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160" yWindow="1890" windowWidth="16260" windowHeight="7920" firstSheet="5" activeTab="5"/>
  </bookViews>
  <sheets>
    <sheet name="Raw Data" sheetId="2" r:id="rId1"/>
    <sheet name="All - P.Table" sheetId="12" state="hidden" r:id="rId2"/>
    <sheet name="New - P.Table" sheetId="14" state="hidden" r:id="rId3"/>
    <sheet name="Summary" sheetId="13" state="hidden" r:id="rId4"/>
    <sheet name="Formula Worksheet" sheetId="16" r:id="rId5"/>
    <sheet name="NS Made Research" sheetId="15" r:id="rId6"/>
    <sheet name="&lt; Min. Case Pack" sheetId="22" r:id="rId7"/>
    <sheet name="SW vs BS" sheetId="28" r:id="rId8"/>
    <sheet name="&lt; MIN BPR" sheetId="23" r:id="rId9"/>
    <sheet name="&lt; Min FPR" sheetId="24" r:id="rId10"/>
    <sheet name="&lt; Min SPR" sheetId="25" r:id="rId11"/>
    <sheet name="PLASTIC CORES" sheetId="26" r:id="rId12"/>
    <sheet name="Ind. Sheet Case Packed" sheetId="27" r:id="rId13"/>
  </sheets>
  <definedNames>
    <definedName name="_xlnm._FilterDatabase" localSheetId="8" hidden="1">'&lt; MIN BPR'!$A$2:$G$117</definedName>
    <definedName name="_xlnm._FilterDatabase" localSheetId="6" hidden="1">'&lt; Min. Case Pack'!$A$1:$I$1</definedName>
    <definedName name="_xlnm._FilterDatabase" localSheetId="5" hidden="1">'NS Made Research'!$A$1:$I$1</definedName>
    <definedName name="_xlnm._FilterDatabase" localSheetId="0" hidden="1">'Raw Data'!$A$1:$S$5810</definedName>
    <definedName name="_xlnm._FilterDatabase" localSheetId="7" hidden="1">'SW vs BS'!$A$2:$F$268</definedName>
  </definedNames>
  <calcPr calcId="145621"/>
  <pivotCaches>
    <pivotCache cacheId="0" r:id="rId14"/>
    <pivotCache cacheId="1" r:id="rId15"/>
  </pivotCaches>
</workbook>
</file>

<file path=xl/calcChain.xml><?xml version="1.0" encoding="utf-8"?>
<calcChain xmlns="http://schemas.openxmlformats.org/spreadsheetml/2006/main">
  <c r="I2" i="22" l="1"/>
  <c r="F3" i="25"/>
  <c r="F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2" i="25"/>
  <c r="F3" i="24"/>
  <c r="F4" i="24"/>
  <c r="F5" i="24"/>
  <c r="F6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2" i="24"/>
  <c r="F4" i="23" l="1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F58" i="23"/>
  <c r="F59" i="23"/>
  <c r="F60" i="23"/>
  <c r="F61" i="23"/>
  <c r="F62" i="23"/>
  <c r="F63" i="23"/>
  <c r="F64" i="23"/>
  <c r="F65" i="23"/>
  <c r="F66" i="23"/>
  <c r="F67" i="23"/>
  <c r="F68" i="23"/>
  <c r="F69" i="23"/>
  <c r="F70" i="23"/>
  <c r="F71" i="23"/>
  <c r="F72" i="23"/>
  <c r="F73" i="23"/>
  <c r="F74" i="23"/>
  <c r="F75" i="23"/>
  <c r="F76" i="23"/>
  <c r="F77" i="23"/>
  <c r="F78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8" i="23"/>
  <c r="F109" i="23"/>
  <c r="F110" i="23"/>
  <c r="F111" i="23"/>
  <c r="F112" i="23"/>
  <c r="F113" i="23"/>
  <c r="F114" i="23"/>
  <c r="F115" i="23"/>
  <c r="F116" i="23"/>
  <c r="F117" i="23"/>
  <c r="F118" i="23"/>
  <c r="F119" i="23"/>
  <c r="F120" i="23"/>
  <c r="F3" i="23"/>
  <c r="I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96" i="22"/>
  <c r="I97" i="22"/>
  <c r="I98" i="22"/>
  <c r="I99" i="22"/>
  <c r="I100" i="22"/>
  <c r="I101" i="22"/>
  <c r="I102" i="22"/>
  <c r="I103" i="22"/>
  <c r="I104" i="22"/>
  <c r="I105" i="22"/>
  <c r="I106" i="22"/>
  <c r="I107" i="22"/>
  <c r="I108" i="22"/>
  <c r="I109" i="22"/>
  <c r="I110" i="22"/>
  <c r="I111" i="22"/>
  <c r="I112" i="22"/>
  <c r="I113" i="22"/>
  <c r="I114" i="22"/>
  <c r="I115" i="22"/>
  <c r="I116" i="22"/>
  <c r="I117" i="22"/>
  <c r="I118" i="22"/>
  <c r="I119" i="22"/>
  <c r="I120" i="22"/>
  <c r="I121" i="22"/>
  <c r="I122" i="22"/>
  <c r="I123" i="22"/>
  <c r="I124" i="22"/>
  <c r="I125" i="22"/>
  <c r="I126" i="22"/>
  <c r="I127" i="22"/>
  <c r="I128" i="22"/>
  <c r="I129" i="22"/>
  <c r="I130" i="22"/>
  <c r="I131" i="22"/>
  <c r="I132" i="22"/>
  <c r="I133" i="22"/>
  <c r="I134" i="22"/>
  <c r="I135" i="22"/>
  <c r="I136" i="22"/>
  <c r="I137" i="22"/>
  <c r="I138" i="22"/>
  <c r="I139" i="22"/>
  <c r="I140" i="22"/>
  <c r="I141" i="22"/>
  <c r="I142" i="22"/>
  <c r="I143" i="22"/>
  <c r="I144" i="22"/>
  <c r="I145" i="22"/>
  <c r="I146" i="22"/>
  <c r="I147" i="22"/>
  <c r="I148" i="22"/>
  <c r="I149" i="22"/>
  <c r="I150" i="22"/>
  <c r="I151" i="22"/>
  <c r="I152" i="22"/>
  <c r="I153" i="22"/>
  <c r="I154" i="22"/>
  <c r="I155" i="22"/>
  <c r="I156" i="22"/>
  <c r="I157" i="22"/>
  <c r="I158" i="22"/>
  <c r="I159" i="22"/>
  <c r="I160" i="22"/>
  <c r="I161" i="22"/>
  <c r="I162" i="22"/>
  <c r="I163" i="22"/>
  <c r="I164" i="22"/>
  <c r="I165" i="22"/>
  <c r="I166" i="22"/>
  <c r="I167" i="22"/>
  <c r="I168" i="22"/>
  <c r="I169" i="22"/>
  <c r="I170" i="22"/>
  <c r="I171" i="22"/>
  <c r="I172" i="22"/>
  <c r="I173" i="22"/>
  <c r="I174" i="22"/>
  <c r="I175" i="22"/>
  <c r="I176" i="22"/>
  <c r="J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177" i="22" s="1"/>
  <c r="L177" i="22" s="1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2" i="22"/>
  <c r="J53" i="22"/>
  <c r="J54" i="22"/>
  <c r="J55" i="22"/>
  <c r="J56" i="22"/>
  <c r="J57" i="22"/>
  <c r="J58" i="22"/>
  <c r="J59" i="22"/>
  <c r="J60" i="22"/>
  <c r="J61" i="22"/>
  <c r="J62" i="22"/>
  <c r="J63" i="22"/>
  <c r="J64" i="22"/>
  <c r="J65" i="22"/>
  <c r="J66" i="22"/>
  <c r="J67" i="22"/>
  <c r="J68" i="22"/>
  <c r="J69" i="22"/>
  <c r="J70" i="22"/>
  <c r="J71" i="22"/>
  <c r="J72" i="22"/>
  <c r="J73" i="22"/>
  <c r="J74" i="22"/>
  <c r="J75" i="22"/>
  <c r="J76" i="22"/>
  <c r="J77" i="22"/>
  <c r="J78" i="22"/>
  <c r="J79" i="22"/>
  <c r="J80" i="22"/>
  <c r="J81" i="22"/>
  <c r="J82" i="22"/>
  <c r="J83" i="22"/>
  <c r="J84" i="22"/>
  <c r="J85" i="22"/>
  <c r="J86" i="22"/>
  <c r="J87" i="22"/>
  <c r="J88" i="22"/>
  <c r="J89" i="22"/>
  <c r="J90" i="22"/>
  <c r="J91" i="22"/>
  <c r="J92" i="22"/>
  <c r="J93" i="22"/>
  <c r="J94" i="22"/>
  <c r="J95" i="22"/>
  <c r="J96" i="22"/>
  <c r="J97" i="22"/>
  <c r="J98" i="22"/>
  <c r="J99" i="22"/>
  <c r="J100" i="22"/>
  <c r="J101" i="22"/>
  <c r="J102" i="22"/>
  <c r="J103" i="22"/>
  <c r="J104" i="22"/>
  <c r="J105" i="22"/>
  <c r="J106" i="22"/>
  <c r="J107" i="22"/>
  <c r="J108" i="22"/>
  <c r="J109" i="22"/>
  <c r="J110" i="22"/>
  <c r="J111" i="22"/>
  <c r="J112" i="22"/>
  <c r="J113" i="22"/>
  <c r="J114" i="22"/>
  <c r="J115" i="22"/>
  <c r="J116" i="22"/>
  <c r="J117" i="22"/>
  <c r="J118" i="22"/>
  <c r="J119" i="22"/>
  <c r="J120" i="22"/>
  <c r="J121" i="22"/>
  <c r="J122" i="22"/>
  <c r="J123" i="22"/>
  <c r="J124" i="22"/>
  <c r="J125" i="22"/>
  <c r="J126" i="22"/>
  <c r="J127" i="22"/>
  <c r="J128" i="22"/>
  <c r="J129" i="22"/>
  <c r="J130" i="22"/>
  <c r="J131" i="22"/>
  <c r="J132" i="22"/>
  <c r="J133" i="22"/>
  <c r="J134" i="22"/>
  <c r="J135" i="22"/>
  <c r="J136" i="22"/>
  <c r="J137" i="22"/>
  <c r="J138" i="22"/>
  <c r="J139" i="22"/>
  <c r="J140" i="22"/>
  <c r="J141" i="22"/>
  <c r="J142" i="22"/>
  <c r="J143" i="22"/>
  <c r="J144" i="22"/>
  <c r="J145" i="22"/>
  <c r="J146" i="22"/>
  <c r="J147" i="22"/>
  <c r="J148" i="22"/>
  <c r="J149" i="22"/>
  <c r="J150" i="22"/>
  <c r="J151" i="22"/>
  <c r="J152" i="22"/>
  <c r="J153" i="22"/>
  <c r="J154" i="22"/>
  <c r="J155" i="22"/>
  <c r="J156" i="22"/>
  <c r="J157" i="22"/>
  <c r="J158" i="22"/>
  <c r="J159" i="22"/>
  <c r="J160" i="22"/>
  <c r="J161" i="22"/>
  <c r="J162" i="22"/>
  <c r="J163" i="22"/>
  <c r="J164" i="22"/>
  <c r="J165" i="22"/>
  <c r="J166" i="22"/>
  <c r="J167" i="22"/>
  <c r="J168" i="22"/>
  <c r="J169" i="22"/>
  <c r="J170" i="22"/>
  <c r="J171" i="22"/>
  <c r="J172" i="22"/>
  <c r="J173" i="22"/>
  <c r="J174" i="22"/>
  <c r="J175" i="22"/>
  <c r="J176" i="22"/>
  <c r="J2" i="22"/>
  <c r="F2" i="22"/>
  <c r="H129" i="22" l="1"/>
  <c r="H162" i="22"/>
  <c r="H163" i="22"/>
  <c r="H164" i="22"/>
  <c r="H165" i="22"/>
  <c r="H166" i="22"/>
  <c r="H114" i="22"/>
  <c r="H115" i="22"/>
  <c r="H116" i="22"/>
  <c r="H117" i="22"/>
  <c r="H118" i="22"/>
  <c r="H8" i="22"/>
  <c r="H9" i="22"/>
  <c r="H10" i="22"/>
  <c r="H11" i="22"/>
  <c r="H12" i="22"/>
  <c r="H13" i="22"/>
  <c r="H14" i="22"/>
  <c r="H138" i="22"/>
  <c r="H139" i="22"/>
  <c r="H140" i="22"/>
  <c r="H141" i="22"/>
  <c r="H142" i="22"/>
  <c r="H143" i="22"/>
  <c r="H144" i="22"/>
  <c r="H145" i="22"/>
  <c r="H146" i="22"/>
  <c r="H147" i="22"/>
  <c r="H148" i="22"/>
  <c r="H149" i="22"/>
  <c r="H150" i="22"/>
  <c r="H80" i="22"/>
  <c r="H81" i="22"/>
  <c r="H82" i="22"/>
  <c r="H83" i="22"/>
  <c r="H84" i="22"/>
  <c r="H85" i="22"/>
  <c r="H27" i="22"/>
  <c r="H153" i="22"/>
  <c r="H154" i="22"/>
  <c r="H155" i="22"/>
  <c r="H156" i="22"/>
  <c r="H51" i="22"/>
  <c r="H52" i="22"/>
  <c r="H97" i="22"/>
  <c r="H98" i="22"/>
  <c r="H99" i="22"/>
  <c r="H100" i="22"/>
  <c r="H101" i="22"/>
  <c r="H28" i="22"/>
  <c r="H29" i="22"/>
  <c r="H30" i="22"/>
  <c r="H31" i="22"/>
  <c r="H32" i="22"/>
  <c r="H33" i="22"/>
  <c r="H26" i="22"/>
  <c r="H36" i="22"/>
  <c r="H37" i="22"/>
  <c r="H38" i="22"/>
  <c r="H39" i="22"/>
  <c r="H40" i="22"/>
  <c r="H41" i="22"/>
  <c r="H42" i="22"/>
  <c r="H43" i="22"/>
  <c r="H169" i="22"/>
  <c r="H170" i="22"/>
  <c r="H171" i="22"/>
  <c r="H34" i="22"/>
  <c r="H54" i="22"/>
  <c r="H55" i="22"/>
  <c r="H56" i="22"/>
  <c r="H57" i="22"/>
  <c r="H53" i="22"/>
  <c r="H128" i="22"/>
  <c r="H160" i="22"/>
  <c r="H35" i="22"/>
  <c r="H109" i="22"/>
  <c r="H64" i="22"/>
  <c r="H157" i="22"/>
  <c r="H158" i="22"/>
  <c r="H167" i="22"/>
  <c r="H168" i="22"/>
  <c r="H124" i="22"/>
  <c r="H88" i="22"/>
  <c r="H89" i="22"/>
  <c r="H90" i="22"/>
  <c r="H24" i="22"/>
  <c r="H79" i="22"/>
  <c r="H22" i="22"/>
  <c r="H112" i="22"/>
  <c r="H113" i="22"/>
  <c r="H175" i="22"/>
  <c r="H65" i="22"/>
  <c r="H152" i="22"/>
  <c r="H102" i="22"/>
  <c r="H58" i="22"/>
  <c r="H125" i="22"/>
  <c r="H172" i="22"/>
  <c r="H15" i="22"/>
  <c r="H16" i="22"/>
  <c r="H17" i="22"/>
  <c r="H18" i="22"/>
  <c r="H19" i="22"/>
  <c r="H20" i="22"/>
  <c r="H21" i="22"/>
  <c r="H161" i="22"/>
  <c r="H173" i="22"/>
  <c r="H136" i="22"/>
  <c r="H91" i="22"/>
  <c r="H92" i="22"/>
  <c r="H93" i="22"/>
  <c r="H94" i="22"/>
  <c r="H44" i="22"/>
  <c r="H45" i="22"/>
  <c r="H46" i="22"/>
  <c r="H47" i="22"/>
  <c r="H48" i="22"/>
  <c r="H95" i="22"/>
  <c r="H96" i="22"/>
  <c r="H49" i="22"/>
  <c r="H50" i="22"/>
  <c r="H137" i="22"/>
  <c r="H159" i="22"/>
  <c r="H174" i="22"/>
  <c r="H127" i="22"/>
  <c r="H110" i="22"/>
  <c r="H103" i="22"/>
  <c r="H66" i="22"/>
  <c r="H67" i="22"/>
  <c r="H68" i="22"/>
  <c r="H69" i="22"/>
  <c r="H70" i="22"/>
  <c r="H71" i="22"/>
  <c r="H72" i="22"/>
  <c r="H73" i="22"/>
  <c r="H74" i="22"/>
  <c r="H176" i="22"/>
  <c r="H75" i="22"/>
  <c r="H76" i="22"/>
  <c r="H77" i="22"/>
  <c r="H78" i="22"/>
  <c r="H61" i="22"/>
  <c r="H62" i="22"/>
  <c r="H63" i="22"/>
  <c r="H119" i="22"/>
  <c r="H120" i="22"/>
  <c r="H121" i="22"/>
  <c r="H122" i="22"/>
  <c r="H123" i="22"/>
  <c r="H60" i="22"/>
  <c r="H135" i="22"/>
  <c r="H59" i="22"/>
  <c r="H130" i="22"/>
  <c r="H131" i="22"/>
  <c r="H132" i="22"/>
  <c r="H133" i="22"/>
  <c r="H134" i="22"/>
  <c r="H23" i="22"/>
  <c r="H104" i="22"/>
  <c r="H105" i="22"/>
  <c r="H106" i="22"/>
  <c r="H107" i="22"/>
  <c r="H108" i="22"/>
  <c r="H151" i="22"/>
  <c r="H2" i="22"/>
  <c r="H3" i="22"/>
  <c r="H4" i="22"/>
  <c r="H5" i="22"/>
  <c r="H6" i="22"/>
  <c r="H7" i="22"/>
  <c r="H86" i="22"/>
  <c r="H87" i="22"/>
  <c r="H126" i="22"/>
  <c r="H111" i="22"/>
  <c r="H25" i="22"/>
  <c r="H270" i="28" l="1"/>
  <c r="F270" i="28"/>
  <c r="G270" i="28"/>
  <c r="G269" i="28"/>
  <c r="F269" i="28"/>
  <c r="L57" i="26"/>
  <c r="L34" i="26"/>
  <c r="L28" i="26"/>
  <c r="L3" i="26"/>
  <c r="L2" i="26"/>
  <c r="K34" i="26"/>
  <c r="K57" i="26"/>
  <c r="K28" i="26"/>
  <c r="K3" i="26"/>
  <c r="K2" i="26"/>
  <c r="J28" i="26"/>
  <c r="J3" i="26"/>
  <c r="J34" i="26"/>
  <c r="J57" i="26"/>
  <c r="J2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3" i="26"/>
  <c r="E4" i="26"/>
  <c r="E5" i="26"/>
  <c r="E6" i="26"/>
  <c r="E2" i="26"/>
  <c r="D3" i="26"/>
  <c r="D4" i="26"/>
  <c r="D5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2" i="26"/>
  <c r="G2" i="25" l="1"/>
  <c r="G3" i="25"/>
  <c r="G4" i="25"/>
  <c r="G5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2" i="24"/>
  <c r="G3" i="24"/>
  <c r="G4" i="24"/>
  <c r="G5" i="24"/>
  <c r="G6" i="24"/>
  <c r="G7" i="24"/>
  <c r="G8" i="24"/>
  <c r="G9" i="24"/>
  <c r="G10" i="24"/>
  <c r="G11" i="24"/>
  <c r="G12" i="24"/>
  <c r="G13" i="24"/>
  <c r="G14" i="24"/>
  <c r="G15" i="24"/>
  <c r="G16" i="24"/>
  <c r="G17" i="24"/>
  <c r="G18" i="24"/>
  <c r="G3" i="23"/>
  <c r="G4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F25" i="22"/>
  <c r="G25" i="22" s="1"/>
  <c r="F129" i="22"/>
  <c r="G129" i="22" s="1"/>
  <c r="F162" i="22"/>
  <c r="G162" i="22" s="1"/>
  <c r="F163" i="22"/>
  <c r="G163" i="22" s="1"/>
  <c r="F164" i="22"/>
  <c r="G164" i="22" s="1"/>
  <c r="F165" i="22"/>
  <c r="G165" i="22" s="1"/>
  <c r="F166" i="22"/>
  <c r="G166" i="22" s="1"/>
  <c r="F114" i="22"/>
  <c r="G114" i="22" s="1"/>
  <c r="F115" i="22"/>
  <c r="G115" i="22" s="1"/>
  <c r="F116" i="22"/>
  <c r="G116" i="22" s="1"/>
  <c r="F117" i="22"/>
  <c r="G117" i="22" s="1"/>
  <c r="F118" i="22"/>
  <c r="G118" i="22" s="1"/>
  <c r="F8" i="22"/>
  <c r="G8" i="22" s="1"/>
  <c r="F9" i="22"/>
  <c r="G9" i="22" s="1"/>
  <c r="F10" i="22"/>
  <c r="G10" i="22" s="1"/>
  <c r="F11" i="22"/>
  <c r="G11" i="22"/>
  <c r="F12" i="22"/>
  <c r="G12" i="22" s="1"/>
  <c r="F13" i="22"/>
  <c r="G13" i="22" s="1"/>
  <c r="F14" i="22"/>
  <c r="G14" i="22" s="1"/>
  <c r="F138" i="22"/>
  <c r="G138" i="22" s="1"/>
  <c r="F139" i="22"/>
  <c r="G139" i="22" s="1"/>
  <c r="F140" i="22"/>
  <c r="G140" i="22" s="1"/>
  <c r="F141" i="22"/>
  <c r="G141" i="22" s="1"/>
  <c r="F142" i="22"/>
  <c r="G142" i="22" s="1"/>
  <c r="F143" i="22"/>
  <c r="G143" i="22" s="1"/>
  <c r="F144" i="22"/>
  <c r="G144" i="22" s="1"/>
  <c r="F145" i="22"/>
  <c r="G145" i="22" s="1"/>
  <c r="F146" i="22"/>
  <c r="G146" i="22" s="1"/>
  <c r="F147" i="22"/>
  <c r="G147" i="22" s="1"/>
  <c r="F148" i="22"/>
  <c r="G148" i="22" s="1"/>
  <c r="F149" i="22"/>
  <c r="G149" i="22" s="1"/>
  <c r="F150" i="22"/>
  <c r="G150" i="22"/>
  <c r="F80" i="22"/>
  <c r="G80" i="22" s="1"/>
  <c r="F81" i="22"/>
  <c r="G81" i="22" s="1"/>
  <c r="F82" i="22"/>
  <c r="G82" i="22" s="1"/>
  <c r="F83" i="22"/>
  <c r="G83" i="22" s="1"/>
  <c r="F84" i="22"/>
  <c r="G84" i="22" s="1"/>
  <c r="F85" i="22"/>
  <c r="G85" i="22" s="1"/>
  <c r="F27" i="22"/>
  <c r="G27" i="22" s="1"/>
  <c r="F153" i="22"/>
  <c r="G153" i="22" s="1"/>
  <c r="F154" i="22"/>
  <c r="G154" i="22" s="1"/>
  <c r="F155" i="22"/>
  <c r="G155" i="22" s="1"/>
  <c r="F156" i="22"/>
  <c r="G156" i="22" s="1"/>
  <c r="F51" i="22"/>
  <c r="G51" i="22" s="1"/>
  <c r="F52" i="22"/>
  <c r="G52" i="22" s="1"/>
  <c r="F97" i="22"/>
  <c r="G97" i="22" s="1"/>
  <c r="F98" i="22"/>
  <c r="G98" i="22" s="1"/>
  <c r="F99" i="22"/>
  <c r="G99" i="22"/>
  <c r="F100" i="22"/>
  <c r="G100" i="22" s="1"/>
  <c r="F101" i="22"/>
  <c r="G101" i="22" s="1"/>
  <c r="F28" i="22"/>
  <c r="G28" i="22" s="1"/>
  <c r="F29" i="22"/>
  <c r="G29" i="22" s="1"/>
  <c r="F30" i="22"/>
  <c r="G30" i="22" s="1"/>
  <c r="F31" i="22"/>
  <c r="G31" i="22" s="1"/>
  <c r="F32" i="22"/>
  <c r="G32" i="22" s="1"/>
  <c r="F33" i="22"/>
  <c r="G33" i="22" s="1"/>
  <c r="F26" i="22"/>
  <c r="G26" i="22" s="1"/>
  <c r="F36" i="22"/>
  <c r="G36" i="22" s="1"/>
  <c r="F37" i="22"/>
  <c r="G37" i="22" s="1"/>
  <c r="F38" i="22"/>
  <c r="G38" i="22" s="1"/>
  <c r="F39" i="22"/>
  <c r="G39" i="22" s="1"/>
  <c r="F40" i="22"/>
  <c r="G40" i="22" s="1"/>
  <c r="F41" i="22"/>
  <c r="G41" i="22" s="1"/>
  <c r="F42" i="22"/>
  <c r="G42" i="22"/>
  <c r="F43" i="22"/>
  <c r="G43" i="22" s="1"/>
  <c r="F169" i="22"/>
  <c r="G169" i="22" s="1"/>
  <c r="F170" i="22"/>
  <c r="G170" i="22" s="1"/>
  <c r="F171" i="22"/>
  <c r="G171" i="22" s="1"/>
  <c r="F34" i="22"/>
  <c r="G34" i="22" s="1"/>
  <c r="F54" i="22"/>
  <c r="G54" i="22" s="1"/>
  <c r="F55" i="22"/>
  <c r="G55" i="22" s="1"/>
  <c r="F56" i="22"/>
  <c r="G56" i="22" s="1"/>
  <c r="F57" i="22"/>
  <c r="G57" i="22" s="1"/>
  <c r="F53" i="22"/>
  <c r="G53" i="22" s="1"/>
  <c r="F128" i="22"/>
  <c r="G128" i="22" s="1"/>
  <c r="F160" i="22"/>
  <c r="G160" i="22" s="1"/>
  <c r="F35" i="22"/>
  <c r="G35" i="22" s="1"/>
  <c r="F109" i="22"/>
  <c r="G109" i="22" s="1"/>
  <c r="F64" i="22"/>
  <c r="G64" i="22" s="1"/>
  <c r="F157" i="22"/>
  <c r="G157" i="22"/>
  <c r="F158" i="22"/>
  <c r="G158" i="22" s="1"/>
  <c r="F167" i="22"/>
  <c r="G167" i="22" s="1"/>
  <c r="F168" i="22"/>
  <c r="G168" i="22" s="1"/>
  <c r="F124" i="22"/>
  <c r="G124" i="22" s="1"/>
  <c r="F88" i="22"/>
  <c r="G88" i="22" s="1"/>
  <c r="F89" i="22"/>
  <c r="G89" i="22" s="1"/>
  <c r="F90" i="22"/>
  <c r="G90" i="22" s="1"/>
  <c r="F24" i="22"/>
  <c r="G24" i="22" s="1"/>
  <c r="F79" i="22"/>
  <c r="G79" i="22" s="1"/>
  <c r="F22" i="22"/>
  <c r="G22" i="22" s="1"/>
  <c r="F112" i="22"/>
  <c r="G112" i="22" s="1"/>
  <c r="F113" i="22"/>
  <c r="G113" i="22" s="1"/>
  <c r="F175" i="22"/>
  <c r="G175" i="22" s="1"/>
  <c r="F65" i="22"/>
  <c r="G65" i="22" s="1"/>
  <c r="F152" i="22"/>
  <c r="G152" i="22" s="1"/>
  <c r="F102" i="22"/>
  <c r="G102" i="22"/>
  <c r="F58" i="22"/>
  <c r="G58" i="22" s="1"/>
  <c r="F125" i="22"/>
  <c r="G125" i="22" s="1"/>
  <c r="F172" i="22"/>
  <c r="G172" i="22" s="1"/>
  <c r="F15" i="22"/>
  <c r="G15" i="22" s="1"/>
  <c r="F16" i="22"/>
  <c r="G16" i="22" s="1"/>
  <c r="F17" i="22"/>
  <c r="G17" i="22" s="1"/>
  <c r="F18" i="22"/>
  <c r="G18" i="22" s="1"/>
  <c r="F19" i="22"/>
  <c r="G19" i="22" s="1"/>
  <c r="F20" i="22"/>
  <c r="G20" i="22" s="1"/>
  <c r="F21" i="22"/>
  <c r="G21" i="22" s="1"/>
  <c r="F161" i="22"/>
  <c r="G161" i="22" s="1"/>
  <c r="F173" i="22"/>
  <c r="G173" i="22" s="1"/>
  <c r="F136" i="22"/>
  <c r="G136" i="22" s="1"/>
  <c r="F91" i="22"/>
  <c r="G91" i="22" s="1"/>
  <c r="F92" i="22"/>
  <c r="G92" i="22" s="1"/>
  <c r="F93" i="22"/>
  <c r="G93" i="22"/>
  <c r="F94" i="22"/>
  <c r="G94" i="22" s="1"/>
  <c r="F44" i="22"/>
  <c r="G44" i="22" s="1"/>
  <c r="F45" i="22"/>
  <c r="G45" i="22" s="1"/>
  <c r="F46" i="22"/>
  <c r="G46" i="22" s="1"/>
  <c r="F47" i="22"/>
  <c r="G47" i="22" s="1"/>
  <c r="F48" i="22"/>
  <c r="G48" i="22" s="1"/>
  <c r="F95" i="22"/>
  <c r="G95" i="22" s="1"/>
  <c r="F96" i="22"/>
  <c r="G96" i="22" s="1"/>
  <c r="F49" i="22"/>
  <c r="G49" i="22" s="1"/>
  <c r="F50" i="22"/>
  <c r="G50" i="22" s="1"/>
  <c r="F137" i="22"/>
  <c r="G137" i="22" s="1"/>
  <c r="F159" i="22"/>
  <c r="G159" i="22" s="1"/>
  <c r="F174" i="22"/>
  <c r="G174" i="22" s="1"/>
  <c r="F127" i="22"/>
  <c r="G127" i="22" s="1"/>
  <c r="F110" i="22"/>
  <c r="G110" i="22" s="1"/>
  <c r="F103" i="22"/>
  <c r="G103" i="22"/>
  <c r="F66" i="22"/>
  <c r="G66" i="22" s="1"/>
  <c r="F67" i="22"/>
  <c r="G67" i="22" s="1"/>
  <c r="F68" i="22"/>
  <c r="G68" i="22" s="1"/>
  <c r="F69" i="22"/>
  <c r="G69" i="22" s="1"/>
  <c r="F70" i="22"/>
  <c r="G70" i="22" s="1"/>
  <c r="F71" i="22"/>
  <c r="G71" i="22" s="1"/>
  <c r="F72" i="22"/>
  <c r="G72" i="22" s="1"/>
  <c r="F73" i="22"/>
  <c r="G73" i="22" s="1"/>
  <c r="F74" i="22"/>
  <c r="G74" i="22" s="1"/>
  <c r="F176" i="22"/>
  <c r="G176" i="22" s="1"/>
  <c r="F75" i="22"/>
  <c r="G75" i="22" s="1"/>
  <c r="F76" i="22"/>
  <c r="G76" i="22" s="1"/>
  <c r="F77" i="22"/>
  <c r="G77" i="22" s="1"/>
  <c r="F78" i="22"/>
  <c r="G78" i="22" s="1"/>
  <c r="F61" i="22"/>
  <c r="G61" i="22" s="1"/>
  <c r="F62" i="22"/>
  <c r="G62" i="22"/>
  <c r="F63" i="22"/>
  <c r="G63" i="22" s="1"/>
  <c r="F119" i="22"/>
  <c r="G119" i="22" s="1"/>
  <c r="F120" i="22"/>
  <c r="G120" i="22" s="1"/>
  <c r="F121" i="22"/>
  <c r="G121" i="22" s="1"/>
  <c r="F122" i="22"/>
  <c r="G122" i="22" s="1"/>
  <c r="F123" i="22"/>
  <c r="G123" i="22" s="1"/>
  <c r="F60" i="22"/>
  <c r="G60" i="22" s="1"/>
  <c r="F135" i="22"/>
  <c r="G135" i="22" s="1"/>
  <c r="F59" i="22"/>
  <c r="G59" i="22" s="1"/>
  <c r="F130" i="22"/>
  <c r="G130" i="22" s="1"/>
  <c r="F131" i="22"/>
  <c r="G131" i="22" s="1"/>
  <c r="F132" i="22"/>
  <c r="G132" i="22" s="1"/>
  <c r="F133" i="22"/>
  <c r="G133" i="22" s="1"/>
  <c r="F134" i="22"/>
  <c r="G134" i="22" s="1"/>
  <c r="F23" i="22"/>
  <c r="G23" i="22" s="1"/>
  <c r="F104" i="22"/>
  <c r="G104" i="22"/>
  <c r="F105" i="22"/>
  <c r="G105" i="22" s="1"/>
  <c r="F106" i="22"/>
  <c r="G106" i="22" s="1"/>
  <c r="F107" i="22"/>
  <c r="G107" i="22" s="1"/>
  <c r="F108" i="22"/>
  <c r="G108" i="22" s="1"/>
  <c r="F151" i="22"/>
  <c r="G151" i="22" s="1"/>
  <c r="G2" i="22"/>
  <c r="F3" i="22"/>
  <c r="G3" i="22" s="1"/>
  <c r="F4" i="22"/>
  <c r="G4" i="22" s="1"/>
  <c r="F5" i="22"/>
  <c r="G5" i="22" s="1"/>
  <c r="F6" i="22"/>
  <c r="G6" i="22" s="1"/>
  <c r="F7" i="22"/>
  <c r="G7" i="22" s="1"/>
  <c r="F86" i="22"/>
  <c r="G86" i="22"/>
  <c r="F87" i="22"/>
  <c r="G87" i="22" s="1"/>
  <c r="F126" i="22"/>
  <c r="G126" i="22" s="1"/>
  <c r="F111" i="22"/>
  <c r="G111" i="22" s="1"/>
  <c r="G19" i="24" l="1"/>
  <c r="I19" i="24" s="1"/>
  <c r="G121" i="23"/>
  <c r="I121" i="23" s="1"/>
  <c r="G177" i="22"/>
  <c r="E86" i="15"/>
  <c r="E87" i="15"/>
  <c r="F5" i="15"/>
  <c r="F17" i="15"/>
  <c r="F2" i="15"/>
  <c r="D42" i="15"/>
  <c r="E5" i="16"/>
  <c r="D33" i="15" s="1"/>
  <c r="E6" i="16"/>
  <c r="E7" i="16"/>
  <c r="D4" i="15" s="1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4" i="16"/>
  <c r="D7" i="15" s="1"/>
  <c r="D79" i="15" l="1"/>
  <c r="D72" i="15"/>
  <c r="D59" i="15"/>
  <c r="D48" i="15"/>
  <c r="D39" i="15"/>
  <c r="D29" i="15"/>
  <c r="D12" i="15"/>
  <c r="D85" i="15"/>
  <c r="D74" i="15"/>
  <c r="D69" i="15"/>
  <c r="D62" i="15"/>
  <c r="D54" i="15"/>
  <c r="D50" i="15"/>
  <c r="D45" i="15"/>
  <c r="D41" i="15"/>
  <c r="D36" i="15"/>
  <c r="D32" i="15"/>
  <c r="D27" i="15"/>
  <c r="D23" i="15"/>
  <c r="D19" i="15"/>
  <c r="D14" i="15"/>
  <c r="D10" i="15"/>
  <c r="D6" i="15"/>
  <c r="D2" i="15"/>
  <c r="D83" i="15"/>
  <c r="D73" i="15"/>
  <c r="D67" i="15"/>
  <c r="D60" i="15"/>
  <c r="D53" i="15"/>
  <c r="D49" i="15"/>
  <c r="D44" i="15"/>
  <c r="D40" i="15"/>
  <c r="D35" i="15"/>
  <c r="D31" i="15"/>
  <c r="D26" i="15"/>
  <c r="D22" i="15"/>
  <c r="D18" i="15"/>
  <c r="D13" i="15"/>
  <c r="D9" i="15"/>
  <c r="D3" i="15"/>
  <c r="D17" i="15"/>
  <c r="E17" i="15" s="1"/>
  <c r="D66" i="15"/>
  <c r="D52" i="15"/>
  <c r="D43" i="15"/>
  <c r="D34" i="15"/>
  <c r="D25" i="15"/>
  <c r="D21" i="15"/>
  <c r="D16" i="15"/>
  <c r="D8" i="15"/>
  <c r="D5" i="15"/>
  <c r="E5" i="15" s="1"/>
  <c r="D77" i="15"/>
  <c r="D70" i="15"/>
  <c r="D65" i="15"/>
  <c r="D55" i="15"/>
  <c r="D51" i="15"/>
  <c r="D46" i="15"/>
  <c r="D37" i="15"/>
  <c r="D28" i="15"/>
  <c r="D24" i="15"/>
  <c r="D20" i="15"/>
  <c r="D15" i="15"/>
  <c r="D11" i="15"/>
  <c r="F4" i="15" l="1"/>
  <c r="G5810" i="2"/>
  <c r="F3" i="15"/>
  <c r="F6" i="15"/>
  <c r="F7" i="15"/>
  <c r="F8" i="15"/>
  <c r="F9" i="15"/>
  <c r="F10" i="15"/>
  <c r="F11" i="15"/>
  <c r="F12" i="15"/>
  <c r="F13" i="15"/>
  <c r="F14" i="15"/>
  <c r="F15" i="15"/>
  <c r="F18" i="15"/>
  <c r="F16" i="15"/>
  <c r="F19" i="15"/>
  <c r="F20" i="15"/>
  <c r="F21" i="15"/>
  <c r="F22" i="15"/>
  <c r="F23" i="15"/>
  <c r="F24" i="15"/>
  <c r="F26" i="15"/>
  <c r="F25" i="15"/>
  <c r="F27" i="15"/>
  <c r="F28" i="15"/>
  <c r="F29" i="15"/>
  <c r="F31" i="15"/>
  <c r="F33" i="15"/>
  <c r="F34" i="15"/>
  <c r="F32" i="15"/>
  <c r="F35" i="15"/>
  <c r="F36" i="15"/>
  <c r="F37" i="15"/>
  <c r="F41" i="15"/>
  <c r="F39" i="15"/>
  <c r="F40" i="15"/>
  <c r="F42" i="15"/>
  <c r="F45" i="15"/>
  <c r="F43" i="15"/>
  <c r="F44" i="15"/>
  <c r="F46" i="15"/>
  <c r="F48" i="15"/>
  <c r="F49" i="15"/>
  <c r="F50" i="15"/>
  <c r="F51" i="15"/>
  <c r="F52" i="15"/>
  <c r="F53" i="15"/>
  <c r="F54" i="15"/>
  <c r="F55" i="15"/>
  <c r="F59" i="15"/>
  <c r="F69" i="15"/>
  <c r="F62" i="15"/>
  <c r="F65" i="15"/>
  <c r="F60" i="15"/>
  <c r="F66" i="15"/>
  <c r="F67" i="15"/>
  <c r="F70" i="15"/>
  <c r="F72" i="15"/>
  <c r="F73" i="15"/>
  <c r="F74" i="15"/>
  <c r="F77" i="15"/>
  <c r="F79" i="15"/>
  <c r="F83" i="15"/>
  <c r="F85" i="15"/>
  <c r="I70" i="16" l="1"/>
  <c r="G6" i="15" l="1"/>
  <c r="G87" i="15"/>
  <c r="G5" i="15"/>
  <c r="G17" i="15"/>
  <c r="G86" i="15"/>
  <c r="G81" i="15"/>
  <c r="G67" i="15"/>
  <c r="G52" i="15"/>
  <c r="G77" i="15"/>
  <c r="G64" i="15"/>
  <c r="G48" i="15"/>
  <c r="G73" i="15"/>
  <c r="G69" i="15"/>
  <c r="G43" i="15"/>
  <c r="G85" i="15"/>
  <c r="G56" i="15"/>
  <c r="G83" i="15"/>
  <c r="G79" i="15"/>
  <c r="G75" i="15"/>
  <c r="G71" i="15"/>
  <c r="G60" i="15"/>
  <c r="G62" i="15"/>
  <c r="G58" i="15"/>
  <c r="G54" i="15"/>
  <c r="G50" i="15"/>
  <c r="G46" i="15"/>
  <c r="G42" i="15"/>
  <c r="G38" i="15"/>
  <c r="G32" i="15"/>
  <c r="G30" i="15"/>
  <c r="G25" i="15"/>
  <c r="G22" i="15"/>
  <c r="G16" i="15"/>
  <c r="G13" i="15"/>
  <c r="G9" i="15"/>
  <c r="G2" i="15"/>
  <c r="G82" i="15"/>
  <c r="G78" i="15"/>
  <c r="G74" i="15"/>
  <c r="G70" i="15"/>
  <c r="G68" i="15"/>
  <c r="G65" i="15"/>
  <c r="G61" i="15"/>
  <c r="G57" i="15"/>
  <c r="G53" i="15"/>
  <c r="G49" i="15"/>
  <c r="G44" i="15"/>
  <c r="G40" i="15"/>
  <c r="G37" i="15"/>
  <c r="G34" i="15"/>
  <c r="G29" i="15"/>
  <c r="G26" i="15"/>
  <c r="G21" i="15"/>
  <c r="G18" i="15"/>
  <c r="G12" i="15"/>
  <c r="G8" i="15"/>
  <c r="G4" i="15"/>
  <c r="G39" i="15"/>
  <c r="G36" i="15"/>
  <c r="G33" i="15"/>
  <c r="G28" i="15"/>
  <c r="G24" i="15"/>
  <c r="G20" i="15"/>
  <c r="G15" i="15"/>
  <c r="G11" i="15"/>
  <c r="G7" i="15"/>
  <c r="G3" i="15"/>
  <c r="G84" i="15"/>
  <c r="G80" i="15"/>
  <c r="G76" i="15"/>
  <c r="G72" i="15"/>
  <c r="G66" i="15"/>
  <c r="G63" i="15"/>
  <c r="G59" i="15"/>
  <c r="G55" i="15"/>
  <c r="G51" i="15"/>
  <c r="G47" i="15"/>
  <c r="G45" i="15"/>
  <c r="G41" i="15"/>
  <c r="G35" i="15"/>
  <c r="G31" i="15"/>
  <c r="G27" i="15"/>
  <c r="G23" i="15"/>
  <c r="G19" i="15"/>
  <c r="G14" i="15"/>
  <c r="G10" i="15"/>
  <c r="I32" i="15"/>
  <c r="I34" i="15"/>
  <c r="I31" i="15"/>
  <c r="I16" i="15"/>
  <c r="I19" i="15"/>
  <c r="I20" i="15"/>
  <c r="I21" i="15"/>
  <c r="I22" i="15"/>
  <c r="I23" i="15"/>
  <c r="I24" i="15"/>
  <c r="I26" i="15"/>
  <c r="I27" i="15"/>
  <c r="I28" i="15"/>
  <c r="I18" i="15"/>
  <c r="I11" i="15"/>
  <c r="I12" i="15"/>
  <c r="I13" i="15"/>
  <c r="I10" i="15"/>
  <c r="E50" i="15"/>
  <c r="E61" i="15"/>
  <c r="E56" i="15"/>
  <c r="E63" i="15"/>
  <c r="E30" i="15"/>
  <c r="E47" i="15"/>
  <c r="E71" i="15"/>
  <c r="E57" i="15"/>
  <c r="E64" i="15"/>
  <c r="E38" i="15"/>
  <c r="E75" i="15"/>
  <c r="E76" i="15"/>
  <c r="E58" i="15"/>
  <c r="E78" i="15"/>
  <c r="E80" i="15"/>
  <c r="E81" i="15"/>
  <c r="E82" i="15"/>
  <c r="E42" i="15"/>
  <c r="I71" i="16" l="1"/>
  <c r="K71" i="16" s="1"/>
  <c r="J70" i="16"/>
  <c r="K70" i="16" s="1"/>
  <c r="L70" i="16" s="1"/>
  <c r="E3" i="15"/>
  <c r="E18" i="15"/>
  <c r="E14" i="15"/>
  <c r="E22" i="15"/>
  <c r="E24" i="15"/>
  <c r="E26" i="15"/>
  <c r="E41" i="15"/>
  <c r="E33" i="15"/>
  <c r="E7" i="15"/>
  <c r="E4" i="15"/>
  <c r="E10" i="15"/>
  <c r="E69" i="15"/>
  <c r="E19" i="15"/>
  <c r="E34" i="15"/>
  <c r="E12" i="15"/>
  <c r="E31" i="15"/>
  <c r="E9" i="15"/>
  <c r="E45" i="15"/>
  <c r="E35" i="15"/>
  <c r="E23" i="15"/>
  <c r="E11" i="15"/>
  <c r="E46" i="15"/>
  <c r="E16" i="15"/>
  <c r="E52" i="15"/>
  <c r="E2" i="15"/>
  <c r="E15" i="15"/>
  <c r="E62" i="15"/>
  <c r="E13" i="15"/>
  <c r="E20" i="15"/>
  <c r="E8" i="15"/>
  <c r="E70" i="15"/>
  <c r="E36" i="15"/>
  <c r="E32" i="15"/>
  <c r="E43" i="15"/>
  <c r="E37" i="15"/>
  <c r="E39" i="15"/>
  <c r="E72" i="15"/>
  <c r="E51" i="15"/>
  <c r="E25" i="15"/>
  <c r="E73" i="15"/>
  <c r="E27" i="15"/>
  <c r="E65" i="15"/>
  <c r="E74" i="15"/>
  <c r="E48" i="15"/>
  <c r="E28" i="15"/>
  <c r="E40" i="15"/>
  <c r="E49" i="15"/>
  <c r="E21" i="15"/>
  <c r="E59" i="15"/>
  <c r="E60" i="15"/>
  <c r="E77" i="15"/>
  <c r="E29" i="15"/>
  <c r="E66" i="15"/>
  <c r="E53" i="15"/>
  <c r="E79" i="15"/>
  <c r="E44" i="15"/>
  <c r="E67" i="15"/>
  <c r="E54" i="15"/>
  <c r="E55" i="15"/>
  <c r="E83" i="15"/>
  <c r="E85" i="15"/>
  <c r="E6" i="15"/>
  <c r="G38" i="13" l="1"/>
  <c r="G39" i="13"/>
  <c r="G40" i="13"/>
  <c r="G41" i="13"/>
  <c r="G42" i="13"/>
  <c r="G43" i="13"/>
  <c r="G44" i="13"/>
  <c r="G45" i="13"/>
  <c r="G46" i="13"/>
  <c r="G47" i="13"/>
  <c r="G48" i="13"/>
  <c r="G49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G37" i="13"/>
  <c r="D37" i="13"/>
  <c r="E49" i="13"/>
  <c r="F49" i="13"/>
  <c r="H49" i="13"/>
  <c r="C49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G20" i="13"/>
  <c r="D20" i="13"/>
  <c r="G4" i="13"/>
  <c r="G5" i="13"/>
  <c r="G6" i="13"/>
  <c r="G7" i="13"/>
  <c r="G8" i="13"/>
  <c r="G9" i="13"/>
  <c r="G10" i="13"/>
  <c r="G11" i="13"/>
  <c r="G12" i="13"/>
  <c r="G13" i="13"/>
  <c r="G14" i="13"/>
  <c r="G15" i="13"/>
  <c r="G3" i="13"/>
  <c r="D4" i="13"/>
  <c r="D5" i="13"/>
  <c r="D6" i="13"/>
  <c r="D7" i="13"/>
  <c r="D8" i="13"/>
  <c r="D9" i="13"/>
  <c r="D10" i="13"/>
  <c r="D11" i="13"/>
  <c r="D12" i="13"/>
  <c r="D13" i="13"/>
  <c r="D14" i="13"/>
  <c r="D15" i="13"/>
  <c r="D3" i="13"/>
</calcChain>
</file>

<file path=xl/sharedStrings.xml><?xml version="1.0" encoding="utf-8"?>
<sst xmlns="http://schemas.openxmlformats.org/spreadsheetml/2006/main" count="49431" uniqueCount="8581">
  <si>
    <t>Quote#</t>
  </si>
  <si>
    <t>Cust Name</t>
  </si>
  <si>
    <t>Description</t>
  </si>
  <si>
    <t>Total</t>
  </si>
  <si>
    <t>Prntd</t>
  </si>
  <si>
    <t>Dim1</t>
  </si>
  <si>
    <t>Dim2</t>
  </si>
  <si>
    <t>Dim3</t>
  </si>
  <si>
    <t>Dim4</t>
  </si>
  <si>
    <t>Status</t>
  </si>
  <si>
    <t>Order #</t>
  </si>
  <si>
    <t>Status Date</t>
  </si>
  <si>
    <t>Entered By</t>
  </si>
  <si>
    <t>Ashad?</t>
  </si>
  <si>
    <t>Make/Buy</t>
  </si>
  <si>
    <t>OMNI PACKAGING</t>
  </si>
  <si>
    <t xml:space="preserve">TUBING 2  4MIL NOMINAL 15 00'RL 5 PER CASE </t>
  </si>
  <si>
    <t>TUBING 2  4MIL NOMINAL 15</t>
  </si>
  <si>
    <t>CONVERTED</t>
  </si>
  <si>
    <t>STEVES</t>
  </si>
  <si>
    <t>Buy</t>
  </si>
  <si>
    <t>SALESMASTER CORPORATION</t>
  </si>
  <si>
    <t xml:space="preserve">AUTO 13X18X00125MIL FAN F OLDED 2000/CASE </t>
  </si>
  <si>
    <t>SARAH</t>
  </si>
  <si>
    <t>IPS PACKAGING GREENVILLE</t>
  </si>
  <si>
    <t>BRENDA</t>
  </si>
  <si>
    <t>Make</t>
  </si>
  <si>
    <t>ATLAS BOX &amp; CRATING</t>
  </si>
  <si>
    <t>4X4X004 AUTO PRINTED, 2C/ 1S W/ 1.25  SEALED HEADER W/ HH, BOTTOM LOAD, 1500</t>
  </si>
  <si>
    <t>LCARTER</t>
  </si>
  <si>
    <t>STICKEL PACKAGING SUPPLY</t>
  </si>
  <si>
    <t>AMBER</t>
  </si>
  <si>
    <t>CANTWELL-CLEARY CO., INC.</t>
  </si>
  <si>
    <t xml:space="preserve">30.00X0.00X60.00X1.25 150/RL,CF SOR,CRADL </t>
  </si>
  <si>
    <t>LMITCHELL</t>
  </si>
  <si>
    <t>SUPPLY ONE - TUCSON</t>
  </si>
  <si>
    <t xml:space="preserve">4.5X5 1.5MIL AUTOBAGS 300 0/RL </t>
  </si>
  <si>
    <t>JIM</t>
  </si>
  <si>
    <t>SUNBELT PAPER &amp; PACKAGING</t>
  </si>
  <si>
    <t>JCORLISS</t>
  </si>
  <si>
    <t>LOGIC PACKAGING</t>
  </si>
  <si>
    <t>BUTLER DEARDEN</t>
  </si>
  <si>
    <t>TTHERIAULT</t>
  </si>
  <si>
    <t>BUNZL - INDIANAPOLIS</t>
  </si>
  <si>
    <t>37.00X27.00X70.00X1.00 100/RL,BAGS,FG,BS,BOR,CRA DL</t>
  </si>
  <si>
    <t>REJECTED</t>
  </si>
  <si>
    <t>MIDLAND PAPER - WHEELING</t>
  </si>
  <si>
    <t>JPENA</t>
  </si>
  <si>
    <t>STAPLES INDUSTRIAL #906</t>
  </si>
  <si>
    <t>MICHELLE</t>
  </si>
  <si>
    <t>KEKING</t>
  </si>
  <si>
    <t>KPR ADCOR INC.</t>
  </si>
  <si>
    <t>LPAIGE</t>
  </si>
  <si>
    <t>STAG ENTERPRISE, INC.</t>
  </si>
  <si>
    <t xml:space="preserve">24.00X0.00X36.00X6.00 50/RL,BAGS,BS,BOR </t>
  </si>
  <si>
    <t>SHORR PACKAGING - IL</t>
  </si>
  <si>
    <t>SUPPLY SOURCE</t>
  </si>
  <si>
    <t>60.00X50.00X88.00X1.25 50/RL,BAGS,BS,BOR,LLD,HEX ,CRADL</t>
  </si>
  <si>
    <t>LHICKS</t>
  </si>
  <si>
    <t>THE TOPP GROUP, LLC</t>
  </si>
  <si>
    <t>GREIF INCOPORATED</t>
  </si>
  <si>
    <t>17.25X24.5X002 + 5  BACK FLIP POLY BAG, CLEAR, 500 /CS</t>
  </si>
  <si>
    <t>002 + 5  BACK</t>
  </si>
  <si>
    <t>INTERNATIONAL PLASTICS</t>
  </si>
  <si>
    <t>XPEDX</t>
  </si>
  <si>
    <t>GENERAL RUBBER &amp; PLASTICS</t>
  </si>
  <si>
    <t>16.00X0.00X20.00X1.50 1000/CS,BAGS,SW W/0.5  LIP</t>
  </si>
  <si>
    <t>STAR PACKAGING INC</t>
  </si>
  <si>
    <t xml:space="preserve">12.00X0.00X15.00X4.00 250/RL,BAGS,BS,BOR </t>
  </si>
  <si>
    <t>SUN COAST PACKAGING</t>
  </si>
  <si>
    <t>BRANDT BOX &amp; PAPER</t>
  </si>
  <si>
    <t>PGARCIA</t>
  </si>
  <si>
    <t>STERLING PAPER</t>
  </si>
  <si>
    <t>ZT 14</t>
  </si>
  <si>
    <t>CHRISP</t>
  </si>
  <si>
    <t>MWENTWORTH</t>
  </si>
  <si>
    <t xml:space="preserve">SWS 120 </t>
  </si>
  <si>
    <t>2000'</t>
  </si>
  <si>
    <t>0015 SHRIN</t>
  </si>
  <si>
    <t>SMAYER</t>
  </si>
  <si>
    <t>8.50X0.00X23.50X3.00 500/CS,BAGS,FG,SW,VENT,BF LY</t>
  </si>
  <si>
    <t>PRATT INDUSTRIES - JACKSON</t>
  </si>
  <si>
    <t xml:space="preserve">8.50XX10.50X1.00 4000/CS,INDIV SHEETS,BS </t>
  </si>
  <si>
    <t>AMERICAN MARKETING OF PLASTICS, LLC</t>
  </si>
  <si>
    <t xml:space="preserve">5.00X0.00X7.00X3.00 3000/CS,BAGS,SW </t>
  </si>
  <si>
    <t>THOMASTON SAFETY GROUP</t>
  </si>
  <si>
    <t xml:space="preserve">9.00X0.00X11.00X4.00 1000/CS,BAGS,BS </t>
  </si>
  <si>
    <t>ANGELA</t>
  </si>
  <si>
    <t>MASA CORPORATION</t>
  </si>
  <si>
    <t>GLOBE BAG COMPANY, INC.</t>
  </si>
  <si>
    <t>ASSOCIATED PACKAGING, INC</t>
  </si>
  <si>
    <t>12.00X0.00X17.50X1.00 3000/CS,INDIV SHEETS,BS,T INT,MBL</t>
  </si>
  <si>
    <t>PYRAMID PACKAGING INC.</t>
  </si>
  <si>
    <t>102.00X0.00XX3.00 2000'/RL,SWS SHEETING,FG, NOSLIP,CRADL</t>
  </si>
  <si>
    <t>NETWORK PACKAGING, LLC</t>
  </si>
  <si>
    <t>HEATHER</t>
  </si>
  <si>
    <t>PREMIER PACKAGING, INC</t>
  </si>
  <si>
    <t>ULINE</t>
  </si>
  <si>
    <t>68.00X65.00X82.00X3.00 50/RL,BAGS,FG,BS,BOR,OPAQ ,BLK</t>
  </si>
  <si>
    <t>ZT 5</t>
  </si>
  <si>
    <t>10 2MIL</t>
  </si>
  <si>
    <t>MORRISETTE PAPER COMPANY - GREENSBORO</t>
  </si>
  <si>
    <t>PACKAGING CONSULTANTS</t>
  </si>
  <si>
    <t>MGONZALEZ</t>
  </si>
  <si>
    <t>STAPLES CONTRACT &amp; COMMERCIAL</t>
  </si>
  <si>
    <t>PLASTIC BAG PARTNERS</t>
  </si>
  <si>
    <t xml:space="preserve">6.00X0.00X20.00X2.00 1000/CS,BAGS,BS </t>
  </si>
  <si>
    <t>PKGING.COM</t>
  </si>
  <si>
    <t>ZT 6</t>
  </si>
  <si>
    <t>CGRAINGER</t>
  </si>
  <si>
    <t>SUPPLY ONE - OKLAHOMA CITY</t>
  </si>
  <si>
    <t>18 2MIL</t>
  </si>
  <si>
    <t>SHORR PACKAGING - IN</t>
  </si>
  <si>
    <t>SUPERIOR INDUSTRIAL SUPPLY</t>
  </si>
  <si>
    <t>9 2MIL</t>
  </si>
  <si>
    <t>DREAM PACKAGING INC</t>
  </si>
  <si>
    <t>MALISSA</t>
  </si>
  <si>
    <t>LANDSBERG - DENVER</t>
  </si>
  <si>
    <t>ZT 2</t>
  </si>
  <si>
    <t>ZT 4</t>
  </si>
  <si>
    <t>004 HIGH CLARITY</t>
  </si>
  <si>
    <t>MAC PAPERS ATLANTA</t>
  </si>
  <si>
    <t>EAST COAST PAPER &amp; PACKAGING</t>
  </si>
  <si>
    <t>PACKAGING TAPE INC.</t>
  </si>
  <si>
    <t>PRIMECHOICE PACKAGING</t>
  </si>
  <si>
    <t>ASSOCIATED PACKAGING INC.</t>
  </si>
  <si>
    <t>JUST PACKAGING</t>
  </si>
  <si>
    <t>WILHEIT PACKAGING</t>
  </si>
  <si>
    <t>SCHILLING SUPPLY COMPANY</t>
  </si>
  <si>
    <t>SHRINK PACKAGING SYSTEMS</t>
  </si>
  <si>
    <t>STRETCH ASSOCIATES</t>
  </si>
  <si>
    <t>MIDSOUTH PACKAGING INC.</t>
  </si>
  <si>
    <t>SPECIALTY PACKAGING, LLC</t>
  </si>
  <si>
    <t>LF 24.5X24 BUBBLE BAG W/ 3/16TH  BUBBLE 50/CTN</t>
  </si>
  <si>
    <t>LF 24.5</t>
  </si>
  <si>
    <t>24 BUBBLE BAG</t>
  </si>
  <si>
    <t>ADMIRAL PACKAGING</t>
  </si>
  <si>
    <t xml:space="preserve">12.00X0.00X15.00X3.00 250/CS,BAGS </t>
  </si>
  <si>
    <t>UNISOURCE - SACRAMENTO</t>
  </si>
  <si>
    <t>ZT 3.8125x6.5x002, 1000/C S, 1/4  NORMAL VENT, 7/8  FROM SIDE, 5/8  FROM TOP</t>
  </si>
  <si>
    <t>WILL</t>
  </si>
  <si>
    <t>BUNZL BUFFALO (95/950)</t>
  </si>
  <si>
    <t>UNISOURCE - ST. LOUIS</t>
  </si>
  <si>
    <t>ZT 8</t>
  </si>
  <si>
    <t>MULTIFAB</t>
  </si>
  <si>
    <t xml:space="preserve">3X5 4MIL 1250/ROLL AUTO BAG </t>
  </si>
  <si>
    <t>TRI-COR INDUSTRIAL PKG, INC.</t>
  </si>
  <si>
    <t>PAK WEST PAPER &amp; PACKAGING</t>
  </si>
  <si>
    <t>STEPHEN GOULD CORPORATION</t>
  </si>
  <si>
    <t>LENERTZ INDUSTRIAL</t>
  </si>
  <si>
    <t>INDUSTRIAL PACKAGING CORP</t>
  </si>
  <si>
    <t>ZT 10</t>
  </si>
  <si>
    <t>ZT 15</t>
  </si>
  <si>
    <t>LF 18</t>
  </si>
  <si>
    <t>LF 20</t>
  </si>
  <si>
    <t>POINTEX INDUSTRY</t>
  </si>
  <si>
    <t xml:space="preserve">6.00X0.00X9.00X2.00 1000/CS,BAGS,FG,AS,POAPP </t>
  </si>
  <si>
    <t>RAYLN PLASTICS CORP.</t>
  </si>
  <si>
    <t xml:space="preserve">5.00X0.00X12.00X3.00 2000/CS,BAGS,BS,TINT,RED </t>
  </si>
  <si>
    <t>PAK WEST</t>
  </si>
  <si>
    <t>TINAO</t>
  </si>
  <si>
    <t>STEPHEN GOULD OF MINNESOTA</t>
  </si>
  <si>
    <t>INDUSTRIALBAGS.COM, INC</t>
  </si>
  <si>
    <t>PIONEER PACKAGING CORP</t>
  </si>
  <si>
    <t>CMAHAN</t>
  </si>
  <si>
    <t>GULF SYSTEMS - DALLAS</t>
  </si>
  <si>
    <t>ZT 2.5</t>
  </si>
  <si>
    <t>FLEXIBLE PLASTICS INC.</t>
  </si>
  <si>
    <t>ZT 12</t>
  </si>
  <si>
    <t>EZRA</t>
  </si>
  <si>
    <t>S. WALTER PACKAGING CORP.</t>
  </si>
  <si>
    <t>ZT 5X8X004 HIGH CLARITY WITH 1/4  HANG HOLE ABOVE 1000/CTN DOMESTIC</t>
  </si>
  <si>
    <t>UNISOURCE - CARROLLTON</t>
  </si>
  <si>
    <t xml:space="preserve">24.00X0.00X18.00X1.50 500/RL,BAGS,FG,BS,BOR </t>
  </si>
  <si>
    <t>BGR INC</t>
  </si>
  <si>
    <t xml:space="preserve">3X37X002 POR 350/ROLL  </t>
  </si>
  <si>
    <t>002 POR 350/ROLL</t>
  </si>
  <si>
    <t>JANPAK</t>
  </si>
  <si>
    <t>BECK PACKAGING</t>
  </si>
  <si>
    <t>BRUCE PACKAGING CO.</t>
  </si>
  <si>
    <t>LAMBERSON PACKAGING</t>
  </si>
  <si>
    <t>CORNELL CONTAINER INC.</t>
  </si>
  <si>
    <t>SCHERMERHORN BROS. CO.</t>
  </si>
  <si>
    <t>AMERISOURCE PACKAGING</t>
  </si>
  <si>
    <t>UNICORR-NUTMEG CONTAINER</t>
  </si>
  <si>
    <t>30X48 2 MIL CLEAR ZIPTOP 150/CASE</t>
  </si>
  <si>
    <t>48 2 MIL</t>
  </si>
  <si>
    <t>ABLE PLASTICS</t>
  </si>
  <si>
    <t>FLEXIBLE PACKAGING, INC.</t>
  </si>
  <si>
    <t xml:space="preserve">7.00X0.00X12.00X4.00 1000/CS,BAGS,BS </t>
  </si>
  <si>
    <t>ALL-SPEC INDUSTRIES</t>
  </si>
  <si>
    <t>UNISOURCE - MEMPHIS</t>
  </si>
  <si>
    <t>11.82X0.00X13.63X3.00 500/CS,BAGS,BS,METAL 15.0 %</t>
  </si>
  <si>
    <t>STAPLES CENTRAL PAYMENT CENTER</t>
  </si>
  <si>
    <t xml:space="preserve">11.00X0.00X16.00X2.00 1000/CS,BAGS,SW </t>
  </si>
  <si>
    <t>ADVANCE PACKAGING</t>
  </si>
  <si>
    <t>LF 2</t>
  </si>
  <si>
    <t>LANDSBERG - SACRAMENTO</t>
  </si>
  <si>
    <t>12 2 MIL</t>
  </si>
  <si>
    <t>CENTRAL OHIO PAPER &amp; PKG</t>
  </si>
  <si>
    <t>58.00X0.00X68.00X2.50 100/RL,SWS SOR,BS,BOR,CRA DL</t>
  </si>
  <si>
    <t>PARAMOUNT PACKAGING CORP.</t>
  </si>
  <si>
    <t>GUIDED SUPPLY LLC</t>
  </si>
  <si>
    <t>VALERIE</t>
  </si>
  <si>
    <t>004 1000/CS</t>
  </si>
  <si>
    <t>ZT 20</t>
  </si>
  <si>
    <t>CROWN PACKAGING</t>
  </si>
  <si>
    <t>44 .6 MIL</t>
  </si>
  <si>
    <t>POLLOCK PAPER</t>
  </si>
  <si>
    <t xml:space="preserve">21.50X0.00X20.50X4.00 200/CS,BAGS,FG,TINT,MBL </t>
  </si>
  <si>
    <t xml:space="preserve">17.75X0.00X18.00X4.00 250/CS,BAGS,FG,TINT,MBL </t>
  </si>
  <si>
    <t xml:space="preserve">13.00X0.00X16.00X4.00 500/CS,BAGS,FG,TINT,MBL </t>
  </si>
  <si>
    <t xml:space="preserve">16.00X0.00X16.50X4.00 500/CS,BAGS,FG,TINT,MBL </t>
  </si>
  <si>
    <t xml:space="preserve">5.75X0.00X8.75X2.50 2000/CS,BAGS,BS </t>
  </si>
  <si>
    <t xml:space="preserve">38.00X0.00X40.00X1.00 200/CS,BAGS,SS,LLD,OCT </t>
  </si>
  <si>
    <t>CONSOLIDATED PLASTICS</t>
  </si>
  <si>
    <t xml:space="preserve">38.00X0.00X64.00X4.00 100/CS,BAGS </t>
  </si>
  <si>
    <t>A-PAC MFG. CO.</t>
  </si>
  <si>
    <t>JGUSTAFSON</t>
  </si>
  <si>
    <t>E-CREEK SUPPLY</t>
  </si>
  <si>
    <t>INTEGRATED DOCUMENT SOLUTIONS,INC.</t>
  </si>
  <si>
    <t xml:space="preserve">LF 3 3/16X6X004 1000/CS  </t>
  </si>
  <si>
    <t>LF 3 3/16</t>
  </si>
  <si>
    <t>DOUG BROWN PACKAGING INC</t>
  </si>
  <si>
    <t xml:space="preserve">11.88XX14.50X2.25 1000/CS,BAGS,FG </t>
  </si>
  <si>
    <t>ASSOCIATED PACKAGING</t>
  </si>
  <si>
    <t xml:space="preserve">AUTO 11X12X00125 1500/ROL SPEEDY PAC </t>
  </si>
  <si>
    <t>20 1MIL</t>
  </si>
  <si>
    <t>ENDRIES INTERNATIONAL</t>
  </si>
  <si>
    <t xml:space="preserve">24.00X20.00X48.00X2.00 100/RL,BAGS,BS,BOR </t>
  </si>
  <si>
    <t xml:space="preserve">4X6 1.5 MIL AUTO STYLE BA 2500/ROLL </t>
  </si>
  <si>
    <t>AGE INDUSTRIES</t>
  </si>
  <si>
    <t>SUPPLYDEN</t>
  </si>
  <si>
    <t>GULF SYSTEMS</t>
  </si>
  <si>
    <t>FASTPACK PACKAGING INC</t>
  </si>
  <si>
    <t>ATLAS CONTAINER CORPORATION</t>
  </si>
  <si>
    <t>UNISOURCE - SALT LAKE CITY</t>
  </si>
  <si>
    <t>CLEAR VIEW BAG COMPANY, INC.</t>
  </si>
  <si>
    <t xml:space="preserve">15.50X0.00X24.00X1.60 500/CS,BAGS,FG,CLAR </t>
  </si>
  <si>
    <t>FISHER CONTAINER CORP.</t>
  </si>
  <si>
    <t xml:space="preserve">20.00X0.00X30.00X1.75 800/CS,BAGS,BS </t>
  </si>
  <si>
    <t xml:space="preserve">43.00X0.00X47.00X1.30 100/CS,BAGS </t>
  </si>
  <si>
    <t>BENNETT PACKAGING</t>
  </si>
  <si>
    <t xml:space="preserve">15.00X0.00X24.00X2.00 500/CS,BAGS </t>
  </si>
  <si>
    <t>MORPAK SPECIALTIES</t>
  </si>
  <si>
    <t>LF 6X10X0045 +1   LIP RANDOM PRINT 1C/1S W/ SUF 1000/CTN,PRNTD</t>
  </si>
  <si>
    <t>LF 6</t>
  </si>
  <si>
    <t>0045 +1   LIP</t>
  </si>
  <si>
    <t>PAQ-SOURCE, INC.</t>
  </si>
  <si>
    <t>DONAHUE CORRY ASSOC.</t>
  </si>
  <si>
    <t>LF 5</t>
  </si>
  <si>
    <t>BAGS UNLIMITED</t>
  </si>
  <si>
    <t>GULF GREAT LAKES PACKAGING</t>
  </si>
  <si>
    <t>DAVIDW</t>
  </si>
  <si>
    <t>DAVID</t>
  </si>
  <si>
    <t>PIEDMONT NATIONAL CORPORATION</t>
  </si>
  <si>
    <t xml:space="preserve">38.00X0.00X58.00X1.00 200/CS,BAGS,SS,LLD,HEX </t>
  </si>
  <si>
    <t>ZT 13</t>
  </si>
  <si>
    <t>ZT 4.5</t>
  </si>
  <si>
    <t>004, 1/4  HANG</t>
  </si>
  <si>
    <t>GREEN PACKAGING INC</t>
  </si>
  <si>
    <t>17.75X0.00X19.75X2.25 1000/CS,BAGS,BS,METAL 15. 0</t>
  </si>
  <si>
    <t>TEXAS MEDICAL DISTRIBUTOR</t>
  </si>
  <si>
    <t xml:space="preserve">36.00X13.00X40.00X1.50 100/RL,BAGS,BS,BOR </t>
  </si>
  <si>
    <t xml:space="preserve">14.00X14.00X32.00X1.50 100/RL,BAGS,BS,BOR </t>
  </si>
  <si>
    <t>PIEDMONT NATIONAL CORPORATION - MONTGOMERY</t>
  </si>
  <si>
    <t>MODERN PLASTIC BAGS</t>
  </si>
  <si>
    <t>PACKAGE DESIGN &amp; SUPPLY CO. INC.</t>
  </si>
  <si>
    <t>GARMENT BAG 21</t>
  </si>
  <si>
    <t>DBALLETTA</t>
  </si>
  <si>
    <t xml:space="preserve">6.00X0.00X9.50X4.00 1000/CS,BAGS,BS,BLK COND </t>
  </si>
  <si>
    <t>CARIBE INDUSTRIAL SYSTEMS INC</t>
  </si>
  <si>
    <t>HILL PACKAGING</t>
  </si>
  <si>
    <t>DIRECT TARGET PRODUCTS</t>
  </si>
  <si>
    <t>STEPHEN GOULD FRANKLIN</t>
  </si>
  <si>
    <t>SOUTHERN PACKAGING</t>
  </si>
  <si>
    <t xml:space="preserve">21.00X15.00X63.00X3.00 50/RL,BAGS,BS,BOR </t>
  </si>
  <si>
    <t>004 1000/CASE</t>
  </si>
  <si>
    <t xml:space="preserve">21.00X19.00X30.00X1.50 100/RL,BAGS,BS,BOR </t>
  </si>
  <si>
    <t>TEXAS POLY</t>
  </si>
  <si>
    <t>CREATIVE PKG.</t>
  </si>
  <si>
    <t xml:space="preserve">6.00X0.00X8.00X3.00 500/RL,BAGS,BS,BOR </t>
  </si>
  <si>
    <t>PENNSYLVANIA PAPER &amp; SUPPLY COMPANY</t>
  </si>
  <si>
    <t>LF 10</t>
  </si>
  <si>
    <t>LF 12</t>
  </si>
  <si>
    <t>LAKELAND SUPPLY, INC.</t>
  </si>
  <si>
    <t>ZT SLIDER 8</t>
  </si>
  <si>
    <t>UNISOURCE - PORTLAND</t>
  </si>
  <si>
    <t>JBASILE</t>
  </si>
  <si>
    <t>WCP SOLUTIONS - CLEARFIELD</t>
  </si>
  <si>
    <t>LANDSBERG - EPS MALOW</t>
  </si>
  <si>
    <t>21.00X8.00X56.00X1.00 250/RL,BAGS,FG,BS,BOR,VEN T,NORM,LLD,HEX,CRADL</t>
  </si>
  <si>
    <t>STEPHEN GOULD TEWKSBURY</t>
  </si>
  <si>
    <t xml:space="preserve">LF 3X40X003 CLEAR FDA APP ROVED 500/CASE SIDEWELD </t>
  </si>
  <si>
    <t>LF 3</t>
  </si>
  <si>
    <t>003 CLEAR FDA APP</t>
  </si>
  <si>
    <t xml:space="preserve">54.00X54.00X87.00X2.70 80/RL,BAGS,FG,BS,BOR </t>
  </si>
  <si>
    <t>EXPRESS SHIPPING ROOM SUPPLIES</t>
  </si>
  <si>
    <t>FISHER SCIENTIFIC</t>
  </si>
  <si>
    <t>30.00X0.00X40.00X6.00 150/RL,BAGS,BS,BOR,TINT,Y EL,CRADL</t>
  </si>
  <si>
    <t>STEPHEN GOULD-GLENDALE HEIGHTS</t>
  </si>
  <si>
    <t>BACON &amp; GRAHAM</t>
  </si>
  <si>
    <t>LF 4</t>
  </si>
  <si>
    <t>002 CLEAR</t>
  </si>
  <si>
    <t>FILM PRODUCTS INC</t>
  </si>
  <si>
    <t>RAPID-PAC</t>
  </si>
  <si>
    <t>AMERICAN CARTON &amp; POLYBAG</t>
  </si>
  <si>
    <t>LF 9</t>
  </si>
  <si>
    <t>UNITED ONE SOURCE</t>
  </si>
  <si>
    <t>15 4 MIL</t>
  </si>
  <si>
    <t>12 4MIL</t>
  </si>
  <si>
    <t>ACORN PAPER PRODUCTS CO.</t>
  </si>
  <si>
    <t>MARK ANDERSON &amp; ASSOCIATES</t>
  </si>
  <si>
    <t>INNER PACK INC</t>
  </si>
  <si>
    <t>14.00XX18.25X1.50 1500/CS,INDIV SHEETS,FG,B S</t>
  </si>
  <si>
    <t>ALL PRO PACKAGING</t>
  </si>
  <si>
    <t xml:space="preserve">72.00X0.00X0.00X1.40 1440'/RL,TUBING,FG,CRADL </t>
  </si>
  <si>
    <t>JBERCUME</t>
  </si>
  <si>
    <t>BURLINGTON PACKAGING, INC.</t>
  </si>
  <si>
    <t>PACKAGING SOLUTIONS</t>
  </si>
  <si>
    <t>ENDURAPAK INC.</t>
  </si>
  <si>
    <t>44.00X0.00X0.00X1.40 4000'/RL,DWS,FG,BS,BOR,UV I 2.0%,COLOR,WHT,CRADL</t>
  </si>
  <si>
    <t>50.00X0.00X0.00X1.40 4000'/RL,DWS,FG,BS,BOR,UV I 2.0%,COLOR,WHT,CRADL</t>
  </si>
  <si>
    <t>NORTHEAST INDUSTRIAL SUPPLY CO.</t>
  </si>
  <si>
    <t>PACKAGING INSIGHTS</t>
  </si>
  <si>
    <t xml:space="preserve">20.00X0.00X24.00X3.00 1000/CS,INDIV SHEETS,BS </t>
  </si>
  <si>
    <t>AMERIPAC</t>
  </si>
  <si>
    <t>EVERGREEN BAG CO</t>
  </si>
  <si>
    <t>STEPHEN GOULD WAREHOUSE</t>
  </si>
  <si>
    <t xml:space="preserve">11.00X0.00X14.00X1.00 1000/CS,BAGS </t>
  </si>
  <si>
    <t xml:space="preserve">11.00X0.00X16.00X1.00 1000/CS,BAGS </t>
  </si>
  <si>
    <t xml:space="preserve">11.00X0.00X16.00X1.50 1000/CS,BAGS,SW </t>
  </si>
  <si>
    <t xml:space="preserve">11.00X0.00X18.00X1.50 1000/CS,BAGS,SW </t>
  </si>
  <si>
    <t xml:space="preserve">12.00X0.00X20.00X1.50 1000/CS,BAGS </t>
  </si>
  <si>
    <t>EAST COAST PACKAGING</t>
  </si>
  <si>
    <t xml:space="preserve">30.00X0.00X30.00X2.00 500/CS,INDIV SHEETS,BS </t>
  </si>
  <si>
    <t>KAYCO INC</t>
  </si>
  <si>
    <t>KOCH BAG &amp; SUPPLY</t>
  </si>
  <si>
    <t xml:space="preserve">8.00X0.00X15.00X1.50 3000/CS,BAGS,BS </t>
  </si>
  <si>
    <t>K&amp;J ENTERPRISES</t>
  </si>
  <si>
    <t>30.00X30.00XX6.00 100'/RL,SLITGUS SHEETING, BS,AS,AMF CLR</t>
  </si>
  <si>
    <t xml:space="preserve">14.00X0.00X32.00X1.50 500/CS,BAGS </t>
  </si>
  <si>
    <t>GATEWAY SPECIALTY IMPORTS CORP</t>
  </si>
  <si>
    <t>ZT 9</t>
  </si>
  <si>
    <t>UNISOURCE - LITTLE ROCK</t>
  </si>
  <si>
    <t xml:space="preserve">48.00X0.00X48.00X4.00 50/RL,BAGS,BS,BOR,CRADL </t>
  </si>
  <si>
    <t xml:space="preserve">60.00X0.00X60.00X1.00 100/RL,BAGS,BS,BOR </t>
  </si>
  <si>
    <t xml:space="preserve">TMSS 10X12 3.0MIL 100/CS  </t>
  </si>
  <si>
    <t>TMSS 10</t>
  </si>
  <si>
    <t>12 3.0MIL 100/CS</t>
  </si>
  <si>
    <t>5X6X004 AUTO, 1.25  SEALE D HEADER W/HH, PRNTD 2C/1 S 1000/ROLL,PRNTD</t>
  </si>
  <si>
    <t>WCP SOLUTIONS - REDDING</t>
  </si>
  <si>
    <t>US POLY PACK</t>
  </si>
  <si>
    <t>CADILLAC PACKAGING CORP</t>
  </si>
  <si>
    <t>ALPHA PACKAGING INC.</t>
  </si>
  <si>
    <t>MICROSURGICAL TECH.</t>
  </si>
  <si>
    <t>PFI DISTRIBUTING</t>
  </si>
  <si>
    <t>SABINE PACKAGING, INC.</t>
  </si>
  <si>
    <t>8.00X0.00X16.00X4.00 1000/CS,BAGS,BS,AS,AMF CL R</t>
  </si>
  <si>
    <t>ASSOCIATED PAPER &amp; SUPPLY</t>
  </si>
  <si>
    <t>12 4 MIL</t>
  </si>
  <si>
    <t xml:space="preserve">38.25X0.00X0.00X2.80 800'/RL,DWS,FG,CRADL </t>
  </si>
  <si>
    <t>DIVERSIFIED PLASTICS-PKG</t>
  </si>
  <si>
    <t>FALCON SUPPLY</t>
  </si>
  <si>
    <t>POZZETTA SPECIALTY</t>
  </si>
  <si>
    <t>LF 7</t>
  </si>
  <si>
    <t>001 1000/CTN</t>
  </si>
  <si>
    <t>DAHLE NORTH AMERICA, INC.</t>
  </si>
  <si>
    <t xml:space="preserve">20.00X18.00X36.00X1.50 100/CS,BAGS,BS </t>
  </si>
  <si>
    <t>COMPLETE PACKAGING</t>
  </si>
  <si>
    <t>STEPHEN GOULD HUNTSVILLE</t>
  </si>
  <si>
    <t>SOUTHEASTERN PAPER GROUP</t>
  </si>
  <si>
    <t>WALNUT PACKAGING INC.</t>
  </si>
  <si>
    <t>LANDSBERG - CHICAGO</t>
  </si>
  <si>
    <t>INTERNATIONAL INDUSTRIAL</t>
  </si>
  <si>
    <t>LF 11</t>
  </si>
  <si>
    <t>TOTAL PRODUCTS</t>
  </si>
  <si>
    <t xml:space="preserve">5.00X2.00X8.00X1.75 1500/CS,BAGS,BS </t>
  </si>
  <si>
    <t xml:space="preserve">8.00X0.00X18.00X2.00 1000/CS,BAGS,BS </t>
  </si>
  <si>
    <t xml:space="preserve">9.00X0.00X22.00X1.50 1000/CS,BAGS,VENT,NORM </t>
  </si>
  <si>
    <t>ZT 3</t>
  </si>
  <si>
    <t>FOUR STAR PLASTICS</t>
  </si>
  <si>
    <t>PRATT SPECIALTIES - WICHITA</t>
  </si>
  <si>
    <t>10 2MIL ZIP TOP WITH HA</t>
  </si>
  <si>
    <t>NICHOLS CO.</t>
  </si>
  <si>
    <t xml:space="preserve">ZT 8X6X003 RED TINT 1000/ CASE </t>
  </si>
  <si>
    <t>003 RED TINT 1000/</t>
  </si>
  <si>
    <t>ARCO PACKAGING, INC.</t>
  </si>
  <si>
    <t>ARIVA - CINCINNATI</t>
  </si>
  <si>
    <t>LF 12.5</t>
  </si>
  <si>
    <t>ADVANCED PACKAGING SYSTEM</t>
  </si>
  <si>
    <t>UNISOURCE - APPLETON</t>
  </si>
  <si>
    <t>SLIDER 12</t>
  </si>
  <si>
    <t>FLORIDA GULF PACKAGING, INC</t>
  </si>
  <si>
    <t>PHOENIX TAPE &amp; SUPPLY CO.</t>
  </si>
  <si>
    <t xml:space="preserve">24.00X0.00XX4.00 900'/RL,TUBING,FG </t>
  </si>
  <si>
    <t xml:space="preserve">36.00X0.00XX4.00 675'/RL,TUBING,FG </t>
  </si>
  <si>
    <t>ASSOCIATED PAPER, INC.</t>
  </si>
  <si>
    <t>CASTLE BAG</t>
  </si>
  <si>
    <t>BRADEN PAPER &amp; PACKAGING PROD.</t>
  </si>
  <si>
    <t>STEPHEN GOULD FREMONT</t>
  </si>
  <si>
    <t>ARIVA - MARYLAND</t>
  </si>
  <si>
    <t>12 1.5</t>
  </si>
  <si>
    <t>GLOBAL EQUIPMENT CO</t>
  </si>
  <si>
    <t xml:space="preserve">15.50X0.00X30.00X1.00 2000/CS,INDIV SHEETS,BS </t>
  </si>
  <si>
    <t>AMERICAN SOLUTIONS FOR BUSINESS</t>
  </si>
  <si>
    <t>NEW TECH PACKAGING, INC.</t>
  </si>
  <si>
    <t>CAROLINA CONTAINER COMPANY</t>
  </si>
  <si>
    <t>6 4MIL PRINTED</t>
  </si>
  <si>
    <t>CDF CORPORATION</t>
  </si>
  <si>
    <t xml:space="preserve">30.00X0.00X30.00X4.00 250/CS,INDIV SHEETS,BS </t>
  </si>
  <si>
    <t>ATLANTIC CORP.</t>
  </si>
  <si>
    <t>PIONEER PACKAGING</t>
  </si>
  <si>
    <t>ZT 11</t>
  </si>
  <si>
    <t>JLYONS</t>
  </si>
  <si>
    <t>17.00X0.00X34.00X2.00 500/CS,INDIV SHEETS,BS,VC I,TINT,MBL</t>
  </si>
  <si>
    <t>VICTORY PACKAGING LP</t>
  </si>
  <si>
    <t>IDG</t>
  </si>
  <si>
    <t>002 ZIP TOP</t>
  </si>
  <si>
    <t xml:space="preserve">10.50X0.00X25.00X1.50 1000/CS,BAGS,VENT,NORM </t>
  </si>
  <si>
    <t>OLMSTED-KIRK PAPER CO.</t>
  </si>
  <si>
    <t>OAKWOOD PACKAGING CO</t>
  </si>
  <si>
    <t>10 4MIL</t>
  </si>
  <si>
    <t>SKYBOX PACKAGING, LLC</t>
  </si>
  <si>
    <t>ALNI LTD</t>
  </si>
  <si>
    <t>SUPPLYONE PHILADELPHIA</t>
  </si>
  <si>
    <t>10 2MIL ZT</t>
  </si>
  <si>
    <t>PACKSMART, INC</t>
  </si>
  <si>
    <t>LF 2.5</t>
  </si>
  <si>
    <t>VAN ALSTINE &amp; SONS</t>
  </si>
  <si>
    <t>ZT 12.75</t>
  </si>
  <si>
    <t>STAMAR PACKAGING INC</t>
  </si>
  <si>
    <t>POLYKING INC</t>
  </si>
  <si>
    <t>42.00X0.00X87.00X1.00 100/RL,BAGS,BS,BOR,VENT,N ORM,CRADL</t>
  </si>
  <si>
    <t xml:space="preserve">ZT 5X8 1.5MIL 1000/CASE LOW SLIP </t>
  </si>
  <si>
    <t>8 1.5MIL 1000/CASE</t>
  </si>
  <si>
    <t xml:space="preserve">ZT 3X6 1.5MIL LOW SLIP 10 00/CS </t>
  </si>
  <si>
    <t>6 1.5MIL LOW SLIP 10</t>
  </si>
  <si>
    <t>E- Z PACK MFG</t>
  </si>
  <si>
    <t xml:space="preserve">12.00X0.00X18.00X1.50 1000/CS,BAGS </t>
  </si>
  <si>
    <t>NORTON PACKAGING CORP.</t>
  </si>
  <si>
    <t>VICTORY PACKAGING, LP</t>
  </si>
  <si>
    <t>PACIFIC PKG.</t>
  </si>
  <si>
    <t>FRANK BELCHER SUPPLY</t>
  </si>
  <si>
    <t>BAGMART</t>
  </si>
  <si>
    <t xml:space="preserve">24.00X0.00X24.00X2.00 600/CS,BAGS,FG,COLOR,BBL </t>
  </si>
  <si>
    <t>ABLE TAPE AND PACKAGING</t>
  </si>
  <si>
    <t xml:space="preserve">3.00X3.00X11.00X2.00 1000/CS,BAGS,BS </t>
  </si>
  <si>
    <t>DUBOSE STRAPPING, INC.</t>
  </si>
  <si>
    <t>47.00X0.00X74.00X3.00 100/RL,SLEEVE,BS,BOR,VCI SKY BLUE TINT</t>
  </si>
  <si>
    <t>GROUP O</t>
  </si>
  <si>
    <t>UNISOURCE - GARNER</t>
  </si>
  <si>
    <t>PIONEER INDUSTRIAL SALES</t>
  </si>
  <si>
    <t>ZT 7</t>
  </si>
  <si>
    <t>9.00X0.00X14.50X3.00 1000/CS,BAGS,FG,SW,VENT,B FLY</t>
  </si>
  <si>
    <t>POLY SYSTEMS COMPANY</t>
  </si>
  <si>
    <t xml:space="preserve">6.38X0.00X15.00X3.00 1900/CS,BAGS,SW </t>
  </si>
  <si>
    <t>UNISOURCE - FARMINGTON</t>
  </si>
  <si>
    <t>SLIDER 6</t>
  </si>
  <si>
    <t>12 8MIL</t>
  </si>
  <si>
    <t>004 1C/1S</t>
  </si>
  <si>
    <t>LF 2X8X004 1C/1S 1/2  BLACK STRIPE ACROSS MIDDLE OF BAG,PRNTD</t>
  </si>
  <si>
    <t>CONTINENTAL WESTERN</t>
  </si>
  <si>
    <t>TEXAS TECHNOLOGIES,INC.</t>
  </si>
  <si>
    <t xml:space="preserve">AUTOBAG - 6X8 2MIL (WOPE BAG) 1250/ROLL </t>
  </si>
  <si>
    <t xml:space="preserve"> 1500' FOAM 1/32  SL</t>
  </si>
  <si>
    <t>CHATTANOOGA PAPER &amp; PACKAGING, LLC.</t>
  </si>
  <si>
    <t>PHOENIX PACKAGING CORP.</t>
  </si>
  <si>
    <t>PACKAGING UNLIMITED</t>
  </si>
  <si>
    <t>002 1000/CTN</t>
  </si>
  <si>
    <t>MAR-PAK INC.</t>
  </si>
  <si>
    <t>SUPREME DAIRY FARMS</t>
  </si>
  <si>
    <t>RAND-WHITNEY PACKAGING LLC</t>
  </si>
  <si>
    <t>8 1MIL</t>
  </si>
  <si>
    <t>CONSUMERS INTERSTATE</t>
  </si>
  <si>
    <t>18 4MIL</t>
  </si>
  <si>
    <t>PIONEER POLY PRODUCTS</t>
  </si>
  <si>
    <t>TAPEMAN</t>
  </si>
  <si>
    <t xml:space="preserve">16X20 3MIL TRANSPARENT ME 100/CASE </t>
  </si>
  <si>
    <t>20 3MIL TRANSPARENT ME</t>
  </si>
  <si>
    <t>WILLARD PACKAGING CO</t>
  </si>
  <si>
    <t>POLYFIRST PACKAGING</t>
  </si>
  <si>
    <t>PACKAGING SYSTEMS AND SUPPLY, INC.</t>
  </si>
  <si>
    <t xml:space="preserve">10.00X0.00X20.00X2.00 1500/CS,BAGS,BS </t>
  </si>
  <si>
    <t>C.W. HAYDEN</t>
  </si>
  <si>
    <t xml:space="preserve">38.00X0.00X57.00X2.00 100/RL,BAGS,BS,BOR,CRADL </t>
  </si>
  <si>
    <t>CARTER-MCLEOD PAPER &amp; PACKAGING</t>
  </si>
  <si>
    <t xml:space="preserve">20.00X0.00X34.00X2.00 400/CS,BAGS,BS </t>
  </si>
  <si>
    <t>EASTERN STATES PACKAGING</t>
  </si>
  <si>
    <t xml:space="preserve">6.00X0.00X10.00X4.00 1000/CS,BAGS,BS </t>
  </si>
  <si>
    <t>CACTUS CONTAINER, LLC</t>
  </si>
  <si>
    <t>14.00X0.00X18.25X2.50 1750/CS,INDIV SHEETS,FG,B S,LLD,HEX</t>
  </si>
  <si>
    <t>LANDSBERG - NEW JERSEY</t>
  </si>
  <si>
    <t>C/O N-STOCK BOX INC. ARGROV BOX CO</t>
  </si>
  <si>
    <t>ROYAL PACKAGING</t>
  </si>
  <si>
    <t>ZT 18X13 1.5 MIL FDA 1,00 6 VENT HOLES EACH SIDE, 3   FROM TOP/BOTTOM 2.5  FR</t>
  </si>
  <si>
    <t xml:space="preserve">30.00X0.00X40.00X4.00 150/RL,BAGS,BS,BOR,CRADL </t>
  </si>
  <si>
    <t>COPI-PAK</t>
  </si>
  <si>
    <t>6.00X0.00X10.00X4.00 1000/CS,BAGS,BS,METAL 15. 0</t>
  </si>
  <si>
    <t>NORVA PLASTICS</t>
  </si>
  <si>
    <t>10 1.5 MIL</t>
  </si>
  <si>
    <t>UNISOURCE - JESSUP</t>
  </si>
  <si>
    <t>BOR 8</t>
  </si>
  <si>
    <t>R &amp; R SOLUTIONS</t>
  </si>
  <si>
    <t>5.375X9.875X002 AUTO STYL E, CLEAR, PRINTED 6C/1S 1 /4  FROM THE SEAL, W/ 1/4</t>
  </si>
  <si>
    <t>MELCO, A SUPPLYONE CO.</t>
  </si>
  <si>
    <t>MILL SUPPLIES INC.</t>
  </si>
  <si>
    <t>004 W/</t>
  </si>
  <si>
    <t>EMCO INDUSTRIAL PLASTICS</t>
  </si>
  <si>
    <t>PACIFIC WESTERN SALES DIV OF</t>
  </si>
  <si>
    <t>WEB</t>
  </si>
  <si>
    <t xml:space="preserve">3.00X004 1500'/RL, TUBING , FG 4RLS/CASE </t>
  </si>
  <si>
    <t>004 1500'/RL, TUBING</t>
  </si>
  <si>
    <t>12 2MIL PRINTED 2C/1</t>
  </si>
  <si>
    <t>NATIONAL PLASTIC FILM CO</t>
  </si>
  <si>
    <t>UNISOURCE - SOUTHBOROUGH</t>
  </si>
  <si>
    <t>ZT 30</t>
  </si>
  <si>
    <t>ZT 28</t>
  </si>
  <si>
    <t>LANDSBERG - RENO</t>
  </si>
  <si>
    <t>LANDSBERG - TEMPE</t>
  </si>
  <si>
    <t>THE KIRPACK COMPANY</t>
  </si>
  <si>
    <t xml:space="preserve">TU 2 </t>
  </si>
  <si>
    <t>64.00X36.00X37.00X3.00 70/RL,BAGS,FG,BS,BOR,CRAD L</t>
  </si>
  <si>
    <t xml:space="preserve">28.00X19.00X55.00X2.00 100/CS,BAGS,BS </t>
  </si>
  <si>
    <t>BAIN PAPER CO., INC.</t>
  </si>
  <si>
    <t>ALEC ENTERPRISES INC</t>
  </si>
  <si>
    <t>UNISOURCE - WINDSOR</t>
  </si>
  <si>
    <t>30.00X0.00X37.00X1.00 250/CS,BAGS,FG,SS,TINT,MB L</t>
  </si>
  <si>
    <t>PACKAGING SUPPLIERS OF AMERICA</t>
  </si>
  <si>
    <t>18 1.5 MIL</t>
  </si>
  <si>
    <t xml:space="preserve">ZT 8X8X004 W/ 5% VCI BLUE TINT 1000/CASE </t>
  </si>
  <si>
    <t>004 W/ 5% VCI</t>
  </si>
  <si>
    <t>SHORR PACKAGING - IA</t>
  </si>
  <si>
    <t xml:space="preserve">36.00X33.00X48.00X1.00 275/CS,BAGS,BS </t>
  </si>
  <si>
    <t xml:space="preserve">4.00X0.00X9.00X4.00 2000/CS,BAGS </t>
  </si>
  <si>
    <t xml:space="preserve">38.00X0.00X110.00X2.00 50/RL,CF SOR,BS,BOR,CRADL </t>
  </si>
  <si>
    <t xml:space="preserve">10.00X0.00X40.00X6.00 200/CS,BAGS,BS </t>
  </si>
  <si>
    <t>12X6X24X001 CLEAR, LDPE, 1C/1S (SUFF RANDOM PRINT,PRNTD</t>
  </si>
  <si>
    <t>PRATT INDUSTRIES - TULSA</t>
  </si>
  <si>
    <t>PIEDMONT PLASTICS, INC.</t>
  </si>
  <si>
    <t>THE ROYAL GROUP TN DIV.</t>
  </si>
  <si>
    <t>NORTHWEST SHIPPING ROOM SUPPLY</t>
  </si>
  <si>
    <t>GU 4</t>
  </si>
  <si>
    <t>AMPAC SERVICES INC.</t>
  </si>
  <si>
    <t xml:space="preserve">36.00X12.00X45.00X1.50 100/RL,BAGS,BS,BOR </t>
  </si>
  <si>
    <t>RPC PACKAGING SUPPLY</t>
  </si>
  <si>
    <t xml:space="preserve">38.00X0.00X70.00X3.00 50/CS,BAGS,FG </t>
  </si>
  <si>
    <t>STEPHEN GOULD GERMANTOWN</t>
  </si>
  <si>
    <t xml:space="preserve">59.00X0.00X12.00X2.00 300/RL,FURN BAGS </t>
  </si>
  <si>
    <t>20.00X0.00XX1.00 3300'/RL,CF SHEETING,CRAD L</t>
  </si>
  <si>
    <t>28.00X0.00XX1.00 2250'/RL,CF SHEETING,CRAD L</t>
  </si>
  <si>
    <t>VICTORY PACKAGING</t>
  </si>
  <si>
    <t>ZT 18</t>
  </si>
  <si>
    <t>PEGASUS INDUSTRIES</t>
  </si>
  <si>
    <t>PROFESSIONAL PACKAGING</t>
  </si>
  <si>
    <t xml:space="preserve">14.00X14.00X26.00X2.00 500/CS,BAGS,BS </t>
  </si>
  <si>
    <t>CONVERTING TECHNOLOGY</t>
  </si>
  <si>
    <t>MATERIAL MOTION</t>
  </si>
  <si>
    <t xml:space="preserve">24.00X0.00X46.00X2.00 250/CS,BAGS,BS </t>
  </si>
  <si>
    <t xml:space="preserve">12.00X0.00X12.50X4.00 500/CS,BAGS,BLK COND </t>
  </si>
  <si>
    <t xml:space="preserve">24.00X20.00X60.00X1.50 100/RL,BAGS,BS,BOR </t>
  </si>
  <si>
    <t>ZT 12X24 3MIL PRINTED 3 COLORS 2 SIDES 500/CASE ,PRNTD</t>
  </si>
  <si>
    <t>24 3MIL PRINTED</t>
  </si>
  <si>
    <t>7X8 2MIL AUTO STYLE BAG WHITE FRONT/ CLEAR BACK 1250/RL</t>
  </si>
  <si>
    <t>LF 2X8X004 1C/1S 1/2  HUNTER GREEN STRIPE MIDDLE OF BAG,PRNTD</t>
  </si>
  <si>
    <t>LF 2X8X004 1C/1S 1/2  TRUE RED STRIPE ACRO MIDDLE OF BAG,PRNTD</t>
  </si>
  <si>
    <t>SHIPRITE PACKAGING, INC.</t>
  </si>
  <si>
    <t>POLY PRO HI CLARITY 7.5X1 4X5   IMAGE 1000/CASE,PRN TD</t>
  </si>
  <si>
    <t>POLY PRO HI CLARITY 7.5</t>
  </si>
  <si>
    <t>POLY PRO HI CLARITY 6X7 . 1C/1S 4X5  IMAGE 1000/CAS E,PRNTD</t>
  </si>
  <si>
    <t>POLY PRO HI CLARITY 6</t>
  </si>
  <si>
    <t>7 .</t>
  </si>
  <si>
    <t>STEPHEN GOULD CHARLOTTE</t>
  </si>
  <si>
    <t xml:space="preserve">ZT 5X7X004 CLEAR BAG 1000 2C/2S,PRNTD </t>
  </si>
  <si>
    <t>004 CLEAR BAG 1000</t>
  </si>
  <si>
    <t xml:space="preserve">LF 3X6 2MIL VENTED 5000/C ASE </t>
  </si>
  <si>
    <t>UNIVERSAL CONTAINER CORP.</t>
  </si>
  <si>
    <t xml:space="preserve">21 X4470' SWS SHRINK CLEAR 1.25 MIL 48# RLS </t>
  </si>
  <si>
    <t>4470' SWS SHRINK</t>
  </si>
  <si>
    <t>LAFAYETTE PAPER &amp; PKG SUPPLY</t>
  </si>
  <si>
    <t>12X18 1.5MIL W/ LIP AND T SUFFOCATION WARNING LOGO 1000/CASE</t>
  </si>
  <si>
    <t>18 1.5MIL W/ LIP AND T</t>
  </si>
  <si>
    <t>PRATT INDUSTRIES - ASHLAND</t>
  </si>
  <si>
    <t xml:space="preserve">4.5X6 3MIL POLYPROPYLENE 1000/CASE </t>
  </si>
  <si>
    <t>ACE PACKAGING OF ARIZONA</t>
  </si>
  <si>
    <t xml:space="preserve">3X5 1.5MIL LIP &amp; TAPE 100 0/CASE </t>
  </si>
  <si>
    <t>5 1.5MIL LIP &amp; TAPE 100</t>
  </si>
  <si>
    <t xml:space="preserve">6X8 1.5MIL LIP &amp; TAPE 100 0/CASE </t>
  </si>
  <si>
    <t>8 1.5MIL LIP &amp; TAPE 100</t>
  </si>
  <si>
    <t xml:space="preserve">4.5X10 3MIL POLYPROPYLENE 1000/CASE </t>
  </si>
  <si>
    <t xml:space="preserve">7X10 1.5MIL LIP &amp; TAPE 10 00/CASE </t>
  </si>
  <si>
    <t>10 1.5MIL LIP &amp; TAPE 10</t>
  </si>
  <si>
    <t xml:space="preserve">10X12 1.5MIL LIP &amp; TAPE 1 000/CASE </t>
  </si>
  <si>
    <t>12 1.5MIL LIP &amp; TAPE 1</t>
  </si>
  <si>
    <t xml:space="preserve">4.5X12 3MIL POLYPROPYLENE 1000/CASE </t>
  </si>
  <si>
    <t xml:space="preserve">4.5X14 3MIL POLYPROPYLENE 1000/CASE </t>
  </si>
  <si>
    <t xml:space="preserve">4.5X16 3MIL POLYPROPYLENE 1000/CASE </t>
  </si>
  <si>
    <t xml:space="preserve">6X10X003 POLYPROPYLENE 10 3 </t>
  </si>
  <si>
    <t xml:space="preserve">6X14X003 POLYPROPYLENE 10 00/CASE </t>
  </si>
  <si>
    <t xml:space="preserve">8X10X003 POLYPROPYLENE 10 00/CASE </t>
  </si>
  <si>
    <t>DACOTAH PAPER CO.</t>
  </si>
  <si>
    <t xml:space="preserve">10.50X20 2 MIL WICKETED B AG W 1.5 LIP </t>
  </si>
  <si>
    <t>20 2 MIL WICKETED B</t>
  </si>
  <si>
    <t xml:space="preserve">52.00X42.00X60.00X2.40 83/RL,BAGS,BS,BOR,CRADL </t>
  </si>
  <si>
    <t xml:space="preserve">20'X150' 7MIL WHITE SHRINK W/9 MONTH UVI </t>
  </si>
  <si>
    <t>20'</t>
  </si>
  <si>
    <t>150' 7MIL WHITE</t>
  </si>
  <si>
    <t>GARMENT BAG 18X4X18 1.25M W/ VERT. PERF PRINTED 1C/ 1S W/ SUFF WARNING (TRI L</t>
  </si>
  <si>
    <t>GARMENT BAG 18</t>
  </si>
  <si>
    <t>18 1.25M</t>
  </si>
  <si>
    <t>MILLER PACKAGING MATERIALS</t>
  </si>
  <si>
    <t>9.00XX11.00X1.00 2000/CS,BAGS 2  LIP</t>
  </si>
  <si>
    <t xml:space="preserve">4X6 1.5MIL AUTO STYLE BAG CLEAR VENTED 2500/ROLL </t>
  </si>
  <si>
    <t>3X4 2MIL ZIP TOP 1000/CAS PRT 3C/1S W/1/4  HANG HOL IN CTR ABOVE CLOSURE,PRNT</t>
  </si>
  <si>
    <t>4 2MIL ZIP TOP 1000/CAS</t>
  </si>
  <si>
    <t>4.00X0.00X0.00X4.00 1500'/RL,TUBING CENTER SLIT</t>
  </si>
  <si>
    <t>ZT 12X24 3MIL PRINTED 3 COLORS 2 SIDES 250/CASE ,PRNTD</t>
  </si>
  <si>
    <t>5.75X10.5X.002 W/3  LIP 50/WICKET 2000/CASE W/ PE PRINTED 1C/1S,PRNTD</t>
  </si>
  <si>
    <t>.002 W/3  LIP</t>
  </si>
  <si>
    <t xml:space="preserve">LF 4X6X002 W/LIP &amp; TAPE 1000/CTN </t>
  </si>
  <si>
    <t>002 W/LIP &amp; TAPE</t>
  </si>
  <si>
    <t>6X8 2MIL ZIP TOP 1000/CAS PRINTED 1 COLOR 1 SIDE,PR NTD</t>
  </si>
  <si>
    <t>8 2MIL ZIP TOP 1000/CAS</t>
  </si>
  <si>
    <t xml:space="preserve">8X10 2MIL ZIP TOP 1000/CA PRINTED 1C/1S,PRNTD </t>
  </si>
  <si>
    <t>10 2MIL ZIP TOP 1000/CA</t>
  </si>
  <si>
    <t xml:space="preserve">10X12 2MIL ZIP TOP 1000/C PRINTED 1C/1S,PRNTD </t>
  </si>
  <si>
    <t>12 2MIL ZIP TOP 1000/C</t>
  </si>
  <si>
    <t>12X14 2MIL ZIP TOP PRINTED 1C/1S 1000/CASE,P RNTD</t>
  </si>
  <si>
    <t>14 2MIL ZIP TOP</t>
  </si>
  <si>
    <t xml:space="preserve">15X20 2MIL ZIP TOP 1000/C PRINTED 1C/1S,PRNTD </t>
  </si>
  <si>
    <t>20 2MIL ZIP TOP 1000/C</t>
  </si>
  <si>
    <t xml:space="preserve">20X30 2MIL ZIP TOP 500/CA PRINTED 1C/1S,PRNTD </t>
  </si>
  <si>
    <t>30 2MIL ZIP TOP 500/CA</t>
  </si>
  <si>
    <t xml:space="preserve">20X30 3MIL ZIP TOP 500/CA PRINTED 1C/1S,PRNTD </t>
  </si>
  <si>
    <t>30 3MIL ZIP TOP 500/CA</t>
  </si>
  <si>
    <t>LF 13X13X0015 W 2.5  LIP &amp; TAPE 1000/CTN</t>
  </si>
  <si>
    <t>LF 13</t>
  </si>
  <si>
    <t xml:space="preserve">0015 W 2.5 </t>
  </si>
  <si>
    <t>9X12 2MIL ZT W/HANG HOLE 5C/BOTH SIDES SAME COLORS 1000/CS,PRNTD</t>
  </si>
  <si>
    <t>12 2MIL ZT W/HANG HOLE</t>
  </si>
  <si>
    <t>9X12 2MIL ZT W/HANG HOLE 3C/BOTH SIDES SAME COLORS 1000/CS,PRNTD</t>
  </si>
  <si>
    <t xml:space="preserve">12.00XX12.00X2.00 2000/CS,INDIV SHEETS,BS </t>
  </si>
  <si>
    <t xml:space="preserve">24X48 3/16  BUBBLE BAG  </t>
  </si>
  <si>
    <t>48 3/16  BUBBLE BAG</t>
  </si>
  <si>
    <t xml:space="preserve">2X6 1.5MIL AUTO STYLE 250 0/ROLL </t>
  </si>
  <si>
    <t xml:space="preserve">6X6 1.5MIL AUTO 2500/ROLL STYLE BAG </t>
  </si>
  <si>
    <t>INDUSTRIAL TAPE &amp; POLY</t>
  </si>
  <si>
    <t>6.00X0.00X14.00X2.00 1000/CS,BAGS,VCI W/1.5  LIP</t>
  </si>
  <si>
    <t>DIVERSIFIED PACKAGING</t>
  </si>
  <si>
    <t xml:space="preserve">10.5X14 2MIL BACK LOADED PACK LIST ENV 500/CASE </t>
  </si>
  <si>
    <t>14 2MIL BACK LOADED</t>
  </si>
  <si>
    <t xml:space="preserve">4.50X0.00X5.50X2.00 1000/CS,BAGS </t>
  </si>
  <si>
    <t xml:space="preserve">ZT 7.5 X 10  4MIL + 2  BO 1,000 PER CASE </t>
  </si>
  <si>
    <t xml:space="preserve">ZT 7.5 </t>
  </si>
  <si>
    <t xml:space="preserve"> 10  4MIL + 2  BO</t>
  </si>
  <si>
    <t>ZT 8X8 2MIL PRINTED 1C/1S W/ FIGURE SKATING ASSOC L PACKED 1000/CS,PRNTD</t>
  </si>
  <si>
    <t>8 2MIL PRINTED 1C/1S</t>
  </si>
  <si>
    <t>ZT 8X8 4MIL PRINTED 1C/1S W/ ASSOCIATED FIGURE SKAT PACKED 1000/CS,PRNTD</t>
  </si>
  <si>
    <t>8 4MIL PRINTED 1C/1S</t>
  </si>
  <si>
    <t xml:space="preserve">48X40X68 1MIL  </t>
  </si>
  <si>
    <t>68 1MIL</t>
  </si>
  <si>
    <t>E.A. BUSCHMANN</t>
  </si>
  <si>
    <t xml:space="preserve">15.00X0.00X18.00X2.00 1000/CS,BAGS,VENT,NORM </t>
  </si>
  <si>
    <t>BULK SAK INTERNATIONAL</t>
  </si>
  <si>
    <t>37.00X35.00X120.00X2.50 50/RL,BAGS,FG,BS,BOR,META L 20.0%</t>
  </si>
  <si>
    <t>HILLAS PACKAGING</t>
  </si>
  <si>
    <t xml:space="preserve">12.00XX18.00X1.50 2000/CS,INDIV SHEETS,BS </t>
  </si>
  <si>
    <t xml:space="preserve">9.00XX20.00X3.00 1000/CS,BAGS,BS,COLOR,MBL </t>
  </si>
  <si>
    <t>BULK BAG DEPOT, INC.</t>
  </si>
  <si>
    <t xml:space="preserve">37.00X35.00X145.00X3.00 50/RL,BAGS,FG,BS,BOR </t>
  </si>
  <si>
    <t xml:space="preserve">TMSS 2X3 100/CTN  </t>
  </si>
  <si>
    <t>TMSS 2</t>
  </si>
  <si>
    <t>3 100/CTN</t>
  </si>
  <si>
    <t>8X10 2MIL ZIP TOP WITH HA NG HOLE PRINTED BOTH SIDE S 5 FRONT/4 BACK (SAME CO</t>
  </si>
  <si>
    <t xml:space="preserve">ZT 8X10X002 W/ HANGHOLE 3C/2S,PRNTD </t>
  </si>
  <si>
    <t>002 W/ HANGHOLE</t>
  </si>
  <si>
    <t>PIEDMONT NATIONAL CORPORATION - GREER</t>
  </si>
  <si>
    <t xml:space="preserve">16.00X0.00X16.00X2.00 1000/CS,INDIV SHEETS,BS </t>
  </si>
  <si>
    <t>ADVANCED PACKAGING SPECIALTIES</t>
  </si>
  <si>
    <t xml:space="preserve">4X10 1.5 MIL POLYPROPYLEN 1,000 PER CASE </t>
  </si>
  <si>
    <t xml:space="preserve">ZT 24X20X004 +3  AREA ABO DOUBLE TRACK, 250/CASE </t>
  </si>
  <si>
    <t>ZT 24</t>
  </si>
  <si>
    <t>004 +3  AREA ABO</t>
  </si>
  <si>
    <t>14X20X002 +1.5  LIP FDA F GRADE BAG ON WICKET 250/WICKET 1000/CA</t>
  </si>
  <si>
    <t>002 +1.5  LIP FDA F</t>
  </si>
  <si>
    <t xml:space="preserve">AUTO 6X6X00125 W/ VENT HO LE 3000/ROLL </t>
  </si>
  <si>
    <t xml:space="preserve">AUTO 6X11X00125 W/ VENT HOLE 1750/ROLL </t>
  </si>
  <si>
    <t xml:space="preserve">AUTO 6X14X00125 W/ VENT H OLE 1500/ROLL </t>
  </si>
  <si>
    <t xml:space="preserve">10X15 3 MIL PRINTED VACUU M POUCH 1C/1S,PRNTD </t>
  </si>
  <si>
    <t>15 3 MIL PRINTED VACUU</t>
  </si>
  <si>
    <t xml:space="preserve">8X3X15 1MIL 1000/CASE 1/C 1/S,PRNTD </t>
  </si>
  <si>
    <t>15 1MIL 1000/CASE</t>
  </si>
  <si>
    <t>L &amp; L HARDLY DIFFERENT SALES LLC</t>
  </si>
  <si>
    <t xml:space="preserve">36X84 8MIL ZIP TOP WHITE/COLOR </t>
  </si>
  <si>
    <t>84 8MIL ZIP TOP</t>
  </si>
  <si>
    <t xml:space="preserve">MINIGRIP ZT 20X26X004 100/CS </t>
  </si>
  <si>
    <t>MINIGRIP ZT 20</t>
  </si>
  <si>
    <t>10X14.5 5MIL PRINTED 2C/1S (WHITE BLOC K W/ BLACK PRINT) 1000/CA</t>
  </si>
  <si>
    <t>14.5 5MIL</t>
  </si>
  <si>
    <t>10X14 5MIL CLR PRINTED 2C/1S (WHITE BLOC K W/ BLACK PRINT) 1000/CA</t>
  </si>
  <si>
    <t>14 5MIL CLR</t>
  </si>
  <si>
    <t>10.5  X 10.5  5MIL PRINTED 2C/1S (WHITE BLOC K W/ BLACK PRINT) 1000/CA</t>
  </si>
  <si>
    <t xml:space="preserve"> 10.5  5MIL</t>
  </si>
  <si>
    <t xml:space="preserve">10  X 14.5  5MIL W/WHITE BLOCK 1C/1S,PRNTD </t>
  </si>
  <si>
    <t xml:space="preserve"> 14.5  5MIL</t>
  </si>
  <si>
    <t>4 X23.5  5 MIL PRINTED 2C/1S (WHITE BLOC K W/ BLACK PRINT) 1000/CA</t>
  </si>
  <si>
    <t>23.5  5 MIL</t>
  </si>
  <si>
    <t>4 X16  5MIL PRINTED 2C/1S (WHITE BLOC 1000/CASE,PRNTD</t>
  </si>
  <si>
    <t>16  5MIL</t>
  </si>
  <si>
    <t>12 X 14.5  5MIL PRINTED 2C/1S (WHITE BLOC K W/ BLACK PRINT) 1000/CA</t>
  </si>
  <si>
    <t>12  X 14  5MIL PRINTED 2C/1S (WHITE BLOC K, W/ BLACK PRINT) 1000/C</t>
  </si>
  <si>
    <t xml:space="preserve"> 14  5MIL</t>
  </si>
  <si>
    <t>8X4X18X001 CLEAR, PRNTD 1 C/1S RANDOM REPEAT SUFF W ARNING, 1 VENT HOLE, 1000</t>
  </si>
  <si>
    <t>PORTLAND PACKAGING CO.</t>
  </si>
  <si>
    <t xml:space="preserve">24.00X0.00X38.00X4.00 100/RL,BAGS,BS,BOR </t>
  </si>
  <si>
    <t>40.00X7.50X32.00X1.25 250/RL,BAGS,FG,BS,BOR,LLD ,OCT,CRADL,PRNTD</t>
  </si>
  <si>
    <t>CONSERVAPACK LLC, dba PACKFLEX</t>
  </si>
  <si>
    <t>SHRINK PALLET COVER 58X45 X68 7MIL PRINTED 2C/1S,PR NTD</t>
  </si>
  <si>
    <t>SHRINK PALLET COVER 58</t>
  </si>
  <si>
    <t xml:space="preserve">LF 8X52 2MIL 500/CASE  </t>
  </si>
  <si>
    <t>LF 8</t>
  </si>
  <si>
    <t>52 2MIL 500/CASE</t>
  </si>
  <si>
    <t>40X30 13 MICRON HIGH DENSITY BLUE TINTED 500/CASE</t>
  </si>
  <si>
    <t>30 13 MICRON</t>
  </si>
  <si>
    <t xml:space="preserve">AUTO BAG 10X13.8125 4MIL 400/ROLL </t>
  </si>
  <si>
    <t xml:space="preserve">AUTO BAG 12X16.3125 4MIL 300/ROLL </t>
  </si>
  <si>
    <t xml:space="preserve">AUTO BAG 7 X 8.8125 4MIL 750/ROLL </t>
  </si>
  <si>
    <t xml:space="preserve">AUTO BAG 10 X 11.8125 4MI L 500/ROLL </t>
  </si>
  <si>
    <t xml:space="preserve">40.00X36.00X80.00X4.00 25/RL,BAGS,BS,BOR,VCI </t>
  </si>
  <si>
    <t>MINI GRIP ZT 3X5X004 W/ W HITE BLOCK &amp; HANG HOLE,P RNTD</t>
  </si>
  <si>
    <t>MINI GRIP ZT 3</t>
  </si>
  <si>
    <t>004 W/ W</t>
  </si>
  <si>
    <t>EASTERN PACKAGING</t>
  </si>
  <si>
    <t>9X18 1.25 MIL FG W/ EVA/M PRINTED 1C/1S 25% COVERA GE,PRNTD</t>
  </si>
  <si>
    <t>18 1.25 MIL FG W/ EVA/M</t>
  </si>
  <si>
    <t xml:space="preserve">76 X3600' 1MIL CLEAR HIGH DENSITY SWS </t>
  </si>
  <si>
    <t>3600' 1MIL CLEAR HIGH</t>
  </si>
  <si>
    <t>CENTRAL OHIO BAG &amp; BURLAP</t>
  </si>
  <si>
    <t xml:space="preserve">SLIDER 12X15 3 MIL WHITE OPAQUE 250/CASE </t>
  </si>
  <si>
    <t>15 3 MIL WHITE</t>
  </si>
  <si>
    <t>15X6X33X0065 MIL CLEAR SHRINK BAGS ON A ROLL</t>
  </si>
  <si>
    <t>0065 MIL CLEAR</t>
  </si>
  <si>
    <t>R.B.S. PACKAGING</t>
  </si>
  <si>
    <t>4.00X0.00X36.00X2.00 500/RL,SLEEVE,BS,BOR 1  PERF</t>
  </si>
  <si>
    <t xml:space="preserve">AUTO 3.5X11X0015 1250/ROLL CLEAR </t>
  </si>
  <si>
    <t>LELANITE</t>
  </si>
  <si>
    <t xml:space="preserve">ZT TRANS MET 11X12 3MIL 100/CS </t>
  </si>
  <si>
    <t>ZT TRANS MET 11</t>
  </si>
  <si>
    <t>12 3MIL</t>
  </si>
  <si>
    <t>PERFORMANCE PACKAGING INC.</t>
  </si>
  <si>
    <t>LF 9X12+1.5 LIP+ PERM TAP 1000/CTN DOMESTIC</t>
  </si>
  <si>
    <t>12+1.5 LIP+ PERM TAP</t>
  </si>
  <si>
    <t>4X6 4MIL ZIP 1000/CASE MICROPERFED, W/ PIN HOLE VENTS EVERY 1 SQUARE INCH</t>
  </si>
  <si>
    <t xml:space="preserve">97X94X98 4MIL BAG ON A RO LL </t>
  </si>
  <si>
    <t>98 4MIL BAG ON A RO</t>
  </si>
  <si>
    <t>5X12 4MIL ZIP 1000/CASE M W/ PIN HOLE VENTS EVERY 1 SQUARE INCH/ PIN HOLE VE</t>
  </si>
  <si>
    <t xml:space="preserve">ZT 5X8 4 MIL 1000/CASE PINK ANTI STAT </t>
  </si>
  <si>
    <t>8 4 MIL 1000/CASE</t>
  </si>
  <si>
    <t xml:space="preserve">ZT 12X15 4 MIL 500/CASE PAS </t>
  </si>
  <si>
    <t>15 4 MIL 500/CASE</t>
  </si>
  <si>
    <t>FEDERAL INDUSTRIES</t>
  </si>
  <si>
    <t>ZT 6X45 2.8 MIL PRINTED 2 WITH BIOHAZZARD SYMBOL,PR NTD</t>
  </si>
  <si>
    <t>45 2.8 MIL PRINTED 2</t>
  </si>
  <si>
    <t>GULF PACKAGING CORP</t>
  </si>
  <si>
    <t>8X24 4MIL WICKETED BAG 1. 5  LIP ON WICKET 250 PER WICKET 1000/CASE</t>
  </si>
  <si>
    <t>24 4MIL WICKETED BAG 1.</t>
  </si>
  <si>
    <t>MIDLAND PAPER - MILWAUKEE</t>
  </si>
  <si>
    <t xml:space="preserve">8.00XX10.00X1.50 1000/CS,BAGS </t>
  </si>
  <si>
    <t>5.25X11 1MIL PRT 4C/1S BOTTOM LOAD BAG WITH HANG HOLE,PRNTD</t>
  </si>
  <si>
    <t>11 1MIL PRT 4C/1S</t>
  </si>
  <si>
    <t>PRATT SPECIALTIES</t>
  </si>
  <si>
    <t xml:space="preserve">ZT 5X12 4 MIL 1000/CASE  </t>
  </si>
  <si>
    <t>12 4 MIL 1000/CASE</t>
  </si>
  <si>
    <t>SUPPLY ONE WISCONSIN</t>
  </si>
  <si>
    <t xml:space="preserve">10X8 2MIL ZIP TOP  </t>
  </si>
  <si>
    <t>8 2MIL ZIP TOP</t>
  </si>
  <si>
    <t xml:space="preserve">3.50X0.00X11.50X2.00 1000/CS,BAGS </t>
  </si>
  <si>
    <t xml:space="preserve">3.5X11.5 2MIL ZIP TOP  </t>
  </si>
  <si>
    <t>11.5 2MIL ZIP TOP</t>
  </si>
  <si>
    <t>PAPERPLUS - SPARKS</t>
  </si>
  <si>
    <t xml:space="preserve">23.5X18 4 MIL ZT BAG PLEASE QUOTE MIN. QTY </t>
  </si>
  <si>
    <t>18 4 MIL ZT BAG</t>
  </si>
  <si>
    <t xml:space="preserve">3.00X002 (NOMINAL) TUBING 3000'/ROLL </t>
  </si>
  <si>
    <t>002 (NOMINAL) TUBING</t>
  </si>
  <si>
    <t>AREM CONTAINER</t>
  </si>
  <si>
    <t xml:space="preserve">3.00X2MIL TUBING CLEAR 3000'/ROLL </t>
  </si>
  <si>
    <t>2MIL TUBING</t>
  </si>
  <si>
    <t>12X14 3MIL WITH 3  REINFO PRT 6C/2S (4 COLOR PROCES SOMBRERO HANG HOLE 500/CA</t>
  </si>
  <si>
    <t>14 3MIL WITH 3  REINFO</t>
  </si>
  <si>
    <t>WEAVER COUNTRY STORE</t>
  </si>
  <si>
    <t xml:space="preserve">5.50X2.00X12.00X2.00 1000/CS,BAGS,BS </t>
  </si>
  <si>
    <t xml:space="preserve">LF 3X44X002 1000/CASE SID E WELD </t>
  </si>
  <si>
    <t>002 1000/CASE SID</t>
  </si>
  <si>
    <t xml:space="preserve">LF 3X54X002 1000/CASE SID EWELD </t>
  </si>
  <si>
    <t>20.00X0.00XX4.00 1050'/RL,TUBING,CRADL FLAME RETARDENT</t>
  </si>
  <si>
    <t>16X20X001 CLEAR ON 5  WICKET W/1.5  LIP PRINTED 1C/1S RANDOM REPE</t>
  </si>
  <si>
    <t>001 CLEAR ON</t>
  </si>
  <si>
    <t>5.25 X 53 2MIL CLR W/1.5  LIP ON WICKET 1000 /CASE</t>
  </si>
  <si>
    <t xml:space="preserve"> 53 2MIL CLR</t>
  </si>
  <si>
    <t xml:space="preserve">ZT 30X30 2MIL 250/CASE  </t>
  </si>
  <si>
    <t>30 2MIL 250/CASE</t>
  </si>
  <si>
    <t>57.00X0.00XX1.80 1800'/RL,TUBING,FG,CRADL CENTERSLIT</t>
  </si>
  <si>
    <t xml:space="preserve">12.75XX14.00X2.00 1000/CS,BAGS,SW </t>
  </si>
  <si>
    <t xml:space="preserve">16.00X10.00X18.00X1.50 500/CS,BAGS,BS </t>
  </si>
  <si>
    <t>UNISOURCE - JACKSONVILLE</t>
  </si>
  <si>
    <t>9X12 3MIL ZT PEEL &amp; STICK WHITE BACK/CLEAR FRONT DIRT &amp; MOISTURE RESISTANT</t>
  </si>
  <si>
    <t>12 3MIL ZT PEEL &amp; STICK</t>
  </si>
  <si>
    <t xml:space="preserve">24.00X0.00X46.00X1.50 500/CS,BAGS,BS </t>
  </si>
  <si>
    <t>COMMERCE PACKAGING</t>
  </si>
  <si>
    <t xml:space="preserve">32' X 100' 4 MIL SHEETING </t>
  </si>
  <si>
    <t>BERLIN PACKAGING</t>
  </si>
  <si>
    <t>ZT 4X6X002 TAMPER EVIDENT 1000/CTN DOMESTIC</t>
  </si>
  <si>
    <t>002 TAMPER EVIDENT</t>
  </si>
  <si>
    <t xml:space="preserve">40' X 100' 4 MIL SHEETING </t>
  </si>
  <si>
    <t>43.00X34.00X66.00X3.00 150/RL,BAGS,FG,BS,BOR,VCI ,TINT,ORG,CRADL, HI SLIP</t>
  </si>
  <si>
    <t>ZT 12X24 3MIL VENTED 1 HOLE 1 FROM BOTOM AND LEFT SIDE</t>
  </si>
  <si>
    <t>EMPACOL PACKING &amp;SUPPLIES</t>
  </si>
  <si>
    <t>ZT 8X15X003 FLAME RETARDA 1000/CTN DOMESTIC</t>
  </si>
  <si>
    <t>003 FLAME RETARDA</t>
  </si>
  <si>
    <t xml:space="preserve">METALLIC STATIC SHIELDING 100/CS </t>
  </si>
  <si>
    <t>METALLIC STATIC SHIELDING</t>
  </si>
  <si>
    <t xml:space="preserve">METALLIC SHIELDING BAGS 1 100/CS </t>
  </si>
  <si>
    <t>METALLIC SHIELDING BAGS 1</t>
  </si>
  <si>
    <t>METALLIC STATIC SHIELDING METALLIC SHIELDING BAGS 100/CS</t>
  </si>
  <si>
    <t xml:space="preserve">METALLIC SHIELDING 41X28 100/CS </t>
  </si>
  <si>
    <t>METALLIC SHIELDING 41</t>
  </si>
  <si>
    <t xml:space="preserve">METALLIC SHIELDIGN BAGS 4 100/CS </t>
  </si>
  <si>
    <t>METALLIC SHIELDIGN BAGS 4</t>
  </si>
  <si>
    <t xml:space="preserve">METALLIC SHIELDING BAGS 5 5X34 3 MIL </t>
  </si>
  <si>
    <t>METALLIC SHIELDING BAGS 5</t>
  </si>
  <si>
    <t xml:space="preserve">METALLIC STATIC SHIELDING BAGS 55X42 3 MIL </t>
  </si>
  <si>
    <t xml:space="preserve">METALLIC SHIELDING BAGS 6 5X50 3MIL </t>
  </si>
  <si>
    <t>METALLIC SHIELDING BAGS 6</t>
  </si>
  <si>
    <t xml:space="preserve">16.00X0.00X0.00X1.00 1000'/RL,TUBING,CRADL </t>
  </si>
  <si>
    <t xml:space="preserve">20.00X0.00X0.00X1.00 1000'/RL,TUBING,CRADL </t>
  </si>
  <si>
    <t>ADVANTECH PACKAGING CO</t>
  </si>
  <si>
    <t>ZT 11.9375 X11.875 4MIL W ZIPPER TO BE 0.125  2 VENT HOLES 2.75  FROM S</t>
  </si>
  <si>
    <t>ZT 11.9375X12.875 4MIL ZIPPER WIDTH 0.125 2 VENT HOLES</t>
  </si>
  <si>
    <t>POLY-SOURCE MANUFACTURING INC</t>
  </si>
  <si>
    <t>10X14 1MIL +1.5  LIP TINTED PINK BAGS 250/WIC WICKITED</t>
  </si>
  <si>
    <t>14 1MIL +1.5  LIP</t>
  </si>
  <si>
    <t>16 X20 1MIL +1.5  LIP 250 PINK TINTED WICKETED</t>
  </si>
  <si>
    <t>20 1MIL +1.5  LIP 250</t>
  </si>
  <si>
    <t xml:space="preserve">LF 12.5X12.5 4 MIL 500/CA BLK CONDUCTIVE BAG </t>
  </si>
  <si>
    <t>12.5 4 MIL 500/CA</t>
  </si>
  <si>
    <t>LF 12X16X002 W/ 1.5  LIP&amp; 1C/1S SUFFOC. WRNG-3 LNG, PRNTD</t>
  </si>
  <si>
    <t>002 W/ 1.5  LIP&amp;</t>
  </si>
  <si>
    <t>LF 24X24X002 W/ 1.5  LIP&amp; 1C/1S SUFFOC. WRNG-3 LANG ,PRNTD</t>
  </si>
  <si>
    <t>LF 24</t>
  </si>
  <si>
    <t>LF 14X20X002 W/ 1.5  LIP&amp; TAPE, 1C/1S SUFFOC. WRNG 3 LANG,PRNTD</t>
  </si>
  <si>
    <t>LF 14</t>
  </si>
  <si>
    <t>68.00X0.00XX1.25 4400'/RL,SWS SHEETING,FG, AS,AMF CLR,CRADL</t>
  </si>
  <si>
    <t>PASSPORTS</t>
  </si>
  <si>
    <t xml:space="preserve">10.00X0.00X13.00X3.00 2000/CS,BAGS,BS </t>
  </si>
  <si>
    <t>3.5X9.25 1.5MIL W/2 LIP &amp;2  REINFORCED HEADER &amp;1/4 HOLE IN CENTE</t>
  </si>
  <si>
    <t>9.25 1.5MIL</t>
  </si>
  <si>
    <t xml:space="preserve">7X12 2MIL AUTO STYLE BAGS CLEAR 1000 PER ROLL </t>
  </si>
  <si>
    <t xml:space="preserve">BOR 6X6 2MIL CLEAR 2C/1S 2000/ROLL,PRNTD </t>
  </si>
  <si>
    <t>BOR 6</t>
  </si>
  <si>
    <t>6 2MIL CLEAR 2C/1S</t>
  </si>
  <si>
    <t xml:space="preserve">BOR 8X10 2MIL CLEAR 2C/1S ON A ROLL 1250/ROLL,PRNTD </t>
  </si>
  <si>
    <t>10 2MIL CLEAR 2C/1S</t>
  </si>
  <si>
    <t>LANDA PACKAGING DIST.</t>
  </si>
  <si>
    <t>ZT 3X7 2MIL PRNTED 2C/1S W/ WB &amp; TEXT 1000/CASE,PR NTD</t>
  </si>
  <si>
    <t>7 2MIL PRNTED 2C/1S</t>
  </si>
  <si>
    <t xml:space="preserve">ZT 3X7 2MIL PRINTED 1C/1S W/ WB 1000/CASE,PRNTD </t>
  </si>
  <si>
    <t>7 2MIL PRINTED 1C/1S</t>
  </si>
  <si>
    <t>7.5X21 .65MIL NEWSPAPER B PRINTED WITH SUFFOCATION NO HANG HOLE,PRNTD</t>
  </si>
  <si>
    <t>21 .65MIL NEWSPAPER B</t>
  </si>
  <si>
    <t>5.5X16 .65MIL NEWSPAPER B PRINTED WITH SUFFOCATION NO HANG HOLE,PRNTD</t>
  </si>
  <si>
    <t>16 .65MIL NEWSPAPER B</t>
  </si>
  <si>
    <t>3X3 2 MIL PRE OPEN AUTO BAG 1/8  VENT HOLE 4000/ROLL</t>
  </si>
  <si>
    <t>6.5X19 .65MIL NEWSPAPER B PRINTED WITH SUFFOCATION NO HANG HOLE,PRNTD</t>
  </si>
  <si>
    <t>19 .65MIL NEWSPAPER B</t>
  </si>
  <si>
    <t>32.00X0.00XX1.25 1/CS,SWS SHEETING,FG,HISL IP,CRADL</t>
  </si>
  <si>
    <t>6X8 2 MIL PRE OPEN AUTO BAG 1250/ROLL 1/8  VENT HOLE</t>
  </si>
  <si>
    <t>3X4 2 MIL PRE OPEN AUTO BAG 3000/ROLL 1/8  VENT HOLE</t>
  </si>
  <si>
    <t>8X10 2 MIL PRE OPEN AUTO BAG 1250/ROLL 1\8  VENT</t>
  </si>
  <si>
    <t>6X6 2MIL CLEAR BAG 3 COLOR/1 SIDE (2 COLORS ON WHITE BLOCK) 1000/CASE</t>
  </si>
  <si>
    <t>6 2MIL CLEAR BAG</t>
  </si>
  <si>
    <t>8X10 2MIL CLEAR 3C/1S (2 COLOR ON WHITE B LOCK) 1000/CASE,PRNTD</t>
  </si>
  <si>
    <t>10 2MIL CLEAR</t>
  </si>
  <si>
    <t>MAC PAPERS ORLANDO FL</t>
  </si>
  <si>
    <t xml:space="preserve">10  X100' 6 MIL CLR POLY SHEETING </t>
  </si>
  <si>
    <t>MAC PAPERS CHARLOTTE</t>
  </si>
  <si>
    <t xml:space="preserve">9.25X12.25X002 USPS APPRO LIP AND TAPE 1000/CASE </t>
  </si>
  <si>
    <t>002 USPS APPRO</t>
  </si>
  <si>
    <t xml:space="preserve">25.5x24 3 MIL 500/case WITH 1.5  LIP </t>
  </si>
  <si>
    <t>25.5x24 3 MIL 500/case</t>
  </si>
  <si>
    <t>LANDSBERG - DALLAS (GRAPEVINE)</t>
  </si>
  <si>
    <t xml:space="preserve">7.00X0.00X7.00X1.00 1/CS,INDIV SHEETS,BS </t>
  </si>
  <si>
    <t>UNISOURCE - PLEASANTON</t>
  </si>
  <si>
    <t xml:space="preserve">8X8 4MIL CLEAR ZIP TOP PR INTED 1C/1S,PRNTD </t>
  </si>
  <si>
    <t>8 4MIL CLEAR ZIP TOP PR</t>
  </si>
  <si>
    <t xml:space="preserve">8X8 3.5IL CLEAR ZIP TOP P RINTED 1C/1S,PRNTD </t>
  </si>
  <si>
    <t>8 3.5IL CLEAR ZIP TOP P</t>
  </si>
  <si>
    <t xml:space="preserve">9X12 3.5MIL CLEAR ZIP TOP PRINTED 1C/1S,PRNTD </t>
  </si>
  <si>
    <t>12 3.5MIL CLEAR ZIP TOP</t>
  </si>
  <si>
    <t xml:space="preserve">9X12 4MIL CLEAR ZIP TOP P RINTED 1C/1S,PRNTD </t>
  </si>
  <si>
    <t>12 4MIL CLEAR ZIP TOP P</t>
  </si>
  <si>
    <t xml:space="preserve">13X18 3.5MIL CLEAR ZIP TO P PRINTED 1C/1S,PRNTD </t>
  </si>
  <si>
    <t>18 3.5MIL CLEAR ZIP TO</t>
  </si>
  <si>
    <t xml:space="preserve">13X18 4MIL CLEAR ZIP TOP PRINTED 1C/1S,PRNTD </t>
  </si>
  <si>
    <t>18 4MIL CLEAR ZIP TOP</t>
  </si>
  <si>
    <t xml:space="preserve">18X24 3.5MIL CLEAR ZIP TO P PRINTED 1C/1S,PRNTD </t>
  </si>
  <si>
    <t>24 3.5MIL CLEAR ZIP TO</t>
  </si>
  <si>
    <t>AMERICAN WHOLESALE PACKAGING</t>
  </si>
  <si>
    <t xml:space="preserve">3X5 2MIL ZIP TOP CLEAR PR INTED 1C/1S,PRNTD </t>
  </si>
  <si>
    <t>5 2MIL ZIP TOP CLEAR PR</t>
  </si>
  <si>
    <t xml:space="preserve">18X24 4MIL CLEAR ZIP TOP PRINTED 1C/1S,PRNTD </t>
  </si>
  <si>
    <t>24 4MIL CLEAR ZIP TOP</t>
  </si>
  <si>
    <t xml:space="preserve">POLYPRO 3X5.5X002 X/CASE </t>
  </si>
  <si>
    <t>A.M.C. EXCLUSIVES, INC.</t>
  </si>
  <si>
    <t>2X2 2MIL ZIP TOP W/HH 100 0/CASE (SPOT WELDS REDUCE OPENING BY .375 )</t>
  </si>
  <si>
    <t>2 2MIL ZIP TOP W/HH 100</t>
  </si>
  <si>
    <t>ROBERTSON PKG SUPPLY, INC.</t>
  </si>
  <si>
    <t>4X5 1.5MIL W .25 SKIRT 1/8 VENT LDPE/LLDPE BLEND 3250/ROLL</t>
  </si>
  <si>
    <t>6X6 1.5MIL W .25 SKIRT 1/8 VENT LDPE/LLDPE AUTOB 2750/ROLL</t>
  </si>
  <si>
    <t>SIMCO CONSTRUCTION INC.</t>
  </si>
  <si>
    <t xml:space="preserve">24X36 4MIL HD CLEAR BAG 100/CASE </t>
  </si>
  <si>
    <t>36 4MIL HD CLEAR BAG</t>
  </si>
  <si>
    <t>AUTO 8X14X0015 1000/ROLL 1/8  VENT HOLE 1  FROM SIDE 2  FROM BOT</t>
  </si>
  <si>
    <t xml:space="preserve">ZIP TOP 5X6 2MIL WHITE ON BLOCK 1000/CASE,PRNTD </t>
  </si>
  <si>
    <t>ZIP TOP 5</t>
  </si>
  <si>
    <t>6 2MIL WHITE ON</t>
  </si>
  <si>
    <t>6X6 2MIL ZIP TOP WITH WHI TE ON BLOCK 1000/CASE 1C/ 1S,PRNTD</t>
  </si>
  <si>
    <t>6 2MIL ZIP TOP WITH WHI</t>
  </si>
  <si>
    <t>UNISOURCE - FRESNO</t>
  </si>
  <si>
    <t xml:space="preserve">9.00X0.00X24.00X3.00 1000/CS,BAGS,BS </t>
  </si>
  <si>
    <t>A.S.A.P. PACKAGING</t>
  </si>
  <si>
    <t xml:space="preserve">14.00XX14.00X3.00 1000/CS,BAGS,BS </t>
  </si>
  <si>
    <t xml:space="preserve">9.00X0.00X15.00X1.00 1000/CS,BAGS,FG </t>
  </si>
  <si>
    <t xml:space="preserve">6.13X0.00X11.13X4.00 1000/CS,BAGS,FG,BS </t>
  </si>
  <si>
    <t xml:space="preserve">ZT 4X6 2MIL PRINTED 2C/1S 1000/CASE,PRNTD </t>
  </si>
  <si>
    <t>6 2MIL PRINTED 2C/1S</t>
  </si>
  <si>
    <t xml:space="preserve">6.00X0.00X16.00X1.90 2000/CS,BAGS,BS </t>
  </si>
  <si>
    <t xml:space="preserve">6.00X0.00X22.00X1.90 1000/CS,BAGS,BS </t>
  </si>
  <si>
    <t>NAPS POLY BAG COMPANY</t>
  </si>
  <si>
    <t>AUTO 2.5X4X002 WHITE FRONT CLEAR BACK/ VENTED 1/4  HOLE 30</t>
  </si>
  <si>
    <t>DALLAS CONTAINER CORPORATION</t>
  </si>
  <si>
    <t>LF 12X16 2MIL W/4  LIP 2 VENT HOLES 2INCHES UP F AND 2INCHES FROM EACH SID</t>
  </si>
  <si>
    <t xml:space="preserve">12X12 4MIL VACUUM SEAL BA G </t>
  </si>
  <si>
    <t>12 4MIL VACUUM SEAL BA</t>
  </si>
  <si>
    <t xml:space="preserve">12X12 5MIL VACUUM BAG  </t>
  </si>
  <si>
    <t>12 5MIL VACUUM BAG</t>
  </si>
  <si>
    <t xml:space="preserve">8.00X0.00X20.00X1.90 1000/CS,BAGS,BS </t>
  </si>
  <si>
    <t xml:space="preserve">8.00X0.00X15.00X1.90 1000/CS,BAGS,BS </t>
  </si>
  <si>
    <t xml:space="preserve">8.00X0.00X16.00X1.90 1000/CS,BAGS,BS </t>
  </si>
  <si>
    <t xml:space="preserve">8.00X0.00X18.00X1.90 1000/CS,BAGS,BS </t>
  </si>
  <si>
    <t xml:space="preserve">8.00X0.00X22.00X1.90 1000/CS,BAGS,BS </t>
  </si>
  <si>
    <t xml:space="preserve">18.00X0.00X21.00X1.00 500/CS,BAGS,BS </t>
  </si>
  <si>
    <t xml:space="preserve">10.00X0.00X16.00X1.90 1000/CS,BAGS,BS </t>
  </si>
  <si>
    <t xml:space="preserve">10.00X0.00X20.00X1.90 1000/CS,BAGS,BS </t>
  </si>
  <si>
    <t xml:space="preserve">10.00X0.00X22.00X1.90 1000/CS,BAGS,BS </t>
  </si>
  <si>
    <t xml:space="preserve">12.00X0.00X18.00X1.90 1000/CS,BAGS,BS </t>
  </si>
  <si>
    <t xml:space="preserve">12.00X0.00X20.00X1.90 1000/CS,BAGS,BS </t>
  </si>
  <si>
    <t xml:space="preserve">7.00X0.00X16.00X1.90 1000/CS,BAGS,BS </t>
  </si>
  <si>
    <t xml:space="preserve">7.00X0.00X22.00X1.90 1000/CS,BAGS,BS </t>
  </si>
  <si>
    <t xml:space="preserve">6.00X0.00X12.00X1.90 1000/CS,BAGS,BS </t>
  </si>
  <si>
    <t xml:space="preserve">4.00X0.00X10.00X1.90 1000/CS,BAGS,BS </t>
  </si>
  <si>
    <t xml:space="preserve">4.00X0.00X16.00X1.90 1000/CS,BAGS,BS </t>
  </si>
  <si>
    <t xml:space="preserve">4.00X0.00X24.00X1.90 1000/CS,BAGS,BS </t>
  </si>
  <si>
    <t>20X20 1MIL VENTED 6  BACK FLIP 1000/CASE PRINTED 1C/1S SUFFOCATION</t>
  </si>
  <si>
    <t xml:space="preserve">36.00X0.00X36.00X2.00 500/CS,INDIV SHEETS,BS </t>
  </si>
  <si>
    <t xml:space="preserve">52.00X52.00X58.00X2.00 50/RL,BAGS,BS,BOR,CRADL </t>
  </si>
  <si>
    <t>WALTER &amp; ASSOCIATES</t>
  </si>
  <si>
    <t>WICKET 13X20X001 +1.5  LI 250/WICKET 3000/CTN PRINTED 1C/1S RANDOM 5 LN</t>
  </si>
  <si>
    <t>WICKET 13</t>
  </si>
  <si>
    <t>001 +1.5  LI</t>
  </si>
  <si>
    <t>HI DE LINER 45X51 16 MICR 150/CASE (10 ROLLS 15 BAG CAN LINERS CORELESS ROLL</t>
  </si>
  <si>
    <t>HI DE LINER 45</t>
  </si>
  <si>
    <t>51 16 MICR</t>
  </si>
  <si>
    <t xml:space="preserve">ZT 4X6 2MIL W/ WB &amp; RED T EXT 1000/CASE,PRNTD </t>
  </si>
  <si>
    <t>6 2MIL W/ WB &amp; RED T</t>
  </si>
  <si>
    <t>34.00XX48.00X4.50 50/RL,BAGS,BS,BOR,METAL 1 5.0%,COLOR,ORG,CRADL</t>
  </si>
  <si>
    <t>34.00XX48.00X4.50 50/RL,BAGS,FG,BS,BOR,LLD, OCT,COLOR,ORG,15%MET</t>
  </si>
  <si>
    <t>COLONY PAPERS</t>
  </si>
  <si>
    <t xml:space="preserve">TRANS MET STAT 4X13X003 100/CS LAY FLAT </t>
  </si>
  <si>
    <t>TRANS MET STAT 4</t>
  </si>
  <si>
    <t xml:space="preserve">5.00X2.50X12.00X1.00 1000/RL,BAGS,BS,BOR </t>
  </si>
  <si>
    <t xml:space="preserve">5.00X2.50X12.00X1.50 1000/RL,BAGS,BS,BOR </t>
  </si>
  <si>
    <t xml:space="preserve">5.00X2.50X12.00X2.00 1000/RL,BAGS,BS,BOR </t>
  </si>
  <si>
    <t>UNISOURCE - MECHANICSBURG</t>
  </si>
  <si>
    <t xml:space="preserve">ZT 4X8X002 BLACK OPAQUE/C 1000/CTN </t>
  </si>
  <si>
    <t>002 BLACK OPAQUE/C</t>
  </si>
  <si>
    <t>SUNSHINE PLASTICS</t>
  </si>
  <si>
    <t xml:space="preserve">12.00XX15.00X2.00 1000/CS,BAGS,VENT,MPERF </t>
  </si>
  <si>
    <t>DWHOLEY</t>
  </si>
  <si>
    <t xml:space="preserve">10.00XX15.00X2.00 1000/CS,BAGS,VENT,MPERF </t>
  </si>
  <si>
    <t xml:space="preserve">12.00XX12.00X1.00 5000/CS,INDIV SHEETS,BS </t>
  </si>
  <si>
    <t xml:space="preserve">8.00X0.00X18.00X1.50 1000/CS,BAGS,SW,VENT,NORM </t>
  </si>
  <si>
    <t>CLEAR BUBBLE BAG W/LIP &amp; TAPE 18X23.5</t>
  </si>
  <si>
    <t>CLEAR BUBBLE BAG</t>
  </si>
  <si>
    <t>20.00X0.00XX2.00 1000'/RL,CF SHEETING,CRAD L</t>
  </si>
  <si>
    <t>SANFORD LEVINE PACKAGING</t>
  </si>
  <si>
    <t>12X12 2MIL BAG W/1.5  LI STANDARD SUFFICATION WARN ING 1C/1S 1,000/CS,PRNTD</t>
  </si>
  <si>
    <t>12 2MIL BAG W/1.5  LI</t>
  </si>
  <si>
    <t>POLY PRO 9.875X11 1MIL W/ 1/4  VENT HOLE 2  FROM BO TTOM</t>
  </si>
  <si>
    <t>POLY PRO 12X15 1 MIL W/2. 1/4  VENT HOLE 2   FROM B OTTOM OF BAG</t>
  </si>
  <si>
    <t xml:space="preserve">1.5X1.5 2 MIL ZT 1,000 PER CASE </t>
  </si>
  <si>
    <t>1.5 2 MIL ZT</t>
  </si>
  <si>
    <t>SHIP-PAC</t>
  </si>
  <si>
    <t>13X18 1MIL. WICKETED 3 BOTTOOM GUSSET 1 LIP W/ WIRE WICKET&amp; 2 VENTS</t>
  </si>
  <si>
    <t>R.S. HUGHES CO. INC.</t>
  </si>
  <si>
    <t>C&amp;A BLK CONDUCTIVE 36X75  PERFED, ROLL 3 MIL</t>
  </si>
  <si>
    <t>C&amp;A BLK CONDUCTIVE</t>
  </si>
  <si>
    <t>FRANKLIN AUGUST TRADING</t>
  </si>
  <si>
    <t xml:space="preserve">ZT 28X28 4MIL 200/CASE  </t>
  </si>
  <si>
    <t>28 4MIL 200/CASE</t>
  </si>
  <si>
    <t>CME INTEGRATED SOLUTIONS</t>
  </si>
  <si>
    <t>47.00X0.00X0.00X3.00 500'/RL,TUBING,LLD,HEX,CO LOR,YEL</t>
  </si>
  <si>
    <t xml:space="preserve">20.00X17.00X44.00X3.00 130/RL,BAGS,BS,BOR,CRADL </t>
  </si>
  <si>
    <t xml:space="preserve">5.00X0.00X26.00X2.00 3000/CS,BAGS,FG,BS </t>
  </si>
  <si>
    <t xml:space="preserve">24.00XX33.00X2.50 250/RL,BAGS,BS,BOR </t>
  </si>
  <si>
    <t>38.00XX60.00X3.50 100/RL,BAGS,BS,BOR,METAL 0.15</t>
  </si>
  <si>
    <t>24.00XX33.00X2.50 250/RL,BAGS,BS,BOR,METAL 0.15</t>
  </si>
  <si>
    <t xml:space="preserve">LF 3X5X002 MED BLUE TINT 2000/CS </t>
  </si>
  <si>
    <t>002 MED BLUE TINT</t>
  </si>
  <si>
    <t xml:space="preserve">8.75X10 100 GUAGE SHRINK BAG </t>
  </si>
  <si>
    <t>10 100 GUAGE</t>
  </si>
  <si>
    <t xml:space="preserve">AUTO BAG CLEAR FAN FOLDED 13X18 1.25MIL 2500/CASE </t>
  </si>
  <si>
    <t>HERSHEY PAPER CO</t>
  </si>
  <si>
    <t xml:space="preserve">5X8 2MIL ZIP TOP 1000/CAS ORANGE TINT </t>
  </si>
  <si>
    <t xml:space="preserve">6X9 2MIL ZIP TOP 1000/CAS ORANGE TINT </t>
  </si>
  <si>
    <t>9 2MIL ZIP TOP 1000/CAS</t>
  </si>
  <si>
    <t>GREAT LAKES PACKAGING SUPPLY INC</t>
  </si>
  <si>
    <t xml:space="preserve">12X18 10MIL LAY FLAT BAG  </t>
  </si>
  <si>
    <t>18 10MIL LAY FLAT BAG</t>
  </si>
  <si>
    <t xml:space="preserve">RECLOSABLE SLIDER BAG 28X 28 4 MIL 200/CS </t>
  </si>
  <si>
    <t>RECLOSABLE SLIDER BAG 28</t>
  </si>
  <si>
    <t xml:space="preserve">4X6 4MIL BAG WHITE FRONT AUTO STYLE BAG 1000/CASE </t>
  </si>
  <si>
    <t>8X10 2 MIL AUTO BAG WHITE FRONT CLEAR BACK WITH VENT HOLE 1250/ROLL</t>
  </si>
  <si>
    <t>9X12.5 2 MIL AUTO BAG WHITE FRONT CLEAR BACK VENTED 1000/ROLL</t>
  </si>
  <si>
    <t xml:space="preserve">ZT 3X7X002+3.5  BOTTOM GU  </t>
  </si>
  <si>
    <t>002+3.5  BOTTOM GU</t>
  </si>
  <si>
    <t>8X17 0.08MIL VENTED WITH ONE HOLE 2 INCHES FROM BO TTOM AND I INCH FROM LEFT</t>
  </si>
  <si>
    <t xml:space="preserve">30.00X20.00X35.00X1.50 150/RL,BAGS,BS </t>
  </si>
  <si>
    <t>57.00XXX3.00 900'/RL,SWS SHEETING,FG,H ISLIP,CRADL,SAMPLE</t>
  </si>
  <si>
    <t xml:space="preserve">6.00XX37.00X4.00 500/CS,BAGS,SW </t>
  </si>
  <si>
    <t>12.00X0.00X17.00X3.00 1000/CS,BAGS,SW,NSC POLY LINED CASES</t>
  </si>
  <si>
    <t xml:space="preserve">6X17X004 AUTO BOR 200/ROL L </t>
  </si>
  <si>
    <t>ROCHFORD SUPPLY, INC.</t>
  </si>
  <si>
    <t xml:space="preserve">54.00X0.00X42.00X1.00 100/RL,FURN BAGS,CRADL </t>
  </si>
  <si>
    <t>ALLEGIANCE PACKAGING</t>
  </si>
  <si>
    <t xml:space="preserve">16X24 1MIL WICKETED 1.5  LIP 250/WICKET 1000/CASE </t>
  </si>
  <si>
    <t xml:space="preserve">24 1MIL WICKETED 1.5 </t>
  </si>
  <si>
    <t>10X33.50 20MICRON HDPE 1. WICKETED 250/WICKET 1000/ CASE</t>
  </si>
  <si>
    <t>33.50 20MICRON HDPE 1.</t>
  </si>
  <si>
    <t xml:space="preserve">VCI ZT BLUE TINT 5% VCI 4X18 4MIL </t>
  </si>
  <si>
    <t>VCI ZT BLUE TINT</t>
  </si>
  <si>
    <t>GLOBAL PLASTIC SUPPLY</t>
  </si>
  <si>
    <t xml:space="preserve">Trans. Met. LF 4X4 3MIL 1 00/CS </t>
  </si>
  <si>
    <t>Trans. Met. LF 4</t>
  </si>
  <si>
    <t>4 3MIL 1</t>
  </si>
  <si>
    <t>NOVEY BAG CO</t>
  </si>
  <si>
    <t xml:space="preserve">LF 14X20X002 1C/1S,PRNTD  </t>
  </si>
  <si>
    <t>002 1C/1S,PRNTD</t>
  </si>
  <si>
    <t xml:space="preserve">Trans. Met. LF 5X7 3MIL 1 00/CS </t>
  </si>
  <si>
    <t>Trans. Met. LF 5</t>
  </si>
  <si>
    <t>7 3MIL 1</t>
  </si>
  <si>
    <t xml:space="preserve">Trans. Met. LF 5X8 3MIL 1 00/CS </t>
  </si>
  <si>
    <t>8 3MIL 1</t>
  </si>
  <si>
    <t xml:space="preserve">Trans. Met. LF 6X12 3MIL 100/CS </t>
  </si>
  <si>
    <t>Trans. Met. LF 6</t>
  </si>
  <si>
    <t xml:space="preserve">Trans. Met. LF 7X11 3MIL 100/CS </t>
  </si>
  <si>
    <t>Trans. Met. LF 7</t>
  </si>
  <si>
    <t>11 3MIL</t>
  </si>
  <si>
    <t xml:space="preserve">Trans. Met. LF 7X15 3MIL 100/CS </t>
  </si>
  <si>
    <t>15 3MIL</t>
  </si>
  <si>
    <t xml:space="preserve">Trans. Met. LF 8X8 3MIL 1 00/CS </t>
  </si>
  <si>
    <t>Trans. Met. LF 8</t>
  </si>
  <si>
    <t>OZARK PACKAGING INC</t>
  </si>
  <si>
    <t xml:space="preserve">ZT 5X8 2MIL 1C/1S,PRNTD  </t>
  </si>
  <si>
    <t>8 2MIL 1C/1S,PRNTD</t>
  </si>
  <si>
    <t xml:space="preserve">ZT 8X10 2MIL 1C/1S 1000/C ASE,PRNTD </t>
  </si>
  <si>
    <t>10 2MIL 1C/1S 1000/C</t>
  </si>
  <si>
    <t xml:space="preserve">ZT 14X14 2MIL 1C/1S 1000/ CASE,PRNTD </t>
  </si>
  <si>
    <t>14 2MIL 1C/1S 1000/</t>
  </si>
  <si>
    <t xml:space="preserve">ZT 12X15 2MIL 1C/1S 1000/ CASE,PRNTD </t>
  </si>
  <si>
    <t>15 2MIL 1C/1S 1000/</t>
  </si>
  <si>
    <t>50.00X0.00XX2.00 200'/RL,CF SHEETING,FG,CR ADL</t>
  </si>
  <si>
    <t>4X4 4MIL ZIP 1000/CASE MI W/ PIN HOLE VENTS EVERY 1 SQUARE INCH</t>
  </si>
  <si>
    <t>STEPHEN GOULD ADDISON</t>
  </si>
  <si>
    <t xml:space="preserve">ZT 12X12 2MIL PRINTED 1C/ 1S 1000/CASE,PRNTD </t>
  </si>
  <si>
    <t>12 2MIL PRINTED 1C/</t>
  </si>
  <si>
    <t xml:space="preserve">ZT 7X9 2MIL PRINTED 1C/1S 1000/CASE,PRNTD </t>
  </si>
  <si>
    <t>9 2MIL PRINTED 1C/1S</t>
  </si>
  <si>
    <t xml:space="preserve">ZT 3X6 2MIL PRINTED 1C/1S 1000/CASE.,PRNTD </t>
  </si>
  <si>
    <t>6 2MIL PRINTED 1C/1S</t>
  </si>
  <si>
    <t>JACKSON INDUSTRIAL SALES</t>
  </si>
  <si>
    <t xml:space="preserve">10X14 3MIL AUTO BAG 500/R OLL </t>
  </si>
  <si>
    <t>LF 15X16X002 W HH 1000/CTN DOMESTIC</t>
  </si>
  <si>
    <t>LF 15</t>
  </si>
  <si>
    <t>002 W HH</t>
  </si>
  <si>
    <t>5X12 4MIL ZIP 1000/CASE M W/ PIN HOLE VENTS EVERY 1 SQUARE INCH</t>
  </si>
  <si>
    <t>4X6 4MIL ZIP 1000/CASE MI W/ PIN HOLE VENTS EVERY 1 SQUARE INCH</t>
  </si>
  <si>
    <t>DAIRYLAND PACKAGING</t>
  </si>
  <si>
    <t>38.00X0.00X58.00X1.30 100/CS,BAGS,FG,SS,METAL 1 5.0%,TINT,MBL</t>
  </si>
  <si>
    <t>AMERICAN SALES GROUP INC.</t>
  </si>
  <si>
    <t xml:space="preserve">50.00X0.00X60.00X3.00 125/CS,INDIV SHEETS,BS </t>
  </si>
  <si>
    <t>31.00X0.00XX1.50 4600'/RL,SWS SHEETING,FG, CRADL</t>
  </si>
  <si>
    <t>ASSOCIATED PACKAGING INC</t>
  </si>
  <si>
    <t>6X12X0015 WITH 1/2  LIP &amp; 2 1/2 HANG HOLE ON ROLLS IF POSSIBLE</t>
  </si>
  <si>
    <t xml:space="preserve">0015 WITH 1/2 </t>
  </si>
  <si>
    <t>72.00X0.00XX1.50 2000'/RL,SWS SHEETING,FG, VENT,BFLY,AS,AMF CLR,CRAD</t>
  </si>
  <si>
    <t xml:space="preserve">8.00X4.00X18.00X1.35 500/RL,BAGS,BS,BOR </t>
  </si>
  <si>
    <t>8.00XX14.00X6.00 500/CS,BAGS,BS DOUBLE POLYLINED, TWIST</t>
  </si>
  <si>
    <t xml:space="preserve">4.00X0.00X7.00X2.00 1000/CS,BAGS,SW,TINT,MBL </t>
  </si>
  <si>
    <t>8X34 4MIL ZIP TOP W/4 VENT HOLES ACROSS 500 UNDER SEAL</t>
  </si>
  <si>
    <t>V &amp; W PACKAGING</t>
  </si>
  <si>
    <t xml:space="preserve">9X10 3/16  BUBBLE BAG </t>
  </si>
  <si>
    <t>10 3/16  BUBBLE</t>
  </si>
  <si>
    <t xml:space="preserve">Trans. Met. ZT 7X11 3MIL 100/CS </t>
  </si>
  <si>
    <t>Trans. Met. ZT 7</t>
  </si>
  <si>
    <t>UNITED PACKAGING SUPPLY</t>
  </si>
  <si>
    <t xml:space="preserve">4X6 4MIL AUTO BAG 1000/RO WHITE FRONT/CLEAR BACK </t>
  </si>
  <si>
    <t xml:space="preserve">5X7 4MIL AUTO BAG 1000/RO WHITE FRONT/CLEAR BACK </t>
  </si>
  <si>
    <t>52.00X48.00X66.00X0.80 75/RL,BAGS,BS,BOR,UVI 1.0 %,CRADL</t>
  </si>
  <si>
    <t xml:space="preserve">6X8 4MIL AUTO BAG 750/ROL WHITE FRONT/CLEAR BACK </t>
  </si>
  <si>
    <t xml:space="preserve">8X10 4MIL AUTO BAG 500/RO WHITE FRONT/CLEAR BACK </t>
  </si>
  <si>
    <t xml:space="preserve">Trans. Met. ZT 4X4 3MIL 1 00/CS </t>
  </si>
  <si>
    <t>Trans. Met. ZT 4</t>
  </si>
  <si>
    <t xml:space="preserve">Trans. Met. ZT 4X6 3MIL 1 00/CS </t>
  </si>
  <si>
    <t>6 3MIL 1</t>
  </si>
  <si>
    <t xml:space="preserve">Trans. Met. ZT 5X7 3MIL 1 00/CS </t>
  </si>
  <si>
    <t>Trans. Met. ZT 5</t>
  </si>
  <si>
    <t xml:space="preserve">Trans. Met. ZT 5X8 3MIL 1 00/CS </t>
  </si>
  <si>
    <t xml:space="preserve">Trans. Met. ZT 6X12 3MIL 100/CS </t>
  </si>
  <si>
    <t>Trans. Met. ZT 6</t>
  </si>
  <si>
    <t xml:space="preserve">Trans. Met. ZT 7X15 3MIL 100/CS </t>
  </si>
  <si>
    <t xml:space="preserve">Trans. Met. ZT 8X8 3MIL 1 00/CS </t>
  </si>
  <si>
    <t>Trans. Met. ZT 8</t>
  </si>
  <si>
    <t xml:space="preserve">Trans. Met. ZT 8X10 3MIL 100/CS </t>
  </si>
  <si>
    <t>10 3MIL</t>
  </si>
  <si>
    <t>ARIVA - WOBURN</t>
  </si>
  <si>
    <t xml:space="preserve">6.75 X 8.5 4MIL 1000/CASE W/1-1/3  LIP &amp; TAPE </t>
  </si>
  <si>
    <t xml:space="preserve"> 8.5 4MIL 1000/CASE</t>
  </si>
  <si>
    <t>CUSTOM POLY PACKAGING</t>
  </si>
  <si>
    <t>3.5X4.75X003.5 ZT 0.75  LIP ABOVE ZIPPER 0.25  HANG HOLE 1000/CAS</t>
  </si>
  <si>
    <t>003.5 ZT</t>
  </si>
  <si>
    <t xml:space="preserve">8.00XX14.00X6.00 500/CS,BAGS,BS </t>
  </si>
  <si>
    <t xml:space="preserve">TUBING 4 X002 3000'/ROLL 3  PLASTIC CORES </t>
  </si>
  <si>
    <t xml:space="preserve">TUBING 4 </t>
  </si>
  <si>
    <t>002 3000'/ROLL</t>
  </si>
  <si>
    <t>WORLDWIDE PACKAGING GROUP</t>
  </si>
  <si>
    <t xml:space="preserve">11X8 1MIL POLYPRO 1000/CA SE </t>
  </si>
  <si>
    <t>TRI-STATE PAPER</t>
  </si>
  <si>
    <t>50X26X78 2 MIL SOLID GREE UVI 6 MONTH PRNT 18.5X18.5 BLACK INK,</t>
  </si>
  <si>
    <t>78 2 MIL SOLID GREE</t>
  </si>
  <si>
    <t>49X25X126 2 MIL SOLID GRE UVI 6 MONTH PRNT 18.5X18.5 BLACK INK,</t>
  </si>
  <si>
    <t>126 2 MIL SOLID GRE</t>
  </si>
  <si>
    <t>25.5X24.5X126 2 MIL SOLID UVI 6 MONTH PRNT 18.5X18.5 BLACK INK,</t>
  </si>
  <si>
    <t>126 2 MIL SOLID</t>
  </si>
  <si>
    <t>26X25X78 2 MIL SOLID GREE UVI 6 MONTH PRNT 18.5X18.5 BLACK INK,</t>
  </si>
  <si>
    <t>LINDENMEYR MUNROE</t>
  </si>
  <si>
    <t>10X13X002 +1.5  LIP&amp;TAPE WHT FRONT/CLEAR BACK 1000 4C/1S (9.5X12 PRINT AREA)</t>
  </si>
  <si>
    <t>002 +1.5  LIP&amp;TAPE</t>
  </si>
  <si>
    <t>10X13X002 +1.5  LIP&amp;TAPE 4C/1S (9.5X12 PRINT AREA) ,PRNTD</t>
  </si>
  <si>
    <t xml:space="preserve">14X18 2MIL ZT LEAF GREEN  </t>
  </si>
  <si>
    <t>18 2MIL ZT LEAF GREEN</t>
  </si>
  <si>
    <t xml:space="preserve">LF 12X16X001 +1.5  LIP 10 1000/CTN </t>
  </si>
  <si>
    <t>001 +1.5  LIP 10</t>
  </si>
  <si>
    <t>LIT 10X17X0015 +1.5  LIP 100/HEADER STAPLE PACKED 1000/CASE</t>
  </si>
  <si>
    <t>LIT 10</t>
  </si>
  <si>
    <t>0015 +1.5  LIP</t>
  </si>
  <si>
    <t>ADVANCE PACKAGING TECH.</t>
  </si>
  <si>
    <t>13.5X20.25 W/3  BG 1.25MI 1.5  LIP ON A 6  WICKET 2 50/WICKET 1,000/CS</t>
  </si>
  <si>
    <t>20.25 W/3  BG 1.25MI</t>
  </si>
  <si>
    <t xml:space="preserve">9X10X003 SLIDER +2  BOTTO M GUSSET 250/CASE </t>
  </si>
  <si>
    <t>003 SLIDER +2  BOTTO</t>
  </si>
  <si>
    <t xml:space="preserve">9X11X003 SLIDER +2  BOTTO 250/CASE </t>
  </si>
  <si>
    <t>24.00X0.00X24.00X4.00 100/CS,BAGS,FG,BS,BLK CON D</t>
  </si>
  <si>
    <t xml:space="preserve">20.00X0.00X24.00X4.00 100/CS,BAGS,FG,BLK COND </t>
  </si>
  <si>
    <t>SHIPPERS SUPPLY</t>
  </si>
  <si>
    <t>21X4X40 0.6 MIL GARMENT B 500/ROLL PRTD SUFFOCATION WARNING</t>
  </si>
  <si>
    <t>40 0.6 MIL GARMENT B</t>
  </si>
  <si>
    <t xml:space="preserve">ZT 4.5X6.5X004, 1/4  HANG INSIDE DIMENSION </t>
  </si>
  <si>
    <t>18.00X0.00XX2.50 4000'/RL,SWS SHEETING,FG, AS,POAPP,CRADL</t>
  </si>
  <si>
    <t>15.00X0.00XX1.25 9600'/RL,SWS SHEETING,FG, AS,POAPP,CRADL</t>
  </si>
  <si>
    <t>ASSOCIATED PACKAGING, INC.</t>
  </si>
  <si>
    <t>23.25XXX1.25 13000'/RL,SWS SHEETING,FG ,AS,POAPP,CRADL</t>
  </si>
  <si>
    <t>SOUND PACKAGING</t>
  </si>
  <si>
    <t xml:space="preserve">AUTOBAG 10X10X0015 1500/ROLL </t>
  </si>
  <si>
    <t xml:space="preserve">AUTOBAG 6X8X0015 1750/ROLL </t>
  </si>
  <si>
    <t xml:space="preserve">COAX BAX BLK INSIDE/WHITE 55X43X81 3MIL 40/RL </t>
  </si>
  <si>
    <t>COA</t>
  </si>
  <si>
    <t xml:space="preserve"> BA</t>
  </si>
  <si>
    <t xml:space="preserve"> BLK INSIDE/WHITE</t>
  </si>
  <si>
    <t>12X15.5 3.5MIL 2  SELF SEAL LIP PERM TAP LLDPE, GREY OPAQUE</t>
  </si>
  <si>
    <t>15.5 3.5MIL</t>
  </si>
  <si>
    <t xml:space="preserve">4.00XX5.00X2.00 1000/CS,BAGS </t>
  </si>
  <si>
    <t xml:space="preserve">5.00XX7.00X2.00 1000/CS,BAGS </t>
  </si>
  <si>
    <t>LAYFLAT LDPE CLEAR BAGS 7 X 9 X 0015 1000/CS</t>
  </si>
  <si>
    <t>LAYFLAT LDPE CLEAR</t>
  </si>
  <si>
    <t>MEREDITH</t>
  </si>
  <si>
    <t>CLEAR LDPE LAYFLAT BAGS 7 X 9 X 002 1000/CS</t>
  </si>
  <si>
    <t>CLEAR LDPE LAYFLAT</t>
  </si>
  <si>
    <t>CARLSON SYSTEMS, LLC - NOGALES</t>
  </si>
  <si>
    <t>3.00X0.00X5.00X4.00 1000/CS,BAGS,FG,VCI,TINT, MBL</t>
  </si>
  <si>
    <t>LONG ISLAND POLY BAG CO.</t>
  </si>
  <si>
    <t>6X9X003 LF PARTS BAG 1000 PRINTED 2C/1S, BLACK ON W HITE BLOCK ,PRNTD</t>
  </si>
  <si>
    <t>003 LF PARTS BAG 1000</t>
  </si>
  <si>
    <t>36.00X0.00X40.00X1.25 500/CS,INDIV SHEETS,FG,BS ,VENT,NORM</t>
  </si>
  <si>
    <t>6X9X003 LF PARTS BAG 1000 PRINTED 2C/1S BLACK ON WH ITE BLOCK ,PRNTD</t>
  </si>
  <si>
    <t>11.00X6.50X29.00X3.00 250/RL,BAGS,FG,BS,BOR,VEN T,NORM,CRADL</t>
  </si>
  <si>
    <t xml:space="preserve">6X8 2MIL SELF ADHSV RECLOSABLE BAG ON A ROLL </t>
  </si>
  <si>
    <t>8 2MIL SELF ADHSV</t>
  </si>
  <si>
    <t>SOULE PACKAGING</t>
  </si>
  <si>
    <t xml:space="preserve">8 X10 BUBBLE OUT BAG WITH 1  LIP </t>
  </si>
  <si>
    <t>10 BUBBLE OUT BAG</t>
  </si>
  <si>
    <t xml:space="preserve">6.5X8 BUBBLE OUT BAG WITH 1  LIP </t>
  </si>
  <si>
    <t>8 BUBBLE OUT BAG</t>
  </si>
  <si>
    <t xml:space="preserve">8.00X0.00X10.00X1.50 500/RL,BAGS,BS,BOR </t>
  </si>
  <si>
    <t xml:space="preserve">18X18 2MIL ZIP TOP PRINTE D 1C 1S 1000/CASE,PRNTD </t>
  </si>
  <si>
    <t>18 2MIL ZIP TOP PRINTE</t>
  </si>
  <si>
    <t>68.00X0.00XX2.70 1900'/RL,SWS SHEETING,FG, CRADL</t>
  </si>
  <si>
    <t>60.00X0.00XX2.40 2200'/RL,SWS SHEETING,FG, CRADL</t>
  </si>
  <si>
    <t xml:space="preserve">LF 4X6 2MIL PAS 1000/CASE  </t>
  </si>
  <si>
    <t>6 2MIL PAS 1000/CASE</t>
  </si>
  <si>
    <t>STEPHEN GOULD COMMERCE</t>
  </si>
  <si>
    <t xml:space="preserve">3.50X0.00X8.50X4.00 2000/CS,BAGS,VCI,TINT,MBL </t>
  </si>
  <si>
    <t>NORMAN ROQUETTE, INC.</t>
  </si>
  <si>
    <t xml:space="preserve">12.50X11.50X32.00X1.00 500/RL,BAGS,BS,BOR </t>
  </si>
  <si>
    <t>5.5X41X002, 1 VENT HOLE 2  IN&amp;2 UP FROM BOTTOM, 1.2 5  HEADER W/PERF, .25  LI</t>
  </si>
  <si>
    <t>VENTIX GROUP, INC.</t>
  </si>
  <si>
    <t>5X6 1.5MIL FG AUTO 1/4 IN SKIRT 1/8 VENT 1 IN. FRO M FAR LEFT 1IN FROM BOTTO</t>
  </si>
  <si>
    <t>3X4 2MIL ZIP TOP 1000/CS PRT 3C 1S W/1/4  IN CTR HANG HOLE ABOVE CLOSURE,P</t>
  </si>
  <si>
    <t>4 2MIL ZIP TOP 1000/CS</t>
  </si>
  <si>
    <t>M &amp; E PACKAGING CORP</t>
  </si>
  <si>
    <t>24 X 24 6MIC CLR HIGH DENSITY POLY 1000/CS</t>
  </si>
  <si>
    <t xml:space="preserve"> 24 6MIC CLR</t>
  </si>
  <si>
    <t>24 X24 6MIC BLACK HIGH DENSITY POLY 1000 CS</t>
  </si>
  <si>
    <t>24 6MIC</t>
  </si>
  <si>
    <t>AUTO 5X10.5X002 VENTED, 1/4  BUTTERFLY VE NT 1000/ROLL</t>
  </si>
  <si>
    <t>B&amp;C INDUSTRIES</t>
  </si>
  <si>
    <t xml:space="preserve">ZT 24X36 3 MIL 250/CS  </t>
  </si>
  <si>
    <t>36 3 MIL 250/CS</t>
  </si>
  <si>
    <t>56.00X44.00X102.00X4.00 25/RL,BAGS,FG,BS,BOR,AS,O PAQ,BLK,CRADL</t>
  </si>
  <si>
    <t>AGGRESSIVE PACKAGING INC</t>
  </si>
  <si>
    <t xml:space="preserve">ZT 10X13 1.75MIL CLEAR 10 00/CASE </t>
  </si>
  <si>
    <t>13 1.75MIL CLEAR 10</t>
  </si>
  <si>
    <t xml:space="preserve">ZT 12X12 2.75 AMBER TINT 1000/CASE </t>
  </si>
  <si>
    <t>12 2.75 AMBER TINT</t>
  </si>
  <si>
    <t xml:space="preserve">ZT 6X8 2.5 AMBER TINT 100 0/CASE </t>
  </si>
  <si>
    <t>8 2.5 AMBER TINT 100</t>
  </si>
  <si>
    <t>6X9X003 LF PARTS BAG 1000/CS PRINTED 2C/1S BLACK ON WHITE BLOCK,PRNT</t>
  </si>
  <si>
    <t>003 LF PARTS BAG</t>
  </si>
  <si>
    <t xml:space="preserve">SHRINK FILM 12' X 200' 5 MIL </t>
  </si>
  <si>
    <t xml:space="preserve">SHRINK FILM 12' </t>
  </si>
  <si>
    <t xml:space="preserve"> 200' 5</t>
  </si>
  <si>
    <t>PRACTICAL PACKAGING SOLUTION</t>
  </si>
  <si>
    <t>LF 9X11.25 2MIL DIE CUT 1/2MOON NOTCH CENTERED ON OPEN END</t>
  </si>
  <si>
    <t>11.25 2MIL</t>
  </si>
  <si>
    <t>LF 9X11.25 2MIL BLUE TINT DIE CUT 1/2MOON NOTCH CENTERED TOP OPENING</t>
  </si>
  <si>
    <t>11.25 2MIL BLUE TINT</t>
  </si>
  <si>
    <t>LF 9X11.25 2MIL RED TINT DIE CUT 1/2MOON NOTCH ON OPEN END OF BAG</t>
  </si>
  <si>
    <t>11.25 2MIL RED TINT</t>
  </si>
  <si>
    <t xml:space="preserve">48.00X39.00X90.00X2.00 100/RL,BAGS,BS,BOR </t>
  </si>
  <si>
    <t xml:space="preserve">28.50X0.00X39.50X2.00 425/RL,BAGS,BS,BOR,CRADL </t>
  </si>
  <si>
    <t>PSI</t>
  </si>
  <si>
    <t xml:space="preserve">LF 18X18 3MIL TMSS 100/CA SE </t>
  </si>
  <si>
    <t>18 3MIL TMSS 100/CA</t>
  </si>
  <si>
    <t>SHORR PACKAGING - OH</t>
  </si>
  <si>
    <t xml:space="preserve">SPEEDY PAC 9X12 1.25 MIL 1750/ROLL </t>
  </si>
  <si>
    <t xml:space="preserve">30.00X0.00X48.00X1.00 100/CS,BAGS,BS </t>
  </si>
  <si>
    <t>47.00XXX3.00 550'/RL,TUBING,HISLIP,COL OR,YEL</t>
  </si>
  <si>
    <t>47.00XXX3.00 550'/RL,TUBING,LLD,HEX,CO LOR,YEL</t>
  </si>
  <si>
    <t>3  4 MIL TUBING 1500'/RL PRINTED RANDOM 1C/1S 0.5 X1 PRINT SIZE,PRNTD</t>
  </si>
  <si>
    <t>3  4 MIL TUBING 1500'/RL</t>
  </si>
  <si>
    <t xml:space="preserve">ZT 18X36 2 MIL 250/CASE  </t>
  </si>
  <si>
    <t>36 2 MIL 250/CASE</t>
  </si>
  <si>
    <t xml:space="preserve">ZT 14X30 2 MIL 500/CASE  </t>
  </si>
  <si>
    <t>30 2 MIL 500/CASE</t>
  </si>
  <si>
    <t>ZT 12.75X14.5+4.5 BG X3MIL 1000/CS DOMESITC</t>
  </si>
  <si>
    <t>14.5+4.5 BG</t>
  </si>
  <si>
    <t xml:space="preserve">4.00X2.00X14.00X2.00 2000/CS,BAGS,FG,BS </t>
  </si>
  <si>
    <t xml:space="preserve">48.00X0.00XX4.00 200'/RL,CF SHEETING,CRADL </t>
  </si>
  <si>
    <t>INDUSTRIAL PAPER &amp; PLASTIC</t>
  </si>
  <si>
    <t xml:space="preserve">5.00X0.00X5.00X4.00 2500/CS,INDIV SHEETS,BS </t>
  </si>
  <si>
    <t xml:space="preserve">8.00X0.00X8.00X4.00 2000/CS,INDIV SHEETS,BS </t>
  </si>
  <si>
    <t xml:space="preserve">5.00X0.00X10.00X4.00 2000/CS,INDIV SHEETS,BS </t>
  </si>
  <si>
    <t>GULF PACKAGING</t>
  </si>
  <si>
    <t xml:space="preserve">4.25 X 12.50 ZIP TOP BLACK BAG </t>
  </si>
  <si>
    <t xml:space="preserve"> 12.50 ZIP TOP</t>
  </si>
  <si>
    <t xml:space="preserve">10.00X0.00X10.00X4.00 1000/CS,INDIV SHEETS,BS </t>
  </si>
  <si>
    <t xml:space="preserve">18.00X0.00X24.00X1.00 1000/CS,BAGS,VENT,NORM </t>
  </si>
  <si>
    <t>B2B INDUSTRIAL PRODUCTS</t>
  </si>
  <si>
    <t xml:space="preserve">35X43X96 2MIL GUSSETED BA G </t>
  </si>
  <si>
    <t>96 2MIL GUSSETED BA</t>
  </si>
  <si>
    <t>MIDWEST PACKAGING &amp; CONTAINER</t>
  </si>
  <si>
    <t xml:space="preserve">3X4 4MIL ZIP W/EXTENDED L 1000/CASE </t>
  </si>
  <si>
    <t>4 4MIL ZIP W/E</t>
  </si>
  <si>
    <t>TENDED L</t>
  </si>
  <si>
    <t xml:space="preserve">6X10 3MIL CLR BAG 1000/CA PRT 1S/1C,PRNTD </t>
  </si>
  <si>
    <t>10 3MIL CLR BAG 1000/CA</t>
  </si>
  <si>
    <t xml:space="preserve">6X10 4MIL CLR BAG 1S/1C 1000/CASE,PRNTD </t>
  </si>
  <si>
    <t>10 4MIL CLR BAG</t>
  </si>
  <si>
    <t>6X10 3MIL WHITE BAG 1S/1C PRT 1000/CASE,PRNTD</t>
  </si>
  <si>
    <t>10 3MIL WHITE BAG</t>
  </si>
  <si>
    <t>6X10 4MIL WHITE BAG 1S/1C PRT 1000/CASE,PRNTD</t>
  </si>
  <si>
    <t>10 4MIL WHITE BAG</t>
  </si>
  <si>
    <t>37.00X0.00X0.00X3.00 550'/RL,TUBING,LLD,HEX,CO LOR,YEL</t>
  </si>
  <si>
    <t>21.75 X 32.625 SLEEVES PERFED ON EACH SIDE 2.25  TAMPER EVIDENT</t>
  </si>
  <si>
    <t xml:space="preserve"> 32.625 SLEEVES</t>
  </si>
  <si>
    <t>R &amp; K PACKAGING</t>
  </si>
  <si>
    <t>12X16.5 3ML ZT W/ BIOHAZA RD IMAGE PRINTED 2C/1S 10 00/CASE,PRNTD</t>
  </si>
  <si>
    <t>16.5 3ML ZT W/ BIOHAZA</t>
  </si>
  <si>
    <t xml:space="preserve">13.00X0.00X17.00X1.00 3500/CS,BAGS </t>
  </si>
  <si>
    <t>NEVADA PKG SOLUTIONS-RENO</t>
  </si>
  <si>
    <t>11X15 1.54 MIL AUTO STYLE BAG 1000/RL</t>
  </si>
  <si>
    <t>28.00XXX4.20 1500'/RL,CF SHEETING,FG,U VI 2.0%,COLOR,WHT,CRADL</t>
  </si>
  <si>
    <t>12.25XXX4.20 3000'/RL,TUBING,FG,UVI 2. 0%,COLOR,WHT,CRADL</t>
  </si>
  <si>
    <t>ZT 4X7 2MIL 2C/1S PRINTED RANDOM REPEAT 1000/CASE,PRNTD</t>
  </si>
  <si>
    <t>7 2MIL 2C/1S</t>
  </si>
  <si>
    <t>ZT 6X12 2MIL 2C/1S PRINTED RANDOM REPEAT 1000/CASE,PRNTD</t>
  </si>
  <si>
    <t>12 2MIL 2C/1S</t>
  </si>
  <si>
    <t xml:space="preserve">6.00X0.00X14.00X2.00 1000/CS,BAGS,VCI </t>
  </si>
  <si>
    <t xml:space="preserve">5.00X0.00X7.00X4.00 1000/CS,BAGS </t>
  </si>
  <si>
    <t xml:space="preserve">TU 10X1640'X002 SHRINK MICRO PERF /DRK GRN </t>
  </si>
  <si>
    <t>TU 10</t>
  </si>
  <si>
    <t>1640'</t>
  </si>
  <si>
    <t>002 SHRINK</t>
  </si>
  <si>
    <t>NAGEL SHIPPERS</t>
  </si>
  <si>
    <t xml:space="preserve">2.75X18 1.5 625/ROLL  </t>
  </si>
  <si>
    <t>18 1.5 625/ROLL</t>
  </si>
  <si>
    <t xml:space="preserve">8X12 4 MIL ZIP TOP 500 PER CASE </t>
  </si>
  <si>
    <t>12 4 MIL ZIP TOP</t>
  </si>
  <si>
    <t xml:space="preserve">BUB 24X24 W/LIP + TAPE 50/CTN </t>
  </si>
  <si>
    <t>BUB 24</t>
  </si>
  <si>
    <t>24 W/LIP + TAPE</t>
  </si>
  <si>
    <t>PLASTICS UNLIMITED</t>
  </si>
  <si>
    <t xml:space="preserve">12X21X0015 500/RL 2C/1S,PRNTD </t>
  </si>
  <si>
    <t>0015 500/RL</t>
  </si>
  <si>
    <t>ATLANTIC PLASTICS LLC</t>
  </si>
  <si>
    <t>3.5X4.00 AUTO BAG 4MIL 1500 BAGS PER ROLL CLEAR</t>
  </si>
  <si>
    <t>XPEDX - CORPORATE</t>
  </si>
  <si>
    <t>GU 9.75X3.5X20X00125 WICKETED BAG 250/WICKET 2000/CS</t>
  </si>
  <si>
    <t>GU 9.75</t>
  </si>
  <si>
    <t xml:space="preserve">ZT 5X7.75 1.5 CLEAR 1000/ CASE </t>
  </si>
  <si>
    <t>7.75 1.5 CLEAR 1000/</t>
  </si>
  <si>
    <t>GU 10.5X3X16X00125 WICKETED BAG 250/WICKET 1500/CASE</t>
  </si>
  <si>
    <t>GU 10.5</t>
  </si>
  <si>
    <t>GU 11.25X3.5X17.50X00125 WICKETED BAG 250/WICKET 2000/CS</t>
  </si>
  <si>
    <t>GU 11.25</t>
  </si>
  <si>
    <t>GU 11.25X4X19.5X0015 WICKETED BAG 250/WICKET 1600/CASE</t>
  </si>
  <si>
    <t>48.00X39.00X90.00X2.00 100/RL,BAGS,BS,BOR,LLD,HE X</t>
  </si>
  <si>
    <t>GU 12.5X3X15.25X00125 WICKETED BAG 250/WICKET 2000/CASE</t>
  </si>
  <si>
    <t>GU 12.5</t>
  </si>
  <si>
    <t xml:space="preserve">3.00X0.00X26.00X2.00 1000/CS,BAGS,FG </t>
  </si>
  <si>
    <t>GU 12.5X3X19X00125 WICKETED BAG 250/WICKET 2000/CASE</t>
  </si>
  <si>
    <t xml:space="preserve">12X21 1.5MIL PRINTED 2C/1 S,PRNTD </t>
  </si>
  <si>
    <t>21 1.5MIL PRINTED 2C/1</t>
  </si>
  <si>
    <t>37.00XXX3.00 550'/RL,TUBING,LLD,HEX,CO LOR,YEL</t>
  </si>
  <si>
    <t>GU 11X3X14X00125 WICKETED BAG 250/WICKET 2000/CS</t>
  </si>
  <si>
    <t>GU 11</t>
  </si>
  <si>
    <t>GU 12.5X3X21X00125 WICKETED BAG 250/WICKET 2000/CASE</t>
  </si>
  <si>
    <t>GU 11X4X20.5X0015 WICKETED BAG 250/WICKET 1000/CS</t>
  </si>
  <si>
    <t>LF 10X14X0015 WICKETED BAG 250/WICKET 1000/CS</t>
  </si>
  <si>
    <t xml:space="preserve">6X12 4MIL 1C/1S 1000/CASE ,PRNTD </t>
  </si>
  <si>
    <t>12 4MIL 1C/1S 1000/CASE</t>
  </si>
  <si>
    <t xml:space="preserve">ZT 11X15 1.5MIL1000/CASE  </t>
  </si>
  <si>
    <t>15 1.5MIL1000/CASE</t>
  </si>
  <si>
    <t>HFG PACKAGING LLC</t>
  </si>
  <si>
    <t xml:space="preserve">HDPE STAR SEALED FDA LINE 250/CASE </t>
  </si>
  <si>
    <t>HDPE STAR SEALED FDA LINE</t>
  </si>
  <si>
    <t xml:space="preserve">8.00XX11.50X3.00 1000/CS,BAGS </t>
  </si>
  <si>
    <t xml:space="preserve">13.75XX15.00X2.00 1000/CS,BAGS </t>
  </si>
  <si>
    <t xml:space="preserve">11.50XX13.50X2.00 1000/CS,BAGS </t>
  </si>
  <si>
    <t xml:space="preserve">9.75XX11.50X2.00 1000/CS,BAGS </t>
  </si>
  <si>
    <t xml:space="preserve">11.50XX12.50X2.00 1000/CS,BAGS </t>
  </si>
  <si>
    <t>8.00X4.00X15.00X1.80 1000/RL,BAGS,FG,BS,BOR,CL AR</t>
  </si>
  <si>
    <t>THE ROYAL GROUP</t>
  </si>
  <si>
    <t xml:space="preserve">16.00X0.00X20.00X2.00 500/CS,BAGS,SW </t>
  </si>
  <si>
    <t>CONDUCTIVE PLASTICS CO.</t>
  </si>
  <si>
    <t xml:space="preserve">GU 4X2X12 1 MIL 1000/CS VENTED </t>
  </si>
  <si>
    <t>HUGO'S INDUSTRIAL SUPPLY</t>
  </si>
  <si>
    <t>10 X14  1 MILL +1.5  LIP TWO TOTAL VENT HOLES. EA. WICKETED 1000/CASE</t>
  </si>
  <si>
    <t>26.12XXX1.25 12000'/RL,SWS SHEETING,FG ,AS,POAPP,CRADL</t>
  </si>
  <si>
    <t xml:space="preserve">9.00XX12.00X4.00 1000/CS,BAGS,FG,BS </t>
  </si>
  <si>
    <t xml:space="preserve">12.00X0.00X15.00X4.00 1000/CS,BAGS,FG,BS </t>
  </si>
  <si>
    <t>15.87XXX1.25 1600'/RL,SWS SHEETING,FG, AS,POAPP,CRADL</t>
  </si>
  <si>
    <t xml:space="preserve">5.00X2.50X12.00X2.00 1000/CS,BAGS,BS </t>
  </si>
  <si>
    <t>XPEDX-PHOENIX</t>
  </si>
  <si>
    <t>6.00X0.00X9.00X3.00 1000/CS,BAGS,FG,SW,VENT,B FLY</t>
  </si>
  <si>
    <t>ZT 6X12 2MIL 1C1S 1000/CS REGISTERED PRNTD,PRNTD</t>
  </si>
  <si>
    <t>12 2MIL 1C1S</t>
  </si>
  <si>
    <t xml:space="preserve">6X12X0015 1000/CS DOOR KNOB BAG </t>
  </si>
  <si>
    <t>0015 1000/CS</t>
  </si>
  <si>
    <t>UNISOURCE - SHREVEPORT</t>
  </si>
  <si>
    <t xml:space="preserve">ZT SLIDER 28X10 1MIL 250/ CASE </t>
  </si>
  <si>
    <t>ZT SLIDER 28</t>
  </si>
  <si>
    <t>10 1MIL 250/</t>
  </si>
  <si>
    <t>HI-DE LINERS, LLC</t>
  </si>
  <si>
    <t>HDPE 7X8 .4MIL RANDOM PRI NTED 1C/1S 1000/CASE,PRNT D</t>
  </si>
  <si>
    <t>HDPE 7</t>
  </si>
  <si>
    <t>8 .4MIL RANDOM PRI</t>
  </si>
  <si>
    <t>HDPE 9X15 .4MIL RANDOM PR INTED 1C/1S 1000/CASE,PRN TD</t>
  </si>
  <si>
    <t>HDPE 9</t>
  </si>
  <si>
    <t>15 .4MIL RANDOM PR</t>
  </si>
  <si>
    <t xml:space="preserve">HDPE 10X8X38 .45MIL PRINT ED 1C/1S 1000/CASE,PRNTD </t>
  </si>
  <si>
    <t>HDPE 10</t>
  </si>
  <si>
    <t>38 .45MIL PRINT</t>
  </si>
  <si>
    <t xml:space="preserve">14X24X004 PAS ZIP 200/CS </t>
  </si>
  <si>
    <t>004 PAS ZIP</t>
  </si>
  <si>
    <t>LINCOLN PACKAGING</t>
  </si>
  <si>
    <t xml:space="preserve">8X12.5 1MIL WITH 3  BACKFLIP 1000/CASE </t>
  </si>
  <si>
    <t xml:space="preserve">12.5 1MIL WITH 3 </t>
  </si>
  <si>
    <t xml:space="preserve">ZT 16X20 1.5MIL CLEAR 100 0/CASE </t>
  </si>
  <si>
    <t>ZT 16</t>
  </si>
  <si>
    <t>20 1.5MIL CLEAR 100</t>
  </si>
  <si>
    <t>MIDLAND PAPER - WAUSAU</t>
  </si>
  <si>
    <t>10X17.75 1MIL WITH HANG H OLE PRINTED 1C/1S STD SUF FOCATION WARNING,PRNTD</t>
  </si>
  <si>
    <t>17.75 1MIL WITH HANG H</t>
  </si>
  <si>
    <t>10X17.75 2MIL WITH HANG H OLE PRINTED 1C/1S STD SUF FOCATION WARNING,PRNTD</t>
  </si>
  <si>
    <t>17.75 2MIL WITH HANG H</t>
  </si>
  <si>
    <t xml:space="preserve">ZT 3X12 2MIL BIO-DEGRADE FILM 1000/CS </t>
  </si>
  <si>
    <t>12 2MIL BIO-DEGRADE</t>
  </si>
  <si>
    <t xml:space="preserve">ZT 12X15 2MIL BIO-DEGRADE FILM 1000/CS </t>
  </si>
  <si>
    <t>15 2MIL BIO-DEGRADE</t>
  </si>
  <si>
    <t xml:space="preserve">LF 10X18 1MIL BIODEGRADAB LE FILM 1000/CASE </t>
  </si>
  <si>
    <t>18 1MIL BIODEGRADAB</t>
  </si>
  <si>
    <t xml:space="preserve">LF 14X24 1MIL BIODEGRADAB 1000/CASE </t>
  </si>
  <si>
    <t>24 1MIL BIODEGRADAB</t>
  </si>
  <si>
    <t xml:space="preserve">22X24 1MIL BIODEGRADABLE FILM 500/CASE </t>
  </si>
  <si>
    <t>24 1MIL BIODEGRADABLE</t>
  </si>
  <si>
    <t xml:space="preserve">22X36 1MIL BIODEGRADABLE FILM 500/CASE </t>
  </si>
  <si>
    <t>36 1MIL BIODEGRADABLE</t>
  </si>
  <si>
    <t xml:space="preserve">ZT 13X18 2MIL BIODEGRADAB LE FILM 1000/CASE </t>
  </si>
  <si>
    <t>18 2MIL BIODEGRADAB</t>
  </si>
  <si>
    <t xml:space="preserve">ZT 20X20 2MIL BIODEGRADAB LE FILM 500/CASE </t>
  </si>
  <si>
    <t>20 2MIL BIODEGRADAB</t>
  </si>
  <si>
    <t xml:space="preserve">ZT 2X10 2MIL BIODEGRADABL E FILM 1000/CASE </t>
  </si>
  <si>
    <t>10 2MIL BIODEGRADABL</t>
  </si>
  <si>
    <t xml:space="preserve">ZT 2X2 2MIL BIODEGRADABLE FILM 1000/CASE </t>
  </si>
  <si>
    <t>2 2MIL BIODEGRADABLE</t>
  </si>
  <si>
    <t xml:space="preserve">ZT 2X3 2MIL BIODEGRADABLE FILM </t>
  </si>
  <si>
    <t>3 2MIL BIODEGRADABLE</t>
  </si>
  <si>
    <t xml:space="preserve">ZT 2X3 2MIL PRINTED 1C/1S 1000/CASE </t>
  </si>
  <si>
    <t>3 2MIL PRINTED 1C/1S</t>
  </si>
  <si>
    <t xml:space="preserve">ZT 2X8 2MIL BIODEGRADABLE FILM 1000/CASE </t>
  </si>
  <si>
    <t>8 2MIL BIODEGRADABLE</t>
  </si>
  <si>
    <t xml:space="preserve">ZT 3X3 2MIL BIODEGRADABLE FILM 1000/CASE </t>
  </si>
  <si>
    <t xml:space="preserve">ZT 3X4 2MIL BIODEGRADABLE FILM 1000/CASE </t>
  </si>
  <si>
    <t>4 2MIL BIODEGRADABLE</t>
  </si>
  <si>
    <t xml:space="preserve">ZT 3X5 2MIL BIODEGRADABLE FILM 1000/CASE </t>
  </si>
  <si>
    <t>5 2MIL BIODEGRADABLE</t>
  </si>
  <si>
    <t xml:space="preserve">ZT 3X5 2MIL PRINTED 1C/1S 1000/CASE </t>
  </si>
  <si>
    <t>5 2MIL PRINTED 1C/1S</t>
  </si>
  <si>
    <t>52X29X63.5 2MIL SHRINK BAG 60/ROLL 12 ROLLS/SKID</t>
  </si>
  <si>
    <t>63.5 2MIL</t>
  </si>
  <si>
    <t xml:space="preserve">ZT 3X8 2MIL BIODEGRADABLE FILM 1000/CASE </t>
  </si>
  <si>
    <t xml:space="preserve">ZT 4X4 2MIL BIODEGRADABLE FILM 1000/CASE </t>
  </si>
  <si>
    <t xml:space="preserve">ZT 4X6 2MIL BIODEGRADABLE 1000/CASE </t>
  </si>
  <si>
    <t>6 2MIL BIODEGRADABLE</t>
  </si>
  <si>
    <t xml:space="preserve">ZT 4X6 2MIL PRINTED 1C/1S 1000/CASE </t>
  </si>
  <si>
    <t xml:space="preserve">ZT 5X7 2MIL BIODEGRADABLE FILM 1000/CASE </t>
  </si>
  <si>
    <t>7 2MIL BIODEGRADABLE</t>
  </si>
  <si>
    <t xml:space="preserve">ZT 6X6 2MIL BIODEGRADABLE FILM 1000/CASE </t>
  </si>
  <si>
    <t xml:space="preserve">ZT 6X9 2MIL BIODEGRADABLE FILM 1000/CASE </t>
  </si>
  <si>
    <t>9 2MIL BIODEGRADABLE</t>
  </si>
  <si>
    <t xml:space="preserve">ZT 8X10 2MIL BIODEGRADABL E FILM 1000/CASE </t>
  </si>
  <si>
    <t xml:space="preserve">ZT 9X12 2MIL BIODEGRADABL E FILM 1000/CASE </t>
  </si>
  <si>
    <t>12 2MIL BIODEGRADABL</t>
  </si>
  <si>
    <t>ZT 6X12 2MIL 2C/1S PRINTED REGISTERED 1000/CASE,PRNTD</t>
  </si>
  <si>
    <t>TU 7 X002 3000'/RL ON 1  CORE W/ SIDE FLANGE S</t>
  </si>
  <si>
    <t xml:space="preserve">TU 7 </t>
  </si>
  <si>
    <t>002 3000'/RL</t>
  </si>
  <si>
    <t>LBJ ASSOCIATES, INC.</t>
  </si>
  <si>
    <t>21.00X0.00X42.00X2.00 500/RL,SWS SOR,TINT,MBL,C RADL</t>
  </si>
  <si>
    <t xml:space="preserve">11.00XX12.50X2.00 1000/CS,BAGS </t>
  </si>
  <si>
    <t xml:space="preserve">5.75X8.5 1.5 MIL 1.5  LIP&amp;TAPE </t>
  </si>
  <si>
    <t>8.5 1.5 MIL</t>
  </si>
  <si>
    <t>5.75X8.5 1.5 MIL 1.5  LIP&amp;TAPE POLYPROPYLENE</t>
  </si>
  <si>
    <t>CONNECTICUT PACKAGING</t>
  </si>
  <si>
    <t xml:space="preserve">8.00X0.00X11.00X1.25 1000/CS,BAGS </t>
  </si>
  <si>
    <t>ARMOR PACKAGING CORP</t>
  </si>
  <si>
    <t xml:space="preserve">3X5X004 BLK CONDUCTIVE 10 ZIP TOP BAG </t>
  </si>
  <si>
    <t>004 BLK CONDUCTIVE 10</t>
  </si>
  <si>
    <t xml:space="preserve">20X24 1MIL ZT  </t>
  </si>
  <si>
    <t>24 1MIL ZT</t>
  </si>
  <si>
    <t xml:space="preserve">5X3.5X13 1MIL 3000/RL 1C/1S,PRNTD </t>
  </si>
  <si>
    <t>13 1MIL</t>
  </si>
  <si>
    <t xml:space="preserve">20X24 1.5MIL ZT 500/CASE  </t>
  </si>
  <si>
    <t>24 1.5MIL ZT 500/CASE</t>
  </si>
  <si>
    <t xml:space="preserve">ZT 10X12 1.75MIL 1000/CAS E </t>
  </si>
  <si>
    <t>12 1.75MIL 1000/CAS</t>
  </si>
  <si>
    <t xml:space="preserve">8X4X17.75 1 MIL 1800/RL 1C/1S,PRNTD </t>
  </si>
  <si>
    <t>17.75 1 MIL</t>
  </si>
  <si>
    <t xml:space="preserve">10X8X24 1 MIL 1C/1S,PRNTD </t>
  </si>
  <si>
    <t>24 1 MIL</t>
  </si>
  <si>
    <t>DZ CONTAINER</t>
  </si>
  <si>
    <t xml:space="preserve">4.00X0.00X6.00X1.50 5000/CS,BAGS </t>
  </si>
  <si>
    <t>STEPHEN GOULD</t>
  </si>
  <si>
    <t>37.88X0.00X70.88X4.00 75/RL,BAGS,FG,BS,BOR,AS,A FPAS</t>
  </si>
  <si>
    <t>GENE GOODWILLIE CO. INC.</t>
  </si>
  <si>
    <t xml:space="preserve">SLIDER 10X12X004 250/CASE  </t>
  </si>
  <si>
    <t>SLIDER 10</t>
  </si>
  <si>
    <t>004 250/CASE</t>
  </si>
  <si>
    <t>11X12 2 MIL PRE-OPENED BO WHITEFRONT/CLEAR BACK 1,000 PER ROLL</t>
  </si>
  <si>
    <t>12 2 MIL PRE-OPENED BO</t>
  </si>
  <si>
    <t>CAROLINA RETAIL PACKAGING</t>
  </si>
  <si>
    <t xml:space="preserve">ZT 5X8X002 1C/1S 1000/CTN,PRNTD </t>
  </si>
  <si>
    <t>002 1C/1S</t>
  </si>
  <si>
    <t>MILLENNIUM PACKAGING, INC.</t>
  </si>
  <si>
    <t>6.5X7.5 1.7MIL BLACK COLO 3 INCHES BETWEEN WICKET H OLES</t>
  </si>
  <si>
    <t>7.5 1.7MIL BLACK COLO</t>
  </si>
  <si>
    <t xml:space="preserve">21X42 2MIL PERFED SHEETS 500/ROLL </t>
  </si>
  <si>
    <t xml:space="preserve">10X10X1.25MIL CLEAR WICKE 250/WICKET 1000/CASE </t>
  </si>
  <si>
    <t>1.25MIL CLEAR WICKE</t>
  </si>
  <si>
    <t xml:space="preserve">AUTOBAG - 9.5X12.5 - 2MIL (WOPE BAGS) 1250/ROLL </t>
  </si>
  <si>
    <t>CS PACKAGING</t>
  </si>
  <si>
    <t xml:space="preserve">24.00XX30.00X1.20 250/RL,BAGS,SS,BOR </t>
  </si>
  <si>
    <t xml:space="preserve">7.25X0.00X12.00X1.00 2000/CS,INDIV SHEETS,BS </t>
  </si>
  <si>
    <t>SAFEWAY PACKAGING</t>
  </si>
  <si>
    <t>7X8 2MIL AUTO BAG PURP TINT 1250 BOR 6 ROLLS/CASE</t>
  </si>
  <si>
    <t>27.00X25.00X42.00X1.00 100/CS,BAGS,FG,BS,TINT,LG R</t>
  </si>
  <si>
    <t xml:space="preserve">LF 27X36 +7  BACK FLIP X0 1C/1S, SUFFOC. WRNG,PRNTD </t>
  </si>
  <si>
    <t>LF 27</t>
  </si>
  <si>
    <t xml:space="preserve">36 +7  BACK FLIP </t>
  </si>
  <si>
    <t>A D S PAPER PACKAGING</t>
  </si>
  <si>
    <t xml:space="preserve">13X19 4ML SEAL TOP DOMEST IC </t>
  </si>
  <si>
    <t>19 4ML SEAL TOP DOMEST</t>
  </si>
  <si>
    <t>36.00X0.00X48.00X4.00 100/RL,BAGS,FG,BS,BOR,COL OR,DGR,CRADL, FLAME RTD.</t>
  </si>
  <si>
    <t xml:space="preserve">8X14 1.5MIL BAG WITH A 3. 1000/CASE </t>
  </si>
  <si>
    <t>14 1.5MIL BAG WITH A 3.</t>
  </si>
  <si>
    <t>FREDERICK PACKAGING</t>
  </si>
  <si>
    <t xml:space="preserve">ZT 7X13X002+7  BOTTOM GU  </t>
  </si>
  <si>
    <t>002+7  BOTTOM GU</t>
  </si>
  <si>
    <t>VOLK PACKAGING CORPORATION</t>
  </si>
  <si>
    <t>3.5X6 1.5MIL POLYPROPLENE BAG INNER PK 100-1000/CS</t>
  </si>
  <si>
    <t xml:space="preserve">ZT 6.5X9 2.25 MIL CLEAR 1C/1S,PRNTD </t>
  </si>
  <si>
    <t>ZT 6.5</t>
  </si>
  <si>
    <t>9 2.25 MIL</t>
  </si>
  <si>
    <t>4.25X4.75 1.5MIL AUTO W/.25  VENT 3000/ROL HOLE</t>
  </si>
  <si>
    <t xml:space="preserve">LF 9X10 1.5MIL PRINTED 3C /1S VENTED 6 HOLES,PRNTD </t>
  </si>
  <si>
    <t xml:space="preserve">6X8 2MIL AUTOBAG 1250/ROL W/.25  VENT HOLE </t>
  </si>
  <si>
    <t>9X12.5 2.5MIL AUTO 800/RO WHT FRNT/CLR BACK W/.25  VENT HOLE</t>
  </si>
  <si>
    <t>9X12.5 3MIL AUTO 750/ROLL WHT FRNT/CL BACK W/.25  VENT HOLE</t>
  </si>
  <si>
    <t>UNISOURCE - NORCROSS/ATLANTA</t>
  </si>
  <si>
    <t xml:space="preserve">22X36 2MIL 500/CASE W/ LIP &amp; TAPE </t>
  </si>
  <si>
    <t>36 2MIL 500/CASE</t>
  </si>
  <si>
    <t xml:space="preserve">38X60X004 BLK CON  </t>
  </si>
  <si>
    <t>004 BLK CON</t>
  </si>
  <si>
    <t xml:space="preserve">22X16X60X004 BLK CON  </t>
  </si>
  <si>
    <t>MOONEY GENERAL PAPER CO.</t>
  </si>
  <si>
    <t>4X1000' 2MIL PERFED EVERY 12 , SLIT SEALED SLEEVES ON A ROLL</t>
  </si>
  <si>
    <t>1000' 2MIL PERFED EVERY</t>
  </si>
  <si>
    <t>ZT 20X20X003 500/CASE TAMPER EVIDENT ZIP BOTTOM LOAD</t>
  </si>
  <si>
    <t>003 500/CASE</t>
  </si>
  <si>
    <t xml:space="preserve">AUTOBAG 9.5X12.5X002 (WOP E BAG) 1250/ROLL </t>
  </si>
  <si>
    <t xml:space="preserve">24.00X0.00X30.00X2.50 500/CS,BAGS,BS </t>
  </si>
  <si>
    <t>ZT 4X7 2C/1S 1000/CS REGISTERED PRINT 2MIL,PRNTD</t>
  </si>
  <si>
    <t>7 2C/1S 1000/CS</t>
  </si>
  <si>
    <t>INTERNATIONAL OFFICE SOLUTION</t>
  </si>
  <si>
    <t xml:space="preserve">ZT 10X12 2MIL GREEN TINT 1000/CASE </t>
  </si>
  <si>
    <t>12 2MIL GREEN TINT</t>
  </si>
  <si>
    <t xml:space="preserve">ZT 10X12 2MIL BLUE TINT 1000/CASE </t>
  </si>
  <si>
    <t>12 2MIL BLUE TINT</t>
  </si>
  <si>
    <t xml:space="preserve">ZT 10X12 2MIL YELLOW TINT 1000/CASE </t>
  </si>
  <si>
    <t>12 2MIL YELLOW TINT</t>
  </si>
  <si>
    <t xml:space="preserve">ZT 10X12 2MIL BLACK TINT 1000/CASE </t>
  </si>
  <si>
    <t>12 2MIL BLACK TINT</t>
  </si>
  <si>
    <t xml:space="preserve">ZT 10X12 2MIL RED TINT 10 00/CASE </t>
  </si>
  <si>
    <t>12 2MIL RED TINT 10</t>
  </si>
  <si>
    <t xml:space="preserve">ZT 10X12 2MIL WHITE TINT 1000/CASE </t>
  </si>
  <si>
    <t>12 2MIL WHITE TINT</t>
  </si>
  <si>
    <t>24X33 8MICRON 1000/RL 3 ID CORE 6.5 WIDE ROLL 10  OD ROLL(MAX)</t>
  </si>
  <si>
    <t>33 8MICRON 1000/RL</t>
  </si>
  <si>
    <t>18X21 2MIL +2  LIP/TAPE PRINTED 1C/1 S SUFF WARNING,PRNTD</t>
  </si>
  <si>
    <t>21 2MIL</t>
  </si>
  <si>
    <t xml:space="preserve">18X21 2 MIL 2  LIP/TAPE </t>
  </si>
  <si>
    <t>21 2 MIL</t>
  </si>
  <si>
    <t xml:space="preserve">50.00X0.00X50.00X2.00 300/CS,INDIV SHEETS,BS </t>
  </si>
  <si>
    <t xml:space="preserve">68X108 8MIL SHRINK BAG CLEAR </t>
  </si>
  <si>
    <t>108 8MIL SHRINK BAG</t>
  </si>
  <si>
    <t xml:space="preserve">LF 20X24 1 MIL W/1  LIP A ND TAPE 500/CASE </t>
  </si>
  <si>
    <t>24 1 MIL W/1  LIP A</t>
  </si>
  <si>
    <t>37.75X0.00X39.50X4.00 125/RL,BAGS,FG,BS,BOR,AS, AFPAS</t>
  </si>
  <si>
    <t>TEAM PACKAGING, INC.</t>
  </si>
  <si>
    <t xml:space="preserve">POLYPRO 14X20 1.5MIL 1000/CASE </t>
  </si>
  <si>
    <t xml:space="preserve">ZT 27X36 2MIL W/ 7  BTM G USSET 500/CASE </t>
  </si>
  <si>
    <t>ZT 27</t>
  </si>
  <si>
    <t>36 2MIL W/ 7  BTM G</t>
  </si>
  <si>
    <t>ARIVA - COLUMBUS</t>
  </si>
  <si>
    <t>13X8X21 .6MIL CLEAR HDPE SUFFOCATION WARNING IN BL 500/CS ,PRNTD</t>
  </si>
  <si>
    <t>21 .6MIL CLEAR HDPE</t>
  </si>
  <si>
    <t xml:space="preserve">4.00X0.00X12.00X2.00 2000/CS,SLEEVE </t>
  </si>
  <si>
    <t xml:space="preserve">4.50X12.50X 1.85MIL 1000/ ZT BLACK BAG </t>
  </si>
  <si>
    <t xml:space="preserve"> 1.85MIL 1000/</t>
  </si>
  <si>
    <t xml:space="preserve">10.00X14.00X 6MIL ZT BLACK BAG 1000/CASE </t>
  </si>
  <si>
    <t xml:space="preserve"> 6MIL</t>
  </si>
  <si>
    <t>PURE PACKAGING SOLUTIONS</t>
  </si>
  <si>
    <t xml:space="preserve">24X34 2MIL ZIP TOP 500/CA SE </t>
  </si>
  <si>
    <t>34 2MIL ZIP TOP 500/CA</t>
  </si>
  <si>
    <t xml:space="preserve">3X5X0016 1000/CASE ZT POLYPRO </t>
  </si>
  <si>
    <t xml:space="preserve">24X34 3 MIL ZIP TOP 500/C ASE </t>
  </si>
  <si>
    <t>34 3 MIL ZIP TOP 500/C</t>
  </si>
  <si>
    <t xml:space="preserve">4.125X9.5X0016 ZT POLYPRO 1000/CASE </t>
  </si>
  <si>
    <t>5.25X8X0016 ZT POLYPRO 1000/CASE ON HEADERS</t>
  </si>
  <si>
    <t xml:space="preserve">5X6X0016 ZT POLYPRO 1000/CASE </t>
  </si>
  <si>
    <t xml:space="preserve">6X9X0016 ZT POLYPRO 1000/CASE </t>
  </si>
  <si>
    <t xml:space="preserve">4X11.5X0016 ZT POLYPRO 1000/CASE </t>
  </si>
  <si>
    <t>7.5X11.5 3MIL SLIDER W/ 2  BOTTOM GU 250/CASE</t>
  </si>
  <si>
    <t>11.5 3MIL SLIDER</t>
  </si>
  <si>
    <t>LF 20X20 1MIL VENT 4  BACK FLAP PRNT 1C/2S RED INK,PRNTD</t>
  </si>
  <si>
    <t>LF 26X26 1MIL VENT BACK FLAP 1-6  PRNT 1C/2S RED INK,PRNTD</t>
  </si>
  <si>
    <t>MIDWEST PACKAGING SOLUTIONS</t>
  </si>
  <si>
    <t>ZT 3X5 4 MIL 5% VCI BLUE TINT 1000/CAS E</t>
  </si>
  <si>
    <t>5 4 MIL</t>
  </si>
  <si>
    <t>LF 28X50 1.5MIL VENT BACK FLAP 1-6  PRNT 1C/2S RED INK,PRNTD</t>
  </si>
  <si>
    <t>MAC PAPERS JACKSONVILLE</t>
  </si>
  <si>
    <t>5.75X8.75 3.5 MIL POSTAL APPROVED WITH LIP&amp;TAPE 1000/CASE</t>
  </si>
  <si>
    <t>8.75 3.5 MIL</t>
  </si>
  <si>
    <t>ARNQUIST PACKAGING CORP.</t>
  </si>
  <si>
    <t>AUTO 5X7X002 W/ 4% UVI &amp; ANTISTAT 1750 WHITE OPAQUE</t>
  </si>
  <si>
    <t>AUTO 8X10X002 W/ 4% UVI &amp; ANTISTAT, WHITE OPAQUE1</t>
  </si>
  <si>
    <t>AUTO 10X12X002 W/ 4% UVI &amp; ANTISTAT, WHITE OPAQUE</t>
  </si>
  <si>
    <t xml:space="preserve">6.00XX10.00X4.00 1000/CS,BAGS,SW </t>
  </si>
  <si>
    <t xml:space="preserve">10.00XX12.00X4.00 1000/CS,BAGS,SW </t>
  </si>
  <si>
    <t>7.50XX11.50X3.00 1000/CS,BAGS,FG,VENT,NORM BLUE GREEN</t>
  </si>
  <si>
    <t xml:space="preserve">12.50X11.50X32.00X1.00 500/RL,BAGS,BS,BOR,CRADL </t>
  </si>
  <si>
    <t xml:space="preserve">HD 24X33 8MIC BOR 500/ROLL </t>
  </si>
  <si>
    <t>HD 24</t>
  </si>
  <si>
    <t>33 8MIC BOR</t>
  </si>
  <si>
    <t xml:space="preserve">8X23 LLD 1 MIL NEWS BAG W/ STD SUF WARN ,PRNTD </t>
  </si>
  <si>
    <t>23 LLD 1 MIL NEWS BAG</t>
  </si>
  <si>
    <t>ZT 3.50X4.75 2MIL PRINTED 2C/1S WITH HANG HOLE IN CENTER 1000/CASE,PRNTD</t>
  </si>
  <si>
    <t>ZT 3.50</t>
  </si>
  <si>
    <t>4.75 2MIL PRINTED</t>
  </si>
  <si>
    <t xml:space="preserve">4.00X1.50X12.00X2.00 1000/CS,BAGS,BS </t>
  </si>
  <si>
    <t xml:space="preserve">4.00X2.00X15.00X2.00 1000/CS,BAGS,BS </t>
  </si>
  <si>
    <t xml:space="preserve">16X14X24 2.5MIL WHITE WITH LIP &amp; TAPE </t>
  </si>
  <si>
    <t>24 2.5MIL</t>
  </si>
  <si>
    <t xml:space="preserve">13X10X20 2.5 MIL WHITE WITH LIP AND TAPE </t>
  </si>
  <si>
    <t>20 2.5 MIL</t>
  </si>
  <si>
    <t xml:space="preserve">12X12X12 2.5MIL WHITE WITH LIP &amp; TAPE </t>
  </si>
  <si>
    <t>12 2.5MIL</t>
  </si>
  <si>
    <t xml:space="preserve">4.00X2.00X12.00X2.00 1000/CS,BAGS,BS </t>
  </si>
  <si>
    <t>WASATCH CONTAINER &amp; CO</t>
  </si>
  <si>
    <t>5.50X0.00X7.75X1.50 6500/CS,BAGS,SW,HISLIP EZ OPEN PERF</t>
  </si>
  <si>
    <t xml:space="preserve">ZT 5X7.75X0015 CLEAR 1000 /CASE </t>
  </si>
  <si>
    <t>0015 CLEAR 1000</t>
  </si>
  <si>
    <t>TOTAL PACKAGING</t>
  </si>
  <si>
    <t>GU 20X18X32 25.4MICRONS HIGH DENSITY 250/CASE</t>
  </si>
  <si>
    <t>GU 20</t>
  </si>
  <si>
    <t>32 25.4MICRONS</t>
  </si>
  <si>
    <t>GU 27.5X24X46 25.4MICRONS HIGH DENSITY 250/CASE</t>
  </si>
  <si>
    <t>GU 27.5</t>
  </si>
  <si>
    <t>46 25.4MICRONS</t>
  </si>
  <si>
    <t xml:space="preserve">HD SOR 21X27X00075  </t>
  </si>
  <si>
    <t>HD SOR 21</t>
  </si>
  <si>
    <t>AUTO BAG 8X10X0015 1500/RL 1/8  VENT L RT CRNR...3  CORES</t>
  </si>
  <si>
    <t>LF 5X8X003 1C/1S BLACK WRITING 1000/CASE,PRNTD</t>
  </si>
  <si>
    <t>003 1C/1S</t>
  </si>
  <si>
    <t>HORN PACKAGING CORPORATION</t>
  </si>
  <si>
    <t xml:space="preserve">ZT 3X4X004 W/ 3  HEADER A HANDLE, 2C/1S,PRNTD </t>
  </si>
  <si>
    <t>004 W/ 3  HEADER A</t>
  </si>
  <si>
    <t xml:space="preserve">6.50X0.00X90.00X3.00 270/RL,BAGS,FG,BS,BOR </t>
  </si>
  <si>
    <t>36.00X0.00X6.00X4.00 2000/RL,CF SOR,BS,BOR,CRA DL</t>
  </si>
  <si>
    <t xml:space="preserve">24X12 2.5MIL 1000/CASE WHITE WITH LIP &amp; TAPE </t>
  </si>
  <si>
    <t>12 2.5MIL 1000/CASE</t>
  </si>
  <si>
    <t>23X20 2.5 MIL WHITE WITH LIP AND TAPE 1 000/CASE</t>
  </si>
  <si>
    <t xml:space="preserve">30X24 2.5MIL 1000/CASE WHITE WITH LIP &amp; TAPE </t>
  </si>
  <si>
    <t>24 2.5MIL 1000/CASE</t>
  </si>
  <si>
    <t xml:space="preserve">24X40 4MIL BLACK CONDUCTI VE BAG 100/CASE </t>
  </si>
  <si>
    <t>40 4MIL BLACK CONDUCTI</t>
  </si>
  <si>
    <t xml:space="preserve">3X4.75 2MIL ZIP TOP 2C/1S 1000/CASE,PRNTD </t>
  </si>
  <si>
    <t>4.75 2MIL ZIP TOP</t>
  </si>
  <si>
    <t xml:space="preserve">12.88XX14.00X2.00 1000/CS,BAGS,SW </t>
  </si>
  <si>
    <t xml:space="preserve">2.5X16 2 MIL AUTO STYLE 700/ROLL </t>
  </si>
  <si>
    <t>AUTO BAG 9X11 1.5MIL WHT/ VENTED 1/8 VNT 1250/ROLL</t>
  </si>
  <si>
    <t>DECKER PLASTICS</t>
  </si>
  <si>
    <t>6X9 2MIL ZT 1000/CS 1 QUARTER   VENTH ANYWHERE IN THE BAG</t>
  </si>
  <si>
    <t>18.50XXX1.10 10800'/RL,SWS SHEETING,FG ,CRADL,POSTAL APP</t>
  </si>
  <si>
    <t xml:space="preserve">ZT 10X12X003 W/ 4% UVI WHITE TINT 1000/CS </t>
  </si>
  <si>
    <t>003 W/ 4% UVI</t>
  </si>
  <si>
    <t xml:space="preserve">8X23 LLD .65 MIL NEWS BAG 2000/CASE </t>
  </si>
  <si>
    <t>23 LLD .65 MIL NEWS BAG</t>
  </si>
  <si>
    <t xml:space="preserve">LF 6X9 3MIL LIP/TAPE 1000 /CASE </t>
  </si>
  <si>
    <t>9 3MIL LIP/TAPE 1000</t>
  </si>
  <si>
    <t xml:space="preserve">24.00X0.00X40.00X4.00 100/CS,BAGS,BLK COND </t>
  </si>
  <si>
    <t>16 X 16 1MIL BAG 2/SLIT HOLE FOR HANGER TOP CENTER W/SUFFOCATION</t>
  </si>
  <si>
    <t xml:space="preserve"> 16 1MIL BAG</t>
  </si>
  <si>
    <t xml:space="preserve">ZT 10X12X004 1C/1S W/ WWO 500/CTN,PRNTD </t>
  </si>
  <si>
    <t>004 1C/1S W/ WWO</t>
  </si>
  <si>
    <t xml:space="preserve">16.00XX29.75X1.00 1000/CS,BAGS,BS </t>
  </si>
  <si>
    <t>8X10 3MIL VACUUM SEAL 2M/CASE</t>
  </si>
  <si>
    <t xml:space="preserve">38.5X6.5X27 2MIL POLYPRO BAG </t>
  </si>
  <si>
    <t xml:space="preserve">42.5X7.5X28 2MIL POLYPRO BAG </t>
  </si>
  <si>
    <t xml:space="preserve">54.5X7.5X37 2MIL POLYPRO BAG </t>
  </si>
  <si>
    <t xml:space="preserve">48.5X9X32.5 2MIL POLYPRO BAG </t>
  </si>
  <si>
    <t xml:space="preserve">10.00XX15.00X1.00 1000/CS,BAGS,FG </t>
  </si>
  <si>
    <t>AMERICAN DIVERSITY BUSINESS SOLUTIONS</t>
  </si>
  <si>
    <t xml:space="preserve">ZT 4X8.75 3PLY 1000/CASE WITH A 4X7.5 POUCH </t>
  </si>
  <si>
    <t>8.75 3PLY 1000/CASE</t>
  </si>
  <si>
    <t>SIGMA SUPPLY, INC.</t>
  </si>
  <si>
    <t xml:space="preserve">POLY PRO 4X5.5 2MIL 1000/CTN </t>
  </si>
  <si>
    <t>POLY PRO 4</t>
  </si>
  <si>
    <t>5.5 2MIL</t>
  </si>
  <si>
    <t>SAALFELD</t>
  </si>
  <si>
    <t>BOR 11X20X004 WICKETED 1000/WICKET INDIVIDUALY BOXED</t>
  </si>
  <si>
    <t>BOR 11</t>
  </si>
  <si>
    <t>004 WICKETED</t>
  </si>
  <si>
    <t xml:space="preserve">24X26 2.5 MIL WHITE FILM WITH 2  LIP AND TAPE </t>
  </si>
  <si>
    <t>26 2.5 MIL WHITE FILM</t>
  </si>
  <si>
    <t xml:space="preserve">ZT 17X18X0035 W/ 3  BOTTOM GUSSET 1000/CASE </t>
  </si>
  <si>
    <t>ZT 17</t>
  </si>
  <si>
    <t xml:space="preserve">0035 W/ 3 </t>
  </si>
  <si>
    <t>24X30 2.5 MIL WHITE FILM W/ 2  LIP AND TAPE 500/CA SE</t>
  </si>
  <si>
    <t>30 2.5 MIL WHITE FILM</t>
  </si>
  <si>
    <t>MCLURE PACKAGING SYSTEMS</t>
  </si>
  <si>
    <t xml:space="preserve">T-SHIRT 12X3X16+6  DIE CU LDPE 2 MIL 1000/CTN </t>
  </si>
  <si>
    <t>T-SHIRT 12</t>
  </si>
  <si>
    <t>16+6  DIE CU</t>
  </si>
  <si>
    <t>PELI, INC.</t>
  </si>
  <si>
    <t xml:space="preserve">ZT 36X36 6MIL 50/CASE (WI LL BE FOLDED TO FIT) </t>
  </si>
  <si>
    <t>ZT 36</t>
  </si>
  <si>
    <t>36 6MIL 50/CASE (WI</t>
  </si>
  <si>
    <t xml:space="preserve">ZT 48X48 6MIL  </t>
  </si>
  <si>
    <t>ZT 48</t>
  </si>
  <si>
    <t>48 6MIL</t>
  </si>
  <si>
    <t>ALLES OF FLORIDA</t>
  </si>
  <si>
    <t xml:space="preserve">LF 2X5X002 SIDEWELD 1000/CTN DOMESTIC </t>
  </si>
  <si>
    <t>002 SIDEWELD</t>
  </si>
  <si>
    <t>BOR 2X5X002 1000/RL DOMESTIC (NO SIDE PLATES)</t>
  </si>
  <si>
    <t>BOR 2</t>
  </si>
  <si>
    <t>TRYCO</t>
  </si>
  <si>
    <t>BIOHAZARD BAG NUMBER #406 0 8X10 3 MIL BACK POUCH N EEDS TO COME UP TO THE ZI</t>
  </si>
  <si>
    <t>BIOHAZARD BAG NUMBER #406</t>
  </si>
  <si>
    <t>ZT BIOHAZARD 3 WALL 8X10 PRINTED 2COLORS (RED/ORAN GE &amp; BLACK) 1000/CASE,PRN</t>
  </si>
  <si>
    <t>ZT BIOHAZARD 3 WALL 8</t>
  </si>
  <si>
    <t xml:space="preserve">11.50X9.50X51.00 625/CS </t>
  </si>
  <si>
    <t xml:space="preserve">ZT 12X12 2MIL COLOR WHITE BAG 1000/CASE </t>
  </si>
  <si>
    <t>12 2MIL COLOR WHITE</t>
  </si>
  <si>
    <t xml:space="preserve">ZT 7X9 2MIL WHITE COLOR B AG 1000/CASE </t>
  </si>
  <si>
    <t>9 2MIL WHITE COLOR B</t>
  </si>
  <si>
    <t xml:space="preserve">ZT 10X10 2MIL COLOR WHITE BAG 1000/CASE </t>
  </si>
  <si>
    <t>10 2MIL COLOR WHITE</t>
  </si>
  <si>
    <t xml:space="preserve">ZT 13X15 2MIL COLOR WHITE BAG 1000/CASE </t>
  </si>
  <si>
    <t>15 2MIL COLOR WHITE</t>
  </si>
  <si>
    <t xml:space="preserve">ZT 14X20 2MIL COLOR WHITE BAG 1000/CASE </t>
  </si>
  <si>
    <t>20 2MIL COLOR WHITE</t>
  </si>
  <si>
    <t xml:space="preserve">ZT 10X12 4MIL UVI 1.5% 1000/CASE </t>
  </si>
  <si>
    <t xml:space="preserve">SHRINK BAG ON ROLL - 44X4 4X70 5.5MIL 50/ROLL </t>
  </si>
  <si>
    <t>SHRINK BAG ON ROLL - 44</t>
  </si>
  <si>
    <t xml:space="preserve">ZT PAS 28X28 2 MIL 3% ANT 500/CASE </t>
  </si>
  <si>
    <t>ZT PAS 28</t>
  </si>
  <si>
    <t>28 2 MIL 3% ANT</t>
  </si>
  <si>
    <t>ZT 4X8.75 3PLY 1000/CASE WITH A 4X7.5 POUCH 2 MIL</t>
  </si>
  <si>
    <t xml:space="preserve">ZT BUBBLE 10X15.5 3MIL 50 /CASE </t>
  </si>
  <si>
    <t>ZT BUBBLE 10</t>
  </si>
  <si>
    <t>15.5 3MIL 50</t>
  </si>
  <si>
    <t xml:space="preserve">73.00X0.00X81.00X2.00 150/CS,INDIV SHEETS,BS </t>
  </si>
  <si>
    <t>COGS ENTERPRISES</t>
  </si>
  <si>
    <t xml:space="preserve">10X18X002 LIP &amp; TAPE 1000/CASE </t>
  </si>
  <si>
    <t>36.00XXX1.20 1000'/RL,SWS SHEETING,FG, HISLIP,CRADL, TREAT OUT</t>
  </si>
  <si>
    <t xml:space="preserve">6X8 1MIL 1.5 LIP SANDWICH BAG </t>
  </si>
  <si>
    <t>8 1MIL 1.5 LIP SANDWICH</t>
  </si>
  <si>
    <t xml:space="preserve">6X8 1MIL 1.5 BF SANDWICH 2000/CASE </t>
  </si>
  <si>
    <t>8 1MIL 1.5 BF SANDWICH</t>
  </si>
  <si>
    <t xml:space="preserve">7X7 .75MIL 1.5BF SANDWICH BAG 2000 CS (ITEM# 6680) </t>
  </si>
  <si>
    <t>7 .75MIL 1.5BF SANDWICH</t>
  </si>
  <si>
    <t xml:space="preserve">28X28X00125 PAS W/ 2  LIP &amp; TAPE 1000/CS </t>
  </si>
  <si>
    <t>00125 PAS</t>
  </si>
  <si>
    <t xml:space="preserve">AUTO 6X17 4 MIL AUTO BAG 300/ROLL </t>
  </si>
  <si>
    <t>CHEMTEX INC</t>
  </si>
  <si>
    <t xml:space="preserve">28 X26 6MIL SLIDER TOP 25 0/CASE </t>
  </si>
  <si>
    <t>26 6MIL SLIDER TOP 25</t>
  </si>
  <si>
    <t xml:space="preserve">28 X26 4MIL SLIDER TOP 25 0/CASE </t>
  </si>
  <si>
    <t>26 4MIL SLIDER TOP 25</t>
  </si>
  <si>
    <t xml:space="preserve">20X24 4MIL BLACK CONDUCTI VE MIL-P-82646 REV A </t>
  </si>
  <si>
    <t>24 4MIL BLACK CONDUCTI</t>
  </si>
  <si>
    <t xml:space="preserve">ZT PAS 28X28 1 MIL 3% ANT 500/CS </t>
  </si>
  <si>
    <t>28 1 MIL 3% ANT</t>
  </si>
  <si>
    <t xml:space="preserve">6.00X0.00X45.00X2.50 500/CS,BAGS </t>
  </si>
  <si>
    <t xml:space="preserve">ZT 28X28X002 PAS (3%) 500/CS </t>
  </si>
  <si>
    <t>002 PAS (3%)</t>
  </si>
  <si>
    <t xml:space="preserve">16.00XX22.00X1.75 500/CS,BAGS,FG </t>
  </si>
  <si>
    <t>LANDSBERG - SAN JOSE</t>
  </si>
  <si>
    <t xml:space="preserve">40.00X0.00X60.00X1.50 100/CS,BAGS,FG,SS,LLD,HEX </t>
  </si>
  <si>
    <t>20.00X0.00XX1.25 8200'/RL,SWS SHEETING,FG, AS,POAPP,CRADL</t>
  </si>
  <si>
    <t>MARATHON PACKAGING</t>
  </si>
  <si>
    <t xml:space="preserve">2X8.75X 2.5MIL W/ 1.5 LIP 1000/CASE </t>
  </si>
  <si>
    <t xml:space="preserve"> 2.5MIL W/ 1.5 LIP</t>
  </si>
  <si>
    <t>40.00X36.00X80.00X4.00 25/RL,BAGS,BS,BOR,VCI,TIN T,MBL,CRADL,PRNTD</t>
  </si>
  <si>
    <t xml:space="preserve">30.00X0.00X42.00X2.00 200/RL,BAGS,SS,BOR </t>
  </si>
  <si>
    <t>8.00X0.00XX3.00 1400'/RL,TUBING A/B,</t>
  </si>
  <si>
    <t xml:space="preserve">SLIDER 11.5X13 2 MIL 250/CASE </t>
  </si>
  <si>
    <t>SLIDER 11.5</t>
  </si>
  <si>
    <t>13 2 MIL</t>
  </si>
  <si>
    <t>12.00X0.00XX3.00 1450'/RL,TUBING,CRADL A/B</t>
  </si>
  <si>
    <t>SIKES PAPER &amp; SUPPLY CO INC</t>
  </si>
  <si>
    <t xml:space="preserve">ZT 14X25 2 MIL 500/CASE  </t>
  </si>
  <si>
    <t>25 2 MIL 500/CASE</t>
  </si>
  <si>
    <t>ZT BIOHAZARD 6X9 2MIL (W / 6X9 POUCH) PRINTED 2C/1 S W/ 1/8  SKIRT 1000/CASE</t>
  </si>
  <si>
    <t>ZT BIOHAZARD 6</t>
  </si>
  <si>
    <t>9 2MIL (W</t>
  </si>
  <si>
    <t xml:space="preserve">24X24 2MIL ZT  </t>
  </si>
  <si>
    <t>24 2MIL ZT</t>
  </si>
  <si>
    <t xml:space="preserve">ZT 5X5X002 WHITE BLOCK (1C/1S) 1000/CS </t>
  </si>
  <si>
    <t>002 WHITE</t>
  </si>
  <si>
    <t>11.75X4X18 W 1.5  LIP 2 HANG HOLES (1/2 ) IN LIP 1 MIL</t>
  </si>
  <si>
    <t>18 W 1.5  LIP</t>
  </si>
  <si>
    <t>11.75X3X15 1 MIL WITH 1.5  LIP WITH 2, 1/2  HANG HOLES</t>
  </si>
  <si>
    <t>15 1 MIL WITH</t>
  </si>
  <si>
    <t>20.50X0.00XX1.50 10500'/RL,SWS SHEETING,FG ,AS,POAPP,CRADL</t>
  </si>
  <si>
    <t>ZT TAMPER EVIDENT 7X5 4MI BOTTOM LOAD W/ HANG HOLE 1000/CASE</t>
  </si>
  <si>
    <t>ZT TAMPER EVIDENT 7</t>
  </si>
  <si>
    <t>5 4MI</t>
  </si>
  <si>
    <t xml:space="preserve">ZT 14X24 4 MIL PAS 200/CASE </t>
  </si>
  <si>
    <t>24 4 MIL PAS</t>
  </si>
  <si>
    <t>VINA FOODS &amp; BAKERY</t>
  </si>
  <si>
    <t xml:space="preserve">15.00X0.00X15.00X1.00 2000/CS,INDIV SHEETS,BS </t>
  </si>
  <si>
    <t>36.00XXX4.00 500'/RL,SWS SHEETING,VCI, TINT,MBL,PRNTD</t>
  </si>
  <si>
    <t>MANUFACTURERS PKG SERVICES, INC.</t>
  </si>
  <si>
    <t>9X12 ZT 1.5 MIL PRINTED 2C/1S 50% COVERAGE 2000/CASE,PRNTD</t>
  </si>
  <si>
    <t>12 ZT 1.5 MIL PRINTED</t>
  </si>
  <si>
    <t xml:space="preserve">24.00X0.00X27.00X1.60 500/CS,BAGS,BS,VENT,NORM </t>
  </si>
  <si>
    <t>AMERIPAK</t>
  </si>
  <si>
    <t xml:space="preserve">9X12 1 MIL WICKETED BAG + 250/WICKET 1000/CASE </t>
  </si>
  <si>
    <t>12 1 MIL WICKETED BAG +</t>
  </si>
  <si>
    <t>22.00X14.00X54.00X1.60 1280/CS,BAGS,BS,VENT,NORM ,SAMPLE</t>
  </si>
  <si>
    <t>THE SUPPLY SOURCE</t>
  </si>
  <si>
    <t>10X14.25X.001 1.5  LIP STAPLE PACKED ON CARDBOARD HEADER, 100/</t>
  </si>
  <si>
    <t>13x20x.001 STAPLE PACKED TO HEADER 1 2500/CASE</t>
  </si>
  <si>
    <t>13x20x.001</t>
  </si>
  <si>
    <t xml:space="preserve">28x28x.001 1.5  LIP STAPL 100/HEADER 2500/CASE </t>
  </si>
  <si>
    <t>28x28x.001 1.5  LIP STAPL</t>
  </si>
  <si>
    <t>DANVILLE INDUSTRIAL DIST.</t>
  </si>
  <si>
    <t xml:space="preserve">20.00X10.00X12.00X6.00 500/CS,BAGS,BS </t>
  </si>
  <si>
    <t>UNISOURCE - BROOKLYN PARK</t>
  </si>
  <si>
    <t xml:space="preserve">ZT 12X15 6 MIL WITH SLIT HEADER W/ HANG HOLE </t>
  </si>
  <si>
    <t>15 6 MIL WITH SLIT</t>
  </si>
  <si>
    <t xml:space="preserve">ZT 6.5X9.25 6 MIL WITH SL W/ HANG HOLE </t>
  </si>
  <si>
    <t>9.25 6 MIL WITH SL</t>
  </si>
  <si>
    <t>12.00X0.00X12.00X2.00 1000/CS,BAGS W/1.5  LIP</t>
  </si>
  <si>
    <t>SAINT LOUIS PAPER</t>
  </si>
  <si>
    <t>ZT 10X12 3MIL WHITE COLOR FILM 1000/CAS E</t>
  </si>
  <si>
    <t>LF 6X9X002 W 1.5  LIP WICKETED 250/WICK 1000/CT VENTED</t>
  </si>
  <si>
    <t>LF 7X11X002 W 1.5  LIP WICKETED 250/WICK 1000/CT VENTED</t>
  </si>
  <si>
    <t>CHAMBERS PACKAGING CONNECTION</t>
  </si>
  <si>
    <t xml:space="preserve">50X42X86X005 FULL GAUGE SHRINK BAG </t>
  </si>
  <si>
    <t>005 FULL GAUGE</t>
  </si>
  <si>
    <t xml:space="preserve">22X24 1 MIL 1  LIP AND TAPE 1000/CASE </t>
  </si>
  <si>
    <t>22X24 1 MIL W 1  LIP &amp; TAPE 1000/CASE PRINTED 1C/1S (REG.),PRNT</t>
  </si>
  <si>
    <t>22X24 2MIL 1000/CASE W/ 1  LIP &amp; TAPE 1000/CAS E</t>
  </si>
  <si>
    <t>24 2MIL 1000/CASE</t>
  </si>
  <si>
    <t>22X24 2 MIL 1000/CASE W/ 1  LIP &amp; TAPE PRINTED 1C/1S (REG),PRNTD</t>
  </si>
  <si>
    <t>24 2 MIL 1000/CASE</t>
  </si>
  <si>
    <t xml:space="preserve">22X26 1.5 MIL 500/CASE W/ 1  LIP &amp; TAPE </t>
  </si>
  <si>
    <t>26 1.5 MIL 500/CASE</t>
  </si>
  <si>
    <t>22X26 1.5 MIL 500/CASE W/ 1  LIP &amp; TAPE PRINTED 1C/1S (REG),PRNTD</t>
  </si>
  <si>
    <t xml:space="preserve">16X48 2 MIL 500/CASE W/ 1  LIP &amp; TAPE </t>
  </si>
  <si>
    <t>48 2 MIL 500/CASE</t>
  </si>
  <si>
    <t>16X48 2 MIL 500/CASE W/ 1  LIP &amp; TAPE PRINTED 1C/1S (REG),PRNTD</t>
  </si>
  <si>
    <t xml:space="preserve">20X45 1.5 MIL 500/CASE W 1  LIP &amp; TAPE </t>
  </si>
  <si>
    <t>45 1.5 MIL 500/CASE</t>
  </si>
  <si>
    <t>20X45 1.5 MIL 500/CASE W/ 1  LIP &amp; TAPE PRINTED 1C/1S (REG),PRNTD</t>
  </si>
  <si>
    <t xml:space="preserve">4.00XX6.50X4.00 1000/CS,BAGS,BS </t>
  </si>
  <si>
    <t xml:space="preserve">26X32 1.5 MIL500/CASE W/ 1  LIP &amp; TAPE </t>
  </si>
  <si>
    <t>32 1.5 MIL500/CASE</t>
  </si>
  <si>
    <t>CI TRADING LLC</t>
  </si>
  <si>
    <t xml:space="preserve">AUTO BAG CLEAR 1X9 1.5ML  </t>
  </si>
  <si>
    <t xml:space="preserve">AUTO BAGS 2X9 1.5ML CLEAR 1500/ROLL </t>
  </si>
  <si>
    <t xml:space="preserve">AUTO BAGS 3X9 1.5ML CLEAR 1500/ROLL </t>
  </si>
  <si>
    <t xml:space="preserve">AUTO BAGS 4X10 1.5ML CLEA R 1500/ROLL </t>
  </si>
  <si>
    <t>26X32 1.5 MIL 500/CASE W/ 1  LIP &amp; TAPE PRINTED 1C/1S (REG),PRNTD</t>
  </si>
  <si>
    <t>32 1.5 MIL 500/CASE</t>
  </si>
  <si>
    <t xml:space="preserve">AUTO BAGS 6X15 1.5ML CLEA R 1000/ROLL </t>
  </si>
  <si>
    <t xml:space="preserve">AUTO BAGS 8X15 1.5ML CLEA R 1000/ROLL </t>
  </si>
  <si>
    <t xml:space="preserve">28X40 1 MIL W/ 1  LIP &amp; TAPE 500/CASE </t>
  </si>
  <si>
    <t>40 1 MIL</t>
  </si>
  <si>
    <t>28X40 1 MIL 500/CASE W/ 1  LIP &amp; TAPE PRINTED 1C/1S (REG),PRNTD</t>
  </si>
  <si>
    <t>40 1 MIL 500/CASE</t>
  </si>
  <si>
    <t xml:space="preserve">TU 2  X002 1500'/RL, PHOT O BLACK </t>
  </si>
  <si>
    <t xml:space="preserve">TU 2  </t>
  </si>
  <si>
    <t>002 1500'/RL, PHOT</t>
  </si>
  <si>
    <t xml:space="preserve">TU 4 X002, 3500'/ROLL, PH OTO BLACK </t>
  </si>
  <si>
    <t xml:space="preserve">TU 4 </t>
  </si>
  <si>
    <t>002, 3500'/ROLL, PH</t>
  </si>
  <si>
    <t xml:space="preserve">3X002 1500'/RL, PHOTO BLA CK TUBING </t>
  </si>
  <si>
    <t>002 1500'/RL, PHOTO BLA</t>
  </si>
  <si>
    <t xml:space="preserve">20X10X36 2 MIL W 1  LIP &amp; TAPE </t>
  </si>
  <si>
    <t>36 2 MIL</t>
  </si>
  <si>
    <t xml:space="preserve">20X10X36 2 MIL W 1  LIP &amp; TAPE,PRNTD </t>
  </si>
  <si>
    <t xml:space="preserve">34X34 1 MIL 500/CASE W/ 1  LIP &amp; TAPE </t>
  </si>
  <si>
    <t>34 1 MIL 500/CASE</t>
  </si>
  <si>
    <t>7X5X004 TAMPER EVIDENT +1 BOTTOM LOAD W/ HANGHOLE</t>
  </si>
  <si>
    <t>004 TAMPER EVIDENT +1</t>
  </si>
  <si>
    <t>34X34 1 MIL 500/CASE W/ 1  LIP &amp; TAPE PRINTED 1C/1S RANDOM REPEAT,PRNTD</t>
  </si>
  <si>
    <t xml:space="preserve">18X20 1MIL LIP &amp; TAPE 100 0/CASE </t>
  </si>
  <si>
    <t>20 1MIL LIP &amp; TAPE 100</t>
  </si>
  <si>
    <t xml:space="preserve">20X24 1MIL LIP &amp; TAPE 100 0/CASE </t>
  </si>
  <si>
    <t>24 1MIL LIP &amp; TAPE 100</t>
  </si>
  <si>
    <t>NATIONAL PACKAGING CORP.</t>
  </si>
  <si>
    <t xml:space="preserve">ZT 30X30X004 100/CS  </t>
  </si>
  <si>
    <t>004 100/CS</t>
  </si>
  <si>
    <t xml:space="preserve">ZT 4X4X004 DOUBLE TRACK 1000/CS </t>
  </si>
  <si>
    <t>004 DOUBLE TRACK</t>
  </si>
  <si>
    <t xml:space="preserve">4X8 1.5ML LLDPE BAG W/ 2X 1000/CASE,PRNTD </t>
  </si>
  <si>
    <t>8 1.5ML LLDPE BAG W/ 2</t>
  </si>
  <si>
    <t xml:space="preserve">4X8 1.5ML LLDPE BAG W/2X4 1000/CASE,PRNTD </t>
  </si>
  <si>
    <t>8 1.5ML LLDPE BAG W/2</t>
  </si>
  <si>
    <t>DANVERS INDUSTRIAL PACKAGING</t>
  </si>
  <si>
    <t>18.00X0.00X36.00X1.50 1200/RL,SWS SOR,BS,BOR,CR ADL</t>
  </si>
  <si>
    <t xml:space="preserve">8X4X12 1.5 MIL POLYPRO 1000/CASE </t>
  </si>
  <si>
    <t xml:space="preserve">17X18 0.8MIL LF BAG 500 C ASE </t>
  </si>
  <si>
    <t>18 0.8MIL LF BAG 500 C</t>
  </si>
  <si>
    <t xml:space="preserve">17X18 0.7MIL LF BAG 500 C ASE </t>
  </si>
  <si>
    <t>18 0.7MIL LF BAG 500 C</t>
  </si>
  <si>
    <t>SPENCER PACKAGING</t>
  </si>
  <si>
    <t xml:space="preserve">2.5X2.5 4MIL FREEZER GRAD 1000/CASE </t>
  </si>
  <si>
    <t>2.5 4MIL FREEZER GRAD</t>
  </si>
  <si>
    <t xml:space="preserve">3.5X3.5 4MIL FREEZER GRAD 1000/CASE </t>
  </si>
  <si>
    <t>3.5 4MIL FREEZER GRAD</t>
  </si>
  <si>
    <t>47.00X0.00X0.00X3.00 550'/RL,TUBING,LLD,HEX,CO LOR,YEL</t>
  </si>
  <si>
    <t>47.00X0.00X0.00X3.00 1000'/RL,TUBING,HISLIP,CO LOR,YEL</t>
  </si>
  <si>
    <t>UNISOURCE - DES MOINES</t>
  </si>
  <si>
    <t xml:space="preserve">6.00XX8.00X4.00 1000/CS,BAGS,BS </t>
  </si>
  <si>
    <t>37.00X0.00X0.00X3.00 1000'/RL,TUBING,LLD,HEX,C OLOR,YEL</t>
  </si>
  <si>
    <t xml:space="preserve">4.00XX6.00X2.00 2000/CS,BAGS,BS </t>
  </si>
  <si>
    <t xml:space="preserve">8.00XX10.00X4.00 1000/CS,BAGS,BS </t>
  </si>
  <si>
    <t xml:space="preserve">10.00XX12.00X4.00 1000/CS,BAGS,BS </t>
  </si>
  <si>
    <t>ZT 5.5X9X004 BS W/ METAL EYELIT 500/CASE</t>
  </si>
  <si>
    <t>ZT 5.5</t>
  </si>
  <si>
    <t>004 BS</t>
  </si>
  <si>
    <t>ZT 5X7X004 BS W/ METAL EYELIT 500/CASE</t>
  </si>
  <si>
    <t xml:space="preserve">3545A 3X4 2 MIL ZIP  </t>
  </si>
  <si>
    <t>3545A 3</t>
  </si>
  <si>
    <t>4 2 MIL ZIP</t>
  </si>
  <si>
    <t xml:space="preserve">ZT 4X8.75 W/ POUCH 3PLY 1M PER CASE </t>
  </si>
  <si>
    <t>8.75 W/ POUCH</t>
  </si>
  <si>
    <t xml:space="preserve">ZT 3X4X002 1000/CS  </t>
  </si>
  <si>
    <t>002 1000/CS</t>
  </si>
  <si>
    <t xml:space="preserve">ZT 8X10X004 1000/CS  </t>
  </si>
  <si>
    <t>11.5X15.5 W/ 2  BG W/ 1.5 1.5 MIL 250/WICKET 1500/CASE</t>
  </si>
  <si>
    <t>15.5 W/ 2  BG W/ 1.5</t>
  </si>
  <si>
    <t>CAMPBELL PAPER</t>
  </si>
  <si>
    <t xml:space="preserve">18.00X12.00XX1.50 2000/CS,SWS SHEETING </t>
  </si>
  <si>
    <t xml:space="preserve">18.00X0.00X18.00X1.00 2000/CS,INDIV SHEETS,BS </t>
  </si>
  <si>
    <t>ZT 8.5X12.5X004 CLR PRINTED 2COL/1SIDE 1000/C ASE,PRNTD</t>
  </si>
  <si>
    <t>ZT 8.5</t>
  </si>
  <si>
    <t>004 CLR</t>
  </si>
  <si>
    <t>CORMAN BAG</t>
  </si>
  <si>
    <t>7.5 X 8 1.5 MIL ZT 5 COLORS/1SIDE 1000/CASE, PRNTD</t>
  </si>
  <si>
    <t xml:space="preserve"> 8 1.5 MIL ZT</t>
  </si>
  <si>
    <t xml:space="preserve">LF 6X9X0015+1 LIP &amp; TAPE VENTED 1000/CASE </t>
  </si>
  <si>
    <t xml:space="preserve">LF 9X12X0015+1 LIP&amp;TAPE VENTED 1000/CASE </t>
  </si>
  <si>
    <t xml:space="preserve">LF 3X19X001 1000/CASE  </t>
  </si>
  <si>
    <t>001 1000/CASE</t>
  </si>
  <si>
    <t xml:space="preserve">LF 3X26X001 1000/CASE  </t>
  </si>
  <si>
    <t>LTS SALES COMPANY</t>
  </si>
  <si>
    <t>28.50XXX4.00 2500'/RL,SWS SHEETING,FG, CRADL</t>
  </si>
  <si>
    <t>15.00X0.00XX2.00 2000'/RL,SWS SHEETING,CRA DL</t>
  </si>
  <si>
    <t>18X24 3.5MIL VENTED WITH UVI PRINTED 1C/1S 500/CS,PRNTD</t>
  </si>
  <si>
    <t>GAR 24X6X48X001 250/ROLL SUFFOCATION WRNG (1C/1S) ,PRNTD</t>
  </si>
  <si>
    <t>GAR 24</t>
  </si>
  <si>
    <t>001 250/ROLL</t>
  </si>
  <si>
    <t>ZT 4X8X003 W/ METAL EYELET HANG HOLE 1000/CTN</t>
  </si>
  <si>
    <t>003 W/</t>
  </si>
  <si>
    <t>ZT 9X12X003 W/ METAL EYELET HANG HOLE 1000/CTN</t>
  </si>
  <si>
    <t xml:space="preserve">12X15 8ML ZT CLEAR 250/CA SE </t>
  </si>
  <si>
    <t>15 8ML ZT CLEAR 250/CA</t>
  </si>
  <si>
    <t>57.00X16.00X105.00X4.00 35/RL,BAGS,FG,BS,BOR,META L 25.0%,SAMPLE</t>
  </si>
  <si>
    <t xml:space="preserve">30.00XX30.00X1.50 500/CS,INDIV SHEETS,BS </t>
  </si>
  <si>
    <t xml:space="preserve">AUTO 4 x 4 2mil 3000/ROLL  </t>
  </si>
  <si>
    <t>MANUFACTURERS SUPPLY CO</t>
  </si>
  <si>
    <t xml:space="preserve">4X6X0015 AUTO BAG VENTED 2500/ROLL </t>
  </si>
  <si>
    <t>PAPER PRODUCTS CO INC</t>
  </si>
  <si>
    <t xml:space="preserve">ZT 10X13X004 W/METAL GROMMET 1000/CASE </t>
  </si>
  <si>
    <t xml:space="preserve">12.5X16X002 CLEAR +1.5  L ON WICKET 1M/CASE </t>
  </si>
  <si>
    <t>002 CLEAR +1.5  L</t>
  </si>
  <si>
    <t xml:space="preserve">2X3X002 BAGS PERF 3/4  FROM TOP </t>
  </si>
  <si>
    <t>002 BAGS</t>
  </si>
  <si>
    <t xml:space="preserve">6.00XX10.00X1.50 1000/CS,BAGS,SW </t>
  </si>
  <si>
    <t xml:space="preserve">7.00XX10.00X1.50 1000/CS,BAGS,SW </t>
  </si>
  <si>
    <t xml:space="preserve">ZT 12X18X004 5 % VCI BAG 500/CASE </t>
  </si>
  <si>
    <t>2X9.5 W/ 1.5LIP AND TAPE 1.2ML 500/CASE (POLYETHYL ENE)</t>
  </si>
  <si>
    <t>9.5 W/ 1.5LIP AND TAPE</t>
  </si>
  <si>
    <t>JOSHUA BUSINESS GRAPHICS</t>
  </si>
  <si>
    <t>DOORKNOB HOLE BAG, YELLOW 1 C/1S BLK INK 500/CASE,P RNTD</t>
  </si>
  <si>
    <t>DOORKNOB HOLE BAG, YELLOW</t>
  </si>
  <si>
    <t xml:space="preserve">4X14X002 AUTOBAG 750/ROLL  </t>
  </si>
  <si>
    <t xml:space="preserve">12.00X2.00X24.00X1.00 100/RL,BAGS,BS </t>
  </si>
  <si>
    <t>38.00X0.00X60.00X2.00 100/CS,BAGS,SS,METAL 15.0 %,COLOR,BLK</t>
  </si>
  <si>
    <t>13X14 2MIL +3  BOTTOM GU WICKETED BAG 250/WICKET 1 000/CASE</t>
  </si>
  <si>
    <t>14 2MIL +3  BOTTOM GU</t>
  </si>
  <si>
    <t>10X14 2MIL +3  BOTTOM GUS WICKETED BAGS +1.5  LIP 2 50/WICKET 1000/CASE</t>
  </si>
  <si>
    <t>14 2MIL +3  BOTTOM GUS</t>
  </si>
  <si>
    <t xml:space="preserve">6X8 2MIL BAG W/HANG HOLE 1000/CASE </t>
  </si>
  <si>
    <t>8 2MIL BAG</t>
  </si>
  <si>
    <t xml:space="preserve">8X9 2MIL BAG W/HANG HOLE 1000/CASE </t>
  </si>
  <si>
    <t>9 2MIL BAG</t>
  </si>
  <si>
    <t xml:space="preserve">9X10 2MIL W/HANG HOLE 1000/CASE </t>
  </si>
  <si>
    <t>TRINITY PACKAGING</t>
  </si>
  <si>
    <t xml:space="preserve">10X12 3 MIL ZT WHITE UVI 2.5% 1000/CASE </t>
  </si>
  <si>
    <t>12 3 MIL ZT</t>
  </si>
  <si>
    <t>BANA INC</t>
  </si>
  <si>
    <t xml:space="preserve">ZT 2X12 2 MIL 1000/CASE  </t>
  </si>
  <si>
    <t>12 2 MIL 1000/CASE</t>
  </si>
  <si>
    <t>PACKAGING CORP OF AMERICA</t>
  </si>
  <si>
    <t>8.5X11X.002 WHITE COLOR LIP+TAPE ON WICKET 250/WI 1500/CS</t>
  </si>
  <si>
    <t>.002 WHITE COLOR</t>
  </si>
  <si>
    <t>12X18X.002 WHITE COLOR LIP+TAPE ON WICKET 250/WI 1000/CS</t>
  </si>
  <si>
    <t>60.00XXX1.50 2220'/RL,SWS SHEETING,FG, AS,AMF CLR,CRADL</t>
  </si>
  <si>
    <t>11.50XXX1.50 4000'/RL,SWS SHEETING,FG, CRADL</t>
  </si>
  <si>
    <t>BROWN &amp; PRATT, INC.</t>
  </si>
  <si>
    <t>26.00XXX1.00 3000'/RL,CF SHEETING,FG,V ENT,NORM,CRADL</t>
  </si>
  <si>
    <t>JOHNSON SYSTEMS</t>
  </si>
  <si>
    <t>126X94X005 SHRINK BAGS CF 50/RL</t>
  </si>
  <si>
    <t>52.00X0.00XX4.00 600'/RL,SWS SHEETING,FG,A S,AMF CLR,CRADL</t>
  </si>
  <si>
    <t>LF TRANS MET STATIC SHIEL DING BAG 2.5X3 3MIL 100/ CS</t>
  </si>
  <si>
    <t>LF TRANS MET STATIC SHIEL</t>
  </si>
  <si>
    <t xml:space="preserve">6X8 1.25 MIL AUTO BAG ON 2500/ROLL </t>
  </si>
  <si>
    <t>SPOKANE PACKAGING CORP</t>
  </si>
  <si>
    <t xml:space="preserve">10X13 2 MIL ZT ORANGE TIN T </t>
  </si>
  <si>
    <t>13 2 MIL ZT ORANGE TIN</t>
  </si>
  <si>
    <t>GILLIS &amp; LANE</t>
  </si>
  <si>
    <t xml:space="preserve">36.00X0.00X0.00X5.50 250'/RL,TUBING,FG,NOSLIP </t>
  </si>
  <si>
    <t>BRAME SPECIALTY CO.</t>
  </si>
  <si>
    <t>20 X 28 1MIL GARMENT BAG W/SUFFOCATION WARNING PRINTED 1C/1S 642</t>
  </si>
  <si>
    <t xml:space="preserve"> 28 1MIL GARMENT</t>
  </si>
  <si>
    <t xml:space="preserve">30.00X0.00X37.00X1.00 250/CS,BAGS,FG,SS </t>
  </si>
  <si>
    <t xml:space="preserve">GAR 21X3X72X0006 270/RL,PRNTD </t>
  </si>
  <si>
    <t>GAR 21</t>
  </si>
  <si>
    <t xml:space="preserve">GAR 21X3X42X0006 510/RL,PRNTD </t>
  </si>
  <si>
    <t xml:space="preserve">GAR 21X3X54X0006 360/RL,PRNTD </t>
  </si>
  <si>
    <t xml:space="preserve">60X36X60 4 MIL SHRINK BAG ON A ROLL </t>
  </si>
  <si>
    <t>60 4 MIL SHRINK</t>
  </si>
  <si>
    <t>G.T.G. PACKAGING INC.</t>
  </si>
  <si>
    <t xml:space="preserve">18.00XX24.00X1.50 1000/CS,BAGS,BS </t>
  </si>
  <si>
    <t xml:space="preserve">108X60X84 4MIL SHRINK BAG ON A ROLL </t>
  </si>
  <si>
    <t>84 4MIL SHRINK</t>
  </si>
  <si>
    <t>WESTERN INDUSTRIES CORPORATION</t>
  </si>
  <si>
    <t xml:space="preserve">20X40 4MIL CLEAR BAG W/18X23 PRINT AREA </t>
  </si>
  <si>
    <t>40 4MIL CLEAR BAG</t>
  </si>
  <si>
    <t>9.5X12.25+2.5 L&amp;TX004 CLEAR POSTAL FILM PRINTED 1C/1S 10%COV 1000</t>
  </si>
  <si>
    <t>12.25+2.5 L&amp;T</t>
  </si>
  <si>
    <t>30.00X0.00X40.00X6.00 100/RL,BAGS,BS,BOR,TINT,Y EL,CRADL</t>
  </si>
  <si>
    <t xml:space="preserve">4.06X2.00X8.31X1.75  </t>
  </si>
  <si>
    <t xml:space="preserve">6.50X9.50X1.75 POLYPRO 1000/CASE </t>
  </si>
  <si>
    <t xml:space="preserve">4.00X2.00X10.375X1.75  </t>
  </si>
  <si>
    <t>60.00X0.00XX3.00 1000'/RL,SWS SHEETING,FG, CRADL</t>
  </si>
  <si>
    <t xml:space="preserve">7.50X14.50X1.75 POLYPRO 1000/CASE </t>
  </si>
  <si>
    <t xml:space="preserve">4X4.375 1MIL 1000/CASE PRINTED 1C/1S </t>
  </si>
  <si>
    <t>4.375 1MIL 1000/CASE</t>
  </si>
  <si>
    <t>TEXAS CONTAINER</t>
  </si>
  <si>
    <t xml:space="preserve">SHRINK BAG - 44X44X66 - 4 MIL - 25-30/ROLL </t>
  </si>
  <si>
    <t>SHRINK BAG - 44</t>
  </si>
  <si>
    <t>66 - 4</t>
  </si>
  <si>
    <t>JBURKE</t>
  </si>
  <si>
    <t xml:space="preserve">SHRINK BAG - 16X14X30 4MI L </t>
  </si>
  <si>
    <t>SHRINK BAG - 16</t>
  </si>
  <si>
    <t>30 4MI</t>
  </si>
  <si>
    <t>3X4 4MIL ZT ANTI STATIC 1000/CS</t>
  </si>
  <si>
    <t>4 4MIL ZT</t>
  </si>
  <si>
    <t xml:space="preserve">AUTOBAG - 4X10 - 1.5 MIL 1500/ROLL </t>
  </si>
  <si>
    <t xml:space="preserve">ZT 9X14X004 DOMESTIC  </t>
  </si>
  <si>
    <t>004 DOMESTIC</t>
  </si>
  <si>
    <t xml:space="preserve">TU 2  1.5 MIL 1000FT/ROLL CLEAR </t>
  </si>
  <si>
    <t>TU 2  1.5 MIL</t>
  </si>
  <si>
    <t>A-1 PALLETS</t>
  </si>
  <si>
    <t>68.00XXX1.25 4400'/RL,SWS SHEETING,FG, AS,AMF CLR,CRADL</t>
  </si>
  <si>
    <t>60.00XXX2.40 2200'/RL,SWS SHEETING,FG, CRADL</t>
  </si>
  <si>
    <t>PORT PLASTICS</t>
  </si>
  <si>
    <t xml:space="preserve">8.50XX11.00X5.00 1000/CS,BAGS,BS,COLOR,BUF </t>
  </si>
  <si>
    <t xml:space="preserve">60.00XXX2.00 2000'/RL,SWS SHEETING,FG </t>
  </si>
  <si>
    <t xml:space="preserve">24  x 24 6 MIL ZT moisture barrier </t>
  </si>
  <si>
    <t>24  x 24 6 MIL ZT</t>
  </si>
  <si>
    <t>10 X .3/4 X 13 2MIL POST APPOV/LIP &amp; TAPE CLEAR FR/WHITE BACK</t>
  </si>
  <si>
    <t xml:space="preserve"> .3/4 </t>
  </si>
  <si>
    <t xml:space="preserve"> 13 2MIL</t>
  </si>
  <si>
    <t xml:space="preserve">23X34X006 ZIPTOP RED OPAQUE 100/CASE </t>
  </si>
  <si>
    <t>006 ZIPTOP</t>
  </si>
  <si>
    <t>PACKAGING OPTIONS</t>
  </si>
  <si>
    <t>ZT 6.375X8.50X2.00 1M/CTN BOT LOAD/TMPR EVIDENT DOMESTIC</t>
  </si>
  <si>
    <t>ZT 6.375</t>
  </si>
  <si>
    <t>2.00 1M/CTN</t>
  </si>
  <si>
    <t>5 X8 6MIL ZT PRINTED 1C/1S W/WHITE BLO CK 1000/CASE</t>
  </si>
  <si>
    <t>8 6MIL ZT</t>
  </si>
  <si>
    <t xml:space="preserve">16.00XX20.00X4.00 500/CS,BAGS,FG,NSC </t>
  </si>
  <si>
    <t>12X16 1MIL 1.5 LIP, 2 VENTS PRINTED 1C/1S CHILD WARNI</t>
  </si>
  <si>
    <t>US PACKAGING &amp; WRAPPING</t>
  </si>
  <si>
    <t xml:space="preserve">20'X100' 6MIL C&amp;A FILM STOCK ITEM #11070 </t>
  </si>
  <si>
    <t>100' 6MIL C&amp;A FILM</t>
  </si>
  <si>
    <t>LANDSBERG - HOUSTON</t>
  </si>
  <si>
    <t xml:space="preserve">ZT 9X12 8 MIL 500/CASE  </t>
  </si>
  <si>
    <t>12 8 MIL 500/CASE</t>
  </si>
  <si>
    <t xml:space="preserve">ZT 13X18 8 MIL 250/CASE  </t>
  </si>
  <si>
    <t>18 8 MIL 250/CASE</t>
  </si>
  <si>
    <t xml:space="preserve">ZT 28X30 8 MIL 75/CASE  </t>
  </si>
  <si>
    <t>30 8 MIL 75/CASE</t>
  </si>
  <si>
    <t>POLYPRO 2X10.25 1.2ML W / 7/8 INCH LIP WITH TAPE ON THE LIP NOT THE BODY</t>
  </si>
  <si>
    <t>2X10.25 1.6ML POLY PROP B AG W/ 7/8 LIP WITH THE TA PE ON THE LIP NOT BODY OF</t>
  </si>
  <si>
    <t>10.25 1.6ML POLY PROP B</t>
  </si>
  <si>
    <t xml:space="preserve">144.00X48.00X48.00X2.00 200/RL,BAGS,BS </t>
  </si>
  <si>
    <t>WESTERN PLASTICS</t>
  </si>
  <si>
    <t xml:space="preserve">SHRINK SHEETING - 32' X 1 00' 8 MIL </t>
  </si>
  <si>
    <t xml:space="preserve">32.00X28.00X48.00X4.00 80/CS,BAGS,BS </t>
  </si>
  <si>
    <t>60.00X0.00XX4.00 720'/RL,SWS SHEETING,FG,U VI 1.0%,CRADL</t>
  </si>
  <si>
    <t xml:space="preserve">BLACK CONDUCTIVE LF 30X45 4MIL 100/CASE </t>
  </si>
  <si>
    <t>BLACK CONDUCTIVE LF 30</t>
  </si>
  <si>
    <t>ZT 6.375X8.50X2.00 1M/CTN BOT LOAD/TMPR EVIDENT IMPORT</t>
  </si>
  <si>
    <t>16.00XXX1.25 2500'/RL,CF SHEETING,FG,C LAR,CRADL</t>
  </si>
  <si>
    <t>13.00XXX2.00 3500'/RL,SWS SHEETING,FG, CLAR,CRADL</t>
  </si>
  <si>
    <t>9.00XXX2.00 3500'/RL,SWS SHEETING,FG, CLAR</t>
  </si>
  <si>
    <t>PROPAK</t>
  </si>
  <si>
    <t xml:space="preserve">9.00XX12.00X2.00 1000/CS,BAGS,BS </t>
  </si>
  <si>
    <t>RITE PACKAGE COMPANY</t>
  </si>
  <si>
    <t>POLYPRO 4.75X8.25X0015 1000/CS DOMESTIC</t>
  </si>
  <si>
    <t xml:space="preserve">WICKET 12X14 1MIL W/ 1.5  250/WICKET </t>
  </si>
  <si>
    <t>WICKET 12</t>
  </si>
  <si>
    <t xml:space="preserve">14 1MIL W/ 1.5 </t>
  </si>
  <si>
    <t xml:space="preserve">WICKET 14X18 1MIL W/ 1.5  250/WICKET </t>
  </si>
  <si>
    <t>WICKET 14</t>
  </si>
  <si>
    <t xml:space="preserve">18 1MIL W/ 1.5 </t>
  </si>
  <si>
    <t>28.00X0.00XX0.75 9000'/RL,CF SHEETING,CRAD L</t>
  </si>
  <si>
    <t>9X12 3 MIL YELLOW TINT FILM W/ 1C/1S DOOR HANGER BAG,PRNTD</t>
  </si>
  <si>
    <t>12 3 MIL</t>
  </si>
  <si>
    <t>9.00X0.00X12.00X4.00 1000/CS,BAGS,FG,BS,AS,AFP AS</t>
  </si>
  <si>
    <t>10.25X15 1.25MIL CL 3 B GU 1.5LIP VENT WICKETED 250/WICKET 1000/</t>
  </si>
  <si>
    <t xml:space="preserve">14.00XX9.00X3.00 2500/RL,DWS,BS,BOR </t>
  </si>
  <si>
    <t xml:space="preserve">39.00X0.00X67.00X1.50 240/RL,BAGS,BS,BOR,HISLIP </t>
  </si>
  <si>
    <t>39.00X0.00X67.00X1.50 240/RL,SLEEVE,BS,BOR,HISL IP</t>
  </si>
  <si>
    <t xml:space="preserve">24.00X0.00X28.00X1.50 550/RL,BAGS,BS,BOR,HISLIP </t>
  </si>
  <si>
    <t>24.00X0.00X28.00X1.50 550/RL,SLEEVE,BS,BOR,HISL IP</t>
  </si>
  <si>
    <t xml:space="preserve">SHRINK BAG 50X50X75X005 125/ROLL </t>
  </si>
  <si>
    <t>SHRINK BAG 50</t>
  </si>
  <si>
    <t>3.5 X 6 4MIL ZT W/ METAL CENTER, TOP 1.5  ABOVE ZI ONE SIDE SLIT OPEN BELOW</t>
  </si>
  <si>
    <t xml:space="preserve"> 6 4MIL ZT W/ METAL</t>
  </si>
  <si>
    <t>GU 9X5X22X00225 2C/1S 4X5 WHITE BLOCK W/ BLACK PRINT RANDOM PRI</t>
  </si>
  <si>
    <t>GU 9</t>
  </si>
  <si>
    <t>SOR 60X0025 CF (120 ) 2C/1S WHITEBLOCK W/ BLACK TEXT RANDOM PRIN</t>
  </si>
  <si>
    <t>SOR 60</t>
  </si>
  <si>
    <t>0025 CF (120 )</t>
  </si>
  <si>
    <t>10X15X001 W/ 1.5  L&amp;T 1C/1S, SUFFOCATION WRNG RE-SEALABLE TAPE 1000/CAS</t>
  </si>
  <si>
    <t>001 W/ 1.5  L&amp;T</t>
  </si>
  <si>
    <t>ARIVA - FT WAYNE</t>
  </si>
  <si>
    <t>9.00XX12.00X2.00 1000/CS,BAGS flat packed</t>
  </si>
  <si>
    <t>AUTOBAG 7X10X0015 CLEAR/WHITE VENTED 1/4  1500/ROLL</t>
  </si>
  <si>
    <t>AUTOBAG 7X12X0015 CLEAR/WHITE 1250/RL 1./4  VENT LOWER CRNR</t>
  </si>
  <si>
    <t xml:space="preserve">4.00X2.00X12.00X1.00 1000/RL,BAGS,BS,BOR </t>
  </si>
  <si>
    <t xml:space="preserve">4.00X2.00X8.00X1.00 1000/RL,BAGS,BS,BOR </t>
  </si>
  <si>
    <t xml:space="preserve">7.5X3X17X001 W/ 4  REVERSE FLAP </t>
  </si>
  <si>
    <t>001 W/</t>
  </si>
  <si>
    <t>9X12 3MIL 1C/1S YELLOW TINT WITH DIE CUT HANDLE,PRNTD</t>
  </si>
  <si>
    <t>12 3MIL 1C/1S</t>
  </si>
  <si>
    <t xml:space="preserve">LF TRANS METALLIC BAGS 4X 100/CS </t>
  </si>
  <si>
    <t>LF TRANS METALLIC BAGS 4</t>
  </si>
  <si>
    <t>DEBARRY PACKAGING, INC.</t>
  </si>
  <si>
    <t>12.00X0.00X19.00X2.25 1000/CS,BAGS,BS,METAL 15. 0</t>
  </si>
  <si>
    <t>SOUTHERN IMAGING GROUP, INC.</t>
  </si>
  <si>
    <t xml:space="preserve">DIE CUT 12X15X003 WHITE COLOR, 1000/CASE </t>
  </si>
  <si>
    <t>DIE CUT 12</t>
  </si>
  <si>
    <t>PRATT INDUSTRIES - SIMPSONVILLE</t>
  </si>
  <si>
    <t>3X4 2MIL ZT 6C/2S PRINTED 1000/CASE ( MIGHT THIS BE 8 COLORS?),</t>
  </si>
  <si>
    <t>4 2MIL ZT</t>
  </si>
  <si>
    <t>5X8 2MIL ZT 6/C 2/S PRINTED 1000/CASE (MIGHT THIS BE 8 COLORS?</t>
  </si>
  <si>
    <t>8 2MIL ZT</t>
  </si>
  <si>
    <t>10X12 2MIL ZT 6/C 2/S PRINTED 1000/CASE (MIGHT THIS BE 8 COLORS?</t>
  </si>
  <si>
    <t>12 2MIL ZT</t>
  </si>
  <si>
    <t>PACKAGING ENTERPRISES INC</t>
  </si>
  <si>
    <t xml:space="preserve">ZT 18X30 4 MIL 250/CASE  </t>
  </si>
  <si>
    <t>30 4 MIL 250/CASE</t>
  </si>
  <si>
    <t>SOURCING &amp; LOGISTICS INC</t>
  </si>
  <si>
    <t>CONTINUOUS SOR 30  WIDE UP TO 40 LBS PER ROLL 5M ROLLS</t>
  </si>
  <si>
    <t>CONTINUOUS SOR 30  WIDE</t>
  </si>
  <si>
    <t>8.00X0.00X8.00X1.00 1000/RL,INDIV SHEETS,FG,B S,BOR</t>
  </si>
  <si>
    <t>7X10X002 AUTOBAG W/.25  SKIRT WHITE FRONT W/ONE 1/4  VENT HOLE 1250</t>
  </si>
  <si>
    <t>7X12X002 AUTOBAG W/.25  SKIRT WHITE FRONT W/ONE 1/4  VENT HOLE 1250</t>
  </si>
  <si>
    <t xml:space="preserve">9.00X0.00X12.00X2.00 500/RL,BAGS,BS,BOR </t>
  </si>
  <si>
    <t xml:space="preserve">LF 5.5X35 2 MIL 2  LIP 1, 000/CS </t>
  </si>
  <si>
    <t>LF 5.5</t>
  </si>
  <si>
    <t>35 2 MIL 2  LIP 1,</t>
  </si>
  <si>
    <t>ANDLER PACKAGING GROUP</t>
  </si>
  <si>
    <t xml:space="preserve">STRETCH FILM 18  X1500 80 GA </t>
  </si>
  <si>
    <t xml:space="preserve">STRETCH FILM 18  </t>
  </si>
  <si>
    <t>1500 80</t>
  </si>
  <si>
    <t xml:space="preserve">ZT 8X10 2 MIL WHITE COLOR </t>
  </si>
  <si>
    <t>10 2 MIL</t>
  </si>
  <si>
    <t>16.00XXX1.00 4200'/RL,CF SHEETING,FG,C RADL</t>
  </si>
  <si>
    <t xml:space="preserve">20.00X0.00X36.00X3.00 250/CS,BAGS,BS </t>
  </si>
  <si>
    <t>21.00X8.00X50.00X1.00 250/RL,BAGS,FG,BS,BOR,VEN T,NORM,LLD,HEX,CRADL</t>
  </si>
  <si>
    <t>60.00XXX3.00 1000'/RL,SWS SHEETING,FG, CRADL</t>
  </si>
  <si>
    <t>TAPE PRODUCTS CO.</t>
  </si>
  <si>
    <t xml:space="preserve">7.00X0.00X16.00X2.00 1000/CS,BAGS,BS </t>
  </si>
  <si>
    <t>SERVICE PAPER</t>
  </si>
  <si>
    <t>4X8 1.25MIL AUTO BAG WHITE FRONT/CLEAR BACK, P WITH TWO VENT HOLES, 1250</t>
  </si>
  <si>
    <t>DG GARIN-TEED PACKAGING</t>
  </si>
  <si>
    <t>POLY PRO BAG 9X11.375 1 M W/1 1/2   HEADER, PRINTED W/ 1  LIP AND TAPE ON BOT</t>
  </si>
  <si>
    <t>POLY PRO BAG 9</t>
  </si>
  <si>
    <t>11.375 1 M</t>
  </si>
  <si>
    <t>3X4 2MIL ZT 8/C 2/S PRINTED 1000/CS,PRNTD</t>
  </si>
  <si>
    <t>5X8 2MIL ZT 8C/2S PRINTED 1000/CS,PRNTD</t>
  </si>
  <si>
    <t>10X12 2MIL ZT 8C/2S PRINTED 1000 CS,PRNTD</t>
  </si>
  <si>
    <t>INTER-PACK</t>
  </si>
  <si>
    <t xml:space="preserve">4.5X1.5X12.00X2.00 POLYPRO </t>
  </si>
  <si>
    <t xml:space="preserve">8.00X3.00X18.00X2.00 POLYPRO </t>
  </si>
  <si>
    <t>STREAMLINE PACKAGING SOLUTIONS</t>
  </si>
  <si>
    <t xml:space="preserve">12X16.50X0015 W/ LIP &amp; TAPE 1000/CS </t>
  </si>
  <si>
    <t>0015 W/</t>
  </si>
  <si>
    <t>XPEDX WILMINGTON</t>
  </si>
  <si>
    <t>ZT 4X8X002 W/1.5  LIP ABOVE ZIP..1000/CTN DOMESTIC</t>
  </si>
  <si>
    <t>002 W/1.5  LIP</t>
  </si>
  <si>
    <t>ZT 5X8X002 + 1.5  LIP ABOVE ZT 1000/CTN DOMESTIC</t>
  </si>
  <si>
    <t>002 + 1.5  LIP</t>
  </si>
  <si>
    <t>ZT 5X10X002 + 1.5  LIP ABOVE ZT 1000/CTN DOMESTIC</t>
  </si>
  <si>
    <t>60.00X60.00XX2.00 200'/RL,SLITCTR SHEETING, FG,BS,BOR,CRADL</t>
  </si>
  <si>
    <t xml:space="preserve">2 X2150' 2MIL BLACK TUBIN G </t>
  </si>
  <si>
    <t>2150' 2MIL BLACK TUBIN</t>
  </si>
  <si>
    <t>28.00X28.00X48.00X2.00 125/CS,BAGS,BS,NOSLIP,COL OR,ORG,PRNTD</t>
  </si>
  <si>
    <t>ZT 4X8X002 OPEN BOTTOM FOR BOTTOM LOAD 1000/CASE</t>
  </si>
  <si>
    <t>ZT 5X8X002 OPEN BOTTOM FOR BOTTOM LOADING 1000/case</t>
  </si>
  <si>
    <t>ZT 5X10X002 OPEN BOTTOM FOR BOTTOM LOADING 1000/CASE,</t>
  </si>
  <si>
    <t xml:space="preserve">10.00X0.00X12.00X4.00 1000/CS,BAGS,BS </t>
  </si>
  <si>
    <t xml:space="preserve">8.00X0.00X10.00X4.00 1000/CS,BAGS,BS </t>
  </si>
  <si>
    <t xml:space="preserve">7.00X0.00XX7.00 1400/RL,CF SHEETING </t>
  </si>
  <si>
    <t xml:space="preserve">8.00X0.00X10.00X4.00 1000/RL,BAGS,BS,CLAR </t>
  </si>
  <si>
    <t xml:space="preserve">15.00X0.00X18.00X2.00 1000/CS,BAGS,BS,CLAR </t>
  </si>
  <si>
    <t xml:space="preserve">10.00X0.00X12.00X4.00 1000/CS,BAGS,BS,CLAR </t>
  </si>
  <si>
    <t>PAS BUBBLE 7X8.5 W/ LIP&amp;TAPE (STOCK ITEM# 5270)</t>
  </si>
  <si>
    <t>PAS BUBBLE 7</t>
  </si>
  <si>
    <t xml:space="preserve">BOR 2.5X3.5X001 6500/ROLL  </t>
  </si>
  <si>
    <t>BOR 2.5</t>
  </si>
  <si>
    <t>001 6500/ROLL</t>
  </si>
  <si>
    <t>14X002 250'/RL CENTER FOLD OPENS TO 28  4C/1S PMS COLORS,P</t>
  </si>
  <si>
    <t>002 250'/RL</t>
  </si>
  <si>
    <t>ROBYN PACKAGING</t>
  </si>
  <si>
    <t>38X20X60 2.9MIL FG RED TI NT HAZ MAT BAG PRINTED WA RN 6X9 IN BLACK INK,PRNTD</t>
  </si>
  <si>
    <t>60 2.9MIL FG RED TI</t>
  </si>
  <si>
    <t>15X9X23 3MIL RED TINT HA Z MAT 6X9 BLACK WARNING,P RNTD</t>
  </si>
  <si>
    <t>23 3MIL RED TINT HA</t>
  </si>
  <si>
    <t xml:space="preserve">6X9 3MIL RED TINT HAZMAT 1000/CASE,PRNTD </t>
  </si>
  <si>
    <t>9 3MIL RED TINT HAZMAT</t>
  </si>
  <si>
    <t>NATIONWIDE PLASTICS</t>
  </si>
  <si>
    <t>5X7 2MIL ZIP LOCK BAG 100 1 SIDE/1 COLOR BLACK,PRNT D</t>
  </si>
  <si>
    <t>7 2MIL ZIP LOCK BAG 100</t>
  </si>
  <si>
    <t>15.5 X 15 2MIL ZIP LOCK 1 1 SIDE 1 COLOR BLACK,PRNT D</t>
  </si>
  <si>
    <t xml:space="preserve"> 15 2MIL ZIP LOCK 1</t>
  </si>
  <si>
    <t>25.5 X 28 2MIL ZIP LOCK B 1 SIDE 1 COLOR BLACK,PRNT D</t>
  </si>
  <si>
    <t xml:space="preserve"> 28 2MIL ZIP LOCK B</t>
  </si>
  <si>
    <t>5X7 4MIL ZIP LOCK BAG 100 1 SIDE 1 COLOR BLACK,PRNT D</t>
  </si>
  <si>
    <t>7 4MIL ZIP LOCK BAG 100</t>
  </si>
  <si>
    <t>8 X 10 4MIL ZIP LOCK 1000 1 SIDE 1 COLOR BLACK,PRNT D</t>
  </si>
  <si>
    <t xml:space="preserve"> 10 4MIL ZIP LOCK 1000</t>
  </si>
  <si>
    <t>15.5 X 15 4MIL ZIP LOCK B 1 SIDE 1 COLOR BLACK,PRNT D</t>
  </si>
  <si>
    <t xml:space="preserve"> 15 4MIL ZIP LOCK B</t>
  </si>
  <si>
    <t>25.5 X 28 4MIL ZIP LOCK B 1 SIDE 1 COLOR BLACK,PRNT D</t>
  </si>
  <si>
    <t xml:space="preserve"> 28 4MIL ZIP LOCK B</t>
  </si>
  <si>
    <t xml:space="preserve">40.00X0.00X46.00X1.30 250/CS,BAGS,SS,LLD,HEX </t>
  </si>
  <si>
    <t xml:space="preserve">AUTO BAG 5X6 3MIL 1500/RL BLUE TINT </t>
  </si>
  <si>
    <t xml:space="preserve">5.50X0.00X35.00X2.00 1000/CS,BAGS </t>
  </si>
  <si>
    <t xml:space="preserve">5.50X0.00X32.00X6.00 500/CS,BAGS,BS </t>
  </si>
  <si>
    <t>GULF ATLANTIC PACKAGING</t>
  </si>
  <si>
    <t xml:space="preserve">TMSS 12X24 3MIL 100/CS </t>
  </si>
  <si>
    <t>TMSS 12</t>
  </si>
  <si>
    <t>24 3MIL</t>
  </si>
  <si>
    <t>18.00X0.00XX2.00 6940'/RL,SWS SHEETING,FG, CRADL</t>
  </si>
  <si>
    <t>12.00X0.00XX1.50 2882'/RL,CF SHEETING,FG,C RADL</t>
  </si>
  <si>
    <t>ZT 6X9 2MIL MEDIUM BLUE COLOR 1000/CA SE</t>
  </si>
  <si>
    <t xml:space="preserve">ZT 9X12 2MIL MED. BLUE COLOR 1000/CASE </t>
  </si>
  <si>
    <t>12 2MIL</t>
  </si>
  <si>
    <t xml:space="preserve">ZT 12X15 2MIL MED. BLUE COLOR 1000/CASE </t>
  </si>
  <si>
    <t>15 2MIL</t>
  </si>
  <si>
    <t>CARLSON SYSTEMS, LLC - DES MOINES</t>
  </si>
  <si>
    <t>LF 3X10X004 FG 1c/1s CLR BACK/RED FRNT (INSIDE DIMENSIONS) 50  M</t>
  </si>
  <si>
    <t>004 FG 1c/1s</t>
  </si>
  <si>
    <t>ZT BOTTOM LOAD 5.5X9 4MIL W/ METAL GROMMET AT THE T SLITTED TO ACCESS ZIP, 50</t>
  </si>
  <si>
    <t>ZT BOTTOM LOAD 5.5</t>
  </si>
  <si>
    <t>9 4MIL</t>
  </si>
  <si>
    <t>COLORADO PACKAGING SOLUTION</t>
  </si>
  <si>
    <t xml:space="preserve">AUTO 4X 5 2MIL WHITE FRON 2250/ROLL,PRNTD </t>
  </si>
  <si>
    <t>INDUSTRIAL FAIRWAY SUPPLY</t>
  </si>
  <si>
    <t xml:space="preserve">ZT 8X12 4MIL 1000/CASE WHITE OPAQUE </t>
  </si>
  <si>
    <t>12 4MIL 1000/CASE</t>
  </si>
  <si>
    <t>5X36 2 MIL BAG PRINTED 1C RANDOM REPEAT PRINTING, I MAGE SIZE IS 3.25 X7 ,PRN</t>
  </si>
  <si>
    <t>36 2 MIL BAG PRINTED 1C</t>
  </si>
  <si>
    <t>ALL SOURCE PACKAGING</t>
  </si>
  <si>
    <t>52X83 15 MICRON BAG CLEAR NON FDA PACKED 50 PER RO LL</t>
  </si>
  <si>
    <t>83 15 MICRON BAG CLEAR</t>
  </si>
  <si>
    <t>6.75X9.5 2.75MIL W/EASY TEAR OFF TAB</t>
  </si>
  <si>
    <t>9.5 2.75MIL</t>
  </si>
  <si>
    <t>30.00X0.00X40.00X4.00 150/RL,BAGS,BS,BOR,COLOR, YEL,CRADL</t>
  </si>
  <si>
    <t xml:space="preserve">14.00X0.00X22.00X2.00 500/CS,BAGS </t>
  </si>
  <si>
    <t>20X40 4MIL CLEAR BAG W/18X23 PRINT AREA 200/CA SE</t>
  </si>
  <si>
    <t>12 X16 3MIL BAG WITH WHITE BLOCK (1C/1S) 1000/CASE,PRNTD</t>
  </si>
  <si>
    <t>16 3MIL BAG</t>
  </si>
  <si>
    <t>14.00XXX3.00 2000'/RL,SWS SHEETING,FG, CRADL</t>
  </si>
  <si>
    <t>EMPIRE CLEANING SUPPLY</t>
  </si>
  <si>
    <t xml:space="preserve">ZT 6X7X002 500/CS PRINTED 4C/2 PANEL,PRNTD </t>
  </si>
  <si>
    <t>002 500/CS</t>
  </si>
  <si>
    <t>2X5X004 1000/CS PRINTED 3C/1S ALMOST 100% COV. - NEED 1</t>
  </si>
  <si>
    <t>4X6X004 1000/CS PRINTED 3C/1S ALMOST 100% COV. - NEED 1</t>
  </si>
  <si>
    <t>PREMIER PAPER &amp; PACKAGING</t>
  </si>
  <si>
    <t xml:space="preserve">14.75X16.00+5 BGX002 1000/CASE </t>
  </si>
  <si>
    <t>16.00+5 BG</t>
  </si>
  <si>
    <t xml:space="preserve">4.00X0.00X6.00X2.00 2000/CS,BAGS,BS </t>
  </si>
  <si>
    <t xml:space="preserve">8.00XX10.00X1.00 1000/CS,BAGS,FG </t>
  </si>
  <si>
    <t xml:space="preserve">16.00X0.00X20.00X1.50 1000/CS,BAGS,SW </t>
  </si>
  <si>
    <t>UNISOURCE - ORLANDO</t>
  </si>
  <si>
    <t>16.00XXX1.50 1500'/RL,CF SHEETING,FG,C RADL</t>
  </si>
  <si>
    <t>6X9 3MIL SPECIMIN BAG CLEAR PRINTED 1C/1S WITH POUCH 1M/CASE,PRNTD</t>
  </si>
  <si>
    <t>9 3MIL SPECIMIN BAG</t>
  </si>
  <si>
    <t>LEGACY SUPPLY</t>
  </si>
  <si>
    <t>23.25XXX3.00 3000'/RL,SWS SHEETING,FG, CRADL</t>
  </si>
  <si>
    <t xml:space="preserve">16.00XX20.00X1.00 1000/CS,BAGS </t>
  </si>
  <si>
    <t>ERNEST PKG SOLUTIONS-PORTLAND</t>
  </si>
  <si>
    <t>3X5 3.5 MIL MOISTURE BARR IER/STATIC SHIELDING BAG 100/CASE</t>
  </si>
  <si>
    <t>5 3.5 MIL MOISTURE BARR</t>
  </si>
  <si>
    <t xml:space="preserve">13X18 1 MIL 3  LIP AND TAPE 1000/CASE </t>
  </si>
  <si>
    <t>18 1 MIL</t>
  </si>
  <si>
    <t>6X8 3.5 MIL MOISTURE BARR IER/STATIC SHIELDING BAG 100/CASE</t>
  </si>
  <si>
    <t>8 3.5 MIL MOISTURE BARR</t>
  </si>
  <si>
    <t>12X18 1 MIL 3  LIP AND TAPE 1000/CASE</t>
  </si>
  <si>
    <t xml:space="preserve">10X13 1 MIL 3  LIP AND TAPE 1000/CASE </t>
  </si>
  <si>
    <t>13 1 MIL</t>
  </si>
  <si>
    <t>UNISOURCE - LA PALMA</t>
  </si>
  <si>
    <t xml:space="preserve">18X22 6 MIL SLIDER TOP BA 250/CASE </t>
  </si>
  <si>
    <t>22 6 MIL SLIDER TOP BA</t>
  </si>
  <si>
    <t xml:space="preserve">20X26 6 MIL SLIDER TOP BA 250/CASE </t>
  </si>
  <si>
    <t>26 6 MIL SLIDER TOP BA</t>
  </si>
  <si>
    <t xml:space="preserve">ZT 3X5 4MIL W/HANG HOLE </t>
  </si>
  <si>
    <t>5 4MIL</t>
  </si>
  <si>
    <t xml:space="preserve">ZT 5X7 4MIL BS W/GROMMET 1000/CASE </t>
  </si>
  <si>
    <t>7 4MIL BS</t>
  </si>
  <si>
    <t xml:space="preserve">ZT 5.5X9 4MIL BS W/GROMMET </t>
  </si>
  <si>
    <t>9 4MIL BS</t>
  </si>
  <si>
    <t xml:space="preserve">8.00X4.00X12.00X1.00 1000/CS,BAGS,FG,BS </t>
  </si>
  <si>
    <t>6X9 3MIL CLR SPECIMEN TRANSPORT BAG W/OUTSIDE POCKET 1C 1S BL</t>
  </si>
  <si>
    <t>9 3MIL CLR</t>
  </si>
  <si>
    <t xml:space="preserve">42 X 40 X 62 6 MIL PALLET SHRINK BAG </t>
  </si>
  <si>
    <t xml:space="preserve"> 62 6 MIL</t>
  </si>
  <si>
    <t>NELSON PACKAGING</t>
  </si>
  <si>
    <t xml:space="preserve">22.00X0.00X27.00X7.00 125/CS,BAGS,BS,COLOR,MBL </t>
  </si>
  <si>
    <t xml:space="preserve">16.00X14.00X36.00X2.00 100/CS,BAGS,BS </t>
  </si>
  <si>
    <t xml:space="preserve">30.00X26.00X60.00X2.00 100/CS,BAGS,BS </t>
  </si>
  <si>
    <t xml:space="preserve">14X24 4MIL CLEAR ZT 1C/1S 1000/CASE,PRNTD </t>
  </si>
  <si>
    <t>24 4MIL CLEAR ZT</t>
  </si>
  <si>
    <t>5X7X0015 AUTOBAG WHITE FRNT/CLR BACK W/ 1 1/16  VENT HOLE 2000</t>
  </si>
  <si>
    <t>9X12 3MIL ZT AMBER TINT 1000/CASE</t>
  </si>
  <si>
    <t>12 3MIL ZT</t>
  </si>
  <si>
    <t xml:space="preserve">2.00X0.00X20.00X2.00 1000/CS,BAGS </t>
  </si>
  <si>
    <t>ZT 9.5X12 4MIL WITH DIE CUT HANDLE 1000/ CASE</t>
  </si>
  <si>
    <t>ZT 9.5</t>
  </si>
  <si>
    <t xml:space="preserve">5.75X0.00X8.75X2.50 2000/CS,BAGS,FG,BS </t>
  </si>
  <si>
    <t>WHITEBIRD</t>
  </si>
  <si>
    <t xml:space="preserve">54.00X52.00X60.00X4.00 50/RL,BAGS,BS,BOR </t>
  </si>
  <si>
    <t xml:space="preserve">13X18 3MIL CLR ZT W/ 3  A W/DIE CUT HANDLE 500/CASE </t>
  </si>
  <si>
    <t>18 3MIL CLR ZT W/ 3  A</t>
  </si>
  <si>
    <t xml:space="preserve">2X3X004 CLEAR PRE-OPENED BAG 2000/ROLL </t>
  </si>
  <si>
    <t>004 CLEAR</t>
  </si>
  <si>
    <t>GATEWAY PACKAGING CORP</t>
  </si>
  <si>
    <t xml:space="preserve">4.75X8 4 MIL ZT PRINTED 1 1000/CASE,PRNTD </t>
  </si>
  <si>
    <t>8 4 MIL ZT PRINTED 1</t>
  </si>
  <si>
    <t xml:space="preserve">5.75X0.00X8.75X2.80 2000/CS,BAGS,FG,BS </t>
  </si>
  <si>
    <t>DIXIEPAC</t>
  </si>
  <si>
    <t xml:space="preserve">ZT 6X8X004 5% VCI MEDBLUE TINT </t>
  </si>
  <si>
    <t>12.00X0.00X20.00X4.00 500/CS,BAGS,FG,BS,VCI,TIN T,MBL,PRNTD</t>
  </si>
  <si>
    <t>ARIVA - FT. WORTH</t>
  </si>
  <si>
    <t xml:space="preserve">TUBING 3  X 2MIL 3000'/RO LL </t>
  </si>
  <si>
    <t xml:space="preserve">TUBING 3  </t>
  </si>
  <si>
    <t xml:space="preserve"> 2MIL 3000'/RO</t>
  </si>
  <si>
    <t>UNISOURCE - SIOUX FALLS</t>
  </si>
  <si>
    <t>3X9 2 MIL ZT 1,000 PER CASE PLEASE QUOTE MIN</t>
  </si>
  <si>
    <t>9 2 MIL ZT</t>
  </si>
  <si>
    <t>PACKAGING BY KOCH</t>
  </si>
  <si>
    <t xml:space="preserve">25.625X22X60 .6 MIL LLDPE FULL GAUGE 300/ROLL </t>
  </si>
  <si>
    <t>60 .6 MIL</t>
  </si>
  <si>
    <t xml:space="preserve">12X7X22 .5MIL BLACK T-SHIRT BAGS 1000/CS </t>
  </si>
  <si>
    <t>22 .5MIL BLACK</t>
  </si>
  <si>
    <t xml:space="preserve">23.00X10.00X30.00X1.50 550/RL,BAGS,BS,BOR </t>
  </si>
  <si>
    <t xml:space="preserve">C&amp;A 40'X100'X004 CLEAR </t>
  </si>
  <si>
    <t>C&amp;A 40'</t>
  </si>
  <si>
    <t>100'</t>
  </si>
  <si>
    <t xml:space="preserve">C&amp;A 40'X100'X003 CLEAR </t>
  </si>
  <si>
    <t xml:space="preserve">C&amp;A 40'X200'X0015 CLEAR </t>
  </si>
  <si>
    <t>200'</t>
  </si>
  <si>
    <t xml:space="preserve">C&amp;A 20'X200'X0015 CLEAR </t>
  </si>
  <si>
    <t>C&amp;A 20'</t>
  </si>
  <si>
    <t xml:space="preserve">C&amp;A 20'X100'X003 CLEAR </t>
  </si>
  <si>
    <t>12.00XX16.00X1.00 2000/CS,INDIV SHEETS,BS,T INT,MBL</t>
  </si>
  <si>
    <t>12.5 X15 1.5MIL CLR 1C 1S BLACK WARNING LABEL + LIP WITH PEEL N SEAL 10</t>
  </si>
  <si>
    <t>15 1.5MIL CLR</t>
  </si>
  <si>
    <t>19X24 1.5MIL CLR 1C 1S BLACK WARNING LABEL + LIP WITH PEEL N SEAL 10</t>
  </si>
  <si>
    <t>24 1.5MIL CLR</t>
  </si>
  <si>
    <t xml:space="preserve">20X26 6MIL SLIDER TOP 250 /CASE </t>
  </si>
  <si>
    <t>26 6MIL SLIDER TOP 250</t>
  </si>
  <si>
    <t xml:space="preserve">18X22 6MIL SLIDER TOP 250 /CASE </t>
  </si>
  <si>
    <t>22 6MIL SLIDER TOP 250</t>
  </si>
  <si>
    <t>SUSQUEHANNA PAPER COMPANY</t>
  </si>
  <si>
    <t xml:space="preserve">12X15 2MIL ZT PINK TINT F ULL CASES ONLY </t>
  </si>
  <si>
    <t>15 2MIL ZT PINK TINT F</t>
  </si>
  <si>
    <t xml:space="preserve">12X15 2 MIL ZT BROWN TINT FULL CASES ONLY </t>
  </si>
  <si>
    <t>15 2 MIL ZT BROWN TINT</t>
  </si>
  <si>
    <t>40.00XXX1.25 2375'/RL,TUBING,FG,VENT,N ORM</t>
  </si>
  <si>
    <t>50.00XXX1.25 1900'/RL,TUBING,FG,VENT,N ORM</t>
  </si>
  <si>
    <t>60.00XXX1.25 1583'/RL,TUBING,FG,VENT,N ORM</t>
  </si>
  <si>
    <t>35.00XXX1.80 6000'/RL,SWS SHEETING,FG, CRADL</t>
  </si>
  <si>
    <t>19.00X0.00XX1.25 3000'/RL,SWS SHEETING,FG, CRADL</t>
  </si>
  <si>
    <t>22.50X0.00XX1.25 3000'/RL,SWS SHEETING,FG, CRADL</t>
  </si>
  <si>
    <t>27.25X0.00XX1.25 3000'/RL,SWS SHEETING,FG, CRADL</t>
  </si>
  <si>
    <t xml:space="preserve">6.00X0.00X16.00X2.00 1000/CS,BAGS,BS </t>
  </si>
  <si>
    <t>PRATT INDUSTRIES - LLC</t>
  </si>
  <si>
    <t>ZT 4X6 2 MIL WITH WHITE BLOCK 2X2 LOGO (2C1/S),PRNTD</t>
  </si>
  <si>
    <t>6 2 MIL</t>
  </si>
  <si>
    <t>ZT 6X8 2 MIL WITH WHITE BLOCK 2X2 LOGO (2C/1S),PRNTD</t>
  </si>
  <si>
    <t>8 2 MIL</t>
  </si>
  <si>
    <t>ZT 10X12 2 MIL WITH WHITE BLOCK 2X2 LOGO (2C/1S),PRNTD</t>
  </si>
  <si>
    <t xml:space="preserve">15.00X9.00X23.00X1.00 1000/CS,BAGS,BS </t>
  </si>
  <si>
    <t>32.00XXX4.00 400'/RL,TUBING,FG,AS,OPAQ ,BLK</t>
  </si>
  <si>
    <t>43X48 17 MICRON HDPE LINER, CLEAR 200/CS</t>
  </si>
  <si>
    <t>48 17 MICRON</t>
  </si>
  <si>
    <t>30X37 17 MICRON HDPE LINER, CLEAR 500/CS</t>
  </si>
  <si>
    <t>37 17 MICRON</t>
  </si>
  <si>
    <t>14.00X0.00XX1.00 4200'/RL,CF SHEETING,FG,C RADL</t>
  </si>
  <si>
    <t>AVROM SALES COMPANY INC</t>
  </si>
  <si>
    <t>BLACK COND 18X18X004 SINGLE BOT SEAL 100/CTN DOMESTIC</t>
  </si>
  <si>
    <t>BLACK COND 18</t>
  </si>
  <si>
    <t xml:space="preserve">30.00X20.00X35.00X1.50 150/RL,BAGS,BS,BOR </t>
  </si>
  <si>
    <t xml:space="preserve">22.00X12.00X26.00X1.50 250/RL,BAGS,BS,BOR </t>
  </si>
  <si>
    <t>9X12 3MIL 1C/1S YELLOW TINT WITH DIE CUT HANDLE 1000/</t>
  </si>
  <si>
    <t xml:space="preserve">LF 18X18X004 BLK CONDUCTIVE 100/CASE </t>
  </si>
  <si>
    <t xml:space="preserve">24.00X0.00X24.00X1.50 800/CS,BAGS,BS </t>
  </si>
  <si>
    <t>CONTROL PAPERS</t>
  </si>
  <si>
    <t>3.5 X 6 2.5MIL +2  LIP PRINTED 2C/1S (WHITE BLOC BAGGED IN 50'S, 1000/CASE</t>
  </si>
  <si>
    <t xml:space="preserve"> 6 2.5MIL +2  LIP</t>
  </si>
  <si>
    <t>ONE SOURCE DIST.</t>
  </si>
  <si>
    <t>ZT 2X6 2 MIL PRINTED 1C/1S (WHITE BLOC K) 1000/CASE</t>
  </si>
  <si>
    <t>ZT 5X7 2 MIL PRINTED 1C/1S (WHITE BLOC K) 1000/CASE</t>
  </si>
  <si>
    <t>7 2 MIL</t>
  </si>
  <si>
    <t>68.00X0.00XX2.50 1675'/RL,SWS SHEETING,UVI 1.5%,OPAQ,BLK,CRADL</t>
  </si>
  <si>
    <t>ATLANTIC PAPER &amp; SUPPLY</t>
  </si>
  <si>
    <t>68.00X0.00XX1.00 2600'/RL,SWS SHEETING,FG, AS,AMF CLR,CRADL</t>
  </si>
  <si>
    <t xml:space="preserve">ZT 3.00X5.00X002, 2.5625X 2C/1S 1000/CASE,PRNTD </t>
  </si>
  <si>
    <t>ZT 3.00</t>
  </si>
  <si>
    <t>002, 2.5625</t>
  </si>
  <si>
    <t>21.00X8.00X50.00X1.00 250/RL,BAGS,BS,BOR,VENT,N ORM,LLD,HEX,CRADL</t>
  </si>
  <si>
    <t>CHALMUR BAG CO., INC.</t>
  </si>
  <si>
    <t xml:space="preserve">3X4 1.8MIL SIDE WELD 1000/CASE </t>
  </si>
  <si>
    <t>4 1.8MIL SIDE WELD</t>
  </si>
  <si>
    <t xml:space="preserve">5.75XX8.75X2.80 2000/CS,BAGS,BS </t>
  </si>
  <si>
    <t>3.5X2.25X9.75 2MIL CELLOPHANE BAG W CHIPBOARD REINFORCED BOTT</t>
  </si>
  <si>
    <t>9.75 2MIL</t>
  </si>
  <si>
    <t>16.75X0.00XX2.70 3325'/RL,SWS SHEETING,FG, CRADL</t>
  </si>
  <si>
    <t>CFS 17X.0005 6000'/RL HYBRID</t>
  </si>
  <si>
    <t>CFS 17</t>
  </si>
  <si>
    <t>25.50X0.00XX2.50 6000'/RL,SWS SHEETING,FG, METAL 15.0%,CRADL</t>
  </si>
  <si>
    <t>BENSTAR PACKAGING &amp; DIST</t>
  </si>
  <si>
    <t>LF 3.50X4.00+1/2LIPX002 6000/M W/SLIP DOMESTIC</t>
  </si>
  <si>
    <t>LF 3.50</t>
  </si>
  <si>
    <t>4.00+1/2LIP</t>
  </si>
  <si>
    <t>12X14 3 MIL 1C/1S YELLOW TINT DIE CUT HANDLE 1000/,PRNT</t>
  </si>
  <si>
    <t>14 3 MIL 1C/1S</t>
  </si>
  <si>
    <t>12X14 2 MIL 1C/1S YELLOW TINT DIE CUT HANDLE 1000/,PRNT</t>
  </si>
  <si>
    <t>14 2 MIL 1C/1S</t>
  </si>
  <si>
    <t>ECO KLEEN SPECIALTIES</t>
  </si>
  <si>
    <t>5.50X21.00X.0015 CLEAR PRE-OPENED BAGS 500/ROLL</t>
  </si>
  <si>
    <t xml:space="preserve">ZT 8X10X002 BOTTOM LOAD 1000/CTN DOMESTIC </t>
  </si>
  <si>
    <t>002 BOTTOM LOAD</t>
  </si>
  <si>
    <t>9X7.5 3MIL CLR WICKETED BAG 250/WICKET 1 000/CASE</t>
  </si>
  <si>
    <t>7.5 3MIL CLR</t>
  </si>
  <si>
    <t xml:space="preserve">16.00X14.00X35.50X1.00 500/RL,BAGS,BS,BOR,CRADL </t>
  </si>
  <si>
    <t xml:space="preserve">15X11X18 1MIL 2C/1S 1000/CASE,PRNTD </t>
  </si>
  <si>
    <t>18 1MIL</t>
  </si>
  <si>
    <t xml:space="preserve">16.00X14.00X35.50X2.00 250/RL,BAGS,BS,BOR,CRADL </t>
  </si>
  <si>
    <t xml:space="preserve">6.5X9 1.25 MIL CLR 1C/1S 1000/CASE,PRNTD </t>
  </si>
  <si>
    <t>9 1.25 MIL CLR</t>
  </si>
  <si>
    <t>DK SALES</t>
  </si>
  <si>
    <t>10X12X008 HEAVY DUTY DOC JACKET W/SHORT SIDE OPENING AND 1/4  HANG HOL</t>
  </si>
  <si>
    <t>008 HEAVY DUTY</t>
  </si>
  <si>
    <t>GULF COAST MARKETING</t>
  </si>
  <si>
    <t xml:space="preserve">AUTO BAGS 6X16.5 2 MIL 500/ROLL </t>
  </si>
  <si>
    <t xml:space="preserve">20X28 1.25 CLR BAG 2C/1S 500/CASE,PRNTD </t>
  </si>
  <si>
    <t>28 1.25 CLR BAG</t>
  </si>
  <si>
    <t xml:space="preserve">10X15 1MIL CLR 2C/1S 1000/CASE,PRNTD </t>
  </si>
  <si>
    <t>15 1MIL CLR</t>
  </si>
  <si>
    <t xml:space="preserve">AUTO 6X10 4 MIL 500/ROLL </t>
  </si>
  <si>
    <t xml:space="preserve">AUTO 6X12 4 MIL 500/ROLL </t>
  </si>
  <si>
    <t xml:space="preserve">4X6X002 AUTO BAG 2000/RL VENTED </t>
  </si>
  <si>
    <t xml:space="preserve">4X4X002 AUTO BAG 3000/RL VENTED </t>
  </si>
  <si>
    <t xml:space="preserve">3X3X002 AUTO BAG 4000/RL VENTED </t>
  </si>
  <si>
    <t>CURBELL PLASTICS, INC.</t>
  </si>
  <si>
    <t xml:space="preserve">38.00X0.00X60.00X1.70 100/CS,BAGS,SS </t>
  </si>
  <si>
    <t xml:space="preserve">38.00X0.00X60.00X1.70 100/CS,BAGS,SS,COLOR,BLK </t>
  </si>
  <si>
    <t xml:space="preserve">36.00XX48.00X3.25 50/CS,BAGS,FG,BS </t>
  </si>
  <si>
    <t>5.5X18 1ML WITH 1.75 DOOR KNOB HOLE. NO HEADER. CA SE PACKED 5M PER CASE CLE</t>
  </si>
  <si>
    <t>18 1ML WITH 1.75 DOOR</t>
  </si>
  <si>
    <t>BOR 5X6X002, AUTO- STYLE, W/ 1 VENT HOLE 2000/RL</t>
  </si>
  <si>
    <t>5.5X18 1ML WITH 1.75 DOOR WHITE COLOR (MORE LIKE TI NT DUE TO THIN GAUGE)</t>
  </si>
  <si>
    <t>INDEPENDENCE IND. PROD.</t>
  </si>
  <si>
    <t>KSHAUGHNESSY</t>
  </si>
  <si>
    <t xml:space="preserve">38.00X0.00X60.00X1.70 100/CS,BAGS,SS,OPAQ,BLK </t>
  </si>
  <si>
    <t>MAC PAPER MINI MAC ORLANDO</t>
  </si>
  <si>
    <t xml:space="preserve">13X7 2MIL POLYPRO 1000/CASE 13  OPENING </t>
  </si>
  <si>
    <t>7X14.5 2MIL POLYPRO SIDE LOAD</t>
  </si>
  <si>
    <t>6X10 2 MIL AUTO STYLE BAG 6% ANTISTAT ADDITIVE 1250 /ROLL</t>
  </si>
  <si>
    <t xml:space="preserve">ZT 10X48X002 250/CS </t>
  </si>
  <si>
    <t>10.00X0.00X14.00X1.50 2000/CS,INDIV SHEETS,FG,B S</t>
  </si>
  <si>
    <t xml:space="preserve">14.00X0.00X23.50X2.00 500/CS,SLEEVE </t>
  </si>
  <si>
    <t xml:space="preserve">7X9 1.25 MIL AUTO BAG 1750 ROLL </t>
  </si>
  <si>
    <t>CENTRAL BAG COMPANY</t>
  </si>
  <si>
    <t xml:space="preserve">LF 3.5X4X002 WITH 1/2  LIP 1000/CASE </t>
  </si>
  <si>
    <t>LF 3.5</t>
  </si>
  <si>
    <t>CPK BROKERAGE</t>
  </si>
  <si>
    <t>ZT 7.25X11 +1  LIP TAMPER WHITE COLOR PRINTED 3C/1S (3X5 PRINT AREA),PRNTD</t>
  </si>
  <si>
    <t>ZT 7.25</t>
  </si>
  <si>
    <t>11 +1  LIP TAMPER</t>
  </si>
  <si>
    <t>ATLANTIC SHIPPERS SUPPLY</t>
  </si>
  <si>
    <t xml:space="preserve">POLY-PRO BAG 2.74 X 5 1MI 1000/CASE </t>
  </si>
  <si>
    <t xml:space="preserve">POLY-PRO BAG 2.74 </t>
  </si>
  <si>
    <t xml:space="preserve"> 5 1MI</t>
  </si>
  <si>
    <t>35.00XXX1.40 7700'/RL,SWS SHEETING,FG, CRADL</t>
  </si>
  <si>
    <t>SHIPPERS SUPPLY, INC.</t>
  </si>
  <si>
    <t>ZT 4X6X004 W/ 3 VENT HOLES, 1.5  FROM THE SIDE, ALTERNATING 100</t>
  </si>
  <si>
    <t>ZT 6X8X004 W/ 3 VENT HOLES, 1.5  FROM SIDE ALTERNATING SIDES 1000/CA</t>
  </si>
  <si>
    <t>ZT 8X10X004 W/ 3 VENT HOLES, 1.5  FROM SIDE ALTERNATING SIDES 1000/CA</t>
  </si>
  <si>
    <t>ZT 10X12X004 W/ 3 CENT HOLES 1.5  FROM SIDE, ALTERNATING SIDES 1</t>
  </si>
  <si>
    <t>004 W/ 3</t>
  </si>
  <si>
    <t>ZT 12X15X004 W/ 3 VENT HOLES, 1.5  FROM SIDE ALTERNATING SIDES 500/CAS</t>
  </si>
  <si>
    <t>ZT 13X20X004 W/ 3 VENT HOLES, 1.5  FROM SIDE, ALTERNATING SIDES 5</t>
  </si>
  <si>
    <t xml:space="preserve">AUTO 3.5X6X002 1500/RL  </t>
  </si>
  <si>
    <t xml:space="preserve">7X10 1.5 AUTOBAG 1500/ROLL </t>
  </si>
  <si>
    <t>80.00X32.00X134.00X2.00 50/RL,BAGS,BS,BOR,VENT,NO RM,CRADL</t>
  </si>
  <si>
    <t xml:space="preserve">7X10 1.25 MIL AUTOBAG 1750 ROLL </t>
  </si>
  <si>
    <t xml:space="preserve">2X3 1.25MIL LF BAG PACKED 10000/CS </t>
  </si>
  <si>
    <t>3 1.25MIL LF BAG</t>
  </si>
  <si>
    <t xml:space="preserve">2X4 1.25MIL 10000/CS LF BAGS </t>
  </si>
  <si>
    <t>4 1.25MIL</t>
  </si>
  <si>
    <t>UNIVERSAL PACKAGING</t>
  </si>
  <si>
    <t>19X36 1MIL BAG PRINTED 1C EVERY 20 INCHES 9X1.5 IN SIZE,PRNTD</t>
  </si>
  <si>
    <t>36 1MIL BAG PRINTED 1C</t>
  </si>
  <si>
    <t xml:space="preserve">3X3 1.25MIL LF BAG 10,000/CS </t>
  </si>
  <si>
    <t xml:space="preserve">2X2 1.5MIL LF BAGS 10,000/CS </t>
  </si>
  <si>
    <t>2 1.5MIL LF BAGS</t>
  </si>
  <si>
    <t xml:space="preserve">2X5 1.5MIL LF BAGS 10000/CS </t>
  </si>
  <si>
    <t>5 1.5MIL LF BAGS</t>
  </si>
  <si>
    <t xml:space="preserve">3X15 1.5MIL LF BAG 2000/CS </t>
  </si>
  <si>
    <t>15 1.5MIL LF BAG</t>
  </si>
  <si>
    <t xml:space="preserve">3X18 1.5MIL LF BAG 2000/CS </t>
  </si>
  <si>
    <t>18 1.5MIL LF BAG</t>
  </si>
  <si>
    <t xml:space="preserve">3.5X6 1.5MIL 5000/CS </t>
  </si>
  <si>
    <t>6 1.5MIL</t>
  </si>
  <si>
    <t xml:space="preserve">4X15 1.5MIL 2000/CS </t>
  </si>
  <si>
    <t>15 1.5MIL</t>
  </si>
  <si>
    <t xml:space="preserve">4X18 1.5MIL 2000/CS </t>
  </si>
  <si>
    <t>18 1.5MIL</t>
  </si>
  <si>
    <t xml:space="preserve">LF BUBBLE 36X48 3/16  BUBBLE </t>
  </si>
  <si>
    <t>LF BUBBLE 36</t>
  </si>
  <si>
    <t xml:space="preserve">LF BUBBLE 36X36 3/16  BUBBLE </t>
  </si>
  <si>
    <t>DONBY SHIPPERS SUPPLY</t>
  </si>
  <si>
    <t xml:space="preserve">HDL 40X48 12 MIC 250/CS </t>
  </si>
  <si>
    <t>HDL 40</t>
  </si>
  <si>
    <t>48 12 MIC</t>
  </si>
  <si>
    <t xml:space="preserve">1X2 2MIL LF BAG 10000/CS </t>
  </si>
  <si>
    <t>2 2MIL LF BAG</t>
  </si>
  <si>
    <t xml:space="preserve">2X2 2MIL LF BG 10,000/CS </t>
  </si>
  <si>
    <t>2 2MIL LF BG</t>
  </si>
  <si>
    <t xml:space="preserve">2X5 2MIL LF BG 10,000/CS </t>
  </si>
  <si>
    <t>5 2MIL LF BG</t>
  </si>
  <si>
    <t xml:space="preserve">2X12 3MIL LF BAG 5000/CS </t>
  </si>
  <si>
    <t>12 3MIL LF BAG</t>
  </si>
  <si>
    <t xml:space="preserve">3X14 3MIL LF 2000/CS </t>
  </si>
  <si>
    <t>14 3MIL LF</t>
  </si>
  <si>
    <t xml:space="preserve">2X22 3MIL LF 3000/CS </t>
  </si>
  <si>
    <t>22 3MIL LF</t>
  </si>
  <si>
    <t xml:space="preserve">3X18 3MIL LF BAG 2000/CS </t>
  </si>
  <si>
    <t>18 3MIL LF BAG</t>
  </si>
  <si>
    <t xml:space="preserve">3X24 3MIL 2000/CS </t>
  </si>
  <si>
    <t>22.75X20.5X32.5X002 PRINTED 2 COLORS/1 SIDE 250/CASE,PRNTD</t>
  </si>
  <si>
    <t>NET PAC INTERNATIONAL LLC.</t>
  </si>
  <si>
    <t xml:space="preserve">12X18 1MIL WICKET 250/WICKET 1000/CASE </t>
  </si>
  <si>
    <t>18 1MIL WICKET</t>
  </si>
  <si>
    <t xml:space="preserve">2X5 LF BAG 4MIL 5000/CS </t>
  </si>
  <si>
    <t>5 LF BAG 4MIL</t>
  </si>
  <si>
    <t xml:space="preserve">2X9 4MIL LF BAG 2000/CS </t>
  </si>
  <si>
    <t>9 4MIL LF BAG</t>
  </si>
  <si>
    <t xml:space="preserve">3X26 4MIL LF 1000/CS </t>
  </si>
  <si>
    <t>26 4MIL LF</t>
  </si>
  <si>
    <t xml:space="preserve">ZT 30X65X002  </t>
  </si>
  <si>
    <t xml:space="preserve">3.5X2.5X9.75 1.5 MIL 100 0/CASE </t>
  </si>
  <si>
    <t>9.75 1.5 MIL 100</t>
  </si>
  <si>
    <t xml:space="preserve">2X3 6MIL LF 5000/CS </t>
  </si>
  <si>
    <t>3 6MIL LF</t>
  </si>
  <si>
    <t xml:space="preserve">3X4 6MIL LF BAG 2000/CS </t>
  </si>
  <si>
    <t>4 6MIL LF BAG</t>
  </si>
  <si>
    <t xml:space="preserve">3X4 6MIL LF 2000/CS </t>
  </si>
  <si>
    <t>4 6MIL LF</t>
  </si>
  <si>
    <t xml:space="preserve">3X5 6MIL LF BAG 2000/CS </t>
  </si>
  <si>
    <t>5 6MIL LF BAG</t>
  </si>
  <si>
    <t xml:space="preserve">3X6 6MIL LF BG 1000/CS </t>
  </si>
  <si>
    <t>6 6MIL LF BG</t>
  </si>
  <si>
    <t xml:space="preserve">4X4 6MIL 1000/CS </t>
  </si>
  <si>
    <t>4 6MIL</t>
  </si>
  <si>
    <t xml:space="preserve">4X5 6MIL LF 1000/CS </t>
  </si>
  <si>
    <t>5 6MIL LF</t>
  </si>
  <si>
    <t xml:space="preserve">5.5X4.75X16 .75MIL 1000/CS </t>
  </si>
  <si>
    <t>16 .75MIL</t>
  </si>
  <si>
    <t xml:space="preserve">4X2X8 1MIL GU BAG 1000/CS </t>
  </si>
  <si>
    <t>8 1MIL GU BAG</t>
  </si>
  <si>
    <t xml:space="preserve">4X2X12 GU BAGS 1000/CS </t>
  </si>
  <si>
    <t>12 GU BAGS</t>
  </si>
  <si>
    <t xml:space="preserve">7X10 ZT 3MIL EXTRA CLARITY 1000/CASE </t>
  </si>
  <si>
    <t>10 ZT 3MIL</t>
  </si>
  <si>
    <t xml:space="preserve">ZT 3X5X004 2C/1S 1000/CASE,PRNTD </t>
  </si>
  <si>
    <t xml:space="preserve">ZT 4X6X004 PRINTED 2C/1S 1000/CASE,PRNTD </t>
  </si>
  <si>
    <t>004 PRINTED 2C/1S</t>
  </si>
  <si>
    <t xml:space="preserve">ZT 3X5X004 1C/1S 1000/CASE,PRNTD </t>
  </si>
  <si>
    <t xml:space="preserve">ZT 6X9X004 PRINTED 2C/1S 1000/CASE,PRNTD </t>
  </si>
  <si>
    <t xml:space="preserve">ZT 12X15X004 1C/1S 1000/CASE,PRNTD </t>
  </si>
  <si>
    <t xml:space="preserve">ZT 9X12X004 1C/1S 1000/CASE,PRNTD </t>
  </si>
  <si>
    <t xml:space="preserve">4X2X12 1.25MIL  </t>
  </si>
  <si>
    <t>12 1.25MIL</t>
  </si>
  <si>
    <t xml:space="preserve">4X2X8 1.25MIL  </t>
  </si>
  <si>
    <t>8 1.25MIL</t>
  </si>
  <si>
    <t xml:space="preserve">5.25X2.5X15 1.25MIL  </t>
  </si>
  <si>
    <t>15 1.25MIL</t>
  </si>
  <si>
    <t xml:space="preserve">5X3.5X13 1.25MIL  </t>
  </si>
  <si>
    <t>13 1.25MIL</t>
  </si>
  <si>
    <t xml:space="preserve">4X2X8 1.5MIL 1000/CS </t>
  </si>
  <si>
    <t>8 1.5MIL</t>
  </si>
  <si>
    <t>CAMBRIDGE PACKAGING INC.</t>
  </si>
  <si>
    <t>20.00XXX2.00 3000'/RL,SWS SHEETING,FG, CRADL</t>
  </si>
  <si>
    <t>96.00X0.00X336.00X3.00 20/RL,SWS SOR,BS,BOR,NOSL IP,COLOR,WHT,CRADL</t>
  </si>
  <si>
    <t>72.00X0.00X288.00X3.00 25/RL,SWS SOR,BS,BOR,NOSL IP,COLOR,WHT,CRADL</t>
  </si>
  <si>
    <t>GAR 21X4X54X0006 360/RL, WHITE COLOR, 1C/1 S ORANGE PRINT,PRNTD</t>
  </si>
  <si>
    <t>SUPPLY ONE</t>
  </si>
  <si>
    <t>ZT 10X9X0015 FOOD GRADE 8 VENT HOLES (2 ROWS OF 4) 1000/CASE</t>
  </si>
  <si>
    <t>24X31X002 1C/2S VENTED DOWN BOTH SIDES 5  APART.,PRNTD</t>
  </si>
  <si>
    <t xml:space="preserve">23  X 7.5  X 37  7MIL SHR 65/ROLL </t>
  </si>
  <si>
    <t xml:space="preserve"> 37  7MIL SHR</t>
  </si>
  <si>
    <t xml:space="preserve">4X6X003 1500/ROLL WHITE AUTO BAG </t>
  </si>
  <si>
    <t xml:space="preserve">6X8X003 1000/ROLL WHITE AUTO BAG </t>
  </si>
  <si>
    <t xml:space="preserve">8X10X003 750/ROLL WHITE AUTO BAG </t>
  </si>
  <si>
    <t xml:space="preserve">ZT 7X4X2.50 1000/CS W/ HANG HOLE </t>
  </si>
  <si>
    <t>2.50 1000/CS</t>
  </si>
  <si>
    <t>18.00XXX2.00 2500'/RL,SWS SHEETING,FG, CRADL</t>
  </si>
  <si>
    <t>4X12X0015 CL 1000/CASE W/ 1 1/2  HANG HOLE THATS 2  FROM THE TOP</t>
  </si>
  <si>
    <t>0015 CL 1000/CASE</t>
  </si>
  <si>
    <t>4X12X0015 CL W/HEADER &amp; 1 1/2  HANG HOLE 1000/C ASE</t>
  </si>
  <si>
    <t>0015 CL W/HEADER</t>
  </si>
  <si>
    <t>COYLE STRAPPING &amp; SUPPLY</t>
  </si>
  <si>
    <t>25.00X0.00X86.00X3.00 100/RL,BAGS,BS,BOR,VENT,N ORM,CRADL</t>
  </si>
  <si>
    <t xml:space="preserve">ZT 3X5X008 1000/CASE  </t>
  </si>
  <si>
    <t>008 1000/CASE</t>
  </si>
  <si>
    <t xml:space="preserve">ZT 4X6X008 1000/CASE  </t>
  </si>
  <si>
    <t xml:space="preserve">ZT 5X8X008 1000/CASE  </t>
  </si>
  <si>
    <t xml:space="preserve">ZT 6X9X008 1000/CASE  </t>
  </si>
  <si>
    <t xml:space="preserve">ZT 8X10X008 1000/CASE  </t>
  </si>
  <si>
    <t xml:space="preserve">ZT 12X15X008 1000/CASE  </t>
  </si>
  <si>
    <t>UFOLD 57.5X0015 6.25  GAP 2000' PER ROLL</t>
  </si>
  <si>
    <t>UFOLD 57.5</t>
  </si>
  <si>
    <t>LF 7X4 1.25MIL CLR 1.5 LIP AND TAPE FOOD GRADE 1000/CASE</t>
  </si>
  <si>
    <t>4 1.25MIL CLR</t>
  </si>
  <si>
    <t xml:space="preserve">48.00X0.00X48.00X4.00 125/CS,INDIV SHEETS,FG,BS </t>
  </si>
  <si>
    <t xml:space="preserve">20.00X18.00X36.00X2.00 250/CS,BAGS,BS </t>
  </si>
  <si>
    <t xml:space="preserve">12X16 1.25 MIL 1.5  LIP 1000/CASE </t>
  </si>
  <si>
    <t>16 1.25 MIL</t>
  </si>
  <si>
    <t xml:space="preserve">48.00X0.00X0.00X1.40 1440'/RL,TUBING,FG,CRADL </t>
  </si>
  <si>
    <t xml:space="preserve">12.00X0.00X18.00X2.00 1000/CS,BAGS,FG,BS </t>
  </si>
  <si>
    <t xml:space="preserve">ZT PAS 9X12X002 1000/CTN </t>
  </si>
  <si>
    <t>ZT PAS 9</t>
  </si>
  <si>
    <t>ZT 6X8X002 W/ 3 VENT HOLES, 1.5  APART 1000/CTN</t>
  </si>
  <si>
    <t xml:space="preserve">LF TRANS MET STATIC SHIEL DING 10X14X003 100/CTN </t>
  </si>
  <si>
    <t>10X14X002 100/CS DOMESTIC PINK ANTI STAT B AG</t>
  </si>
  <si>
    <t>002 100/CS</t>
  </si>
  <si>
    <t>MIDLAND PAPER - MADISON</t>
  </si>
  <si>
    <t>12X16X1.25 MIL HI D BLEND AUTO BAG 1250/ROLL</t>
  </si>
  <si>
    <t xml:space="preserve">BOR 2X40X002 300/ROLL  </t>
  </si>
  <si>
    <t>002 300/ROLL</t>
  </si>
  <si>
    <t xml:space="preserve">BOR 2X40X003 200/ROLL  </t>
  </si>
  <si>
    <t>003 200/ROLL</t>
  </si>
  <si>
    <t xml:space="preserve">BOR 2X40X004 150/ROLL  </t>
  </si>
  <si>
    <t>004 150/ROLL</t>
  </si>
  <si>
    <t>18.00X0.00X28.00X2.00 500/RL,BAGS,FG,BS,NOSLIP, TINT,MBL</t>
  </si>
  <si>
    <t>MAC PAPERS - NASHVILLE</t>
  </si>
  <si>
    <t>5.5X18 .75 MIL CLEAR WICKETED BAGS, 1.5  LIP 2 2000/CS</t>
  </si>
  <si>
    <t>18 .75 MIL CLEAR</t>
  </si>
  <si>
    <t>5.5X18 .75 MIL BLUE TINT WICKETED 1.5  LIP 250/WIC KET 2000/CASE</t>
  </si>
  <si>
    <t>18 .75 MIL BLUE TINT</t>
  </si>
  <si>
    <t>5.5X18 .75 MIL GREEN TINT WICKETED BAGS 1.5  LIP 25 2000/CS</t>
  </si>
  <si>
    <t>18 .75 MIL GREEN TINT</t>
  </si>
  <si>
    <t>5.5X18 .75MIL ORANGE TINT WICKETED BAGS 1.5  LIP 25 2000/CS</t>
  </si>
  <si>
    <t>18 .75MIL ORANGE TINT</t>
  </si>
  <si>
    <t>5.5X18 .75 MIL PURPLETINT WICKETED BAGS 1.5  LIP 25 2000/CS</t>
  </si>
  <si>
    <t>18 .75 MIL PURPLETINT</t>
  </si>
  <si>
    <t>6.5X18 .75 MIL CLEAR WICKETED BAGS 1.5  LIP 25 2000/CS</t>
  </si>
  <si>
    <t>6.5X18 .75 MIL BLUE TINT WICKETED BAGS 1.5  LIP 25 2000/CS</t>
  </si>
  <si>
    <t>6.5X18 .75MIL ORANGE TINT WICKETED BAGS 1.5  LIP 25 2000/CS</t>
  </si>
  <si>
    <t>6.5X18 .5 MIL PURPLE WICKETED BAGS 2000/CS</t>
  </si>
  <si>
    <t>18 .5 MIL PURPLE</t>
  </si>
  <si>
    <t>7.5X18 .75 MIL CLEAR WICKETED BAGS 1.5  LIP 25 2000/CS</t>
  </si>
  <si>
    <t>7.5X18 .75 MIL BLUE TINT WICKETED BAGS 1.5  LIP 25 2000/CS</t>
  </si>
  <si>
    <t>8X22 .75 MIL CLEAR WICKETED BAGS 1.5  LIP 25 2000/CS</t>
  </si>
  <si>
    <t>22 .75 MIL CLEAR</t>
  </si>
  <si>
    <t>8X22 .75 MIL ORANGE TINT WICKETED BAGS 1.5  LIP 25 2000/CS</t>
  </si>
  <si>
    <t>22 .75 MIL ORANGE TINT</t>
  </si>
  <si>
    <t>9X22 .75MIL CLEAR WICKETED BAGS 1.5  LIP 25 2000/CS</t>
  </si>
  <si>
    <t>22 .75MIL CLEAR</t>
  </si>
  <si>
    <t>ZT 10.5X10.5X004 SIDE WEL LDPE W/EVA, WIDE SIDE SEA 1000/CASE</t>
  </si>
  <si>
    <t>ZT 10.5</t>
  </si>
  <si>
    <t>004 SIDE WEL</t>
  </si>
  <si>
    <t>9X22 .75 MIL ORANGE TINT WICKETED BAGS 1.5  LIP 25 2000/CS</t>
  </si>
  <si>
    <t>10X22 .75MIL CLEAR WICKETED BAGS 1.5  LIP 25 2000/CS</t>
  </si>
  <si>
    <t>11X22 .75 MIL CLEAR WICKETED BAGS 1.5 LIP 250 2000/CS</t>
  </si>
  <si>
    <t xml:space="preserve">LF 24X20X003 W/LIP &amp; TAPE 250/case </t>
  </si>
  <si>
    <t>003 W/LIP</t>
  </si>
  <si>
    <t>JARRETT INDUSTRIES</t>
  </si>
  <si>
    <t>24.5 X 13.5 X 40 3.25 MIL FLAT BOTTOM</t>
  </si>
  <si>
    <t>ALTEC PACKAGING</t>
  </si>
  <si>
    <t>8.5X29X002 4  BOTTOM GUSSET DRAWSTRING</t>
  </si>
  <si>
    <t>7.5X19.5 .9MIL CLEAR WICKETED BAGS 1.5  LIP 25 2000/CS 1C/1S,PRNTD</t>
  </si>
  <si>
    <t>19.5 .9MIL CLEAR</t>
  </si>
  <si>
    <t>10X19.5 .9MIL CLEAR WICKETED BAGS 1.5  LIP 25 2000/CS 1C/1S,PRNTD</t>
  </si>
  <si>
    <t xml:space="preserve">12X15 2MIL AUTO BAG 750 BAGS/ROLL </t>
  </si>
  <si>
    <t>18.00X0.00X28.00X2.00 500/CS,BAGS,FG,BS,NOSLIP, TINT,MBL</t>
  </si>
  <si>
    <t xml:space="preserve">24.00XX24.00X2.00 600/CS,BAGS,BS,CLAR </t>
  </si>
  <si>
    <t>PACKAGING DESIGN INC.</t>
  </si>
  <si>
    <t xml:space="preserve">PAS ZT 30X40 4MIL 100/CAS E </t>
  </si>
  <si>
    <t>PAS ZT 30</t>
  </si>
  <si>
    <t>40 4MIL 100/CAS</t>
  </si>
  <si>
    <t xml:space="preserve">BOR 2X40 6 MIL 300/RL  </t>
  </si>
  <si>
    <t>40 6 MIL 300/RL</t>
  </si>
  <si>
    <t xml:space="preserve">ZT 4X6 2MIL 2C/1S WHITE B IMAGE 2.25X1 ,PRNTD </t>
  </si>
  <si>
    <t>6 2MIL 2C/1S WHITE B</t>
  </si>
  <si>
    <t xml:space="preserve">PAS ZT 22X21 4MIL 250/CAS E </t>
  </si>
  <si>
    <t>PAS ZT 22</t>
  </si>
  <si>
    <t>21 4MIL 250/CAS</t>
  </si>
  <si>
    <t>24.00XX24.00X2.00 600/CS,BAGS,FG,BS,COLOR,B BL</t>
  </si>
  <si>
    <t>DUTCH HOLLOW SUPPLY</t>
  </si>
  <si>
    <t>10X18 1.4MIL (FULL GAUGE) 1.5 LIP, W/METALLOCENE 20 WICKETS ON LIP, 5  APART</t>
  </si>
  <si>
    <t>18 1.4MIL (FULL GAUGE)</t>
  </si>
  <si>
    <t xml:space="preserve">16X24 1.5 MIL ON WICKET 1 1,000/CS </t>
  </si>
  <si>
    <t>24 1.5 MIL ON WICKET 1</t>
  </si>
  <si>
    <t>LF TRANS MET STATIC SHIEL W/YELLOW ESD SYMBOL STAM P 100/CASE</t>
  </si>
  <si>
    <t>20.00X0.00X36.00X1.00 1000/CS,BAGS W/1 INCH LIP</t>
  </si>
  <si>
    <t xml:space="preserve">4.00XX12.00X2.00 2000/CS,BAGS,SW </t>
  </si>
  <si>
    <t>ZT 19X23X004 500/CS W/ VENT HOLES 2  UP 2  IN, BOTTOM CORNER</t>
  </si>
  <si>
    <t>ALLIED TAPE PRODUCTS INC</t>
  </si>
  <si>
    <t>5.5X7 2MIL CLEAR FACE PACKING LIST ENV BACK LOADER 1000/CASE</t>
  </si>
  <si>
    <t>7 2MIL CLEAR FACE</t>
  </si>
  <si>
    <t xml:space="preserve">ZT 3X6 2MIL PRINTED 1C/1S 1000/CASE,PRNTD </t>
  </si>
  <si>
    <t>6 2MIL PRINTED</t>
  </si>
  <si>
    <t>5X7X002 1750/RL AUTOBAG, POLY WRAPPED ROLLS</t>
  </si>
  <si>
    <t>MSC INDUSTRIAL SUPPLY</t>
  </si>
  <si>
    <t xml:space="preserve">4.00XXX2.00 3000'/RL,TUBING </t>
  </si>
  <si>
    <t>LF 22X31.75X0015 WHITE W/ .5  LIP 200/CASE</t>
  </si>
  <si>
    <t>LF 22</t>
  </si>
  <si>
    <t>STEPHEN GOULD ROBBINSVILLE</t>
  </si>
  <si>
    <t>20X3X42 .6 MIL GARMENT BAG. WITH SUFFOCATION WARNING, 2000', 571/ROLL,</t>
  </si>
  <si>
    <t>42 .6 MIL GARMENT</t>
  </si>
  <si>
    <t xml:space="preserve">72  X 1500' FOAM 1/32  SL (6 ROLLS/BUNDLE) </t>
  </si>
  <si>
    <t xml:space="preserve">30.00X0.00X50.00X6.00 75/RL,BAGS,BS,BOR </t>
  </si>
  <si>
    <t>LEWIS INDUSTRIAL SUPPLY</t>
  </si>
  <si>
    <t>SHRINK BAG 77X63 4.5 MIL, 3% ANTI-STAT, 6 MONTH UVI, 50/RL</t>
  </si>
  <si>
    <t>SHRINK BAG 77</t>
  </si>
  <si>
    <t>5.5X21.00X.0015 CLR PRE-O PRTD 2C/1S YELLOW BLOCK 4 500/ROLL,PRNTD</t>
  </si>
  <si>
    <t>.0015 CLR PRE-O</t>
  </si>
  <si>
    <t>4.5X7.25 2 MIL PRINTED 2C/1S RED LOGO ON 1000/CASE,PRNTD</t>
  </si>
  <si>
    <t>7.25 2 MIL</t>
  </si>
  <si>
    <t>26.00X10.50X52.00X4.00 75/RL,BAGS,BS,BOR,VENT,NO RM,CRADL</t>
  </si>
  <si>
    <t xml:space="preserve">24.00X0.00X24.00X2.00 600/CS,BAGS,BS,CLAR </t>
  </si>
  <si>
    <t>20X3X48 .6 MIL GARMENT BAG. WITH SUFFOCATION WARNING, 1C/1S 2000' 500/</t>
  </si>
  <si>
    <t>48 .6 MIL GARMENT</t>
  </si>
  <si>
    <t>20X6X42 .6 MIL GARMENT BAG. WITH SUFFOCATION WARNING, 1C/1S 2000' 571/</t>
  </si>
  <si>
    <t>20X8X42 .6 MIL GARMENT BAG. WITH SUFFOCATION WARNING, 1C/1S 2000' 571/</t>
  </si>
  <si>
    <t xml:space="preserve">10.50X0.00X16.00X1.50 2000/CS,BAGS,FG,BS </t>
  </si>
  <si>
    <t xml:space="preserve">12.00XX36.00X2.00 500/CS,BAGS,BS,VENT,NORM </t>
  </si>
  <si>
    <t xml:space="preserve">16.00X0.00X20.00X1.50 1000/CS,BAGS,BS </t>
  </si>
  <si>
    <t xml:space="preserve">4.50X0.00X24.00X2.00 2500/CS,BAGS,BS </t>
  </si>
  <si>
    <t xml:space="preserve">6.00X0.00X24.00X1.00 4500/CS,BAGS,BS </t>
  </si>
  <si>
    <t xml:space="preserve">8.00X0.00X24.00X1.00 3500/CS,BAGS,BS </t>
  </si>
  <si>
    <t>24.00X0.00X24.00X2.00 600/CS,BAGS,FG,BS,COLOR,B BL</t>
  </si>
  <si>
    <t xml:space="preserve">ZT 7X10X003 W/ CLARITY 1000/CTN </t>
  </si>
  <si>
    <t>003 W/ CLARITY</t>
  </si>
  <si>
    <t xml:space="preserve">ZT 7X12X003 W/CLARITY 1000/CTN </t>
  </si>
  <si>
    <t>003 W/CLARITY</t>
  </si>
  <si>
    <t xml:space="preserve">ZT 5X13.5X003 W/ CLARITY 1000/CTN </t>
  </si>
  <si>
    <t>BOR 7X11X003 AUTO STYLE, WHITE FRONT/ CLEAR BACK 750/ROLL</t>
  </si>
  <si>
    <t>BOR 6X12X003 AUTO- STYLE, WHITE FRONT/ CLEAR BACK 750/ROLL</t>
  </si>
  <si>
    <t>INTERNATIONAL PACKAGING SALES</t>
  </si>
  <si>
    <t>16.00X0.00XX1.50 1960'/RL,CF SHEETING,FG,A S,AMF CLR,CRADL</t>
  </si>
  <si>
    <t xml:space="preserve">9.25 X 12.25 1.5MIL POLPRO BAGS W/LIP </t>
  </si>
  <si>
    <t xml:space="preserve"> 12.25 1.5MIL</t>
  </si>
  <si>
    <t>KLEIN INDUSTRIES</t>
  </si>
  <si>
    <t>LLDPE AUTO BAG 6X10 1.25 W/ 1/8  VENT HOLE IN LOWE 1950/RL 4RLS/CTN</t>
  </si>
  <si>
    <t>LLDPE AUTO BAG 8X10 1.25 W/ 1/8  VENT HOLE IN LOWE 1750/RL 4RLS/CTN</t>
  </si>
  <si>
    <t>LLDPE AUTO BAG 10X12 1.25 W/ ONE 1/8  VENT HOLE IN 1500/RL 4RL/CTN</t>
  </si>
  <si>
    <t>LLDPE AUTO BAG 8X13 1.25 W/ ONE 1/8  VENT HOLE IN 1750/RL 4RLS/CTN</t>
  </si>
  <si>
    <t xml:space="preserve">ZT 5X6 2MIL 2C/1S WHITE B IMAGE 2.25X1 ,PRNTD </t>
  </si>
  <si>
    <t xml:space="preserve">ZT 5X8 2MIL 2C/1S WHITE B IMAGE 2.25X1 ,PRNTD </t>
  </si>
  <si>
    <t>8 2MIL 2C/1S WHITE B</t>
  </si>
  <si>
    <t>ZT 5X8 2 MIL PRT 1C/1S (1X1.5 ORANGE I 1000/CASE,PRNTD</t>
  </si>
  <si>
    <t>ZT 5X8 2MIL PRT 1C/1S (1 X3  PURPLE I 1000/CASE,PRNTD</t>
  </si>
  <si>
    <t>8 2MIL</t>
  </si>
  <si>
    <t>ZT 4X4.75 2 MIL PRINTED 1C/1S 1000/CASE,P RNTD</t>
  </si>
  <si>
    <t>4.75 2 MIL</t>
  </si>
  <si>
    <t>ZT 6X8 2MIL PRINTED 1C/1S 1000/CASE,P RNTD</t>
  </si>
  <si>
    <t>ZT 9X12 2MIL PRINTED 1C/1S 1000/CASE,P RNTD</t>
  </si>
  <si>
    <t>ZT 12X15 2 MIL PRINTED 1C/1S 1000/CASE,P RNTD</t>
  </si>
  <si>
    <t>15 2 MIL</t>
  </si>
  <si>
    <t>10.5X15X0015 AUTO STYLE 1000/ROLL</t>
  </si>
  <si>
    <t xml:space="preserve">20.00X10.00X36.00X2.00 250/CS,BAGS,BS </t>
  </si>
  <si>
    <t xml:space="preserve">10.13X0.00X12.06X8.00 500/CS,BAGS,BS,VENT,NORM </t>
  </si>
  <si>
    <t xml:space="preserve">7.00X0.00X15.00X4.00 2000/CS,BAGS,AS,AMF CLR </t>
  </si>
  <si>
    <t xml:space="preserve">ZT 5X8X002 1000/CS PRINTED 1C/1S,PRNTD </t>
  </si>
  <si>
    <t>SOMERSET PLASTICS</t>
  </si>
  <si>
    <t xml:space="preserve">12X20 1.5MIL 1000/RL 2C/2S,PRNTD </t>
  </si>
  <si>
    <t>20 1.5MIL 1000/RL</t>
  </si>
  <si>
    <t xml:space="preserve">12X20 1.5 MIL 1000/RL 2C/1S,PRNTD </t>
  </si>
  <si>
    <t>20 1.5 MIL 1000/RL</t>
  </si>
  <si>
    <t xml:space="preserve">12X20 1.5MIL 1000/RL 1C/2S,PRNTD </t>
  </si>
  <si>
    <t xml:space="preserve">12X20 1.5MIL 1000/RL 1C/1S,PRNTD </t>
  </si>
  <si>
    <t>STEPHEN GOULD CENTENIAL</t>
  </si>
  <si>
    <t>4X8 2MIL W/ 1/4  HANG HOL SERRATION 1  BELOW OPENIN G</t>
  </si>
  <si>
    <t>8 2MIL W/ 1/4  HANG HOL</t>
  </si>
  <si>
    <t>4X8 4MIL W/ 1/4  HANG HOL CENTERED ON CLOSED END SERRATION 1  BELOW OPENIN</t>
  </si>
  <si>
    <t>8 4MIL W/ 1/4  HANG HOL</t>
  </si>
  <si>
    <t>D &amp; N TECHNOLOGIES L.L.C</t>
  </si>
  <si>
    <t>9X9 3MIL SW W/EVA W/VENT PRNTD, 2C/1S W/ WHT BLOCK AND RED PRINT,PRNTD</t>
  </si>
  <si>
    <t>AMERISAN LLC</t>
  </si>
  <si>
    <t xml:space="preserve">9.00XX12.00X2.50 1000/CS,BAGS,BS,TINT,ORG </t>
  </si>
  <si>
    <t>10X12 2MIL AUTO STYLE WHITE FRONT CLEAR BACK 1000/ROLL</t>
  </si>
  <si>
    <t xml:space="preserve">9.00XX12.00X2.50 1000/CS,BAGS,BS,TINT,MBL </t>
  </si>
  <si>
    <t xml:space="preserve">9.00XX12.00X2.50 1000/CS,BAGS,BS,TINT,BRN </t>
  </si>
  <si>
    <t xml:space="preserve">9.00XX12.00X2.50 1000/CS,BAGS,BS,TINT,BLK </t>
  </si>
  <si>
    <t xml:space="preserve">9.00XX12.00X2.50 1000/CS,BAGS,BS,TINT,YEL </t>
  </si>
  <si>
    <t xml:space="preserve">9.00X0.00X12.00X2.50 1000/CS,BAGS,BS,TINT,ORG </t>
  </si>
  <si>
    <t xml:space="preserve">9.00X0.00X12.00X2.50 1000/CS,BAGS,BS,TINT,MBL </t>
  </si>
  <si>
    <t xml:space="preserve">9.00X0.00X12.00X2.50 1000/CS,BAGS,BS,TINT,BRN </t>
  </si>
  <si>
    <t xml:space="preserve">9.00X0.00X12.00X2.50 1000/CS,BAGS,BS,TINT,YEL </t>
  </si>
  <si>
    <t>30X35 16 MIC CLEAR LINER HDPE 500/CASE</t>
  </si>
  <si>
    <t>35 16 MIC</t>
  </si>
  <si>
    <t>30X35 17 MIC CLEAR LINER HDPE 500/CASE</t>
  </si>
  <si>
    <t>35 17 MIC</t>
  </si>
  <si>
    <t>30X37 16 MIC CLEAR LINER HDPE 500/CASE</t>
  </si>
  <si>
    <t>37 16 MIC</t>
  </si>
  <si>
    <t>30X37 17 MIC CLEAR LINER HDPE 500/CASE</t>
  </si>
  <si>
    <t>37 17 MIC</t>
  </si>
  <si>
    <t>36X60 20 MICRONS HDPE BLACK 25/ROLL 6 ROLLS PER CASE</t>
  </si>
  <si>
    <t>60 20 MICRONS HDPE</t>
  </si>
  <si>
    <t>15.88X0.00XX1.25 10000'/RL,SWS SHEETING,FG ,AS,COLOR,WHT,CRADL</t>
  </si>
  <si>
    <t>15.50X17 WITH 1.5  LIP 1.25 FG SW 2 VENTS PRINTE 1C/1S NY SUFFOCATION 1000</t>
  </si>
  <si>
    <t>18X18 WITH 1.5 LIP 1.25MIL FG SW 2 VENTS PRINTED RANDOM 1C/1S NY S</t>
  </si>
  <si>
    <t>6X8 2 MIL W/  HANG HOLE SERRATION 1  BELOW OPENIN G</t>
  </si>
  <si>
    <t>8 2 MIL W/  HANG HOLE</t>
  </si>
  <si>
    <t>8X10 4MIL W/ 1/4  HANG HO SERRATION 1  BELOW OPENIN G</t>
  </si>
  <si>
    <t>10 4MIL W/ 1/4  HANG HO</t>
  </si>
  <si>
    <t>STANPAK</t>
  </si>
  <si>
    <t>39.00X37.00X78.00X4.00 35/RL,BAGS,BS,BOR,VCI,TIN T,MBL,CRADL</t>
  </si>
  <si>
    <t>53.00X51.00X78.00X4.00 25/RL,BAGS,BS,BOR,VCI,TIN T,MBL,CRADL</t>
  </si>
  <si>
    <t xml:space="preserve">12.00X10.00X24.00X2.00 500/CS,BAGS,BS </t>
  </si>
  <si>
    <t xml:space="preserve">4.00X0.00X10.50X4.00 1000/CS,BAGS,BS </t>
  </si>
  <si>
    <t>MPRIEST</t>
  </si>
  <si>
    <t>AUTO 8X10 3MIL + 1  SEALED HEADER PRINTED 3C/ W/ HANG HOLE 750/ROLL,PRN</t>
  </si>
  <si>
    <t>25.50XXX1.90 11870'/RL,SWS SHEETING,FG ,AS,POAPP,CRADL</t>
  </si>
  <si>
    <t>24.00XXX1.85 10700'/RL,SWS SHEETING,FG ,HISLIP,CRADL</t>
  </si>
  <si>
    <t>41.50XXX1.20 8715'/RL,SWS SHEETING,FG, HISLIP,CRADL</t>
  </si>
  <si>
    <t>43.50XXX1.20 8210'/RL,SWS SHEETING,FG, HISLIP,CRADL</t>
  </si>
  <si>
    <t>32.50XXX1.20 11070'/RL,SWS SHEETING,FG ,HISLIP,CRADL</t>
  </si>
  <si>
    <t>STEPHEN GOULD KNOXVILLE</t>
  </si>
  <si>
    <t xml:space="preserve">5.88X0.00X7.00X1.50 2000/CS,BAGS,SW,VENT,NORM </t>
  </si>
  <si>
    <t xml:space="preserve">4X10 1.5 CLR AUTO BAG 150 0 PER ROLL </t>
  </si>
  <si>
    <t xml:space="preserve">6X15 1.5ML CLR AUTO BAG 1 000 PER ROLL </t>
  </si>
  <si>
    <t>FLEX-PAC</t>
  </si>
  <si>
    <t xml:space="preserve">3.25X2.625X14 3MIL 2000/CS </t>
  </si>
  <si>
    <t>14 3MIL</t>
  </si>
  <si>
    <t>PYRAMID SUPPLY</t>
  </si>
  <si>
    <t xml:space="preserve">HDL 40X48 16MIC CLEAR 250/CS </t>
  </si>
  <si>
    <t>48 16MIC</t>
  </si>
  <si>
    <t>POLY PAK PLASTICS</t>
  </si>
  <si>
    <t xml:space="preserve">12.00X0.00X20.00X2.00 1000/CS,BAGS,BS,VCI </t>
  </si>
  <si>
    <t>24.00X0.00XX2.00 6000'/RL,SWS SHEETING,FG, VCI,TINT,MBL,CRADL</t>
  </si>
  <si>
    <t xml:space="preserve">15.00X0.00X27.00X2.00 500/CS,BAGS,VENT,NORM </t>
  </si>
  <si>
    <t>43.00X18.00X48.00X2.00 135/RL,BAGS,FG,BS,BOR,AS, AMF CLR,CRADL</t>
  </si>
  <si>
    <t xml:space="preserve">3.25X2.63X14.00X3.00 2000/CS,BAGS,BS </t>
  </si>
  <si>
    <t>36.00XXX1.20 10870'/RL,SWS SHEETING,FG ,HISLIP,CRADL</t>
  </si>
  <si>
    <t>50.00X42.00X35.00X1.00 350/RL,BAGS,BS,BOR,CRADL, SAMPLE</t>
  </si>
  <si>
    <t>DISCOUNT PLASTIC BAGS</t>
  </si>
  <si>
    <t>36  TUBING DISPENSER BULK PACKED (PER EACH)</t>
  </si>
  <si>
    <t>36  TUBING DISPENSER</t>
  </si>
  <si>
    <t>48 TUBING DISPENSER BULK PACKED (PER EACH)</t>
  </si>
  <si>
    <t>48 TUBING DISPENSER</t>
  </si>
  <si>
    <t xml:space="preserve">ZT 27X27X006 100/CS </t>
  </si>
  <si>
    <t xml:space="preserve">33.00X0.00X40.00X1.20 250/CS,BAGS,FG,SS,LLD,HEX </t>
  </si>
  <si>
    <t xml:space="preserve">33.00X0.00X40.00X1.10 250/CS,BAGS,FG,SS,LLD,OCT </t>
  </si>
  <si>
    <t>GRETO CORP</t>
  </si>
  <si>
    <t xml:space="preserve">ZT 9X12 6MIL 5% VCI CLR 1,000/CS </t>
  </si>
  <si>
    <t>12 6MIL 5% VCI CLR</t>
  </si>
  <si>
    <t xml:space="preserve">ZT 6X8 6 MIL CLR 5% VCI 1,000/CS </t>
  </si>
  <si>
    <t>8 6 MIL CLR 5% VCI</t>
  </si>
  <si>
    <t>ZT 4X6 2MIL PRINTED 1C/1S 1000/CASE,P RNTD</t>
  </si>
  <si>
    <t>6 2MIL</t>
  </si>
  <si>
    <t>ZT 12X12 2 MIL PRINTED 1C/1S 1000/CASE,P RNTD</t>
  </si>
  <si>
    <t>ARNOLDS FACTORY SUPPLIES</t>
  </si>
  <si>
    <t>6X9X002 POSTAL APPROVED 1M/CASE W/ LIP &amp; TAPE</t>
  </si>
  <si>
    <t>002 POSTAL</t>
  </si>
  <si>
    <t>ZT 2X3 2MIL PRINTED 1C/1S 1000/CASE,P RNTD</t>
  </si>
  <si>
    <t>3 2MIL</t>
  </si>
  <si>
    <t>MILITARY SPEC PACKAGING</t>
  </si>
  <si>
    <t>26.00XXX8.00 450'/RL,SWS SOR,FG,BS,CRA DL</t>
  </si>
  <si>
    <t>26.00XXX5.00 900'/RL,SWS SHEETING,FG,C RADL</t>
  </si>
  <si>
    <t>24.00X0.00X0.00X0.75 6000'/RL,TUBING,FG,AS,AMF CLR,CRADL</t>
  </si>
  <si>
    <t>MATERIAL CONCEPTS, INC.</t>
  </si>
  <si>
    <t xml:space="preserve">ZT BUBBLE BAG 4X6 50/CS  </t>
  </si>
  <si>
    <t>ZT BUBBLE BAG 4</t>
  </si>
  <si>
    <t>6 50/CS</t>
  </si>
  <si>
    <t xml:space="preserve">ZT BUBBLE BAG 6X8 50/CS  </t>
  </si>
  <si>
    <t>ZT BUBBLE BAG 6</t>
  </si>
  <si>
    <t>8 50/CS</t>
  </si>
  <si>
    <t xml:space="preserve">ZT BUBBLE BAG 8X10 50/CS  </t>
  </si>
  <si>
    <t>ZT BUBBLE BAG 8</t>
  </si>
  <si>
    <t>10 50/CS</t>
  </si>
  <si>
    <t xml:space="preserve">ZT 8X8 6 MIL DOUBLE TRACK 500/CS </t>
  </si>
  <si>
    <t>8 6 MIL DOUBLE TRACK</t>
  </si>
  <si>
    <t>ALL-SIZE CORRUGATED</t>
  </si>
  <si>
    <t>ZT 9.25X10X004 1000/CS IN POLY LINED BOX ES</t>
  </si>
  <si>
    <t>ZT 9.25</t>
  </si>
  <si>
    <t xml:space="preserve">18.00XX22.00X2.00 1000/CS,BAGS,BS </t>
  </si>
  <si>
    <t xml:space="preserve">4.00XXX5.50 1000'/RL,TUBING,FG,NOSLIP </t>
  </si>
  <si>
    <t>GAR 21X3X38X0006 MIDDLE PERF, 1C/1S SUFF W 2000'/ROLL, 631 BAGS/ROLL</t>
  </si>
  <si>
    <t>CONTAINER SOLUTIONS</t>
  </si>
  <si>
    <t>6X9X002 ZIP TOP PRTD 1C/1S W/RECYCLE LOGO BLACK INK 1000/CASE,PRNTD</t>
  </si>
  <si>
    <t>2X3X002 ZIP TOP PRTD 1C/1S W/RECYCLE LOGO BLACK INK 1000/CASE,PRNTD</t>
  </si>
  <si>
    <t>12X12X002 ZIP TOP PRTD 1C/1S W/RECYCLE LOGO BLACK INK 1000/CASE,PRNTD</t>
  </si>
  <si>
    <t>4X6X002 ZIP TOP PRTD 1C/1S W/RECYCLE LOGO BLACK INK 1000/CASE,PRNTD</t>
  </si>
  <si>
    <t>LF 6X9X002 PRTD 1C/1C W/RECYCLE LOGO BLACK INK 1000/CASE,PRNTD</t>
  </si>
  <si>
    <t xml:space="preserve">9.00X0.00X12.00X2.50 1000/CS,BAGS,BS </t>
  </si>
  <si>
    <t xml:space="preserve">9.00X0.00X12.00X2.50 1000/CS,BAGS,BS,TINT,BLK </t>
  </si>
  <si>
    <t>6X18 3 MIL TRANS MET STATIC SHIELDIN G 100/CASE</t>
  </si>
  <si>
    <t>18 3 MIL</t>
  </si>
  <si>
    <t>8X16 3 MIL TRANS MET STATIC SHIELDIN G 100/CASE</t>
  </si>
  <si>
    <t>16 3 MIL</t>
  </si>
  <si>
    <t>TRANS MET STATIC SHIELDING 9.5X23 3 100/CASE</t>
  </si>
  <si>
    <t>TRANS MET</t>
  </si>
  <si>
    <t xml:space="preserve">TRANS MET 24X42 3 MIL LF </t>
  </si>
  <si>
    <t xml:space="preserve">TRANS MET STATIC SHIELDIN 30X36 3 MIL LF 100/CASE </t>
  </si>
  <si>
    <t>TRANS MET STATIC SHIELDIN</t>
  </si>
  <si>
    <t xml:space="preserve">5.00X0.00X10.00X1.00 1/CS,BAGS </t>
  </si>
  <si>
    <t xml:space="preserve">ZT 12X12X006 DOUBLE TRACK 250/CS </t>
  </si>
  <si>
    <t>006 DOUBLE TRACK</t>
  </si>
  <si>
    <t xml:space="preserve">ZT 8X10X006 DOUBLE TRACK 500/CS </t>
  </si>
  <si>
    <t xml:space="preserve">ZT 9X12X006 DOUBLE TRACK 500/CS </t>
  </si>
  <si>
    <t>ZT 4X6X002 PRINTED 1C/1S W/ RECYCLE 1000/CASE,PRNTD</t>
  </si>
  <si>
    <t xml:space="preserve">ZT 13X18X006 DOUBLE TRACK 250/CS </t>
  </si>
  <si>
    <t>ZT 12X12X002 PRINTED 1C/1S W/ RECYCLE 1000/CASE,PRNTD</t>
  </si>
  <si>
    <t>ZT 2X3X002 PRINTED 1C1/S W/ RECYCLE 1000/CASE,PRNTD</t>
  </si>
  <si>
    <t>BUFFALO BAG COMPANY</t>
  </si>
  <si>
    <t xml:space="preserve">15X22 4 LIP 2MIL 5  WICKE 250/WICKET 1000/CASE </t>
  </si>
  <si>
    <t>22 4 LIP 2MIL 5  WICKE</t>
  </si>
  <si>
    <t>36.00X36.00X720.00X4.00 3/RL,SLITCTR SHEETING,BS, CRADL</t>
  </si>
  <si>
    <t>LF 6X9X002 PRINTED 1C/1S W/ RECYCLE 1000/CASE,PRNTD</t>
  </si>
  <si>
    <t>6X9 4MIL ZIP TOP TINTED M EDIUM BLUE 5% VCI 1000/CA SE</t>
  </si>
  <si>
    <t>9 4MIL ZIP TOP TINTED M</t>
  </si>
  <si>
    <t>ZT 13X14.5 + 4.5  BG 3 MIL 500/CTN DOMESTIC</t>
  </si>
  <si>
    <t>14.5 + 4.5  BG</t>
  </si>
  <si>
    <t>9X12 2MIL POSTAL APPR. LIP&amp;TAPE MAILING BAG 1000/CS CLEAR</t>
  </si>
  <si>
    <t>12 2MIL POSTAL APPR.</t>
  </si>
  <si>
    <t xml:space="preserve">9.00X0.00X12.00X2.50 1000/CS,BAGS,BS,TINT,LGR </t>
  </si>
  <si>
    <t xml:space="preserve">9.00X0.00X12.00X2.50 1000/CS,BAGS,BS,TINT,RED </t>
  </si>
  <si>
    <t xml:space="preserve">4X2X8X0025 1000/CS </t>
  </si>
  <si>
    <t xml:space="preserve">11.50X0.00X47.75X4.00 300/CS,BAGS </t>
  </si>
  <si>
    <t>ATLANTIC POLY</t>
  </si>
  <si>
    <t xml:space="preserve">32.00X0.00X34.00X4.70 250/RL,SWS SOR,FG,BS,BOR </t>
  </si>
  <si>
    <t>24.00XXX2.50 2500'/RL,SWS SHEETING,AS, POAPP,CRADL</t>
  </si>
  <si>
    <t xml:space="preserve">ZT 9X12X0015 1000/CTN DOMESTIC </t>
  </si>
  <si>
    <t>0015 1000/CTN</t>
  </si>
  <si>
    <t xml:space="preserve">4X5 1.5MIL POLYPRO  </t>
  </si>
  <si>
    <t xml:space="preserve">5.5X18 .5MIL +1.5  LIP C NEWSPAPER BAGS HDPE </t>
  </si>
  <si>
    <t>18 .5MIL +1.5  LIP C</t>
  </si>
  <si>
    <t xml:space="preserve">5.5X18 .5MIL 1.5  LIP BL NEWSPAPER BAGS HDPE </t>
  </si>
  <si>
    <t>18 .5MIL 1.5  LIP BL</t>
  </si>
  <si>
    <t xml:space="preserve">5.5X18 .5MIL 1.5  LIP GRE NEWSPAPER BAGS HDPE </t>
  </si>
  <si>
    <t>18 .5MIL 1.5  LIP GRE</t>
  </si>
  <si>
    <t xml:space="preserve">5.5X18 .5 MIL 1.5  LIP OR NEWSPAPER BAGS HDPE </t>
  </si>
  <si>
    <t>18 .5 MIL 1.5  LIP OR</t>
  </si>
  <si>
    <t xml:space="preserve">5.5X18 .5MIL 1.5  LIP PUR NEWSPAPER BAGS HDPE </t>
  </si>
  <si>
    <t>18 .5MIL 1.5  LIP PUR</t>
  </si>
  <si>
    <t xml:space="preserve">6.5X18 .5 1.5  LIP CLEAR NEWSPAPER BAGS HDPE </t>
  </si>
  <si>
    <t>18 .5 1.5  LIP CLEAR</t>
  </si>
  <si>
    <t xml:space="preserve">6.5X18 .5MIL 1.5  LIP BLU NEWSPAPER BAGS HDPE </t>
  </si>
  <si>
    <t>18 .5MIL 1.5  LIP BLU</t>
  </si>
  <si>
    <t xml:space="preserve">6.5X18 .5MIL 1.5  LIP ORA NEWSPAPER BAGS HDPE </t>
  </si>
  <si>
    <t>18 .5MIL 1.5  LIP ORA</t>
  </si>
  <si>
    <t>AUTOBAG 6X8X004 1250/RL WHITE FRONT/CLR BCK DOMESTIC</t>
  </si>
  <si>
    <t xml:space="preserve">6.5X18 .5MIL +1.5  LIP PU NEWSPAPER BAGS HDPE </t>
  </si>
  <si>
    <t>18 .5MIL +1.5  LIP PU</t>
  </si>
  <si>
    <t xml:space="preserve">7.5X18 .5MIL 1.5  LIP CL NEWSPAPER BAGS HDPE </t>
  </si>
  <si>
    <t>18 .5MIL 1.5  LIP CL</t>
  </si>
  <si>
    <t xml:space="preserve">7.5X18 .5MIL 1.5  LIP BL NEWSPAPER BAGS HDPE </t>
  </si>
  <si>
    <t>7.5X19.5 .75 MIL CLEAR NEWSPAPER BAGS 1C/1S ,PRNTD</t>
  </si>
  <si>
    <t>19.5 .75 MIL</t>
  </si>
  <si>
    <t>8X22 .5MIL 1.5  LIP CLEAR NEWSPAPER BAGS HDPE</t>
  </si>
  <si>
    <t>22 .5MIL 1.5  LIP CLEAR</t>
  </si>
  <si>
    <t xml:space="preserve">8X22 .5MIL 1.5  LIP ORANG NEWSPAPER BAGS HDPE </t>
  </si>
  <si>
    <t>22 .5MIL 1.5  LIP ORANG</t>
  </si>
  <si>
    <t xml:space="preserve">9X22 .55 MIL 1.5  LIP CLE NEWSPAPER BAGS HDPE </t>
  </si>
  <si>
    <t>22 .55 MIL 1.5  LIP CLE</t>
  </si>
  <si>
    <t xml:space="preserve">9X22 .55 MIL 1.5  LIP OR NEWSPAPER BAGS HDPE </t>
  </si>
  <si>
    <t>22 .55 MIL 1.5  LIP OR</t>
  </si>
  <si>
    <t xml:space="preserve">10X22 .55 MIL 1.5  LIP CL NEWSPAPER BAGS HDPE </t>
  </si>
  <si>
    <t>22 .55 MIL 1.5  LIP CL</t>
  </si>
  <si>
    <t xml:space="preserve">11X22 .55 MIL 1.5  LIP CL NEWSPAPER BAGS HDPE </t>
  </si>
  <si>
    <t>10X19.5 .9MIL CLEAR NEWSPAPER BAGS 1C/1S,PRNTD</t>
  </si>
  <si>
    <t xml:space="preserve">ZT 3.5X3.5 2MIL  </t>
  </si>
  <si>
    <t>ZT 3.5</t>
  </si>
  <si>
    <t>3.5 2MIL</t>
  </si>
  <si>
    <t>ALLEN PACKAGING CO.</t>
  </si>
  <si>
    <t xml:space="preserve">44X44X66 4ML CLR SHRINK P ALLET CVR 30 PER ROLL </t>
  </si>
  <si>
    <t>66 4ML CLR SHRINK P</t>
  </si>
  <si>
    <t>PPA 9X12+1.5 X002 LIP &amp; TAPE 1000/CTN DOMESTIC # 13650</t>
  </si>
  <si>
    <t>PPA 9</t>
  </si>
  <si>
    <t xml:space="preserve">12+1.5 </t>
  </si>
  <si>
    <t>LF 6X9 2 MIL PRNTD 1C/1S 1000/CASE,PRN TD</t>
  </si>
  <si>
    <t>9 2 MIL</t>
  </si>
  <si>
    <t xml:space="preserve">ZT 4X6 2 MIL PRNTD 1C/1S,PRNTD </t>
  </si>
  <si>
    <t xml:space="preserve">ZT 12X12 2 MIL PRNTD 1C/1S,PRNTD </t>
  </si>
  <si>
    <t xml:space="preserve">ZT 2X3 2 MIL PRINTED 1C/1 S 1000/CASE,PRNTD </t>
  </si>
  <si>
    <t>3 2 MIL PRINTED 1C/1</t>
  </si>
  <si>
    <t xml:space="preserve">LF 6X9 2 MIL PRINTED 1C/1 1000/CASE,PRNTD </t>
  </si>
  <si>
    <t>9 2 MIL PRINTED 1C/1</t>
  </si>
  <si>
    <t>19.00X0.00XX1.50 3000'/RL,SWS SHEETING,FG, CLAR,CRADL</t>
  </si>
  <si>
    <t>SPRINGFIELD PAPER CO.</t>
  </si>
  <si>
    <t>LF (BREAD BAG) 8.75X15 2.5MIL PRINTED 1C /1S REGISTERED PRINT,PRNT</t>
  </si>
  <si>
    <t>LF (BREAD BAG)</t>
  </si>
  <si>
    <t>SNYDER PAPER - HICKORY</t>
  </si>
  <si>
    <t>24.00XX84.00X3.00 125/RL,BAGS,BS,BOR,VENT,B FLY,NOSLIP,CRADL</t>
  </si>
  <si>
    <t xml:space="preserve">2X9.75X002 POLYPRO 1000/CS </t>
  </si>
  <si>
    <t xml:space="preserve">1.5X9.75X002 POLYPRO 1000/CS </t>
  </si>
  <si>
    <t>GLOBAL WRAP INC.</t>
  </si>
  <si>
    <t>12X20.5 2 MIL WITH 3 HEADER AND REINFORCED HANG HOLE. PRNT 3C/1S 100</t>
  </si>
  <si>
    <t>20.5 2 MIL WITH</t>
  </si>
  <si>
    <t>9X13 1.5MIL AUTO BAG PLASTIC CORE DOUBLE POLY LINED 1000/ROLL</t>
  </si>
  <si>
    <t>LF (BREAD BAG) 9.25X14.5 2MIL PRINTED 1C 1000/CASE,PRNTD</t>
  </si>
  <si>
    <t xml:space="preserve">LF 7X10X0018 W/1 LIP 1000 /CASE </t>
  </si>
  <si>
    <t>0018 W/1 LIP 1000</t>
  </si>
  <si>
    <t xml:space="preserve">8.00X0.00X15.00X3.00 100/CS,BAGS </t>
  </si>
  <si>
    <t xml:space="preserve">3X10 2MIL POLYPRO 1000/CS </t>
  </si>
  <si>
    <t>SUPERIOR BUSINESS SOLUTIONS</t>
  </si>
  <si>
    <t xml:space="preserve">20X26 4 MILL ZT 200/CASE  </t>
  </si>
  <si>
    <t>26 4 MILL ZT 200/CASE</t>
  </si>
  <si>
    <t xml:space="preserve">26X42 4 MILL ZT 100/CASE  </t>
  </si>
  <si>
    <t>42 4 MILL ZT 100/CASE</t>
  </si>
  <si>
    <t>18.5X29X002 4  BOTTOM GUSSET DRAWSTRING</t>
  </si>
  <si>
    <t>MIDLAND PAPER - NORMAL</t>
  </si>
  <si>
    <t>45.00X23.00X76.00X1.00 125/RL,BAGS,FG,BS,BOR,VEN T,NORM,HISLIP,3%SLIP/BLOC</t>
  </si>
  <si>
    <t xml:space="preserve">8.00XX24.00X3.60 500/CS,BAGS,FG,BS </t>
  </si>
  <si>
    <t>ASH AUTOMATED PKG. SYS.</t>
  </si>
  <si>
    <t xml:space="preserve">8.50X0.00X28.00X2.00 1000/CS,BAGS,BS </t>
  </si>
  <si>
    <t xml:space="preserve">42.00X0.00X42.00X4.00 200/RL,INDIV SHEETS,BS </t>
  </si>
  <si>
    <t>39.00X0.00X67.00X1.50 240/RL,SLEEVE,FG,BS,BOR,H ISLIP</t>
  </si>
  <si>
    <t>24.00X0.00X28.00X1.50 550/RL,SLEEVE,FG,BS,BOR,H ISLIP</t>
  </si>
  <si>
    <t>ZT (SINGLE TRK) 15X33 4MI W/4 VENT HOLES ACROSS TOP UNDER ZIP 500/</t>
  </si>
  <si>
    <t>STRETCH WRAP SYSTEMS</t>
  </si>
  <si>
    <t xml:space="preserve">12X15 1.5MIL AUTO BAG WIT 1000/ROLL,PRNTD </t>
  </si>
  <si>
    <t xml:space="preserve">4.75X0.00X8.25X3.00 2000/CS,BAGS,BS </t>
  </si>
  <si>
    <t>MARKEY PAPER &amp; PACKAGING</t>
  </si>
  <si>
    <t xml:space="preserve">4.5X5.5X0015 1000/CS W/ 1  LIP </t>
  </si>
  <si>
    <t xml:space="preserve">3.5X10 1.5MIL AUTO BAG 1500/RL </t>
  </si>
  <si>
    <t>5.25X7.75 2MIL WITH 1.5  LIP &amp;TAPE POSTAL APPROVED</t>
  </si>
  <si>
    <t>7.75 2MIL WITH</t>
  </si>
  <si>
    <t xml:space="preserve">11.50X0.00X8.50X2.00 1000/CS,BAGS,FG </t>
  </si>
  <si>
    <t>ZT 9.75X14X002 SINGLE TRACK W/ 1.5  LIP &amp; WICKET ON OTHER END 1000/</t>
  </si>
  <si>
    <t>ZT 9.75</t>
  </si>
  <si>
    <t>002 SINGLE</t>
  </si>
  <si>
    <t>ZT 12X16.75X002 SINGLE TRACK W/ 1.5  LIP &amp; WICKET ON OTHER END 1000/</t>
  </si>
  <si>
    <t>TRACO MANUFACTURING, INC</t>
  </si>
  <si>
    <t xml:space="preserve">3X3X003 POLYPRO 1000/CASE </t>
  </si>
  <si>
    <t xml:space="preserve">3X6X003 POLYPRO 1000/CASE  </t>
  </si>
  <si>
    <t xml:space="preserve">4X4X003 POLYPRO 1000/CASE  </t>
  </si>
  <si>
    <t xml:space="preserve">4X6X003 POLYPRO 1000/CASE  </t>
  </si>
  <si>
    <t xml:space="preserve">AUTOBAG 3X8.5X0015 1500/ROLL </t>
  </si>
  <si>
    <t xml:space="preserve">8X8X003 POLYPRO 1000/CASE  </t>
  </si>
  <si>
    <t xml:space="preserve">8X10X003 POLYPRO 1000/CAS E </t>
  </si>
  <si>
    <t xml:space="preserve">8X12X003 POLYPRO 1000/CAS E </t>
  </si>
  <si>
    <t xml:space="preserve">10X12X003 POLYPRO 1000/CA SE </t>
  </si>
  <si>
    <t xml:space="preserve">7X13X003 POLYPRO 1000/cas e </t>
  </si>
  <si>
    <t xml:space="preserve">10X13X003 POLYPRO 1000/CA SE </t>
  </si>
  <si>
    <t xml:space="preserve">13X15X003 POLYPRO 1000/CA SE </t>
  </si>
  <si>
    <t xml:space="preserve">15X15X003 POLYPRO 1000/CA SE </t>
  </si>
  <si>
    <t>ZT 2X4X002 WHH 1000/CTN DOMESTIC</t>
  </si>
  <si>
    <t>002 WHH</t>
  </si>
  <si>
    <t>ZT 2X5X002 WHH 1000/CTN DOMESTIC</t>
  </si>
  <si>
    <t>ZT 3X6X002 W/HH 1000/CTN DOMESTIC</t>
  </si>
  <si>
    <t>002 W/HH</t>
  </si>
  <si>
    <t xml:space="preserve">LF 3.5X6 4 MIL 1000/CASE  </t>
  </si>
  <si>
    <t>6 4 MIL 1000/CASE</t>
  </si>
  <si>
    <t>ZT 3X10X002 W/HH 1000/CTN DOMESTIC</t>
  </si>
  <si>
    <t>ZT 3X12X002 W/HH 1000/CTN DOMESTIC</t>
  </si>
  <si>
    <t xml:space="preserve">AUTOSTYLE 6X10X0015, 1500 /RL </t>
  </si>
  <si>
    <t>PAS 5X7X002, PRINTED 1C/1 (4 RECYCLE LOGO) 1000/CAS E</t>
  </si>
  <si>
    <t>PAS 5</t>
  </si>
  <si>
    <t>002, PRINTED 1C/1</t>
  </si>
  <si>
    <t>GREAT SOUTHERN INDUSTRIES</t>
  </si>
  <si>
    <t>4.125X9.5 1.2MIL POLYPRO W/LIP&amp;TAPE 1000/C ASE</t>
  </si>
  <si>
    <t>ABS PACKAGING LLC</t>
  </si>
  <si>
    <t>ZT 13X18 4MIL DOUBLE TRACK SEAL 1000/CTN</t>
  </si>
  <si>
    <t>CARLSON SYSTEMS, LLC - SIOUX FALLS</t>
  </si>
  <si>
    <t>18.00X12.00X29.00X2.00 400/RL,BAGS,BS,BOR,METAL 15.0%,TINT,MBL,CRADL</t>
  </si>
  <si>
    <t xml:space="preserve">POLY PRO ZT 3X5.5 2 MIL 1000/CTN </t>
  </si>
  <si>
    <t>POLY PRO ZT 3</t>
  </si>
  <si>
    <t>LF 8X12X002 W/ 1.5  LIP &amp; TAPE, 1C/1S, BLACK RECYCLE LOGO 1000/C</t>
  </si>
  <si>
    <t xml:space="preserve">002 W/ 1.5 </t>
  </si>
  <si>
    <t xml:space="preserve">ZT 18X20X002, RED TINT 50 0/CASE </t>
  </si>
  <si>
    <t>002, RED TINT 50</t>
  </si>
  <si>
    <t xml:space="preserve">LF 8X15X002, 1C/1S 1000/CTN,PRNTD </t>
  </si>
  <si>
    <t>002, 1C/1S</t>
  </si>
  <si>
    <t>ALL BOXES DIRECT</t>
  </si>
  <si>
    <t>12X18 2MIL 2  LIP &amp; TAPE PRINTING IN BOTTOM CORNER</t>
  </si>
  <si>
    <t>CARPENTER PAPER COMPANY</t>
  </si>
  <si>
    <t>9X10X002 AUTO BAG WHITE FRONT/CLEAR BACK 12 W/ 1/8  VENT HOLE</t>
  </si>
  <si>
    <t>ZT 8X14 3MIL PRINTED 1C/1 AMBER TINT BAG 1000/CASE</t>
  </si>
  <si>
    <t>14 3MIL PRINTED 1C/1</t>
  </si>
  <si>
    <t xml:space="preserve">50.50X41.50X104.00X3.50 40/RL,BAGS,BS,BOR </t>
  </si>
  <si>
    <t>KKING</t>
  </si>
  <si>
    <t>JANITORS WAREHOUSE</t>
  </si>
  <si>
    <t xml:space="preserve">ZT 18X24 3 MIL 1000/CASE BLACK OPAQUE </t>
  </si>
  <si>
    <t>24 3 MIL 1000/CASE</t>
  </si>
  <si>
    <t xml:space="preserve">ZT 13X18 3MIL 1000/CASE BLACK OPAQUE </t>
  </si>
  <si>
    <t>18 3MIL 1000/CASE</t>
  </si>
  <si>
    <t xml:space="preserve">ZT 12X12 4MIL 1000/CASE BLACK OPAQUE </t>
  </si>
  <si>
    <t xml:space="preserve">9.00X0.00X12.00X2.00 1000/CS,BAGS,SW,COLOR,BLK </t>
  </si>
  <si>
    <t>72  X 1500' FOAM 1/32  SL (5 BUNDLES - 6 ROLLS/BUN DLE)</t>
  </si>
  <si>
    <t>JOHNSON SUPPLY</t>
  </si>
  <si>
    <t>ZT 6X6 2MIL PRINTED 3C/1S 1000/CASE,P RNTD</t>
  </si>
  <si>
    <t>ZT 8X8 2MIL PRINTED 3C/1S 1000/CASE,P RNTD</t>
  </si>
  <si>
    <t>COASTAL PAPER AND SUPPLY INC</t>
  </si>
  <si>
    <t>POLYPRO 4X2.5X9.5 1.2MIL W/CRIMP BOTTOM SEA 1000/CASE</t>
  </si>
  <si>
    <t>NASSCO INC.</t>
  </si>
  <si>
    <t xml:space="preserve">AUTOBAG 5X6X0015 2500/ROL DOMESTIC </t>
  </si>
  <si>
    <t>POLYPRO 3.5X2X7.5 1.2MIL CRIMP BOTTOM SEAL &amp; CENTE 1000/CASE</t>
  </si>
  <si>
    <t>POLYPRO 5X3X11.5 1.2MIL 1 CRIMP BOTTOM SEAL &amp; CENTE R BACK SEAL</t>
  </si>
  <si>
    <t xml:space="preserve">POLYPRO 4X2.5X5.9 1.2MIL SQ BOTTOM BAGS </t>
  </si>
  <si>
    <t xml:space="preserve">11.00X0.00X16.00X3.00 1000/CS,BAGS,BS </t>
  </si>
  <si>
    <t xml:space="preserve">11.00X0.00X17.00X3.00 1000/CS,BAGS,BS </t>
  </si>
  <si>
    <t>WICK 5X10+1.5  LIPX002 250/ WICKET 1000/CTN DOMESTIC</t>
  </si>
  <si>
    <t>WICK 5</t>
  </si>
  <si>
    <t>10+1.5  LIP</t>
  </si>
  <si>
    <t>12X16 1MIL 1.5  LIP WITH 250/WICKET 1000/CASE ON WICKETS, PRINTED 1C/1S</t>
  </si>
  <si>
    <t>16 1MIL 1.5  LIP WITH</t>
  </si>
  <si>
    <t xml:space="preserve">6X9 1MIL LDPE W/LIP &amp; TAP E 1000/CASE </t>
  </si>
  <si>
    <t>9 1MIL LDPE W/LIP &amp; TAP</t>
  </si>
  <si>
    <t>14X20 1MIL 1.5  LIP WITH SUFFOCATION WARNING, PRIN 250/WICKET 1000/CASE,PRNT</t>
  </si>
  <si>
    <t>20 1MIL 1.5  LIP WITH</t>
  </si>
  <si>
    <t xml:space="preserve">ZT 18X20X 4MIL RED TINT 500/CS </t>
  </si>
  <si>
    <t xml:space="preserve"> 4MIL</t>
  </si>
  <si>
    <t>JOHN MAYE COMPANY</t>
  </si>
  <si>
    <t>3X5X0015 +1.5  LIP WICKET PRINTED 1 COLOR/1 SIDE 250/WICKET 1000/CASE,PRNT</t>
  </si>
  <si>
    <t>0015 +1.5  LIP WICKET</t>
  </si>
  <si>
    <t>EXPRESS PRINTING</t>
  </si>
  <si>
    <t xml:space="preserve">14.00X0.00XX4.00 900'/RL,CF SHEETING,CRADL </t>
  </si>
  <si>
    <t xml:space="preserve">LF 1.5X13X001 1000/CASE </t>
  </si>
  <si>
    <t>LF 1.5</t>
  </si>
  <si>
    <t>MPIERCE</t>
  </si>
  <si>
    <t>HUGHES ENTERPRISES</t>
  </si>
  <si>
    <t xml:space="preserve">9X12X002 PAS W/ 1/4  LIP 1250/CASE </t>
  </si>
  <si>
    <t>002 PAS W/</t>
  </si>
  <si>
    <t>LITTLE &amp; CO</t>
  </si>
  <si>
    <t xml:space="preserve">10.00X0.00X24.00X2.50 500/CS,BAGS,BS </t>
  </si>
  <si>
    <t>10.00X0.00X24.00X2.50 500/CS,BAGS,BS,METAL 15.0 %</t>
  </si>
  <si>
    <t>19.00X0.00XX3.00 4000'/RL,SWS SHEETING,FG, CRADL</t>
  </si>
  <si>
    <t>15.00X0.00XX3.00 4000'/RL,SWS SHEETING,FG, CRADL</t>
  </si>
  <si>
    <t>LANDSBERG - SAN DIEGO</t>
  </si>
  <si>
    <t>GARMENT BOR 21X4X54X0006 FG 500/RL PERF SHLDR PERF 54  ON EA SIDE,PRNTD</t>
  </si>
  <si>
    <t>GARMENT BOR 21</t>
  </si>
  <si>
    <t>35.00XXX1.40 7700'/RL,DWS,FG,AS,POAPP, CRADL</t>
  </si>
  <si>
    <t>36  4MIL TRANS MET STATIC SHEILDING TUBING</t>
  </si>
  <si>
    <t>36  4MIL TRANS MET</t>
  </si>
  <si>
    <t>35.00XXX1.80 6000'/RL,DWS,FG,AS,POAPP, CRADL</t>
  </si>
  <si>
    <t xml:space="preserve">LF 19X15+4  LIPX002 1000/CASE tolerance+/-1/8 </t>
  </si>
  <si>
    <t>LF 19</t>
  </si>
  <si>
    <t>15+4  LIP</t>
  </si>
  <si>
    <t xml:space="preserve">TRANS. METALIC SHIELDING TUBING 18  X 500', 1MIL </t>
  </si>
  <si>
    <t>TRANS. METALIC SHIELDING</t>
  </si>
  <si>
    <t xml:space="preserve">9.00XX12.00X2.00 1250/CS,BAGS,AS,AFPAS </t>
  </si>
  <si>
    <t>ZT 2.5X3.75 2 MIL 1000/CS (spot welds reduc e opening up to .5 )</t>
  </si>
  <si>
    <t>3.75 2 MIL</t>
  </si>
  <si>
    <t>6X8 4MIL ZIP TOP TINTED M EDIUM BLUE 5% VCI 1000/CA SE</t>
  </si>
  <si>
    <t>8 4MIL ZIP TOP TINTED M</t>
  </si>
  <si>
    <t xml:space="preserve">GARMENT BAG ON ROLL / 21X 7X60 </t>
  </si>
  <si>
    <t>GARMENT BAG ON ROLL / 21</t>
  </si>
  <si>
    <t>14.00X0.00X18.25X2.50 1500/CS,INDIV SHEETS,FG,B S,LLD,HEX</t>
  </si>
  <si>
    <t>LF 8X11X00125 STAPLE PACK 100/HEADER W/1  HANG HOLE 1000/CTN</t>
  </si>
  <si>
    <t>00125 STAPLE PACK</t>
  </si>
  <si>
    <t xml:space="preserve">6X6X2 MIL ZT 1C 1S 1000CS ,PRNTD </t>
  </si>
  <si>
    <t>2 MIL ZT 1C 1S 1000CS</t>
  </si>
  <si>
    <t xml:space="preserve">8X10 5MIL ZIP W/2 BOTTOM GUSSET, .5  SEAL ON SIDES </t>
  </si>
  <si>
    <t>10 5MIL ZIP W/2 BOTTOM</t>
  </si>
  <si>
    <t xml:space="preserve">BLACK TUBING 3  2MIL 1500 '/ROLL </t>
  </si>
  <si>
    <t>BLACK TUBING 3  2MIL 1500</t>
  </si>
  <si>
    <t xml:space="preserve">9X12 1.5MIL 1.5 INCH LIP 1000/CASE </t>
  </si>
  <si>
    <t>12 1.5MIL 1.5 INCH LIP</t>
  </si>
  <si>
    <t xml:space="preserve">10 X 13 1.5MIL 1.5 INCH L 1000/CASE </t>
  </si>
  <si>
    <t xml:space="preserve"> 13 1.5MIL 1.5 INCH L</t>
  </si>
  <si>
    <t xml:space="preserve">12 X 18 1.5MIL 1.5 INCH L 1000/CASE </t>
  </si>
  <si>
    <t xml:space="preserve"> 18 1.5MIL 1.5 INCH L</t>
  </si>
  <si>
    <t xml:space="preserve">ZT 8.8 2 MIL 1C/ 1S 1000C S </t>
  </si>
  <si>
    <t>ZT 8.8 2 MIL 1C/ 1S 1000C</t>
  </si>
  <si>
    <t xml:space="preserve">ZT 10X10 2 MIL W/2 VENT H 1000/CS </t>
  </si>
  <si>
    <t xml:space="preserve">3.5X10 .5 MIL FLIP TOP BA G HDPE 1000/CASE </t>
  </si>
  <si>
    <t>10 .5 MIL FLIP TOP BA</t>
  </si>
  <si>
    <t>10X10 2MIL WHITE ZIPTOP W PRINTED ON FRONT IMAGE SI ZE 5 X3 ,PRNTD</t>
  </si>
  <si>
    <t>10 2MIL WHITE ZIPTOP W</t>
  </si>
  <si>
    <t>10X10X2MIL WHITE ON FRONT PRINT IMAGE 5 X3  ON WHIT SLIDER GRIP,PRNTD</t>
  </si>
  <si>
    <t>2MIL WHITE ON FRONT</t>
  </si>
  <si>
    <t>J.P. GASWAY</t>
  </si>
  <si>
    <t>18X22 1.25MIL +1.5  LIP C WICKETED BAG 250/WICKET 1 000/CASE</t>
  </si>
  <si>
    <t>22 1.25MIL +1.5  LIP C</t>
  </si>
  <si>
    <t xml:space="preserve">AUTO 5X7.125 X 3MIL LDPE/ 1250/ROLL </t>
  </si>
  <si>
    <t>SHIPPERS SUPPLY COMPANY</t>
  </si>
  <si>
    <t>48.00XXX4.00 1500'/RL,SWS SHEETING,FG, TINT,MBL,CRADL</t>
  </si>
  <si>
    <t xml:space="preserve">12X16X004 500/CS PRINTED 3C/1S,PRNTD </t>
  </si>
  <si>
    <t>004 500/CS PRINTED</t>
  </si>
  <si>
    <t>5.25X5.25X22X1.50 W/ 8  LIP ON BOTTOM AT 22  300/CS</t>
  </si>
  <si>
    <t xml:space="preserve">11X11X29X0015 W/ 8  LIP 500/CS </t>
  </si>
  <si>
    <t>PACKAGING PARTNERS, LLC</t>
  </si>
  <si>
    <t xml:space="preserve">8X8 2MIL ZT 4COLOR 1 SIDE 60% COVERAGE ,PRNTD </t>
  </si>
  <si>
    <t>8 2MIL ZT 4COLOR 1 SIDE</t>
  </si>
  <si>
    <t>8X8 CLR PRINTED ZT 2.5 MI L 4 COLOR 1 SIDE 60% COVE RAGE,PRNTD</t>
  </si>
  <si>
    <t>8 CLR PRINTED ZT 2.5 MI</t>
  </si>
  <si>
    <t>21.00XXX1.25 4600'/RL,SWS SHEETING,FG, AS,POAPP,CRADL</t>
  </si>
  <si>
    <t xml:space="preserve">16X24 1.5MIL +1.5  LIP ON 250/WICKET 1000/CASE </t>
  </si>
  <si>
    <t>24 1.5MIL +1.5  LIP ON</t>
  </si>
  <si>
    <t>ZT 14X16X004 PRINTED 1C/1 S (WHITE BLOCK) 500/CASE, PRNTD</t>
  </si>
  <si>
    <t>004 PRINTED 1C/1</t>
  </si>
  <si>
    <t>10.00XX14.00X1.50 1000/CS,BAGS,FG,SW,NSC W/ 2  LIP</t>
  </si>
  <si>
    <t xml:space="preserve">36'' ROLL DISPENSER  </t>
  </si>
  <si>
    <t>36'' ROLL DISPENSER</t>
  </si>
  <si>
    <t>11X12+1.5 LIPX001 ON WICKETS 250/WICKET 100 0/CASE</t>
  </si>
  <si>
    <t>12+1.5 LIP</t>
  </si>
  <si>
    <t>13X40+1.5 LIPX001 ON WICKETS 250/WICKET 100 0/CASE</t>
  </si>
  <si>
    <t>40+1.5 LIP</t>
  </si>
  <si>
    <t>24X6X36 2MIL GARMENT BAG W/ SUFF WARNING 500'/ROL L, 166 BAGS/ROLL,PRNTD</t>
  </si>
  <si>
    <t>36 2MIL GARMENT BAG</t>
  </si>
  <si>
    <t>B &amp; B PACKAGING</t>
  </si>
  <si>
    <t xml:space="preserve">POLY PRO 4X6 2 MIL 1,000/ CS </t>
  </si>
  <si>
    <t>6 2 MIL 1,000/</t>
  </si>
  <si>
    <t>85.00X15.00X95.00X3.00 50/RL,BAGS,BS,BOR,VENT,BF LY,CRADL</t>
  </si>
  <si>
    <t>CREATIVE SOURCE, LLC</t>
  </si>
  <si>
    <t>12X30X006 BLACK SLEEVES 100/RL WHITE PRINTED REGISTERED 7.25W X 10L,PR</t>
  </si>
  <si>
    <t>006 BLACK SLEEVES</t>
  </si>
  <si>
    <t>13X30X006 BLK SLEEVES 100/RL REGISTERED WHT PRINT SIZE 7.25 W X 10L,P</t>
  </si>
  <si>
    <t>006 BLK SLEEVES</t>
  </si>
  <si>
    <t>3 X6X006 PERFED SLEEVES 250/SLEEVES PER ROLL BLACK</t>
  </si>
  <si>
    <t>006 PERFED SLEEVES</t>
  </si>
  <si>
    <t xml:space="preserve">POLY PRO 4X8 2 MIL 1,000/ CS </t>
  </si>
  <si>
    <t>8 2 MIL 1,000/</t>
  </si>
  <si>
    <t xml:space="preserve">8.00XX8.00X2.00 3000/CS,INDIV SHEETS,BS </t>
  </si>
  <si>
    <t xml:space="preserve">7X10 1.5MIL AUTOBAG 1500/ RL </t>
  </si>
  <si>
    <t xml:space="preserve">20.00X0.00XX4.00 500'/RL,TUBING </t>
  </si>
  <si>
    <t>CHEROKEE PACKAGING, INC.</t>
  </si>
  <si>
    <t>12X16 4MIL 3C/1S 100% COVERAGE 500/CS,PRNTD</t>
  </si>
  <si>
    <t>16 4MIL 3C/1S</t>
  </si>
  <si>
    <t xml:space="preserve">ZT POLY PRO 3X3X002 1000/CTN </t>
  </si>
  <si>
    <t>ZT POLY PRO 3</t>
  </si>
  <si>
    <t xml:space="preserve">ZT POLY PRO 3X6X002 1000/CTN </t>
  </si>
  <si>
    <t xml:space="preserve">ZT POLY PRO 4X4X002 1000/CTN </t>
  </si>
  <si>
    <t>ZT POLY PRO 4</t>
  </si>
  <si>
    <t xml:space="preserve">POLYPRO 6X12X0015 1000/CS </t>
  </si>
  <si>
    <t xml:space="preserve">ZT POLYPPRO 4X6X002 1000/CTN </t>
  </si>
  <si>
    <t>ZT POLYPPRO 4</t>
  </si>
  <si>
    <t xml:space="preserve">ZT POLYPRO 8X10X002 1000/CS </t>
  </si>
  <si>
    <t xml:space="preserve">ZT POLYPRO 8X12X002 1000/CTN </t>
  </si>
  <si>
    <t xml:space="preserve">ZT POLYPRO 7X13X002 1000/CTN </t>
  </si>
  <si>
    <t xml:space="preserve">ZT POLYPRO 10X13 2MIL 1000/CTN </t>
  </si>
  <si>
    <t xml:space="preserve">ZT POLYPRO 13X15 2MIL 1000/CTN </t>
  </si>
  <si>
    <t xml:space="preserve">ZT POLYPRO 13X13 2MIL 1000/CTN </t>
  </si>
  <si>
    <t xml:space="preserve">ZT POLYPRO 8X8 2MIL 1000/CTN </t>
  </si>
  <si>
    <t xml:space="preserve">ZT POLYPRO 10X12 2MIL 1000/CTN </t>
  </si>
  <si>
    <t xml:space="preserve">LF 1X26.50 2MIL  </t>
  </si>
  <si>
    <t>LF 1</t>
  </si>
  <si>
    <t>26.50 2MIL</t>
  </si>
  <si>
    <t xml:space="preserve">12.00X0.00X12.00X2.00 5000/CS,INDIV SHEETS,BS </t>
  </si>
  <si>
    <t>6X9X002 W/1.5  BACKFLIP (SANDWICH BAG) 1000/CASE</t>
  </si>
  <si>
    <t xml:space="preserve">002 W/1.5 </t>
  </si>
  <si>
    <t>6X14X002 W/1.5  BACKFLIP (SANDWICH BAG) 1000/CASE</t>
  </si>
  <si>
    <t xml:space="preserve">14.00X0.00X32.00X3.00 250/CS,BAGS,BS </t>
  </si>
  <si>
    <t xml:space="preserve">30.00X0.00X80.00X2.00 195/RL,SLEEVE,SAMPLE </t>
  </si>
  <si>
    <t xml:space="preserve">24.00X0.00X80.00X2.00 200/RL,CF SOR,SAMPLE </t>
  </si>
  <si>
    <t xml:space="preserve">9.00X0.00X10.25X4.00 1000/CS,BAGS,BS </t>
  </si>
  <si>
    <t>ZT 13X12.75 ID +4.5BG W 1.25 LIP 3 MIL 500/CTN **FOOD GRADE**DOMESTIC</t>
  </si>
  <si>
    <t>12.75 ID +4.5BG</t>
  </si>
  <si>
    <t>16.00XXX1.10 4000'/RL,DWS,FG,CRADL,SAM PLE</t>
  </si>
  <si>
    <t>16.00XXX1.20 4000'/RL,DWS,FG,CRADL,SAM PLE</t>
  </si>
  <si>
    <t>20.00XXX0.50 3000'/RL,CF SHEETING,FG,C RADL</t>
  </si>
  <si>
    <t>TRI PRO GRAPHICS &amp; PACKAGING LLC</t>
  </si>
  <si>
    <t xml:space="preserve">POLYPRO 3X3X0015 1000/CAS E </t>
  </si>
  <si>
    <t>38.00X0.00X58.00X1.50 100/RL,BAGS,FG,SS,BOR,CRA DL</t>
  </si>
  <si>
    <t>20.50X23.75X00125 +4.5  B WICKETED BAGS +1.5 LIP, 2 50/WICKET 750/CASE</t>
  </si>
  <si>
    <t>00125 +4.5  B</t>
  </si>
  <si>
    <t>8.50X10.50X00125 +1.5  LI WICKETED BAGS 250/WICKET 2000/CASE</t>
  </si>
  <si>
    <t>00125 +1.5  LI</t>
  </si>
  <si>
    <t>12.75X21.75X00125 +5  BG WICKETED BAGS 250/WICKET 1000/CASE</t>
  </si>
  <si>
    <t>00125 +5  BG</t>
  </si>
  <si>
    <t>23.00X28.00X00125 +6 BG + WICKETED 250/WICKET 500/C ASE</t>
  </si>
  <si>
    <t>00125 +6 BG +</t>
  </si>
  <si>
    <t xml:space="preserve">21.00X0.00X24.00X1.50 500/CS,BAGS </t>
  </si>
  <si>
    <t xml:space="preserve">3.00X0.00X24.00X2.00 1000/RL,BAGS,BS </t>
  </si>
  <si>
    <t xml:space="preserve">PERFED BAG ON A ROLL 3X28 2MIL 1000/ROLL </t>
  </si>
  <si>
    <t>PERFED BAG ON A ROLL 3</t>
  </si>
  <si>
    <t xml:space="preserve">PERFED BAG ON A ROLL 3X30 2MIL 1000/ROLL </t>
  </si>
  <si>
    <t>ATHENS PAPER</t>
  </si>
  <si>
    <t xml:space="preserve">16.00X0.00X22.00X0.90 1300/RL,BAGS,SS </t>
  </si>
  <si>
    <t xml:space="preserve">HD 12X18 12 MICRONS 2000C ASE </t>
  </si>
  <si>
    <t>HD 12</t>
  </si>
  <si>
    <t>18 12 MICRONS 2000C</t>
  </si>
  <si>
    <t xml:space="preserve">HD 14X18 12 MICRONS 2000/CASE </t>
  </si>
  <si>
    <t>HD 14</t>
  </si>
  <si>
    <t>18 12 MICRONS</t>
  </si>
  <si>
    <t xml:space="preserve">HD 18X24 10 MICRONS 1000/CASE </t>
  </si>
  <si>
    <t>HD 18</t>
  </si>
  <si>
    <t>24 10 MICRONS</t>
  </si>
  <si>
    <t xml:space="preserve">HD 24X24 10 MICRONS 1000/CASE </t>
  </si>
  <si>
    <t xml:space="preserve">ZIP - 6X11 ZIP (3.5MIL) W 1 SPECIFIC HANG HOLE </t>
  </si>
  <si>
    <t>ZIP - 6</t>
  </si>
  <si>
    <t>11 ZIP (3.5MIL) W</t>
  </si>
  <si>
    <t>ZT 14X16X002 W/VENT HOLES 1.5  DOWN FROM ZIPPER</t>
  </si>
  <si>
    <t>60.00X0.00XX1.75 3500'/RL,SWS SHEETING,CRA DL</t>
  </si>
  <si>
    <t>8.75X16 1.5 MIL BREAD BAG WICKETED, W/3  BOTTOM GUS &amp;1.5  LIP 4/C 2/S,PRNTD</t>
  </si>
  <si>
    <t>16 1.5 MIL BREAD BAG</t>
  </si>
  <si>
    <t>BOXING IT UP</t>
  </si>
  <si>
    <t>26.00XXX2.00 2000'/RL,SWS SHEETING,FG, CRADL</t>
  </si>
  <si>
    <t>MASSCO, INC</t>
  </si>
  <si>
    <t>ICE BAG W/ DRAWSTRING 11 500/CASE W/ 3% EVA</t>
  </si>
  <si>
    <t>ICE BAG W/ DRAWSTRING 11</t>
  </si>
  <si>
    <t>4.5X6.5X1.5MIL AUTO BAGS CLEAR FRONT WHITE BACK 2000/ROLL</t>
  </si>
  <si>
    <t>4.5X4.5X1.5MIL AUTO STYLE 3250/RL CLEAR FRONT WHITE BACK</t>
  </si>
  <si>
    <t>5.5X5.5X1.5MIL AUTO STYLE 2500/RL CLEAR FRONT WHITE BACK</t>
  </si>
  <si>
    <t>5.5X11X1.5MIL AUTO STYLE CLEAR FRONT WHITE BACK 1250/ROLL</t>
  </si>
  <si>
    <t xml:space="preserve">20X36 ZT 2MIL WITH 1C/1S (WHITE BLOCK),PRNTD </t>
  </si>
  <si>
    <t>36 ZT 2MIL WITH</t>
  </si>
  <si>
    <t>5.50X15.00X1.5MIL AUTO STYLE BAG CLR FRONT 1000/ROLL</t>
  </si>
  <si>
    <t xml:space="preserve">10 X 13 2MIL SLIDER TOP BAGS </t>
  </si>
  <si>
    <t xml:space="preserve"> 13 2MIL SLIDER</t>
  </si>
  <si>
    <t xml:space="preserve">12 X 15 2MIL SLIDER BAGS </t>
  </si>
  <si>
    <t xml:space="preserve"> 15 2MIL SLIDER</t>
  </si>
  <si>
    <t xml:space="preserve">LF 12X18 4 MIL W/4  BACK 500/CS </t>
  </si>
  <si>
    <t>18 4 MIL W/4  BACK</t>
  </si>
  <si>
    <t xml:space="preserve">10X13 2MIL ZT SLIDER BAGS 250/CASE </t>
  </si>
  <si>
    <t>13 2MIL ZT SLIDER</t>
  </si>
  <si>
    <t xml:space="preserve">12X15 2MIL ZT SLIDER BAGS 250/CASE </t>
  </si>
  <si>
    <t>15 2MIL ZT SLIDER</t>
  </si>
  <si>
    <t>ALLY DISTRIBUTOR</t>
  </si>
  <si>
    <t>10.75X17.75 1.5 MIL 3.75 BOTTOM GUSSET 1.75 LIP W/ WICKETS 250/W</t>
  </si>
  <si>
    <t>17.75 1.5 MIL</t>
  </si>
  <si>
    <t>10X15.5 1.5 MIL 4  BOTTOM GUSSETED 1.75 LIP W WICKETS 250/WI</t>
  </si>
  <si>
    <t>15.5 1.5 MIL</t>
  </si>
  <si>
    <t>ZT 13X14.5 + 4.5  BG 3 MIL 500/CTN **FOOD GRADE**DOMESTIC</t>
  </si>
  <si>
    <t xml:space="preserve">SPEEDYPAC 5X7X002 VENTED 1750/ROLL </t>
  </si>
  <si>
    <t xml:space="preserve">10X11.5 BUBBLE OUT 3/16  BAG 250/CASE </t>
  </si>
  <si>
    <t xml:space="preserve">11.5 BUBBLE OUT 3/16 </t>
  </si>
  <si>
    <t xml:space="preserve">10X15.5 BUBBLE OUT 3/16  BAG 250/CASE </t>
  </si>
  <si>
    <t xml:space="preserve">15.5 BUBBLE OUT 3/16 </t>
  </si>
  <si>
    <t xml:space="preserve">8X11.5 BUBBLE OUT 3/16  B BAG 500/CASE </t>
  </si>
  <si>
    <t>11.5 BUBBLE OUT 3/16  B</t>
  </si>
  <si>
    <t xml:space="preserve">6X8.5 BUBBLE OUT 3/16  BU BAG 800/CASE </t>
  </si>
  <si>
    <t>8.5 BUBBLE OUT 3/16  BU</t>
  </si>
  <si>
    <t xml:space="preserve">2X4X0015 AUTOBAG 4000/ROLL </t>
  </si>
  <si>
    <t xml:space="preserve">ZT 10X12 2 MIL BLUE COLOR 1000/CASE </t>
  </si>
  <si>
    <t>ZT 10X12 2 MIL YELLOW COLOR 1000/CASE,P RNTD</t>
  </si>
  <si>
    <t xml:space="preserve">2.5X30 2MIL 1000/CASE SID EWELD </t>
  </si>
  <si>
    <t>30 2MIL 1000/CASE SID</t>
  </si>
  <si>
    <t xml:space="preserve">24.00X0.00X30.00X1.50 500/CS,BAGS,SS,LLD,HEX </t>
  </si>
  <si>
    <t>12 X8 X28  2MIL PRINTED 1C/1S RECYCLE LOG 500/CASE,PRNTD</t>
  </si>
  <si>
    <t>28  2MIL</t>
  </si>
  <si>
    <t>DAVIS/SMITH IND PKG</t>
  </si>
  <si>
    <t xml:space="preserve">24X25 .5MIL STAR SEAL LLD TRASH LINER 500/CASE </t>
  </si>
  <si>
    <t>25 .5MIL STAR SEAL LLD</t>
  </si>
  <si>
    <t>33X40 .5MIL STAR SEAL LLD TRASH LINER 250/CASE</t>
  </si>
  <si>
    <t>40 .5MIL STAR SEAL LLD</t>
  </si>
  <si>
    <t xml:space="preserve">11.00X0.00X6.75X4.00 500/RL,BAGS,FG,BLK COND </t>
  </si>
  <si>
    <t xml:space="preserve">11.00X0.00X6.75X4.00 500/CS,BAGS,FG,BLK COND </t>
  </si>
  <si>
    <t xml:space="preserve">ZT 8X10 2 MIL PRINTED 2C/ 1000/CASE,PRNTD </t>
  </si>
  <si>
    <t>10 2 MIL PRINTED 2C/</t>
  </si>
  <si>
    <t>ZT 8X8 2MIL PRINTED WITH 4 COLOR LOGO 2000/CS,PRNTD</t>
  </si>
  <si>
    <t>10X12 2MIL ZT PRINTED WITH 4 COLOR LOGO 2000/CS,PRNTD</t>
  </si>
  <si>
    <t>12X10 2MIL BUBBLE BAG 2000/CS OPEN ENDED CLEAR</t>
  </si>
  <si>
    <t>10 2MIL BUBBLE BAG</t>
  </si>
  <si>
    <t>4.5X5 1.5MIL AUTO BAG 3000/ROLL</t>
  </si>
  <si>
    <t xml:space="preserve">5.50X2.00X14.00X2.00 1000/CS,BAGS,BS </t>
  </si>
  <si>
    <t>16 X 24 3.5MIL ZIP TOP MOISTURE BARRIER BAGS 100/CS</t>
  </si>
  <si>
    <t xml:space="preserve"> 24 3.5MIL ZIP TOP</t>
  </si>
  <si>
    <t>24 X 24 ZIP TOP 3.5MIL MOISTURE BARRIER BAGS 100/CS</t>
  </si>
  <si>
    <t xml:space="preserve"> 24 ZIP TOP 3.5MIL</t>
  </si>
  <si>
    <t xml:space="preserve">AUTO STYLE 9X14X004, 300/ ROLL </t>
  </si>
  <si>
    <t xml:space="preserve">AUTO STYLE 6X17X004, 200/ ROLL </t>
  </si>
  <si>
    <t xml:space="preserve">12.00X0.00X18.00X1.00 1000/CS,BAGS </t>
  </si>
  <si>
    <t xml:space="preserve">GU 6X3.5X15 .5MIL 1000/CASE CL </t>
  </si>
  <si>
    <t>GU 6</t>
  </si>
  <si>
    <t>15 .5MIL</t>
  </si>
  <si>
    <t xml:space="preserve">GU 6X3.5X19 .5MIL 1000/CASE </t>
  </si>
  <si>
    <t>19 .5MIL</t>
  </si>
  <si>
    <t>ETC WEST</t>
  </si>
  <si>
    <t>10X12 ZT 2MIL 1C/1S 30-50% COV BLK 1000/case,PRNTD</t>
  </si>
  <si>
    <t>12 ZT 2MIL</t>
  </si>
  <si>
    <t xml:space="preserve">46X37X89 3.6MIL FULL GAUG E DARK PURPLE LINERS </t>
  </si>
  <si>
    <t>89 3.6MIL FULL GAUG</t>
  </si>
  <si>
    <t>16X18 1MIL CLEAR +1.5  LI BAGS ON WICKETS 250/WICKE 1000/CASE</t>
  </si>
  <si>
    <t>18 1MIL CLEAR +1.5  LI</t>
  </si>
  <si>
    <t>AMERICAN EAGLE PACKAGING CORP</t>
  </si>
  <si>
    <t>17X9X33 15.24 MICRONS HIGH DENSITY LINER 500/CASE</t>
  </si>
  <si>
    <t>33 15.24 MICRONS</t>
  </si>
  <si>
    <t xml:space="preserve">18.00X0.00X24.00X2.70 500/CS,BAGS,FG,BS,PRNTD </t>
  </si>
  <si>
    <t>26.00X0.00XX1.80 1300'/RL,CF SHEETING,FG,C RADL</t>
  </si>
  <si>
    <t xml:space="preserve">6.00X0.00X9.00X2.00 1000/CS,BAGS </t>
  </si>
  <si>
    <t>68.00XXX2.00 2350'/RL,SWS SHEETING,FG, AS,POAPP</t>
  </si>
  <si>
    <t>38.00X0.00X62.00X2.25 50/RL,BAGS,FG,BS,BOR,LLD, OCT,SAMPLE</t>
  </si>
  <si>
    <t xml:space="preserve">16.00X12.00X30.00X2.50 250/CS,BAGS,BS,COLOR,BUF </t>
  </si>
  <si>
    <t xml:space="preserve">24.00X0.00X20.00X2.00 750/RL,BAGS,BS,BOR </t>
  </si>
  <si>
    <t>18.00X0.00XX0.75 3500'/RL,CF SHEETING,CRAD L</t>
  </si>
  <si>
    <t xml:space="preserve">2.625X5 4MIL ZIPTOP CLEAR 1000/CS </t>
  </si>
  <si>
    <t>5 4MIL ZIPTOP CLEAR</t>
  </si>
  <si>
    <t>MIDPOINT PACKAGING</t>
  </si>
  <si>
    <t xml:space="preserve">C&amp;A FILM CLEAR 20X100 6 M (STOCK #4485) </t>
  </si>
  <si>
    <t>C&amp;A FILM CLEAR 20</t>
  </si>
  <si>
    <t>100 6 M</t>
  </si>
  <si>
    <t>30.00X0.00X60.00X1.00 500/RL,BAGS,BS,BOR PLASTIC CORES</t>
  </si>
  <si>
    <t>GAR 21X4X54X0006 2C/1S (20% COV. OR LESS) 360/RL ,PRNTD</t>
  </si>
  <si>
    <t>PROGRESSIVE PLASTIC AND PACKAGING</t>
  </si>
  <si>
    <t xml:space="preserve">C&amp;A 24'X100'X004 BLACK  </t>
  </si>
  <si>
    <t>C&amp;A 24'</t>
  </si>
  <si>
    <t>004 BLACK</t>
  </si>
  <si>
    <t>16.00X0.00XX2.50 1800'/RL,CF SHEETING,FG,C RADL</t>
  </si>
  <si>
    <t>2.5  X 3  4MIL ZT PRINTED 3C/1S (2 COLORS O 1000/CASE,PRNTD</t>
  </si>
  <si>
    <t xml:space="preserve"> 3  4MIL ZT</t>
  </si>
  <si>
    <t>3  X 5  4MIL ZT PRINTED 3C/1S (2 COLORS O 1000/CASE,PRNTD</t>
  </si>
  <si>
    <t xml:space="preserve"> 5  4MIL ZT</t>
  </si>
  <si>
    <t>4  X 6  4MIL ZT PRINTED 3C/1S (2 COLORS O 1000/CASE,PRNTD</t>
  </si>
  <si>
    <t xml:space="preserve"> 6  4MIL ZT</t>
  </si>
  <si>
    <t>6  X 9  4MIL ZT PRINTED 3C/1S (2 COLORS O 1000/CASE,PRNTD</t>
  </si>
  <si>
    <t xml:space="preserve"> 9  4MIL ZT</t>
  </si>
  <si>
    <t xml:space="preserve">4.25X5 1.5 MIL 1000/CASE  </t>
  </si>
  <si>
    <t>5 1.5 MIL 1000/CASE</t>
  </si>
  <si>
    <t>9  X 12  4MIL ZT PRINTED 3C/1S (2 COLORS O 1000/CASE,PRNTD</t>
  </si>
  <si>
    <t xml:space="preserve"> 12  4MIL ZT</t>
  </si>
  <si>
    <t xml:space="preserve">4.25X6 1.5 MIL 1000/CASE  </t>
  </si>
  <si>
    <t>6 1.5 MIL 1000/CASE</t>
  </si>
  <si>
    <t xml:space="preserve">4.5X5 1.5 MIL 1000/CASE  </t>
  </si>
  <si>
    <t xml:space="preserve">4.5X6 1.5 MIL 1000/CASE  </t>
  </si>
  <si>
    <t xml:space="preserve">30.00X0.00X50.00X1.00 500/RL,BAGS,BS,BOR,CRADL </t>
  </si>
  <si>
    <t>AUTOBAG 6X9X003 WHITE FRNT/VNT LWR RT 1000/RL,PRNTD</t>
  </si>
  <si>
    <t xml:space="preserve">14X24 3 MIL SLIDER TOP 250/CASE </t>
  </si>
  <si>
    <t>24 3 MIL</t>
  </si>
  <si>
    <t xml:space="preserve">14X24 3 MIL SLIDER TOP </t>
  </si>
  <si>
    <t xml:space="preserve">HD 12X16 19.05 MICRONS 20 00/CASE </t>
  </si>
  <si>
    <t>16 19.05 MICRONS 20</t>
  </si>
  <si>
    <t>SLIT SEALED TUBING 3  X 1 5% VCI CLEAR IND. BOXED</t>
  </si>
  <si>
    <t xml:space="preserve">SLIT SEALED TUBING 3  </t>
  </si>
  <si>
    <t>AUTOBAG 8X10X003 WHT FRONT/VNT LWR RT 750/ROLL,PRNTD</t>
  </si>
  <si>
    <t>AUTOBAG 8X12X003 WHITE FRNT 750/ROLL VENTED LWR RT</t>
  </si>
  <si>
    <t>AUTOBAG 4X6X003 1500/ROLL WHITE FRONT VENT LOWER RIGHT</t>
  </si>
  <si>
    <t>AUTOBAG 5X7X003 1250/ROLL WHITE FRONT CLR BK VENT LOWER RT</t>
  </si>
  <si>
    <t xml:space="preserve">12.00XX12.00X1.50 5000/CS,INDIV SHEETS,BS </t>
  </si>
  <si>
    <t xml:space="preserve">6x3.5x15 5mil 1000/case </t>
  </si>
  <si>
    <t>6x3.5x15 5mil</t>
  </si>
  <si>
    <t>WILDLIFE ACCESSORIES</t>
  </si>
  <si>
    <t xml:space="preserve">8X10X003 LF 2C/1S 1000/CA SE,PRNTD </t>
  </si>
  <si>
    <t>003 LF 2C/1S 1000/CA</t>
  </si>
  <si>
    <t xml:space="preserve">8X10X0015 LF 2C/1S 1000/C ASE,PRNTD </t>
  </si>
  <si>
    <t>0015 LF 2C/1S 1000/C</t>
  </si>
  <si>
    <t>12X12X006 DOUBLE TRACK 1000/CS</t>
  </si>
  <si>
    <t xml:space="preserve">12.00XX12.00X2.00 5000/CS,INDIV SHEETS,BS </t>
  </si>
  <si>
    <t>20.00X0.00X89.75X2.50 50/RL,BAGS,BS,BOR,VENT,NO RM,CRADL,PRNTD</t>
  </si>
  <si>
    <t>2X3  1.5 MIL POLYPRO W/ LIP AND PEEL &amp; SEAL TA PE 1000/CASE</t>
  </si>
  <si>
    <t>6X6  1.5MIL POLYPRO W/ LIP AND PEEL &amp; SEAL TA PE 1000/CASE</t>
  </si>
  <si>
    <t xml:space="preserve">12X18 3.5ML ESD MOISTURE 100/CASE </t>
  </si>
  <si>
    <t>18 3.5ML ESD MOISTURE</t>
  </si>
  <si>
    <t>47.00X0.00XX3.00 550'/RL,TUBING,FG,LLD,HEX ,COLOR,YEL</t>
  </si>
  <si>
    <t>ZT (SINGLE TRK) 15X33 4MI W/4 VENT HOLES ACROSS TOP UNDER ZIP 250/</t>
  </si>
  <si>
    <t xml:space="preserve">ZT PAS 20X20X004 500/CTN </t>
  </si>
  <si>
    <t>ZT PAS 20</t>
  </si>
  <si>
    <t xml:space="preserve">ZT PAS 24X36X004 250/CTN </t>
  </si>
  <si>
    <t>ZT PAS 24</t>
  </si>
  <si>
    <t>J S TRADING INC</t>
  </si>
  <si>
    <t>8.5X11, 1.75MIL, HANG HOL OPENING NOT ON HANG HOLE 50M TOTAL, 4M/CS, 100/BAG</t>
  </si>
  <si>
    <t>11, 1.75MIL, HANG HOL</t>
  </si>
  <si>
    <t xml:space="preserve">HD 38X80 45.72 MICRONS 50/CASE </t>
  </si>
  <si>
    <t>HD 38</t>
  </si>
  <si>
    <t>80 45.72 MICRONS</t>
  </si>
  <si>
    <t xml:space="preserve">6X10 2MIL AUTO BAG  </t>
  </si>
  <si>
    <t xml:space="preserve">HD 53X136 3MIL  </t>
  </si>
  <si>
    <t>HD 53</t>
  </si>
  <si>
    <t>136 3MIL</t>
  </si>
  <si>
    <t>12X20X0015 +1.5  LIP WICKETED 250/WICKET 1000/ CASE</t>
  </si>
  <si>
    <t xml:space="preserve">3X4 3MIL ZIP TOP BUBBLE B 50/CASE </t>
  </si>
  <si>
    <t>4 3MIL ZIP TOP BUBBLE B</t>
  </si>
  <si>
    <t>CREATIVE FOODS</t>
  </si>
  <si>
    <t xml:space="preserve">8X26 1MIL WICKETED +1.5  250/WICKET 1000/CASE </t>
  </si>
  <si>
    <t xml:space="preserve">26 1MIL WICKETED +1.5 </t>
  </si>
  <si>
    <t>JC INDUSTRIAL SUPPLY</t>
  </si>
  <si>
    <t xml:space="preserve">25.00X19.00X51.00X1.00 300/RL,BAGS,SS,BOR,CRADL </t>
  </si>
  <si>
    <t>SEVA TECHNICAL SERVICES INC</t>
  </si>
  <si>
    <t xml:space="preserve">9X12 3 MIL SLIDER 250CS </t>
  </si>
  <si>
    <t>12 3 MIL SLIDER</t>
  </si>
  <si>
    <t xml:space="preserve">LF 18X18 3.5MIL MOISTURE BARRIER BAG 100/CASE </t>
  </si>
  <si>
    <t>18 3.5MIL MOISTURE</t>
  </si>
  <si>
    <t>22.00XXX2.00 3500'/RL,SWS SHEETING,FG, METAL 15.0%,CRADL</t>
  </si>
  <si>
    <t xml:space="preserve">LF 18X24 3.5MIL MOISTURE BARRIER BAG 100/CASE </t>
  </si>
  <si>
    <t>24 3.5MIL MOISTURE</t>
  </si>
  <si>
    <t>8X10 1.5ML ZT PRINTED 1C/ 1S W/ 3 LANGUAGE SUFFOCAT ION WARNING 1000 PER CASE</t>
  </si>
  <si>
    <t>10 1.5ML ZT PRINTED 1C/</t>
  </si>
  <si>
    <t>10X15 1.5ML ZT PRINTED 1C /1S W/ 3 LANGUAGE SUFFOCA TION WARNING 1000 PER CAS</t>
  </si>
  <si>
    <t>15 1.5ML ZT PRINTED 1C</t>
  </si>
  <si>
    <t>SILVERTON PACKAGING</t>
  </si>
  <si>
    <t xml:space="preserve">12.00XX16.00X1.50 1000/CS,BAGS </t>
  </si>
  <si>
    <t xml:space="preserve">4X6 1.25MIL LF BAG 1000/CS </t>
  </si>
  <si>
    <t>6 1.25MIL LF BAG</t>
  </si>
  <si>
    <t xml:space="preserve">10.00X0.00X17.00X1.25 1000/CS,BAGS,VENT,NORM </t>
  </si>
  <si>
    <t>37.00X0.00XX3.00 550'/RL,TUBING,FG,LLD,HEX ,COLOR,YEL</t>
  </si>
  <si>
    <t xml:space="preserve">12.00X0.00X12.00X3.00 1000/CS,BAGS,FG,BS,PRNTD </t>
  </si>
  <si>
    <t>ENGINEERED PACKAGING SYSTEMS</t>
  </si>
  <si>
    <t xml:space="preserve">6 X 9 1.5MIL POLYPRO 1000 /CASE </t>
  </si>
  <si>
    <t xml:space="preserve">2.25 X3.37  1.5 MILL WITH TEAR TAPE </t>
  </si>
  <si>
    <t>3.37  1.5 MILL</t>
  </si>
  <si>
    <t>2.87 X5.62  1.5 MIL POLYPRO 1/4  HANG HANG HOLES .5  FROM TOP 1</t>
  </si>
  <si>
    <t>6X14 2MIL VCI BAG W/1.5  LIP CLEAR</t>
  </si>
  <si>
    <t>14 2MIL VCI BAG</t>
  </si>
  <si>
    <t>DANA POLY INC.</t>
  </si>
  <si>
    <t xml:space="preserve">7X10 1.5 MIL SLIDER CLOSURE ZIP RUNNING ALONG THE 7 </t>
  </si>
  <si>
    <t>85.00X15.00X95.00X3.00 50/RL,BAGS,BS,BOR,VENT,BF LY,NOSLIP</t>
  </si>
  <si>
    <t>7X10 1.5 MIL SLIDER 250/C (CAN YOU CONFIRM WHAT THI S MEANS? - SLIDER ALONG 7</t>
  </si>
  <si>
    <t>10 1.5 MIL SLIDER 250/C</t>
  </si>
  <si>
    <t xml:space="preserve">32X32 4MIL CLEAR ZT BAG 100/CASE </t>
  </si>
  <si>
    <t>32 4MIL CLEAR ZT BAG</t>
  </si>
  <si>
    <t xml:space="preserve">32X32 6MIL ZT CLEAR BAG 75/CASE </t>
  </si>
  <si>
    <t>32 6MIL ZT CLEAR BAG</t>
  </si>
  <si>
    <t>15 X 18 X 3.5 MIL ZIP TOP MOISTURE BARRIER BAG 100/CS</t>
  </si>
  <si>
    <t xml:space="preserve"> 3.5 MIL</t>
  </si>
  <si>
    <t>BAYOU STATE Packaging, LLC</t>
  </si>
  <si>
    <t>ZT 10 X 7.25 +1  ZIPPER A 1000CS PRINTED 7C/2S PROC ESS PRINT,PRNTD</t>
  </si>
  <si>
    <t xml:space="preserve">ZT 10 </t>
  </si>
  <si>
    <t xml:space="preserve"> 7.25 +1  ZIPPER A</t>
  </si>
  <si>
    <t xml:space="preserve">18.00X0.00X28.00X4.00 100/CS,BAGS,BLK COND </t>
  </si>
  <si>
    <t xml:space="preserve">GAR 21X7X40 .6MIL 500/RL  </t>
  </si>
  <si>
    <t>40 .6MIL 500/RL</t>
  </si>
  <si>
    <t xml:space="preserve">GAR 21X7X60 .6 MIL 300/RL  </t>
  </si>
  <si>
    <t>60 .6 MIL 300/RL</t>
  </si>
  <si>
    <t xml:space="preserve">GAR 21X4X40 .6MIL 500/RL  </t>
  </si>
  <si>
    <t xml:space="preserve">GAR 21X4X60 .6MIL 300/RL  </t>
  </si>
  <si>
    <t>60 .6MIL 300/RL</t>
  </si>
  <si>
    <t xml:space="preserve">GAR 21X4X64 .6MIL 300/RL  </t>
  </si>
  <si>
    <t>64 .6MIL 300/RL</t>
  </si>
  <si>
    <t xml:space="preserve">40.00X0.00X46.00X1.20 125/CS,BAGS,FG,SS </t>
  </si>
  <si>
    <t xml:space="preserve">6X9 2MIL AUTO STYLE 1250/ ROLL </t>
  </si>
  <si>
    <t xml:space="preserve">22.00X12.00X26.00X1.00 250/RL,BAGS,BS,BOR </t>
  </si>
  <si>
    <t>PLATINUM PAPER &amp; PKG, LLC.</t>
  </si>
  <si>
    <t xml:space="preserve">5X5 3MIL BLACK COLOR ZT B 1000/CASE </t>
  </si>
  <si>
    <t>5 3MIL BLACK COLOR ZT B</t>
  </si>
  <si>
    <t xml:space="preserve">6X6 3MIL BLACK COLOR OPAQ 1000/CASE </t>
  </si>
  <si>
    <t>6 3MIL BLACK COLOR OPAQ</t>
  </si>
  <si>
    <t xml:space="preserve">ZT 8X8 3MIL BLACK COLOR 1 000/CASE </t>
  </si>
  <si>
    <t>8 3MIL BLACK COLOR 1</t>
  </si>
  <si>
    <t>5X15 2 MIL AUTO STYLE WHITE FRONT/CLEAR BACK 75 0/ROLL</t>
  </si>
  <si>
    <t xml:space="preserve">ZT 5X8 3MIL BLACK COLOR 1000/CASE </t>
  </si>
  <si>
    <t>8 3MIL BLACK COLOR</t>
  </si>
  <si>
    <t xml:space="preserve">10X18 2 MIL AUTO STYLE 6 WHITE FRONT/CLEAR BACK </t>
  </si>
  <si>
    <t xml:space="preserve">AUTO 6X9X002  </t>
  </si>
  <si>
    <t>AUTO 3X3X0015 PRINTED 1C/1S, BLACK 4500 /ROLL,PRNTD</t>
  </si>
  <si>
    <t>12X15X001 W/ 1.5  L&amp;T 1C/1S SUFFOCATION WRNG RE-SEALABLE TAPE 1000/CS,</t>
  </si>
  <si>
    <t>AUTO 3X4X0015 PRINTED 1C/1S BLACK 4000/ ROLL,PRNTD</t>
  </si>
  <si>
    <t>9.75 X 15.25 O.D. 3.5 MIL ZIP TOP MOISTURE BARRIER BAG 100/CS</t>
  </si>
  <si>
    <t xml:space="preserve"> 15.25 O.D. 3.5 MIL</t>
  </si>
  <si>
    <t xml:space="preserve">6X9 2MIL AUTO BAG  </t>
  </si>
  <si>
    <t>BANK SUPPLIES INCORP</t>
  </si>
  <si>
    <t>7.9X11X.0065 LIP+TAPE 2.50  LIP 2C/1S,PRNTD</t>
  </si>
  <si>
    <t>7.1X10.24X.0065 LIP+TAPE 2.75  2C/1SIDE,PRNTD</t>
  </si>
  <si>
    <t>HISCO/DENVER</t>
  </si>
  <si>
    <t xml:space="preserve">2260  </t>
  </si>
  <si>
    <t xml:space="preserve">2275  </t>
  </si>
  <si>
    <t xml:space="preserve">105  </t>
  </si>
  <si>
    <t xml:space="preserve">120  </t>
  </si>
  <si>
    <t xml:space="preserve">2275 W/RECYCLE LOGO,PRNTD  </t>
  </si>
  <si>
    <t>2275 W/RECYCLE LOGO,PRNTD</t>
  </si>
  <si>
    <t xml:space="preserve">120 W/RECYCLE LOGO,PRNTD  </t>
  </si>
  <si>
    <t>120 W/RECYCLE LOGO,PRNTD</t>
  </si>
  <si>
    <t>SEMPER/EXETER PAPER</t>
  </si>
  <si>
    <t>33X39 .9 MIL, BLK COLOR STAR SEAL, FLAT PACK 125/CASE</t>
  </si>
  <si>
    <t>39 .9 MIL, BLK COLOR</t>
  </si>
  <si>
    <t>38X58 1.2 MIL, BLK COLOR STAR SEAL, FLAT PACK 100/CS</t>
  </si>
  <si>
    <t>58 1.2 MIL, BLK COLOR</t>
  </si>
  <si>
    <t>9X12X1.50 1000/CS 2C/2S W/ HANDLE BAG WHITE OPAQ,PRNTD</t>
  </si>
  <si>
    <t>1.50 1000/CS</t>
  </si>
  <si>
    <t>DYER &amp; PAYNE DIST. ATLANTA</t>
  </si>
  <si>
    <t>30.00X0.00X36.00X0.75 1000/RL,BAGS,SS,BOR,VENT, MPERF,LLD,HEX,CRADL</t>
  </si>
  <si>
    <t>40X46 1.25 MIL, BLK COLOR STAR SEAL, FLAT PACK 100/CS,PRNTD</t>
  </si>
  <si>
    <t>46 1.25 MIL, BLK COLOR</t>
  </si>
  <si>
    <t>24X32 .9MIL, BLK COLOR STER SEAL, FLAT PACK 250/CS</t>
  </si>
  <si>
    <t>32 .9MIL, BLK COLOR</t>
  </si>
  <si>
    <t>22.00X0.00XX1.25 4000'/RL,SWS SHEETING,FG, AS,POAPP,CRADL</t>
  </si>
  <si>
    <t xml:space="preserve">40X48 16 MIC, CLR STAR SEAL, 250/CS </t>
  </si>
  <si>
    <t>48 16 MIC, CLR</t>
  </si>
  <si>
    <t xml:space="preserve">ZT 10X12X002 WHITE COLOR 1000/CASE </t>
  </si>
  <si>
    <t>002 WHITE COLOR</t>
  </si>
  <si>
    <t>10.25 X15.5  1.25 MIL W/2 BOTTOM GUSSET 250/WICKET 1-3/4  LIP W/2 HANG HOLES</t>
  </si>
  <si>
    <t>15.5  1.25 MIL W/2</t>
  </si>
  <si>
    <t xml:space="preserve">9.00X0.00X14.00X4.00 1000/CS,BAGS,BS </t>
  </si>
  <si>
    <t xml:space="preserve">6X6X0015 AUTOBAG W/ 1 VENT HOLE 2500/ROLL </t>
  </si>
  <si>
    <t xml:space="preserve">ZT SLIDER 26X19 4MIL 250/ CASE </t>
  </si>
  <si>
    <t>ZT SLIDER 26</t>
  </si>
  <si>
    <t>19 4MIL 250/</t>
  </si>
  <si>
    <t xml:space="preserve">ZT SLIDER 26X13 4 MIL 25 0/CASE </t>
  </si>
  <si>
    <t>13 4 MIL 25</t>
  </si>
  <si>
    <t xml:space="preserve">ZT 11X18.5 +3.5  BOTTOM G USSET 4 MIL W/ 1 INCH LIP </t>
  </si>
  <si>
    <t>18.5 +3.5  BOTTOM G</t>
  </si>
  <si>
    <t>CARLSON SYSTEMS, LLC - DENVER</t>
  </si>
  <si>
    <t xml:space="preserve">20'X100' 10MIL BLK SOR C&amp;A </t>
  </si>
  <si>
    <t>100' 10MIL BLK SOR</t>
  </si>
  <si>
    <t>MID-OHIO SUPPLY CO</t>
  </si>
  <si>
    <t>6X6 USABLE SPACE ZT 1  LENGTH ADDED ABOVE ZT 4MIL MUST BE ABLE TO HOLD</t>
  </si>
  <si>
    <t>6 USABLE SPACE ZT</t>
  </si>
  <si>
    <t xml:space="preserve">9X27X001 100/CARDBRD HDR 1000/CTN </t>
  </si>
  <si>
    <t>001 100/CARDBRD HDR</t>
  </si>
  <si>
    <t>30.00X0.00X37.00X1.00 500/CS,BAGS,FG,SS,TINT,MB L</t>
  </si>
  <si>
    <t xml:space="preserve">HD 24X40 50MICRONS 150/CA SE </t>
  </si>
  <si>
    <t>40 50MICRONS 150/CA</t>
  </si>
  <si>
    <t>ZT 3X5 6 MIL PRINTED 1C/1S ( WHITE BLO CK) 1000/CASE</t>
  </si>
  <si>
    <t>5 6 MIL</t>
  </si>
  <si>
    <t>ZT 6X9 6 MIL PRINTED 1C/1S (WHITE BLOC K) 1000/CASE</t>
  </si>
  <si>
    <t>9 6 MIL</t>
  </si>
  <si>
    <t>ZT 9X12 6 MIL PRINTED 1C/1S (WHITE BLOC 1000/CASE</t>
  </si>
  <si>
    <t>12 6 MIL</t>
  </si>
  <si>
    <t>ZT 12X15 6 MIL PRINTED 1C/1S (WHITE BLOC 1000/CASE</t>
  </si>
  <si>
    <t>15 6 MIL</t>
  </si>
  <si>
    <t>RIVERSIDE PAPER CO.</t>
  </si>
  <si>
    <t>POR 3X5X003 CLEAR LLDPE/L 1500 BAGS/ROLL ; 12 ROLLS/CASE</t>
  </si>
  <si>
    <t>POR 3</t>
  </si>
  <si>
    <t>003 CLEAR LLDPE/L</t>
  </si>
  <si>
    <t>BATES CONTAINER</t>
  </si>
  <si>
    <t>20.00XXX0.80 3000'/RL,CF SHEETING,CRAD L</t>
  </si>
  <si>
    <t>18.00X0.00XX1.00 3000'/RL,CF SHEETING,FG,C RADL</t>
  </si>
  <si>
    <t>28.00X0.00XX1.00 3000'/RL,CF SHEETING,FG,C RADL</t>
  </si>
  <si>
    <t xml:space="preserve">HDL 33X40 22 MIC 250/CASE </t>
  </si>
  <si>
    <t>HDL 33</t>
  </si>
  <si>
    <t>40 22 MIC</t>
  </si>
  <si>
    <t>32.00X0.00X35.50X4.00 150/RL,BAGS,BS,BOR,AS,OPA Q,BLK</t>
  </si>
  <si>
    <t xml:space="preserve">PAS ZT 2X2X004 1000/CASE  </t>
  </si>
  <si>
    <t>PAS ZT 2</t>
  </si>
  <si>
    <t xml:space="preserve">ZT SLIDER 9X12 2MIL 250/CASE </t>
  </si>
  <si>
    <t>ZT SLIDER 9</t>
  </si>
  <si>
    <t>11X16X001 2 BOTTOM GUSSET &amp; 1.75  LIP ON 5  WICKETS</t>
  </si>
  <si>
    <t>001 2 BOTTOM</t>
  </si>
  <si>
    <t>13X16X001 2 BOTTOM GUSSET &amp; 1.75  LIP ON 5  WICKETS</t>
  </si>
  <si>
    <t xml:space="preserve">ZT SLIDER 30X30 2MIL 250/CASE </t>
  </si>
  <si>
    <t>ZT SLIDER 30</t>
  </si>
  <si>
    <t>30 2MIL</t>
  </si>
  <si>
    <t>MORRISETTE PAPER COMPANY - ROANOKE</t>
  </si>
  <si>
    <t xml:space="preserve">36.00X0.00X58.00X3.00 100/RL,BAGS,BS,BOR </t>
  </si>
  <si>
    <t xml:space="preserve">4.00X0.00X7.00X2.00 2500/CS,BAGS,AS,AFPAS </t>
  </si>
  <si>
    <t xml:space="preserve">48.00XXX2.00 1250'/RL,SWS SHEETING,FG </t>
  </si>
  <si>
    <t xml:space="preserve">8.38X0.00X14.25X3.00 1000/CS,BAGS,BS </t>
  </si>
  <si>
    <t>TRANS-CONSOLIDATED DIST.</t>
  </si>
  <si>
    <t>6X6 6MIL ZIP TOP PRINTED 1C/1S 1000/CASE,P RNTD</t>
  </si>
  <si>
    <t>6 6MIL ZIP TOP</t>
  </si>
  <si>
    <t>6X6 6MIL ZIP TO PNTD 1 COLOR ONE SIDE,PRNTD</t>
  </si>
  <si>
    <t>6 6MIL ZIP TO</t>
  </si>
  <si>
    <t>10.00X0.00X14.00X1.50 3000/CS,INDIV SHEETS,FG,B S,TINT,MBL</t>
  </si>
  <si>
    <t>TUBING 4 X 2MIL (NOM) 300 3  PVC CORES, NO SIDE PLA POLYWRAPPED ROLLS</t>
  </si>
  <si>
    <t xml:space="preserve"> 2MIL (NOM) 300</t>
  </si>
  <si>
    <t>G.M.R. PACKAGING CORP.</t>
  </si>
  <si>
    <t xml:space="preserve">15.00X0.00X24.00X2.00 1000/CS,BAGS,BS </t>
  </si>
  <si>
    <t xml:space="preserve">ZT SLIDER 20X20X003 250/C ASE </t>
  </si>
  <si>
    <t>ZT SLIDER 20</t>
  </si>
  <si>
    <t>003 250/C</t>
  </si>
  <si>
    <t xml:space="preserve">ZT SLIDER 30X30X003 250/C ASE </t>
  </si>
  <si>
    <t xml:space="preserve">13.00XX14.00X3.00 1000/CS,BAGS,BS </t>
  </si>
  <si>
    <t>JOSCO PRODUCTS</t>
  </si>
  <si>
    <t xml:space="preserve">30X35 3MIL STATIC SHEILD 100/CASE. </t>
  </si>
  <si>
    <t>35 3MIL STATIC SHEILD</t>
  </si>
  <si>
    <t xml:space="preserve">ZT SLIDER 20X20 2MIL 250/ CASE </t>
  </si>
  <si>
    <t>20 2MIL 250/</t>
  </si>
  <si>
    <t xml:space="preserve">ZT 10X13 3MIL 1000/CASE FOOD GRADE </t>
  </si>
  <si>
    <t>13 3MIL 1000/CASE</t>
  </si>
  <si>
    <t xml:space="preserve">ZT 8X10 3MIL 1000/CASE FOOD GRADE </t>
  </si>
  <si>
    <t>10 3MIL 1000/CASE</t>
  </si>
  <si>
    <t>BAGSONTHENET</t>
  </si>
  <si>
    <t xml:space="preserve">38X60 3MIL WHITE COLOR PRNTD 1C/2S,PRNTD </t>
  </si>
  <si>
    <t>60 3MIL WHITE COLOR</t>
  </si>
  <si>
    <t xml:space="preserve">38X60 3MIL YELLOW COLOR PRNT 1C/2S,PRNTD </t>
  </si>
  <si>
    <t>60 3MIL YELLOW COLOR</t>
  </si>
  <si>
    <t>8X10X2MIL ZT BLUE TINT ZT 1000/CASE</t>
  </si>
  <si>
    <t>2MIL ZT</t>
  </si>
  <si>
    <t>35.50XXX1.15 11950'/RL,SWS SHEETING,FG ,HISLIP,CRADL</t>
  </si>
  <si>
    <t>24.00XXX1.85 10700'/RL,SWS SHEETING,FG ,CLAR,CRADL</t>
  </si>
  <si>
    <t>34.00XXX1.20 9960'/RL,SWS SHEETING,FG, HISLIP,CRADL</t>
  </si>
  <si>
    <t>TU 2 X002 1500'/RL, RED, COLOR, INDIVIDUALLY BOXED , 40X48 PALLET</t>
  </si>
  <si>
    <t>002 1500'/RL, RED,</t>
  </si>
  <si>
    <t>ALLIANCE PAPER &amp; FOOD</t>
  </si>
  <si>
    <t>12X16 W/4  BOT GUS WICKET 1.25 MIL 1.5  LIP 250/WICKET 1000/CASE</t>
  </si>
  <si>
    <t>16 W/4  BOT GUS</t>
  </si>
  <si>
    <t>ZT 4X4 3 MIL 3 COLOR/1 SIDE 1000/CASE,PRNTD</t>
  </si>
  <si>
    <t>4 3 MIL</t>
  </si>
  <si>
    <t xml:space="preserve">ZT SLIDER 8X12.5 3 MIL 3 COLOR/1 SIDE,PRNTD </t>
  </si>
  <si>
    <t>12.5 3 MIL</t>
  </si>
  <si>
    <t xml:space="preserve">ZT 8X10 2MIL 1000/CASE (ITEM# 3635A) </t>
  </si>
  <si>
    <t>10 2MIL 1000/CASE</t>
  </si>
  <si>
    <t>BAGS, CLEAR, BS, RED INK MED DENSITY 15 X 22.934 004 FG,PRNTD</t>
  </si>
  <si>
    <t>BAGS, CLEAR, BS, RED INK</t>
  </si>
  <si>
    <t>BAGS, CLEAR, BS MED. DENSITY, RED INK 13 X 19.2 X 004 FG,PRNTD</t>
  </si>
  <si>
    <t>BAGS, CLEAR, BS</t>
  </si>
  <si>
    <t xml:space="preserve">2.5X6X0015 POLYPRO 1000/C ASE </t>
  </si>
  <si>
    <t xml:space="preserve">POLYPRO SLIT SEALED TUBIN G 2.5X 1250' 1.5MIL </t>
  </si>
  <si>
    <t>ZT 8X10X002 1000/CTN DOMESTIC</t>
  </si>
  <si>
    <t>HARDER</t>
  </si>
  <si>
    <t xml:space="preserve">16.00X14.00X23.00X1.00 250/CS,BAGS,FG,BS,NSC </t>
  </si>
  <si>
    <t>ZT 4X6X002 RED TINT 1000/CTN DOMESTIC</t>
  </si>
  <si>
    <t>002 RED TINT</t>
  </si>
  <si>
    <t xml:space="preserve">ZT 4X6X002 GREEN TINT 1000/CTN DOMESTIC </t>
  </si>
  <si>
    <t>002 GREEN TINT</t>
  </si>
  <si>
    <t xml:space="preserve">ZT 4X6X002 ORANGE TINT 1000/CTN DOMESTIC </t>
  </si>
  <si>
    <t>002 ORANGE TINT</t>
  </si>
  <si>
    <t>KING PACKAGING</t>
  </si>
  <si>
    <t>24X36X0023 W/6  BG &amp; 1/4  LIP, 4 VENT HOLES ON EA SIDE 3  FROM SIDE,</t>
  </si>
  <si>
    <t xml:space="preserve">8.00X0.00X8.00X1.50 3000/CS,INDIV SHEETS,BS </t>
  </si>
  <si>
    <t xml:space="preserve">11.5X11.125 1.5MIL 4 INCH 1000/CASE </t>
  </si>
  <si>
    <t>11.125 1.5MIL 4 INCH</t>
  </si>
  <si>
    <t>36.00XXX1.20 10600'/RL,SWS SHEETING,FG ,HISLIP,CRADL</t>
  </si>
  <si>
    <t>YANKEE CONTAINERS</t>
  </si>
  <si>
    <t>8.00X0.00X16.00X4.00 1000/CS,BAGS,FG,BS,AS,AMF CLR</t>
  </si>
  <si>
    <t>MCAMERON</t>
  </si>
  <si>
    <t xml:space="preserve">ZT 5X11X002 1000/CTN DOMESTIC </t>
  </si>
  <si>
    <t>PACKAGING CORP. OF AMERICA</t>
  </si>
  <si>
    <t>3X5X004 CLEAR PRINTED 1C/1S 1000/CASE,P RNTD</t>
  </si>
  <si>
    <t xml:space="preserve">6X8X004 CLEAR PRINTED 1C/ 1S 1000/CASE,PRNTD </t>
  </si>
  <si>
    <t>004 CLEAR PRINTED 1C/</t>
  </si>
  <si>
    <t xml:space="preserve">10X10X004 CLEAR PRINTED 1 C/1S 1000/CASE,PRNTD </t>
  </si>
  <si>
    <t>004 CLEAR PRINTED 1</t>
  </si>
  <si>
    <t xml:space="preserve">12X12X004 CLEAR 1000/CASE PRINTED 1C/1S,PRNTD </t>
  </si>
  <si>
    <t>004 CLEAR 1000/CASE</t>
  </si>
  <si>
    <t>ZT 7X8X006 1C/1S COMPANY LOGO PRNT BLACK INK - CENTERED 100</t>
  </si>
  <si>
    <t>006 1C/1S</t>
  </si>
  <si>
    <t>39.00X9.00X90.00X5.00 75/RL,BAGS,BS,BOR,VENT,NO RM,NOSLIP,CRADL</t>
  </si>
  <si>
    <t>54.00X9.00X90.00X5.00 60/RL,BAGS,BS,BOR,VENT,NO RM,NOSLIP,CRADL</t>
  </si>
  <si>
    <t>78.00X9.00X90.00X5.00 45/RL,BAGS,BS,BOR,VENT,NO RM,NOSLIP,CRADL</t>
  </si>
  <si>
    <t>60.00X9.00X90.00X5.00 55/RL,BAGS,BS,BOR,VENT,NO RM,NOSLIP,CRADL</t>
  </si>
  <si>
    <t>82.00X15.00X100.00X5.00 25/RL,BAGS,BS,BOR,VENT,NO RM,NOSLIP,CRADL</t>
  </si>
  <si>
    <t xml:space="preserve">2.50X0.00X30.00X2.00 1000/CS,BAGS,BS </t>
  </si>
  <si>
    <t>13X20 1MIL WITH 1.75  LIP, WICKETED 250/WICKET 1000/CASE</t>
  </si>
  <si>
    <t xml:space="preserve">20 1MIL WITH 1.75 </t>
  </si>
  <si>
    <t>13X16 1MIL WITH 1.75  LIP, WICKETED 250/WICKET 1000/CASE</t>
  </si>
  <si>
    <t xml:space="preserve">16 1MIL WITH 1.75 </t>
  </si>
  <si>
    <t xml:space="preserve">32.00XXX1.00 8000'/RL,DWS,FG,CRADL </t>
  </si>
  <si>
    <t xml:space="preserve">32.00XXX1.20 6000'/RL,DWS,FG,CRADL </t>
  </si>
  <si>
    <t xml:space="preserve">TUBING, RED, 4  2MIL 3000 POLYWRAPPED ROLLS </t>
  </si>
  <si>
    <t>TUBING, RED, 4  2MIL 3000</t>
  </si>
  <si>
    <t>8X8 3MIL W/SIDE PERF PRINTED 2C/1S 1000/CASE,P RNTD</t>
  </si>
  <si>
    <t>8 3MIL W/SIDE PERF</t>
  </si>
  <si>
    <t>CENTRAL PACKAGING INC.</t>
  </si>
  <si>
    <t>16.00XXX1.00 3500'/RL,CF SHEETING,FG,C RADL</t>
  </si>
  <si>
    <t xml:space="preserve">LF 2X8X004 SIDEWELD 1000/CASE </t>
  </si>
  <si>
    <t>004 SIDEWELD</t>
  </si>
  <si>
    <t xml:space="preserve">LF 2X7X004 SIDEWELD 1000/ CASE </t>
  </si>
  <si>
    <t>004 SIDEWELD 1000/</t>
  </si>
  <si>
    <t xml:space="preserve">LF 2X6X004 SIDEWELD 1000/ CASE </t>
  </si>
  <si>
    <t>TAPEMASTER INC</t>
  </si>
  <si>
    <t xml:space="preserve">ZT 8X10X004, 3C/1S 1000/CTN,PRNTD </t>
  </si>
  <si>
    <t>004, 3C/1S</t>
  </si>
  <si>
    <t xml:space="preserve">ZT 4X6X004, 3C/1S 1000/CTN,PRNTD </t>
  </si>
  <si>
    <t xml:space="preserve">ZT 36X36X006 50/CASE  </t>
  </si>
  <si>
    <t>006 50/CASE</t>
  </si>
  <si>
    <t xml:space="preserve">SLIDER 20X20X002 250/CASE </t>
  </si>
  <si>
    <t>SLIDER 20</t>
  </si>
  <si>
    <t xml:space="preserve">SLIDER 30X30X002 250/CTN  </t>
  </si>
  <si>
    <t>SLIDER 30</t>
  </si>
  <si>
    <t>002 250/CTN</t>
  </si>
  <si>
    <t xml:space="preserve">11.00X0.00X15.00X1.00 1000/CS,BAGS,PRNTD </t>
  </si>
  <si>
    <t>2.5X3 4ML PRE-OPENED ZT 1 2M PER CASE 24 CASES PER PALLET</t>
  </si>
  <si>
    <t>3 4ML PRE-OPENED ZT 1</t>
  </si>
  <si>
    <t>ZT 3.5X6.5 2MIL WITH HANG HOLE PRINTED 2C/2S 1 000/CASE,PRNTD</t>
  </si>
  <si>
    <t>6.5 2MIL WITH</t>
  </si>
  <si>
    <t>12X18X0015 CLEAR BAG W/1-1/2  LIP &amp; TAPE PRINTED W/SUFF WARN 1000/</t>
  </si>
  <si>
    <t>0015 CLEAR BAG</t>
  </si>
  <si>
    <t>15X18X0015 CLEAR BAG W/1-1/2  LIP &amp; TAPE PRINTED W/SUFF WARN 1000/</t>
  </si>
  <si>
    <t>6X10 1.35 MIL AUTO STYLE CLEAR 2000/ROLL</t>
  </si>
  <si>
    <t>LF 8X10 3.5 MIL STATIC SH MUST MEET: ESD/ EMI STAND 100/CASE</t>
  </si>
  <si>
    <t>10 3.5 MIL STATIC SH</t>
  </si>
  <si>
    <t>13X7 POLYPRO 1000/CASE HIGH CLARITY 13  OPENING SIDE OPEN 1.6MIL</t>
  </si>
  <si>
    <t xml:space="preserve">4.00X0.00X6.50X4.00 100/CS,BAGS,FG,BLK COND </t>
  </si>
  <si>
    <t>21.00XXX1.10 4000'/RL,SWS SHEETING,AS, POAPP,CRADL</t>
  </si>
  <si>
    <t>LF 11X14X001 FG VNT 2  UP BOT/SUFF WRN 22 LANG RECYC LOGO 1000/CTN,PRNTD</t>
  </si>
  <si>
    <t>001 FG VNT 2  UP</t>
  </si>
  <si>
    <t>LF 16X24.5X001 FG 2 VNTS UP FRM BOT 2  APRT 22 LAN SUF WRN/RECYC/1000/CTN,PR</t>
  </si>
  <si>
    <t>LF 16</t>
  </si>
  <si>
    <t>001 FG 2 VNTS</t>
  </si>
  <si>
    <t>LF 16X16.5X001 FG 2 VNT 2 APRT/22 LANG W/RECYC 1000/CTN ,PRNTD</t>
  </si>
  <si>
    <t>001 FG 2 VNT 2</t>
  </si>
  <si>
    <t xml:space="preserve">6X10 1.35 MIL CLEAR 2500 BOR </t>
  </si>
  <si>
    <t>10 1.35 MIL CLEAR</t>
  </si>
  <si>
    <t xml:space="preserve">8X10 2MIL ZIP TOP TINTED 1000/CASE </t>
  </si>
  <si>
    <t>10 2MIL ZIP TOP TINTED</t>
  </si>
  <si>
    <t xml:space="preserve">38X58X0015 LLDPE BLACK LINER 100/CASE </t>
  </si>
  <si>
    <t>0015 LLDPE</t>
  </si>
  <si>
    <t>M.T. PACKAGING</t>
  </si>
  <si>
    <t>ZT WICKETED 6X9 3 BOTTOM GU 2MIL 1 ABOVE ZT 3C/1S 100/WICK</t>
  </si>
  <si>
    <t>ZT WICKETED 6</t>
  </si>
  <si>
    <t>ZT WICKETED 9.5X14.5 3 BOTTOM GU 2MIL 1 ABOVE ZT 3C/1S 100/WICK</t>
  </si>
  <si>
    <t>ZT WICKETED 9.5</t>
  </si>
  <si>
    <t>37  X56  8MIL CLR BAG FLAT SEALED BOTTO 50/ROLL</t>
  </si>
  <si>
    <t>56  8MIL</t>
  </si>
  <si>
    <t xml:space="preserve">30X36 2 MIL ZT PAS BAG 200/CASE </t>
  </si>
  <si>
    <t>36 2 MIL ZT PAS BAG</t>
  </si>
  <si>
    <t xml:space="preserve">30X36 4 MIL ZT PAS BAG 100/CASE </t>
  </si>
  <si>
    <t>36 4 MIL ZT PAS BAG</t>
  </si>
  <si>
    <t>12 X 36 X 00125 MIL WICKETED BAGS W / 1.5  LIP 250/WICKET 1000/</t>
  </si>
  <si>
    <t xml:space="preserve"> 00125 MIL</t>
  </si>
  <si>
    <t>18 X 30 X 00125 MIL WICKETED BAGS W/ 1.5  LIP 250/WICKET 1000/</t>
  </si>
  <si>
    <t>21 X 41 X 00125 MIL WICKETED BAGS W/ 1.5  LIP 250/WICKET 1000/</t>
  </si>
  <si>
    <t>AUTOBAG 10X14X00125 1 1/4  VENT LOWER LFT 1250/ROLL</t>
  </si>
  <si>
    <t xml:space="preserve">32.00X28.00X84.00X1.50 50/RL,BAGS,BS,BOR </t>
  </si>
  <si>
    <t>DIE CUT 24X24X006 125/CAS FDA APPRVD. ***DOMESTIC***</t>
  </si>
  <si>
    <t>DIE CUT 24</t>
  </si>
  <si>
    <t>006 125/CAS</t>
  </si>
  <si>
    <t>ZT 3.5X6.5 2 MIL WITH HANGHOLE PRINTED 4 COLORS/2 SIDES,</t>
  </si>
  <si>
    <t>6.5 2 MIL</t>
  </si>
  <si>
    <t>TRIPAK INDUSTRIES</t>
  </si>
  <si>
    <t>4 x 4 ziplock bag 2 mil PRINTED WITH ONE LETTER ( S OR l),PRNTD</t>
  </si>
  <si>
    <t>4 x 4 ziplock bag 2 mil</t>
  </si>
  <si>
    <t>48.00XXX4.20 250'/RL,TUBING,FG,UVI 1.5 %,COLOR,WHT,CRADL</t>
  </si>
  <si>
    <t>29.75X0.00XX1.50 2400'/RL,CF SHEETING,FG,C RADL</t>
  </si>
  <si>
    <t xml:space="preserve">ZT 24X26X002 250/CS </t>
  </si>
  <si>
    <t>37.00X0.00XX3.00 550/RL,TUBING,FG,LLD,HEX, COLOR,YEL</t>
  </si>
  <si>
    <t>CROWN PRODUCTS</t>
  </si>
  <si>
    <t>15 X17.5  ANTI STATIC BUBBLE BAG W/LIP &amp; TAPE 50/CASE 3/16  BUBBLE</t>
  </si>
  <si>
    <t>17.5  ANTI STATIC</t>
  </si>
  <si>
    <t>STIXON LABELS</t>
  </si>
  <si>
    <t>ZT 12X15 2MIL W/FREEZER ADDITIVE 1000/C ASE</t>
  </si>
  <si>
    <t>VALMEC, INC.</t>
  </si>
  <si>
    <t xml:space="preserve">LD MERCHANDISE BAG 12X7X2 1,000/CS </t>
  </si>
  <si>
    <t>LD MERCHANDISE BAG 12</t>
  </si>
  <si>
    <t>UFP TECHNOLOGIES</t>
  </si>
  <si>
    <t xml:space="preserve">ZT CLEAR ANTISTAT 10X12 2 MIL 1000/CASE </t>
  </si>
  <si>
    <t>ZT CLEAR ANTISTAT 10</t>
  </si>
  <si>
    <t>OMNI-PAC INC.</t>
  </si>
  <si>
    <t>1.5X3.75X001 AUTO BAG PMS BLUE OPAQ &amp; WHITE UNDERNEATH,PRNTD</t>
  </si>
  <si>
    <t>TOPSYN FLEXIBLE PACKAGING LTD</t>
  </si>
  <si>
    <t xml:space="preserve">12.00X0.00X18.00X1.00 1500/CS,BAGS </t>
  </si>
  <si>
    <t>19.50X29X002 CLEAR 4  BOTTOM GUSSET DRAWSTRING 250/CASE</t>
  </si>
  <si>
    <t xml:space="preserve">6.125X12.25 1.75MIL W/ .5 +3.5  BG 1000/CASE </t>
  </si>
  <si>
    <t>12.25 1.75MIL W/ .5</t>
  </si>
  <si>
    <t xml:space="preserve">24.00X0.00X30.00X2.00 250/CS,BAGS,BS,AS,AFPAS </t>
  </si>
  <si>
    <t>6.125X10.25 1.75MIL W/ .5 1000/CASE PRINTED 2C/1S (RD/GRN),PR</t>
  </si>
  <si>
    <t>10.25 1.75MIL W/ .5</t>
  </si>
  <si>
    <t>5.125X11.75 1.75MIL +2.5 1000/CASE PRINTED 2C/1S (RD/GRN),PR</t>
  </si>
  <si>
    <t>11.75 1.75MIL +2.5</t>
  </si>
  <si>
    <t>ZT 12X13 +7  BG, 3MIL 1  ABOVE ZIP, 750/cs total: 2,400,000</t>
  </si>
  <si>
    <t>13 +7  BG, 3MIL</t>
  </si>
  <si>
    <t>LANDSBERG - INDIANAPOLIS</t>
  </si>
  <si>
    <t>8X10 1 MIL CLEAR LDPE WITH 1  LIP+TAPE 1000/CAS E</t>
  </si>
  <si>
    <t>10 1 MIL CLEAR LDPE</t>
  </si>
  <si>
    <t xml:space="preserve">TAMPER EVIDENT ZT 3X5 2 MIL 1000/CASE </t>
  </si>
  <si>
    <t>TAMPER EVIDENT ZT</t>
  </si>
  <si>
    <t>TAMPER EVIDENT ZT 5X8 2 MIL 1000/CASE</t>
  </si>
  <si>
    <t xml:space="preserve">6X6 2 MIL ZT 1C/ 1S 1000CS,PRNTD </t>
  </si>
  <si>
    <t>6 2 MIL ZT 1C/ 1S</t>
  </si>
  <si>
    <t xml:space="preserve">7.00X0.00X17.00X4.00 1000/CS,BAGS,BS </t>
  </si>
  <si>
    <t>ARPLAST POLY PACKAGING</t>
  </si>
  <si>
    <t xml:space="preserve">20X30 2.5MIL PRNT 1C/2S BOTTOM SEAL,PRNTD </t>
  </si>
  <si>
    <t>30 2.5MIL PRNT</t>
  </si>
  <si>
    <t xml:space="preserve">20X30 2.5 MIL PRINTED 2C/1S BOTTOM SEAL,PRNTD </t>
  </si>
  <si>
    <t>30 2.5 MIL PRINTED</t>
  </si>
  <si>
    <t>19.00X0.00X23.00X1.00 2000/CS,INDIV SHEETS,BS,T INT,MBL</t>
  </si>
  <si>
    <t>DIE CUT 24X24X006 150/CASE FDA APPROVED ***IMPORT***</t>
  </si>
  <si>
    <t xml:space="preserve">ZT 12X12X004 +2  BG W/HH ABOVE ZIP..500/CTN </t>
  </si>
  <si>
    <t>004 +2  BG</t>
  </si>
  <si>
    <t xml:space="preserve">TAMPER EVIDENT ZT 4X7X2 MIL1000CS </t>
  </si>
  <si>
    <t xml:space="preserve">3.50X0.00X6.00X4.00 1000/CS,BAGS </t>
  </si>
  <si>
    <t>TEWES CORPORATION</t>
  </si>
  <si>
    <t xml:space="preserve">ZT 3X8 2MIL  </t>
  </si>
  <si>
    <t xml:space="preserve">10X12X004 ZT PAS  </t>
  </si>
  <si>
    <t>004 ZT PAS</t>
  </si>
  <si>
    <t xml:space="preserve">POLY PRO 5.75X7.75 1.5MIL 2000/CS (2 CASES OF 1000) </t>
  </si>
  <si>
    <t>POLY PRO 5.75</t>
  </si>
  <si>
    <t>7.75 1.5MIL</t>
  </si>
  <si>
    <t xml:space="preserve">ZT 9X12X0015 REGISTERED V HERB BAGS </t>
  </si>
  <si>
    <t>0015 REGISTERED V</t>
  </si>
  <si>
    <t>JM PACKAGING/DETROIT TAPE &amp; LABEL</t>
  </si>
  <si>
    <t xml:space="preserve">ZT 9X12X002 VENTED 1  FROM BTM, CENTERED </t>
  </si>
  <si>
    <t xml:space="preserve">ZT 15X14X0015 REGISTERED HERB BAGS </t>
  </si>
  <si>
    <t>0015 REGISTERED</t>
  </si>
  <si>
    <t>LAMB &amp; ASSOCIATES</t>
  </si>
  <si>
    <t xml:space="preserve">4X12 4 MIL 1000/case PRNT 1 COLOR/1 SIDE,PRNTD </t>
  </si>
  <si>
    <t>12 4 MIL 1000/case</t>
  </si>
  <si>
    <t>MERCHANDISE BAGS 10X14 1. 1/C1S BLUE INK IMAGE 8.25 X5,PRNTD</t>
  </si>
  <si>
    <t>MERCHANDISE BAGS 10</t>
  </si>
  <si>
    <t>14 1.</t>
  </si>
  <si>
    <t>25.00XXX1.50 3500'/RL,SWS SHEETING,FG, CRADL</t>
  </si>
  <si>
    <t xml:space="preserve">AUTOSTYLE 6X10X0015, 1500 /ROLL </t>
  </si>
  <si>
    <t>RAY ENGEL PACKAGING SUPPLIES INC.</t>
  </si>
  <si>
    <t xml:space="preserve">18.00X0.00X28.00X4.00 250/RL,BAGS,BS,BOR,CRADL </t>
  </si>
  <si>
    <t>5.5X16 0.4MIL HD W/OUT HOLE NEWSPAPER BAG</t>
  </si>
  <si>
    <t>16 0.4MIL HD</t>
  </si>
  <si>
    <t>GIANT PLASTIC INDUSTRIES</t>
  </si>
  <si>
    <t>9X12 2 MIL W/DIE-CUT HAND MERCHANDISE BAG PRNT 2 COLORS/2 SIDES,PRN</t>
  </si>
  <si>
    <t>12 2 MIL W/DIE-CUT HAND</t>
  </si>
  <si>
    <t>12X15 2 MIL W/DIE-CUT HAN MERCHANDISE BAG PRNT 2 COLOR/2 SIDES,PRNT</t>
  </si>
  <si>
    <t>15 2 MIL W/DIE-CUT HAN</t>
  </si>
  <si>
    <t>15X18 2 MIL W/DIE-CUT HAN MERCHANDISE BAG PRNT 2 COLOR/ 2 SIDES,PRN</t>
  </si>
  <si>
    <t>18 2 MIL W/DIE-CUT HAN</t>
  </si>
  <si>
    <t>9X12 2 MIL WHITE W DIE-CUT HANDLE PRNT 2 COLOR/ 2 SIDES,PRN</t>
  </si>
  <si>
    <t>12 2 MIL WHITE</t>
  </si>
  <si>
    <t>12X15 2 MIL WHITE W DIE-CUT HANDLE PRNT 2 COLOR/ 2 SIDES,PRN</t>
  </si>
  <si>
    <t>15 2 MIL WHITE</t>
  </si>
  <si>
    <t>15X18 2 MIL WHITE W/ DIE-CUT HANDLE PRNT 2 COLOR/ 2 SIDES,PRN</t>
  </si>
  <si>
    <t>18 2 MIL WHITE</t>
  </si>
  <si>
    <t>RUSSELL R. PETERS</t>
  </si>
  <si>
    <t xml:space="preserve">ZT 4X9 3MIL SLIDER 250/CA SE </t>
  </si>
  <si>
    <t>9 3MIL SLIDER 250/CA</t>
  </si>
  <si>
    <t xml:space="preserve">4X9 3MIL +1.5  LIP &amp; TAPE 1000/CASE </t>
  </si>
  <si>
    <t>9 3MIL +1.5  LIP &amp; TAPE</t>
  </si>
  <si>
    <t xml:space="preserve">12.00X0.00X12.00X4.00 500/CS,BAGS,BLK COND </t>
  </si>
  <si>
    <t>47.00X0.00X1250.00X3.00 1250'/RL,TUBING,FG,LLD,HE X,COLOR,YEL</t>
  </si>
  <si>
    <t xml:space="preserve">12X10 1 MIL CLEAR LDPE W/ 1  LIP+TAPE 1000/CASE </t>
  </si>
  <si>
    <t xml:space="preserve">4X9+ 1.5 LIP/TAPE 3MIL CLEAR 1000/CASE </t>
  </si>
  <si>
    <t>9+ 1.5 LIP/TAPE</t>
  </si>
  <si>
    <t>12.00X0.00X16.00X2.00 1000/CS,BAGS W/2  LIP</t>
  </si>
  <si>
    <t>26.00X0.00XX5.00 900/RL,SWS SHEETING,FG,CR ADL</t>
  </si>
  <si>
    <t>26.00X0.00XX8.00 450/RL,SWS SHEETING,FG,CR ADL</t>
  </si>
  <si>
    <t xml:space="preserve">9  X 15.75  4MIL 1C/1S 1000/CASE,PRNTD </t>
  </si>
  <si>
    <t xml:space="preserve"> 15.75  4MIL</t>
  </si>
  <si>
    <t>147.00X52.00X83.00X2.00 50/RL,BAGS,BS,BOR,CRADL,P RNTD</t>
  </si>
  <si>
    <t>147.00X52.00X83.00X3.00 50/RL,BAGS,BS,BOR,CRADL,P RNTD</t>
  </si>
  <si>
    <t xml:space="preserve">BOR 4X4X0015 4000/RL </t>
  </si>
  <si>
    <t>BOR 4</t>
  </si>
  <si>
    <t xml:space="preserve">BOR 4X6X0015 2500/RL </t>
  </si>
  <si>
    <t xml:space="preserve">BOR 4X7X0015 2000/RL </t>
  </si>
  <si>
    <t xml:space="preserve">BOR 4X8X0015 1750/RL </t>
  </si>
  <si>
    <t>RIVER CITY ENTERPRISES, INC.</t>
  </si>
  <si>
    <t xml:space="preserve">ZT 8X10X002 1000/CTN IMPORT </t>
  </si>
  <si>
    <t xml:space="preserve">BOR 5X7X0015 2000/RL </t>
  </si>
  <si>
    <t>BOR 5</t>
  </si>
  <si>
    <t>ZT 8X10X004 2C/1S PANTONE GREEN&amp;BLUE 1.75 X1.75  LOGO 15% COVE</t>
  </si>
  <si>
    <t xml:space="preserve">PAS ZT 4X19X004 FG, 1000/ CS </t>
  </si>
  <si>
    <t>PAS ZT 4</t>
  </si>
  <si>
    <t>004 FG, 1000/</t>
  </si>
  <si>
    <t xml:space="preserve">5% VCI ZT 3X5X004, BLUE T INT, 1000/CASE </t>
  </si>
  <si>
    <t>5% VCI ZT 3</t>
  </si>
  <si>
    <t>004, BLUE T</t>
  </si>
  <si>
    <t>FLEXHEAD INDUSTRIES INC</t>
  </si>
  <si>
    <t xml:space="preserve">3.50X0.00X5.00X4.00 1000/CS,BAGS </t>
  </si>
  <si>
    <t>CONTAINER CONSULTING SERVICE</t>
  </si>
  <si>
    <t xml:space="preserve">ZT 6.5X9 4MIL PAS  </t>
  </si>
  <si>
    <t>9 4MIL PAS</t>
  </si>
  <si>
    <t xml:space="preserve">ZT 7X9 4MIL PAS  </t>
  </si>
  <si>
    <t>ZT TAMPER EVIDENT 2X8X004 W/ TEAR OFF PERF, SW, OPE 1000/CASE</t>
  </si>
  <si>
    <t>ZT TAMPER EVIDENT 2</t>
  </si>
  <si>
    <t>ZT TAMPER EVIDENT 2X7X004 W/ TEAR OFF PERF, SW, OPE 1000/CASE</t>
  </si>
  <si>
    <t>ZT TAMPER EVIDENT 2X6X004 W/ TEAR OFF PERF, SW, OPE 1000/CASE</t>
  </si>
  <si>
    <t>COMBINED SALES CO</t>
  </si>
  <si>
    <t>10X16 4.5 BTM GUS +1.5  L IP 1.25ML 250 PER WICKET, 1M PER CASE</t>
  </si>
  <si>
    <t>16 4.5 BTM GUS +1.5  L</t>
  </si>
  <si>
    <t>12.75X17 3.5 BOT GUS 250 PER WICKET 1M PER CASE 1. 25ML 1.5  LIP</t>
  </si>
  <si>
    <t>17 3.5 BOT GUS 250</t>
  </si>
  <si>
    <t>NAVIGATOR PACKAGING &amp; SUPPLY</t>
  </si>
  <si>
    <t xml:space="preserve">LF 9X13.75 1.5 MIL W/1.75   LIP </t>
  </si>
  <si>
    <t>13.75 1.5 MIL W/1.75</t>
  </si>
  <si>
    <t xml:space="preserve">LF 6.5X14 1.5 MIL W/ 1.75   LIP </t>
  </si>
  <si>
    <t>LF 6.5</t>
  </si>
  <si>
    <t>14 1.5 MIL W/ 1.75</t>
  </si>
  <si>
    <t xml:space="preserve">LF 11X13.5 1.5 MIL W/ 1.7 5  LIP </t>
  </si>
  <si>
    <t>13.5 1.5 MIL W/ 1.7</t>
  </si>
  <si>
    <t xml:space="preserve">LF 11.25 X 14.5 1.5 MIL W / 1.75  LIP </t>
  </si>
  <si>
    <t xml:space="preserve">LF 11.25 </t>
  </si>
  <si>
    <t xml:space="preserve"> 14.5 1.5 MIL W</t>
  </si>
  <si>
    <t xml:space="preserve">LF 9X13.75 1.5 MIL W/1.75 W/ADHESIVE STRIP </t>
  </si>
  <si>
    <t xml:space="preserve">LF 6.5 X14 1.5 MIL W/1.75 W/ADHESIVE STRIP </t>
  </si>
  <si>
    <t xml:space="preserve">LF 6.5 </t>
  </si>
  <si>
    <t>14 1.5 MIL W/1.75</t>
  </si>
  <si>
    <t xml:space="preserve">LF 11X13.5 1.5 MIL W/ 1.7 W/ ADHESIVE STRIP </t>
  </si>
  <si>
    <t>KREINIK MANUFACTURING CO</t>
  </si>
  <si>
    <t xml:space="preserve">10.00XX4.00X3.00 1000/CS,BAGS </t>
  </si>
  <si>
    <t xml:space="preserve">ZT 8X10 3MIL 1000/CS FOOD GRADE </t>
  </si>
  <si>
    <t>PARK CITY PACKAGING</t>
  </si>
  <si>
    <t>7 x 9 x 2MIL AUTO WHITE FRONT/CLEAR BACK 12 50/ROLL,PRNTD</t>
  </si>
  <si>
    <t>48.00X0.00XX1.50 5750'/RL,SWS SHEETING,FG, CRADL</t>
  </si>
  <si>
    <t>SHORR PKG CORP - NASHVILLE</t>
  </si>
  <si>
    <t xml:space="preserve">32.5X25X40 38 MICRON HDPE </t>
  </si>
  <si>
    <t>40 38 MICRON</t>
  </si>
  <si>
    <t>HAGEMEYER NORTH AMERICA</t>
  </si>
  <si>
    <t xml:space="preserve">38.00X0.00X58.00X1.50 200/CS,BAGS,SS,COLOR,BLK </t>
  </si>
  <si>
    <t>LANDSBERG - ATLANTA</t>
  </si>
  <si>
    <t xml:space="preserve">12X10X19 HD LINER 10 MICRON 1500/CASE </t>
  </si>
  <si>
    <t>19 HD LINER</t>
  </si>
  <si>
    <t xml:space="preserve">43X38 25.4 MICRONS CLEAR 150/CS </t>
  </si>
  <si>
    <t>38 25.4 MICRONS CLEAR</t>
  </si>
  <si>
    <t xml:space="preserve">18X12X30 HD LINER 8 MICRON 1000/CASE </t>
  </si>
  <si>
    <t>30 HD LINER</t>
  </si>
  <si>
    <t>12X36 1.25 MIL WITH 1.5  LIP ON WICKETS 250/W ICKET 1000/CASE</t>
  </si>
  <si>
    <t>36 1.25 MIL WITH</t>
  </si>
  <si>
    <t>18X30 1.25MIL WITH 1.5  LIP ON WICKETS 250/W ICKET 1000/CASE</t>
  </si>
  <si>
    <t>30 1.25MIL WITH</t>
  </si>
  <si>
    <t>21X41 1.25MIL WITH 1.5  LIP ON WICKETS 250/WICKET 1000/CASE</t>
  </si>
  <si>
    <t>41 1.25MIL WITH</t>
  </si>
  <si>
    <t>147X50X58 2 MIL WHITE COL OR BAG PRINTED 1C/1S BLUE ,PRNTD</t>
  </si>
  <si>
    <t>58 2 MIL WHITE COL</t>
  </si>
  <si>
    <t>147X50X58 3 MIL WHITE COL OR BAG PRINTED 1C/1S BLUE ,PRNTD</t>
  </si>
  <si>
    <t>58 3 MIL WHITE COL</t>
  </si>
  <si>
    <t>4X9 3MIL W/1.5  LIP AND T HDPE (WILL HAVE CLASS A S NON-SCRATCH 1000/CASE</t>
  </si>
  <si>
    <t>9 3MIL W/1.5  LIP AND T</t>
  </si>
  <si>
    <t>OMEGA PACKAGING</t>
  </si>
  <si>
    <t xml:space="preserve">BOR 7X8X0015 AUTO- STYLE 1750/RL </t>
  </si>
  <si>
    <t xml:space="preserve">6X12 1.5MIL POLYPRO 1000/CS </t>
  </si>
  <si>
    <t>6.00X0.00X0.00X4.00 750'/RL,TUBING,TINT,PNK DOUBLE BAG ROLLS</t>
  </si>
  <si>
    <t>39.00X12.00X85.00X3.00 75/RL,BAGS,FG,BS,BOR,META L 15.0%,CRADL</t>
  </si>
  <si>
    <t>21.50X13.75X73.50X3.00 75/RL,BAGS,FG,BS,BOR,META L 15.0%,CRADL</t>
  </si>
  <si>
    <t>65.00X62.00X152.00X4.00 15/RL,BAGS,FG,BS,BOR,META L 15.0%,CRADL</t>
  </si>
  <si>
    <t>CLAYTON'S MERCANTILE SUPPLY</t>
  </si>
  <si>
    <t>60.00X60.00XX6.00 100'/RL,SLITGUS SHEETING, FG,BS,COLOR,WHT,CRADL</t>
  </si>
  <si>
    <t xml:space="preserve">24.00X16.00X39.00X1.00 500/RL,BAGS,BS,BOR,CRADL </t>
  </si>
  <si>
    <t>TOTAL PACKAGING CONCEPTS</t>
  </si>
  <si>
    <t>LF 6X19X002 WHITE FILM 1C/1S WITH CO NAME BLACK INK 1000/CASE,PRNTD</t>
  </si>
  <si>
    <t>002 WHITE FILM</t>
  </si>
  <si>
    <t>LANDSBERG - MEMPHIS</t>
  </si>
  <si>
    <t>21X4X54 .6 MIL 500/ROLL GARMENT BAG PRT 1 COL/1 SIDE 17X10,PR</t>
  </si>
  <si>
    <t>54 .6 MIL 500/ROLL</t>
  </si>
  <si>
    <t xml:space="preserve">LF 2X2 2MIL 1000/CS </t>
  </si>
  <si>
    <t>2 2MIL</t>
  </si>
  <si>
    <t xml:space="preserve">AUTO BOR 7X8X0015 1500/RL </t>
  </si>
  <si>
    <t xml:space="preserve">5X7 4 MIL AUTO STYLE BAG 1000/ROLL </t>
  </si>
  <si>
    <t xml:space="preserve">3X18 3MIL LF BAG 1000/CAS E </t>
  </si>
  <si>
    <t>18 3MIL LF BAG 1000/CAS</t>
  </si>
  <si>
    <t xml:space="preserve">3.00X0.00X57.00X1.50 1000/RL,BAGS,BS,BOR </t>
  </si>
  <si>
    <t xml:space="preserve">3.00X0.00X57.00X2.00 1000/RL,BAGS,BS,BOR </t>
  </si>
  <si>
    <t>ZT 10X7 1.5 MIL 3  BOTTOM GUSSET, WHITE F PRINTED 1C/1S 1000/CASE,P</t>
  </si>
  <si>
    <t>7 1.5 MIL</t>
  </si>
  <si>
    <t xml:space="preserve">ZT PAS 2X3 4MIL 1000/CS </t>
  </si>
  <si>
    <t>ZT PAS 2</t>
  </si>
  <si>
    <t>3 4MIL</t>
  </si>
  <si>
    <t xml:space="preserve">36.00X24.00X50.00X2.00 100/CS,BAGS,BS </t>
  </si>
  <si>
    <t>39.00X12.00X85.00X3.00 75/RL,BAGS,FG,BS,BOR,META L 15.0%,TINT,RED,CRADL,PR</t>
  </si>
  <si>
    <t xml:space="preserve">3X5 4MIL ZT PARTS BAG PRI 1000/CS W/HANG HOLE,PRNTD </t>
  </si>
  <si>
    <t>5 4MIL ZT PARTS BAG PRI</t>
  </si>
  <si>
    <t>2X3 4MIL ZT PARTS BAG PRI WITH HANG HOLE 1000/CS,PRNTD</t>
  </si>
  <si>
    <t>3 4MIL ZT PARTS BAG PRI</t>
  </si>
  <si>
    <t>10X13X2MIL BACKFLIP (SANDWICH TYPE BAG) 1000/ CASE</t>
  </si>
  <si>
    <t>2MIL BACKFLIP</t>
  </si>
  <si>
    <t xml:space="preserve">10X13X2MIL BACKFLIP (SNDWCH TYPE BAG) </t>
  </si>
  <si>
    <t xml:space="preserve">BOR 5X27X002 FG 1/8  VENT, 250 PER RL </t>
  </si>
  <si>
    <t>ZT 12X18 2MIL CLEAR 1C/1S MAX PRINT SIZE 1000 /CASE,PRNTD</t>
  </si>
  <si>
    <t>18 2MIL CLEAR</t>
  </si>
  <si>
    <t>BOR 3X27X002 FG 1/8  VENT HOLE 250 PER ROLL</t>
  </si>
  <si>
    <t xml:space="preserve">ZT 10X12 4 MIL 1000/CASE RED ANTI-STATIC </t>
  </si>
  <si>
    <t xml:space="preserve">6X10 4 MIL AUTOSTYLE BAG 500/ROLL </t>
  </si>
  <si>
    <t xml:space="preserve">ZT 8X10 4 MIL 1000/CASE BLUE ANTI-STATIC </t>
  </si>
  <si>
    <t>10 4 MIL 1000/CASE</t>
  </si>
  <si>
    <t xml:space="preserve">14X11X0026 FG RED TINT FI LM, RED SLIDER, 250/CASE </t>
  </si>
  <si>
    <t>0026 FG RED TINT FI</t>
  </si>
  <si>
    <t xml:space="preserve">10X12X0026 FG RED TINT FI LM, RED SLIDER 250/CS </t>
  </si>
  <si>
    <t>12X6X24 2 MIL PRT 1 COLOR/1 SIDE VENTED 4 1/4 HOLES BOTH S</t>
  </si>
  <si>
    <t xml:space="preserve">10X8X0026 FG RED TINT FIL M, RED SLIDER 250/CASE </t>
  </si>
  <si>
    <t>0026 FG RED TINT FIL</t>
  </si>
  <si>
    <t>8X4X18 2 MIL PRT 1 COLOR/1 SIDE VENT 1/4  HOLES BOTH SIDE</t>
  </si>
  <si>
    <t>16.00X10.00X21.00X3.00 400/CS,BAGS,BS,VCI,TINT,M BL</t>
  </si>
  <si>
    <t>OKLAHOMA BUSINESS FORMS</t>
  </si>
  <si>
    <t>20X24 2MIL HIGH DENSITY 500/CASE 1.5   LIP AND TAPE</t>
  </si>
  <si>
    <t>24 2MIL</t>
  </si>
  <si>
    <t xml:space="preserve">ZT 4X6 2MIL PRINTED 1C/1S 1000/CASE,PRNTD </t>
  </si>
  <si>
    <t xml:space="preserve">LF 4X6 2MIL PRINTED 1C/1S 1000/CASE,PRNTD </t>
  </si>
  <si>
    <t>17.00X0.00XX1.25 18000'/RL,SWS SHEETING,FG ,AS,POAPP,CRADL</t>
  </si>
  <si>
    <t>UNITED POLY &amp; PACKAGING SUPPLIES</t>
  </si>
  <si>
    <t xml:space="preserve">LF 4X9+2.5  BGX00125 1000/CTN </t>
  </si>
  <si>
    <t>9+2.5  BG</t>
  </si>
  <si>
    <t xml:space="preserve">ZT 3X5X004 PB 1000/CS,PRNTD </t>
  </si>
  <si>
    <t>004 PB</t>
  </si>
  <si>
    <t xml:space="preserve">ZT 2X3X004 PB 1000/CS,PRNTD </t>
  </si>
  <si>
    <t>MORRISETTE PAPER COMPANY - HICKORY</t>
  </si>
  <si>
    <t xml:space="preserve">TU 1.75 X002 1500'/ROLL </t>
  </si>
  <si>
    <t xml:space="preserve">TU 1.75 </t>
  </si>
  <si>
    <t xml:space="preserve">12.00X0.00X16.00X2.00 1000/CS,BAGS </t>
  </si>
  <si>
    <t xml:space="preserve">TU 1.75 X1,500'/RL 2MIL  </t>
  </si>
  <si>
    <t>1,500'/RL 2MIL</t>
  </si>
  <si>
    <t>CLARK SHREDDERS, LLC</t>
  </si>
  <si>
    <t xml:space="preserve">17.75X15.00X30.00X1.50 100/CS,BAGS,BS </t>
  </si>
  <si>
    <t xml:space="preserve">6X20 1.5MIL AUTO BAG 700/ ROLL </t>
  </si>
  <si>
    <t xml:space="preserve">6X20 2MIL AUTO BAG 500/RO LL </t>
  </si>
  <si>
    <t xml:space="preserve">4X19 1MIL AUTO STYLE BAG 750/ROLL </t>
  </si>
  <si>
    <t xml:space="preserve">4X19 2MIL AUTO STYLE BAG 500/ROLL </t>
  </si>
  <si>
    <t xml:space="preserve">4X10 2MIL AUTO STYLE BAG 1250/ROLL </t>
  </si>
  <si>
    <t xml:space="preserve">SHRINK BAG 123X70X002  </t>
  </si>
  <si>
    <t>SHRINK BAG 123</t>
  </si>
  <si>
    <t>20X36X0028 +1.5  LIP 400/ 100 PER 8  WICKET 2% UVI, METALLOCENE</t>
  </si>
  <si>
    <t>0028 +1.5  LIP 400/</t>
  </si>
  <si>
    <t xml:space="preserve">30X30 3MIL SLIDER BAGS </t>
  </si>
  <si>
    <t>30 3MIL SLIDER</t>
  </si>
  <si>
    <t>57.00XXX2.00 3000'/RL,SWS SHEETING,FG, CRADL, HYBRID, MED SLP</t>
  </si>
  <si>
    <t xml:space="preserve">ZT SLIDER 20X19 4 MIL 250 /CS </t>
  </si>
  <si>
    <t>19 4 MIL 250</t>
  </si>
  <si>
    <t>14.00X0.00XX3.00 2000'/RL,TUBING,VCI,COLOR ,MBL,CRADL</t>
  </si>
  <si>
    <t>22.00X21.00X68.00X3.00 100/RL,BAGS,FG,BS,BOR,VCI ,COLOR,LGR</t>
  </si>
  <si>
    <t>33X40 3 MIL BLACK LD LINER 100/CASE RANDOM PRNT 1C/1</t>
  </si>
  <si>
    <t>40 3 MIL BLACK</t>
  </si>
  <si>
    <t>12 X16  4MIL CLEAR SIDEWE 3C/1S 1000/CASE PLATE= 8 X9.5 ,PRNTD</t>
  </si>
  <si>
    <t>16  4MIL CLEAR SIDEWE</t>
  </si>
  <si>
    <t xml:space="preserve">12X16X002 W/BACK FLIP 1000/CASE </t>
  </si>
  <si>
    <t>002 W/BACK FLIP</t>
  </si>
  <si>
    <t>20X30X002 CLEAR 4  BOTTOM GUSSET 250/CS DRAWSTRING</t>
  </si>
  <si>
    <t xml:space="preserve">ZT 4X4 2 MIL 1C/1S 2X2 IMAGE 1,000/CS,PRNTD </t>
  </si>
  <si>
    <t>4 2 MIL 1C/1S</t>
  </si>
  <si>
    <t>CARLSON SYSTEMS, LLC - MINNEAPOLIS</t>
  </si>
  <si>
    <t xml:space="preserve">5X8 6 MIL ZT PRINTED 1C/1 1000/CASE </t>
  </si>
  <si>
    <t>8 6 MIL ZT PRINTED 1C/1</t>
  </si>
  <si>
    <t xml:space="preserve">8X10 6MIL ZT PRINTED 1C/1 1000/CASE </t>
  </si>
  <si>
    <t>10 6MIL ZT PRINTED 1C/1</t>
  </si>
  <si>
    <t xml:space="preserve">13X18 6MIL ZT PRINTED 1C/ 500 / CASE </t>
  </si>
  <si>
    <t>18 6MIL ZT PRINTED 1C/</t>
  </si>
  <si>
    <t>LF 18X30 4MIL PRINTED 1C 1S 250/CASE,PR NTD</t>
  </si>
  <si>
    <t>30 4MIL</t>
  </si>
  <si>
    <t>LF 18X30 6MIL PRINTED 1C/1S 150/CASE,PR NTD</t>
  </si>
  <si>
    <t>30 6MIL</t>
  </si>
  <si>
    <t xml:space="preserve">35.00XXX1.40 7700'/RL,DWS,FG,CRADL </t>
  </si>
  <si>
    <t xml:space="preserve">ZT 9X12 1.5 MIL PRINTED 1 1000/CASE,PRNTD </t>
  </si>
  <si>
    <t>12 1.5 MIL PRINTED 1</t>
  </si>
  <si>
    <t xml:space="preserve">TSHIRT BAG 8X14X16 HDPE . CLEAR, 2000/CASE </t>
  </si>
  <si>
    <t>TSHIRT BAG 8</t>
  </si>
  <si>
    <t>16 HDPE .</t>
  </si>
  <si>
    <t xml:space="preserve">8.00X0.00X24.00X1.50 1000/CS,BAGS </t>
  </si>
  <si>
    <t>4X6 4MIL AUTO STYLE BAGS PRINTED 1C/1S (WHITE BLOC K) 1000/ROLL</t>
  </si>
  <si>
    <t>CRATEX CORP.</t>
  </si>
  <si>
    <t xml:space="preserve">30X36 4 MIL BLACK CONDUCT (VELOSTAT EQUIVALENT) </t>
  </si>
  <si>
    <t>36 4 MIL BLACK CONDUCT</t>
  </si>
  <si>
    <t>APAC PAPER &amp; PKG. CORP.</t>
  </si>
  <si>
    <t xml:space="preserve">8X40 3 MIL TRANS MET STAT SHEILDING 100/CS </t>
  </si>
  <si>
    <t>40 3 MIL TRANS MET STAT</t>
  </si>
  <si>
    <t>DAY-PAK</t>
  </si>
  <si>
    <t xml:space="preserve">ZT 6X8 2 MIL 1000/CASE 2X3 IMAGE 2C/1S ,PRNTD </t>
  </si>
  <si>
    <t>8 2 MIL 1000/CASE</t>
  </si>
  <si>
    <t xml:space="preserve">ZT 9X12 2 MIL 1000/CASE 4X5 IMAGE 2C/1S,PRNTD </t>
  </si>
  <si>
    <t>SOUTHPACK SALES SERVICE</t>
  </si>
  <si>
    <t>20X24 2 MIL 2 INCH LIP AND TAPE SOLID WHITE 500/CASE</t>
  </si>
  <si>
    <t>24 2 MIL</t>
  </si>
  <si>
    <t xml:space="preserve">6.00X0.00X13.00X1.50 1000/CS,BAGS,FG </t>
  </si>
  <si>
    <t>9.2 X1,700' 3.2 MIL VCI F STRETCH FILM WHITE WITH BLUE LOGO 18 X3.25 ,PRNTD</t>
  </si>
  <si>
    <t>1,700' 3.2 MIL VCI F</t>
  </si>
  <si>
    <t>9.5 X1,700' 2.4MIL FG GREEN STRETCH FLIM WITH VCI</t>
  </si>
  <si>
    <t>1,700' 2.4MIL FG</t>
  </si>
  <si>
    <t>11.75 X4000' 2.4MIL FG BLUE STRETCH FILM VCI</t>
  </si>
  <si>
    <t>4000' 2.4MIL FG</t>
  </si>
  <si>
    <t xml:space="preserve">11.00X0.00X20.00X1.00 1000/RL,BAGS,BS,BOR </t>
  </si>
  <si>
    <t>MIPSCO</t>
  </si>
  <si>
    <t>6X8 2 MIL ZT BAG WITH ONE VENT HOLE IS AT TOP F BAG 1  FROM SIDE AND 1  FROM</t>
  </si>
  <si>
    <t xml:space="preserve">47.00X0.00X74.00X3.00 100/RL,SLEEVE,BS,BOR,VCI </t>
  </si>
  <si>
    <t>AMPAC PACKAGING LLC</t>
  </si>
  <si>
    <t>5X8 2 MIL ZT PRINTED 2 COLOR 1 SIDE 35% COVERA GE 1000/CASE,PRNTD</t>
  </si>
  <si>
    <t>8 2 MIL ZT PRINTED</t>
  </si>
  <si>
    <t xml:space="preserve">4.00XX10.00X2.00 2000/CS,BAGS,AS,AFPAS </t>
  </si>
  <si>
    <t>5.75X0.00X8.25X4.00 1000/CS,BAGS,FG,VENT,BFLY PMS 334 BLUE/GREEN</t>
  </si>
  <si>
    <t>14X40 8MIL POAPP BS 200/CS FG LIP &amp; TAPE</t>
  </si>
  <si>
    <t>40 8MIL POAPP</t>
  </si>
  <si>
    <t>14X40 6MIL POAPP BS 200/CS FG LIP &amp; TAPE</t>
  </si>
  <si>
    <t>40 6MIL POAPP</t>
  </si>
  <si>
    <t>W.B. MASON CO., INC.</t>
  </si>
  <si>
    <t>43X48 16MICRON HDPE CLEAR ANTISTATIC BAG 200/CASE FLAT PACKED</t>
  </si>
  <si>
    <t>48 16MICRON HDPE</t>
  </si>
  <si>
    <t>17.75X0.00X19.75X2.25 500/CS,BAGS,FG,BS,METAL 1 0.05</t>
  </si>
  <si>
    <t>UNISOURCE - WISCONSIN RAPIDS</t>
  </si>
  <si>
    <t>20.00XXX2.50 1100'/RL,CF SHEETING,FG,A S,OPAQ,BLK,CRADL</t>
  </si>
  <si>
    <t>AFFILIATED DIST.</t>
  </si>
  <si>
    <t>ZT 6X8X006 1000/CS BLUE INK, 1C/1S,PRNTD</t>
  </si>
  <si>
    <t>ZT 7X12X006 1000/CS BLUE INK, 1C/1S,PRNTD</t>
  </si>
  <si>
    <t>ZT 10X12X006 1000/CS BLUE INK, 1C/1S,PRNTD</t>
  </si>
  <si>
    <t>20.00X0.00XX2.00 1400'/RL,CF SHEETING,FG,A S,COLOR,BLK,CRADL</t>
  </si>
  <si>
    <t>17.5X16.5 3  BOT GUSSET 0.75MIL WICKET 250/WICKET 1000/CASE</t>
  </si>
  <si>
    <t>16.5 3  BOT GUSSET</t>
  </si>
  <si>
    <t>RUSH ENTERPRISES</t>
  </si>
  <si>
    <t>6 X 6.5 PAS BUBBLE BAG W/LIP &amp; TAPE 1000/CS</t>
  </si>
  <si>
    <t xml:space="preserve"> 6.5 PAS BUBBLE</t>
  </si>
  <si>
    <t xml:space="preserve">4X5 2MIL BOR 2250/RL 1/8 VENT HOLE </t>
  </si>
  <si>
    <t xml:space="preserve">6X6 2MIL BOR 2000/ROLL 1/8 VENT HOLE </t>
  </si>
  <si>
    <t>EATON BROTHERS CORP</t>
  </si>
  <si>
    <t>LF 15X20 3MIL WHITE UVI/UVA 1,000/CS MICRO PE 2C/1S IMAGE 8X12 BS,PRNTD</t>
  </si>
  <si>
    <t>20 3MIL WHITE</t>
  </si>
  <si>
    <t>LF 15X20 3 MIL WHITE UVI/ 1,000/CS 2C/1S IMAGE 8X12 ,PRNTD</t>
  </si>
  <si>
    <t>20 3 MIL WHITE UVI/</t>
  </si>
  <si>
    <t>16.00X0.00XX1.20 4000'/RL,CF SHEETING,FG,A S,POAPP,CRADL</t>
  </si>
  <si>
    <t>36.00XXX1.90 6000'/RL,SWS SHEETING,FG, HISLIP,CRADL</t>
  </si>
  <si>
    <t xml:space="preserve">6.00XX28.00X4.00 1000/CS,BAGS,BS </t>
  </si>
  <si>
    <t xml:space="preserve">LF TMSS 6.13X10.00 INNER DIMENSIONS 100/CASE </t>
  </si>
  <si>
    <t>LF TMSS 6.13</t>
  </si>
  <si>
    <t>SIERRA PACKAGING INC.</t>
  </si>
  <si>
    <t xml:space="preserve">2X6 2MIL ZT 1000/CASE </t>
  </si>
  <si>
    <t>6 2MIL ZT</t>
  </si>
  <si>
    <t>ELITE SOURCING &amp; LOGISTICS</t>
  </si>
  <si>
    <t>12X16+4BG 1MIL 1.5  LIP 1000/CASE 250/WI WICKETTED</t>
  </si>
  <si>
    <t>16+4BG 1MIL</t>
  </si>
  <si>
    <t xml:space="preserve">12X30 3MIL STATIC SHIELDI 100/CASE </t>
  </si>
  <si>
    <t>30 3MIL STATIC SHIELDI</t>
  </si>
  <si>
    <t>14X22+4BG 1.5MIL 1.5  LIP 500/CS 250/WICKE WICKETTED</t>
  </si>
  <si>
    <t>22+4BG 1.5MIL</t>
  </si>
  <si>
    <t>20X28+4BG 1.5MIL 1.5  LIP 500/CASE 250/WIC WICKETTED</t>
  </si>
  <si>
    <t>28+4BG 1.5MIL</t>
  </si>
  <si>
    <t>6 X8  2MIL AUTO BAG 1S PRINTED AND 1S WHITE 3 X4  BLOCK 1250/RO</t>
  </si>
  <si>
    <t xml:space="preserve">LF 3X7X003 STATIC SHIELDING BAG 100/CASE </t>
  </si>
  <si>
    <t>003 STATIC</t>
  </si>
  <si>
    <t xml:space="preserve">2.00X0.00X24.00X3.00 1000/CS,BAGS </t>
  </si>
  <si>
    <t xml:space="preserve">7.38X0.00X5.00X3.00 2500/CS,BAGS </t>
  </si>
  <si>
    <t xml:space="preserve">57X44X61 2MIL WHITE COLOR BAG PRINTED 1S/2C,PRNTD </t>
  </si>
  <si>
    <t>61 2MIL WHITE COLOR</t>
  </si>
  <si>
    <t xml:space="preserve">57X44X61 3MIL WHITE COLOR BAG PRINTED 1S/2C,PRNTD </t>
  </si>
  <si>
    <t>61 3MIL WHITE COLOR</t>
  </si>
  <si>
    <t>35.00X25.00XX6.00 100'/RL,SLITCTR SHEETING, FG,BS,BOR,CRADL,PRNTD</t>
  </si>
  <si>
    <t>30.00X30.00X0.00X6.00 100'/RL,SLITGUS SHEETING, BS,BOR,UVI 1.5%,CRADL</t>
  </si>
  <si>
    <t>30.00X30.00XX6.00 100'/RL,SLITGUS SHEETING, BS,COLOR,WHT,CRADL</t>
  </si>
  <si>
    <t xml:space="preserve">ZT 3X3.5 3MIL BUBBLE BAG 50/CASE </t>
  </si>
  <si>
    <t>3.5 3MIL BUBBLE BAG</t>
  </si>
  <si>
    <t xml:space="preserve">ZT 18X30 4 MIL 500/CS  </t>
  </si>
  <si>
    <t>30 4 MIL 500/CS</t>
  </si>
  <si>
    <t xml:space="preserve">10.00X0.00X15.00X2.00 1000/CS,BAGS,FG,BS,CLAR </t>
  </si>
  <si>
    <t>DANHIL CONTAINERS II, LTD.</t>
  </si>
  <si>
    <t>9.50XX12.00X2.00 500/RL,BAGS,FG,BS,BOR,VEN T,NORM,CLAR</t>
  </si>
  <si>
    <t>YOUNG PACKAGING SUPPLIES, INC.</t>
  </si>
  <si>
    <t>22.00XX38.00X2.50 500/CS,INDIV SHEETS,BS,ME TAL 15.0%</t>
  </si>
  <si>
    <t xml:space="preserve">STATIC SHIELDING 3X7 3 MIL </t>
  </si>
  <si>
    <t>STATIC SHIELDING</t>
  </si>
  <si>
    <t>SOURCE PAK - DIV OF MARCON IND.</t>
  </si>
  <si>
    <t xml:space="preserve">9X12 ZT 2MIL BLUE TINT </t>
  </si>
  <si>
    <t xml:space="preserve">9X 12 2MIL ZT RED TINT 1000/CASE </t>
  </si>
  <si>
    <t xml:space="preserve"> 12 2MIL ZT</t>
  </si>
  <si>
    <t xml:space="preserve">4 X 9.5 CLR 2MIL +1.5  LIP AND TAPE </t>
  </si>
  <si>
    <t xml:space="preserve"> 9.5 CLR 2MIL</t>
  </si>
  <si>
    <t xml:space="preserve">TUBING 2  X 2000' 3 MIL  </t>
  </si>
  <si>
    <t xml:space="preserve">TUBING 2  </t>
  </si>
  <si>
    <t xml:space="preserve"> 2000' 3 MIL</t>
  </si>
  <si>
    <t xml:space="preserve">ZT SLIDER 25X15X004 250/C ASE </t>
  </si>
  <si>
    <t>ZT SLIDER 25</t>
  </si>
  <si>
    <t>004 250/C</t>
  </si>
  <si>
    <t xml:space="preserve">10.25X0.00X12.00X4.00 1000/CS,BAGS,BS </t>
  </si>
  <si>
    <t xml:space="preserve">6.25X0.00X8.00X4.00 1000/CS,BAGS,BS </t>
  </si>
  <si>
    <t xml:space="preserve">8.25X0.00X10.00X4.00 1000/CS,BAGS,BS </t>
  </si>
  <si>
    <t>INDUSTRIAL PACKAGING</t>
  </si>
  <si>
    <t xml:space="preserve">AUTOBAG 4X12X00125 1500/ROLL </t>
  </si>
  <si>
    <t xml:space="preserve">AUTO 4X6X00125 2750/ROLL </t>
  </si>
  <si>
    <t xml:space="preserve">AUTO 4X8X00125 2000/ROLL </t>
  </si>
  <si>
    <t xml:space="preserve">AUTO 4.5X8.5X00125 2000/ROLL </t>
  </si>
  <si>
    <t xml:space="preserve">AUTO 4.5X10.5X00125 1750/ROLL </t>
  </si>
  <si>
    <t xml:space="preserve">AUTO 5X9.5X00125 1750/ROLL </t>
  </si>
  <si>
    <t xml:space="preserve">AUTO 4X12X0015 1250/ROLL </t>
  </si>
  <si>
    <t xml:space="preserve">24' X 100' 4MIL C&amp;A FILM (OUR OLD #4447) </t>
  </si>
  <si>
    <t xml:space="preserve">24' </t>
  </si>
  <si>
    <t xml:space="preserve"> 100' 4MIL C&amp;A</t>
  </si>
  <si>
    <t xml:space="preserve">AUTO 4X8X0015 1750/ROLL </t>
  </si>
  <si>
    <t xml:space="preserve">AUTO 4.5X8.5X0015 1750/ROLL </t>
  </si>
  <si>
    <t xml:space="preserve">AUTO 4.5X10.5X0015 1500/ROLL </t>
  </si>
  <si>
    <t xml:space="preserve">AUTO 5X9.5X0015 1500/ROLL </t>
  </si>
  <si>
    <t xml:space="preserve">4X6 3ML AUTO BAG AMBER TI 1500/ROLL </t>
  </si>
  <si>
    <t>9.75X12 + 2  LIP 2MIL LIP &amp; TAPE 1000/CASE POSTAL APPROVED</t>
  </si>
  <si>
    <t>12 + 2  LIP</t>
  </si>
  <si>
    <t xml:space="preserve">5X8 3ML AUTO BAG AMBER TI 1000/ROLL </t>
  </si>
  <si>
    <t xml:space="preserve">6X8 3ML AUTO BAG AMBER TI 1000/ROLL </t>
  </si>
  <si>
    <t>STEPHEN GOULD SAINT CHARLES</t>
  </si>
  <si>
    <t>36.00X0.00X36.00X4.00 100/CS,BAGS,FG,BS,AS,AFPA S</t>
  </si>
  <si>
    <t>4X4X0015 AUTOBAG WHITE FRONT/CLR BACK 1/4  TEAR OFF PERF DOWN L</t>
  </si>
  <si>
    <t>6X9X0015 AUTOBAG WHITE FRONT/CLR BACK 3/8  TEAR OFF PERF DOWN L</t>
  </si>
  <si>
    <t>8X10X00125 AUTOBAG WHITE FRONT/CLR BACK 3/8  TEAR OFF PERF DOWN L</t>
  </si>
  <si>
    <t>8X16X0015 AUTOBAG WHITE FRONT/CLR BACK 3/8  TEAR OFF PERF DOWN L</t>
  </si>
  <si>
    <t>4.5X6X0015 AUTOBAG WHITE FRONT/CLR BACK 1/4  TEAR OFF PERF DOWN L</t>
  </si>
  <si>
    <t xml:space="preserve">2.5X2.5X0015 AUTOBAG CLEAR 5000/ROLL </t>
  </si>
  <si>
    <t>6X9X0015 AUTOBAG WHITE FRONT/CLR BACK PRIN 1/4  TEAR OFF PERF DOWN L</t>
  </si>
  <si>
    <t xml:space="preserve">24.00X0.00X36.00X8.00 50/CS,BAGS,BS,COLOR,GRA </t>
  </si>
  <si>
    <t xml:space="preserve">16.00X0.00X18.00X8.00 50/CS,BAGS,BS,COLOR,GRA </t>
  </si>
  <si>
    <t xml:space="preserve">24.00X0.00X48.00X8.00 50/CS,BAGS,BS,COLOR,GRA </t>
  </si>
  <si>
    <t xml:space="preserve">36.00X0.00X48.00X8.00 50/CS,BAGS,BS,COLOR,GRA </t>
  </si>
  <si>
    <t xml:space="preserve">4.25X0.00X18.00X3.00 1000/CS,BAGS,BS </t>
  </si>
  <si>
    <t>LF 9.375X19 + 2.25BG X00125 WICKETED +1.5  LIP 250/WICKET 1000</t>
  </si>
  <si>
    <t>LF 9.375</t>
  </si>
  <si>
    <t>19 + 2.25BG</t>
  </si>
  <si>
    <t xml:space="preserve">BOR 9X12.5X0015 1250/RL PRE-OPENED </t>
  </si>
  <si>
    <t>BOR 9</t>
  </si>
  <si>
    <t>ZT 9X15X002 PRINTED 1C/1S 1000/CASE,PRNTD</t>
  </si>
  <si>
    <t>53.00X52.00X72.00X1.25 75/RL,BAGS,FG,BS,BOR,CRAD L</t>
  </si>
  <si>
    <t xml:space="preserve">HD BULK FOLDED 17.5X11.5X 17 12.7 MICRONS 1,000/CS </t>
  </si>
  <si>
    <t>HD BULK FOLDED 17.5</t>
  </si>
  <si>
    <t>FLEXY FOAM &amp; PACKAGING</t>
  </si>
  <si>
    <t xml:space="preserve">20X26 +1.5 INCH LIP 3ML S 100/CASE </t>
  </si>
  <si>
    <t>26 +1.5 INCH LIP 3ML S</t>
  </si>
  <si>
    <t xml:space="preserve">30.00X0.00X30.00X3.00 250/CS,INDIV SHEETS,BS </t>
  </si>
  <si>
    <t>5.88X0.00X10.00X4.00 1000/CS,BAGS,FG,SW,VENT,B FLY</t>
  </si>
  <si>
    <t>AESA PACKAGING</t>
  </si>
  <si>
    <t>11.00X0.00X25.00X1.00 1000/CS,BAGS,VENT,NORM 1  LIP</t>
  </si>
  <si>
    <t xml:space="preserve">3.00X0.00X5.00X4.00 5000/CS,BAGS,VCI </t>
  </si>
  <si>
    <t>8.00X0.00X11.00X4.00 1500/CS,BAGS,BS,VENT,MPER F</t>
  </si>
  <si>
    <t>12.25X21 +4.75BG 1.5MIL + WICKETED 250/WICKET 1000/ CASE</t>
  </si>
  <si>
    <t>21 +4.75BG 1.5MIL +</t>
  </si>
  <si>
    <t xml:space="preserve">ZT 6X8X004 3C/1S 100/CS,PRNTD </t>
  </si>
  <si>
    <t>004 3C/1S</t>
  </si>
  <si>
    <t xml:space="preserve">ZT 6X12X004 3C/1S 1000/CS,PRNTD </t>
  </si>
  <si>
    <t xml:space="preserve">ZT 12X15X004 3C/1S 500/CASE,PRNTD </t>
  </si>
  <si>
    <t xml:space="preserve">ZT 20X24X004 3C/1S 250/CASE,PRNTD </t>
  </si>
  <si>
    <t>16X12X21 15.24 MICRONS HDPE 1000/CS</t>
  </si>
  <si>
    <t>21 15.24 MICRONS</t>
  </si>
  <si>
    <t>31X14X26 15.24 MICRONS HDPE 500/CS</t>
  </si>
  <si>
    <t>26 15.24 MICRONS</t>
  </si>
  <si>
    <t xml:space="preserve">2.5X3.5 1 LIP 1.2MIL POLY (NO TAPE) 1000/CASE </t>
  </si>
  <si>
    <t>3.5 1 LIP 1.2MIL POLY</t>
  </si>
  <si>
    <t xml:space="preserve">AUTO BAGS 4X6 4MIL 1,000 WHITE FRONT/CLEAR BACK </t>
  </si>
  <si>
    <t xml:space="preserve">6  X 17  4MIL AUTO STYLE BAG 250/ROLL </t>
  </si>
  <si>
    <t xml:space="preserve">5  X7  4MIL AUTO STYLE BAG 1500/ROLL </t>
  </si>
  <si>
    <t xml:space="preserve">6  X 12  4MIL AUTO STYLE 500/ROLL </t>
  </si>
  <si>
    <t>ZT 2X2X004 W/HH 1000/CTN DOMESTIC</t>
  </si>
  <si>
    <t>004 W/HH</t>
  </si>
  <si>
    <t>UNISOURCE - PHILADELPHIA</t>
  </si>
  <si>
    <t xml:space="preserve">8.5X10 2MIL AUTOBAG 1250/ROLL </t>
  </si>
  <si>
    <t>CUSTOM PACKAGING SUPPLY</t>
  </si>
  <si>
    <t>10X5.5 2 MIL ZT BAG PRINTED 4C/1S (3 COLORS P 80% COVERAGE 1000/CASE,PR</t>
  </si>
  <si>
    <t>5.5 2 MIL ZT BAG</t>
  </si>
  <si>
    <t xml:space="preserve">4X6 4 MIL AUTOBAG 1,000 P WHITE FRONT CLEAR BACK </t>
  </si>
  <si>
    <t>72.00X0.00X84.00X2.50 1500'/RL,SWS SOR,FG,BS,BO R,CRADL</t>
  </si>
  <si>
    <t xml:space="preserve">30.00XX39.00X1.00 500/CS,BAGS,SS </t>
  </si>
  <si>
    <t xml:space="preserve">6.5  X 3  X 10  1.5MIL POLYPRO BAG </t>
  </si>
  <si>
    <t xml:space="preserve">24.00XX60.00X3.00 150/CS,INDIV SHEETS,FG,BS </t>
  </si>
  <si>
    <t>12X18X002 AUTOBAG 1/8  VE ON BOTTOM RIGHT SIDE 1  F SIDE AND 1  UP FROM THE B</t>
  </si>
  <si>
    <t>D&amp;D PACKAGING &amp; MAINT. SU</t>
  </si>
  <si>
    <t>18.00X0.00X24.00X2.00 500/CS,BAGS,VENT,NORM,PRN TD</t>
  </si>
  <si>
    <t xml:space="preserve">6.25X0.00X24.00X1.80 1000/CS,BAGS,SW,TINT,MBL </t>
  </si>
  <si>
    <t>18.00X0.00XX1.50 2500'/RL,CF SHEETING,CRAD L</t>
  </si>
  <si>
    <t>LF 11X15X001 +1  LIP PRINTED 1C/1S SUFFOCATION 1000/CTN,PRNTD</t>
  </si>
  <si>
    <t>001 +1  LIP</t>
  </si>
  <si>
    <t>LF 15X20X001 + 1  LIP PRINTED 1C/1S SUFFOCATION 1000/CTN,PRNTD</t>
  </si>
  <si>
    <t>001 + 1  LIP</t>
  </si>
  <si>
    <t>LF 13X17X001 + 1  LIP PRINTED 1C/1S SUFFOCATION 1000/CTN,PRNTD</t>
  </si>
  <si>
    <t>ZT 6X9 4 MIL PRINTED 2C/1 1000/CASE W/ HANG HOLE,PR NTD</t>
  </si>
  <si>
    <t>9 4 MIL PRINTED 2C/1</t>
  </si>
  <si>
    <t>ZT 10X15 4MIL PRINTED 2C/ 1000/CASE W/ HANG HOLE,PR NTD</t>
  </si>
  <si>
    <t>15 4MIL PRINTED 2C/</t>
  </si>
  <si>
    <t>XPEDX/CL - PHILADELPHIA</t>
  </si>
  <si>
    <t>68.00X0.00XX3.00 2325'/RL,SWS SHEETING,VEN T,BFLY,NOSLIP,CRADL</t>
  </si>
  <si>
    <t>68.00X0.00XX3.00 2325'/RL,SWS SHEETING,NOS LIP,CRADL</t>
  </si>
  <si>
    <t xml:space="preserve">150.00X40.00X21.00X1.00 200/RL,BAGS,BS </t>
  </si>
  <si>
    <t xml:space="preserve">6X8 3ML AUTO BAG AMBER TINT W/ UVI 1000/ROLL </t>
  </si>
  <si>
    <t>LF 11X15X001 + 1  LIP SUFFOCATION WRNG 1000/CTN,PRNTD</t>
  </si>
  <si>
    <t>ZT 4X6X003 POLYPRO 1000/CS</t>
  </si>
  <si>
    <t>LF 15X20X001 +1  LIP SUFFOCATION WRNG 1000/CTN</t>
  </si>
  <si>
    <t>LF 13X17X001 + 1  LIP SUFFOCATION WRNG 1000/CTN,PRNTD</t>
  </si>
  <si>
    <t>JESPEN INDUSTRIES LLC</t>
  </si>
  <si>
    <t xml:space="preserve">32'X100'X004 CLEAR C&amp;A FILM </t>
  </si>
  <si>
    <t>32'</t>
  </si>
  <si>
    <t>4.75  X 8.25  1.5MIL POLYPRO BAGS 1000/CS</t>
  </si>
  <si>
    <t>37.00X35.00X137.50X4.50 25/RL,BAGS,FG,BS,BOR,META L 20.0%,CRADL</t>
  </si>
  <si>
    <t>37.00X35.00X155.00X4.50 25/RL,BAGS,FG,BS,BOR,META L 20.0%,CRADL</t>
  </si>
  <si>
    <t>PACKATEERS, INC.</t>
  </si>
  <si>
    <t>AMBER COLORED ZT 8X10 3MIL 1000/CASE PRINTED 1C/1S (WHITE BLOC</t>
  </si>
  <si>
    <t>AMBER COLORED ZT</t>
  </si>
  <si>
    <t>ERNEST PKG SOLUTIONS - FRESNO</t>
  </si>
  <si>
    <t xml:space="preserve">10.00X0.00X12.00X3.00 1000/CS,BAGS,BS </t>
  </si>
  <si>
    <t>52.00X46.00X80.00X1.00 75/RL,BAGS,BS,BOR,TINT,WH T</t>
  </si>
  <si>
    <t xml:space="preserve">14.00X0.00X20.00X3.00 1000/CS,BAGS,BS </t>
  </si>
  <si>
    <t xml:space="preserve">10.00X0.00X18.00X2.00 1000/CS,BAGS,BS </t>
  </si>
  <si>
    <t>8X10 2MIL AUTO BAG CLEAR 1250/ROLL 1/4 INCH VENT HOLE</t>
  </si>
  <si>
    <t xml:space="preserve">6X8 2 MIL +1.5  LIP+TAPE 1000/CASE </t>
  </si>
  <si>
    <t>8 2 MIL +1.5  LIP+TAPE</t>
  </si>
  <si>
    <t xml:space="preserve">5X7 2 MIL +1.5  LIP+TAPE 1000/CASE </t>
  </si>
  <si>
    <t>7 2 MIL +1.5  LIP+TAPE</t>
  </si>
  <si>
    <t xml:space="preserve">10X13 2 MIL +1.5  LIP+TAP 1000/CASE </t>
  </si>
  <si>
    <t>13 2 MIL +1.5  LIP+TAP</t>
  </si>
  <si>
    <t>25.00XXX1.25 6600'/RL,SWS SHEETING,FG, AS,POAPP,CRADL</t>
  </si>
  <si>
    <t xml:space="preserve">1.5X1.5 2ML ZT WITH HANG HOLE </t>
  </si>
  <si>
    <t>1.5 2ML ZT WITH HANG</t>
  </si>
  <si>
    <t>6 X 7 + 1/8  LIP 4 MIL P (RED 3  SQUARE LOGO) 1000 /CASE (SIDE WELD),PRNTD</t>
  </si>
  <si>
    <t xml:space="preserve"> 7 + 1/8  LIP 4 MIL P</t>
  </si>
  <si>
    <t xml:space="preserve">2X2 2ML ZT W/ HANGHOLE 10 00/CASE </t>
  </si>
  <si>
    <t>2 2ML ZT W/ HANGHOLE 10</t>
  </si>
  <si>
    <t xml:space="preserve">3X3 2ML ZT W/ HANGHOLE  </t>
  </si>
  <si>
    <t>3 2ML ZT W/ HANGHOLE</t>
  </si>
  <si>
    <t>WELCH PACKAGING DAYTON, INC.</t>
  </si>
  <si>
    <t xml:space="preserve">22.00X0.00X88.00X1.50 250/RL,BAGS,BS,LLD,HEX </t>
  </si>
  <si>
    <t xml:space="preserve">2X9 1.5ML AUTO BAG CLEAR 1500 PER ROLL </t>
  </si>
  <si>
    <t xml:space="preserve">LF 10X15X003, 3C/1S 1000/CTN,PRNTD </t>
  </si>
  <si>
    <t>003, 3C/1S</t>
  </si>
  <si>
    <t xml:space="preserve">GU 10X4.25X20X003 500/CAS 3C/1S,PRNTD </t>
  </si>
  <si>
    <t>GU 10</t>
  </si>
  <si>
    <t>003 500/CAS</t>
  </si>
  <si>
    <t>19.00X0.00XX1.50 3900'/RL,SWS SHEETING,FG, CRADL</t>
  </si>
  <si>
    <t xml:space="preserve">39.00X25.00X66.00X2.00 50/CS,BAGS,BS,LLD,HEX </t>
  </si>
  <si>
    <t xml:space="preserve">PERFED SOR 19X19 1MIL 3000/ROLL </t>
  </si>
  <si>
    <t>PERFED SOR 19</t>
  </si>
  <si>
    <t>19 1MIL</t>
  </si>
  <si>
    <t>JOHNSTON INDUSTRIAL SUPPLY INC</t>
  </si>
  <si>
    <t>ZT 8X10 2 MIL 1000/CASE PRINTED 1C/1S (WHITE BLOC W/ HANG HOLE</t>
  </si>
  <si>
    <t>10 2 MIL 1000/CASE</t>
  </si>
  <si>
    <t>ZT 12X12 4 MIL 1000/CASE PRINTED 1C/1S (WHITE BLOC HANG HOLE</t>
  </si>
  <si>
    <t>ZT 4X6 2 MIL 1000/CASE PRINTED 1C/1S (WHITE BLOC HANG HOLE</t>
  </si>
  <si>
    <t>6 2 MIL 1000/CASE</t>
  </si>
  <si>
    <t>ZT 5X8 2 MIL 1000/CASE PRINTED 1C/1S (WHITE BLOC HANG HOLE</t>
  </si>
  <si>
    <t>ZT 3X5 2 MIL 1000/CASE PRINTED 1C/1S (WHITE BLOC HANG HOLE</t>
  </si>
  <si>
    <t>5 2 MIL 1000/CASE</t>
  </si>
  <si>
    <t xml:space="preserve">24x38 4MIL BLACK CONDUCTIVE </t>
  </si>
  <si>
    <t>24x38 4MIL</t>
  </si>
  <si>
    <t xml:space="preserve">ZT 18X28X004 200/CASE  </t>
  </si>
  <si>
    <t>004 200/CASE</t>
  </si>
  <si>
    <t xml:space="preserve">ZT 28X18X004 200/CASE  </t>
  </si>
  <si>
    <t>16X27 1.1 MIL FG - 5  BTM GUSSET - 1 3/4  LIP ON W ICKET 250/WICKET 1000/CAS</t>
  </si>
  <si>
    <t>27 1.1 MIL FG - 5  BTM</t>
  </si>
  <si>
    <t xml:space="preserve">LLD CLEAR 24X25 .5MIL 500 /CASE STAR SEALED </t>
  </si>
  <si>
    <t>LLD CLEAR 24</t>
  </si>
  <si>
    <t>25 .5MIL 500</t>
  </si>
  <si>
    <t xml:space="preserve">LLD CLEAR LF 33X40 .5MIL 250/CASE STAR SEALED </t>
  </si>
  <si>
    <t>LLD CLEAR LF 33</t>
  </si>
  <si>
    <t>40 .5MIL</t>
  </si>
  <si>
    <t xml:space="preserve">40.00XX56.00X1.00 100/CS,BAGS,SS,LLD,HEX </t>
  </si>
  <si>
    <t>7.5X5.25 1.6 MIL CAST POL W/ LIP AND TAPE, MAILING BAG 1000/CASE</t>
  </si>
  <si>
    <t>5.25 1.6 MIL CAST POL</t>
  </si>
  <si>
    <t>21.00XXX2.00 3000'/RL,SWS SHEETING,FG, AS,POAPP,CRADL</t>
  </si>
  <si>
    <t xml:space="preserve">24.00X0.00X25.00X1.00 500/CS,BAGS,SS </t>
  </si>
  <si>
    <t xml:space="preserve">33.00X0.00X40.00X1.00 250/CS,BAGS,SS </t>
  </si>
  <si>
    <t xml:space="preserve">40.00X0.00X56.00X1.00 100/CS,BAGS,SS </t>
  </si>
  <si>
    <t xml:space="preserve">POLY PRO 7.75X14 1.5 MIL 250/WICKET 1000/CASE </t>
  </si>
  <si>
    <t>POLY PRO 7.75</t>
  </si>
  <si>
    <t>14 1.5 MIL</t>
  </si>
  <si>
    <t>43.50XXX1.20 8210'/RL,SWS SHEETING,FG, CRADL</t>
  </si>
  <si>
    <t>30.25XXX1.15 8265'/RL,SWS SHEETING,FG, HISLIP,CRADL</t>
  </si>
  <si>
    <t>26.50XXX1.25 12000'/RL,SWS SHEETING,FG ,HISLIP,CRADL</t>
  </si>
  <si>
    <t xml:space="preserve">40X56 CLEAR 1 MIL 150/CAS STAR SEAL LLDPE </t>
  </si>
  <si>
    <t>56 CLEAR 1 MIL 150/CAS</t>
  </si>
  <si>
    <t>PROTECTIVE LINING CORP.</t>
  </si>
  <si>
    <t xml:space="preserve">10X13 3MIL ZT  </t>
  </si>
  <si>
    <t>13 3MIL ZT</t>
  </si>
  <si>
    <t>4.50 X 5 2MIL AUTO BAG +1 PRINTED 1C/1S (WHITE BLOC 2250/ROLL,PRNTD</t>
  </si>
  <si>
    <t xml:space="preserve">6X3.5X19 .5ML HD BAG 1000 PER BAG, 5 BAGS PER CASE </t>
  </si>
  <si>
    <t>19 .5ML HD BAG 1000</t>
  </si>
  <si>
    <t xml:space="preserve">14X21 X1.5MIL AUTO BAG ON ROLL 500/ROLL </t>
  </si>
  <si>
    <t xml:space="preserve">12X24X1.5 MIL AUTO BAG ON ROLL 300/ROLL </t>
  </si>
  <si>
    <t xml:space="preserve">30.00X0.00X30.00X1.25 350/RL,BAGS,BS,BOR </t>
  </si>
  <si>
    <t>44.00X8.00X100.00X4.00 50/RL,BAGS,FG,BS,BOR,CRAD L</t>
  </si>
  <si>
    <t>21.00X0.00XX1.25 3800'/RL,SWS SHEETING,FG, CRADL</t>
  </si>
  <si>
    <t xml:space="preserve">6.00XX14.00X2.00 2000/CS,BAGS,VCI </t>
  </si>
  <si>
    <t>22.00XXX1.00 4000'/RL,CF SHEETING,FG,V ENT,NORM,NOSLIP,CRADL</t>
  </si>
  <si>
    <t xml:space="preserve">ZT 24X36X002 250/CASE  </t>
  </si>
  <si>
    <t>002 250/CASE</t>
  </si>
  <si>
    <t>16.00X0.00X18.00X4.50 500/CS,BAGS,BS,METAL 15.0 %</t>
  </si>
  <si>
    <t xml:space="preserve">21.50X0.00X20.50X3.00 200/CS,BAGS,FG,TINT,MBL </t>
  </si>
  <si>
    <t xml:space="preserve">TU 2  2MIL 1500'/RL  </t>
  </si>
  <si>
    <t>TU 2  2MIL 1500'/RL</t>
  </si>
  <si>
    <t xml:space="preserve">TU 3  2MIL 1500/RL  </t>
  </si>
  <si>
    <t>TU 3  2MIL 1500/RL</t>
  </si>
  <si>
    <t>19.00X0.00XX2.00 3900'/RL,SWS SHEETING,FG, CRADL</t>
  </si>
  <si>
    <t xml:space="preserve">16.00X0.00X16.50X3.00 500/CS,BAGS,FG,TINT,MBL </t>
  </si>
  <si>
    <t xml:space="preserve">17.75X0.00X18.00X3.00 250/CS,BAGS,FG,TINT,MBL </t>
  </si>
  <si>
    <t xml:space="preserve">13.00X0.00X16.00X3.00 500/CS,BAGS,FG,TINT,MBL </t>
  </si>
  <si>
    <t xml:space="preserve">19X4X22X1.25MIL +1.5  LIP 250/WICKET 1000/CASE </t>
  </si>
  <si>
    <t>1.25MIL +1.5  LIP</t>
  </si>
  <si>
    <t>48.00XXX2.00 1000'/RL,CF SHEETING,FG,C RADL</t>
  </si>
  <si>
    <t xml:space="preserve">ZT 4X6 4MIL PRINTED 2C/1S 1000/CASE,PRNTD </t>
  </si>
  <si>
    <t>6 4MIL PRINTED 2C/1S</t>
  </si>
  <si>
    <t xml:space="preserve">19X4X22X1.25MIL +1.5  LIP 250/WICKET 1000/CS </t>
  </si>
  <si>
    <t>NPS/LIBERTY</t>
  </si>
  <si>
    <t>54.00XXX1.25 4400'/RL,SWS SHEETING,FG, CRADL</t>
  </si>
  <si>
    <t>19.00XXX1.50 3900'/RL,SWS SHEETING,FG, CRADL</t>
  </si>
  <si>
    <t xml:space="preserve">47.00X47.00X89.00X2.00 75/RL,BAGS,BS,BOR,CRADL </t>
  </si>
  <si>
    <t>GREAT PLAINS PACKAGING SYSTEMS</t>
  </si>
  <si>
    <t>19.50XXX1.25 4400'/RL,SWS SHEETING,FG, AS,POAPP,CRADL</t>
  </si>
  <si>
    <t>90.00X0.00X222.00X1.25 200/CS,SWS SOR,BS,BOR,LLD ,OCT,CRADL</t>
  </si>
  <si>
    <t>AMERICAN BUISNESS FORMS &amp; ENVELOPES</t>
  </si>
  <si>
    <t>10X15 + 3.5 LIPX0015 NEWS PRINTED 1C/1S 1000/CTN,PRNTD</t>
  </si>
  <si>
    <t>15 + 3.5 LIP</t>
  </si>
  <si>
    <t>0015 NEWS</t>
  </si>
  <si>
    <t xml:space="preserve">ZT 2X2X002 1C/1S 1000/CTN,PRNTD </t>
  </si>
  <si>
    <t>24X49 3MIL 2C/1S (ORANGE WITH BLACK BAR CO DE),PRNTD</t>
  </si>
  <si>
    <t>49 3MIL 2C/1S</t>
  </si>
  <si>
    <t>54.00XXX1.10 4400'/RL,SWS SHEETING,FG, CRADL</t>
  </si>
  <si>
    <t xml:space="preserve">ZT 10X16 4MIL PRINTED 1C/ 1S (WHITE BLOCK) 500/CASE </t>
  </si>
  <si>
    <t>16 4MIL PRINTED 1C/</t>
  </si>
  <si>
    <t xml:space="preserve">26X36 4MIL ZT 200/CASE  </t>
  </si>
  <si>
    <t>36 4MIL ZT 200/CASE</t>
  </si>
  <si>
    <t xml:space="preserve">36X36 4MIL ZT 100/CASE  </t>
  </si>
  <si>
    <t>36 4MIL ZT 100/CASE</t>
  </si>
  <si>
    <t>11.82X0.00X13.63X4.00 500/CS,BAGS,FG,BS,METAL 1 0.05</t>
  </si>
  <si>
    <t>6X8X002 AUTOSTYLE BAG 1250/ROLL W/ 1/4  VENT HOLE</t>
  </si>
  <si>
    <t xml:space="preserve">9.00X0.00X10.25X4.00 1000/CS,BAGS,FG,BS </t>
  </si>
  <si>
    <t xml:space="preserve">8.38X0.00X14.25X3.00 1000/CS,BAGS,FG,BS </t>
  </si>
  <si>
    <t>15.50X0.00XX1.50 5000'/RL,SWS SHEETING,FG, CRADL</t>
  </si>
  <si>
    <t>19.75X0.00XX1.25 3000'/RL,SWS SHEETING,FG, CRADL</t>
  </si>
  <si>
    <t xml:space="preserve">ZT 8X8 2 MIL WHITE OPAQUE 1000/CASE </t>
  </si>
  <si>
    <t>AUTOBAG 5X5X0015 PRINTED 1C/1S (WHITE BLOC 3000/ROLL,PRNTD</t>
  </si>
  <si>
    <t>AUTOBAG 5X5X0015 PRINTED 2C/1S (WHITE BLOC K W/ PRINT) 3000/ROLL,PRN</t>
  </si>
  <si>
    <t>30.00X0.00X40.00X4.00 150/RL,BAGS,BS,BOR,TINT,R ED,CRADL</t>
  </si>
  <si>
    <t>84.00XXX4.00 600'/RL,SWS SHEETING,FG,N OSLIP,CRADL</t>
  </si>
  <si>
    <t>18.00X0.00XX7.50 3500'/RL,CF SHEETING,CRAD L</t>
  </si>
  <si>
    <t xml:space="preserve">17.50X11.50X17.00X0.75 1000/CS,BAGS,BS </t>
  </si>
  <si>
    <t>15.00X0.00XX1.20 4000'/RL,CF SHEETING,FG,A S,POAPP,CRADL</t>
  </si>
  <si>
    <t>48.00XXX2.00 1125'/RL,CF SHEETING,FG,C RADL</t>
  </si>
  <si>
    <t xml:space="preserve">36.00X0.00X58.00X1.20 250/CS,BAGS,SS,COLOR,BLK </t>
  </si>
  <si>
    <t xml:space="preserve">9.25X0.00X18.25X4.00 1000/CS,BAGS,FG,BS </t>
  </si>
  <si>
    <t xml:space="preserve">ZT 6X9X002 1C/1S BLUE INK 1000/CASE,PRNTD </t>
  </si>
  <si>
    <t xml:space="preserve">ZT 9X12X002 1C/1S BLUE INK 1000/CASE,PRNTD </t>
  </si>
  <si>
    <t xml:space="preserve">ZT 12X15X002 1C/1S BLUE INK 1000/CASE,PRNTD </t>
  </si>
  <si>
    <t>AUTO 10X11X00125 1500 PER ROLL SPEEDY PAC</t>
  </si>
  <si>
    <t>19.75X0.00XX1.25 12000'/RL,SWS SHEETING,FG ,CRADL</t>
  </si>
  <si>
    <t>HUDSON POLY BAG</t>
  </si>
  <si>
    <t>40X46 .0045 HDPE 30 BAGS/ROLL 10 ROLLS PER BOX</t>
  </si>
  <si>
    <t>46 .0045 HDPE</t>
  </si>
  <si>
    <t>17.00X0.00XX4.00 5800'/RL,SWS SHEETING,FG, CRADL</t>
  </si>
  <si>
    <t xml:space="preserve">ZT 5 X 40 4MIL  </t>
  </si>
  <si>
    <t xml:space="preserve">ZT 5 </t>
  </si>
  <si>
    <t xml:space="preserve"> 40 4MIL</t>
  </si>
  <si>
    <t>6X8 2MIL. AUTO BAGS ON ROLL 1250/RO WITH .25 VENT HOLES</t>
  </si>
  <si>
    <t>PACKLINE CO.</t>
  </si>
  <si>
    <t>26X18X31 1.7 MIL WICKET B AG W/ 4 LIP DBLE PERF 50/ WICKET/4  HOLES</t>
  </si>
  <si>
    <t>31 1.7 MIL WICKET B</t>
  </si>
  <si>
    <t xml:space="preserve">LF 3.5X5.75 .54MIL CLEAR 1000/CS </t>
  </si>
  <si>
    <t>5.75 .54MIL CLEAR</t>
  </si>
  <si>
    <t xml:space="preserve">ZT 12X12 2MIL BLACK UVI 1000/CASE </t>
  </si>
  <si>
    <t>PROVIDENT PACKAGING CORP.</t>
  </si>
  <si>
    <t xml:space="preserve">AUTO BAG 8.75X60 3MIL 100/ROLL </t>
  </si>
  <si>
    <t>48.00X0.00XX2.00 1125'/RL,CF SHEETING,CRAD L</t>
  </si>
  <si>
    <t>ZT 10X11.875 5MIL WHITE O 3/4  LIP ABOVE ZIPPER 100 /CASE (1/4  TOL. ON ALL D</t>
  </si>
  <si>
    <t>11.875 5MIL WHITE O</t>
  </si>
  <si>
    <t xml:space="preserve">ZT TAMPER EVIDENT 3 X6  4MIL 1000/CASE </t>
  </si>
  <si>
    <t>ZT TAMPER EVIDENT</t>
  </si>
  <si>
    <t xml:space="preserve">4X6 3MIL BLACK 3% UVI AUTO STYLE 1500/ROLL </t>
  </si>
  <si>
    <t xml:space="preserve">2X3 1 MIL LAYFLAT BAG 1,000 PER CASE </t>
  </si>
  <si>
    <t>3 1 MIL LAYFLAT BAG</t>
  </si>
  <si>
    <t xml:space="preserve">5X7 3MIL BLACK 3% UVI AUTO STYLE 1250/ROLL </t>
  </si>
  <si>
    <t xml:space="preserve">4X6 4MIL BLACK 3% UVI AUTO STYLE 1000/ROLL </t>
  </si>
  <si>
    <t xml:space="preserve">5X7 4MIL BLACK 3% UVI AUTO STYLE 1000/ROLL </t>
  </si>
  <si>
    <t>COLORADO INDUSTRIAL PACKAGING</t>
  </si>
  <si>
    <t xml:space="preserve">40.00X0.00X56.00X1.00 100/CS,BAGS,SS,LLD,HEX </t>
  </si>
  <si>
    <t xml:space="preserve">4X6 2MIL POLYPRO ZT WITH 1000/CASE </t>
  </si>
  <si>
    <t>13 X10 4MIL ZT 10 PKS OF 100 PER CASE (1000/MASTER)</t>
  </si>
  <si>
    <t>10 4MIL ZT</t>
  </si>
  <si>
    <t xml:space="preserve">18.00X0.00X24.00X2.00 100/CS,BAGS,BLK COND </t>
  </si>
  <si>
    <t xml:space="preserve">6.00X4.00X12.00X2.00 1500/CS,BAGS,BS </t>
  </si>
  <si>
    <t>WCP SOLUTIONS - BOISE</t>
  </si>
  <si>
    <t xml:space="preserve">8X30X1.25 1000/CS +1.5  L WICKETED BAG </t>
  </si>
  <si>
    <t>1.25 1000/CS +1.5  L</t>
  </si>
  <si>
    <t>12X22 1.25MIL 4  BTM GUS 1.5 LIP WICKETED 250/WICKET 1000/CASE</t>
  </si>
  <si>
    <t>22 1.25MIL 4  BTM GUS</t>
  </si>
  <si>
    <t>12X22 1.25MIL 4  BOT GUS 1.5  LIP WICKETED 250/WICKET 1000/CASE</t>
  </si>
  <si>
    <t>22 1.25MIL 4  BOT GUS</t>
  </si>
  <si>
    <t>59.00X0.00XX2.00 2500'/RL,SWS SHEETING,FG, CRADL</t>
  </si>
  <si>
    <t>4X8.5 clear flat 2 mil on front. 3/16 bubble out on back with 1.5  lip</t>
  </si>
  <si>
    <t>8.5 clear flat 2 mil</t>
  </si>
  <si>
    <t>57.00X16.00X105.00X4.00 40/RL,BAGS,FG,BS,BOR,CRAD L</t>
  </si>
  <si>
    <t>11.25X18+1.75 LIPX1.1MIL FULL GAUGE WICKETED 250/W ICKET 1000/CASE</t>
  </si>
  <si>
    <t>18+1.75 LIP</t>
  </si>
  <si>
    <t>1.1MIL</t>
  </si>
  <si>
    <t>ZT TAMPER EVIDENT 3X6 4MIL 1000/CASE 1/4  HANG HOLE 1/8  HOLE</t>
  </si>
  <si>
    <t>21X7X40 .7MIL 402/ROLL GARMENT BAG PRINTED WITH SUFFOCATION WARNING,</t>
  </si>
  <si>
    <t>40 .7MIL 402/ROLL</t>
  </si>
  <si>
    <t>13X18.5 1MIL 2 LIP 4  BOTTOM GUSSET 4 X6  WICKET, 250/WICKET</t>
  </si>
  <si>
    <t>18.5 1MIL 2 LIP</t>
  </si>
  <si>
    <t>12.5X18.5 1 MIL 1.5 LIP 4  BOTTOM GUSSET 4X6 WICKET 250/WICKET 1M/</t>
  </si>
  <si>
    <t>18.5 1 MIL 1.5 LIP</t>
  </si>
  <si>
    <t xml:space="preserve">LF 1.5X4 1.5MIL  </t>
  </si>
  <si>
    <t>4 1.5MIL</t>
  </si>
  <si>
    <t xml:space="preserve">GU 2X .5X 5.5 1.5MIL  </t>
  </si>
  <si>
    <t>GU 2</t>
  </si>
  <si>
    <t xml:space="preserve"> 5.5 1.5MIL</t>
  </si>
  <si>
    <t xml:space="preserve">ZT 9X12X004 DOMESTICALLY MADE </t>
  </si>
  <si>
    <t>AMERICAN QUALITY STANDARD PRODUCTS INC.</t>
  </si>
  <si>
    <t>8.75X12 2MIL MERCHBAG W/ WHITE OPAQUE, PRINTED 2C/ 2S 2000/CASE,PRNTD</t>
  </si>
  <si>
    <t>12 2MIL MERCHBAG W/</t>
  </si>
  <si>
    <t>5X10X002 CLEAR PRE-OPENED BOR 1250/RL WITH HANG HOLE</t>
  </si>
  <si>
    <t>17.00X0.00XX2.00 7200'/RL,SWS SHEETING,FG, CRADL</t>
  </si>
  <si>
    <t>6X12X002 CLEAR PRE-OPENED BOR 1000/RL WITH HANG HOLE</t>
  </si>
  <si>
    <t>3  X 6  2MIL ZT 1C BLACK/1SIDE 1000/CS 24 CALIBER FONT,PRNTD</t>
  </si>
  <si>
    <t xml:space="preserve"> 6  2MIL ZT</t>
  </si>
  <si>
    <t xml:space="preserve">ZT 10X12 4MIL 1000/CASE W/ 16 PIN HOLE VENTS </t>
  </si>
  <si>
    <t>23.00XXX3.00 6600'/RL,SWS SHEETING,FG, CRADL</t>
  </si>
  <si>
    <t>26.00XXX3.00 6600'/RL,SWS SHEETING,FG, CRADL</t>
  </si>
  <si>
    <t>30.00XXX3.00 6600'/RL,SWS SHEETING,FG, CRADL</t>
  </si>
  <si>
    <t xml:space="preserve">6X12.5 2MIL +1.5  LIP WIC 250/WICKET 1000/CASE </t>
  </si>
  <si>
    <t>12.5 2MIL +1.5  LIP WIC</t>
  </si>
  <si>
    <t xml:space="preserve">5X40X004 ZIP TOP 500/CASE CLEAR </t>
  </si>
  <si>
    <t>004 ZIP TOP 500/CASE</t>
  </si>
  <si>
    <t xml:space="preserve">8.00X0.00X10.00X1.50 1000/CS,BAGS,BS </t>
  </si>
  <si>
    <t xml:space="preserve">8.00XX10.00X2.00 1000/CS,BAGS,BS </t>
  </si>
  <si>
    <t>7.5X16 2MIL WICKETED +1.5   LIP 250/WICKET 1000/CAS E</t>
  </si>
  <si>
    <t>16 2MIL WICKETED +1.5</t>
  </si>
  <si>
    <t>A &amp; A PACKAGING, INC.</t>
  </si>
  <si>
    <t>8X10, 5X7, 4X6 8MIL ZT 1-2M OF EACH SIZE IN CASES TO 01089</t>
  </si>
  <si>
    <t>10, 5</t>
  </si>
  <si>
    <t>7, 4</t>
  </si>
  <si>
    <t>6 8MIL ZT</t>
  </si>
  <si>
    <t>4 x 6 .002 TAMPER EVIDENT W/ HANG HOLE 1000/CASE W/ 1/8  VENT HOLE AT BOTTOM</t>
  </si>
  <si>
    <t>FASTPAK SYSTEMS INC.</t>
  </si>
  <si>
    <t>19X24 2.5MIL WHITE MAILER LIP AND TAPE SEAL STRIP ( NO TEAR) 250/CASE</t>
  </si>
  <si>
    <t>24 2.5MIL WHITE MAILER</t>
  </si>
  <si>
    <t>HANTOVER INC.</t>
  </si>
  <si>
    <t xml:space="preserve">9.00XX12.50X2.00 1000/CS,BAGS,BS,COLOR,YEL </t>
  </si>
  <si>
    <t>5.00XX10.00X2.00 1000/CS,BAGS 3/4  LIP</t>
  </si>
  <si>
    <t>6.75XX12.00X2.00 1000/CS,BAGS 3/4  LIP</t>
  </si>
  <si>
    <t xml:space="preserve">7.50XX13.50X2.00 1000/CS,BAGS </t>
  </si>
  <si>
    <t>6.75XX16.00X2.00 1000/CS,BAGS 3/4  LIP</t>
  </si>
  <si>
    <t>6.75XX34.00X2.00 1000/CS,BAGS 3/4  LIP</t>
  </si>
  <si>
    <t>ALDEZ CONTAINERS LLC</t>
  </si>
  <si>
    <t>3/16  BUBBLE 24X12 W/ 1  LIP AND TAPE 50/CAS E</t>
  </si>
  <si>
    <t>3/16  BUBBLE 24</t>
  </si>
  <si>
    <t>30.00XX60.00X1.50 100/RL,CF SOR,BS,BOR,COLO R,BLK,CRADL</t>
  </si>
  <si>
    <t>COMET PACKAGING</t>
  </si>
  <si>
    <t xml:space="preserve">9.50XX5.75X2.00 2000/RL,SLEEVE </t>
  </si>
  <si>
    <t>SUN INDUSTRIAL SUPPLY CO.</t>
  </si>
  <si>
    <t>6.00X0.00X6.00X4.00 1000/CS,BAGS,FG,SW,AS,AFP AS,TINT,PNK</t>
  </si>
  <si>
    <t>7.00XX11.00X2.00 1000/CS,BAGS 3/4  LIP</t>
  </si>
  <si>
    <t>8.50XX11.00X2.00 1000/CS,BAGS W/3/4  LIP</t>
  </si>
  <si>
    <t>8.50XX25.00X2.00 1000/CS,BAGS 3/4  LIP</t>
  </si>
  <si>
    <t>9.50XX18.00X2.00 1000/CS,BAGS 3/4  LIP</t>
  </si>
  <si>
    <t>RD PACKAGING INC</t>
  </si>
  <si>
    <t>BLACK CONDUCTIVE 7.125X6.625 4 MILL SHEETS PERFED</t>
  </si>
  <si>
    <t>21.00X0.00XX0.80 6920'/RL,CF SHEETING,FG,C RADL</t>
  </si>
  <si>
    <t>34.00X0.00XX0.80 4250'/RL,CF SHEETING,FG,C RADL</t>
  </si>
  <si>
    <t>RD PLASTICS</t>
  </si>
  <si>
    <t xml:space="preserve">16.00X0.00X19.00X2.00 1000/CS,BAGS,BS </t>
  </si>
  <si>
    <t>ZT 4X6X002 CLEAR TAMPER EVIDENT 1000/CASE PRINTED 2C/1S,PRNTD</t>
  </si>
  <si>
    <t>ZT 4X6X004 CLEAR TAMPER EVIDENT 1000/CASE PRINTED 2C/1S,PRNTD</t>
  </si>
  <si>
    <t>9.75XX26.00X2.00 1000/CS,BAGS 3/4  LIP</t>
  </si>
  <si>
    <t>13.00XX27.00X2.00 1000/CS,BAGS 3/4  LIP</t>
  </si>
  <si>
    <t>14.50XX15.00X2.00 1000/CS,BAGS 3/4  LIP</t>
  </si>
  <si>
    <t>15.00XX48.00X2.00 250/CS,BAGS 3/4  LIP</t>
  </si>
  <si>
    <t>8.50XX17.00X2.00 1000/CS,BAGS 3/4  LIP</t>
  </si>
  <si>
    <t>BRAWNER PAPER CO., INC.</t>
  </si>
  <si>
    <t>81.00X11.00X94.00X4.00 40/RL,BAGS,BS,BOR,VENT,NO RM,HISLIP,CRADL</t>
  </si>
  <si>
    <t>ZT 11.75X17 3 MIL BLACK COLOR W/TEAR NOTCH HEAT SEALED</t>
  </si>
  <si>
    <t>ZT 11.75</t>
  </si>
  <si>
    <t>17 3 MIL</t>
  </si>
  <si>
    <t>LOVAN INDUSTRIES INC</t>
  </si>
  <si>
    <t xml:space="preserve">ZT 3X5 3/16  BUBBLE BAG 50/CASE </t>
  </si>
  <si>
    <t>5 3/16  BUBBLE BAG</t>
  </si>
  <si>
    <t>20.00XXX3.00 3000'/RL,SWS SOR,AS,POAPP ,CRADL</t>
  </si>
  <si>
    <t>D BAG LADY INC.</t>
  </si>
  <si>
    <t>20.00X17.00X44.00X3.00 130/RL,BAGS,BS,BOR,LLD,HE X</t>
  </si>
  <si>
    <t>4X6 2MIL CLEAR 5% VCI 2000/ROLL AUTO BAG</t>
  </si>
  <si>
    <t xml:space="preserve">SPEEDPAC 10X11X00125 1500/ROLL </t>
  </si>
  <si>
    <t xml:space="preserve">SPEEDYPAC 11X12X00125 1500/ROLL </t>
  </si>
  <si>
    <t xml:space="preserve">SPEEDYPAC 14X15X00125 1250/ROLL </t>
  </si>
  <si>
    <t>8.00X0.00X16.00X3.60 1000/CS,BAGS,FG,BS,BOR,AS ,AFPAS,TINT,PNK</t>
  </si>
  <si>
    <t>IDAHO PACKAGING</t>
  </si>
  <si>
    <t>19.00XXX2.50 3000'/RL,SWS SHEETING,FG, METAL 15.0%,CRADL</t>
  </si>
  <si>
    <t>ZT 3X4 2 MIL 1/C 1/S IMAGE 2.5X2.5 100 0/CASE,PRNTD</t>
  </si>
  <si>
    <t>4 2 MIL</t>
  </si>
  <si>
    <t>ZT 5X6 2 MIL 1/C 1/S IMAGE 2.5X2.5 10 00/CASE,PRNTD</t>
  </si>
  <si>
    <t>29.50XXX1.75 3000'/RL,SWS SHEETING,CRA DL</t>
  </si>
  <si>
    <t>27.50XXX1.60 3000'/RL,SWS SHEETING,CRA DL</t>
  </si>
  <si>
    <t xml:space="preserve">6.75X0.00X12.00X4.30 1000/CS,BAGS,FG,BS </t>
  </si>
  <si>
    <t>20.50XXX2.00 3000'/RL,SWS SHEETING,FG, METAL 20.0%,TINT,MBL,CRAD</t>
  </si>
  <si>
    <t xml:space="preserve">9.50X0.00X14.25X4.30 1000/CS,BAGS,FG,BS </t>
  </si>
  <si>
    <t xml:space="preserve">12.50XX20.25X6.50 250/CS,BAGS,FG,BS </t>
  </si>
  <si>
    <t>33.63XXX1.40 4000'/RL,SWS SHEETING,FG, CRADL</t>
  </si>
  <si>
    <t>EDGE PACK, LLC.</t>
  </si>
  <si>
    <t>66.00X0.00XX0.75 10000'/RL,SWS SHEETING,CR ADL</t>
  </si>
  <si>
    <t>30.00XXX1.90 6860'/RL,SWS SHEETING,FG, HISLIP,CRADL</t>
  </si>
  <si>
    <t>41.50XXX1.00 1500'/RL,TUBING,FG,HISLIP ,TINT,WHT,CRADL</t>
  </si>
  <si>
    <t xml:space="preserve">24.00X14.00X44.00X6.00 65/CS,BAGS,BS,COLOR,WHT </t>
  </si>
  <si>
    <t>20.00X0.00XX1.25 4000'/RL,SWS SHEETING,FG, CRADL</t>
  </si>
  <si>
    <t>SCHERMERHORN BROTHERS CO.</t>
  </si>
  <si>
    <t>21X7X40 .65MIL 2C,1S 412/ PER ROLL GARMENT BAG,PRNT D</t>
  </si>
  <si>
    <t>40 .65MIL 2C,1S 412/</t>
  </si>
  <si>
    <t xml:space="preserve">ZT 15X18 +6  BOTTOM GUSSE 500/CASE </t>
  </si>
  <si>
    <t>18 +6  BOTTOM GUSSE</t>
  </si>
  <si>
    <t>STAR POLYBAG</t>
  </si>
  <si>
    <t xml:space="preserve">C&amp;A 20'X100' 3 MIL BLACK </t>
  </si>
  <si>
    <t>100' 3 MIL</t>
  </si>
  <si>
    <t xml:space="preserve">21X7X54 .65MIL 2C/1S ON R 305/ROLL,PRNTD </t>
  </si>
  <si>
    <t>54 .65MIL 2C/1S ON R</t>
  </si>
  <si>
    <t xml:space="preserve">7X11 2MIL 3/4  LIP  </t>
  </si>
  <si>
    <t>11 2MIL 3/4  LIP</t>
  </si>
  <si>
    <t>AUGUST PACKAGING INC.</t>
  </si>
  <si>
    <t>AUTO BAG 9.5X12.5 1.54 MIL 1250/ROLL</t>
  </si>
  <si>
    <t xml:space="preserve">LF 4X3 1.5MIL 2500/CASE  </t>
  </si>
  <si>
    <t>3 1.5MIL 2500/CASE</t>
  </si>
  <si>
    <t>6 X8  LLDPE/LDPE BLEND 2M AUTO BAG W/.25  SKIRT &amp;.25  VENT HOLE 1250/ROLL</t>
  </si>
  <si>
    <t>5X5 2MIL AUTO BAG PRINTED 1C/1S (WHITE BLOC VENT 2250/ROLL</t>
  </si>
  <si>
    <t>30.00X0.00XX0.50 200'/RL,SWS SHEETING,COLO R,WHT,CRADL</t>
  </si>
  <si>
    <t>ZT 16X18 2MIL 1C / 1S 1000/CASE,PRNTD</t>
  </si>
  <si>
    <t>38X60 17 MICRON HDPE STAR SEAL 200/ROLL</t>
  </si>
  <si>
    <t>60 17 MICRON HDPE</t>
  </si>
  <si>
    <t xml:space="preserve">14X18 2MIL WITH 3  BACKFL IP 1000/CASE </t>
  </si>
  <si>
    <t>18 2MIL WITH 3  BACKFL</t>
  </si>
  <si>
    <t>41.50XXX1.00 4000'/RL,SWS SHEETING,FG, HISLIP,CRADL</t>
  </si>
  <si>
    <t>48.00X0.00XX4.00 500'/RL,SWS SHEETING,FG,V CI,TINT,MBL,CRADL</t>
  </si>
  <si>
    <t>TRI-LATERAL SALES</t>
  </si>
  <si>
    <t>96.00X0.00X108.00X2.00 95/RL,SWS SOR,BS,BOR,VENT ,NORM,CRADL</t>
  </si>
  <si>
    <t xml:space="preserve">ZT SLIDER 9X12X002, 250/ GREEN TINT </t>
  </si>
  <si>
    <t>002, 250/</t>
  </si>
  <si>
    <t>CAROLINA TAPE &amp; SUPPLY CO</t>
  </si>
  <si>
    <t>5X7X3MIL 1'' HEADER W/HANG HOLE 10 BOTTOM LOAD</t>
  </si>
  <si>
    <t>3MIL</t>
  </si>
  <si>
    <t xml:space="preserve">SWS 36 X004 150'/ROLL BLK CONDUCTIVE </t>
  </si>
  <si>
    <t xml:space="preserve">SWS 36 </t>
  </si>
  <si>
    <t>PIEDMONT NATIONAL CORPORATION - CHARLOTTE</t>
  </si>
  <si>
    <t>13.00X0.00X13.00X3.50 1000/CS,INDIV SHEETS,FG,B S</t>
  </si>
  <si>
    <t>8.00XX16.00X4.00 1000/CS,BAGS,BS,AS,AFPAS, TINT,PNK</t>
  </si>
  <si>
    <t>22.25X28 1.4MIL AUTO 1000/RL CORE I.D. 3  O.D. 3.75 , 24/SKID</t>
  </si>
  <si>
    <t>LIBERTY PACKAGING CO., INC</t>
  </si>
  <si>
    <t>4X8 2MIL ZT BARRIER BAG PRF131 FOIL STRUCTURE/OPA</t>
  </si>
  <si>
    <t>ADVANCED PCKG SOLUTIONS</t>
  </si>
  <si>
    <t>ZT 6X9 4 MIL 42M ONLY MADE IN USA</t>
  </si>
  <si>
    <t>9 4 MIL</t>
  </si>
  <si>
    <t>ZT 4X6 4 MIL 353M ONLY MADE IN USA</t>
  </si>
  <si>
    <t>6 4 MIL</t>
  </si>
  <si>
    <t>ZT 18X24 4 MIL MADE IN USA ONLY 6M</t>
  </si>
  <si>
    <t>24 4 MIL</t>
  </si>
  <si>
    <t>9X15.625 ZT 4MIL POLY PRO 1000/CS 1C/1S,PRNTD</t>
  </si>
  <si>
    <t>15.625 ZT 4MIL</t>
  </si>
  <si>
    <t>8.00XX14.00X4.00 1000/CS,BAGS,BS,AS,AFPAS, TINT,PNK</t>
  </si>
  <si>
    <t>8.00XX15.00X4.00 1000/CS,BAGS,BS,AS,AFPAS, TINT,PNK</t>
  </si>
  <si>
    <t>3 X6  ZT 2MIL 1C/1S 1000/CS (20M PER PLATE 5 24 CALIBER FONT,PRNTD</t>
  </si>
  <si>
    <t>6  ZT 2MIL 1C/1S</t>
  </si>
  <si>
    <t>DATA FORMS OF CHARLOTTE I</t>
  </si>
  <si>
    <t>6X9 2MIL ZT RED TINT PARTS BAG PRINTED 2C/1S ( 1000/CASE,PRNTD</t>
  </si>
  <si>
    <t>9 2MIL ZT RED TINT</t>
  </si>
  <si>
    <t>BARCO SALES &amp; MANUFACTURING</t>
  </si>
  <si>
    <t>LF 3X5X004 100/CS STATIC SHIELDING PLAIN/NO PRINT</t>
  </si>
  <si>
    <t>26.00XXX1.90 3000'/RL,SWS SHEETING,FG, CRADL</t>
  </si>
  <si>
    <t xml:space="preserve">18.00X0.00X0.00X5.50 500'/RL,TUBING,FG,NOSLIP </t>
  </si>
  <si>
    <t xml:space="preserve">10.00X0.00X0.00X5.50 1000'/RL,TUBING,FG,NOSLIP </t>
  </si>
  <si>
    <t>ZT 6X8 2 MIL W/HANG HOLE BELOW ZIPPER 1/4  BELOW ZIP CENTER OF</t>
  </si>
  <si>
    <t>ZT 8X10 2 MIL W/HANG HOLE BELOW ZIPPER 1/4  BELOW ZIP CENTER OF</t>
  </si>
  <si>
    <t>ZT 12X16 2 MIL W/HANG HOLE BELOW ZIPPER 1/4  BELOW ZIP CENTER OF</t>
  </si>
  <si>
    <t>16 2 MIL</t>
  </si>
  <si>
    <t>MINIGRIP (REDLINE) ZT 12X PRINTED 1C/1S (WHITE BLOC K) 500/CASE,PRNTD</t>
  </si>
  <si>
    <t>MINIGRIP (REDLINE) ZT 12</t>
  </si>
  <si>
    <t>8 X10  6MIL ZT PINK ANTI STATIC 1000/CAS E</t>
  </si>
  <si>
    <t>10  6MIL ZT</t>
  </si>
  <si>
    <t xml:space="preserve">6X9 3MIL PRINTED 3C/1S 1000/CASE,PRNTD </t>
  </si>
  <si>
    <t>9 3MIL PRINTED</t>
  </si>
  <si>
    <t xml:space="preserve">8X15 3MIL PRINTED 3C/1S 1000/CASE,PRNTD </t>
  </si>
  <si>
    <t>15 3MIL PRINTED</t>
  </si>
  <si>
    <t xml:space="preserve">12X16 3MIL PRINTED 3C/1S 1000/CASE,PRNTD </t>
  </si>
  <si>
    <t>16 3MIL PRINTED</t>
  </si>
  <si>
    <t xml:space="preserve">30.00XX36.00X4.00 100/CS,BAGS,BLK COND </t>
  </si>
  <si>
    <t>WD PACKAGING SYSTEMS, INC.</t>
  </si>
  <si>
    <t xml:space="preserve">5X10 2MIL W/ 1.5  LIP 250/WICKET 1000/CASE </t>
  </si>
  <si>
    <t>10 2MIL W/ 1.5  LIP</t>
  </si>
  <si>
    <t xml:space="preserve">24.00X17.00X44.00X6.00 65/CS,BAGS,BS,COLOR,WHT </t>
  </si>
  <si>
    <t>33.00XXX2.00 13000'/RL,SWS SHEETING,FG ,COLOR,WHT,CRADL</t>
  </si>
  <si>
    <t xml:space="preserve">8X16 2MIL +1.5  LIP 250/WICKET 1000/CASE </t>
  </si>
  <si>
    <t>16 2MIL +1.5  LIP</t>
  </si>
  <si>
    <t xml:space="preserve">7.25XX15.00X4.00 1000/CS,BAGS,AS,AMF CLR </t>
  </si>
  <si>
    <t>PINK ANTI-STATIC LAYFLAT 3X3 2MIL 1000/CS</t>
  </si>
  <si>
    <t>PINK ANTI-STATIC</t>
  </si>
  <si>
    <t xml:space="preserve">8X12 2MIL +1.5  LIP+TAPE W/ HANG HOLE 1000/CASE </t>
  </si>
  <si>
    <t>12 2MIL +1.5  LIP+TAPE</t>
  </si>
  <si>
    <t xml:space="preserve">10x16 2 MIL +1.5  LIP AND W/ HANG HOLE 1000/CASE </t>
  </si>
  <si>
    <t>10x16 2 MIL +1.5  LIP AND</t>
  </si>
  <si>
    <t xml:space="preserve">AUTOBAG 6X20 1.5MIL 750/ROLL </t>
  </si>
  <si>
    <t xml:space="preserve">22.00X16.00X60.00X1.50 100/CS,BAGS,BS,VENT,MPERF </t>
  </si>
  <si>
    <t>NEFT</t>
  </si>
  <si>
    <t xml:space="preserve">109  X 91  3MIL SHRINK BAG </t>
  </si>
  <si>
    <t xml:space="preserve"> 91  3MIL</t>
  </si>
  <si>
    <t>FIBERS OF KALAMAZOO</t>
  </si>
  <si>
    <t xml:space="preserve">9X12X001 1.5  LIP  </t>
  </si>
  <si>
    <t>001 1.5  LIP</t>
  </si>
  <si>
    <t>4X6 4MIL AUTO BAG PRINTED 2C/1S 1000/ROLL,P RNTD</t>
  </si>
  <si>
    <t xml:space="preserve">12X14 4 MIL AUTOBAG 300/ROLL </t>
  </si>
  <si>
    <t xml:space="preserve">8X12 4MIL AUTO BAG 500/ROLL </t>
  </si>
  <si>
    <t>6X8.5 4MIL AUTO BAG PRINTED 2C/1S 750/ROLL,PR NTD</t>
  </si>
  <si>
    <t xml:space="preserve">8X16 4MIL AUTO BAG 200/RO LL </t>
  </si>
  <si>
    <t xml:space="preserve">6X26X001 1.5  LIP  </t>
  </si>
  <si>
    <t xml:space="preserve">8X11.5 4MIL AUTO BAG 500/ PRINTED 2C/1S,PRNTD </t>
  </si>
  <si>
    <t xml:space="preserve">20X20 4MIL AUTO BAG 150/R OLL </t>
  </si>
  <si>
    <t xml:space="preserve">ZT 36X36 2MIL 500/CASE </t>
  </si>
  <si>
    <t>36 2MIL</t>
  </si>
  <si>
    <t xml:space="preserve">6X26X001 1.5  LIP MEDIUM BLUE TINT </t>
  </si>
  <si>
    <t xml:space="preserve">12X14 4 MIL AUTO BAG 300/ PRINTED 2C/1S,PRNTD </t>
  </si>
  <si>
    <t xml:space="preserve">8X15 4 MIL AUTO BAG 250/R PRINTED 2C/1S,PRNTD </t>
  </si>
  <si>
    <t>CAL WESTERN CONVERTING,INC.</t>
  </si>
  <si>
    <t>21.00XXX4.00 6000'/RL,SWS SHEETING,FG, HISLIP,COLOR,RED,CRADL</t>
  </si>
  <si>
    <t>21.00XXX4.00 6000'/RL,SWS SHEETING,FG, HISLIP,COLOR,MBL,CRADL</t>
  </si>
  <si>
    <t>21.00XXX4.00 6000'/RL,SWS SHEETING,FG, HISLIP,COLOR,ORG,CRADL</t>
  </si>
  <si>
    <t>GREAT SOUTHWEST PAPER</t>
  </si>
  <si>
    <t xml:space="preserve">ZT 6X9X 3MIL UVI 1000/CASE </t>
  </si>
  <si>
    <t xml:space="preserve"> 3MIL</t>
  </si>
  <si>
    <t xml:space="preserve">ZT 8X10X 3MIL UVI 1000/CASE </t>
  </si>
  <si>
    <t>45.00X23.00X55.00X1.00 125/RL,BAGS,FG,BS,BOR,VEN T,NORM,HISLIP</t>
  </si>
  <si>
    <t>M&amp;G PACKAGING</t>
  </si>
  <si>
    <t xml:space="preserve">LF BUBBLE 12X13 3/16  BUB 250/CASE </t>
  </si>
  <si>
    <t>LF BUBBLE 12</t>
  </si>
  <si>
    <t>13 3/16  BUB</t>
  </si>
  <si>
    <t xml:space="preserve">6.00X0.00X9.50X4.00 1500/CS,BAGS </t>
  </si>
  <si>
    <t xml:space="preserve">8.00X0.00X10.00X4.00 1500/CS,BAGS </t>
  </si>
  <si>
    <t>BRAVO SYSTEMS</t>
  </si>
  <si>
    <t xml:space="preserve">7.75X39.75X.003 TRANS MET 100/CASE </t>
  </si>
  <si>
    <t>.003 TRANS MET</t>
  </si>
  <si>
    <t xml:space="preserve">12.25X24X.003 TRANS MET S 100/CASE </t>
  </si>
  <si>
    <t>.003 TRANS MET S</t>
  </si>
  <si>
    <t>17.50X33.75 2.50MIL W/ 2  LIP &amp; 2 VENT HOLE 250/CASE</t>
  </si>
  <si>
    <t>GTI INDUSTRIES INC</t>
  </si>
  <si>
    <t>4X8 4MIL ZT PRINTED 1C/1S 1000/CASE,P RNTD</t>
  </si>
  <si>
    <t>8 4MIL ZT</t>
  </si>
  <si>
    <t xml:space="preserve">27X15X53 25.4 MICRONS HDPE 350/ROLL </t>
  </si>
  <si>
    <t>53 25.4 MICRONS</t>
  </si>
  <si>
    <t xml:space="preserve">27X15X30 25.4 MICRONS HDPE 500/ROLL </t>
  </si>
  <si>
    <t>30 25.4 MICRONS</t>
  </si>
  <si>
    <t xml:space="preserve">27X15X53 14 MICRONS HDPE 350/ROLL </t>
  </si>
  <si>
    <t>53 14 MICRONS</t>
  </si>
  <si>
    <t xml:space="preserve">50X44X57 6 MIL PALLET SIZE SHRINK BAG </t>
  </si>
  <si>
    <t>57 6 MIL</t>
  </si>
  <si>
    <t>25.50XXX1.90 10320'/RL,SWS SHEETING,FG ,CRADL</t>
  </si>
  <si>
    <t>CENTURY FASTENERS CORP.</t>
  </si>
  <si>
    <t xml:space="preserve">ZT 10X12X002 BLUE ANTISTAT 1000/CASE. </t>
  </si>
  <si>
    <t xml:space="preserve">TAMPER EVIDENT ZT 18X20 2 OPEN BOTTOM </t>
  </si>
  <si>
    <t>TAMPER EVIDENT ZT 18</t>
  </si>
  <si>
    <t>20 2</t>
  </si>
  <si>
    <t xml:space="preserve">TAMPER EVIDENT ZT 16X18 2 OPEN BOTTOM </t>
  </si>
  <si>
    <t>TAMPER EVIDENT ZT 16</t>
  </si>
  <si>
    <t>18 2</t>
  </si>
  <si>
    <t xml:space="preserve">ZT 8X8.75 1.5 MIL 1000/CASE </t>
  </si>
  <si>
    <t>8.75 1.5 MIL</t>
  </si>
  <si>
    <t>STONEHURST INDUSTRIES</t>
  </si>
  <si>
    <t xml:space="preserve">10X12X002 1000/CS PINK ANTI STAT </t>
  </si>
  <si>
    <t xml:space="preserve">10X12X004 1000/CS PINK ANTI STAT </t>
  </si>
  <si>
    <t xml:space="preserve">LF 10  X12  2MIL 1000/CAS BLUE TINT </t>
  </si>
  <si>
    <t xml:space="preserve">LF 10  </t>
  </si>
  <si>
    <t>12  2MIL 1000/CAS</t>
  </si>
  <si>
    <t>ZT 9X12 2 MIL W/HANG HOLE BELOW ZIPPER</t>
  </si>
  <si>
    <t>ZT 10X14 2 MIL W/HANG HOLE BELOW ZIPPER</t>
  </si>
  <si>
    <t>14 2 MIL</t>
  </si>
  <si>
    <t xml:space="preserve">LF 9X12X002 W/ LIP &amp; TAPE 1000/CASE </t>
  </si>
  <si>
    <t>002 W/ LIP</t>
  </si>
  <si>
    <t>STEELSON</t>
  </si>
  <si>
    <t>19.00XXX1.50 4000'/RL,SWS SHEETING,FG, AS,POAPP,CRADL</t>
  </si>
  <si>
    <t>21.00XXX1.50 4000'/RL,SWS SHEETING,FG, AS,POAPP,CRADL</t>
  </si>
  <si>
    <t xml:space="preserve">36.00X0.00X32.00X1.00 1000/CS,INDIV SHEETS,BS </t>
  </si>
  <si>
    <t xml:space="preserve">ZT SLIDER 12X15X002 250/CTN </t>
  </si>
  <si>
    <t>ZT SLIDER 12</t>
  </si>
  <si>
    <t>SLIDER ZT 16X16 2.7 MIL W/3  BOTTOM GUSSET 250/CA SE</t>
  </si>
  <si>
    <t>SLIDER ZT 16</t>
  </si>
  <si>
    <t>16 2.7 MIL</t>
  </si>
  <si>
    <t xml:space="preserve">8.00X0.00X10.00X2.00 3000/CS,BAGS,BS </t>
  </si>
  <si>
    <t xml:space="preserve">8.00X0.00X10.00X1.50 4500/CS,BAGS,BS </t>
  </si>
  <si>
    <t xml:space="preserve">5.00X0.00X6.00X2.00 7000/CS,BAGS,BS </t>
  </si>
  <si>
    <t xml:space="preserve">12.00X0.00X18.00X2.00 1200/CS,BAGS,BS </t>
  </si>
  <si>
    <t>LAGRAND DISTRIBUTING, INC.</t>
  </si>
  <si>
    <t>5X7 2MIL ZT MEDIUM BLUE COLOR 1000/CA SE</t>
  </si>
  <si>
    <t>7 2MIL ZT</t>
  </si>
  <si>
    <t>10X12 2MIL ZT MEDIUM BLUE COLOR 1000/CA SE</t>
  </si>
  <si>
    <t xml:space="preserve">46.00X41.00X80.00X6.00 25/RL,BAGS,BS,BOR,VCI </t>
  </si>
  <si>
    <t xml:space="preserve">4.00X0.00X8.00X3.00 2000/CS,BAGS,FG </t>
  </si>
  <si>
    <t xml:space="preserve">4.00X0.00X8.00X3.00 2000/CS,BAGS,FG,BS </t>
  </si>
  <si>
    <t>EDCO SUPPLY CORP</t>
  </si>
  <si>
    <t>40  SHEETING 7MIL BLACK CONDUCTIVE 7,200' ROLL</t>
  </si>
  <si>
    <t xml:space="preserve">22.00XX35.50X1.00 1000/RL,SLEEVE,BS,BOR </t>
  </si>
  <si>
    <t>TIFFANY PACKAGING</t>
  </si>
  <si>
    <t>48.00X40.00X110.00X2.50 25/RL,BAGS,BS,BOR,TINT,BB L,CRADL</t>
  </si>
  <si>
    <t>48.00X40.00X110.00X2.50 25/RL,BAGS,FG,BS,BOR,TINT ,BBL,CRADL</t>
  </si>
  <si>
    <t>22X14X28 6 MIL HD LINER FDA BLUE TINT</t>
  </si>
  <si>
    <t>28 6 MIL</t>
  </si>
  <si>
    <t xml:space="preserve">50.00X36.00X65.00X4.00 25/RL,BAGS,BS,BOR,CRADL </t>
  </si>
  <si>
    <t>5X7 5MIL ZT TAMPER EVIDEN BOTTOM LOAD +1.5  LIP 100 /WICKET 1000/CASE</t>
  </si>
  <si>
    <t>7 5MIL ZT TAMPER EVIDEN</t>
  </si>
  <si>
    <t>6X9.5 5MIL CLR ZT TAMPER BOTTOM LOAD 100/WICKET 10 00/CASE</t>
  </si>
  <si>
    <t>9.5 5MIL CLR ZT TAMPER</t>
  </si>
  <si>
    <t>10X12 5MIL ZT TAMPER EVID BOTTOM LOAD 100/WICKET 50 0/CASE</t>
  </si>
  <si>
    <t>12 5MIL ZT TAMPER EVID</t>
  </si>
  <si>
    <t>50 X49 X78  4MIL BLUE TINT SHRINK BAGS ON ROLLS</t>
  </si>
  <si>
    <t>78  4MIL</t>
  </si>
  <si>
    <t>60.00XXX2.00 2000'/RL,SWS SHEETING,FG, CRADL</t>
  </si>
  <si>
    <t xml:space="preserve">ZT 20X30 2MIL 250/CASE  </t>
  </si>
  <si>
    <t>11X14X002 +1.5 LIP &amp; TAPE PERFED LIP WICKET 250/WIC 1000/CASE</t>
  </si>
  <si>
    <t>002 +1.5 LIP &amp; TAPE</t>
  </si>
  <si>
    <t>12X18X1.75 RED BAG, PRINT DIE CUT HANDLE 1000/CS 100/INNER ,PRNTD</t>
  </si>
  <si>
    <t>1.75 RED BAG, PRINT</t>
  </si>
  <si>
    <t>ZIPLOCK 8X8 2MIL PRINTED 1S 1C (BLUE INK) 1000/CASE,PRNTD</t>
  </si>
  <si>
    <t>ZIPLOCK 8</t>
  </si>
  <si>
    <t xml:space="preserve">11X14X002+1.5 LIP&amp;TAPE POSTAL APPROVED </t>
  </si>
  <si>
    <t>002+1.5 LIP&amp;TAPE</t>
  </si>
  <si>
    <t>UNION PACKAGING</t>
  </si>
  <si>
    <t>20.5X30.25X005 WHITE FILM FG 6 VENT HOLES TOP/BOT/SIDES 3  EACH SID</t>
  </si>
  <si>
    <t>35.00X0.00XX3.00 3450'/RL,CF SHEETING,FG,C RADL</t>
  </si>
  <si>
    <t xml:space="preserve">4.00XXX2.00 2000'/RL,TUBING,HISLIP </t>
  </si>
  <si>
    <t>STEPHEN GOULD GLEN ALLEN</t>
  </si>
  <si>
    <t>30.00X0.00X36.00X0.75 500/CS,BAGS,FG,SS,VENT,BF LY,LLD,HEX</t>
  </si>
  <si>
    <t>9.875X15 2MIL W/2 LIP WIC 2 HANG HOLES, 4 VENT HOLE 4C FRONT PANEL 2COLOR BAC</t>
  </si>
  <si>
    <t>11X18 2MIL W/2 LIP WICKET 2 HANG HOLES 4 VENT HOLES 4 COLOR FRONT/2 COLOR BAC</t>
  </si>
  <si>
    <t>10.875X21.25 2MIL W/2 LIP 2 HANG HOLES/4VENT HOLES 4COLOR FRONT/2 COLOR BACK</t>
  </si>
  <si>
    <t xml:space="preserve">4.5X4.5X18 1.5MIL POLYPROPYLENE </t>
  </si>
  <si>
    <t>12X14 1.5MIL CLEAR AUTO BAG WITH VENT 1000/ROLL</t>
  </si>
  <si>
    <t xml:space="preserve">8.00X0.00X30.00X4.00 500/CS,BAGS,BS </t>
  </si>
  <si>
    <t xml:space="preserve">20.00X0.00X24.00X2.00 1000/CS,INDIV SHEETS,BS </t>
  </si>
  <si>
    <t>2X5X0015 AUTO BAG 3000/RL WHITE FRONT/CLEAR BACK 1 1/8  VENT HOLE</t>
  </si>
  <si>
    <t>SUN PACKAGING TECH., INC.</t>
  </si>
  <si>
    <t xml:space="preserve">4.00XX9.50X2.00 2000/CS,BAGS,TINT,PNK </t>
  </si>
  <si>
    <t>AMERICAN RECYCLING &amp; MFG.</t>
  </si>
  <si>
    <t>20X30X40 2MIL 2 COLOR PRINT REGISTERED,PRNTD</t>
  </si>
  <si>
    <t>40 2MIL</t>
  </si>
  <si>
    <t>LF 4x4 2MIL PINK TINT W/ EASY TEAR PERF 1000/CA SE</t>
  </si>
  <si>
    <t>LF 4x4 2MIL PINK TINT</t>
  </si>
  <si>
    <t>3.5X5X 2MIL +2.4375  LIP 1000/CASE POLY PRO</t>
  </si>
  <si>
    <t xml:space="preserve"> 2MIL +2.4375  LIP</t>
  </si>
  <si>
    <t>10X12 3MIL SLIDER RECLOSABLE 250/CAS E</t>
  </si>
  <si>
    <t xml:space="preserve">16.00X0.00X19.00X1.50 1500/CS,BAGS,BS </t>
  </si>
  <si>
    <t>10X12 4MIL SLIDER RECLOSABLES 250/CA SE</t>
  </si>
  <si>
    <t>43.50XXX1.20 15800'/RL,SWS SHEETING,FG ,CRADL</t>
  </si>
  <si>
    <t xml:space="preserve">17X10.5X32 2.5MIL 1C/2S,PRNTD </t>
  </si>
  <si>
    <t>32 2.5MIL</t>
  </si>
  <si>
    <t>52.00X0.00XX1.50 3000'/RL,SWS SHEETING,VEN T,MPERF,COLOR,BLK,CRADL</t>
  </si>
  <si>
    <t xml:space="preserve">17X10.5X32 3MIL 1C/2S,PRNTD </t>
  </si>
  <si>
    <t>32 3MIL</t>
  </si>
  <si>
    <t xml:space="preserve">11X18 2 MIL WITH LIP &amp; TAPE 1000/CASE </t>
  </si>
  <si>
    <t>18 2 MIL WITH</t>
  </si>
  <si>
    <t>10X12 8MIL WITH HANG HOLE 250 CS</t>
  </si>
  <si>
    <t xml:space="preserve">3.5x4 2MIL ZT TAMPER EVID PINK TINT 1000/CASE </t>
  </si>
  <si>
    <t>3.5x4 2MIL ZT TAMPER EVID</t>
  </si>
  <si>
    <t>3.5X5X0015 AUTO BAG 3000/RL WHITE FRONT/CLEAR BACK 1 1/8  VENT HOLE</t>
  </si>
  <si>
    <t xml:space="preserve">20X20 3MIL ZIP TOP SLIDER 250/CASE </t>
  </si>
  <si>
    <t>20 3MIL ZIP TOP</t>
  </si>
  <si>
    <t>3.5X5X2MIL + 2.4375'' LIP W/ADHESIVE 1000/CS POLY PRO</t>
  </si>
  <si>
    <t>2MIL + 2.4375''</t>
  </si>
  <si>
    <t>3.5X5X 1MIL + 2.4375'' LIP W/ADHESIVE 1000/CS POLY PRO</t>
  </si>
  <si>
    <t xml:space="preserve"> 1MIL + 2.4375''</t>
  </si>
  <si>
    <t xml:space="preserve">4.00XX5.00X4.00 2000/CS,BAGS,SW </t>
  </si>
  <si>
    <t>12x16 1.2mil polypropylen 1  lip with tape 1000/cas e</t>
  </si>
  <si>
    <t>11X18 2 MIL WITH +1.5  LIP &amp; TAPE 1000/CAS E</t>
  </si>
  <si>
    <t>4x9.5 2MIL ZT TAMPER EVIDENT PINK TINT 1000/CASE</t>
  </si>
  <si>
    <t>4x9.5 2MIL ZT</t>
  </si>
  <si>
    <t>4x4 2MIL ZIP TOP PINK TINT, TAMPER EVIDENT 1000/CASE</t>
  </si>
  <si>
    <t>4x4 2MIL ZIP TOP</t>
  </si>
  <si>
    <t xml:space="preserve">3.5x4 2 MIL LF W/ EASY TE PINK TINT 1000/CASE </t>
  </si>
  <si>
    <t>3.5x4 2 MIL LF W/ EASY TE</t>
  </si>
  <si>
    <t>20.00X0.00X0.00X6.00 1500'/RL,SWS SOR,BS,BOR,C RADL</t>
  </si>
  <si>
    <t xml:space="preserve">12.00XX18.00X2.00 1000/CS,BAGS,FG,BS </t>
  </si>
  <si>
    <t>WESTERN PACKAGING, INC</t>
  </si>
  <si>
    <t>LLDPE 40X46 1.2MIL BLACK STAR SEALED 100/CS LINERS</t>
  </si>
  <si>
    <t>LLDPE 40</t>
  </si>
  <si>
    <t>46 1.2MIL BLACK</t>
  </si>
  <si>
    <t>20.5X30.25X2.75 WHITE FILM FG 6 VENT HOLES TOP/BOT/SIDES 3  EACH SID</t>
  </si>
  <si>
    <t xml:space="preserve">12.00X0.00X18.00X1.00 500/RL,BAGS,BS,BOR </t>
  </si>
  <si>
    <t xml:space="preserve">ZT 3X5X006 PRINTED 1C/1S 1000/CS,PRNTD </t>
  </si>
  <si>
    <t>006 PRINTED 1C/1S</t>
  </si>
  <si>
    <t xml:space="preserve">ZT 6X9X006 PRINTED 1C/1S 1000/CASE,PRNTD </t>
  </si>
  <si>
    <t xml:space="preserve">ZT 9X12X006 PRINTED 1C/1S (WHITE BLOCK),PRNTD </t>
  </si>
  <si>
    <t xml:space="preserve">ZT 12X15X006 PRINTED 1C/1 1000/CS,PRNTD </t>
  </si>
  <si>
    <t>006 PRINTED 1C/1</t>
  </si>
  <si>
    <t xml:space="preserve">5.00X0.00X10.00X1.50 5000/CS,BAGS,FG,BS </t>
  </si>
  <si>
    <t xml:space="preserve">6.00X0.00X12.00X1.50 5000/CS,BAGS,FG,BS </t>
  </si>
  <si>
    <t xml:space="preserve">POLYPRO 4X2.5X9.25X001 FDA APPROVED </t>
  </si>
  <si>
    <t>SOR 18.00X1.00 FG, CF (36 VENTED, CRADLED, TREATED TO APPLY LABELS</t>
  </si>
  <si>
    <t>ZT 20X24X003 1 RANDOM VENT LOWER PRT OF BAG 200/CTN DOMESTIC</t>
  </si>
  <si>
    <t>SUNLITE PLASTICS</t>
  </si>
  <si>
    <t xml:space="preserve">24.00X12.00X36.00X1.50 250/RL,BAGS,BS,BOR,CRADL </t>
  </si>
  <si>
    <t>20.00X0.00X0.00X6.00 1000'/RL,SWS SOR,BS,BOR,C RADL</t>
  </si>
  <si>
    <t>WOLSELEY INDUSTRIAL GROUP</t>
  </si>
  <si>
    <t xml:space="preserve">ZT 9X12X006, 3PLY 1000/CTN </t>
  </si>
  <si>
    <t>006, 3PLY</t>
  </si>
  <si>
    <t>ZT 10X16X002 W/ HANG HOLD BELOW THE ZIP</t>
  </si>
  <si>
    <t xml:space="preserve">ZT 12X12 4MIL 5% VCI 750/ CASE </t>
  </si>
  <si>
    <t>12 4MIL 5% VCI 750/</t>
  </si>
  <si>
    <t>CARROLL PRODUCTS</t>
  </si>
  <si>
    <t>21.50XXX1.80 14000'/RL,SWS SHEETING,FG ,CRADL</t>
  </si>
  <si>
    <t>33.50XXX1.80 14000'/RL,SWS SHEETING,FG ,CRADL</t>
  </si>
  <si>
    <t>BATES CONTAINER DO NOT USE. USE #104117</t>
  </si>
  <si>
    <t xml:space="preserve">ZT 6X12X002 W/ 1/2  LIP </t>
  </si>
  <si>
    <t xml:space="preserve">002 W/ 1/2 </t>
  </si>
  <si>
    <t>BOR 10.5X17X002 AUTOSTYLE, CLEAR/ WHITE 500/ROLL</t>
  </si>
  <si>
    <t>BOR 3.5X9X002 AUTO STYLE, CLEAR 1250/RL</t>
  </si>
  <si>
    <t>BOR 10X15X002 AUTO STYLE, VENTED 750/RL</t>
  </si>
  <si>
    <t>BOR 5X10.5X002 AUTOSTLYE, CLEAR/ WHITE 1200/RL</t>
  </si>
  <si>
    <t>BOR 7X8X002 AUTO STYLE, CLEAR/WHITE 1250/RL</t>
  </si>
  <si>
    <t xml:space="preserve">ZT 12X12 4 MIL 5% VCI 75 0/CASE </t>
  </si>
  <si>
    <t>12 4 MIL 5% VCI 75</t>
  </si>
  <si>
    <t xml:space="preserve">16X19+2.75 L&amp;TX002 PERM ADHESIVE 500/CASE </t>
  </si>
  <si>
    <t>19+2.75 L&amp;T</t>
  </si>
  <si>
    <t>THE WINSTON CO.</t>
  </si>
  <si>
    <t xml:space="preserve">LF 7.5X14 1.5 MIL W/ 4 IN 1000/CASE </t>
  </si>
  <si>
    <t>LF 7.5</t>
  </si>
  <si>
    <t>14 1.5 MIL W/ 4 IN</t>
  </si>
  <si>
    <t>LF 10X15 2MIL 1000/CS INNERPACKED (10 PACKS OF 100)</t>
  </si>
  <si>
    <t xml:space="preserve">9.25X6 + 5  LIP 3MIL 1000 /CASE </t>
  </si>
  <si>
    <t>6 + 5  LIP 3MIL 1000</t>
  </si>
  <si>
    <t>TEMPERATSURE</t>
  </si>
  <si>
    <t xml:space="preserve">ZT SLIDER 9X12X0015 250/C ASE </t>
  </si>
  <si>
    <t>0015 250/C</t>
  </si>
  <si>
    <t xml:space="preserve">ZT SLIDER 9X12X002 250/CA SE </t>
  </si>
  <si>
    <t>002 250/CA</t>
  </si>
  <si>
    <t xml:space="preserve">ZT SLIDER 20X20X0015 250 /CASE </t>
  </si>
  <si>
    <t>0015 250</t>
  </si>
  <si>
    <t xml:space="preserve">ZT SLIDER 20X20X002 250/C ASE </t>
  </si>
  <si>
    <t>002 250/C</t>
  </si>
  <si>
    <t xml:space="preserve">ZT 24X38X003 150/CASE  </t>
  </si>
  <si>
    <t>003 150/CASE</t>
  </si>
  <si>
    <t xml:space="preserve">ZT 24X38X004 100/CASE  </t>
  </si>
  <si>
    <t>004 100/CASE</t>
  </si>
  <si>
    <t xml:space="preserve">ZT 26X24X003 200/CASE  </t>
  </si>
  <si>
    <t>ZT 26</t>
  </si>
  <si>
    <t>003 200/CASE</t>
  </si>
  <si>
    <t xml:space="preserve">LF 38X58X004 BLACK CONDUCTIVE 50/CASE </t>
  </si>
  <si>
    <t>LF 38</t>
  </si>
  <si>
    <t xml:space="preserve">ZT 26X24X004 150/CASE  </t>
  </si>
  <si>
    <t>004 150/CASE</t>
  </si>
  <si>
    <t xml:space="preserve">ZT 9X36X003 400/CASE  </t>
  </si>
  <si>
    <t>003 400/CASE</t>
  </si>
  <si>
    <t xml:space="preserve">ZT 9X36X004 300/CASE  </t>
  </si>
  <si>
    <t>004 300/CASE</t>
  </si>
  <si>
    <t xml:space="preserve">ZT 26X16X004 200/CASE  </t>
  </si>
  <si>
    <t>ROBINSON TAPE &amp; LABEL</t>
  </si>
  <si>
    <t>24X36X004 CLEAR ZIP TOP 125/CS</t>
  </si>
  <si>
    <t xml:space="preserve">ZT 26X16X003 300/CASE  </t>
  </si>
  <si>
    <t>003 300/CASE</t>
  </si>
  <si>
    <t xml:space="preserve">ZT 11X25X003 500/CASE </t>
  </si>
  <si>
    <t xml:space="preserve">ZT 11X25X004 500/CASE </t>
  </si>
  <si>
    <t>GARMENT BAG 21X3X50 .65 M GREEN TINT PRINTED 1C/1S 519/ROLL,PRNTD</t>
  </si>
  <si>
    <t>50 .65 M</t>
  </si>
  <si>
    <t>GARMENT BAG 21X3X72 .65 M GREEN TINT PRINTED 1C/1S 360/ROLL,PRNTD</t>
  </si>
  <si>
    <t>72 .65 M</t>
  </si>
  <si>
    <t xml:space="preserve">8X10 1MIL LF BAG 1000/CS (ITEM# 2285) </t>
  </si>
  <si>
    <t>10 1MIL LF BAG 1000/CS</t>
  </si>
  <si>
    <t xml:space="preserve">10.00X0.00XX1.00 8000'/RL,CF SHEETING,FG </t>
  </si>
  <si>
    <t xml:space="preserve">LF 24X36X004 BLK CONDUCTIVE 100/CASE </t>
  </si>
  <si>
    <t xml:space="preserve">LF 30X30X004 BLK CONDUCTIVE 100/CASE </t>
  </si>
  <si>
    <t>LF 30</t>
  </si>
  <si>
    <t>BUBBLEFAST</t>
  </si>
  <si>
    <t xml:space="preserve">6X10 1MIL LIP AND TAPE PRINTED 1C/1S,PRNTD </t>
  </si>
  <si>
    <t>10 1MIL LIP AND TAPE</t>
  </si>
  <si>
    <t>8X10 1MIL LIP AND TAPE PRINTED 1C/1S 10 PACKS OF 100, 1000/CAS</t>
  </si>
  <si>
    <t>9X12 1 MIL LIP AND TAPE P 10 PACKS OF 100, 1000/CAS E,PRNTD</t>
  </si>
  <si>
    <t>12 1 MIL LIP AND TAPE P</t>
  </si>
  <si>
    <t>6X13X002 CLEAR PRE-OPENED BAG 800/ROLL W/HANG HOLE NEAR BOTTOM</t>
  </si>
  <si>
    <t>11X14 1MIL LIP AND TAPE P 10 PACKS OF 100, 1000/CAS E,PRNTD</t>
  </si>
  <si>
    <t>14 1MIL LIP AND TAPE P</t>
  </si>
  <si>
    <t xml:space="preserve">ZT 18X24 6MIL 200/CS  </t>
  </si>
  <si>
    <t>24 6MIL 200/CS</t>
  </si>
  <si>
    <t xml:space="preserve">8.00X0.00X18.00X2.00 1000/CS,BAGS,SW </t>
  </si>
  <si>
    <t>LANDSBERG - SEATTLE</t>
  </si>
  <si>
    <t xml:space="preserve">ZT 6X8 4MIL PRINTED 2C/1S 1000/CASE </t>
  </si>
  <si>
    <t>8 4MIL PRINTED 2C/1S</t>
  </si>
  <si>
    <t xml:space="preserve">24.00X0.00X30.00X1.50 500/CS,BAGS,FG,BS </t>
  </si>
  <si>
    <t xml:space="preserve">8.50X0.00X42.00X3.00 900/CS,BAGS,BS,NSC </t>
  </si>
  <si>
    <t xml:space="preserve">AUTO-STYLE 5X7X0015 BOR, 500/RL </t>
  </si>
  <si>
    <t>LF 12X16 1.15FG WICKETED 250/WICKET 1000/ CASE</t>
  </si>
  <si>
    <t>16 1.15FG</t>
  </si>
  <si>
    <t>LF 10X14 1.15FG WICKETED 250/WICKET 1000/ CASE</t>
  </si>
  <si>
    <t>14 1.15FG</t>
  </si>
  <si>
    <t>LF 11.25X15 1.1FG +3.5 BG &amp; 1.5 LIP WICKETE D 250/WICKET 1000/CASE</t>
  </si>
  <si>
    <t>LF 11.25</t>
  </si>
  <si>
    <t>15 1.1FG</t>
  </si>
  <si>
    <t>LF 11.5X14.5 1.1FG +1 BG &amp; 1 LIP, WICKETED 2 50/WICKET 1000/CASE</t>
  </si>
  <si>
    <t>LF 11.5</t>
  </si>
  <si>
    <t>14.5 1.1FG</t>
  </si>
  <si>
    <t xml:space="preserve">7X8.5+1.5 LIP BUBBLE MAIL W/PEEL &amp; STICK </t>
  </si>
  <si>
    <t>8.5+1.5 LIP BUBBLE MAIL</t>
  </si>
  <si>
    <t xml:space="preserve">8X11.5+1.5 LIP BUBBLE MAILER W/ PEEL &amp; STICK </t>
  </si>
  <si>
    <t>11.5+1.5 LIP BUBBLE</t>
  </si>
  <si>
    <t xml:space="preserve">7X11.50+1.5 LIP BUBBLE MAILER W/ PEEL &amp; SEAL </t>
  </si>
  <si>
    <t>11.50+1.5 LIP BUBBLE</t>
  </si>
  <si>
    <t xml:space="preserve">6X10+1.5 LIP BUBBLE MAILER W/ PEEL &amp; SEAL </t>
  </si>
  <si>
    <t>10+1.5 LIP BUBBLE</t>
  </si>
  <si>
    <t>BOR 38X60X003 250/RL BLK PHOTO SENSITIVE</t>
  </si>
  <si>
    <t>BOR 38</t>
  </si>
  <si>
    <t>7X8 1.32ML NON FDA AUTO B ROLL HAS TO FIT ON A 9 3/ 4 REEL SAID 10 IN MAX.</t>
  </si>
  <si>
    <t xml:space="preserve">2X2 2ML ZT (DOMESTIC) 100 0/CASE </t>
  </si>
  <si>
    <t>2 2ML ZT (DOMESTIC) 100</t>
  </si>
  <si>
    <t xml:space="preserve">2X3 2ML ZT DOMESTIC 1000/ CASE </t>
  </si>
  <si>
    <t>3 2ML ZT DOMESTIC 1000/</t>
  </si>
  <si>
    <t xml:space="preserve">3X4 2ML ZT DOMESTIC REQUI RED </t>
  </si>
  <si>
    <t>4 2ML ZT DOMESTIC REQUI</t>
  </si>
  <si>
    <t xml:space="preserve">4X6 2ML ZT DOMESTIC REQUI RED </t>
  </si>
  <si>
    <t>6 2ML ZT DOMESTIC REQUI</t>
  </si>
  <si>
    <t xml:space="preserve">6X6 2ML DOMESTIC REQUIRED  </t>
  </si>
  <si>
    <t>6 2ML DOMESTIC REQUIRED</t>
  </si>
  <si>
    <t xml:space="preserve">6X8 2ML ZT DOMESTIC REQUI RED </t>
  </si>
  <si>
    <t>8 2ML ZT DOMESTIC REQUI</t>
  </si>
  <si>
    <t xml:space="preserve">9X12 2ML ZT DOMESTIC REQU IRED </t>
  </si>
  <si>
    <t>12 2ML ZT DOMESTIC REQU</t>
  </si>
  <si>
    <t xml:space="preserve">6.00X0.00X15.00X2.00 1000/RL,BAGS,BS </t>
  </si>
  <si>
    <t xml:space="preserve">12X15 6 MIL ZT BLACK COLO 250 CS </t>
  </si>
  <si>
    <t>15 6 MIL ZT BLACK COLO</t>
  </si>
  <si>
    <t>36.00XXX1.20 12150'/RL,SWS SHEETING,FG ,HISLIP,CRADL</t>
  </si>
  <si>
    <t xml:space="preserve">6X13X002 CLEAR PRE-OPENED BAGS 800/ROLL </t>
  </si>
  <si>
    <t>LF 3X5X003 100/CS STATIC SHIELDING PLAIN/NO PRINT</t>
  </si>
  <si>
    <t>003 100/CS</t>
  </si>
  <si>
    <t>PACKAGING SALES, INC</t>
  </si>
  <si>
    <t xml:space="preserve">8.00X0.00XX1.50 500'/RL,TUBING,FG </t>
  </si>
  <si>
    <t>STEPHEN GOULD IRVINE</t>
  </si>
  <si>
    <t>20.00XXX3.00 6400'/RL,SWS SHEETING,FG, CRADL</t>
  </si>
  <si>
    <t>SAYPACK COMPANY, INC.</t>
  </si>
  <si>
    <t xml:space="preserve">LF 5X7 2.5MIL PRINTED 2C/1S ,PRNTD </t>
  </si>
  <si>
    <t>7 2.5MIL PRINTED</t>
  </si>
  <si>
    <t xml:space="preserve">9.00X7.00XX8.00 350'/RL,TUBING,COLOR,WHT </t>
  </si>
  <si>
    <t xml:space="preserve">23.00X17.00X25.00X2.00 300/RL,BAGS,BS,BOR,CRADL </t>
  </si>
  <si>
    <t xml:space="preserve">ZT 2X3 6MIL BLACK COLOR 1 000/CASE </t>
  </si>
  <si>
    <t>3 6MIL BLACK COLOR 1</t>
  </si>
  <si>
    <t xml:space="preserve">ZT 3X3 6MIL BLACK COLOR 1 000/CASE </t>
  </si>
  <si>
    <t xml:space="preserve">ZT 3X5 6MIL BLACK OPAQUE 1000/CASE </t>
  </si>
  <si>
    <t>5 6MIL BLACK OPAQUE</t>
  </si>
  <si>
    <t xml:space="preserve">ZT 4X6 6MIL BLACK COLOR 1 000/CASE </t>
  </si>
  <si>
    <t>6 6MIL BLACK COLOR 1</t>
  </si>
  <si>
    <t xml:space="preserve">ZT 5X8 6MIL BLACK COLOR 1 000/CASE </t>
  </si>
  <si>
    <t>8 6MIL BLACK COLOR 1</t>
  </si>
  <si>
    <t xml:space="preserve">ZT 6X9 6MIL BLACK COLOR 1 000/CASE </t>
  </si>
  <si>
    <t>9 6MIL BLACK COLOR 1</t>
  </si>
  <si>
    <t xml:space="preserve">ZT 8X10 6MIL BLACK COLOR 1000/CASE </t>
  </si>
  <si>
    <t>10 6MIL BLACK COLOR</t>
  </si>
  <si>
    <t xml:space="preserve">ZT 9X12 6MIL BLACK COLOR 1000/CASE </t>
  </si>
  <si>
    <t>12 6MIL BLACK COLOR</t>
  </si>
  <si>
    <t xml:space="preserve">ZT 10X12 6MIL BLACK COLOR 1000/CASE </t>
  </si>
  <si>
    <t xml:space="preserve">ZT 12X15 6MIL BLACK COLOR 1000/CASE </t>
  </si>
  <si>
    <t>15 6MIL BLACK COLOR</t>
  </si>
  <si>
    <t xml:space="preserve">8.00X0.00X50.00X2.70 500/CS,BAGS,FG,BS </t>
  </si>
  <si>
    <t>TRI-LATERAL SALES INC</t>
  </si>
  <si>
    <t>GU 6X3X15X00075 1000/CASE LLDPE</t>
  </si>
  <si>
    <t>GU 8X4X18X00075 1000/CASE LLDPE</t>
  </si>
  <si>
    <t>GU 8</t>
  </si>
  <si>
    <t>APEX PACKAGING &amp; INDUSTRIAL SUPPLY</t>
  </si>
  <si>
    <t xml:space="preserve">3X30X002 PERFED BAGS ON A ROLL 375/ROLL </t>
  </si>
  <si>
    <t>002 PERFED BAGS ON A</t>
  </si>
  <si>
    <t xml:space="preserve">LF 3.25X4 2MIL 1000/CASE  </t>
  </si>
  <si>
    <t>LF 3.25</t>
  </si>
  <si>
    <t>4 2MIL 1000/CASE</t>
  </si>
  <si>
    <t>AMERIPAC PACKAGING CO</t>
  </si>
  <si>
    <t>7.5X9 1.5 MIL AUTO BAG PRINTED 4COLOR/1 SIDE 1 VENT HOLE AT BOTTOM OF</t>
  </si>
  <si>
    <t xml:space="preserve">ZT SLIDER 20X20 1.5MIL 25 0/CS </t>
  </si>
  <si>
    <t>20 1.5MIL 25</t>
  </si>
  <si>
    <t xml:space="preserve">TUBING 2  X 4MIL FULL GAU W/ 2% UVI </t>
  </si>
  <si>
    <t xml:space="preserve"> 4MIL FULL GAU</t>
  </si>
  <si>
    <t>5X7 2 MIL AUTO BAG WHITE FRONT/CLEAR BACK 17 1 VENT HOLE</t>
  </si>
  <si>
    <t>12.25X0.00X6.25X .6MIL GA PRINTED WITH SUFFOCATION 1  SELF SEAL FLAP,PRNTD</t>
  </si>
  <si>
    <t xml:space="preserve"> .6MIL GA</t>
  </si>
  <si>
    <t>ZT 2.5X2.5 2.5MIL W/ 1  LIP, 1C/1S 1000/CAS E,PRNTD</t>
  </si>
  <si>
    <t>2.5 2.5MIL</t>
  </si>
  <si>
    <t xml:space="preserve">ZT 3X4X002 2C/1S 1000/CASE,PRNTD </t>
  </si>
  <si>
    <t>18X14.5X002 ZIP TOP 1000/ BUTTERFLY VENTS THROUGHOU T (APPROX 20)</t>
  </si>
  <si>
    <t>LF 2.5X2.5 2.5MIL W/ 1  LIP PRINTED 1C/1S 1000/CASE</t>
  </si>
  <si>
    <t>ERNEST PKG SOLUTIONS-SACRAMENTO</t>
  </si>
  <si>
    <t xml:space="preserve">12.00X0.00X16.00X1.50 1000/CS,BAGS </t>
  </si>
  <si>
    <t>15.5X0.00X8.5X .6MIL GARM 1  SELF SEAL FLAP WITH SU PRINTED</t>
  </si>
  <si>
    <t xml:space="preserve"> .6MIL GARM</t>
  </si>
  <si>
    <t>LONE WOLF TRADING CO LC</t>
  </si>
  <si>
    <t>68.00XXX1.00 1600'/RL,CF SHEETING,FG,C RADL</t>
  </si>
  <si>
    <t>36.00XXX1.35 2000'/RL,CF SHEETING,FG,H ISLIP,CRADL</t>
  </si>
  <si>
    <t>HIGDON PAPER</t>
  </si>
  <si>
    <t>PACKING LIST ENVELOPE 4.5 X6 PANEL PRINT 2C/1S 1000 /CASE,PRNTD</t>
  </si>
  <si>
    <t>PACKING LIST ENVELOPE 4.5</t>
  </si>
  <si>
    <t>STANDARD DISTRIBUTORS INC</t>
  </si>
  <si>
    <t>6X9 ZIP LOCK 2 MIL DRK BLUE COLOR 100/BAG 1000 BAGS/CS</t>
  </si>
  <si>
    <t>9 ZIP LOCK 2 MIL</t>
  </si>
  <si>
    <t>LF 18X30X004, OPAQUE WHITE, W/ CLEAR OUTER POUCH 18X15</t>
  </si>
  <si>
    <t>004, OPAQUE</t>
  </si>
  <si>
    <t>21.00X19.00X30.00X1.50 100/RL,BAGS,BS,BOR,COLOR, YEL</t>
  </si>
  <si>
    <t>20.00X16.00X30.00X4.00 100/RL,BAGS,BS,BOR,VCI,TI NT,MBL,CRADL</t>
  </si>
  <si>
    <t>36.00X36.00XX6.00 100'/RL,SLITGUS SHEETING, BS,BOR,CRADL</t>
  </si>
  <si>
    <t xml:space="preserve">50.00X0.00X1200.00X4.00 2/RL,CF SOR,BS,BOR,CRADL </t>
  </si>
  <si>
    <t xml:space="preserve">AUTO BAG 3X5X002 2000/RL </t>
  </si>
  <si>
    <t>DOWNEAST PACKAGING</t>
  </si>
  <si>
    <t xml:space="preserve">TU 12  4MIL 1500'/ROLL PRNT 2C/1S ,PRNTD </t>
  </si>
  <si>
    <t>TU 12  4MIL 1500'/ROLL</t>
  </si>
  <si>
    <t>12X14.25X00075 FLAT FOLDO WITH 2.25  BACK FLIP 2000 /CASE</t>
  </si>
  <si>
    <t>00075 FLAT FOLDO</t>
  </si>
  <si>
    <t xml:space="preserve">AUTO BAG 4X4X002 WHITE/CLEAR 3000/ROLL </t>
  </si>
  <si>
    <t xml:space="preserve">9X6 +5 LIP 3 MIL 1000/CAS E </t>
  </si>
  <si>
    <t>6 +5 LIP 3 MIL 1000/CAS</t>
  </si>
  <si>
    <t>ABILITY WHOLESALE &amp; DIST.</t>
  </si>
  <si>
    <t>SANDWICH BAG 6.5X7.5X0005 1/2  LIP, HIGH DENSITY 2000/CASE</t>
  </si>
  <si>
    <t>SANDWICH BAG 6.5</t>
  </si>
  <si>
    <t xml:space="preserve">ZT 24X10X002 SLIDER TOP 2 50/CASE </t>
  </si>
  <si>
    <t>002 SLIDER TOP 2</t>
  </si>
  <si>
    <t xml:space="preserve">ZT 24X10X004 SLIDER TOP 250/CASE </t>
  </si>
  <si>
    <t>004 SLIDER TOP</t>
  </si>
  <si>
    <t>31.00XXX0.75 8500'/RL,CF SHEETING,FG,C RADL</t>
  </si>
  <si>
    <t>18.00X0.00XX6.00 1200'/RL,SWS SHEETING,FG, CRADL</t>
  </si>
  <si>
    <t>4  2MIL TUBING 3000FT/ROLL (LIKE ITEM# 1915 - NO GAU</t>
  </si>
  <si>
    <t>4  2MIL TUBING</t>
  </si>
  <si>
    <t xml:space="preserve">SLIDER 15X15X003 250/CASE  </t>
  </si>
  <si>
    <t>SLIDER 15</t>
  </si>
  <si>
    <t>003 250/CASE</t>
  </si>
  <si>
    <t xml:space="preserve">SLIDER 15X14X003 250/CASE  </t>
  </si>
  <si>
    <t>11.50X0.00XX1.50 5000'/RL,SWS SHEETING,FG, AS,AMF CLR</t>
  </si>
  <si>
    <t>60.00X0.00XX1.50 2200'/RL,SWS SHEETING,FG, AS,AMF CLR,CRADL</t>
  </si>
  <si>
    <t xml:space="preserve">ZT 3X4X002 1000/CTN DOMESTIC </t>
  </si>
  <si>
    <t xml:space="preserve">ZT 4X6X002 1000/CTN DOMESTIC </t>
  </si>
  <si>
    <t xml:space="preserve">ZT 6X6X002 1000/CTN DOMESTIC </t>
  </si>
  <si>
    <t>23.00X0.00XX1.00 5500'/RL,SWS SHEETING,FG, CRADL</t>
  </si>
  <si>
    <t xml:space="preserve">ZT 6X8X002 1000/CTN DOMESTIC </t>
  </si>
  <si>
    <t xml:space="preserve">ZT 9X12X002 1000/CTM DOMESTIC </t>
  </si>
  <si>
    <t>002 1000/CTM</t>
  </si>
  <si>
    <t xml:space="preserve">ZT 1.5X1.5 2MIL  </t>
  </si>
  <si>
    <t>ZT 1.5</t>
  </si>
  <si>
    <t>1.5 2MIL</t>
  </si>
  <si>
    <t xml:space="preserve">ZT 1.5 X 1.5 4MIL  </t>
  </si>
  <si>
    <t xml:space="preserve">ZT 1.5 </t>
  </si>
  <si>
    <t xml:space="preserve"> 1.5 4MIL</t>
  </si>
  <si>
    <t>ZT 6X12X002 1000/CTN DOMESTIC</t>
  </si>
  <si>
    <t>12 X30 4MIL ZT 250/CASE 1  ZIP AREA WITH 5% VCI TINT GREEN</t>
  </si>
  <si>
    <t>30 4MIL ZT 250/CASE</t>
  </si>
  <si>
    <t>8X30 4MIL ZIP TOP 5% VCI GREEN TINTED + 1  ZIP ARE A</t>
  </si>
  <si>
    <t>30 4MIL ZIP TOP 5% VCI</t>
  </si>
  <si>
    <t xml:space="preserve">ZT SLIDER 9X12 1.5 MIL 25 0/CS </t>
  </si>
  <si>
    <t>12 1.5 MIL 25</t>
  </si>
  <si>
    <t>ZT 6X8 4 MIL 1C/2S (WHITE BLOCK 1S &amp; PURPLE LOGO 1 S) 1000/CS,PRNTD</t>
  </si>
  <si>
    <t>8 4 MIL 1C/2S (WHITE</t>
  </si>
  <si>
    <t xml:space="preserve">ZT 4X4 2MIL 2C/1S 1000/CA SE,PRNTD </t>
  </si>
  <si>
    <t>4 2MIL 2C/1S 1000/CA</t>
  </si>
  <si>
    <t xml:space="preserve">7.375X5 3MIL WITH 3 LIP 1000/CASE </t>
  </si>
  <si>
    <t>5 3MIL WITH</t>
  </si>
  <si>
    <t>4X6 4MIL AUTO BAG WHITE FRONT/CLR BACK 1 VENT HOLE AT TOP 1000/R</t>
  </si>
  <si>
    <t>4.375 X 7.625 W/.75  ADHESIVE FLAP (1/2  tape) 3/16  BUBBLE 1000/CASE</t>
  </si>
  <si>
    <t xml:space="preserve"> 7.625 W/.75 </t>
  </si>
  <si>
    <t>GU 4X2X8X002 1000/CS VENTED 2  FROM SIDE AND 6  FROM BOTTOM</t>
  </si>
  <si>
    <t>GU 4X2X12X002 1000/CS VENTED 2  FROM SIDE AND 10  FROM BOTTOM</t>
  </si>
  <si>
    <t xml:space="preserve">8.00X5.00X15.00X0.80 1000/CS,BAGS,BS </t>
  </si>
  <si>
    <t xml:space="preserve">LF 7.375X5+3 LIPX003 1000/CASE </t>
  </si>
  <si>
    <t>LF 7.375</t>
  </si>
  <si>
    <t>5+3 LIP</t>
  </si>
  <si>
    <t xml:space="preserve">10.50X0.00X42.00X4.00 250/CS,BAGS,NSC </t>
  </si>
  <si>
    <t xml:space="preserve">10.50X0.00X42.00X3.00 250/CS,BAGS,NSC </t>
  </si>
  <si>
    <t xml:space="preserve">8.50X0.00X42.00X4.00 250/CS,BAGS,NSC </t>
  </si>
  <si>
    <t xml:space="preserve">6.50X0.00X42.00X4.00 250/CS,BAGS,NSC </t>
  </si>
  <si>
    <t>DIXIE PAPER</t>
  </si>
  <si>
    <t xml:space="preserve">38.00XX64.00X4.00 100/RL,BAGS,FG,BS,BOR </t>
  </si>
  <si>
    <t>MY PRICE SUPPLY LLC</t>
  </si>
  <si>
    <t xml:space="preserve">18X8X32 &gt;30 MIC DIE CUT HANDLE </t>
  </si>
  <si>
    <t>32 &gt;30 MIC</t>
  </si>
  <si>
    <t>9.5X14+1.5 LIP/TAPE 001 BTRFLY VNTS 2 CORNERS PRINTED 1C/1S SUFFOCATION</t>
  </si>
  <si>
    <t>14+1.5 LIP/TAPE 001</t>
  </si>
  <si>
    <t xml:space="preserve">9.50X0.00X14.00X1.00 1000/CS,BAGS,VENT,BFLY </t>
  </si>
  <si>
    <t>9.5X14 WITH 1.5  LIP 1.5 MIL VENTED PRINTED 1C/1S 1000/CASE,PRNTD</t>
  </si>
  <si>
    <t xml:space="preserve">3.00XX10.00X1.50 3000/CS,BAGS,BS </t>
  </si>
  <si>
    <t xml:space="preserve">36 X0.00X6.00 MIL CLEAR SHRINK SHEETING </t>
  </si>
  <si>
    <t xml:space="preserve">4.00XX8.00X1.50 3000/CS,BAGS,BS </t>
  </si>
  <si>
    <t>9.5X14 WITH 1.5  LIP 2 MIL VENTED PRINTED 1C/1S 1000/CASE,PRNTD</t>
  </si>
  <si>
    <t xml:space="preserve">LF 3X12 0.9 MIL 1000/CASE  </t>
  </si>
  <si>
    <t>12 0.9 MIL 1000/CASE</t>
  </si>
  <si>
    <t>9.5X14 WITH BACK FLIP 1.5 MIL VENTED PRINTED 1C/1S 1000/CASE,PRNTD</t>
  </si>
  <si>
    <t>9.5X14 WITH BACK FLIP 2 MIL VENTED PRINTED 1C/1S 1000/CASE,PRNTD</t>
  </si>
  <si>
    <t>42X84 .75MIL PURPLE TINT PERFED ON A ROLL 250 SHEE TS PER ROLL</t>
  </si>
  <si>
    <t>84 .75MIL PURPLE TINT</t>
  </si>
  <si>
    <t>10X12 1  LIP 1MIL HDPE NATURAL COLOR 1000/CASE</t>
  </si>
  <si>
    <t>12 1  LIP 1MIL HDPE</t>
  </si>
  <si>
    <t>CHAMPLIN-PACKRITE</t>
  </si>
  <si>
    <t xml:space="preserve">LF 2.5X9X00075 1000/CS </t>
  </si>
  <si>
    <t xml:space="preserve">TUBING 3  1MIL 2000'/ROLL  </t>
  </si>
  <si>
    <t>TUBING 3  1MIL 2000'/ROLL</t>
  </si>
  <si>
    <t xml:space="preserve">TU 2X004 1075'/RL </t>
  </si>
  <si>
    <t>TU 2</t>
  </si>
  <si>
    <t>GROGAN PAPER CO</t>
  </si>
  <si>
    <t xml:space="preserve">ZT 12X16 2MIL 1C/2S 1000/ CASE,PRNTD </t>
  </si>
  <si>
    <t>16 2MIL 1C/2S 1000/</t>
  </si>
  <si>
    <t xml:space="preserve">TU 3X004 1075'/ROLL </t>
  </si>
  <si>
    <t>TU 3</t>
  </si>
  <si>
    <t>2.5 X 9 X 1.25 MIL AUTO STYLE BAGS 1750/ROLL W/1 VENT HOLE</t>
  </si>
  <si>
    <t>4 X 4 X1.25 MIL AUTO STYLE BAGS 4250/ROLL W/1 VENT HOLE</t>
  </si>
  <si>
    <t>5 X 5 X 1.25 MIL AUTO STYLE BAGS 3250/ROLL W/1 VENT HOLE</t>
  </si>
  <si>
    <t>6 X 7 X 1.25 MIL AUTO STYLE BAGS W/1 VENT HOLE 2250/ROLL</t>
  </si>
  <si>
    <t>8 X 10 X 1.25 MIL 1750/RO AUTO STYLE BAGS W/1 VENT HOLE</t>
  </si>
  <si>
    <t>9 X 12 X 1.25 MIL 1500/RO AUTO STYLE BAGS W/1 VENT HOLE</t>
  </si>
  <si>
    <t>12X22X001 4  BOT GUS 1.5  LIP WICKETED 250/WICKET 1000/CS</t>
  </si>
  <si>
    <t>001 4  BOT GUS</t>
  </si>
  <si>
    <t xml:space="preserve">18.75X14X31X004 100/CS BLACK COND BAG </t>
  </si>
  <si>
    <t xml:space="preserve">3.875X7.125 1.5MIL 2000/ROLL AUTO STYLE </t>
  </si>
  <si>
    <t xml:space="preserve">5X8 1.5MIL 1750/RL AUTO STYLE </t>
  </si>
  <si>
    <t xml:space="preserve">2  2 MIL TUBING 3000'/ROLL </t>
  </si>
  <si>
    <t>2  2 MIL TUBING</t>
  </si>
  <si>
    <t>LF TAMPER EVIDENT BOTTOM PINK TINT, PERF AT 8 7/8  , 1000/CASE</t>
  </si>
  <si>
    <t>LF TAMPER EVIDENT BOTTOM</t>
  </si>
  <si>
    <t>FINE PAPERS INC.</t>
  </si>
  <si>
    <t>10.25 X 12.75 2 MIL NOM WITH 1.5 INCH LIP WITH PEAL AND SEAL 10</t>
  </si>
  <si>
    <t xml:space="preserve"> 12.75 2 MIL NOM</t>
  </si>
  <si>
    <t xml:space="preserve">38.00X0.00X64.00X4.00 50/RL,BAGS,BS,BOR,CRADL </t>
  </si>
  <si>
    <t>57.00X18.00X115.00X3.15 40/RL,BAGS,BS,BOR,METAL 1 5.0%,CRADL,SAMPLE</t>
  </si>
  <si>
    <t>24.00X0.00X24.00X1.00 1000/RL,BAGS,FG,BS,BOR,AS ,AMF CLR,CRADL</t>
  </si>
  <si>
    <t>17.75X0.00X19.75X2.25 1000/CS,BAGS,FG,BS,METAL 0.15</t>
  </si>
  <si>
    <t xml:space="preserve">26.00X0.00X26.00X1.50 250/CS,BAGS </t>
  </si>
  <si>
    <t xml:space="preserve">26X26 WITH 1.5  LIP 1.5 MIL 500/CASE </t>
  </si>
  <si>
    <t>26 WITH 1.5  LIP</t>
  </si>
  <si>
    <t xml:space="preserve">60.00X60.00XX1.25 1/CS,CF SHEETING </t>
  </si>
  <si>
    <t xml:space="preserve">60.00X60.00XX1.00 1/CS,CF SHEETING </t>
  </si>
  <si>
    <t xml:space="preserve">12X14, 0.8MIL, LDPE 2.5  2500/CASE </t>
  </si>
  <si>
    <t xml:space="preserve">14, 0.8MIL, LDPE 2.5 </t>
  </si>
  <si>
    <t>AUTOBAG 7.5 X 13 2 MIL W/ 2 VENT HOLES 800 /ROLL WHITE FRONT/CLEAR B</t>
  </si>
  <si>
    <t>SUPERIOR PACKAGING CONCEPTS, INC</t>
  </si>
  <si>
    <t xml:space="preserve">ZT 8X10 2MIL (OPEN ZIPPER) 1000/CASE </t>
  </si>
  <si>
    <t>ZT BIOHAZARD 6X9.5 1.75 MIL, 3-WALL, 2C/1S 1000/CS,PRNTD</t>
  </si>
  <si>
    <t xml:space="preserve">GU 9.5 X 7.0 X 21.00 4.5MIL </t>
  </si>
  <si>
    <t xml:space="preserve">GU 9.5 </t>
  </si>
  <si>
    <t>4X6 4 MIL AUTO BAG WHITE BACK/CLEAR FRONT 1 VENT HOLE AT BOTTOM OF</t>
  </si>
  <si>
    <t>3X4 4 MIL AUTOBAG WHITE BACK/CLEAR FRONT 1 VENT HOLE AT BOTTOM OF</t>
  </si>
  <si>
    <t>ZT 9X12 3 MIL W/ 4% UVI AMBER COLOR 1000/CASE</t>
  </si>
  <si>
    <t xml:space="preserve">GU 16.5 X 11 X 32 4.5 MIL </t>
  </si>
  <si>
    <t xml:space="preserve">GU 16.5 </t>
  </si>
  <si>
    <t>75.00XXX3.00 1750/RL,SWS SHEETING,FG,A S,AMF CLR,CRADL</t>
  </si>
  <si>
    <t>14.00XXX3.75 6700'/RL,SWS SHEETING,FG, CRADL</t>
  </si>
  <si>
    <t>30.25XXX1.15 24970'/RL,SWS SHEETING,FG ,HISLIP,CRADL</t>
  </si>
  <si>
    <t>43.50XXX1.20 21910'/RL,SWS SHEETING,FG ,CRADL</t>
  </si>
  <si>
    <t>22.00XXX1.90 13300'/RL,SWS SHEETING,FG ,METAL 15.0%,CRADL</t>
  </si>
  <si>
    <t>18.50XXX1.10 10800'/RL,SWS SHEETING,FG ,CRADL</t>
  </si>
  <si>
    <t xml:space="preserve">ZT 4X4 2MIL 1C/1S 1000/CA SE,PRNTD </t>
  </si>
  <si>
    <t>4 2MIL 1C/1S 1000/CA</t>
  </si>
  <si>
    <t xml:space="preserve">7X7 3MIL ZT BLUE VCI, 5% 1000/case </t>
  </si>
  <si>
    <t>7 3MIL ZT</t>
  </si>
  <si>
    <t xml:space="preserve">33.00X0.00X39.00X0.98 250/CS,BAGS,FG,SS </t>
  </si>
  <si>
    <t>50.00X37.00X36.00X3.50 150/RL,BAGS,BS,BOR,UVI 2. 0.05</t>
  </si>
  <si>
    <t>KENT MANUFACTURING CO.</t>
  </si>
  <si>
    <t xml:space="preserve">7.00XX4.25X2.00 2000/CS,BAGS </t>
  </si>
  <si>
    <t xml:space="preserve">12X4X30 1MIL PRINTED 1C/2S,PRNTD </t>
  </si>
  <si>
    <t>30 1MIL PRINTED</t>
  </si>
  <si>
    <t xml:space="preserve">10X4X23 1MIL PRINTED 1C/2S,PRNTD </t>
  </si>
  <si>
    <t>23 1MIL PRINTED</t>
  </si>
  <si>
    <t>16.00X0.00XX3.00 8140'/RL,SWS SHEETING,FG, VCI,TINT,MBL,CRADL</t>
  </si>
  <si>
    <t>BEST PACKAGING, INC.</t>
  </si>
  <si>
    <t>15X18 4MIL DIECUT HANDLE PRINTED 1C/1S (GRA Y) 1000/CASE,PRNTD</t>
  </si>
  <si>
    <t>18 4MIL DIECUT</t>
  </si>
  <si>
    <t>15X18 4MIL DIE CUT HANDLE LIGHT BLUE COLOR PRINTED 1000/CASE,PRNTD</t>
  </si>
  <si>
    <t>18 4MIL DIE CUT HANDLE</t>
  </si>
  <si>
    <t xml:space="preserve">9X12 2MIL +1.5  LIP &amp; TAP POSTAL APPROVED 1000/CASE </t>
  </si>
  <si>
    <t>12 2MIL +1.5  LIP &amp; TAP</t>
  </si>
  <si>
    <t xml:space="preserve">46.50X46.50X90.00X1.00 100/RL,BAGS,FG,BS,BOR </t>
  </si>
  <si>
    <t>ZT 12X15 4 MIL PARTS BAG PRINTED 2C/1S WITH HANG HOLE 1000/CASE,</t>
  </si>
  <si>
    <t>10.00XXX2.00 6250'/RL,SWS SHEETING,FG, CRADL</t>
  </si>
  <si>
    <t xml:space="preserve">AUTO BAGS 3X9 1.5ML CLR 1 500RL </t>
  </si>
  <si>
    <t>HLPM HOLDINGS, LLC</t>
  </si>
  <si>
    <t xml:space="preserve">AUTOBAG 5X7X004 WHT FRNT CLR BACK 1000/RL </t>
  </si>
  <si>
    <t>CJ PACKAGING INC.</t>
  </si>
  <si>
    <t>44.50XXX1.10 16500'/RL,SWS SHEETING,CR ADL</t>
  </si>
  <si>
    <t>44.50XXX1.25 14500'/RL,SWS SHEETING,CR ADL</t>
  </si>
  <si>
    <t>60.00X0.00XX3.00 2300'/RL,SWS SHEETING,FG, UVI 1.5%,CRADL</t>
  </si>
  <si>
    <t>30.00X0.00X60.00X1.25 150/RL,CF SOR,BS,BOR,CRAD L</t>
  </si>
  <si>
    <t xml:space="preserve">12X12 2 MIL ZT 500CS  </t>
  </si>
  <si>
    <t>12 2 MIL ZT 500CS</t>
  </si>
  <si>
    <t>48.00X0.00XX1.75 2900'/RL,SWS SHEETING,FG, AS,AMF CLR,CRADL</t>
  </si>
  <si>
    <t xml:space="preserve">27X15X30 13 MICRON 1300/ROLL HDPE, NATURAL </t>
  </si>
  <si>
    <t>60.00X0.00XX1.75 2900'/RL,SWS SHEETING,FG, AS,AMF CLR,CRADL</t>
  </si>
  <si>
    <t xml:space="preserve">SLIDER TOP 6 X 24 3 MIL CLEAR 250/CASE </t>
  </si>
  <si>
    <t xml:space="preserve">SLIDER TOP 6 </t>
  </si>
  <si>
    <t xml:space="preserve">VAC 8X20X003 1000/CTN FDA </t>
  </si>
  <si>
    <t>VAC 8</t>
  </si>
  <si>
    <t>003 1000/CTN</t>
  </si>
  <si>
    <t xml:space="preserve">VAC 10X30X003 500/CTN FDA </t>
  </si>
  <si>
    <t>VAC 10</t>
  </si>
  <si>
    <t>003 500/CTN</t>
  </si>
  <si>
    <t xml:space="preserve">23.5 X 16 LF 1/2  BUBBLE BAG </t>
  </si>
  <si>
    <t xml:space="preserve"> 16 LF</t>
  </si>
  <si>
    <t xml:space="preserve">10 X 11 LF 1/2  BUBBLE BAG </t>
  </si>
  <si>
    <t xml:space="preserve"> 11 LF</t>
  </si>
  <si>
    <t xml:space="preserve">12.50 X 15.5 LF 1/2  BUBBLE BAG </t>
  </si>
  <si>
    <t xml:space="preserve"> 15.5 LF</t>
  </si>
  <si>
    <t xml:space="preserve">15 X 17.5 LF 1/2 BUBBLE BAG </t>
  </si>
  <si>
    <t xml:space="preserve"> 17.5 LF</t>
  </si>
  <si>
    <t xml:space="preserve">12 X 15 LF 1/2  BUBBLE BAG </t>
  </si>
  <si>
    <t xml:space="preserve"> 15 LF</t>
  </si>
  <si>
    <t xml:space="preserve">18 X 24 LF 1/2  BUBBLE BAG </t>
  </si>
  <si>
    <t xml:space="preserve"> 24 LF</t>
  </si>
  <si>
    <t xml:space="preserve">3X5 3MIL AUTO STYLE CLEAR/WHITE 1500/ROLL </t>
  </si>
  <si>
    <t xml:space="preserve">5X7 3MIL AUTO STYLE CLEAR/WHITE 1250/ROLL </t>
  </si>
  <si>
    <t>8X10 3MIL AUTO STYLE CLEAR/WHITE 750/ROLL</t>
  </si>
  <si>
    <t>10X12 3MIL AUTO STYLE CLEAR/WHITE 750/ROL L</t>
  </si>
  <si>
    <t xml:space="preserve">3X10 3MIL AUTO STYLE CLEAR/WHITE 750/ROLL </t>
  </si>
  <si>
    <t>COMMERCIAL PKG. CO,</t>
  </si>
  <si>
    <t>51 X49 X93  4MIL PALLET SIZE SHRINK BAGS ON ROLLS</t>
  </si>
  <si>
    <t>93  4MIL</t>
  </si>
  <si>
    <t>8.5X9X1.50 AUTOBAG BLACK OPAQUE/COLOR 1500/R OLL</t>
  </si>
  <si>
    <t>7X8X1.50MIL AUTOBAG BLACK OPAQUE/COLOR 1750/R OLL</t>
  </si>
  <si>
    <t xml:space="preserve">SLIDER 6X9 4MILL FG PRINT 250/CASE </t>
  </si>
  <si>
    <t>9 4MILL FG PRINT</t>
  </si>
  <si>
    <t>29.50X15.50X43.00X2.00 200/RL,BAGS,FG,BS,BOR,CRA DL</t>
  </si>
  <si>
    <t>ZT 10X16X002 W/ HANG HOLE BELOW THE ZIP</t>
  </si>
  <si>
    <t>ZT 10X16X002 W/ HANG HOLE BELOW THE ZIP - FULL GAUGE</t>
  </si>
  <si>
    <t>AMERICAN PAPER AND PLASTICS INC</t>
  </si>
  <si>
    <t xml:space="preserve">11.5X18 1.5MIL +1.5  LIP 250/WICKET 1000/CASE </t>
  </si>
  <si>
    <t>18 1.5MIL +1.5  LIP</t>
  </si>
  <si>
    <t>TYOGA CONTAINER CO. - DINOBAG</t>
  </si>
  <si>
    <t xml:space="preserve">13.00X0.00X48.00X4.00 1/CS,BAGS </t>
  </si>
  <si>
    <t xml:space="preserve">12.00X0.00X28.00X4.00 1/CS,BAGS </t>
  </si>
  <si>
    <t>68.00X0.00XX2.00 1800'/RL,SWS SHEETING,FG, UVI 1.5%,CRADL</t>
  </si>
  <si>
    <t>HARBOR PACKAGING INC.</t>
  </si>
  <si>
    <t xml:space="preserve">ZT 10X12X002 3C REGISTERE 1000/CASE,PRNTD </t>
  </si>
  <si>
    <t>002 3C REGISTERE</t>
  </si>
  <si>
    <t>ZT 10X12X002 3C REIGSTERE D/ 1S 8 HX8.25 W, SIDEWEL D,PRNTD</t>
  </si>
  <si>
    <t>002 3C REIGSTERE</t>
  </si>
  <si>
    <t xml:space="preserve">ZT 10X12X0025 3C REGISTER 1000/CASE,PRNTD </t>
  </si>
  <si>
    <t>0025 3C REGISTER</t>
  </si>
  <si>
    <t>ZT 10X12X0025 3C REGISTER ED/1S 8 HX8.25 W SIDEWELD ,PRNTD</t>
  </si>
  <si>
    <t>CHARTIERS INDUSTRIES</t>
  </si>
  <si>
    <t xml:space="preserve">BUBBLE MAILER 12.5X19 W/ 3/16  BUBBLE 50/CASE </t>
  </si>
  <si>
    <t>BUBBLE MAILER 12.5</t>
  </si>
  <si>
    <t>19 W/</t>
  </si>
  <si>
    <t xml:space="preserve">BUBBLE MAILER 8.5X12 W/ 3 /16  BUBBLE 100/CASE </t>
  </si>
  <si>
    <t>BUBBLE MAILER 8.5</t>
  </si>
  <si>
    <t>12 W/ 3</t>
  </si>
  <si>
    <t>G.T. PACKAGING &amp; JANITORIAL</t>
  </si>
  <si>
    <t xml:space="preserve">AUTOBAG PAS 3X5X004 1250/ROLL </t>
  </si>
  <si>
    <t>VALLEY SHIPPING SUPPLY CO.</t>
  </si>
  <si>
    <t>ZT 4X8X002 2C/1S, BLACK INK 50% WHITE BLOCK COVERAGE,</t>
  </si>
  <si>
    <t xml:space="preserve">LF 4.5X21 1.1MIL 1000/CAS E </t>
  </si>
  <si>
    <t>LF 4.5</t>
  </si>
  <si>
    <t>21 1.1MIL 1000/CAS</t>
  </si>
  <si>
    <t xml:space="preserve">LF 4.5X21 1.1MIL FULL GAU 1000/CASE </t>
  </si>
  <si>
    <t>21 1.1MIL FULL GAU</t>
  </si>
  <si>
    <t xml:space="preserve">LF 5.5X21 1.1MIL 1000/CAS E </t>
  </si>
  <si>
    <t xml:space="preserve">4.50X0.00X21.00X1.10 1000/CS,BAGS,FG </t>
  </si>
  <si>
    <t xml:space="preserve">LF 5.5X21 1.1MIL FULL GAU GE 1000/CASE </t>
  </si>
  <si>
    <t xml:space="preserve">LF 4.5X21 1.1MIL 1000/CAS E ORANGE TINT </t>
  </si>
  <si>
    <t xml:space="preserve">LF 4.5X21 1.1MIL FULL GAU GE 1000/CASE ORANGE TINT </t>
  </si>
  <si>
    <t xml:space="preserve">LF 5.5X21 1.1MIL ORANGE T INT 1000/CASE </t>
  </si>
  <si>
    <t>21 1.1MIL ORANGE T</t>
  </si>
  <si>
    <t xml:space="preserve">LF 5.5X21 1.1MIL FULL GAU GE ORANGE TINT 1000/CASE </t>
  </si>
  <si>
    <t>24.00XXX1.90 13300'/RL,SWS SHEETING,FG ,CRADL</t>
  </si>
  <si>
    <t>27.00XXX1.25 20200'/RL,SWS SHEETING,FG ,CRADL</t>
  </si>
  <si>
    <t>28.00XXX2.80 9000'/RL,SWS SHEETING,FG, AS,AMF CLR,CRADL</t>
  </si>
  <si>
    <t>AUTOBAG 5X6X002 2000/ROLL WHITE ON BOTH SIDES</t>
  </si>
  <si>
    <t>AUTOBAG 5X5X002 2500/RL,WHITE OPAQUE CORONA TREATED</t>
  </si>
  <si>
    <t>LF 13X20 3MIL W/ PERMANENT TAPE W/ 2 INCH LIP 500/CASE</t>
  </si>
  <si>
    <t>20 3MIL W/</t>
  </si>
  <si>
    <t>GU 4X2X6.5X002 1000/CTN **IMPORT**</t>
  </si>
  <si>
    <t>60.00X0.00XX4.00 720'/RL,SWS SHEETING,FG,U VI 1.5%,CRADL</t>
  </si>
  <si>
    <t>10X13 2 MIL LIP+TAPE POASTAL APPROVED BAG 1000 /CASE</t>
  </si>
  <si>
    <t>13 2 MIL LIP+TAPE</t>
  </si>
  <si>
    <t xml:space="preserve">33.00X0.00X39.00X1.00 250/CS,BAGS,FG,SS </t>
  </si>
  <si>
    <t>10x13 2MIL POSTAL APPROVED LIP &amp; TAPE 1000/ CASE</t>
  </si>
  <si>
    <t>10x13 2MIL POSTAL</t>
  </si>
  <si>
    <t>UFP EASTERN DIVISION</t>
  </si>
  <si>
    <t>8X100X004 BLACK C&amp;A FILM 1.5  CORES</t>
  </si>
  <si>
    <t>ZT 8X10X0015 1000/CS, BLK INK PRINTED 1C/1S SUFFOCATION</t>
  </si>
  <si>
    <t xml:space="preserve">12.00X10.00X26.00X1.00 1000/CS,BAGS,BS,VENT,NORM </t>
  </si>
  <si>
    <t xml:space="preserve">12.00X10.00X26.00X1.75 500/CS,BAGS,BS,VENT,NORM </t>
  </si>
  <si>
    <t>PACKAGINGSUPPLIES.COM</t>
  </si>
  <si>
    <t xml:space="preserve">4X4 1.5 MIL AUTO BAG WITH 1 VENT 4000/ROLL </t>
  </si>
  <si>
    <t xml:space="preserve">ZT 9X9.25 2MIL PRNT 2C1S, 1000/CASE,PRNTD </t>
  </si>
  <si>
    <t>9.25 2MIL PRNT 2C1S,</t>
  </si>
  <si>
    <t xml:space="preserve">ZT 9X12 4MIL PRINTED 1C/1 1000/CASE,PRNTD </t>
  </si>
  <si>
    <t>12 4MIL PRINTED 1C/1</t>
  </si>
  <si>
    <t xml:space="preserve">ZT 6X9 4MIL PRINTED 1C/1S 1000/CASE,PRNTD </t>
  </si>
  <si>
    <t>9 4MIL PRINTED 1C/1S</t>
  </si>
  <si>
    <t xml:space="preserve">ZT 6X6 4MIL PRINTED 1C/1S 1000/CASE,PRNTD </t>
  </si>
  <si>
    <t>6 4MIL PRINTED 1C/1S</t>
  </si>
  <si>
    <t xml:space="preserve">AUTOBAG 5X6 2MIL (WHITE O P) 2K/ROLL </t>
  </si>
  <si>
    <t xml:space="preserve">AUTO 5X5 3MIL (ORANGE OP) 2K/ROLL </t>
  </si>
  <si>
    <t>4X4X004 PRE-OPENED BAG WHITE FRONT/CLEAR BACK 15 00/ROLL</t>
  </si>
  <si>
    <t>004 PRE-OPENED BAG</t>
  </si>
  <si>
    <t>ZT 14X16X002, VENTED 1 HOLE PER SIDE, BOTH SIDES, 1/2  FROM BOTTOM</t>
  </si>
  <si>
    <t xml:space="preserve">1X7 1MIL CLARITY BAGS  </t>
  </si>
  <si>
    <t>7 1MIL CLARITY BAGS</t>
  </si>
  <si>
    <t xml:space="preserve">BUBBLE MAILER 11X17.25 W 50/CASE </t>
  </si>
  <si>
    <t>BUBBLE MAILER 11</t>
  </si>
  <si>
    <t>17.25 W</t>
  </si>
  <si>
    <t xml:space="preserve">BUBBLE MAILER 8.5X11 W/ 3 /16  BUBBLE 100/CASE </t>
  </si>
  <si>
    <t>11 W/ 3</t>
  </si>
  <si>
    <t>3.5X5X 1MIL + 2.4375'' LI W/ADHESIVE 1000/CS POLY PRO</t>
  </si>
  <si>
    <t xml:space="preserve"> 1MIL + 2.4375'' LI</t>
  </si>
  <si>
    <t>6.5 X 5.5 1MIL 2  BOTTOM GUSSET W/ 2  BA SANDWICH BAG 1000/CASE</t>
  </si>
  <si>
    <t xml:space="preserve"> 5.5 1MIL</t>
  </si>
  <si>
    <t xml:space="preserve">ZT 9X15X002 W/1  LIP 1000/CS </t>
  </si>
  <si>
    <t>002 W/1  LIP</t>
  </si>
  <si>
    <t xml:space="preserve">2.50X0.00X9.00X1.75 1000/CS,BAGS,FG </t>
  </si>
  <si>
    <t xml:space="preserve">8.00X0.00X50.00X2.70 500/CS,BAGS,FG </t>
  </si>
  <si>
    <t xml:space="preserve">2.50X0.00X9.00X0.75 1000/CS,BAGS,FG </t>
  </si>
  <si>
    <t xml:space="preserve">LF 2.5X9 .75MIL 1000/CASE  </t>
  </si>
  <si>
    <t>9 .75MIL 1000/CASE</t>
  </si>
  <si>
    <t>8X12X23 3MIL TAMPER EVIDE RESEALABLE WITH TEAR AWAY SEAL</t>
  </si>
  <si>
    <t>23 3MIL TAMPER EVIDE</t>
  </si>
  <si>
    <t>3.75X4.75 2 MIL AUTO BAG WHITE FRONT/CLEAR BACK 22 1/4  VENT HOLE</t>
  </si>
  <si>
    <t>ZT 9X15X002 W 1  LIP ABOVE ZT 1000/CTN</t>
  </si>
  <si>
    <t>002 W 1  LIP</t>
  </si>
  <si>
    <t>9X12 1.5 MIL POLYPRO WITH 1.25 LIP AND TAPE 10 00/CASE</t>
  </si>
  <si>
    <t>11.43X14.31 1.5MIL POLYPR WITH 1.5 LIP AND TAPE 100 0/CASE</t>
  </si>
  <si>
    <t>14.31 1.5MIL POLYPR</t>
  </si>
  <si>
    <t>4X6X0015 W 1.5  /LIP &amp; TA PRINTED 1C/1S PMS 356C GR 1000/CASE,PRNTD</t>
  </si>
  <si>
    <t>0015 W 1.5  /LIP &amp; TA</t>
  </si>
  <si>
    <t>36.00X0.00XX2.00 1500'/RL,SWS SHEETING,FG, CRADL</t>
  </si>
  <si>
    <t>11X16 4  BG W/1.5  LIP 1.5MIL WICKETED FDA APPROVED 250/WICKET 1</t>
  </si>
  <si>
    <t xml:space="preserve">16 4  BG W/1.5 </t>
  </si>
  <si>
    <t>POR 16X68X002 FG CLEAR ANTISTAT PRINTED RANDOM 1 110/RL ,PRNTD</t>
  </si>
  <si>
    <t>POR 16</t>
  </si>
  <si>
    <t>002 FG CLEAR</t>
  </si>
  <si>
    <t>8.50X0.00X23.50X2.00 1000/CS,BAGS,FG,SW,VENT,N ORM,NOSLIP</t>
  </si>
  <si>
    <t xml:space="preserve">ZT SLIDER 5X8X003 250/CASE </t>
  </si>
  <si>
    <t>ZT SLIDER 5</t>
  </si>
  <si>
    <t>6X9X0015 W/ 1.5  LIP &amp; TA GREEN PMS 356C 1000/CASE, PRNTD</t>
  </si>
  <si>
    <t>0015 W/ 1.5  LIP &amp; TA</t>
  </si>
  <si>
    <t>9X14X0015 W/ 1.5  LIP &amp; T PRINTED 1C/1S GREEN PMS 3 1000/CASE,PRNTD</t>
  </si>
  <si>
    <t>0015 W/ 1.5  LIP &amp; T</t>
  </si>
  <si>
    <t xml:space="preserve">ZT SLIDER 6.25X12X003 250/CASE </t>
  </si>
  <si>
    <t>ZT SLIDER 6.25</t>
  </si>
  <si>
    <t>12X16X0015 W/ 1.5  LIP &amp; PRINTED 1C/1S GREEN PMS 1000/CTN,PRNTD</t>
  </si>
  <si>
    <t>0015 W/ 1.5  LIP &amp;</t>
  </si>
  <si>
    <t>16X16X0015 W/ 1.5  LIP &amp; PRINTED 1C/1S PMS 356C GR 1000/CTN,PRNTD</t>
  </si>
  <si>
    <t>24X33X0015 W/ 1.5  LIP &amp; PRINTED 1C/1S GREEN PMS 3 500/CTN,PRNTD</t>
  </si>
  <si>
    <t>13X17X0015 W/ 1.5  LIP &amp; PRINTED 1C/1S GREEN PMS 3 1000/CTN,PRNTD</t>
  </si>
  <si>
    <t>AUTOBAG 6X9X0015 PRINTED GREEN PMS 356U 2000/RL,PRNTD</t>
  </si>
  <si>
    <t>22X24X0015 W/ 1.5  LIP &amp; PRINTED 1C/1S GREEN PMS 3 500/CTN,PRNTD</t>
  </si>
  <si>
    <t>AUTOBAG 8X10X0015 PRINTED 1C/1S GREEN PMS 3 2000/RL,PRNTD</t>
  </si>
  <si>
    <t>AUTOBAG 9X14X0015 PRINTED 1C/1S GREEN PMS 3 1000/RL,PRNTD</t>
  </si>
  <si>
    <t>AUTOBAG 12X17X0015 PRINTE GREEN PMS 356U 1000/RL,PRNTD</t>
  </si>
  <si>
    <t>LF 24.5X28 0.5MIL VENT HOLES BOTH SIDES 4 X 4 ROWS 500/CASE</t>
  </si>
  <si>
    <t xml:space="preserve">14.5X14.5 1.5 FG 1/2  LIP 250/WICKET 1000/CASE </t>
  </si>
  <si>
    <t>14.5 1.5 FG 1/2  LIP</t>
  </si>
  <si>
    <t>MANISTEE PACKAGING COMPANY</t>
  </si>
  <si>
    <t>15X20 2MILL POLYPRO PRINTED RANDOM 1C/1S 4 LA 500/CASE,PRNTD</t>
  </si>
  <si>
    <t xml:space="preserve">LF 20X24 3 MIL BLK CONDUCTIVE 250/CASE </t>
  </si>
  <si>
    <t>LF 31X36 3 MIL BLK CONDUCTIVE 100/CASE</t>
  </si>
  <si>
    <t>LF 31</t>
  </si>
  <si>
    <t>36 3 MIL</t>
  </si>
  <si>
    <t>GULF SYSTEMS, INC.</t>
  </si>
  <si>
    <t>36.00XXX2.10 2050'/RL,CF SHEETING,COLO R,WHT,CRADL</t>
  </si>
  <si>
    <t>LF 13X17X001 + 1  LIP &amp; T PRINTED 1C/1S W/ SUFFOCAT 1000/CASE,PRNTD</t>
  </si>
  <si>
    <t>001 + 1  LIP &amp; T</t>
  </si>
  <si>
    <t xml:space="preserve">LF 3X30 1 MIL 3000/CASE  </t>
  </si>
  <si>
    <t>30 1 MIL 3000/CASE</t>
  </si>
  <si>
    <t>PINE TREE PAPER CO</t>
  </si>
  <si>
    <t>HDPE SHOPPING BAG 20X15.7 RECTANGULAR STYLE TOP W/ 500/CASE,PRNTD</t>
  </si>
  <si>
    <t>HDPE SHOPPING BAG 20</t>
  </si>
  <si>
    <t xml:space="preserve">TWIST TIES 4  BLUE PAPER 2,000/BOX 50M/CASE </t>
  </si>
  <si>
    <t>TWIST TIES 4  BLUE PAPER</t>
  </si>
  <si>
    <t xml:space="preserve">ZT 6X12 2 MIL PRINTED 1C/ 1000/CASE </t>
  </si>
  <si>
    <t>12 2 MIL PRINTED 1C/</t>
  </si>
  <si>
    <t xml:space="preserve">LF 3X18 2 MIL 3000/CASE  </t>
  </si>
  <si>
    <t>18 2 MIL 3000/CASE</t>
  </si>
  <si>
    <t xml:space="preserve">2.75X6.5 TMSS 3MIL WITH 2C/1S BOR,PRNTD </t>
  </si>
  <si>
    <t>6.5 TMSS 3MIL</t>
  </si>
  <si>
    <t xml:space="preserve">17X15 4 MIL WITH 2.5  BACKFLIP 250/CASE </t>
  </si>
  <si>
    <t>15 4 MIL WITH</t>
  </si>
  <si>
    <t>4X6 2 MIL ZT PRINTED 2C/1 IMAGE= 1 X1  1000/CASE,PR NTD</t>
  </si>
  <si>
    <t>6 2 MIL ZT PRINTED 2C/1</t>
  </si>
  <si>
    <t>6X9 2 MIL ZT PRINTED 2C/1 IMAGE= 1 X1  1000/CASE,PR NTD</t>
  </si>
  <si>
    <t>9 2 MIL ZT PRINTED 2C/1</t>
  </si>
  <si>
    <t>8X10 2 MIL ZT PRINTED 2C IMAGE=1 X1  1000/CASE,PRN TD</t>
  </si>
  <si>
    <t>10 2 MIL ZT PRINTED 2C</t>
  </si>
  <si>
    <t>10X12 2 MIL ZT PRINTED 2C IMAGE=1 X1  1000/CASE,PRN TD</t>
  </si>
  <si>
    <t>12 2 MIL ZT PRINTED 2C</t>
  </si>
  <si>
    <t>LANDSBERG - PORTLAND</t>
  </si>
  <si>
    <t xml:space="preserve">POLYPRO 4.125 X 9.5 1.5ML FDA COMPLIANT, 1000/CASE </t>
  </si>
  <si>
    <t>19.00X0.00XX4.00 4000'/RL,SWS SHEETING,FG, CRADL</t>
  </si>
  <si>
    <t xml:space="preserve">3.00X0.00X22.00X3.00 2500/CS,BAGS </t>
  </si>
  <si>
    <t xml:space="preserve">40X35 TMSS 3MIL 50/CASE  </t>
  </si>
  <si>
    <t>35 TMSS 3MIL 50/CASE</t>
  </si>
  <si>
    <t>L&amp;M FOOD SERVICE INC</t>
  </si>
  <si>
    <t>18X15 1 MILL DRAWSTRING 1M PER CASE</t>
  </si>
  <si>
    <t>15 1 MILL</t>
  </si>
  <si>
    <t xml:space="preserve">10X8X0026 FG RED TINT RED SLIDER BAG, 500 CASE </t>
  </si>
  <si>
    <t>0026 FG RED TINT</t>
  </si>
  <si>
    <t>36.00X36.00X145.00X3.00 25/RL,BAGS,FG,BS,BOR,META L 20.0%,CRADL</t>
  </si>
  <si>
    <t>40.00X38.00X155.00X3.00 25/RL,BAGS,FG,BS,BOR,META L 20.0%,CRADL</t>
  </si>
  <si>
    <t>ZT 9X12 2 MIL PRINTED 1C W/3 LANGUAGE SUFFICATION 1000/CASE,PRNTD</t>
  </si>
  <si>
    <t>12 2 MIL PRINTED 1C</t>
  </si>
  <si>
    <t>ZT 9X14 2 MIL PRINTED 1C/ W/SUFFICATION WARNING 100 0/CASE,PRNTD</t>
  </si>
  <si>
    <t>14 2 MIL PRINTED 1C/</t>
  </si>
  <si>
    <t>ZT 10X15 2 MIL PRINTED 1C W/SUFFICATION WARNING 1000/CASE,PRNTD</t>
  </si>
  <si>
    <t>15 2 MIL PRINTED 1C</t>
  </si>
  <si>
    <t>PROFESSIONAL PLASTICS</t>
  </si>
  <si>
    <t xml:space="preserve">LF 2.25X4 3ML TRANS MET S TATIC SHIELDING 100/CASE </t>
  </si>
  <si>
    <t>LF 2.25</t>
  </si>
  <si>
    <t>4 3ML TRANS MET S</t>
  </si>
  <si>
    <t xml:space="preserve">7.50XX11.50X3.00 1000/CS,BAGS,FG,VENT,NORM </t>
  </si>
  <si>
    <t>13.5X17 1MIL WICKETED WITH 1.5  LIP &amp; 3.5  BACK FLIP PRNT 1C/1S 250/WICKE</t>
  </si>
  <si>
    <t>17 1MIL WICKETED</t>
  </si>
  <si>
    <t xml:space="preserve">6X12 1.5  LIP 1.25 MIL 250/WICKET 1000/CASE </t>
  </si>
  <si>
    <t>12 1.5  LIP 1.25 MIL</t>
  </si>
  <si>
    <t xml:space="preserve">6X7X002 AUTO BAG 1750/ROLL </t>
  </si>
  <si>
    <t>40X48 11MICRON CLEAR HIGH DENSITY 250/CASE</t>
  </si>
  <si>
    <t>48 11MICRON</t>
  </si>
  <si>
    <t>11.00X0.00X17.00X2.50 1000/CS,BAGS,FG,BS,METAL 0.15</t>
  </si>
  <si>
    <t>11.00X0.00X17.00X2.07 1000/CS,BAGS,FG,BS,METAL 0.15</t>
  </si>
  <si>
    <t>MOVERS EQUIPMENT SERVICE</t>
  </si>
  <si>
    <t xml:space="preserve">LF 4X6 2MIL RED COLOR 100 0/CASE </t>
  </si>
  <si>
    <t>6 2MIL RED COLOR 100</t>
  </si>
  <si>
    <t xml:space="preserve">LF 4X6 2MIL BLUE COLOR 10 00/CASE </t>
  </si>
  <si>
    <t>6 2MIL BLUE COLOR 10</t>
  </si>
  <si>
    <t xml:space="preserve">LF 4X6 2MIL WHITE COLOR 1 000/CASE </t>
  </si>
  <si>
    <t>6 2MIL WHITE COLOR 1</t>
  </si>
  <si>
    <t>9.5X18 1.5MIL W/ 1.5  LIP 250/WICKET 1000/CASE, POL Y LINED CASES</t>
  </si>
  <si>
    <t>18 1.5MIL W/ 1.5  LIP</t>
  </si>
  <si>
    <t xml:space="preserve">HD POLY LINER 33X40 22MIC RON CLEAR 250CS </t>
  </si>
  <si>
    <t>HD POLY LINER 33</t>
  </si>
  <si>
    <t>40 22MIC</t>
  </si>
  <si>
    <t>30X36 16MICRON HD LINER 500/CS STAR SEAL</t>
  </si>
  <si>
    <t>36 16MICRON HD</t>
  </si>
  <si>
    <t>NEW CENTURY PACKAGING</t>
  </si>
  <si>
    <t>16.00XXX1.25 3000'/RL,CF SHEETING,FG,C RADL</t>
  </si>
  <si>
    <t>12X15 4MIL ZT 1/4 HANG HOLE 1  BELOW TH E ZIPPER</t>
  </si>
  <si>
    <t>15 4MIL ZT</t>
  </si>
  <si>
    <t xml:space="preserve">12X15 4MIL ZT HANG HOLE 1  BELOW ZIP </t>
  </si>
  <si>
    <t xml:space="preserve">11X12 3/16  BUBBLE 250/CA SE </t>
  </si>
  <si>
    <t>12 3/16  BUBBLE 250/CA</t>
  </si>
  <si>
    <t>60.00XXX4.00 1500'/RL,SWS SHEETING,CRA DL</t>
  </si>
  <si>
    <t>5X9 3MIL LF TRANS MET STA PRINTED 1C/1S W/ RECYCLE LOGO,PRNTD</t>
  </si>
  <si>
    <t>9 3MIL LF TRANS MET STA</t>
  </si>
  <si>
    <t>9X11 2 MILL ZT PRINTED 1C/1S (WHITE BLOC K) 1000/CASE</t>
  </si>
  <si>
    <t>11 2 MILL ZT</t>
  </si>
  <si>
    <t xml:space="preserve">12X15 2MIL ZT BLACK COLO 1000/CASE </t>
  </si>
  <si>
    <t>15 2MIL ZT BLACK COLO</t>
  </si>
  <si>
    <t xml:space="preserve">LF 1.75X36 1.5MIL 500/CAS E </t>
  </si>
  <si>
    <t>LF 1.75</t>
  </si>
  <si>
    <t>36 1.5MIL 500/CAS</t>
  </si>
  <si>
    <t>4X6 1.25MIL AUTO STYLE 1 VENT HOLE 1  FROM BOTTO 2750/ROLL</t>
  </si>
  <si>
    <t xml:space="preserve">ZT SLIDER 14X18 3MIL 250/ CASE </t>
  </si>
  <si>
    <t>ZT SLIDER 14</t>
  </si>
  <si>
    <t>18 3MIL 250/</t>
  </si>
  <si>
    <t>20x10x37 10 mic/rolls 1c/2s Hi Den w/suffo warn w/slit hole ctr bott</t>
  </si>
  <si>
    <t>20x10x37 10 mic/rolls</t>
  </si>
  <si>
    <t>16.00X0.00X21.00X1.25 1000/CS,BAGS,VENT,NORM,PR NTD</t>
  </si>
  <si>
    <t>15.00X0.00X31.00X1.25 1000/CS,BAGS,VENT,NORM,PR NTD</t>
  </si>
  <si>
    <t>AUTO 15 X 17 1.5MIL 1000/ CLEAR W/ 1C/1S (3X6 SUFF 10  UNPRINTED SIDEPLATES,</t>
  </si>
  <si>
    <t>AUTO 9X14 1.5MIL 1250/RL CLEAR 1C/1S 3X6 AREA, SUF 10  UNPRINTED SIDE PLATES</t>
  </si>
  <si>
    <t>14X13 1.25 MIL WITH 1.5  LIP &amp; PERMANENT TAPE 1C/1S WITH 2 VENT HOLES 1</t>
  </si>
  <si>
    <t xml:space="preserve">6X9 2 MIL ZT MED. BLUE COLOR 1000/case </t>
  </si>
  <si>
    <t>12X15 1.5MIL ZT BLACK COLOR 1000/CASE</t>
  </si>
  <si>
    <t>15 1.5MIL ZT</t>
  </si>
  <si>
    <t xml:space="preserve">9X12 2 MIL ZT MED. BLUE COLOR 1000/CASE </t>
  </si>
  <si>
    <t>12 2 MIL ZT</t>
  </si>
  <si>
    <t xml:space="preserve">18X13 2 MIL ZT MED. BLUE COLOR 500/CASE </t>
  </si>
  <si>
    <t>13 2 MIL ZT</t>
  </si>
  <si>
    <t xml:space="preserve">96.00X0.00X48.00X2.00 100/RL,FURN BAGS,CRADL </t>
  </si>
  <si>
    <t>AUTOBAG 4X6X002 PRINTED 2C/1S (FRNT) VERT 2000/ROLL,PRNTD</t>
  </si>
  <si>
    <t>ARIVA - ALBANY</t>
  </si>
  <si>
    <t xml:space="preserve">12.00XX48.00X2.00 500/CS,BAGS,BS,LLD,HEX </t>
  </si>
  <si>
    <t>7X10 1.5MIL CLEAR +1.5  LIP+RESEALABLE TAPE 1000/CASE</t>
  </si>
  <si>
    <t>10 1.5MIL CLEAR</t>
  </si>
  <si>
    <t xml:space="preserve">48X96 HD 10 MICRONS (ABOU WHITE 250/ROLL (3  CORES) </t>
  </si>
  <si>
    <t>96 HD 10 MICRONS (ABOU</t>
  </si>
  <si>
    <t>7X10 1.5MIL RESEALABLE +1 W/ RESEALABLE TAPE 1000/C ASE</t>
  </si>
  <si>
    <t>10 1.5MIL RESEALABLE +1</t>
  </si>
  <si>
    <t>TRANS METALLIC 12X18 3 MIL 100/CASE</t>
  </si>
  <si>
    <t>TRANS METALLIC</t>
  </si>
  <si>
    <t>25.50XXX1.90 12900'/RL,SWS SHEETING,FG ,CRADL</t>
  </si>
  <si>
    <t>24X60X002 WHITE CF OPENS TO 48 , PRINTED RAN 500/ROLL,PRNTD</t>
  </si>
  <si>
    <t>002 WHITE CF</t>
  </si>
  <si>
    <t>ZT DOUBLE TRACK 9X12X004, CLEAR 1000/CTN</t>
  </si>
  <si>
    <t>ZT DOUBLE TRACK</t>
  </si>
  <si>
    <t>ATLAS PACKAGING CORP.</t>
  </si>
  <si>
    <t xml:space="preserve">ZT 4X6X 2 MIL 1000/CASE ( ITEM# 3565A) </t>
  </si>
  <si>
    <t xml:space="preserve"> 2 MIL 1000/CASE (</t>
  </si>
  <si>
    <t xml:space="preserve">ZT 4X6X 4MIL 1000/CASE (I TEM# 3710A) </t>
  </si>
  <si>
    <t xml:space="preserve"> 4MIL 1000/CASE (I</t>
  </si>
  <si>
    <t xml:space="preserve">ZT 2X3X 2MIL  </t>
  </si>
  <si>
    <t xml:space="preserve"> 2MIL</t>
  </si>
  <si>
    <t xml:space="preserve">ZT 4X4X 2MIL  </t>
  </si>
  <si>
    <t xml:space="preserve">4X6 1.5 MIL LF, 1000/CS ( ITEM# 55) </t>
  </si>
  <si>
    <t>6 1.5 MIL LF, 1000/CS (</t>
  </si>
  <si>
    <t>ROMANOW CONTAINER</t>
  </si>
  <si>
    <t xml:space="preserve">25.25X0.00X14.00X1.50 2000/CS,INDIV SHEETS,BS </t>
  </si>
  <si>
    <t>61.00X59.00XX5.00 100'/RL,SLITCTR SHEETING, FG,BS,CRADL</t>
  </si>
  <si>
    <t>24.00XXX1.85 11850'/RL,SWS SHEETING,FG ,CLAR,CRADL</t>
  </si>
  <si>
    <t xml:space="preserve">10.00XX10.00X7.50 500/CS,BAGS,BS </t>
  </si>
  <si>
    <t xml:space="preserve">40X35 TMSS 3MIL 50/CASE </t>
  </si>
  <si>
    <t>35 TMSS 3MIL</t>
  </si>
  <si>
    <t>SUPPLY LINE</t>
  </si>
  <si>
    <t xml:space="preserve">6X9 2MIL ZT W/HH W/1/8  V ENT BELOW ZIP </t>
  </si>
  <si>
    <t>9 2MIL ZT W/HH W/1/8  V</t>
  </si>
  <si>
    <t xml:space="preserve">8.00XX8.00X2.00 10000/CS,INDIV SHEETS,BS </t>
  </si>
  <si>
    <t xml:space="preserve">6.00X0.00X5.00X3.00 500/CS,BAGS,SW </t>
  </si>
  <si>
    <t>11X14 .2MIL CLEAR HD 1C/1S PMS 193 600/RL,PRNTD</t>
  </si>
  <si>
    <t>14 .2MIL CLEAR HD</t>
  </si>
  <si>
    <t>DELTA PACKAGING AND SUPPLY</t>
  </si>
  <si>
    <t>42.00XXX1.75 21500'/RL,SWS SHEETING,FG ,COLOR,WHT,CRADL</t>
  </si>
  <si>
    <t>TARA INDUSTRIAL PACKAGING</t>
  </si>
  <si>
    <t>ZT 12X15 2MIL 1000/CASE PRINTED 1C/1S RED INK,PRN TD</t>
  </si>
  <si>
    <t>15 2MIL 1000/CASE</t>
  </si>
  <si>
    <t>9X10 1.5 MIL AUTO BAG 1 1/4  VENT HOLE CENTERED 1500/ROLL</t>
  </si>
  <si>
    <t>BUFFALO ENVELOPE CO.</t>
  </si>
  <si>
    <t xml:space="preserve">5.5X10 CLEAR PACKING LIST 1000/CASE, NO PRINT </t>
  </si>
  <si>
    <t>10 CLEAR PACKING LIST</t>
  </si>
  <si>
    <t>31.00X0.00XX1.60 4400'/RL,SWS SHEETING,FG, METAL 15.0%,CRADL</t>
  </si>
  <si>
    <t>EAST COAST POLY &amp; PACKAGING INC.</t>
  </si>
  <si>
    <t xml:space="preserve">POLY PRO 4.75X8.25 X 0015 5000/CTN (ITEM# 13020) </t>
  </si>
  <si>
    <t>POLY PRO 4.75</t>
  </si>
  <si>
    <t xml:space="preserve">POLY PRO 5.75X7.75X 0015 5000/CTN (ITEM# 13025) </t>
  </si>
  <si>
    <t xml:space="preserve">20.00X0.00X26.00X1.50 500/CS,BAGS </t>
  </si>
  <si>
    <t xml:space="preserve">9X12 2MIL ZT 1S - CLEAR, 1000/CASE </t>
  </si>
  <si>
    <t>12 2MIL ZT 1S - CLEAR,</t>
  </si>
  <si>
    <t>9X12 2MIL ZT BOTH SIDES WHITE 1000/CAS E</t>
  </si>
  <si>
    <t xml:space="preserve">2.5X6 2MIL ZIP TOP 2MIL 1000/CASE </t>
  </si>
  <si>
    <t>6 2MIL ZIP TOP 2MIL</t>
  </si>
  <si>
    <t xml:space="preserve">2.5X6 4MIL ZIP TOP 1000/C ASE </t>
  </si>
  <si>
    <t>6 4MIL ZIP TOP 1000/C</t>
  </si>
  <si>
    <t>AUTOBAG 4X6X002 2000/RL CLR FRNT/WHT BACK W/ VERT PERF</t>
  </si>
  <si>
    <t xml:space="preserve">LF TMSS 4.5X4.75 3MIL 100 /CASE </t>
  </si>
  <si>
    <t>LF TMSS 4.5</t>
  </si>
  <si>
    <t>4.75 3MIL 100</t>
  </si>
  <si>
    <t>62.00X15.00X95.00X6.00 25/RL,BAGS,BS,BOR,VENT,NO RM,CRADL</t>
  </si>
  <si>
    <t xml:space="preserve">82.00X15.00X100.00X6.00 30/RL,BAGS,BS,BOR,CRADL </t>
  </si>
  <si>
    <t xml:space="preserve">12.00XX12.00X3.00 1000/CS,BAGS </t>
  </si>
  <si>
    <t>ATLAS PRODUCTS, LLC</t>
  </si>
  <si>
    <t xml:space="preserve">29.00X0.00XX1.00 2000'/RL,CF SHEETING,FG </t>
  </si>
  <si>
    <t>P/L ENV. 4.5X5.5 PRINTED W/AMERICAN FLAG 1000/CTN,PRNTD</t>
  </si>
  <si>
    <t>P/L ENV. 4.5</t>
  </si>
  <si>
    <t>PERFED BOR 6X10 3 MIL W/ CENTER LINE 1 INCH FROM T HE OPEN END 750/ROLL</t>
  </si>
  <si>
    <t>PERFED BOR 6</t>
  </si>
  <si>
    <t>10 3 MIL W/</t>
  </si>
  <si>
    <t>ZT 8.5X11X002 CLEAR FRONT/PURPLE FILM O N BACK 1000/CASE</t>
  </si>
  <si>
    <t>52.00X42.00X40.00X1.35 100/RL,BAGS,FG,BS,BOR,CRA DL</t>
  </si>
  <si>
    <t xml:space="preserve">AUTO 9X12.5 1.5 MILL 1250/ROLL CLEAR </t>
  </si>
  <si>
    <t>21.50X14.00X28.00X1.25 200/CS,BAGS,BS,VENT,NORM, HISLIP</t>
  </si>
  <si>
    <t>MILLENIUM PACKAGING</t>
  </si>
  <si>
    <t xml:space="preserve">AUTO 7X8 1.5MIL BLACK COL OR FILM 1750/ROLL </t>
  </si>
  <si>
    <t xml:space="preserve">16.73X0.00X19.69X1.20 750/CS,BAGS,VENT,NORM </t>
  </si>
  <si>
    <t xml:space="preserve">AUTO 8.5X9 1.5MIL BLACK C OLOR FILM 1500/ROLL </t>
  </si>
  <si>
    <t>60.00XXX2.00 3900'/RL,SWS SHEETING,FG, AS,AMF CLR,CRADL</t>
  </si>
  <si>
    <t>14.00X0.00X9000.00X4.00 1/RL,TUBING,BLK COND,CRAD L</t>
  </si>
  <si>
    <t xml:space="preserve">5.75XX8.25X4.00 1000/CS,BAGS,FG,BS </t>
  </si>
  <si>
    <t>NOW PACKAGING</t>
  </si>
  <si>
    <t>24.00X0.00X23.00X1.41 100/CS,BAGS,LLD,HEX,TINT, BLK</t>
  </si>
  <si>
    <t>ARBOR INDUSTRIES USA INC.</t>
  </si>
  <si>
    <t>24.00X0.00X84.00X0.80 1000/RL,INDIV SHEETS,FG,B S,BOR</t>
  </si>
  <si>
    <t xml:space="preserve">21.00X4.00X56.00X6.00 500/CS,BAGS,BS,PRNTD </t>
  </si>
  <si>
    <t xml:space="preserve">12.00X0.00X18.00X0.90 500/RL,BAGS,BS,BOR </t>
  </si>
  <si>
    <t xml:space="preserve">8.00X0.00X54.00X2.00 650/CS,BAGS </t>
  </si>
  <si>
    <t xml:space="preserve">3.00XX4.00X4.00 2000/CS,BAGS </t>
  </si>
  <si>
    <t>7.00X0.00X15.00X4.00 1000/CS,BAGS,FG,BS,AS,AMF CLR</t>
  </si>
  <si>
    <t xml:space="preserve">99.00X51.00X88.00X1.50 50/RL,BAGS,BS,COLOR,WHT </t>
  </si>
  <si>
    <t>102.00XXX6.00 1000'/RL,SWS SHEETING,FG, NOSLIP,CRADL</t>
  </si>
  <si>
    <t>RKS PLASTICS INC.</t>
  </si>
  <si>
    <t>ZT 3X4 2MIL ONE SIDE WHIT PRINTED 1C/1S 1000/CASE SIDEWELD, SEAL AT BOTTOM</t>
  </si>
  <si>
    <t>4 2MIL ONE SIDE WHIT</t>
  </si>
  <si>
    <t xml:space="preserve">45.00X0.00X22.00X2.00 250/RL,FURN BAGS,CRADL </t>
  </si>
  <si>
    <t xml:space="preserve">55.00X0.00X21.00X2.00 250/RL,FURN BAGS,CRADL </t>
  </si>
  <si>
    <t>SLIDER 27X20 3 MIL BLUE 10X10 LOGO 250/CS,PR NTD</t>
  </si>
  <si>
    <t>SLIDER 27</t>
  </si>
  <si>
    <t>20 3 MIL</t>
  </si>
  <si>
    <t>SLIDER 13X18 3 MIL BLUE 10X10 LOGO 500/CS,PR NTD</t>
  </si>
  <si>
    <t>SLIDER 13</t>
  </si>
  <si>
    <t>28.00XX46.00X1.00 1000/CS,INDIV SHEETS,BS,C OLOR,WHT</t>
  </si>
  <si>
    <t>SLIDER TOP 6X12X002 CLEAR LDPE PRNT 2C/2S,PRNTD</t>
  </si>
  <si>
    <t>SLIDER TOP 6</t>
  </si>
  <si>
    <t xml:space="preserve">29.00X0.00XX1.00 2000'/CS,CF SHEETING,FG </t>
  </si>
  <si>
    <t>BROWARD PAPER</t>
  </si>
  <si>
    <t xml:space="preserve">8.00X0.00X18.00X2.00 1000/CS,BAGS </t>
  </si>
  <si>
    <t xml:space="preserve">MINIGRIP 6X9X002, PART# SBL2X69B, BIO HAZARD </t>
  </si>
  <si>
    <t>MINIGRIP 6</t>
  </si>
  <si>
    <t>002, PART#</t>
  </si>
  <si>
    <t xml:space="preserve">14.00X0.00X72.00X3.00 200/RL,BAGS,BS,BOR </t>
  </si>
  <si>
    <t xml:space="preserve">6.00X0.00X10.00X1.25 5000/CS,BAGS,SW </t>
  </si>
  <si>
    <t>60.00X20.00X92.00X1.50 100/RL,BAGS,BS,BOR,VENT,N ORM,CRADL</t>
  </si>
  <si>
    <t>78.00X20.00X96.00X1.50 100/RL,BAGS,BS,BOR,VENT,N ORM,CRADL</t>
  </si>
  <si>
    <t>J &amp; J PKG/SMITHTOWN CORP.</t>
  </si>
  <si>
    <t xml:space="preserve">6.00X0.00X9.00X1.00 1/CS,BAGS,VENT,NORM </t>
  </si>
  <si>
    <t xml:space="preserve">8.00X0.00X12.00X1.00 1/CS,BAGS,VENT,NORM </t>
  </si>
  <si>
    <t xml:space="preserve">16.50X15.00X11.00X2.75 1000/CS,BAGS,BS,LLD,HEX </t>
  </si>
  <si>
    <t>HISCO TAMPA</t>
  </si>
  <si>
    <t xml:space="preserve">LF 25X35 2MIL RED TINT PR 250/CASE, SIDEWELD,PRNTD </t>
  </si>
  <si>
    <t>LF 25</t>
  </si>
  <si>
    <t>35 2MIL RED TINT PR</t>
  </si>
  <si>
    <t>NEM-PAK</t>
  </si>
  <si>
    <t xml:space="preserve">4X6X004 ZT  </t>
  </si>
  <si>
    <t>004 ZT</t>
  </si>
  <si>
    <t xml:space="preserve">3X4X004 ZT  </t>
  </si>
  <si>
    <t xml:space="preserve">3X5X004 ZT  </t>
  </si>
  <si>
    <t xml:space="preserve">5X8X004 ZT  </t>
  </si>
  <si>
    <t xml:space="preserve">LF 3X3X004 1000/CASE  </t>
  </si>
  <si>
    <t xml:space="preserve">LF 3X4X004 1000/CASE  </t>
  </si>
  <si>
    <t xml:space="preserve">4X6X002 ZT  </t>
  </si>
  <si>
    <t>002 ZT</t>
  </si>
  <si>
    <t xml:space="preserve">LF 3X3X006 1000/CASE  </t>
  </si>
  <si>
    <t>006 1000/CASE</t>
  </si>
  <si>
    <t xml:space="preserve">LF 3X4X006 1000/CASE  </t>
  </si>
  <si>
    <t xml:space="preserve">LF 3X5X002 1000/CASE  </t>
  </si>
  <si>
    <t>002 1000/CASE</t>
  </si>
  <si>
    <t xml:space="preserve">LF 3X5X004 1000/CASE  </t>
  </si>
  <si>
    <t xml:space="preserve">LF 3X5X006 1000/CASE  </t>
  </si>
  <si>
    <t xml:space="preserve">LF 6X8X002 1000/CASE  </t>
  </si>
  <si>
    <t xml:space="preserve">LF 6X12X002 1000/CASE  </t>
  </si>
  <si>
    <t xml:space="preserve">LF 2X24X002 1000/CASE  </t>
  </si>
  <si>
    <t>14X16 1.5MIL ZIP TOP TAMP W/ TEAR OFF STRIP 1000/CA SE</t>
  </si>
  <si>
    <t>16 1.5MIL ZIP TOP TAMP</t>
  </si>
  <si>
    <t xml:space="preserve">14X16 1.2 MIL ZIP TOP BAG WITH A TEAR OFF STRIP </t>
  </si>
  <si>
    <t>16 1.2 MIL ZIP TOP BAG</t>
  </si>
  <si>
    <t>27.50XXX1.35 4000'/RL,SWS SHEETING,CRA DL</t>
  </si>
  <si>
    <t xml:space="preserve">TUBING POLY PRO 4  X 1500 ' 2 MIL </t>
  </si>
  <si>
    <t xml:space="preserve">TUBING POLY PRO 4  </t>
  </si>
  <si>
    <t xml:space="preserve">TUBING 3.00  X 004, 750'/ ROLL </t>
  </si>
  <si>
    <t xml:space="preserve">TUBING 3.00  </t>
  </si>
  <si>
    <t xml:space="preserve"> 004, 750'/</t>
  </si>
  <si>
    <t xml:space="preserve">2X5 1.5MIL WITH A 1  LIP W/ PERM TAPE 1000/CASE </t>
  </si>
  <si>
    <t>5 1.5MIL WITH A 1  LIP</t>
  </si>
  <si>
    <t xml:space="preserve">3X3 1.5MIL BAG WITH 1  LI W/ PERM TAPE 1000/CASE </t>
  </si>
  <si>
    <t>3 1.5MIL BAG WITH 1  LI</t>
  </si>
  <si>
    <t xml:space="preserve">6X9 1.5 MIL BAG WITH 1  L W/ PERM TAPE 1000/CASE </t>
  </si>
  <si>
    <t>9 1.5 MIL BAG WITH 1  L</t>
  </si>
  <si>
    <t xml:space="preserve">9.25X0.00X18.50X4.00 1000/CS,BAGS,FG,BS </t>
  </si>
  <si>
    <t xml:space="preserve">3X4 2 MIL BLUE AUTO STYLE 3000/ROLL </t>
  </si>
  <si>
    <t>10.50XXX2.00 5000'/RL,SWS SHEETING,FG, CRADL</t>
  </si>
  <si>
    <t>12.50XXX2.00 4000'/RL,SWS SHEETING,FG, CRADL</t>
  </si>
  <si>
    <t>13.50XXX2.00 3500'/RL,SWS SHEETING,FG, CRADL</t>
  </si>
  <si>
    <t xml:space="preserve">ZT 9X12X002 VCI 5% BLUE TINT 1000/CS </t>
  </si>
  <si>
    <t>002 VCI 5%</t>
  </si>
  <si>
    <t>UNISOURCE - NEW BERLIN</t>
  </si>
  <si>
    <t xml:space="preserve">9.00XXX1.50 10000'/RL,SWS SHEETING,FG </t>
  </si>
  <si>
    <t>10.00XXX1.50 10000'/RL,SWS SHEETING,FG ,CRADL</t>
  </si>
  <si>
    <t>13.00XXX1.50 10000'/RL,SWS SHEETING,FG ,CRADL</t>
  </si>
  <si>
    <t>6X10 3MIL W 3/8  HANG HOL CENTER 1  ON OPEN END AUTO BAGS 750/RL</t>
  </si>
  <si>
    <t xml:space="preserve">32.00X0.00X36.00X2.00 250/CS,BAGS,SS </t>
  </si>
  <si>
    <t>1.5''X6''X1MIL LLDPE PRE-OPEN BAG ON A ROLL PLAIN, NO PRINT (AUTO BAG</t>
  </si>
  <si>
    <t>ZT 13X18 3MIL WITH 2.75  HEADER WITH DIE CUT HANDLE 1000/CASE</t>
  </si>
  <si>
    <t>18 3MIL WITH</t>
  </si>
  <si>
    <t>ZT 15X20 3MIL WITH 2.75  HEADER WITH DIE CUT HANDLE 1000/CASE</t>
  </si>
  <si>
    <t>20 3MIL WITH</t>
  </si>
  <si>
    <t>23.00X0.00XX1.00 3000'/RL,CF SHEETING,FG,N OSLIP,CRADL</t>
  </si>
  <si>
    <t>36.00X0.00XX1.00 2000'/RL,CF SHEETING,FG,N OSLIP,CRADL</t>
  </si>
  <si>
    <t>63.00X0.00XX2.00 5000'/RL,SWS SHEETING,FG, CRADL</t>
  </si>
  <si>
    <t xml:space="preserve">3.5X3.5X002 ZT 1000/CASE  </t>
  </si>
  <si>
    <t>002 ZT 1000/CASE</t>
  </si>
  <si>
    <t xml:space="preserve">12.00X0.00X17.00X3.00 1000/CS,BAGS,SW,NSC </t>
  </si>
  <si>
    <t xml:space="preserve">14.00X0.00X24.00X1.00 1000/CS,BAGS,FG,SW </t>
  </si>
  <si>
    <t xml:space="preserve">14.00X0.00X24.00X1.00 1000/CS,BAGS,SW </t>
  </si>
  <si>
    <t xml:space="preserve">10.00X0.00X15.00X1.00 1000/CS,BAGS,FG,BS </t>
  </si>
  <si>
    <t xml:space="preserve">23.50X0.00X30.50X2.00 500/CS,BAGS,FG,BS </t>
  </si>
  <si>
    <t xml:space="preserve">4X7 2MIL AUTO STYLE BAGS 1750/ROLL </t>
  </si>
  <si>
    <t>3X5 2MIL AUTO STYLE CL/WHT 2250/RL W/SM PIN SZ HOLD CTR 1  F</t>
  </si>
  <si>
    <t>5X7 2MIL AUTO STYLE CLR/W 1750/RL W/PIN SIZE HOLE 1  ABOVE BOTTOM</t>
  </si>
  <si>
    <t>3X5 1.5MIL CLR AUTO STYLE 3000/RL W/PIN SIZED HOLE 1  ABOVE BOTTOM CENT</t>
  </si>
  <si>
    <t>4X8 1.5MIL CLR AUTO STYLE 1750/RL W/PIN SIZED HOLE CENTERED 1  ABOVE BOTTOM</t>
  </si>
  <si>
    <t>6X10 1.5MIL CL AUTO STYLE 1500/RL W/PIN SIZED HOLE CENTERED 1  FROM BOTTOM</t>
  </si>
  <si>
    <t>10X15 1.5MIL CL AUTO STYL 1000/RL W/PIN SIZED HOLE 1  FROM BOTTOM</t>
  </si>
  <si>
    <t>8X10 2MIL CLR/WHT AUTO ST 1250/RL W/PIN SIZED HOLE 1  FROM BOTTOM CENTERED</t>
  </si>
  <si>
    <t>6X8 2MIL CL/WHT AUTO STYL 1250/RL W/PIN SIZED HOLE CENTERED 1  FRM BOTTOM</t>
  </si>
  <si>
    <t>12X18 2MIL CL/WHT AUTO ST 500/RL W/PIN HOLE 1  FRM BOTTOM CENTERED</t>
  </si>
  <si>
    <t>PKG PACKAGING</t>
  </si>
  <si>
    <t>16.00XXX1.00 5000'/RL,CF SHEETING,FG,C RADL</t>
  </si>
  <si>
    <t>34.00X33.00X65.00X3.50 50/RL,BAGS,BS,BOR,VCI,TIN T,MBL,CRADL,PRNTD</t>
  </si>
  <si>
    <t>40.00X36.00X80.00X2.00 100/RL,BAGS,BS,BOR,VCI,TI NT,MBL,CRADL,PRNTD</t>
  </si>
  <si>
    <t>40.00X36.00X80.00X3.50 25/RL,BAGS,BS,BOR,VCI,TIN T,MBL,CRADL,PRNTD</t>
  </si>
  <si>
    <t>CARLSON SYSTEMS, LLC - KANSAS CITY</t>
  </si>
  <si>
    <t>4.5 X 10.5 2MIL OPAQUE WH W/2  BOTTOM GUSSET PRINTE FOOD GRADE 1000/CASE,PRNT</t>
  </si>
  <si>
    <t xml:space="preserve"> 10.5 2MIL OPAQUE WH</t>
  </si>
  <si>
    <t>5 X 11.25 2MIL OPAQUE WHI W/ 2  BOTTOM GUSSET PRINT FOOD GRADE 1000/CASE,PRNT</t>
  </si>
  <si>
    <t xml:space="preserve"> 11.25 2MIL OPAQUE WHI</t>
  </si>
  <si>
    <t>6 X 18 2MIL OPAQUE WHITE W/ 2  BOTTOM GUSSETT PRIN FOOD GRADE 1000/CASE,PRNT</t>
  </si>
  <si>
    <t xml:space="preserve"> 18 2MIL OPAQUE WHITE</t>
  </si>
  <si>
    <t>KLEERSIGHT PLASTICS CO.</t>
  </si>
  <si>
    <t>9X21X0.4 HIGH DENSITY NEWSPAPER SLEEVE NO HANGHOLE W HEADER 2000/CS</t>
  </si>
  <si>
    <t>0.4 HIGH DENSITY</t>
  </si>
  <si>
    <t xml:space="preserve">4X6 6 MIL PAS ZIP TOP 100 0/CASE </t>
  </si>
  <si>
    <t>6 6 MIL PAS ZIP TOP 100</t>
  </si>
  <si>
    <t>26.00X0.00XX2.00 15000'/RL,SWS SHEETING,FG ,VCI,TINT,MBL,CRADL</t>
  </si>
  <si>
    <t>45.00X23.00X76.00X1.00 125/RL,BAGS,FG,BS,BOR,VEN T,NORM,HISLIP</t>
  </si>
  <si>
    <t>11.50X6.50X7.75X2.00 1000/CS,BAGS,BS,AS,AFPAS, TINT,PNK</t>
  </si>
  <si>
    <t>ZT 10.625X23.5 2.5MIL W/4  HEADER &amp; DIE CUT HANDLE, VENTED 500/CA</t>
  </si>
  <si>
    <t xml:space="preserve">11.25X14.25 2MIL +1.5  LI 1000/CASE </t>
  </si>
  <si>
    <t>14.25 2MIL +1.5  LI</t>
  </si>
  <si>
    <t xml:space="preserve">12X15 2MIL +1.5  LIP &amp; PE 1000/CASE </t>
  </si>
  <si>
    <t>15 2MIL +1.5  LIP &amp; PE</t>
  </si>
  <si>
    <t xml:space="preserve">15.00XX11.50X4.00 1000/CS,INDIV SHEETS,BS </t>
  </si>
  <si>
    <t xml:space="preserve">7.00XX5.58X4.00 2000/CS,INDIV SHEETS,BS </t>
  </si>
  <si>
    <t>20 X 26 2MIL PRINTED 1C/1 S (WHITE BLOCK, 12WX6L) 5 00/CASE</t>
  </si>
  <si>
    <t xml:space="preserve"> 26 2MIL PRINTED 1C/1</t>
  </si>
  <si>
    <t>20 X26 4MIL PRINTED 1C/1S (WHITE BLOC, 12WX6L) 500 /CASE</t>
  </si>
  <si>
    <t>26 4MIL PRINTED 1C/1S</t>
  </si>
  <si>
    <t>ZT 20 X 26 2MIL PRINTED 1 C/1S (WHITE BLOCK - 12WX6 L) 500/CASE</t>
  </si>
  <si>
    <t xml:space="preserve">ZT 20 </t>
  </si>
  <si>
    <t xml:space="preserve"> 26 2MIL PRINTED 1</t>
  </si>
  <si>
    <t>ZT 20 X 26 4MIL PRINTED 1 C/1S ((WHITE BLOCK 12WX6L ) 500/CASE</t>
  </si>
  <si>
    <t xml:space="preserve"> 26 4MIL PRINTED 1</t>
  </si>
  <si>
    <t xml:space="preserve">12.00X0.00X12.00X1.00 4000/CS,INDIV SHEETS,BS </t>
  </si>
  <si>
    <t xml:space="preserve">6.5X13 4MIL ZT  </t>
  </si>
  <si>
    <t>13 4MIL ZT</t>
  </si>
  <si>
    <t xml:space="preserve">6.5X16 4MIL ZIP TOP  </t>
  </si>
  <si>
    <t>16 4MIL ZIP TOP</t>
  </si>
  <si>
    <t xml:space="preserve">5.50X0.00X7.75X1.50 6500/CS,BAGS,SW,HISLIP </t>
  </si>
  <si>
    <t xml:space="preserve">AUTO 2.5X7X0015 2000/PER ROLL </t>
  </si>
  <si>
    <t>7 X 10 1.5MIL ITEM #120 1000/CS</t>
  </si>
  <si>
    <t xml:space="preserve"> 10 1.5MIL</t>
  </si>
  <si>
    <t>4X6X004 AUTO WHITE FRONT/CLEAR BACK 10 00/ROLL</t>
  </si>
  <si>
    <t>58.00X0.00X70.00X1.25 100/RL,BAGS,SS,BOR,COLOR, BLK</t>
  </si>
  <si>
    <t xml:space="preserve">18.00X0.00X22.00X2.00 1000/CS,BAGS,BS,TINT,RED </t>
  </si>
  <si>
    <t>18.00X0.00X22.00X2.00 750/CS,BAGS,FG,BS,TINT,RE D</t>
  </si>
  <si>
    <t xml:space="preserve">9X12 2MIL +1.5  LIP &amp; PER POSTAL APPROVED 1000/CASE </t>
  </si>
  <si>
    <t>12 2MIL +1.5  LIP &amp; PER</t>
  </si>
  <si>
    <t xml:space="preserve">10X13 2MIL +1.5  LIP &amp; PE POSTAL APPROVED 1000/CASE </t>
  </si>
  <si>
    <t>13 2MIL +1.5  LIP &amp; PE</t>
  </si>
  <si>
    <t>31.00X0.00XX1.50 4800'/RL,SWS SHEETING,FG, METAL 15.0%,CRADL</t>
  </si>
  <si>
    <t xml:space="preserve">20X18 + 7  BG + 2  LIP LLPE, 4MIL 3M/CS </t>
  </si>
  <si>
    <t>18 + 7  BG + 2  LIP</t>
  </si>
  <si>
    <t xml:space="preserve">2  6MIL BLACK TUBING 1000'/ROLL </t>
  </si>
  <si>
    <t>2  6MIL BLACK TUBING</t>
  </si>
  <si>
    <t xml:space="preserve">18X17 +10  BG +3 LIP LLPE, 4MIL, 3M/CS </t>
  </si>
  <si>
    <t>17 +10  BG +3 LIP</t>
  </si>
  <si>
    <t xml:space="preserve">20X22 +10 BG +3 LIP LLPE, 4MIL, 3M/CS </t>
  </si>
  <si>
    <t>22 +10 BG +3 LIP</t>
  </si>
  <si>
    <t>19.5X15.5 +4 BG +2  LIP, HDPE, 3.75MIL 3M/CS</t>
  </si>
  <si>
    <t xml:space="preserve">15.5 +4 BG +2 </t>
  </si>
  <si>
    <t xml:space="preserve">20X18 +7 BG +2 LIP HDPE, 3.75MIL, 3M/CS </t>
  </si>
  <si>
    <t>18 +7 BG +2 LIP</t>
  </si>
  <si>
    <t xml:space="preserve">9X12 8MIL ZT  </t>
  </si>
  <si>
    <t>12 8MIL ZT</t>
  </si>
  <si>
    <t xml:space="preserve">ZT 9X4.5 3MIL +2.5 BG 100 0/CASE </t>
  </si>
  <si>
    <t>4.5 3MIL +2.5 BG 100</t>
  </si>
  <si>
    <t>ZT 9X4.5 3MIL +2.5 BG PRINTED 4C/1S 1000/CASE,P RNTD</t>
  </si>
  <si>
    <t>4.5 3MIL +2.5 BG</t>
  </si>
  <si>
    <t xml:space="preserve">6X5 3MIL STATIC SHIELD BA 100/CS </t>
  </si>
  <si>
    <t>5 3MIL STATIC SHIELD BA</t>
  </si>
  <si>
    <t xml:space="preserve">16x20 3mil static shield 100/CS </t>
  </si>
  <si>
    <t>16x20 3mil static shield</t>
  </si>
  <si>
    <t>16x20 2MIL CLEAR 2  LIP QUOTE MINIMUM TO 60612</t>
  </si>
  <si>
    <t>16x20 2MIL CLEAR</t>
  </si>
  <si>
    <t>12x16 2MIL CLEAR 2'' LIP QUOTE MINIMUM TO 60612</t>
  </si>
  <si>
    <t>12x16 2MIL CLEAR</t>
  </si>
  <si>
    <t xml:space="preserve">ZT SLIDER 6X6 1.5MIL TINT ED GREEN (LEAF GREEN) </t>
  </si>
  <si>
    <t>ZT SLIDER 6</t>
  </si>
  <si>
    <t>6 1.5MIL TINT</t>
  </si>
  <si>
    <t xml:space="preserve">3.5X11 1.4 MIL AUTO BAG  </t>
  </si>
  <si>
    <t>68.00X65.00X82.00X3.00 50/RL,BAGS,FG,BS,BOR,OPAQ ,BLK,CRADL</t>
  </si>
  <si>
    <t>30.00XXX1.90 14370'/RL,SWS SHEETING,FG ,HISLIP,CRADL</t>
  </si>
  <si>
    <t xml:space="preserve">ZT 10X12 4MIL PRINTED 2C/1S,PRNTD </t>
  </si>
  <si>
    <t xml:space="preserve">ZT 10X12 4 MIL PRINTED 1C/1S,PRNTD </t>
  </si>
  <si>
    <t>15.00X0.00XX4.00 1500'/RL,SWS SHEETING,LLD ,HEX,CRADL</t>
  </si>
  <si>
    <t>ZT 20X20X003 TAMPER EVIDENT BOTTOM LOAD</t>
  </si>
  <si>
    <t>ON THE MARK APPAREL &amp; PROMOTIONS, INC</t>
  </si>
  <si>
    <t xml:space="preserve">2.00XX20.00X2.00 1000/CS,BAGS </t>
  </si>
  <si>
    <t xml:space="preserve">8 X 12 5MIL VACUUM POUCHE BAG </t>
  </si>
  <si>
    <t xml:space="preserve"> 12 5MIL</t>
  </si>
  <si>
    <t xml:space="preserve">8 X 19 5MIL VACUUM POUCHE BAGS </t>
  </si>
  <si>
    <t xml:space="preserve"> 19 5MIL</t>
  </si>
  <si>
    <t>SOUTHERN CONTAINER CORP</t>
  </si>
  <si>
    <t xml:space="preserve">8X12 2MIL LIP &amp; TAPE BAG WITH 1  LIP </t>
  </si>
  <si>
    <t>12 2MIL LIP &amp; TAPE BAG</t>
  </si>
  <si>
    <t>5X8 2MIL CLEAR ZIP TOP PRINTED WHITE BLOCK WITH PRINT AREA .75X4 ,PRNTD</t>
  </si>
  <si>
    <t>8 2MIL CLEAR ZIP TOP</t>
  </si>
  <si>
    <t>4.00x7.00 2 MIL PREVIOUSLY QUOTED 3000/CS TOTAL 150M</t>
  </si>
  <si>
    <t>4.00x7.00 2 MIL</t>
  </si>
  <si>
    <t xml:space="preserve">ZT 3.5X3.5 2MIL 1000/CS </t>
  </si>
  <si>
    <t>26.00XXX3.75 6700'/RL,SWS SHEETING,FG, CRADL</t>
  </si>
  <si>
    <t xml:space="preserve">9.00X0.00X20.00X3.00 1000/CS,BAGS,BS,COLOR,MBL </t>
  </si>
  <si>
    <t>5.88XX10.00X4.00 1000/CS,BAGS,FG,SW,VENT,B FLY</t>
  </si>
  <si>
    <t>60.00X0.00XX2.00 2000'/RL,SWS SHEETING,FG, CRADL</t>
  </si>
  <si>
    <t>10X13X2 POSTAL APPROVED LIP AND TAPE, 1.5  LIP</t>
  </si>
  <si>
    <t>PCOSTA</t>
  </si>
  <si>
    <t xml:space="preserve">GU 20X17X7 W/2 LIP 2MIL 250/CS </t>
  </si>
  <si>
    <t>7 W/2 LIP</t>
  </si>
  <si>
    <t xml:space="preserve">LF 18X17 W/3 LIP 300/CTN 2.5MIL </t>
  </si>
  <si>
    <t>17 W/3 LIP</t>
  </si>
  <si>
    <t>13.5X31 2.25 MIL ICE BAG 3 COLOR PRINT,PRNTD</t>
  </si>
  <si>
    <t>31 2.25 MIL</t>
  </si>
  <si>
    <t>12X23 1.75 MIL ICE BAG 3 COLOR PRINT,PRNTD</t>
  </si>
  <si>
    <t>23 1.75 MIL</t>
  </si>
  <si>
    <t>3L ELECTRONIC (USA) INC</t>
  </si>
  <si>
    <t xml:space="preserve">LF 19.5X15.5 +4BG+2LIP 3000/CTN </t>
  </si>
  <si>
    <t>LF 19.5</t>
  </si>
  <si>
    <t>15.5 +4BG+2LIP</t>
  </si>
  <si>
    <t>8.75X12.5 WITH 1.5 INCH L 250 PER WICKET, 1M PER CA SE</t>
  </si>
  <si>
    <t>12.5 WITH 1.5 INCH L</t>
  </si>
  <si>
    <t>MFRIDLEY</t>
  </si>
  <si>
    <t xml:space="preserve">ZT 10X12 8MIL  </t>
  </si>
  <si>
    <t>14.00XXX3.75 6000'/RL,SWS SHEETING,FG, CRADL</t>
  </si>
  <si>
    <t>36.00XXX1.20 21991'/RL,SWS SHEETING,FG ,CRADL</t>
  </si>
  <si>
    <t>19.50XXX1.90 13300'/RL,SWS SHEETING,FG ,CRADL</t>
  </si>
  <si>
    <t xml:space="preserve">19.00X13.00X32.00X3.00 250/RL,BAGS,BS,BOR,CRADL </t>
  </si>
  <si>
    <t xml:space="preserve">2  X 3  2MIL ZT 1C/1S,PRNTD </t>
  </si>
  <si>
    <t xml:space="preserve"> 3  2MIL ZT</t>
  </si>
  <si>
    <t xml:space="preserve">ZT 4X6 2MIL PRINTED 3C/2S 1000/CASE,PRNTD </t>
  </si>
  <si>
    <t>6 2MIL PRINTED 3C/2S</t>
  </si>
  <si>
    <t xml:space="preserve">ZT 8X8 2MIL PRINTED 1C/1S 1000/CASE,PRNTD </t>
  </si>
  <si>
    <t xml:space="preserve">ZT 5X6 2MIL PRINTED 1C/1S 1000/CASE,PRNTD </t>
  </si>
  <si>
    <t xml:space="preserve">10X9+2.5  LIP 3/16  BUBBL E BAG 250/CASE </t>
  </si>
  <si>
    <t>9+2.5  LIP 3/16  BUBBL</t>
  </si>
  <si>
    <t xml:space="preserve">7X6+2.5  LIP 3/16  BUBBLE BAG 500/CASE </t>
  </si>
  <si>
    <t>6+2.5  LIP 3/16  BUBBLE</t>
  </si>
  <si>
    <t xml:space="preserve">14X13+2.5  LIP 3/16  BUBB LE BAG 200/CASE </t>
  </si>
  <si>
    <t>13+2.5  LIP 3/16  BUBB</t>
  </si>
  <si>
    <t xml:space="preserve">20X25+2.5  LIP 3/16  BUBB LE BAG 50/CASE </t>
  </si>
  <si>
    <t>25+2.5  LIP 3/16  BUBB</t>
  </si>
  <si>
    <t xml:space="preserve">20X31+2.5  LIP 3/16  BUBB LE BAG 50/CASE </t>
  </si>
  <si>
    <t>31+2.5  LIP 3/16  BUBB</t>
  </si>
  <si>
    <t xml:space="preserve">12X15 1MIL +1.5  LIP POST W/ LIP AND TAPE 1000/CASE </t>
  </si>
  <si>
    <t>15 1MIL +1.5  LIP POST</t>
  </si>
  <si>
    <t xml:space="preserve">8x10 1.5mil with a .25  l ip 1000/CASE </t>
  </si>
  <si>
    <t>8x10 1.5mil with a .25  l</t>
  </si>
  <si>
    <t>5X7 2MIL AUTO BAG 2C/1S (FRONT) 2250/ROLL,P RNTD</t>
  </si>
  <si>
    <t>24.00X22.00X52.00X1.25 300/RL,BAGS,BS,BOR,LLD,OC T,CRADL</t>
  </si>
  <si>
    <t xml:space="preserve">MINI GRIP ZT 3X5X004 W/ W 1000/CASE,PRNTD </t>
  </si>
  <si>
    <t>LF 10X12X0015 W/ 1.5  LIP PRINTED 1C/1S W/ SUFF WAR RESEALABLE 1000/CASE,PRNT</t>
  </si>
  <si>
    <t>0015 W/ 1.5  LIP</t>
  </si>
  <si>
    <t>SLIDER 8X7X003 DOUBLE POLY LINED CASES 2 50/CASE</t>
  </si>
  <si>
    <t>SLIDER 8</t>
  </si>
  <si>
    <t xml:space="preserve">8X10 2MIL W/.25  LIP LF 1 000/CASE </t>
  </si>
  <si>
    <t>10 2MIL W/.25  LIP LF 1</t>
  </si>
  <si>
    <t xml:space="preserve">9X12 1.5MIL LF BAG W/.25 1000/CASE </t>
  </si>
  <si>
    <t>12 1.5MIL LF BAG W/.25</t>
  </si>
  <si>
    <t xml:space="preserve">9X12 2MIL LF BAG W/.25  L 1000/CASE </t>
  </si>
  <si>
    <t>12 2MIL LF BAG W/.25  L</t>
  </si>
  <si>
    <t xml:space="preserve">10X12 1.5MIL LF BAG W/.25   LIP 1000/CASE </t>
  </si>
  <si>
    <t xml:space="preserve">10X13 2MIL LF BAG W/.25  1000/case </t>
  </si>
  <si>
    <t xml:space="preserve">13 2MIL LF BAG W/.25 </t>
  </si>
  <si>
    <t>33X39 15 MICRON HIGH-DENSITY LINER 250/CS</t>
  </si>
  <si>
    <t>39 15 MICRON</t>
  </si>
  <si>
    <t xml:space="preserve">12X14 2MIL LF BAG W/ .25  1000/CASE </t>
  </si>
  <si>
    <t xml:space="preserve">14 2MIL LF BAG W/ .25 </t>
  </si>
  <si>
    <t xml:space="preserve">12X16 1.5MIL LF BAG W/.25 1000/CASE </t>
  </si>
  <si>
    <t>16 1.5MIL LF BAG W/.25</t>
  </si>
  <si>
    <t xml:space="preserve">14X16 2MIL LF BAG W/.25  LIP 1000/case </t>
  </si>
  <si>
    <t xml:space="preserve">16 2MIL LF BAG W/.25 </t>
  </si>
  <si>
    <t xml:space="preserve">12X16 2MIL LF BAG W/.25  1000/CASE </t>
  </si>
  <si>
    <t xml:space="preserve">14X16 1.5MIL LF BAG W/.25   LIP 1000/CASE </t>
  </si>
  <si>
    <t>SOUTHEASTERN PAPER GROUP OF ATLANTA</t>
  </si>
  <si>
    <t xml:space="preserve">8.00X0.00X10.00X1.50 1000/CS,BAGS </t>
  </si>
  <si>
    <t xml:space="preserve">9.00X0.00X12.00X1.50 1000/CS,BAGS </t>
  </si>
  <si>
    <t xml:space="preserve">ZT 10X9 BUBBLE BAG 3MIL 5 0/CASE </t>
  </si>
  <si>
    <t>9 BUBBLE BAG 3MIL 5</t>
  </si>
  <si>
    <t xml:space="preserve">10.00XX13.00X1.50 1000/CS,BAGS </t>
  </si>
  <si>
    <t xml:space="preserve">12.00XX14.00X1.50 1000/CS,BAGS </t>
  </si>
  <si>
    <t>12X20 1.5  LIP 1.35 FG ON WICKETS 250/WI 1000 BAGS PER WICKET</t>
  </si>
  <si>
    <t>20 1.5  LIP</t>
  </si>
  <si>
    <t xml:space="preserve">3.5X5 2MIL POLYPROPYLENE BAG </t>
  </si>
  <si>
    <t xml:space="preserve">6.25X10 3MIL TMSS 100/CASE </t>
  </si>
  <si>
    <t>10 3MIL TMSS</t>
  </si>
  <si>
    <t>11.82X0.00X13.63X3.00 500/CS,BAGS,FG,BS,METAL 1 0.05</t>
  </si>
  <si>
    <t>10.00X0.00X12.00X2.00 1000/CS,BAGS,BS,VCI,TINT, MBL</t>
  </si>
  <si>
    <t>ZT 3.25X5.25X002 CLEAR FR SIDEWELD W/ 1/4  SKIRT ON W/ HANG HOLE</t>
  </si>
  <si>
    <t>ZT 3.25</t>
  </si>
  <si>
    <t>002 CLEAR FR</t>
  </si>
  <si>
    <t xml:space="preserve">18.00X0.00X20.00X3.00 500/CS,BAGS,OPAQ,BLK </t>
  </si>
  <si>
    <t>AUTOBAG 3.75X6X002 PRINTED 1C/1S BLACK INK 2 X3  PRINT AREA 2000/ROL</t>
  </si>
  <si>
    <t xml:space="preserve">14.00XX16.00X1.50 1000/CS,BAGS </t>
  </si>
  <si>
    <t xml:space="preserve">4.75X5.5 2.5MIL POLYPROPYLENE 1000/CASE </t>
  </si>
  <si>
    <t xml:space="preserve">4.75X5.5 2.75MIL POLYPROPYLENE 1000/CASE </t>
  </si>
  <si>
    <t xml:space="preserve">4.75X5.5 3MIL POLYPROPYLENE 1000/CASE </t>
  </si>
  <si>
    <t>ZT 9X12 2 MIL PRINTED 1C/ 1S  REFRIGERANT  1000/CAS E,PRNTD</t>
  </si>
  <si>
    <t xml:space="preserve">8.00XX10.00X2.00 1000/CS,BAGS </t>
  </si>
  <si>
    <t xml:space="preserve">9.00XX12.00X2.00 1000/CS,BAGS </t>
  </si>
  <si>
    <t xml:space="preserve">10.00XX13.00X2.00 1000/CS,BAGS </t>
  </si>
  <si>
    <t xml:space="preserve">12.00XX14.00X2.00 1000/CS,BAGS </t>
  </si>
  <si>
    <t xml:space="preserve">12.00XX16.00X2.00 1000/CS,BAGS </t>
  </si>
  <si>
    <t xml:space="preserve">14.00XX16.00X2.00 1000/CS,BAGS </t>
  </si>
  <si>
    <t>13.00X0.00X19.00X4.10 500/CS,BAGS,BS,COLOR,WHT, PRNTD</t>
  </si>
  <si>
    <t>ZT 9X15 2 MIL PRINTED 1C/ 1S  REFRIGERANT  1000/CAS E,PRNTD</t>
  </si>
  <si>
    <t>15 2 MIL PRINTED 1C/</t>
  </si>
  <si>
    <t>38.00X0.00X65.00X4.00 50/CS,BAGS,BS,AS,AMF CLR 2% AMF - HIGH SLIP</t>
  </si>
  <si>
    <t xml:space="preserve">10.00X0.00X18.00X3.00 1000/CS,BAGS,OPAQ,BLK </t>
  </si>
  <si>
    <t>6X10 1.32 MIL AUTOBAG 6% CLEAR ANTISTAT 1750/ROLL</t>
  </si>
  <si>
    <t>BP ASSOCIATES</t>
  </si>
  <si>
    <t xml:space="preserve">ZT 12X12X006 SLIDER 250/C ASE </t>
  </si>
  <si>
    <t>006 SLIDER 250/C</t>
  </si>
  <si>
    <t>SUPPLY ONE - WEYERS CAVE</t>
  </si>
  <si>
    <t>4  6MIL PINK ANTI-STAT SLIT SEALED TUBING, 450'/ ROLL</t>
  </si>
  <si>
    <t>4  6MIL PINK ANTI-STAT</t>
  </si>
  <si>
    <t xml:space="preserve">ZT 6X8X006 SLIDER 250/CAS E </t>
  </si>
  <si>
    <t>006 SLIDER 250/CAS</t>
  </si>
  <si>
    <t xml:space="preserve">ZT 4X6X006 SLIDER 250/CAS E </t>
  </si>
  <si>
    <t xml:space="preserve">ZT 8X10X006 SLIDER 250/CA SE </t>
  </si>
  <si>
    <t>006 SLIDER 250/CA</t>
  </si>
  <si>
    <t>12  6MIL PINK ANTI-STAT SLIT SEALED TUBING 450'/R OLL</t>
  </si>
  <si>
    <t>12  6MIL PINK ANTI-STAT</t>
  </si>
  <si>
    <t>8  6MIL PINK ANTI-STAT SLIT SEALED TUBING, 450'/ ROLL</t>
  </si>
  <si>
    <t>8  6MIL PINK ANTI-STAT</t>
  </si>
  <si>
    <t xml:space="preserve">6X8X002 +1.5  LIP &amp; TAPE 1000/CASE </t>
  </si>
  <si>
    <t>002 +1.5  LIP &amp; TAPE</t>
  </si>
  <si>
    <t>ZT 5X5X002 1C/1S BLK LOGO 3X2 PRINT SIZE 1000/CTN,PRNTD</t>
  </si>
  <si>
    <t>002 1C/1S BLK LOGO</t>
  </si>
  <si>
    <t xml:space="preserve">5X7X002 W/ 1.5  LIP &amp; TAP 1000/CASE </t>
  </si>
  <si>
    <t>002 W/ 1.5  LIP &amp; TAP</t>
  </si>
  <si>
    <t xml:space="preserve">10X13X002 W/ 1.5  LIP &amp; T 1000/CASE </t>
  </si>
  <si>
    <t>002 W/ 1.5  LIP &amp; T</t>
  </si>
  <si>
    <t>ZT 5X7X002 1C/1S PRINT LOGO 3X2 BLK 1000/CTN,PRN TD</t>
  </si>
  <si>
    <t>002 1C/1S PRINT</t>
  </si>
  <si>
    <t>5X7 2 MIL AUTOBAG 2C/1S (FRONT) 2250/RL W/ VERTICAL PERF,PRNTD</t>
  </si>
  <si>
    <t xml:space="preserve">1.25  X 60  1.5 MIL SLEEVES ON A ROLL </t>
  </si>
  <si>
    <t xml:space="preserve"> 60  1.5 MIL</t>
  </si>
  <si>
    <t xml:space="preserve">3X5 ZT 4MIL </t>
  </si>
  <si>
    <t>5 ZT</t>
  </si>
  <si>
    <t xml:space="preserve">4X6 ZT 4 MIL </t>
  </si>
  <si>
    <t>6 ZT</t>
  </si>
  <si>
    <t xml:space="preserve">6X9 ZT 4 MIL </t>
  </si>
  <si>
    <t>9 ZT</t>
  </si>
  <si>
    <t xml:space="preserve">8X4X18 1.75 MIL 1000/CASE PRINTED 1C/1S,PRNTD </t>
  </si>
  <si>
    <t>18 1.75 MIL 1000/CASE</t>
  </si>
  <si>
    <t xml:space="preserve">ZT 10X18 3MIL OPEN BOTTOM 1000/CASE,PRNTD </t>
  </si>
  <si>
    <t>18 3MIL OPEN BOTTOM</t>
  </si>
  <si>
    <t xml:space="preserve">ZT 12X24 3MIL OPEN BOTTOM 1000/CASE,PRNTD </t>
  </si>
  <si>
    <t>24 3MIL OPEN BOTTOM</t>
  </si>
  <si>
    <t xml:space="preserve">ZT 14X20 3MIL OPEN BOTTOM 1000/CASE,PRNTD </t>
  </si>
  <si>
    <t>20 3MIL OPEN BOTTOM</t>
  </si>
  <si>
    <t xml:space="preserve">ZT 16X24 3MIL OPEN BOTTOM 1000/CASE,PRNTD </t>
  </si>
  <si>
    <t xml:space="preserve">ZT 8X18 3MIL OPEN BOTTOM 1000/CASE,PRNTD </t>
  </si>
  <si>
    <t xml:space="preserve">ZT 8X21 3MIL OPEN BOTTOM 1000/CASE,PRNTD </t>
  </si>
  <si>
    <t>21 3MIL OPEN BOTTOM</t>
  </si>
  <si>
    <t xml:space="preserve">6X12 1.5 MIL VACUUM BAG </t>
  </si>
  <si>
    <t>12 1.5 MIL</t>
  </si>
  <si>
    <t xml:space="preserve">8X12 1.5 VACUUM BAG </t>
  </si>
  <si>
    <t>RAPID PACKAGING INC</t>
  </si>
  <si>
    <t xml:space="preserve">6 X 10 4MIL BAG +1.5  LIP 250/WICKET 1000/CASE </t>
  </si>
  <si>
    <t xml:space="preserve"> 10 4MIL BAG +1.5  LIP</t>
  </si>
  <si>
    <t xml:space="preserve">6X12 4MIL +1.5  LIP 250/WICKET 1000/CASE </t>
  </si>
  <si>
    <t>12 4MIL +1.5  LIP</t>
  </si>
  <si>
    <t xml:space="preserve">10X12 4MIL BAGS +1.5 LIP 250/WICKET, 1000/CASE </t>
  </si>
  <si>
    <t>12 4MIL BAGS +1.5 LIP</t>
  </si>
  <si>
    <t xml:space="preserve">AUTO 6X8 2MIL 1250/ROLL CLEAR FRONT/WHITE BACK </t>
  </si>
  <si>
    <t xml:space="preserve">AUTO 7X8 4MIL 750/ROLL  </t>
  </si>
  <si>
    <t xml:space="preserve">AUTO 10.5X15 4MIL 350/ROL L </t>
  </si>
  <si>
    <t xml:space="preserve">BOR 9X12.5X002 PRE-OPENED </t>
  </si>
  <si>
    <t xml:space="preserve">AUTO 3X4 3MIL 2000/ROLL  </t>
  </si>
  <si>
    <t xml:space="preserve">AUTO 5X8 3MIL 1000/CASE  </t>
  </si>
  <si>
    <t xml:space="preserve">AUTO 10.5X13 2MIL 900/ROL L </t>
  </si>
  <si>
    <t>6.5X10 2ML ZT W/ HANG HOL 4CLR PRNT W/ WHITE BLOCK 1000 PER CASE,PRNTD</t>
  </si>
  <si>
    <t>10 2ML ZT W/ HANG HOL</t>
  </si>
  <si>
    <t>7X10 2ML ZT W/ HANG HOLE 4 COLOR W/WHITE BLOCK ( 5 1000 PER CASE,PRNTD</t>
  </si>
  <si>
    <t>10 2ML ZT W/ HANG HOLE</t>
  </si>
  <si>
    <t xml:space="preserve">ZT 4X6 2MIL 1000/CASE (IT EM# 3565A) </t>
  </si>
  <si>
    <t>6 2MIL 1000/CASE (IT</t>
  </si>
  <si>
    <t xml:space="preserve">ZT 9X12 2MIL 1000/CASE (ITEM# 3645A) </t>
  </si>
  <si>
    <t xml:space="preserve">ZT 13 X 18 2MIL 1000/CASE (ITEM# 3678A) </t>
  </si>
  <si>
    <t xml:space="preserve">ZT 13 </t>
  </si>
  <si>
    <t xml:space="preserve"> 18 2MIL 1000/CASE</t>
  </si>
  <si>
    <t xml:space="preserve">8.00X0.00X10.00X2.00 1000/RL,BAGS,BS,BOR </t>
  </si>
  <si>
    <t>3X5 2MIL PERFED BAGS ON A ON PLASTIC CORES 2250/ROL L</t>
  </si>
  <si>
    <t>5 2MIL PERFED BAGS ON A</t>
  </si>
  <si>
    <t xml:space="preserve">9.00X0.00X40.00X4.00 500/RL,BAGS,BS,BOR </t>
  </si>
  <si>
    <t xml:space="preserve">16.00X0.00X10.00X6.00 1000/RL,BAGS,BS,BOR,CRADL </t>
  </si>
  <si>
    <t xml:space="preserve">16.00X0.00X18.00X6.00 500/RL,BAGS,BS,BOR,CRADL </t>
  </si>
  <si>
    <t xml:space="preserve">24.00X0.00X24.00X6.00 250/RL,BAGS,BS,BOR,CRADL </t>
  </si>
  <si>
    <t xml:space="preserve">24.00X0.00X30.00X6.00 250/RL,BAGS,BS,BOR,CRADL </t>
  </si>
  <si>
    <t xml:space="preserve">24.00X0.00X38.00X6.00 200/RL,BAGS,BS,BOR,CRADL </t>
  </si>
  <si>
    <t xml:space="preserve">24.00X0.00X48.00X6.00 200/RL,BAGS,BS,BOR,CRADL </t>
  </si>
  <si>
    <t xml:space="preserve">28.00X0.00X50.00X6.00 250/RL,BAGS,BS,BOR,CRADL </t>
  </si>
  <si>
    <t xml:space="preserve">30.00X0.00X60.00X6.00 200/RL,BAGS,BS,BOR,CRADL </t>
  </si>
  <si>
    <t>50.00X42.00X75.00X3.00 50/RL,BAGS,BS,BOR,UVI 1.5 %,COLOR,WHT,CRADL</t>
  </si>
  <si>
    <t>50.00X42.00X89.00X3.00 50/RL,BAGS,BS,BOR,UVI 1.5 %,COLOR,WHT,CRADL</t>
  </si>
  <si>
    <t>EXECUTIVE DATA FORMS AND PROMOTIONS</t>
  </si>
  <si>
    <t>LF 12X18X002 1.5  LIP &amp; TAPE 1C/1S 1000/CTN CUSTOMER'S LOGO,PRNTD</t>
  </si>
  <si>
    <t>002 1.5  LIP &amp;</t>
  </si>
  <si>
    <t>DAHLONEGA PACKAGING</t>
  </si>
  <si>
    <t xml:space="preserve">5X18 VACUUM POUCH 3MIL  </t>
  </si>
  <si>
    <t>18 VACUUM POUCH 3MIL</t>
  </si>
  <si>
    <t>68.00XXX2.50 1800'/RL,SWS SHEETING,FG, CRADL</t>
  </si>
  <si>
    <t>23.00X17.00X46.00X1.00 100/CS,BAGS,BS,LLD,OCT,CO LOR,BLK</t>
  </si>
  <si>
    <t>20X20+4 BGX002 2C/2S W/ DIE CUT HANDLE, WHITE FILM 500/CA</t>
  </si>
  <si>
    <t>20+4 BG</t>
  </si>
  <si>
    <t xml:space="preserve">6.00XX16.00X1.00 1000/CS,BAGS,FG </t>
  </si>
  <si>
    <t>33.00X0.00X39.00X1.20 150/CS,BAGS,SS,COLOR,RED, PRNTD</t>
  </si>
  <si>
    <t>25.00X0.00X40.00X1.50 250/CS,BAGS,SS,COLOR,RED, PRNTD</t>
  </si>
  <si>
    <t xml:space="preserve">ZT 24X48 4 MIL 75/CASE  </t>
  </si>
  <si>
    <t>48 4 MIL 75/CASE</t>
  </si>
  <si>
    <t xml:space="preserve">2  X 60  1.5 MIL PERFED S 250/ROLL </t>
  </si>
  <si>
    <t xml:space="preserve"> 60  1.5 MIL PERFED S</t>
  </si>
  <si>
    <t>10X18 .025 MIL STATIC SHIELDING BAG 1000 CS</t>
  </si>
  <si>
    <t>18 .025 MIL</t>
  </si>
  <si>
    <t>5X8 .0788 MIL CONDUCTIVE BAG 1000 CS</t>
  </si>
  <si>
    <t>8 .0788 MIL</t>
  </si>
  <si>
    <t>8X12 .0147 MIL CONDUCTIVE BAG 1000 CS</t>
  </si>
  <si>
    <t>12 .0147 MIL</t>
  </si>
  <si>
    <t>16X24 .05725 MIL STATIC SHIELDING BAGS 500/CS</t>
  </si>
  <si>
    <t>24 .05725 MIL</t>
  </si>
  <si>
    <t>26.00X23.00X56.00X1.00 150/RL,BAGS,FG,BS,BOR,VEN T,NORM</t>
  </si>
  <si>
    <t>37.00X24.00X50.00X1.00 135/RL,BAGS,FG,BS,BOR,VEN T,NORM</t>
  </si>
  <si>
    <t>42.00X36.00X85.00X1.00 125/RL,BAGS,FG,BS,BOR,VEN T,NORM</t>
  </si>
  <si>
    <t>45.00X23.00X55.00X1.00 125/RL,BAGS,FG,BS,BOR,VEN T,NORM</t>
  </si>
  <si>
    <t>20X30 6 MIL BLK CONDUCTIVE BAG 100/CA SE</t>
  </si>
  <si>
    <t>30 6 MIL</t>
  </si>
  <si>
    <t xml:space="preserve">8.5 x 18 1mil wicket bag w/3  bottom gusset </t>
  </si>
  <si>
    <t>8.5 x 18 1mil wicket bag</t>
  </si>
  <si>
    <t>ZT 10X13X001 W/ 1C/1S SUFF WARNING ON BACK 1000/CASE,PRNTD</t>
  </si>
  <si>
    <t>001 W/ 1C/1S</t>
  </si>
  <si>
    <t>ZT 12X16X001 W/ 1C/1S SUFF WARNING ON BACK 1000/CASE,PRNTD</t>
  </si>
  <si>
    <t xml:space="preserve">AUTOBAG 4X6X002 2000/RL VENTED LOWER CORNER </t>
  </si>
  <si>
    <t xml:space="preserve">AUTOBAG 6X6X002 2000/RL VENTED LOWER CORNER </t>
  </si>
  <si>
    <t>6X8 AUTO BAG 4 MIL WHITE FRONT/CLEAR B 750/ROLL</t>
  </si>
  <si>
    <t>8X10 4MIL AUTO BAG WHITE FRONT/CLEA R BACK 500/ROLL</t>
  </si>
  <si>
    <t xml:space="preserve">AUTO STYLE BAG 14X24 3 MI 200/ROLL </t>
  </si>
  <si>
    <t>6X8 5MIL AUTO BAG white front/clear back</t>
  </si>
  <si>
    <t>8x10 5mil auto bag white front/clear back</t>
  </si>
  <si>
    <t>LF 12X18 + 1  LIP /TAPE 00125 FG RESEALABLE TAPE SUFFOCTION WARNING 1000/C</t>
  </si>
  <si>
    <t>18 + 1  LIP /TAPE</t>
  </si>
  <si>
    <t xml:space="preserve">6.25X3X19 1 MIL 1000/CASE </t>
  </si>
  <si>
    <t>19 1 MIL</t>
  </si>
  <si>
    <t xml:space="preserve">13.00X7.00X39.50X3.00 250/CS,BAGS,BS,VENT,NORM </t>
  </si>
  <si>
    <t xml:space="preserve">11.00XX20.00X3.00 500/CS,BAGS,FG,VENT,NORM </t>
  </si>
  <si>
    <t>28.50XXX3.75 6000'/RL,SWS SHEETING,FG, CRADL</t>
  </si>
  <si>
    <t>20.50XXX3.75 5700'/RL,SWS SHEETING,FG, CRADL</t>
  </si>
  <si>
    <t xml:space="preserve">ZT 4X6X002 3C/2S 1000/CS,PRNTD </t>
  </si>
  <si>
    <t>002 3C/2S</t>
  </si>
  <si>
    <t>H.T. BERRY CO, INC.</t>
  </si>
  <si>
    <t>43.00X0.00X72.00X1.50 100/RL,BAGS,SS,BOR,COLOR, BLK</t>
  </si>
  <si>
    <t xml:space="preserve">LF 24X36X004 ESD CLEAR 100/CTN </t>
  </si>
  <si>
    <t>004 ESD CLEAR</t>
  </si>
  <si>
    <t xml:space="preserve">LF 38X58X004 BLACK ESD 50/CTN </t>
  </si>
  <si>
    <t>004 BLACK ESD</t>
  </si>
  <si>
    <t xml:space="preserve">11X13 3 MIL SLIDER BAG 250/CASE </t>
  </si>
  <si>
    <t>13 3 MIL</t>
  </si>
  <si>
    <t xml:space="preserve">51.00X49.00X72.00X3.00 50/RL,BAGS,BS,BOR,PRNTD </t>
  </si>
  <si>
    <t>ZT 13X15.75X002 W/ 1 x1  MICRO PERF VENT 1000/CTN</t>
  </si>
  <si>
    <t>ZT 5X12.75X002 W/ 1 X1  MICRO PERF VENT 1000/CASE</t>
  </si>
  <si>
    <t>54.00X0.00XX2.30 1000'/RL,CF SHEETING,FG,C RADL</t>
  </si>
  <si>
    <t>20X35.75 1.8MIL FG SLEEVE REGISTERED PRINT 1C/1S,PR NTD</t>
  </si>
  <si>
    <t>35.75 1.8MIL FG SLEEVE</t>
  </si>
  <si>
    <t>HD LINER 30X42 7 MIC 100/CS 70 CASES/SKID</t>
  </si>
  <si>
    <t>HD LINER 30</t>
  </si>
  <si>
    <t>42 7 MIC</t>
  </si>
  <si>
    <t>HD LINER 38X60 10MIC 150/RL 25 ROLLS/SKID CLEAR</t>
  </si>
  <si>
    <t>HD LINER 38</t>
  </si>
  <si>
    <t>60 10MIC</t>
  </si>
  <si>
    <t>ENVIRO-TOTE INC.</t>
  </si>
  <si>
    <t>11X18+4 BGX00125 WICKETED 250/WICKET 1000/CASE PRINTED 1C/1S W/ 3 LANG.</t>
  </si>
  <si>
    <t>18+4 BG</t>
  </si>
  <si>
    <t>00125 WICKETED</t>
  </si>
  <si>
    <t>GRANITE STATE PAPER</t>
  </si>
  <si>
    <t>5X8 ZT 2 MIL PRINTED 1C/1S 1000/CASE,P RNTD</t>
  </si>
  <si>
    <t>8 ZT 2 MIL</t>
  </si>
  <si>
    <t xml:space="preserve">3.5X9 1.5 MIL WHITE OPAQU 1500/ROLL </t>
  </si>
  <si>
    <t>9 1.5 MIL WHITE OPAQU</t>
  </si>
  <si>
    <t xml:space="preserve">3.25X11 1.5 MIL WHITE OPA 1250/ROLL </t>
  </si>
  <si>
    <t>11 1.5 MIL WHITE OPA</t>
  </si>
  <si>
    <t xml:space="preserve">24.00X0.00X26.00X4.00 500/CS,INDIV SHEETS,BS </t>
  </si>
  <si>
    <t>ZT 10X13X0015 W/ 1C/1S SUFF WARNING ON BACK 1000/CASE,PRNTD</t>
  </si>
  <si>
    <t>0015 W/ 1C/1S</t>
  </si>
  <si>
    <t>ZT 12X16X0015 W/ 1C/1S SUFF WARNING ON BACK 1000/CASE,PRNTD</t>
  </si>
  <si>
    <t>ZT 10X13X002 W/ 1C/1S SUFF WARNING PRINTED ON BACK 1000/CASE,PRNTD</t>
  </si>
  <si>
    <t>002 W/ 1C/1S</t>
  </si>
  <si>
    <t>ZT 12X16X002 W/ 1C/1S SUFF WARNING ON BACK 1000/CASE,PRNTD</t>
  </si>
  <si>
    <t>AUTO BAG 6X8 2 MIL 15% ME 1/4 INCH BUTTERFLY VENT H OLE 1250/ROLL</t>
  </si>
  <si>
    <t>AUTO BAG 8X12 2.5 MIL 15% 1/4 INCH BUTTERFLY VENT 7 50/ROLL</t>
  </si>
  <si>
    <t>DELCO PACKAGING PRODUCTS INC.</t>
  </si>
  <si>
    <t>16.00X0.00X40.00X2.00 250/CS,BAGS,FG,BS,TINT,BB L</t>
  </si>
  <si>
    <t xml:space="preserve">16.00X14.00X30.00X1.50 100/CS,BAGS,BS </t>
  </si>
  <si>
    <t>PACKAGE PRODUCTS COMPANY</t>
  </si>
  <si>
    <t xml:space="preserve">6.75X0.00X10.00X1.00 2000/CS,BAGS </t>
  </si>
  <si>
    <t>ZT 4X6 6MIL BLACK COLOR F ILM W/ UVI PROTECTION 100 0/CASE</t>
  </si>
  <si>
    <t>6 6MIL BLACK COLOR F</t>
  </si>
  <si>
    <t>ZT 6X9 6MIL BLACK COLOR F ILM W/ UVI PROTECTION 100 0/CASE</t>
  </si>
  <si>
    <t>9 6MIL BLACK COLOR F</t>
  </si>
  <si>
    <t>PACKAGING SUPPLIES, INC.</t>
  </si>
  <si>
    <t xml:space="preserve">33.75X0.00X25.50X3.00 250/CS,BAGS </t>
  </si>
  <si>
    <t xml:space="preserve">2X12 2MIL AUTO BAG 1000/R OLL </t>
  </si>
  <si>
    <t>6X10 2MIL AUTOBAG CLEAR P RINTED 2C/2S 1250/ROLL,PR NTD</t>
  </si>
  <si>
    <t xml:space="preserve">8X10 2MIL AUTOBAG CLEAR P RINTED 2C/2S 1250/ROLL </t>
  </si>
  <si>
    <t xml:space="preserve">9.00XX12.00X3.00 1000/CS,BAGS,BS,COLOR,MBL </t>
  </si>
  <si>
    <t>AUTO BAG 4X6 2 MIL 15% ME 1/4 INCH BUTTERFLY VENT H OLE 2000/ROLL</t>
  </si>
  <si>
    <t>12X22 1.5ML ZT CLR MICRO PERFED (1 X1  PATTE 1000/CASE</t>
  </si>
  <si>
    <t>22 1.5ML ZT CLR</t>
  </si>
  <si>
    <t>BAKER PAPER COMPANY</t>
  </si>
  <si>
    <t xml:space="preserve">8.50XX14.00X2.70 1000/CS,BAGS,FG,BS </t>
  </si>
  <si>
    <t xml:space="preserve">7X8 1.5MIL POLYPRO 1000/CASE </t>
  </si>
  <si>
    <t xml:space="preserve">LF 8X9 1.5MIL POLYPRO 1000/CASE </t>
  </si>
  <si>
    <t xml:space="preserve">LF 9X10 1.5MIL POLYPRO 1000/CASE </t>
  </si>
  <si>
    <t xml:space="preserve">AUTO BAG 16X20X002 250/ROLL </t>
  </si>
  <si>
    <t xml:space="preserve">ZT 5X10X002 1000/CS 1C/1S,PRNTD </t>
  </si>
  <si>
    <t xml:space="preserve">ZT 5X10X002 1000/CS 2C/1S,PRNTD </t>
  </si>
  <si>
    <t>20X36X1.5 LIPX 3MIL WICKE 15% METALLOCENE 2% UVI SIDEWELD 200/CASE</t>
  </si>
  <si>
    <t>1.5 LIP</t>
  </si>
  <si>
    <t xml:space="preserve"> 3MIL WICKE</t>
  </si>
  <si>
    <t xml:space="preserve">ZT 8X10X002 1000/CS 1C/1S,PRNTD </t>
  </si>
  <si>
    <t xml:space="preserve">ZT 8X10X002 1000/CS 2C/1S,PRNTD </t>
  </si>
  <si>
    <t xml:space="preserve">TRANS MET 5X20 3MIL 100/CASE </t>
  </si>
  <si>
    <t>TRANS MET 5</t>
  </si>
  <si>
    <t>20 3MIL</t>
  </si>
  <si>
    <t>NU PACKAGING INC</t>
  </si>
  <si>
    <t xml:space="preserve">13X20X 1.5 MIL +3.5  BOT 250/WICKET 1000/CASE </t>
  </si>
  <si>
    <t xml:space="preserve"> 1.5 MIL +3.5  BOT</t>
  </si>
  <si>
    <t>3.5X9 2 MIL WHITE OPAQUE FILM AUTO BA 1250/ROLL</t>
  </si>
  <si>
    <t>5.25X11 2 MIL WHITE OPAQUE FILM AUTO BA 1000/ROLL</t>
  </si>
  <si>
    <t>RUSCO PACKAGING</t>
  </si>
  <si>
    <t xml:space="preserve">14X19.5 2MIL RED TINT W/ 1000/CASE </t>
  </si>
  <si>
    <t>19.5 2MIL RED TINT W/</t>
  </si>
  <si>
    <t xml:space="preserve">9X13 2MIL RED TINT W/ 1.5 1000/CASE </t>
  </si>
  <si>
    <t>13 2MIL RED TINT W/ 1.5</t>
  </si>
  <si>
    <t>ZT 2X8 2 MIL 1C/S FRONT 20% COVERAGE 1 000/CASE,PRNTD</t>
  </si>
  <si>
    <t xml:space="preserve">26X24X48 .3MIL BLACK TINT 100/RL </t>
  </si>
  <si>
    <t>48 .3MIL</t>
  </si>
  <si>
    <t>ALTA MAX</t>
  </si>
  <si>
    <t xml:space="preserve">LF 3.25X3.25 2MIL W/ HH O 1000/CASE </t>
  </si>
  <si>
    <t>3.25 2MIL W/ HH O</t>
  </si>
  <si>
    <t>EXPRESS ONE SOURCE</t>
  </si>
  <si>
    <t>18.50XXX1.00 10000'/RL,SWS SHEETING,FG ,AS,POAPP,CRADL</t>
  </si>
  <si>
    <t xml:space="preserve">8X12 4MIL AUTO BAG CLEAR 500/ROLL </t>
  </si>
  <si>
    <t xml:space="preserve">96.00X52.00X56.00X2.00 75/RL,BAGS,BS,BOR,CRADL </t>
  </si>
  <si>
    <t>ATLANTA PAPER AND PLASTIC,LLC</t>
  </si>
  <si>
    <t xml:space="preserve">38.00X0.00X58.00X1.00 100/CS,BAGS,BS,TINT,BLK </t>
  </si>
  <si>
    <t>20X36X 3MIL 1.5 LIP SIDE WELD WICKETED 100/WICKET 300/CASE 15% M</t>
  </si>
  <si>
    <t xml:space="preserve"> 3MIL 1.5 LIP</t>
  </si>
  <si>
    <t>20X37 3.5MIL VENTED 20 3/32  WEEP HOLES 10 ON WITH UVA CLEAR,PRNTD</t>
  </si>
  <si>
    <t>20X29 3.5MIL WHITE BAG WI VENTED W/ 10 .125  HOLES PRINTED 4C/2S 250/CASE,PR</t>
  </si>
  <si>
    <t>9.5X5X18 3.5MIL WHITE BAG VENTED WITH 20 3/32  WEEP PRINTED 4C/2S 5  TOP &amp; BO</t>
  </si>
  <si>
    <t>10X18 3ML BLK ZT 1M CS TAMPER EVIDENT OPEN BOTTO PRINTED WHITE INK,PRNTD</t>
  </si>
  <si>
    <t>18 3ML BLK ZT 1M CS</t>
  </si>
  <si>
    <t>12X24 3ML BLK ZT 1M CS TAMPER EVIDENT OPEN BOTTO PRINTED WHITE INK,PRNTD</t>
  </si>
  <si>
    <t>24 3ML BLK ZT 1M CS</t>
  </si>
  <si>
    <t>14X20 3ML BLK ZT 1M CS TAMPER EVIDENT OPEN BOTTO PRINTED WHITE INK,PRNTD</t>
  </si>
  <si>
    <t>20 3ML BLK ZT 1M CS</t>
  </si>
  <si>
    <t>16X24 3ML BLK ZT 1M CS TAMPER EVIDENT OPEN BOTTO PRINTED WHITE INK,PRNTD</t>
  </si>
  <si>
    <t>8X18 3ML BLK ZT 1M CS TAMPER EVIDENT OPEN BOTTO PRINTED WHITE INK,PRNTD</t>
  </si>
  <si>
    <t>8X21 3ML BLK ZT 1M CS TAMPER EVIDENT OPEN BOTTO PRINTED WHITE INK,PRNTD</t>
  </si>
  <si>
    <t>21 3ML BLK ZT 1M CS</t>
  </si>
  <si>
    <t xml:space="preserve">T-SHIRT BAG 12 X 7 X 22 1 3 MICRON, 1000/CASE </t>
  </si>
  <si>
    <t xml:space="preserve">T-SHIRT BAG 12 </t>
  </si>
  <si>
    <t xml:space="preserve"> 22 1</t>
  </si>
  <si>
    <t xml:space="preserve">T-SHIRT BAG 20 X 5 X 30 2 5 MICRON, 500/CASE </t>
  </si>
  <si>
    <t xml:space="preserve">T-SHIRT BAG 20 </t>
  </si>
  <si>
    <t xml:space="preserve"> 30 2</t>
  </si>
  <si>
    <t>72.00X0.00XX2.00 1300'/RL,SWS SHEETING,FG, AS,POAPP,CRADL</t>
  </si>
  <si>
    <t xml:space="preserve">24.00X0.00X27.00X1.75 500/RL,BAGS,BS,BOR,CRADL </t>
  </si>
  <si>
    <t>25.50XXX3.25 3000'/RL,SWS SHEETING,FG, METAL 15.0%,CRADL</t>
  </si>
  <si>
    <t>BASS FLEXIBLE PACKAGING</t>
  </si>
  <si>
    <t xml:space="preserve">BLACK CONDUCTIVE LF 29X56 BOTTOM SEALED 100/CASE </t>
  </si>
  <si>
    <t>BLACK CONDUCTIVE LF 29</t>
  </si>
  <si>
    <t xml:space="preserve">LF BLACK CONDUCTIVE 38X63 BOTTOM SEALED 50/CASE </t>
  </si>
  <si>
    <t>LF BLACK CONDUCTIVE 38</t>
  </si>
  <si>
    <t xml:space="preserve">25.00X0.00X25.00X3.00 250/RL,BAGS </t>
  </si>
  <si>
    <t>10X8 1.25 MIL WITH 1.5  L PRINTED 1C/1S 1000/CASE,P RNTD</t>
  </si>
  <si>
    <t>8 1.25 MIL WITH 1.5  L</t>
  </si>
  <si>
    <t>14X7 1.25 MIL WITH 1.5  L PRINTED 1C/1S 1000/CASE,P RNTD</t>
  </si>
  <si>
    <t>7 1.25 MIL WITH 1.5  L</t>
  </si>
  <si>
    <t>5X5 1.25 MIL WITH 1.5  LI PRINTED 1C/1S 1000/CASE,P RNTD</t>
  </si>
  <si>
    <t>5 1.25 MIL WITH 1.5  LI</t>
  </si>
  <si>
    <t>14.50X19 1.25 MIL WITH 1. PRINTED 1C/1S 1000/CASE,P RNTD</t>
  </si>
  <si>
    <t>19 1.25 MIL WITH 1.</t>
  </si>
  <si>
    <t>7X7 1.25 MIL WITH 1.5  LI PRINTED 1C/1S 1000/CASE,P RNTD</t>
  </si>
  <si>
    <t>7 1.25 MIL WITH 1.5  LI</t>
  </si>
  <si>
    <t>8X12 1.5 MIL PRINTED 2 SIDES 6 FRONT 2 BACK,PRNTD</t>
  </si>
  <si>
    <t>12 1.5 MIL PRINTED</t>
  </si>
  <si>
    <t>8X12 2 MIL PRINTED 8 COLORS 6 FRONT 2 BACK,PRNTD</t>
  </si>
  <si>
    <t>12 2 MIL PRINTED</t>
  </si>
  <si>
    <t>8X18 1.5 MIL PRINTED 8 COLORS 6 FRONT 2 BACK,PRNTD</t>
  </si>
  <si>
    <t>18 1.5 MIL PRINTED</t>
  </si>
  <si>
    <t>8X18 2 MIL PRINTED 8 COLORS 6 FRONT 2 BACK,PRNTD</t>
  </si>
  <si>
    <t>18 2 MIL PRINTED</t>
  </si>
  <si>
    <t>8X24 1.5MIL PRINTED 8 COLORS 6 FRONT 2 BACK,PRNTD</t>
  </si>
  <si>
    <t>24 1.5MIL PRINTED</t>
  </si>
  <si>
    <t>8X24 2 MIL PRINTED 8 COLORS 6 FRONT 2 BACK,PRNTD</t>
  </si>
  <si>
    <t>24 2 MIL PRINTED</t>
  </si>
  <si>
    <t xml:space="preserve">4.25XX9.50X4.00 25/CS,BAGS </t>
  </si>
  <si>
    <t>LF 12X20X0015FG 1.5 LIP ON WICKETS...1000/CTN 250/WICKET FDA</t>
  </si>
  <si>
    <t>0015FG 1.5 LIP</t>
  </si>
  <si>
    <t>LF 24X24 3MIL 100/CASE UVI AMBER COLOR</t>
  </si>
  <si>
    <t>24 3MIL 100/CASE</t>
  </si>
  <si>
    <t>LF 36X36 3 MIL 75/CASE UVI AMBER COLOR</t>
  </si>
  <si>
    <t>LF 36</t>
  </si>
  <si>
    <t>36 3 MIL 75/CASE</t>
  </si>
  <si>
    <t>ZT 10X13X004 W/ 1C/1S SUFF WARNING ON BACK 1000/CASE,PRNTD</t>
  </si>
  <si>
    <t>004 W/ 1C/1S</t>
  </si>
  <si>
    <t>ZT 12X16X004 W/ 1C/1S SUFF WARNING ON BACK 1000/CASE,PRNTD</t>
  </si>
  <si>
    <t>GREIF BROTHERS CORP.</t>
  </si>
  <si>
    <t>11.25X17 1MIL +4  BG BAG W/ 1.5LIP AND WICKETTED 250/WICKET 2000/CASE</t>
  </si>
  <si>
    <t>17 1MIL +4  BG BAG</t>
  </si>
  <si>
    <t>9.5X15 1MIL BAG W/ 4 BG WICKETED W/ 1.5  LIP 250/WICKET 2000/CASE</t>
  </si>
  <si>
    <t>15 1MIL BAG W/ 4 BG</t>
  </si>
  <si>
    <t>18X22 1.25MIL w/ 4  bg WICKETTED BAG W/1.5  LIP 250/WICKET 1000/CASE</t>
  </si>
  <si>
    <t>22 1.25MIL w/ 4  bg</t>
  </si>
  <si>
    <t>11X9.75 1MIL W/ 4  BG WICKETTED BAG W/1.5 LIP 250/WICKET 2000/CASE</t>
  </si>
  <si>
    <t>9.75 1MIL W/ 4  BG</t>
  </si>
  <si>
    <t xml:space="preserve">10.25X4X3.75 1MIL WICKETTED BAG W/1.5 LIP </t>
  </si>
  <si>
    <t>3.75 1MIL</t>
  </si>
  <si>
    <t>24X27.5 2MIL BAG W/ 5  BG 1.5LIP 250/WICKET 500/CAS E</t>
  </si>
  <si>
    <t>27.5 2MIL BAG W/ 5  BG</t>
  </si>
  <si>
    <t>12X13 1MIL W/ 4  BG WICKETTED W/1.5LIP 250/WICKET 2000/CASE</t>
  </si>
  <si>
    <t>13 1MIL W/ 4  BG</t>
  </si>
  <si>
    <t>9X8 1MIL W/ 3.25  BG WICKETTED W/ 1.5 LIP 250/WICKET 3000/CASE</t>
  </si>
  <si>
    <t>8 1MIL W/ 3.25  BG</t>
  </si>
  <si>
    <t>15.5X20 1.25MIL w/ 5  BG WICKETTED W/1.5 LIP 250/WICKET 1500/CASE</t>
  </si>
  <si>
    <t>20 1.25MIL w/ 5  BG</t>
  </si>
  <si>
    <t>22X28 1.5MIL BAG W/ 4  BG W/ 1.5 LIP 250/WICKET 500/CASE</t>
  </si>
  <si>
    <t>28 1.5MIL BAG W/ 4  BG</t>
  </si>
  <si>
    <t>14.00XXX2.00 4250'/RL,SWS SHEETING,FG, CRADL</t>
  </si>
  <si>
    <t>14.5X19 1MIL +4  BG WICKETTED W/1.5 LIP 250/WICKET 2000/CASE</t>
  </si>
  <si>
    <t>19 1MIL +4  BG</t>
  </si>
  <si>
    <t>ZT 12X15 3MIL PRINTED 1C/1S 500/CASE,PR NTD</t>
  </si>
  <si>
    <t>KORAB INC.</t>
  </si>
  <si>
    <t>12X14 1MIL WICKETED +1.5  LIP 250/WICKET 1000 /CASE</t>
  </si>
  <si>
    <t>14 1MIL WICKETED</t>
  </si>
  <si>
    <t xml:space="preserve">ZT BUBBLE 6X6 3MIL 50/CAS PRINTED 1C/1S,PRNTD </t>
  </si>
  <si>
    <t>ZT BUBBLE 6</t>
  </si>
  <si>
    <t>6 3MIL 50/CAS</t>
  </si>
  <si>
    <t>LUVENDER RETAIL AND EVENT PACKAGING LLC</t>
  </si>
  <si>
    <t xml:space="preserve">6.00X0.00X12.00X4.00 2000/CS,BAGS,BS,CLAR </t>
  </si>
  <si>
    <t xml:space="preserve">5.3125 X 7.25 2MIL +1.5  CO-EX MAILER </t>
  </si>
  <si>
    <t xml:space="preserve"> 7.25 2MIL +1.5 </t>
  </si>
  <si>
    <t>44.00X0.00X75.00X6.00 75/RL,BAGS,BS,BOR,VCI,COL OR,RED,CRADL</t>
  </si>
  <si>
    <t xml:space="preserve">ZT SLIDER 14X24X003 250/C ASE </t>
  </si>
  <si>
    <t>20.00X20.00X45.00X1.50 250/RL,BAGS,SS,BOR,COLOR, RED,CRADL,PRNTD</t>
  </si>
  <si>
    <t>ACCUTECH PACKAGING INC.</t>
  </si>
  <si>
    <t xml:space="preserve">ZT 8X12X002 W/ WHITE BLOCK 1000/CS,PRNTD </t>
  </si>
  <si>
    <t>002 W/</t>
  </si>
  <si>
    <t>ZT 14X20X002 W/ WHITE BLOCK 500/CS,PRN TD</t>
  </si>
  <si>
    <t>ZT 20X24X002 W/ WHITE BLOCK 250/CS,PRN TD</t>
  </si>
  <si>
    <t xml:space="preserve">ZT 24X24X002 250/CS W/ WHITE BLOCK,PRNTD </t>
  </si>
  <si>
    <t>002 250/CS</t>
  </si>
  <si>
    <t>47.00X0.00X74.00X3.00 100/RL,SLEEVE,BS,BOR,VCI, CRADL</t>
  </si>
  <si>
    <t xml:space="preserve">13.5X21 1 MIL +1.5  LIP W 250/WICKET 1000/CASE </t>
  </si>
  <si>
    <t>21 1 MIL +1.5  LIP W</t>
  </si>
  <si>
    <t>10X8 1.25MIL W/1.5 LIP PRINTED 1C/1S SUFFOCATION 1000/CASE,PRNTD</t>
  </si>
  <si>
    <t>8 1.25MIL W/1.5 LIP</t>
  </si>
  <si>
    <t xml:space="preserve">30.00X40.00X4.00 STATIC SHIELD BAG </t>
  </si>
  <si>
    <t>SPRINGFIELD CORR. BOX</t>
  </si>
  <si>
    <t>20.00XXX1.00 2400'/RL,CF SHEETING,FG,C RADL</t>
  </si>
  <si>
    <t>9X12 2MIL 1.5  LIP &amp; PERM PRINTED 2C/1S 1000/CASE,P RNTD</t>
  </si>
  <si>
    <t>12 2MIL 1.5  LIP &amp; PERM</t>
  </si>
  <si>
    <t>9.25X15.5 2MIL W/ 1.5  LI ON WICKETS 250/WICKET 100 0/CASE PRINTED 4C/2S,PRNT</t>
  </si>
  <si>
    <t>15.5 2MIL W/ 1.5  LI</t>
  </si>
  <si>
    <t>10X19 1.5MIL W/1.5 LIP 4C/2S ON WICKETS 250/WICK ET 1000/CASE,PRNTD</t>
  </si>
  <si>
    <t>19 1.5MIL W/1.5 LIP</t>
  </si>
  <si>
    <t>9.625 X 13.75 3MIL W/ 2.5 250/WICKET 1000/CASE PRIN TED 4C/2S,PRNTD</t>
  </si>
  <si>
    <t xml:space="preserve"> 13.75 3MIL W/ 2.5</t>
  </si>
  <si>
    <t xml:space="preserve">12X22 1.5MIL 1.5  LIP WIC YELLOW TINT </t>
  </si>
  <si>
    <t>22 1.5MIL 1.5  LIP WIC</t>
  </si>
  <si>
    <t xml:space="preserve">6.00X0.00X18.00X1.00 1000/CS,BAGS,FG </t>
  </si>
  <si>
    <t>MILHENCH SUPPLY CO.</t>
  </si>
  <si>
    <t>6X9 2MIL ZIP TOP WITH AN 6X8 OUTSIDE POUCH (3 PLY) 1000/CASE</t>
  </si>
  <si>
    <t>9 2MIL ZIP TOP WITH</t>
  </si>
  <si>
    <t xml:space="preserve">LF 6X8 1 MIL 1000/CS (ITEM# 2255) </t>
  </si>
  <si>
    <t>8 1 MIL</t>
  </si>
  <si>
    <t>UNITED STATES PLASTICS</t>
  </si>
  <si>
    <t xml:space="preserve">3  6MIL TUBING 500'/RL (ITEM# 2105) </t>
  </si>
  <si>
    <t>3  6MIL TUBING</t>
  </si>
  <si>
    <t xml:space="preserve">9X13 2MIL RED TINT TAMP E 1000/CASE </t>
  </si>
  <si>
    <t>13 2MIL RED TINT TAMP E</t>
  </si>
  <si>
    <t xml:space="preserve">14X19.5 2MIL RED TINT TAM 1000/CASE </t>
  </si>
  <si>
    <t>19.5 2MIL RED TINT TAM</t>
  </si>
  <si>
    <t xml:space="preserve">12X4X16 4MIL POLYPROPYLENE </t>
  </si>
  <si>
    <t>17.00X0.00XX1.00 2100'/RL,CF SHEETING,FG,C RADL</t>
  </si>
  <si>
    <t>UNISOURCE - SEATTLE</t>
  </si>
  <si>
    <t>84.00XXX6.00 600'/RL,SWS SHEETING,FG,N OSLIP,CRADL</t>
  </si>
  <si>
    <t xml:space="preserve">29X56 4 MIL BLACK CONDUCTIVE </t>
  </si>
  <si>
    <t>56 4 MIL</t>
  </si>
  <si>
    <t xml:space="preserve">TAMPER EVIDENT BAG 11X14 2 MIL </t>
  </si>
  <si>
    <t>TAMPER EVIDENT BAG 11</t>
  </si>
  <si>
    <t xml:space="preserve">20.00X0.00X40.00X2.00 400/CS,BAGS,FG,BS </t>
  </si>
  <si>
    <t>3X4 2MIL ZIP TOP 1000/CAS PRT 3C/1S W/ 1/4  HANG HO IN CTR ABOVE CLOSURE,PRNT</t>
  </si>
  <si>
    <t>14.00XXX1.25 6800'/RL,SWS SHEETING,FG, AS,POAPP,CRADL</t>
  </si>
  <si>
    <t>AUTOBAG CLEAR 10X13 2MIL REGISTERED PRINT 2C/1S 90 0/ROLL</t>
  </si>
  <si>
    <t>13X18 ZIP TOP 3.6MIL FG WITH A 3  SPACE ABOVE ZIP W/ A DIE CUT HANDLE 500/C</t>
  </si>
  <si>
    <t>18 ZIP TOP 3.6MIL FG</t>
  </si>
  <si>
    <t xml:space="preserve">2X4 3 MIL STATIC SHEILDIN G BAG </t>
  </si>
  <si>
    <t>4 3 MIL STATIC SHEILDIN</t>
  </si>
  <si>
    <t>42S84 .75MIL DARK PURPLE CENTER FOLDED SHEETING 25 0 PER ROLL</t>
  </si>
  <si>
    <t>PRO-PACK, INC.</t>
  </si>
  <si>
    <t xml:space="preserve">24' X 100' 4 MIL CLEAR SHEETING (OLD ITEM# 4447) </t>
  </si>
  <si>
    <t xml:space="preserve">ZT 1.5X1.5X002 1000/CS </t>
  </si>
  <si>
    <t xml:space="preserve">33.00XXX1.00 6000'/RL,DWS,FG,CRADL </t>
  </si>
  <si>
    <t>6X9.5 2MIL +1.5  LIP &amp; PERM TAPE 100 0/CASE POSTAL APPROVED</t>
  </si>
  <si>
    <t>9.5 2MIL</t>
  </si>
  <si>
    <t xml:space="preserve">9X12 4MIL ZT PRINTED 1C/1 500/CASE,PRNTD </t>
  </si>
  <si>
    <t>12 4MIL ZT PRINTED 1C/1</t>
  </si>
  <si>
    <t xml:space="preserve">13X18 4 MIL ZT PRINTED 1C 250/CASE,PRNTD </t>
  </si>
  <si>
    <t>18 4 MIL ZT PRINTED 1C</t>
  </si>
  <si>
    <t xml:space="preserve">ZT 4 X6 4MIL PRINTED 2C/1S 1000 CS,PRNTD </t>
  </si>
  <si>
    <t xml:space="preserve">ZT 4 </t>
  </si>
  <si>
    <t xml:space="preserve">10.00X0.00X12.00X2.00 1000/CS,BAGS,BS </t>
  </si>
  <si>
    <t>17.25X24.5X002 + 5  BACK FLIP POLY BAG, CLEAR, 650 /CS</t>
  </si>
  <si>
    <t>28.00X19.00X55.00X2.00 100/CS,BAGS,BS DOUBLE POLY LINED</t>
  </si>
  <si>
    <t xml:space="preserve">50.00X30.00X48.00X2.00 175/RL,BAGS,BS,BOR,CRADL </t>
  </si>
  <si>
    <t xml:space="preserve">50.00X30.00X48.00X2.00 3/RL,BAGS,BS,BOR,CRADL </t>
  </si>
  <si>
    <t>NJF ENTERPRISES</t>
  </si>
  <si>
    <t xml:space="preserve">9.00X0.00X12.00X1.00 1500/RL,BAGS,FG,BS,BOR </t>
  </si>
  <si>
    <t>9X12 3MIL +1.5  LIP &amp; PER POSTAL APPROVED 500/CS</t>
  </si>
  <si>
    <t>12 3MIL +1.5  LIP &amp; PER</t>
  </si>
  <si>
    <t xml:space="preserve">12.00X0.00X15.00X1.50 1000/CS,BAGS W/1  LIP </t>
  </si>
  <si>
    <t>POLYPRO 2.5X12X002 1000/CASE**NOT AVAIL ON R OLLS**</t>
  </si>
  <si>
    <t>POLYPRO 3X19X002 1000/CTN **NOT AVAIL ON R OLLS**</t>
  </si>
  <si>
    <t xml:space="preserve">6X10 STATIC SHIELF BAGS 100/CS </t>
  </si>
  <si>
    <t>10 STATIC SHIELF BAGS</t>
  </si>
  <si>
    <t xml:space="preserve">ZT 3X5 3MIL CLEAR  </t>
  </si>
  <si>
    <t>5 3MIL CLEAR</t>
  </si>
  <si>
    <t xml:space="preserve">ZT 6X9 3MIL CLEAR  </t>
  </si>
  <si>
    <t>9 3MIL CLEAR</t>
  </si>
  <si>
    <t>44.00X33.00XX0.90 1000/RL,SWS SHEETING,LLD, HEX,CRADL</t>
  </si>
  <si>
    <t>ABSOLUTE PACKAGING, LLC</t>
  </si>
  <si>
    <t xml:space="preserve">ZT 3X5X002 1C/1S (BLACK I 1000/CTN CENTERED,PRNTD </t>
  </si>
  <si>
    <t>002 1C/1S (BLACK I</t>
  </si>
  <si>
    <t>ZT 5X7X002 1C/1S 1000/CTN PRINT IS CENTERED,PRNTD</t>
  </si>
  <si>
    <t>ZT 8X10X002 1C/1S (BLACK 1000/CTN PRINT IS CENTERED,PRNTD</t>
  </si>
  <si>
    <t>002 1C/1S (BLACK</t>
  </si>
  <si>
    <t>36.00X0.00X60.00X1.20 150/CS,BAGS,SS,LLD,HEX,TI NT,LGR</t>
  </si>
  <si>
    <t>LANDSBERG - FRESNO</t>
  </si>
  <si>
    <t>11.00X0.00X22.00X1.50 1000/RL,BAGS,BS,BOR,METAL 0.15</t>
  </si>
  <si>
    <t>38.00X0.00X50.00X2.50 100/CS,BAGS,BS,METAL 15.0 %</t>
  </si>
  <si>
    <t>22.00X20.00X30.00X1.75 400/CS,BAGS,BS,METAL 15.0 %</t>
  </si>
  <si>
    <t xml:space="preserve">ZT 6X8X003 W/ AMBER TINT 1000/CTN </t>
  </si>
  <si>
    <t>003 W/ AMBER TINT</t>
  </si>
  <si>
    <t>10X12 3MIL TAMPER EVIDENT W/ SERRATION ABOVE ZIPPER W/ EVA 1000/CASE</t>
  </si>
  <si>
    <t>12 3MIL TAMPER EVIDENT</t>
  </si>
  <si>
    <t>11X14 3MIL TAMPER EVIDENT W/ SERRATION ABOVE ZIPPER W/ EVA 1000/CASE</t>
  </si>
  <si>
    <t>14 3MIL TAMPER EVIDENT</t>
  </si>
  <si>
    <t xml:space="preserve">24.00X12.00X32.00X4.00 125/CS,BAGS,FG,BS,VCI </t>
  </si>
  <si>
    <t xml:space="preserve">14.00X10.00X3.00X1.20 2500/CS,BAGS,BS </t>
  </si>
  <si>
    <t xml:space="preserve">7.00X0.00X21.00X1.50 1500/RL,DWS </t>
  </si>
  <si>
    <t>12.00X0.00XX4.00 1500'/RL,SWS SHEETING,LLD ,HEX</t>
  </si>
  <si>
    <t>24.00X0.00XX4.00 1500'/RL,SWS SHEETING,LLD ,HEX</t>
  </si>
  <si>
    <t>ASTRO PACKAGING</t>
  </si>
  <si>
    <t>13.00X11.00X25.00X3.00 250/RL,BAGS,BS,BOR,VCI,CO LOR,MBL</t>
  </si>
  <si>
    <t>34.00XXX1.75 14200'/RL,SWS SHEETING,FG ,CRADL</t>
  </si>
  <si>
    <t>AJW SUPPLIES, INC.</t>
  </si>
  <si>
    <t>14.50X13.00X31.00X3.00 275/CS,BAGS,BS,VCI,TINT,M BL</t>
  </si>
  <si>
    <t>PLIMPTON &amp; HILLS CORP.</t>
  </si>
  <si>
    <t xml:space="preserve">4X2X8 6MIL GU BAG 1000/CA SE </t>
  </si>
  <si>
    <t>8 6MIL GU BAG 1000/CA</t>
  </si>
  <si>
    <t xml:space="preserve">ZT TAMPER EVIDENT 10X17 1 BOTTOM LOAD, 1000/CASE </t>
  </si>
  <si>
    <t>ZT TAMPER EVIDENT 10</t>
  </si>
  <si>
    <t>17 1</t>
  </si>
  <si>
    <t xml:space="preserve">6X10 4 MIL AUTOSTYLEBAG 500/ROLL </t>
  </si>
  <si>
    <t xml:space="preserve">6.00X0.00X8.00X4.00 2000/CS,BAGS,BS,OPAQ,WHT </t>
  </si>
  <si>
    <t xml:space="preserve">12.00X0.00X16.00X1.50 1000/CS,BAGS,NSC </t>
  </si>
  <si>
    <t xml:space="preserve">14X18 3MIL LLDPE SLIDER 250/CASE </t>
  </si>
  <si>
    <t>18 3MIL LLDPE</t>
  </si>
  <si>
    <t>LF 2X4 2MIL1000/CASE</t>
  </si>
  <si>
    <t>4 2MIL</t>
  </si>
  <si>
    <t>SWS 120 X2000'X0015 SHRINK FILM</t>
  </si>
  <si>
    <t>6.5X21 + 1.5 LIP .8MILLD, 2% ANTI STAT4  WKTS, 250/WKT-2500/CS</t>
  </si>
  <si>
    <t>21 + 1.5 LIP .8MIL</t>
  </si>
  <si>
    <t>4 X 4 WITH A 2.5  LIP1.5MIL 1000/CASE</t>
  </si>
  <si>
    <t xml:space="preserve"> 4 WITH A 2.5  LIP</t>
  </si>
  <si>
    <t>4 X 4 WITH A 2.5  LIP2 MIL1000/CASE</t>
  </si>
  <si>
    <t>11.88XX14.50X2.251000/CS,BAGS,FG</t>
  </si>
  <si>
    <t>RALYN PLASTICS CORP.</t>
  </si>
  <si>
    <t>9X13 1MIL 1.5  LIP ON WICKET (250/WICKET 1000/CASE)</t>
  </si>
  <si>
    <t>13 1MIL 1.5  LIP ON WIC</t>
  </si>
  <si>
    <t>4 1/2 X 5 1/2 1M/CTN (ITEPACKING LIST ENC- PR1DOMESTIC ,PRNTD</t>
  </si>
  <si>
    <t xml:space="preserve"> 5 1/2 1M/CTN (ITE</t>
  </si>
  <si>
    <t>20.00X18.00X36.00X2.00250/CS,BAGS,BS</t>
  </si>
  <si>
    <t>75.00XXX3.001750/RL,SWS SHEETING,FG,AS,AMF CLR,CRADL</t>
  </si>
  <si>
    <t>32.00X0.00X0.00X1.507500'/RL,TUBING,LLD,HEX,CRADL</t>
  </si>
  <si>
    <t>68.00X65.00X82.00X3.0050/RL,BAGS,FG,BS,BOR,OPAQ,BLK,CRADL</t>
  </si>
  <si>
    <t>3  TUBING 6 MIL500 FT/ROLL (ITEM# 2105)</t>
  </si>
  <si>
    <t>3  TUBING 6 MIL</t>
  </si>
  <si>
    <t>48.00X0.00X48.00X4.0050/RL,BAGS,BS,BOR,CRADL</t>
  </si>
  <si>
    <t>ZT 6X6X0015 1000/CTN</t>
  </si>
  <si>
    <t>6.5X16 1  LIPVENTED</t>
  </si>
  <si>
    <t>16 1  LIP</t>
  </si>
  <si>
    <t>ZT 8X1000X0015 1000/CTN</t>
  </si>
  <si>
    <t>ZT 8X10X0015 1000/CTN3</t>
  </si>
  <si>
    <t>2.00X0.00X4.00X2.001000/CS,BAGS</t>
  </si>
  <si>
    <t>ZT 8X10X0015 1000/CTN</t>
  </si>
  <si>
    <t>ZT 36X48X0015 500/CTN</t>
  </si>
  <si>
    <t>0015 500/CTN</t>
  </si>
  <si>
    <t>24  X30  2MIL PRINTED 1C/W/ 1.5  LIP &amp; PERM TAPE 500/CASE,PRNTD</t>
  </si>
  <si>
    <t>30  2MIL PRINTED 1C/</t>
  </si>
  <si>
    <t>10X15 1.5MIL POLYPRO1M/CASE</t>
  </si>
  <si>
    <t>15 1.5MIL POLYPRO</t>
  </si>
  <si>
    <t>ZT 6X12 2 MIL PRINTED 1C/1000/CASE</t>
  </si>
  <si>
    <t>BUNZL-BALTIMORE</t>
  </si>
  <si>
    <t>25.25X0.00XX2.503750'/RL,SWS SHEETING</t>
  </si>
  <si>
    <t>9.00XX12.00X4.001000/RL,BAGS,BS,BOR</t>
  </si>
  <si>
    <t>8.00XX10.00X4.001000/RL,BAGS,BS,BOR</t>
  </si>
  <si>
    <t>6.00X0.00X10.50X3.001000/CS,BAGS,FG,SW,VENT,BFLY</t>
  </si>
  <si>
    <t>COUNTRY INNOVATION &amp; SUPPLY</t>
  </si>
  <si>
    <t>16X16 3MIL 9 LAYERVACUUM POUCH</t>
  </si>
  <si>
    <t>16 3MIL 9 LAYER</t>
  </si>
  <si>
    <t>ZT 9X12 2MIL PRINTED 2C/1(WHITE/BLUE 296) 1000/CASE LDPE,PRNTD</t>
  </si>
  <si>
    <t>4.5X5 1.5MILAUTO BAG3000/ROLL</t>
  </si>
  <si>
    <t>5 1.5MIL</t>
  </si>
  <si>
    <t>23.00X17.00X46.00X1.00100/CS,BAGS,BS,LLD,OCT,COLOR,BLK, STAR SEAL BOTTOM</t>
  </si>
  <si>
    <t>ZT 9X12X0015 1000/CTN</t>
  </si>
  <si>
    <t>STEPHEN GOULD ROCKVILLE</t>
  </si>
  <si>
    <t>3  X 5  BUBBLE BAG, 3/16 W/LIP</t>
  </si>
  <si>
    <t xml:space="preserve"> 5  BUBBLE BAG, 3/16 </t>
  </si>
  <si>
    <t>13.5X20.5 1.25MIL W/ 2.5 +1.5  LIP WICKETED BAG 2C/1S 250/WICKET 1000/CASE,</t>
  </si>
  <si>
    <t xml:space="preserve">20.5 1.25MIL W/ 2.5 </t>
  </si>
  <si>
    <t>13.5X20.5 1.25MIL W/ 2.5 WICKTED BAGS +1.5  LIP 250/WICKET 1000/CASE</t>
  </si>
  <si>
    <t>4X7 ZIPLOCK BAGS1000/CS</t>
  </si>
  <si>
    <t>7 ZIPLOCK BAGS</t>
  </si>
  <si>
    <t>ZT 3X5 3MIL W/ HEAT SEAL1.5  IN, 4  UP (LEAVING 11000/CASE</t>
  </si>
  <si>
    <t>5 3MIL W/ HEAT SEAL</t>
  </si>
  <si>
    <t>CONPAC GROUP</t>
  </si>
  <si>
    <t>1X38.25 4 MILLON ROLLS</t>
  </si>
  <si>
    <t>38.25 4 MILL</t>
  </si>
  <si>
    <t>ZT 36X48X002 200/CTN</t>
  </si>
  <si>
    <t>002 200/CTN</t>
  </si>
  <si>
    <t>16.00X0.00X16.50X4.00500/CS,BAGS,FG,TINT,MBL</t>
  </si>
  <si>
    <t>7X21 3/16  BUBBLE 250/CASE</t>
  </si>
  <si>
    <t>21 3/16  BUBBLE 250/CAS</t>
  </si>
  <si>
    <t>7  X21  2MILBUBBLE BAG</t>
  </si>
  <si>
    <t>21  2MIL</t>
  </si>
  <si>
    <t>7  X 21  3MIL</t>
  </si>
  <si>
    <t xml:space="preserve"> 21  3MIL</t>
  </si>
  <si>
    <t>7  X 21  4MILBUBBLE BAG</t>
  </si>
  <si>
    <t xml:space="preserve"> 21  4MIL</t>
  </si>
  <si>
    <t>VONCO PRODUCTS</t>
  </si>
  <si>
    <t>ZT 12X15 2MIL (ITEM# 36701000/CS</t>
  </si>
  <si>
    <t>15 2MIL (ITEM# 3670</t>
  </si>
  <si>
    <t>PREFERRED TAPE, INC.</t>
  </si>
  <si>
    <t>ZT 1.5x2 2MIL BLACK</t>
  </si>
  <si>
    <t>TAMPER EVIDENT ZT6.5X6.5X006 W/1  LIP1000/CASE</t>
  </si>
  <si>
    <t>8.75X0.00X4138.00X1.454138'/RL,TUBING</t>
  </si>
  <si>
    <t>WISEPACK</t>
  </si>
  <si>
    <t>10.00X0.00X13.00X4.001000/CS,BAGS,BS,METAL 15.0</t>
  </si>
  <si>
    <t>AUTOBAG 8X10X0041000/ROLL (EACH ROLL POLYWRAPPED, 1 ROLL PER CASE</t>
  </si>
  <si>
    <t>AUTOBAG 8</t>
  </si>
  <si>
    <t>9X12X004 1000/RLAUTO (EACH ROLLY POLY WRAPPED, 1 ROLL PER CASE)</t>
  </si>
  <si>
    <t>004 1000/RL</t>
  </si>
  <si>
    <t>LF 2.5 X 5 1MIL 1000/CASE</t>
  </si>
  <si>
    <t xml:space="preserve">LF 2.5 </t>
  </si>
  <si>
    <t xml:space="preserve"> 5 1MIL 1000/CASE</t>
  </si>
  <si>
    <t>LF 12X18X002 1.5  LIP&amp; PEBLCK BAG/PRNTED 1C/1SCUST LOGO SILVER 1000/CTN</t>
  </si>
  <si>
    <t>002 1.5  LIP&amp; PE</t>
  </si>
  <si>
    <t>2  8MIL PAS AMINE FREETUBING, 650'/RL, FG,MIL SPEC</t>
  </si>
  <si>
    <t>2  8MIL PAS AMINE FREE</t>
  </si>
  <si>
    <t>3  X 5  BUBBLE BAG, 3/16 W/LIP &amp; TAPE</t>
  </si>
  <si>
    <t>ZT 5X8 1.5MIL 1000/CASELOW SLIP</t>
  </si>
  <si>
    <t>12.00XX18.00X1.502000/CS,INDIV SHEETS,BS</t>
  </si>
  <si>
    <t>24.00XX30.00X1.20250/RL,BAGS,SS,BOR</t>
  </si>
  <si>
    <t>PARAMOUNT PACKAGING</t>
  </si>
  <si>
    <t>37.50X0.00XX4.00250'/RL,TUBING</t>
  </si>
  <si>
    <t>ZT 5X8X0025 W 2.5  BG1000/CASE</t>
  </si>
  <si>
    <t>0025 W 2.5  BG</t>
  </si>
  <si>
    <t>ZT 6X10X0025 W 2.5  BG1000/CTN</t>
  </si>
  <si>
    <t>ZT 9X12X0025 W/2.5  BG1000/CTN</t>
  </si>
  <si>
    <t>0025 W/2.5  BG</t>
  </si>
  <si>
    <t>ZT 6.5X11X0025 W 3  BG1000/CTN</t>
  </si>
  <si>
    <t>0025 W 3  BG</t>
  </si>
  <si>
    <t>UNISOURCE - BATON ROUGE</t>
  </si>
  <si>
    <t>AUTOBAG 14X14X003BLACK OPAQUE500/ROLL (MUST BE VENTED)</t>
  </si>
  <si>
    <t>AUTOBAG 14</t>
  </si>
  <si>
    <t>21X3X38 2MIL 250/ROLLGARMENT BAG3 LANG SUFFO WARNING,PRNT</t>
  </si>
  <si>
    <t>38 2MIL 250/ROLL</t>
  </si>
  <si>
    <t>21X3X72 2 MIL 150/ROLLGARMENT BAG3 LANG SUFFO WARNING,PRNT</t>
  </si>
  <si>
    <t>72 2 MIL 150/ROLL</t>
  </si>
  <si>
    <t>ITEM # 4087 - 16X12 3MIL(250/CASE) SLIDER TOP</t>
  </si>
  <si>
    <t>ITEM # 4087 - 16</t>
  </si>
  <si>
    <t>6.00X4.00X12.00X2.001500/CS,BAGS,BS</t>
  </si>
  <si>
    <t>4.25X10.5X002 W/ 2  BG,3/8  LIP, WHITE COLOR1C/2S,PRNTD</t>
  </si>
  <si>
    <t>002 W/ 2  BG,</t>
  </si>
  <si>
    <t>5X11.5X002 W/ 2  BG, 3/8 WHITE COLOR, 1C/1S,PRNTD</t>
  </si>
  <si>
    <t xml:space="preserve">002 W/ 2  BG, 3/8 </t>
  </si>
  <si>
    <t>POLY PRO 5.75X4X00151000/CASE</t>
  </si>
  <si>
    <t>POLY PRO 4.75X7.51.5 MIL 1000/CASE</t>
  </si>
  <si>
    <t>POLY PRO 6X7X00151000/CASE</t>
  </si>
  <si>
    <t>POLY PRO 6</t>
  </si>
  <si>
    <t>AUTO BAGS10.5X13.51.5 MIL VENTED (1 SIDE) 1</t>
  </si>
  <si>
    <t>AUTO BAGS</t>
  </si>
  <si>
    <t>MIDLAND PAPER - QUINCY</t>
  </si>
  <si>
    <t>21.00XXX2.0010500'/RL,SWS SHEETING,FG,CRADL</t>
  </si>
  <si>
    <t>SLIDER TOP 14.5X11 2.5MIL250/CASE</t>
  </si>
  <si>
    <t>SLIDER TOP 14.5</t>
  </si>
  <si>
    <t>11 2.5MIL</t>
  </si>
  <si>
    <t>BOSTON PACKAGING &amp; SUPPLY</t>
  </si>
  <si>
    <t>38.00X0.00X65.00X1.00200/CS,BAGS,SS</t>
  </si>
  <si>
    <t>LF 3X40X003 CLEAR FDA APPROVED 500/CASE SIDEWELD</t>
  </si>
  <si>
    <t>DAYTONA SUPPLY</t>
  </si>
  <si>
    <t>19.25X20.5 2MIL W/ HH (.3PRINTED 2C/1S 500/CASE,PRNTD</t>
  </si>
  <si>
    <t>20.5 2MIL W/ HH (.3</t>
  </si>
  <si>
    <t>31.50XXX1.9011800'/RL,SWS SHEETING,FG,CRADL</t>
  </si>
  <si>
    <t>39.00X12.00X85.00X3.0075/RL,BAGS,FG,BS,BOR,METAL 15.0%,TINT,RED,CRADL,PR</t>
  </si>
  <si>
    <t>65.00X62.00X152.00X4.0015/RL,BAGS,FG,BS,BOR,METAL 15.0%,CRADL</t>
  </si>
  <si>
    <t>42.00XXX2.007440'/RL,SWS SHEETING,FG,CLAR,CRADL</t>
  </si>
  <si>
    <t>TAMPER EVIDENT 14X19.5 2MW 1.5  LIP &amp; PERM TAPE1000/CTN</t>
  </si>
  <si>
    <t>TAMPER EVIDENT 14</t>
  </si>
  <si>
    <t>19.5 2M</t>
  </si>
  <si>
    <t>10X13 W/ 1/8  LIP 1 MIL HWHITE OPAQUE 1C/1S (11.5X1000/CASE,PRNTD</t>
  </si>
  <si>
    <t>13 W/ 1/8  LIP 1 MIL H</t>
  </si>
  <si>
    <t>8.00X0.00XX1.50500'/RL,TUBING,FG</t>
  </si>
  <si>
    <t>AUTO 9X12.5 1.5MIL 1250/ROLL</t>
  </si>
  <si>
    <t>AUTO 9</t>
  </si>
  <si>
    <t>12.5 1.5MIL 1250/R</t>
  </si>
  <si>
    <t>30X25 2 MILLPOLY NYLONMOISTURE BARRIER</t>
  </si>
  <si>
    <t>25 2 MILL</t>
  </si>
  <si>
    <t>LF 5 X10 3MILTRANS MET STATIC SHIELDIN100/CASE</t>
  </si>
  <si>
    <t xml:space="preserve">LF 5 </t>
  </si>
  <si>
    <t>ZT 4X6X002 HANG HOLE1M/CTN</t>
  </si>
  <si>
    <t>002 HANG HOLE</t>
  </si>
  <si>
    <t>36.00X33.00X48.00X1.00275/CS,BAGS,BS</t>
  </si>
  <si>
    <t>41.50XXX1.2012550'/RL,SWS SHEETING,FG,HISLIP,CRADL</t>
  </si>
  <si>
    <t>25.50XXX1.9010320'/RL,SWS SHEETING,FG,CRADL</t>
  </si>
  <si>
    <t>ZT 4X6.75 2MILW/ HANGHOLE1M/CS</t>
  </si>
  <si>
    <t>6.75 2MIL</t>
  </si>
  <si>
    <t>9X13 2MIL RED TINT TAMP E1000/CASE</t>
  </si>
  <si>
    <t>CLEAR ZIPTOP BAG24 X 24 X 006 MIL60/CS</t>
  </si>
  <si>
    <t>CLEAR ZIPTOP BAG</t>
  </si>
  <si>
    <t>ZT 5X8X002 1/4  VENT1/2  UP FROM BOTTOMCENTERED 1000/CTN</t>
  </si>
  <si>
    <t>002 1/4  VENT</t>
  </si>
  <si>
    <t>36.00XXX1.2021991'/RL,SWS SHEETING,FG,CRADL</t>
  </si>
  <si>
    <t>PEACH TREE SUPPLIES</t>
  </si>
  <si>
    <t>240.00XXX8.001200'/RL,CF SHEETING,CRADL</t>
  </si>
  <si>
    <t>10.5X13.5X002 POSTALAPPROVED W/ 1.5  LIP &amp; TA1000/CASE</t>
  </si>
  <si>
    <t>38.00X0.00X70.00X3.0050/CS,BAGS,FG</t>
  </si>
  <si>
    <t>BBS DISTRIBUTING</t>
  </si>
  <si>
    <t>VAC POUCH 8X12 3MLSILVER METALLIC1000 PER CASE</t>
  </si>
  <si>
    <t>VAC POUCH 8</t>
  </si>
  <si>
    <t>12 3ML</t>
  </si>
  <si>
    <t>VAC POUCH 11X16 3MLSILVER METALLIC1000 PER CASE</t>
  </si>
  <si>
    <t>VAC POUCH 11</t>
  </si>
  <si>
    <t>16 3ML</t>
  </si>
  <si>
    <t>6X24 .9 MILCLR HIGH DENSITY WICKETE250/WICKET 2000/CASE</t>
  </si>
  <si>
    <t>24 .9 MIL</t>
  </si>
  <si>
    <t>5.88XX10.00X4.001000/CS,BAGS,FG,SW,VENT,BFLY</t>
  </si>
  <si>
    <t>14X12.5X28 1.25MILAUTO BAGS 750/RLCONTINUOUS ROLL</t>
  </si>
  <si>
    <t>28 1.25MIL</t>
  </si>
  <si>
    <t>12.00XXX2.002000'/RL,SWS SHEETING,FG,CRADL</t>
  </si>
  <si>
    <t>SCANLAN GRAPHIC</t>
  </si>
  <si>
    <t>10X13 2MIL W/ 1.5  LIP ANPOSTAL APPROVED, CLEAR 1000/CASE</t>
  </si>
  <si>
    <t>13 2MIL W/ 1.5  LIP AN</t>
  </si>
  <si>
    <t>ELEPHANT ROCK PACKAGING</t>
  </si>
  <si>
    <t>ZT 4X6 2MIL1000/CS</t>
  </si>
  <si>
    <t>ZT 9X12 2MIL1000/CS</t>
  </si>
  <si>
    <t>ZT 13X18 2MIL</t>
  </si>
  <si>
    <t>14X19 2MIL W/ 1.5  LIP ANPOSTAL APPROVED 1000/CASE</t>
  </si>
  <si>
    <t>19 2MIL W/ 1.5  LIP AN</t>
  </si>
  <si>
    <t>12X15.5 2MIL W/ 1.5  LIPPOSTAL APPROVED 1000/CASE</t>
  </si>
  <si>
    <t>15.5 2MIL W/ 1.5  LIP</t>
  </si>
  <si>
    <t>35.00XXX1.501500'/RL,CF SHEETING,FG,CRADL</t>
  </si>
  <si>
    <t>ZT 18X24X004 PRINTED 1C/1250/CASE,PRNTD</t>
  </si>
  <si>
    <t>ZT 12X30X004 PRINTED 1C/1250/CASE,PRNTD</t>
  </si>
  <si>
    <t>60.00X50.00X88.00X1.2550/RL,BAGS,BS,BOR,LLD,HEX,CRADL</t>
  </si>
  <si>
    <t>GRAYLING INDUSTRIES, INC.</t>
  </si>
  <si>
    <t>43.00X0.00X48.00X1.20250/CS,BAGS,SS,LLD,HEX</t>
  </si>
  <si>
    <t>50.00X0.00X0.00X1.751750'/RL,SWS SOR,FG,BS,BOR,METAL 20.0%,CRADL,SAMPL</t>
  </si>
  <si>
    <t>38.00X0.00X58.00X1.00200/CS,BAGS,SS,LLD,HEX</t>
  </si>
  <si>
    <t>10.25XXX1.005000'/RL,CF SHEETING,CRADL</t>
  </si>
  <si>
    <t>43.00X0.00X47.00X1.20250/CS,BAGS,FG,SS,LLD,HEX</t>
  </si>
  <si>
    <t>CAN-DO NATIONAL TAPE</t>
  </si>
  <si>
    <t>12X15 3MIL W/ 1.5  LIP PRWICKETED, 250/WICKET 1000/CASE,PRNTD</t>
  </si>
  <si>
    <t>15 3MIL W/ 1.5  LIP PR</t>
  </si>
  <si>
    <t>VLOW</t>
  </si>
  <si>
    <t>4X4X004 AUTO PRINTED, 2C/1S W/ 1.25  SEALED HEADERW/ HH, BOTTOM LOAD, 1500</t>
  </si>
  <si>
    <t>004 AUTO PRINTED, 2C/</t>
  </si>
  <si>
    <t>LPS INDUSTRIES</t>
  </si>
  <si>
    <t>12X14 2MIL WICKETED W/ 4 W/ 1.75  LIP 100/WICKET 1000/CASE</t>
  </si>
  <si>
    <t xml:space="preserve">14 2MIL WICKETED W/ 4 </t>
  </si>
  <si>
    <t>LF 13X13X002 W/ 1.5  LIP1000/CASE</t>
  </si>
  <si>
    <t>002 W/ 1.5  LIP</t>
  </si>
  <si>
    <t>40X45 1.5BIOHAZARD BAG,PRNTD</t>
  </si>
  <si>
    <t>45 1.5</t>
  </si>
  <si>
    <t>ZT 4X6 2MIL 500/CTN</t>
  </si>
  <si>
    <t>6 2MIL 500/CTN</t>
  </si>
  <si>
    <t>ZT 9X12 2MIL 500/CTN</t>
  </si>
  <si>
    <t>12 2MIL 500/CTN</t>
  </si>
  <si>
    <t>ZT 13X18 2MIL 500/CTN</t>
  </si>
  <si>
    <t>18 2MIL 500/CTN</t>
  </si>
  <si>
    <t>INGRAPHICS</t>
  </si>
  <si>
    <t>26X14X36X00125 VNTD BOTH5 HOLES 4  FROM SIDE 4  U5  BTWEEN..RECYLC. 250/CT</t>
  </si>
  <si>
    <t>00125 VNTD BOTH</t>
  </si>
  <si>
    <t>AA POLY BAG CO.</t>
  </si>
  <si>
    <t>15.00X0.00X9.00X1.001500/RL,BAGS,BS,BOR,CRADL</t>
  </si>
  <si>
    <t>GRACE SUPPLY CO.</t>
  </si>
  <si>
    <t>21.00X16.00X36.00X1.00150/CS,BAGS,BS,AS,AFPAS</t>
  </si>
  <si>
    <t>41.50XXX1.2016316'/RL,SWS SHEETING,FG,HISLIP,CRADL</t>
  </si>
  <si>
    <t>26.00X23.00X56.00X1.00150/RL,BAGS,FG,BS,BOR,VENT,NORM</t>
  </si>
  <si>
    <t>29.50XXX1.9011596'/RL,SWS SHEETING,FG,CLAR,CRADL</t>
  </si>
  <si>
    <t>JOHNSON PAPER &amp; SUPPLY CO</t>
  </si>
  <si>
    <t>16.00X14.00X37.00X1.25250/RL,BAGS,BS,BOR,CRADL</t>
  </si>
  <si>
    <t>47.00X0.00X74.00X3.00100/RL,SLEEVE,BS,BOR,VCI,CRADL</t>
  </si>
  <si>
    <t>19.00X0.00XX3.004000'/RL,SWS SHEETING,FG,CRADL</t>
  </si>
  <si>
    <t>UNISOURCE - CLEVELAND</t>
  </si>
  <si>
    <t>11.00XXX2.003000'/RL,SWS SHEETING,FG,METAL 30.0%,CRADL</t>
  </si>
  <si>
    <t>PACVANTAGE LLC</t>
  </si>
  <si>
    <t>60.00XXX5.502000'/RL,SWS SHEETING,FG,CRADL</t>
  </si>
  <si>
    <t>19X23 WHITE 2 MIL DIE CUT2 COLOR 1SIDE 3.25 BOTTOMGUSETT 1000/CASE,PRNTD</t>
  </si>
  <si>
    <t>23 WHITE 2 MIL DIE CUT</t>
  </si>
  <si>
    <t>LF 6X9X002+2 LIP&amp; PERM TAPRINTED 1C/1S SUFF WARNIN1000/CASE,PRNTD</t>
  </si>
  <si>
    <t>002+2 LIP&amp; PERM TA</t>
  </si>
  <si>
    <t>LF 2.25 X4  3MILTRANS MET STATIC SHIELDING 100/CASE</t>
  </si>
  <si>
    <t xml:space="preserve">LF 2.25 </t>
  </si>
  <si>
    <t>4  3MIL</t>
  </si>
  <si>
    <t>PSUMNER</t>
  </si>
  <si>
    <t>LF 6X9X00125+3.25 LIP&amp; PE250/WICKET 1000/CASEPRINTED 1C/1S SUFF WARNIN</t>
  </si>
  <si>
    <t>00125+3.25 LIP&amp; PE</t>
  </si>
  <si>
    <t>14.00X0.00X24.25X3.00500/CS,BAGS,FG,BS</t>
  </si>
  <si>
    <t>24.00X0.00X18.00X1.50500/RL,BAGS,FG,BS,BOR</t>
  </si>
  <si>
    <t>ZT 6X8X003 W/ AMBER TINT1000/CTN</t>
  </si>
  <si>
    <t>60.00X0.00XX3.002500'/RL,SWS SHEETING,FG,CRADL</t>
  </si>
  <si>
    <t>PACKAGING CONSULTANTS ASSOC, INC.</t>
  </si>
  <si>
    <t>ZT 12X15X004 W/3  BG500/CTN</t>
  </si>
  <si>
    <t>004 W/3  BG</t>
  </si>
  <si>
    <t>60.00X0.00XX4.001800'/RL,SWS SHEETING,FG,CRADL</t>
  </si>
  <si>
    <t>AUTO 4X13X0018 POLYPRO (COF LEVEL .2 MED-HIGH SLIP) 1000/RL</t>
  </si>
  <si>
    <t>AUTO 4</t>
  </si>
  <si>
    <t>0018 POLYPRO (C</t>
  </si>
  <si>
    <t>7.375X5 3MIL WITH3 LIP 1000/CASE</t>
  </si>
  <si>
    <t>9.25X6 + 5  LIP 3MIL 1000/CASE</t>
  </si>
  <si>
    <t>30.00X0.00X30.00X3.00250/CS,INDIV SHEETS,BS</t>
  </si>
  <si>
    <t>15.00X0.00XX3.004000'/RL,SWS SHEETING,FG,CRADL</t>
  </si>
  <si>
    <t>AUTO BAG 6X9 2MIL 1250/ROLL</t>
  </si>
  <si>
    <t>AUTO BAG 6</t>
  </si>
  <si>
    <t>9 2MIL 1250/RO</t>
  </si>
  <si>
    <t>AUTO BAG 6X8 2MIL</t>
  </si>
  <si>
    <t>21 X 21.75 1.25 MILW/2  LIP AND PERM TAPE1/C 1/S (SUFF. WARNING) 5</t>
  </si>
  <si>
    <t xml:space="preserve"> 21.75 1.25 MIL</t>
  </si>
  <si>
    <t>WILSON BRYANT</t>
  </si>
  <si>
    <t>SINGLE WOUND SHEET20.75X00125 3500'/ROLL9  DIAMETER ROLLS (EACH R</t>
  </si>
  <si>
    <t>SINGLE WOUND SHEET</t>
  </si>
  <si>
    <t>12x15 2mil ZTprinted 1C/1S500/case</t>
  </si>
  <si>
    <t>12x15 2mil ZT</t>
  </si>
  <si>
    <t>10.5X13.40 1.5MIL3  LIP/ PERM TAPE1000/CASE</t>
  </si>
  <si>
    <t>13.40 1.5MIL</t>
  </si>
  <si>
    <t>43.30X0.00X220.50X7.9010/RL,CF SOR,FG,BS,CRADL</t>
  </si>
  <si>
    <t>GOTHAM SHREDDERS</t>
  </si>
  <si>
    <t>18.00X15.00X37.00X1.50100/CS,BAGS,BS</t>
  </si>
  <si>
    <t>WICKETTED 7X20 1.5  LIP 2250/WICKET 1000/CASE</t>
  </si>
  <si>
    <t>WICKETTED 7</t>
  </si>
  <si>
    <t>20 1.5  LIP 2</t>
  </si>
  <si>
    <t>29.50X0.00XX2.006091'/RL,SWS SHEETING,FG,CRADL</t>
  </si>
  <si>
    <t>16.00X0.00XX1.003000'/RL,CF SHEETING,FG,METAL 15.0%,CRADL</t>
  </si>
  <si>
    <t>10.00X0.00X12.00X1.001/CS,BAGS,BS</t>
  </si>
  <si>
    <t>40.00X0.00X46.00X0.98250/CS,BAGS,FG,SS</t>
  </si>
  <si>
    <t>8X16 1.75 MIL ZIPTOP TAMPOPEN BOTTOM 1000/CASE</t>
  </si>
  <si>
    <t>16 1.75 MIL ZIPTOP TAMP</t>
  </si>
  <si>
    <t>AUTO BAG 8X12 1250/RL1.5MIL NOM W/ HIGH SLIP,2 ROLLS/CASE</t>
  </si>
  <si>
    <t>AUTO BAG 8</t>
  </si>
  <si>
    <t>12 1250/RL</t>
  </si>
  <si>
    <t>3X4 ZT 4MILPACKAGED 100 IN LARGER ZT</t>
  </si>
  <si>
    <t>4 ZT 4MIL</t>
  </si>
  <si>
    <t>OLMSTEAD KIRK EQUIPMENT &amp; SUPPLY</t>
  </si>
  <si>
    <t>ZT 2X10X002 1000/CTNPRINTED 1C/1S (WHITE BLOCK),PRNTD</t>
  </si>
  <si>
    <t>13X20 1.5MIL3 LIP/PERM TAPE1000/CASE</t>
  </si>
  <si>
    <t>20 1.5MIL</t>
  </si>
  <si>
    <t>BUTLER BROS.</t>
  </si>
  <si>
    <t>ZT 3X4 4 MIL 1,000/CS (ITEM# 4200A)</t>
  </si>
  <si>
    <t>4 4 MIL 1,000/CS (I</t>
  </si>
  <si>
    <t>ZT 9.5X12X002 1000/CTNYELLOW COLORED</t>
  </si>
  <si>
    <t>ZT 4X6X002 YELLOW BAGCOLORED 1000/CTN</t>
  </si>
  <si>
    <t>002 YELLOW BAG</t>
  </si>
  <si>
    <t>ZT 9X12X002 1000/CTNYELLOW COLOR</t>
  </si>
  <si>
    <t>AUTO 8X12 1.5M 1250 RL 2RLS/CS CLEAR HIGH SLIP NONABRASIVE</t>
  </si>
  <si>
    <t>AUTO 8</t>
  </si>
  <si>
    <t>12 1.5M 1250 RL 2R</t>
  </si>
  <si>
    <t>3.25X57 1.5 MIL PERFED BA3  CORE, 1  CORE PLUG 25/ROLLL, 16 ROLLS/CASE</t>
  </si>
  <si>
    <t>57 1.5 MIL PERFED BA</t>
  </si>
  <si>
    <t>7.00X0.00X12.00X4.001000/CS,BAGS,BS</t>
  </si>
  <si>
    <t>SLIDER 16X16X00151 VNT RANDOM 1/4 500/CTN</t>
  </si>
  <si>
    <t>SLIDER 16</t>
  </si>
  <si>
    <t>ZT 16X16X0015 VENTEDRANDOM 1/4  500/CTN</t>
  </si>
  <si>
    <t>0015 VENTED</t>
  </si>
  <si>
    <t>30.00X0.00X30.00X2.00500/CS,INDIV SHEETS,BS</t>
  </si>
  <si>
    <t>ZT 8.75X8X0031000/CS W/HANGHOLE1/4  BELOW ZIP CTRD</t>
  </si>
  <si>
    <t>ZT 8.75</t>
  </si>
  <si>
    <t>ZT 8.75X8X004 W/HH1000/CTN 1 4 DIAMETER1/4  BELOW ZIP CNTRD</t>
  </si>
  <si>
    <t>8.50X0.00X23.50X3.00500/CS,BAGS,FG,SW,VENT,BFLY</t>
  </si>
  <si>
    <t>9 X 15 X 002 MIL CLEARAUTO STYLE BAGS750/ROLL</t>
  </si>
  <si>
    <t xml:space="preserve"> 002 MIL CLEAR</t>
  </si>
  <si>
    <t>10.00X0.00X20.00X2.001500/CS,BAGS,BS</t>
  </si>
  <si>
    <t>ALLSTAR SUPPLY INC.</t>
  </si>
  <si>
    <t>10.00X0.00X12.00X3.001000/CS,BAGS,BS</t>
  </si>
  <si>
    <t>12X12 3MIL SLIDERBAGS, FDA APPROVED</t>
  </si>
  <si>
    <t>12 3MIL SLIDER</t>
  </si>
  <si>
    <t>68.00X0.00XX1.254400'/RL,SWS SHEETING,FG,AS,AMF CLR,CRADL</t>
  </si>
  <si>
    <t>CLEAR 8X10 2 MIL BAG W/ 1250/WICKET STARTER MOTCHABOVE WICKET HOLES</t>
  </si>
  <si>
    <t>CLEAR 8</t>
  </si>
  <si>
    <t>10 2 MIL BAG W/ 1</t>
  </si>
  <si>
    <t>12.00X0.00XX2.002000'/RL,SWS SHEETING,CRADL</t>
  </si>
  <si>
    <t>ARMOR PACKING SUPPLY CORP.</t>
  </si>
  <si>
    <t>4X4 2 MIL ZT PRINTED 1C/1S 1000/CASE,PRNTD</t>
  </si>
  <si>
    <t>4 2 MIL ZT PRINTED 1C/1</t>
  </si>
  <si>
    <t>6X9 2MIL ZT2C/1S,PRNTD</t>
  </si>
  <si>
    <t>9 2MIL ZT</t>
  </si>
  <si>
    <t>8 X10 2MIL ZT2C/1S,PRNTD</t>
  </si>
  <si>
    <t>6.75X0.00X10.00X1.001000/CS,BAGS,FG</t>
  </si>
  <si>
    <t>E &amp; H SUPPLIES</t>
  </si>
  <si>
    <t>ZT 14X24 4 MILMADE IN THE USA</t>
  </si>
  <si>
    <t>ZT 18X24 4 MILMADE IN USA</t>
  </si>
  <si>
    <t>24.00X20.00X48.00X2.00100/RL,BAGS,BS,BOR</t>
  </si>
  <si>
    <t>PAQ-SOURCE</t>
  </si>
  <si>
    <t>AUTO 2X4 2MILCLEAR ANTI STAT 3000/ROLL16 ROLLS/CASE</t>
  </si>
  <si>
    <t>AUTO 2</t>
  </si>
  <si>
    <t>AUTO 4X6 2MIL CLEAR ANTI2000/ROLL 8 ROLLS/CASE</t>
  </si>
  <si>
    <t>6 2MIL CLEAR ANTI</t>
  </si>
  <si>
    <t>24.00X20.00X48.00X2.00100/RL,BAGS,BS,BOR,CRADL</t>
  </si>
  <si>
    <t>29.00X0.00XX1.002000'/RL,CF SHEETING,FG</t>
  </si>
  <si>
    <t>20X30 6 MILBLK CONDUCTIVE BAG 100/CASE</t>
  </si>
  <si>
    <t>6.00X0.00X9.00X2.001000/CS,BAGS</t>
  </si>
  <si>
    <t>64.00X36.00X37.00X3.0070/RL,BAGS,FG,BS,BOR,CRADL</t>
  </si>
  <si>
    <t>PACK-MARK SHIPPING SUPPLIES</t>
  </si>
  <si>
    <t>5X5 3MIL ZTWHITE BLOCKBLOCK=4.25 W X 3.12 DEEP,</t>
  </si>
  <si>
    <t>5 3MIL ZT</t>
  </si>
  <si>
    <t>14.00X0.00X22.00X2.00500/CS,BAGS</t>
  </si>
  <si>
    <t>ZT 8.75 X8 X0031000/CS W/HANGHOLE1/4  BELOW ZIP CENTERED</t>
  </si>
  <si>
    <t xml:space="preserve">ZT 8.75 </t>
  </si>
  <si>
    <t>ZT 8.75 X12 X0041000/CS W/HANGHOLE1/4  BELOW ZIP CENTERED</t>
  </si>
  <si>
    <t>12 X1500' 1.8MIL FULL GAUWHITE OPAQUE PRINTED 2C/2S,PRNTD</t>
  </si>
  <si>
    <t>1500' 1.8MIL FULL GAU</t>
  </si>
  <si>
    <t>15.50X0.00X24.00X1.60500/CS,BAGS,FG,CLAR</t>
  </si>
  <si>
    <t>12 X1500' 1.8MIL FULL GAUWHITE OPAQUE POLYTUBING PRINTED 3C/2S,PRNTD</t>
  </si>
  <si>
    <t>ZT 10X12 2MILPRNT 1C/1S1000/CTN,PRNTD</t>
  </si>
  <si>
    <t>ZT 9X12 2MILPRNT 1C/1S1000/CTN,PRNTD</t>
  </si>
  <si>
    <t>BIO HAZ ZT 6X9.5X0023WALL WITH LIP OVERPOUCH, FREEZER SAFE,PRNTD</t>
  </si>
  <si>
    <t>BIO HAZ ZT 6</t>
  </si>
  <si>
    <t>30.00X0.00X40.00X4.00150/RL,BAGS,BS,BOR,COLOR,YEL,CRADL</t>
  </si>
  <si>
    <t>GLOBAL-PAK INC.</t>
  </si>
  <si>
    <t>48X46X96X1.50HDPE BAGS 50/RL1250/PALLET CRADL</t>
  </si>
  <si>
    <t>5X7 2MIL ZT 1000/CASE PRINTED 1C/1S,PRNTD</t>
  </si>
  <si>
    <t>7 2MIL ZT 1000/CASE PRI</t>
  </si>
  <si>
    <t>14X14 2MIL ZT PRINTED 1C/1S 1000/CASE,PRNTD</t>
  </si>
  <si>
    <t>14 2MIL ZT PRINTED 1C/</t>
  </si>
  <si>
    <t>14X18 2MIL ZT PRINTED 1C/1S 1000/CASE,PRNTD</t>
  </si>
  <si>
    <t>18 2MIL ZT PRINTED 1C/</t>
  </si>
  <si>
    <t>20X24 2MIL ZT PRINTED 1000/CASE,PRNTD</t>
  </si>
  <si>
    <t>24 2MIL ZT PRINTED 100</t>
  </si>
  <si>
    <t>8.00X0.00X11.00X1.251000/CS,BAGS</t>
  </si>
  <si>
    <t>4 X6  4MIL ZT PRINTED 2C/1000/CASE,PRNTD</t>
  </si>
  <si>
    <t>6  4MIL ZT PRINTED 2C/</t>
  </si>
  <si>
    <t>24.00X22.00X52.00X1.25300/RL,BAGS,BS,BOR,LLD,OCT,CRADL</t>
  </si>
  <si>
    <t>AUTO 4.5X4X002PRINTED 2C/1S 3000/ROLL</t>
  </si>
  <si>
    <t>AUTO 4.5</t>
  </si>
  <si>
    <t>30.00X0.00X40.00X4.00150/RL,BAGS,BS,BOR,CRADL</t>
  </si>
  <si>
    <t>10X12 2MIL AUTOSTYLE WHITE FRONTCLEAR BACK 1000/ROLL</t>
  </si>
  <si>
    <t>12 2MIL AUTO</t>
  </si>
  <si>
    <t>36.00X0.00X60.00X6.0050/CS,BAGS,BS</t>
  </si>
  <si>
    <t>ZT 8X10 3MIL1000/CS FOOD GRADE</t>
  </si>
  <si>
    <t>ZT 3X4X002RED TINTED BAG 1000/CASE</t>
  </si>
  <si>
    <t>14.00XX9.00X3.002500/RL,DWS,BS,BOR</t>
  </si>
  <si>
    <t>ZT 4X6 2 MIL PRINTED 1C/11000/CASE,PRNTD</t>
  </si>
  <si>
    <t>6 2 MIL PRINTED 1C/1</t>
  </si>
  <si>
    <t>ZT 4X6 2MIL PRINTED 1C/1S1000/CASE,PRNTD</t>
  </si>
  <si>
    <t>ZT 8X10 1 MIL</t>
  </si>
  <si>
    <t>10 1 MIL</t>
  </si>
  <si>
    <t>LF 4.5X7.5X002 +1.5  LIP1000/CASE</t>
  </si>
  <si>
    <t>002 +1.5  LIP</t>
  </si>
  <si>
    <t>18.00X0.00XX1.254000'/RL,CF SHEETING,FG,METAL 10.0%,CRADL</t>
  </si>
  <si>
    <t>27.00X0.00XX1.252500'/RL,CF SHEETING,FG,METAL 10.0%,CRADL</t>
  </si>
  <si>
    <t>7.25X9 1.5 MIL WICKETTED250/WICKET 1000/CASE</t>
  </si>
  <si>
    <t>9 1.5 MIL WICKETTED</t>
  </si>
  <si>
    <t>19X19 2.5MIL W/ 1.5  LIPWHITE OPAQUE FILM</t>
  </si>
  <si>
    <t>19 2.5MIL W/ 1.5  LIP</t>
  </si>
  <si>
    <t>59.00X0.00XX2.002500'/RL,SWS SHEETING,FG,CRADL</t>
  </si>
  <si>
    <t>AUTO STYLE 7X8 2MILWHITE FRONT/CLEAR BACK 1250/ROLL</t>
  </si>
  <si>
    <t>AUTO STYLE 7</t>
  </si>
  <si>
    <t>28.50XXX1.9012003'/RL,SWS SHEETING,FG,AS,POAPP,CRADL</t>
  </si>
  <si>
    <t>14X18 2 MIL AUTOBAGCLR FRONT/WHT BACK 500/ROLL</t>
  </si>
  <si>
    <t>18 2 MIL AUTOBAG</t>
  </si>
  <si>
    <t>14X18 2MIL AUTOBAGCLEAR 500/ROLL</t>
  </si>
  <si>
    <t>18 2MIL AUTOBAG</t>
  </si>
  <si>
    <t>36.00X0.00X69.00X2.00350/RL,CF SOR,VENT,NORM,CRADL</t>
  </si>
  <si>
    <t>OAP PACKAGING</t>
  </si>
  <si>
    <t>9X20+3  BOTTOM GUSSETW/ 1-1/2  LIP X0015250/WICKET 1000/CASE</t>
  </si>
  <si>
    <t>20+3  BOTTOM GUSSET</t>
  </si>
  <si>
    <t>16 X 16 1.5MIL ON WICKETS250/WICKET 1000/CASE</t>
  </si>
  <si>
    <t xml:space="preserve"> 16 1.5MIL ON WICKETS</t>
  </si>
  <si>
    <t>11.50X21+3.25  BOTTOMGUSSET W/ 1-1/2  LIP250/WICKET 1000/CASE</t>
  </si>
  <si>
    <t>21+3.25  BOTTOM</t>
  </si>
  <si>
    <t>14.50X19+3.25  BOTTOMGUSSET W/ 1-1/2  LIP0015 250/WICKET 1000/CASE</t>
  </si>
  <si>
    <t>19+3.25  BOTTOM</t>
  </si>
  <si>
    <t>ZT 12X15 2MIL1C/1S 500/CASE,PRNTD</t>
  </si>
  <si>
    <t>3.25  X 57  1.5 MIL. 1  CPERFED ON ROLLS. 3  CORE,12 ROLLS PER CASE. 25 BAG</t>
  </si>
  <si>
    <t xml:space="preserve"> 57  1.5 MIL. 1  C</t>
  </si>
  <si>
    <t>5.50X3.00X15.00X2.501000/CS,BAGS,BS,VCI,TINT,MBL</t>
  </si>
  <si>
    <t>SUPPLY CHAIN SOLUTIONS</t>
  </si>
  <si>
    <t>ZT BUBBLE 6X8 3MIL 50/CA(ITEM# 7645)</t>
  </si>
  <si>
    <t>8 3MIL 50/CA</t>
  </si>
  <si>
    <t>ZT 4.5 X 4.5 6 MIL1/C 1/S BLACK INK3X3 IMAGE ,PRNTD</t>
  </si>
  <si>
    <t xml:space="preserve">ZT 4.5 </t>
  </si>
  <si>
    <t xml:space="preserve"> 4.5 6 MIL</t>
  </si>
  <si>
    <t>21.00X7.00X38.60X6.00500/RL,BAGS,BS,BOR,CRADL</t>
  </si>
  <si>
    <t>36.00XXX1.2011574'/RL,SWS SHEETING,FG,CRADL</t>
  </si>
  <si>
    <t>FASTENAL - OPAL</t>
  </si>
  <si>
    <t>24.00X0.00X24.00X3.001000/CS,INDIV SHEETS,BS,VCI,TINT,MBL</t>
  </si>
  <si>
    <t>12.00X0.00X12.00X3.001000/CS,INDIV SHEETS,BS,VCI,TINT,MBL</t>
  </si>
  <si>
    <t>18.00X0.00X18.00X3.001000/CS,INDIV SHEETS,BS,VCI,TINT,MBL</t>
  </si>
  <si>
    <t>ZT 10X13X0041000/CS BLUE TINT</t>
  </si>
  <si>
    <t>46X35X120 6MILSHRINK PALLET COVER1C/1S LOGO WHITE 15/CASE</t>
  </si>
  <si>
    <t>120 6MIL</t>
  </si>
  <si>
    <t>6X6 1.5MIL ZT 1000/CASE</t>
  </si>
  <si>
    <t>6 1.5MIL ZT 1000/CASE</t>
  </si>
  <si>
    <t>ZT 6X6 1.5MIL</t>
  </si>
  <si>
    <t>ZT 6X6 1.5MIL 1000/CASE</t>
  </si>
  <si>
    <t>6 1.5MIL 1000/CASE</t>
  </si>
  <si>
    <t>ZT 8X10 1.5MIL 1000/CASE</t>
  </si>
  <si>
    <t>10 1.5MIL 1000/CASE</t>
  </si>
  <si>
    <t>ZT 9X12 1.5MIL 1000//CASE</t>
  </si>
  <si>
    <t>12 1.5MIL 1000//CASE</t>
  </si>
  <si>
    <t>ZT 12X12 1.5MIL 1000/CASE</t>
  </si>
  <si>
    <t>12 1.5MIL 1000/CASE</t>
  </si>
  <si>
    <t>ZT 13X18 1.5MIL 1000/CASE</t>
  </si>
  <si>
    <t>18 1.5MIL 1000/CASE</t>
  </si>
  <si>
    <t>ZT 18X20 1.5MIL500/CS</t>
  </si>
  <si>
    <t>ZT 36X48 1.5MIL500/CS</t>
  </si>
  <si>
    <t>48 1.5MIL</t>
  </si>
  <si>
    <t>37.00X27.00X70.00X1.00100/RL,BAGS,FG,BS,BOR,CRADL</t>
  </si>
  <si>
    <t>ZT 8X10 1.5MIL1000/CS</t>
  </si>
  <si>
    <t>10 1.5MIL</t>
  </si>
  <si>
    <t>ZT 9X12 1.5MIL</t>
  </si>
  <si>
    <t>12 1.5MIL</t>
  </si>
  <si>
    <t>ZT 12X12 1.5MIL1000/CS</t>
  </si>
  <si>
    <t>ZT 13X18 1.5MIL</t>
  </si>
  <si>
    <t>8.00X0.00X24.00X1.501000/CS,BAGS</t>
  </si>
  <si>
    <t>ZT 6X6 1.5MIL1000/CS</t>
  </si>
  <si>
    <t>ZT 36X48 1.5MIL 500/CASE</t>
  </si>
  <si>
    <t>48 1.5MIL 500/CASE</t>
  </si>
  <si>
    <t>ZT 9X12 1.5MIL1000/CS</t>
  </si>
  <si>
    <t>ZT 13X18 1.5MIL1000/CS</t>
  </si>
  <si>
    <t>36.00X0.00X36.00X4.00100/CS,BAGS,FG,BS,AS,AFPAS,TINT,PNK</t>
  </si>
  <si>
    <t>TU 10X006TWO COLOR PRINT BLACK&amp; WHITE 1000'/ROLL (50LB</t>
  </si>
  <si>
    <t>23.13XXX2.509100'/RL,SWS SHEETING,FG,CRADL</t>
  </si>
  <si>
    <t>30.50XXX1.7514100'/RL,SWS SHEETING,FG,CRADL</t>
  </si>
  <si>
    <t>6.00XX12.00X1.001000/CS,BAGS</t>
  </si>
  <si>
    <t>2.065X3.375 2MILCLR BAG 5000/CASE</t>
  </si>
  <si>
    <t>3.375 2MIL</t>
  </si>
  <si>
    <t>21.5X43.5+8  BG +1  LIP2 MIL 250/CASE</t>
  </si>
  <si>
    <t>43.5+8  BG +1  LIP</t>
  </si>
  <si>
    <t>21.00X0.00X24.00X4.00350/CS,BAGS,VCI,COLOR,SBL</t>
  </si>
  <si>
    <t>11.5  X 14.25  1MILWICKET BAGS W/1.75  LIP250/WICKET 1000/CASE</t>
  </si>
  <si>
    <t xml:space="preserve"> 14.25  1MIL</t>
  </si>
  <si>
    <t>11.5  X 14.25  2MILWICKET BAGS W/1.75  LIP250/WICKET 1000/CASE</t>
  </si>
  <si>
    <t xml:space="preserve"> 14.25  2MIL</t>
  </si>
  <si>
    <t>MOZAIK</t>
  </si>
  <si>
    <t>4.5X6 4MIL PAS W/ 1.5  L1000/CASE</t>
  </si>
  <si>
    <t>6 4MIL PAS W/ 1.5  L</t>
  </si>
  <si>
    <t>6X8.5 4MIL PAS W/ 1.5  LI1000/CASE</t>
  </si>
  <si>
    <t>8.5 4MIL PAS W/ 1.5  LI</t>
  </si>
  <si>
    <t>NORTHEAST PLASTIC SUPPLY CO.</t>
  </si>
  <si>
    <t>14.00X0.00X48.00X8.0050/CS,BAGS,BS,HISLIP,TINT,GRA</t>
  </si>
  <si>
    <t>30.00X0.00X60.00X1.25150/RL,CF SOR,BS,BOR,CRADL</t>
  </si>
  <si>
    <t>PIEDMONT NATIONAL CORPORATION - KNOXVILLE</t>
  </si>
  <si>
    <t>7.5X21 1MIL 1.5 LIP PRINTSUFF WARNING250/WICKET 1000/CASE,PRNT</t>
  </si>
  <si>
    <t>21 1MIL 1.5 LIP PRINT</t>
  </si>
  <si>
    <t>11X23 1MIL W/ 1.5  LIP PRSUFF WARNING250/WICKET 1000/CASE,PRNT</t>
  </si>
  <si>
    <t>23 1MIL W/ 1.5  LIP PR</t>
  </si>
  <si>
    <t>ZT 13X20X004 BLUETINT 1000/CS</t>
  </si>
  <si>
    <t>004 BLUE</t>
  </si>
  <si>
    <t>16X24 1.5 MIL BAGS3 INCH BACK FLAP 1000/CASE</t>
  </si>
  <si>
    <t>24 1.5 MIL BAGS</t>
  </si>
  <si>
    <t>SPECTAPE OF TEXAS</t>
  </si>
  <si>
    <t>LF 18X25.5X0015 + 1.5  LI500/CTN</t>
  </si>
  <si>
    <t>0015 + 1.5  LI</t>
  </si>
  <si>
    <t>20X20 3 MIL MOISTURE BARR100 PER CASE</t>
  </si>
  <si>
    <t>20 3 MIL MOISTURE BARR</t>
  </si>
  <si>
    <t>12X30 3 MIL MOISTURE BARR100 PER CASE</t>
  </si>
  <si>
    <t>30 3 MIL MOISTURE BARR</t>
  </si>
  <si>
    <t>10X14 3 MIL MOISTURE BARR100 PER CASE</t>
  </si>
  <si>
    <t>14 3 MIL MOISTURE BARR</t>
  </si>
  <si>
    <t>10.5X20 2ML W/1.5LIPON A WICKET 250/WICKET 1000/CASE</t>
  </si>
  <si>
    <t>20 2ML W/1.5LIP</t>
  </si>
  <si>
    <t>JDAVIS</t>
  </si>
  <si>
    <t>9X12 1.5 MIL CLEARWICKETED BAGS</t>
  </si>
  <si>
    <t>12 1.5 MIL CLEAR</t>
  </si>
  <si>
    <t>ZT 15X18 2MIL WICKETEDTAMPER RESISTANT 50/WICKET 500/CASE</t>
  </si>
  <si>
    <t>18 2MIL WICKETED</t>
  </si>
  <si>
    <t>ZT 15X18 3MILWICKETED 50/WICKET 500/CATAMPER RESISTANT</t>
  </si>
  <si>
    <t>18 3MIL</t>
  </si>
  <si>
    <t>ZT 15X18 4MILWICKETEDTAMPER RESISTANT 50/CASE</t>
  </si>
  <si>
    <t>11.50X0.00XX4.004000'/RL,SWS SHEETING,FG,CRADL</t>
  </si>
  <si>
    <t>19.25X0.00XX4.004000'/RL,SWS SHEETING,FG,CRADL</t>
  </si>
  <si>
    <t>38.00X0.00X60.00X2.00150/RL,BAGS,SS,BOR,METAL15.0%,COLOR,BLK</t>
  </si>
  <si>
    <t>5.00X2.00X10.00X2.001000/CS,BAGS,FG,BS</t>
  </si>
  <si>
    <t>MIDLAND PAPER - SPRINGFIELD</t>
  </si>
  <si>
    <t>46.00X37.00X79.00X1.00125/RL,BAGS,FG,BS,BOR,VENT,NORM,HISLIP</t>
  </si>
  <si>
    <t>SLIDER 6X9 2 MIL BLUE</t>
  </si>
  <si>
    <t>9 2 MIL BLUE</t>
  </si>
  <si>
    <t>6X10X003 2 COLORW/ WHITE BLOCK BLACKPRINT (AREA 2.5X3),PRNTD</t>
  </si>
  <si>
    <t>003 2 COLOR</t>
  </si>
  <si>
    <t>5X5X003 2 COLOR WHITEBLOCK (AREA 3.125X4.25)PRINTING WILL BE RED,PRNT</t>
  </si>
  <si>
    <t>003 2 COLOR WHITE</t>
  </si>
  <si>
    <t>24.00X0.00X36.00X8.0050/RL,BAGS,BS,BOR,HISLIP,TINT,GRA,CRADL</t>
  </si>
  <si>
    <t>TUBING 2  4MIL NOMINAL 1500'RL 5 PER CASE</t>
  </si>
  <si>
    <t>LF 12X18X002PRINTED 2C/1S15% COVERAGE,PRNTD</t>
  </si>
  <si>
    <t>170.00X0.00X107.50X2.0050/RL,BAGS,BS,BOR,CRADL</t>
  </si>
  <si>
    <t>5X8 1.5ML LF BAGPRINTED SP00003RECYCLE LABEL,PRNTD</t>
  </si>
  <si>
    <t>8 1.5ML LF BAG</t>
  </si>
  <si>
    <t>10X12 1.5MIL W/ 1/8 LIP 1000/CS</t>
  </si>
  <si>
    <t xml:space="preserve">12 1.5MIL W/ 1/8 </t>
  </si>
  <si>
    <t>12X18 1.75MIL 1000/CSW/ 1/8  LIP</t>
  </si>
  <si>
    <t>18 1.75MIL 1000/CS</t>
  </si>
  <si>
    <t>18X24 2MIL 500/CSW/ 1/8  LIP</t>
  </si>
  <si>
    <t>24 2MIL 500/CS</t>
  </si>
  <si>
    <t>11.00X0.00X14.00X3.00500/CS,BAGS,BS,AS,TINT,GRA</t>
  </si>
  <si>
    <t>GT BAG CO</t>
  </si>
  <si>
    <t>6X6 2 MIL ZTGREEN TINT1,000 PER CASE</t>
  </si>
  <si>
    <t>6 2 MIL ZT</t>
  </si>
  <si>
    <t>46X35X120 6MILSHRINK PALLET COVER2C/1S LOGO ,PRNTD</t>
  </si>
  <si>
    <t>D. CARLSON CO., INC.</t>
  </si>
  <si>
    <t>VAC POUCH8X20 3MIL</t>
  </si>
  <si>
    <t>VAC POUCH</t>
  </si>
  <si>
    <t>9X11.5X2 ZT CLR2MIL VENTED</t>
  </si>
  <si>
    <t>2 ZT CLR</t>
  </si>
  <si>
    <t>24.00X0.00X36.00X8.0050/CS,BAGS,BS,COLOR,GRA</t>
  </si>
  <si>
    <t>24.00X0.00X48.00X8.0050/CS,BAGS,BS,COLOR,GRA</t>
  </si>
  <si>
    <t>36.00X0.00X48.00X8.0050/CS,BAGS,BS,COLOR,GRA</t>
  </si>
  <si>
    <t>16.00X0.00X18.00X8.0050/CS,BAGS,BS,COLOR,GRA</t>
  </si>
  <si>
    <t>6.00X0.00X9.00X0021000/CS</t>
  </si>
  <si>
    <t>8.00X0.00X10.00X1.002000/CS,BAGS, FLAT PACK</t>
  </si>
  <si>
    <t>9.00X0.00X12.00X1.005000/CS,BAGS, FLAT PACK</t>
  </si>
  <si>
    <t>10.00X0.00X12.00X1.005000/CS,BAGS, FLAT PACK</t>
  </si>
  <si>
    <t>21.00X0.00X24.00X6.00250/CS,BAGS,BS,VCI,COLOR,SBL</t>
  </si>
  <si>
    <t>30X36 4 MIL BLACK CONDUCT(VELOSTAT EQUIVALENT)</t>
  </si>
  <si>
    <t>R.S. HUGHES CO., INC.</t>
  </si>
  <si>
    <t>DOUBLE TRACK ZT 6X9 2MILWITH 2  BOTTOM GUSETT</t>
  </si>
  <si>
    <t>DOUBLE TRACK ZT 6</t>
  </si>
  <si>
    <t>DOUBLE TRACK ZT 9X12 2MILWITH A 2  BOTTOM GUSETT</t>
  </si>
  <si>
    <t>DOUBLE TRACK ZT 9</t>
  </si>
  <si>
    <t>48X37X138 6 MIL WHITESHRINK PALLET COVER1C/1S BLACK 15/CS,PRNTD</t>
  </si>
  <si>
    <t>138 6 MIL WHITE</t>
  </si>
  <si>
    <t>4X3 1.5MIL ZT</t>
  </si>
  <si>
    <t>3 1.5MIL ZT</t>
  </si>
  <si>
    <t>3X2 1.5 ZT</t>
  </si>
  <si>
    <t>2 1.5 ZT</t>
  </si>
  <si>
    <t>ZT 4X6 6MILDOMESTIC</t>
  </si>
  <si>
    <t>6 6MIL</t>
  </si>
  <si>
    <t>9.50X0.00X23.00X1.751000/CS,BAGS</t>
  </si>
  <si>
    <t>ZT 6X8 6MILDOMESTIC</t>
  </si>
  <si>
    <t>8 6MIL</t>
  </si>
  <si>
    <t>5.00X2.00X8.00X1.751500/CS,BAGS,BS</t>
  </si>
  <si>
    <t>ZT 5X8 2MILPRINTED 1 COLORWITH WHITE BLOCK,PRNTD</t>
  </si>
  <si>
    <t>MANDLER ENTERPRISES LTD</t>
  </si>
  <si>
    <t>10X17 1MIL W/1.5LIP+ TAPE1000/CS</t>
  </si>
  <si>
    <t>17 1MIL W/1.5LIP+ TAPE</t>
  </si>
  <si>
    <t>10X20 1MIL BAGW/ 1.5 LIP AND TAPE1000/CS</t>
  </si>
  <si>
    <t>20 1MIL BAG</t>
  </si>
  <si>
    <t>38.00X0.00X110.00X2.0050/RL,CF SOR,BS,BOR,CRADL</t>
  </si>
  <si>
    <t>14.00XX18.25X1.501500/CS,INDIV SHEETS,FG,BS</t>
  </si>
  <si>
    <t>15X17 1MILW/1.5 LIP AND TAPE1000/CS</t>
  </si>
  <si>
    <t>17 1MIL</t>
  </si>
  <si>
    <t>16X20 1MILW/1.5 LIP AND TAPE1000/CS</t>
  </si>
  <si>
    <t>20X30 1MIL1.5 LIP AND TAPE500/CS</t>
  </si>
  <si>
    <t>30 1MIL</t>
  </si>
  <si>
    <t>8X11 1MIL1.5 LIP AND TAPE</t>
  </si>
  <si>
    <t>11 1MIL</t>
  </si>
  <si>
    <t>30X36 1MIL1.5 LIP AND TAPE250/CS</t>
  </si>
  <si>
    <t>36 1MIL</t>
  </si>
  <si>
    <t>22.00XXX2.502725'/RL,SWS SHEETING,FG,UVI 1.5%,CRADL</t>
  </si>
  <si>
    <t>5X5 3MIL2 COLOR PRNT,PRNTD</t>
  </si>
  <si>
    <t>5 3MIL</t>
  </si>
  <si>
    <t>PRE-OPENED 4X6X002WHITE FRNT/CLEAR BACKW/ PEEL OFF TAPE STRIP ON</t>
  </si>
  <si>
    <t>PRE-OPENED 4</t>
  </si>
  <si>
    <t>6X10 2MIL 2COLORW/WHITE BLOCKBLACK PRINT,PRNTD</t>
  </si>
  <si>
    <t>10 2MIL 2COLOR</t>
  </si>
  <si>
    <t>9X12.5 2MIL AUTO BAG1M/RL</t>
  </si>
  <si>
    <t>12.5 2MIL AUTO BAG</t>
  </si>
  <si>
    <t>10X17 1MILW/ 1.5LIP AND TAPE1000/CS</t>
  </si>
  <si>
    <t>6X10X002 2 COLORW/WHT BLOCK BLACKPRINT (AREA 2.5X3),PRNTD</t>
  </si>
  <si>
    <t>002 2 COLOR</t>
  </si>
  <si>
    <t>10X20 1MILW/1.5 LIP AND TAPE1000/CS</t>
  </si>
  <si>
    <t>12.00X0.00X15.00X3.00250/CS,BAGS</t>
  </si>
  <si>
    <t>13.00X0.00X16.00X4.00500/CS,BAGS,FG,TINT,MBL</t>
  </si>
  <si>
    <t>15X15X001 WICKETEDBAGS W/ 1.5  LIP</t>
  </si>
  <si>
    <t>001 WICKETED</t>
  </si>
  <si>
    <t>10.00X0.00X18.00X2.001000/CS,BAGS,BS</t>
  </si>
  <si>
    <t>9X12 1.5 MIL CLEARWICKETED BAGSW/ 1.5  LIP</t>
  </si>
  <si>
    <t>30.00X0.00X30.00X4.00250/CS,INDIV SHEETS,BS</t>
  </si>
  <si>
    <t>60.00X60.00XX3.00100'/RL,SLITGUS SHEETING,FG,BS,CRADL</t>
  </si>
  <si>
    <t>PIERCE PACKAGING PRODUCTS</t>
  </si>
  <si>
    <t>POLY PRO 5.25X3X151.5MIL</t>
  </si>
  <si>
    <t>POLY PRO 5.25</t>
  </si>
  <si>
    <t>POLY PRO 4X2.5X151.5MIL</t>
  </si>
  <si>
    <t>POLY PRO 6X3X151.5 MIL</t>
  </si>
  <si>
    <t>ZT 6X5 1.5 MIL1.5  LIP ABOVE ZIPPER</t>
  </si>
  <si>
    <t>5 1.5 MIL</t>
  </si>
  <si>
    <t>5.25X8 1.5MIL ZT1.5  LIP ABOVE ZIPPER</t>
  </si>
  <si>
    <t>8 1.5MIL ZT</t>
  </si>
  <si>
    <t>9X12 ZT1.5 MIL 1.5  LIP ABOVE1000/CS</t>
  </si>
  <si>
    <t>12 ZT</t>
  </si>
  <si>
    <t>13X15 ZT2 MIL 1.5  LIP ABOVE ZIP1000/CS</t>
  </si>
  <si>
    <t>15 ZT</t>
  </si>
  <si>
    <t>BANK &amp; BUSINESS SOLUTIONS</t>
  </si>
  <si>
    <t>ZT 14X10 2MIL ZIP ON 14 SINGEL VENT HOLE</t>
  </si>
  <si>
    <t xml:space="preserve">10 2MIL ZIP ON 14 </t>
  </si>
  <si>
    <t>ZT 15X15 4MIL</t>
  </si>
  <si>
    <t>15 4MIL</t>
  </si>
  <si>
    <t>BISHOPS OFFICE NEEDS</t>
  </si>
  <si>
    <t>10X13.25X0015+1/4  LIPON HEADER</t>
  </si>
  <si>
    <t>0015+1/4  LIP</t>
  </si>
  <si>
    <t>12X16X00225+1/4 LIPWITH HEADER</t>
  </si>
  <si>
    <t>00225+1/4 LIP</t>
  </si>
  <si>
    <t>18.50XXX1.1010800'/RL,SWS SHEETING,FG,CRADL</t>
  </si>
  <si>
    <t>WRAP IT UP</t>
  </si>
  <si>
    <t>12X10 ZT 2MIL</t>
  </si>
  <si>
    <t>10 ZT 2MIL</t>
  </si>
  <si>
    <t>20.00X12.00X53.00X6.00100/RL,BAGS,BS,BOR,CRADL</t>
  </si>
  <si>
    <t>6.38X0.00X15.00X3.001750/CS,BAGS,SW</t>
  </si>
  <si>
    <t>19X24 2.5MIL 125/CSLIP &amp; TAPE</t>
  </si>
  <si>
    <t>24 2.5MIL 125/CS</t>
  </si>
  <si>
    <t>14.5X19 2.5MILLIP &amp; TAPE250/CS</t>
  </si>
  <si>
    <t>19 2.5MIL</t>
  </si>
  <si>
    <t>24X24 2.5MIL 125/CSLIP &amp; TAPE</t>
  </si>
  <si>
    <t>12X15.5 2.5MIL 500/CSLIP &amp; TAPE</t>
  </si>
  <si>
    <t>15.5 2.5MIL 500/CS</t>
  </si>
  <si>
    <t>14.00X0.00X48.00X8.0050/CS,BAGS,BS,OPAQ,GRA</t>
  </si>
  <si>
    <t>16.00X0.00X18.00X8.0050/CS,BAGS,BS,OPAQ,GRA</t>
  </si>
  <si>
    <t>SHINERS BUSINESS SERVICES</t>
  </si>
  <si>
    <t>BUBBLE POUCH W/1 SIDE BUBOTHER SIDE 2MIL POLYINSIDE DIM 4X6.5 OUTSIDE</t>
  </si>
  <si>
    <t>BUBBLE POUCH W/1 SIDE BUB</t>
  </si>
  <si>
    <t>24.00X0.00X36.00X8.0050/RL,BAGS,BS,BOR,OPAQ,GRA,CRADL</t>
  </si>
  <si>
    <t>ZT VCI 13X6 4MILPRNT 1C/1S CENTERED,PRNTD</t>
  </si>
  <si>
    <t>ZT VCI 13</t>
  </si>
  <si>
    <t>6 4MIL</t>
  </si>
  <si>
    <t>3.00X0.00X30.00X2.005000/CS,BAGS</t>
  </si>
  <si>
    <t>2X2 2MIL LDPEBLK OPAQUE</t>
  </si>
  <si>
    <t>2 2MIL LDPE</t>
  </si>
  <si>
    <t>TMSS 3X7X003100/CTN</t>
  </si>
  <si>
    <t>TMSS 3</t>
  </si>
  <si>
    <t>24.00X20.00X60.00X1.50100/RL,BAGS,BS,BOR</t>
  </si>
  <si>
    <t>9.00X0.00X12.00X2.001000/CS,BAGS,BS,TINT,MBL</t>
  </si>
  <si>
    <t>CONTINENTAL WESTERN CORP.</t>
  </si>
  <si>
    <t>13X15 2MIL 250/PCSSLIDERSLIDER</t>
  </si>
  <si>
    <t>15 2MIL 250/PCS</t>
  </si>
  <si>
    <t>3X7 3MIL STATIC SHEILD BA100/CS</t>
  </si>
  <si>
    <t>7 3MIL STATIC SHEILD BA</t>
  </si>
  <si>
    <t>LF 5X5 2MIL 2CLR 1SWWO BLOCK 3.5X4.5PRINTING IN RED,PRNTD</t>
  </si>
  <si>
    <t>5 2MIL 2CLR 1S</t>
  </si>
  <si>
    <t>6X10 2MIL 2CLR 1SIDEWWO AREA 3X2PRINTING IN BLACK,PRNTD</t>
  </si>
  <si>
    <t>10 2MIL 2CLR 1SIDE</t>
  </si>
  <si>
    <t>4X6 CLR LF 1.5MIL 2000/PC1.75MIL LIP HEADERVENTED</t>
  </si>
  <si>
    <t>6 CLR LF 1.5MIL 2000/PC</t>
  </si>
  <si>
    <t>6X8 1.5MIL CLR LF1.75MIL LIP HEADER 1000/PVENTED</t>
  </si>
  <si>
    <t>8 1.5MIL CLR LF</t>
  </si>
  <si>
    <t>8X36 CLR LF 1.5MIL1.75MIL LIP HEADERVENTED</t>
  </si>
  <si>
    <t>36 CLR LF 1.5MIL</t>
  </si>
  <si>
    <t>6.00XX28.00X2.00385/RL,BAGS,BS,BOR,VENT,NORM</t>
  </si>
  <si>
    <t>9.00XX12.00X1.75900/RL,BAGS,BS,BOR,VENT,NORM</t>
  </si>
  <si>
    <t>5X18 1.5MIL 1000/PCSLF 1.75MIL LIP HEADERVENTED</t>
  </si>
  <si>
    <t>18 1.5MIL 1000/PCS</t>
  </si>
  <si>
    <t>7.00X0.00X21.00X1.501500/RL,DWS,BS,BOR</t>
  </si>
  <si>
    <t>50.00X0.00X95.00X3.5050/RL,BAGS,BS,BOR,VENT,BFLY,CRADL</t>
  </si>
  <si>
    <t>10.50X15 1.5 MILAUTO BAG</t>
  </si>
  <si>
    <t>15 1.5 MIL</t>
  </si>
  <si>
    <t>ZT 6X9 3MIL1/4  HANG HOLE</t>
  </si>
  <si>
    <t>9 3MIL</t>
  </si>
  <si>
    <t>36.00X0.00X88.00X2.00100/RL,BAGS,BS,BOR,VENT,BFLY,CRADL</t>
  </si>
  <si>
    <t>ZT 12X24 4MIL</t>
  </si>
  <si>
    <t>24 4MIL</t>
  </si>
  <si>
    <t>ZT 6X9 4MILWITH HANG HOLE</t>
  </si>
  <si>
    <t>ZT 8X8 3MILWITH HANG HOLE</t>
  </si>
  <si>
    <t>8 3MIL</t>
  </si>
  <si>
    <t>ZT 8X8 4MILWITH HANG HOLE</t>
  </si>
  <si>
    <t>8 4MIL</t>
  </si>
  <si>
    <t>ZT 8X10 3MILWITH HANG HOLE</t>
  </si>
  <si>
    <t>48.00X0.00XX2.001125'/RL,CF SHEETING,CRADL</t>
  </si>
  <si>
    <t>ZT 8X10 4MILWITH HANG HOLE</t>
  </si>
  <si>
    <t>ZT 8X12 4MILWITH HANG HOLE</t>
  </si>
  <si>
    <t>ZT 8X12 3MILWITH HANG HOLE</t>
  </si>
  <si>
    <t>ZT 9X9 3MILWITH HANG HOLE</t>
  </si>
  <si>
    <t>ZT 9X9 4MILWITH HANG HOLE</t>
  </si>
  <si>
    <t>ZT 9X12 3MILWITH HANG HOLE</t>
  </si>
  <si>
    <t>ZT 9X12 4MILWITH HANG HOLE</t>
  </si>
  <si>
    <t>5.00X0.00X26.00X2.003000/CS,BAGS,FG,BS</t>
  </si>
  <si>
    <t>10X13 ZT2 MIL CLRPOLYETHYLENE</t>
  </si>
  <si>
    <t>13 ZT</t>
  </si>
  <si>
    <t>5X5 2MIL AUTO BAGWHT FRNT/CL BACK2.5M/ROLL</t>
  </si>
  <si>
    <t>5 2MIL AUTO BAG</t>
  </si>
  <si>
    <t>H &amp; P PACKAGING INC.</t>
  </si>
  <si>
    <t>10X12 ZT 2 MIL FREEZER BAMETALLOCENE</t>
  </si>
  <si>
    <t>12 ZT 2 MIL FREEZER BA</t>
  </si>
  <si>
    <t>AUTOBAG 12X18X002750/ROLL</t>
  </si>
  <si>
    <t>AUTOBAG 12</t>
  </si>
  <si>
    <t>60.00X60.00XX1.00300'/RL,SLITCTR SHEETING,BS,CRADL</t>
  </si>
  <si>
    <t>8.00X0.00X10.00X1.501000/CS,BAGS,BS,VENT,NORM,CLAR</t>
  </si>
  <si>
    <t>LF 10X13+1.5  LIP&amp;TAPE2MIL 1000/CTN1C/1S, W/ LOGO ON UPPER L</t>
  </si>
  <si>
    <t>13+1.5  LIP&amp;TAPE</t>
  </si>
  <si>
    <t>4.00X0.00X12.00X2.002000/CS,SLEEVE</t>
  </si>
  <si>
    <t>20.00X0.00XX2.002000'/RL,SWS SHEETING,FG,CRADL</t>
  </si>
  <si>
    <t>ZT 12X14X002REGISTERED PRINT1COLOR 1SIDE(BLACK),PRNTD</t>
  </si>
  <si>
    <t>24.00X16.00X39.00X1.00500/RL,BAGS,BS,BOR,CRADL</t>
  </si>
  <si>
    <t>16.00XXX1.501500'/RL,CF SHEETING,FG,CRADL</t>
  </si>
  <si>
    <t>18.00XXX1.501500'/RL,CF SHEETING,FG,CRADL</t>
  </si>
  <si>
    <t>10.50X0.00X13.00X1.001000/CS,BAGS</t>
  </si>
  <si>
    <t>ZT 9X10 6MILBLACK</t>
  </si>
  <si>
    <t>10 6MIL</t>
  </si>
  <si>
    <t>ZT 12X15 6MILBLACK</t>
  </si>
  <si>
    <t>15 6MIL</t>
  </si>
  <si>
    <t>BELL TAPE INC</t>
  </si>
  <si>
    <t>ZT 4X6X002W/WHITE BLOCK,PRNTD</t>
  </si>
  <si>
    <t>ZT 4.5X6X002W/WHITE BLOCK,PRNTD</t>
  </si>
  <si>
    <t>POLYPRO 5X7 1.5 MIL 5M/CS</t>
  </si>
  <si>
    <t>POLYPRO 5</t>
  </si>
  <si>
    <t>7 1.5 MIL 5M/CS</t>
  </si>
  <si>
    <t>6.50X0.00X22.00X3.501000/CS,BAGS,BS</t>
  </si>
  <si>
    <t>4.00X0.00X9.00X4.002000/CS,BAGS</t>
  </si>
  <si>
    <t>5.25 X 3.00 X 15.001.5 MIL POLY PRO BAG</t>
  </si>
  <si>
    <t>4.00X2.50X15.001.5 MIL POLY PRO BAG</t>
  </si>
  <si>
    <t>6.00X3.00X15.001.5 MIL POLYPRO BAG</t>
  </si>
  <si>
    <t>ZT 9X12X002 1C/1SSUFFOCATION WARNG1000/CS,PRNTD</t>
  </si>
  <si>
    <t>ZT 6X6 1.5 MIL</t>
  </si>
  <si>
    <t>6 1.5 MIL</t>
  </si>
  <si>
    <t>ZT 8X10 1.5 MIL</t>
  </si>
  <si>
    <t>ZT 9X12 1.5 MIL</t>
  </si>
  <si>
    <t>ZT 12X12 1.5 MIL</t>
  </si>
  <si>
    <t>ZT 13X18 1.5 MIL1000/CASE</t>
  </si>
  <si>
    <t>ZT 18X20 1.5 MIL500/CASE</t>
  </si>
  <si>
    <t>20 1.5 MIL</t>
  </si>
  <si>
    <t>ZT 36X48 1.5 MIL500/CASE</t>
  </si>
  <si>
    <t>48 1.5 MIL</t>
  </si>
  <si>
    <t>ZT 6X6 1.5 MIL1000/CASE</t>
  </si>
  <si>
    <t>ZT 9X12 1.5 MIL CLEARW/SUFFICATION WARNING ,PRNTD</t>
  </si>
  <si>
    <t>LF 6X14X001 1000/CTNIMPORTITEM 2256</t>
  </si>
  <si>
    <t>LF 6X14X0015 1000/CTNIMPORTLADDAWN ITEM 106</t>
  </si>
  <si>
    <t>HEADER 11X23X0016200/HEADER 600/CTN</t>
  </si>
  <si>
    <t>HEADER 11</t>
  </si>
  <si>
    <t>10X13 ZT 3MILTMSS 100/CS</t>
  </si>
  <si>
    <t>13 ZT 3MIL</t>
  </si>
  <si>
    <t>8X27.5 2MIL FG CLEAR1CLR, W/ HANG HOLE,PRNTD</t>
  </si>
  <si>
    <t>27.5 2MIL FG CLEAR</t>
  </si>
  <si>
    <t>8X27.5 3MIL FG CLEARW/HANG HOLE, 1CLR,PRNTD</t>
  </si>
  <si>
    <t>27.5 3MIL FG CLEAR</t>
  </si>
  <si>
    <t>32.00XX75.00X1.50200/RL,BAGS,BS,BOR,COLOR,BLK</t>
  </si>
  <si>
    <t>32.00XXX1.501000'/RL,TUBING,COLOR,BLK</t>
  </si>
  <si>
    <t>3.00X0.00X26.00X2.001000/RL,SLEEVE,BS,BOR,CRADL</t>
  </si>
  <si>
    <t>38.00X0.00X58.00X1.20100/CS,BAGS,SS</t>
  </si>
  <si>
    <t>CLEAR VACUUM BAGS 8X10 38C/1S FRONT,PRNTD</t>
  </si>
  <si>
    <t>CLEAR VACUUM BAGS 8</t>
  </si>
  <si>
    <t>10 3</t>
  </si>
  <si>
    <t>37.00X0.00X54.00X1.60100/CS,BAGS,SS</t>
  </si>
  <si>
    <t>38.00XX58.00X1.20100/CS,BAGS,SS</t>
  </si>
  <si>
    <t>30.00XX36.00X1.20200/CS,BAGS,SS,COLOR,BLK</t>
  </si>
  <si>
    <t>37.00XX54.00X1.60100/CS,BAGS,SS</t>
  </si>
  <si>
    <t>LU TRIMMINGS CORP.</t>
  </si>
  <si>
    <t>9X12 1.5 MIL LIP N TAPE BAG</t>
  </si>
  <si>
    <t>12 1.5 MIL LIP N TAPE B</t>
  </si>
  <si>
    <t>3.50X0.00X26.00X2.001000/CS,BAGS</t>
  </si>
  <si>
    <t>9X12 2MIL WHITE COLOR ZIPTOP 1000 CS</t>
  </si>
  <si>
    <t>12 2MIL WHITE COLOR ZIP</t>
  </si>
  <si>
    <t>10.5X15X0015 AUTOSTYLE1000/ROLL</t>
  </si>
  <si>
    <t>0015 AUTO</t>
  </si>
  <si>
    <t>11X13 2 MIL LIP+TAPE2  LIP POSTAL APPROVEDWHITE COLOR</t>
  </si>
  <si>
    <t>7.5X17 2 MIL LIP+TAPE2  LIP POSTAL APPROVEDWHITE COLOR</t>
  </si>
  <si>
    <t>17 2 MIL LIP+TAPE</t>
  </si>
  <si>
    <t>37.00X35.00X110.00X2.5050/RL,BAGS,FG,BS,BOR,LLD,HEX</t>
  </si>
  <si>
    <t>37.00X35.00X110.00X2.5050/RL,BAGS,FG,BS,BOR,METAL 20.0%</t>
  </si>
  <si>
    <t>37.00X35.00X120.00X2.5050/RL,BAGS,FG,BS,BOR,METAL 20.0%</t>
  </si>
  <si>
    <t>3  TUBING4 MILL1000 FPR</t>
  </si>
  <si>
    <t>3  TUBING</t>
  </si>
  <si>
    <t>43.50XXX1.2014368'/RL,SWS SHEETING,FG,HISLIP,CRADL</t>
  </si>
  <si>
    <t>9.00X0.00X12.50X2.001000/CS,BAGS,BS,TINT,YEL</t>
  </si>
  <si>
    <t>68.00XXX1.502000'/RL,SWS SHEETING,FG,CRADL</t>
  </si>
  <si>
    <t>3X5X002 PAS AUTO BAG</t>
  </si>
  <si>
    <t>002 PAS AUTO BAG</t>
  </si>
  <si>
    <t>4X6X002 PAS AUTO BAG</t>
  </si>
  <si>
    <t>10X15.5 4MILANTI STATICBUBBLE BAG</t>
  </si>
  <si>
    <t>15.5 4MIL</t>
  </si>
  <si>
    <t>2X2 2MILZT</t>
  </si>
  <si>
    <t>4X7.5 4MILANTI STATICBUBBLE BAG</t>
  </si>
  <si>
    <t>7.5 4MIL</t>
  </si>
  <si>
    <t>ZT 18X13 1.5 MIL FDA 1,006 VENT HOLES EACH SIDE, 3  FROM TOP/BOTTOM 2.5  FR</t>
  </si>
  <si>
    <t>13 1.5 MIL FDA 1,00</t>
  </si>
  <si>
    <t>2.50XX3.00X4.001000/CS,BAGS,AS,AFPAS</t>
  </si>
  <si>
    <t>8X12 4MILTMSS</t>
  </si>
  <si>
    <t>38.00X0.00X57.00X2.00100/RL,BAGS,BS,BOR,CRADL</t>
  </si>
  <si>
    <t>3.00XX3.00X3.002500/CS,BAGS</t>
  </si>
  <si>
    <t>ZT 20X24X003 1 RANDOMVENT LOWER PRT OF BAG200/CTN DOMESTIC</t>
  </si>
  <si>
    <t>003 1 RANDOM</t>
  </si>
  <si>
    <t>30.00XXX3.906900'/RL,SWS SHEETING,FG,CRADL</t>
  </si>
  <si>
    <t>36.00XXX3.905800'/RL,SWS SHEETING,FG,CRADL</t>
  </si>
  <si>
    <t>65.00X0.00XX3.50625'/RL,SWS SHEETING,FG,VENT,NORM,NOSLIP</t>
  </si>
  <si>
    <t>GIANT PACKAGING</t>
  </si>
  <si>
    <t>16.00X0.00X20.00X1.001000/CS,BAGS</t>
  </si>
  <si>
    <t>24.00X0.00X24.00X2.00600/CS,BAGS,BS,CLAR</t>
  </si>
  <si>
    <t>ZT 18X24 1.5 MIL CLEAR W/SUFFICATION WARNING,PRNTD</t>
  </si>
  <si>
    <t>24 1.5 MIL CLEAR W/</t>
  </si>
  <si>
    <t>21.00XXX4.006000'/RL,SWS SHEETING,FG,COLOR,MBL,CRADL</t>
  </si>
  <si>
    <t>21.00XXX4.006000'/RL,SWS SHEETING,FG,COLOR,RED,CRADL</t>
  </si>
  <si>
    <t>8.50X0.00X23.50X2.001000/CS,BAGS,FG,SW,VENT,BFLY</t>
  </si>
  <si>
    <t>43.00X0.00X47.00X1.30100/CS,BAGS</t>
  </si>
  <si>
    <t>62.00X28.00X50.00X2.7550/RL,BAGS,BS,BOR,CRADL</t>
  </si>
  <si>
    <t>52.00X48.00X73.00X4.0050/RL,BAGS,FG,BS,BOR,LLD,OCT</t>
  </si>
  <si>
    <t>ZT 2X6 2MIL</t>
  </si>
  <si>
    <t>LF 12X19+4BGX00125 WC250/WICK 1000/CTN</t>
  </si>
  <si>
    <t>19+4BG</t>
  </si>
  <si>
    <t>00125 WC</t>
  </si>
  <si>
    <t>23.00XX27.00X1.001000/CS,BAGS</t>
  </si>
  <si>
    <t>10.00X0.00X16.20X4.001000/CS,BAGS,BLK COND</t>
  </si>
  <si>
    <t>ZT 6X10X002 2C/1S1000/CTNDOMESTIC,PRNTD</t>
  </si>
  <si>
    <t>002 2C/1S</t>
  </si>
  <si>
    <t>ZT 8X10X002 2C/1S1000/CTNDOMESTIC,PRNTD</t>
  </si>
  <si>
    <t>ZT 5X8X002 2C/1S1000/CTNDOMESTIC,PRNTD</t>
  </si>
  <si>
    <t>ZT PAS 14X24X004250/CS</t>
  </si>
  <si>
    <t>ZT PAS 14</t>
  </si>
  <si>
    <t>19.50XXX1.254500'/RL,SWS SHEETING,FG,CRADL</t>
  </si>
  <si>
    <t>CONTINENTAL WESTERN CORPORATION</t>
  </si>
  <si>
    <t>12X14 5MIL ZTWITH PERFORATION ABOVE ZION 12  SIDE</t>
  </si>
  <si>
    <t>14 5MIL ZT</t>
  </si>
  <si>
    <t>8.00XX14.00X4.001000/CS,BAGS,BS,AS,AFPAS,TINT,PNK</t>
  </si>
  <si>
    <t>BOR 8.25X12X0015AUTO STYLE 2500/RL</t>
  </si>
  <si>
    <t>BOR 8.25</t>
  </si>
  <si>
    <t>BOR 8.25X12X0015AUTO STYLE 2500/RL2C/1S,PRNTD</t>
  </si>
  <si>
    <t>1.5X3 2MIL BOR</t>
  </si>
  <si>
    <t>3 2MIL BOR</t>
  </si>
  <si>
    <t>TY-FLOT</t>
  </si>
  <si>
    <t>ZT 12X15 2 MIL ORANGE TINT</t>
  </si>
  <si>
    <t>15 2 MIL ORANGE TIN</t>
  </si>
  <si>
    <t>19.50XXX1.254500'/RL,SWS SHEETING,FG,AS,POAPP,CRADL</t>
  </si>
  <si>
    <t>8.00XX14.00X4.001000/CS,BAGS,FG,BS,AS,AFPAS,TINT,PNK</t>
  </si>
  <si>
    <t>STEPHEN GOULD GLEN BURNIE</t>
  </si>
  <si>
    <t>59.00X0.00X12.00X2.00300/RL,BAGS,BS,BOR</t>
  </si>
  <si>
    <t>36.00X0.00X0.00X5.50250'/RL,TUBING,FG,NOSLIP</t>
  </si>
  <si>
    <t>36.00X0.00X30.00X2.00500/CS,INDIV SHEETS,BS</t>
  </si>
  <si>
    <t>DIMENSION SALES</t>
  </si>
  <si>
    <t>ZT 6X4 2MIL BLACKOPAQUE 1000/CS</t>
  </si>
  <si>
    <t>4 2MIL BLACK</t>
  </si>
  <si>
    <t>45.00X23.00X76.00X1.00125/RL,BAGS,FG,BS,BOR,VENT,NORM,HISLIP</t>
  </si>
  <si>
    <t>5.5X41X002, 1 VENT HOLE 2 IN&amp;2 UP FROM BOTTOM, 1.25  HEADER W/PERF, .25  LI</t>
  </si>
  <si>
    <t>002, 1 VENT HOLE 2</t>
  </si>
  <si>
    <t>48.00X0.00XX4.001/RL,SWS SHEETING,CRADL</t>
  </si>
  <si>
    <t>3X4 4MIL ZIP W/EXTENDED L1000/CASE</t>
  </si>
  <si>
    <t>17.75X0.00X18.00X4.00250/CS,BAGS,FG,TINT,MBL</t>
  </si>
  <si>
    <t>49.00X0.00X59.00X2.00100/CS,BAGS,SS,COLOR,GRA</t>
  </si>
  <si>
    <t>24.00X22.00X52.00X0.75500/RL,BAGS,FG,BS,BOR,LLD,OCT,CRADL</t>
  </si>
  <si>
    <t>27.00X16.00X58.00X0.75500/RL,BAGS,FG,BS,BOR,LLD,OCT,CRADL</t>
  </si>
  <si>
    <t>MERCHANDISE BAG 12X15 2 MIL</t>
  </si>
  <si>
    <t>MERCHANDISE BAG 12</t>
  </si>
  <si>
    <t>15 2 M</t>
  </si>
  <si>
    <t>37.00X0.00XX3.00550'/RL,TUBING,FG,LLD,HEX,COLOR,YEL</t>
  </si>
  <si>
    <t>47.00X0.00XX3.00550'/RL,TUBING,FG,LLD,HEX,COLOR,YEL</t>
  </si>
  <si>
    <t>72.00X0.00X0.00X1.401440'/RL,TUBING,FG,HISLIP,CRADL</t>
  </si>
  <si>
    <t>16X24X006 BLACKTRI LING SUFF1C1S 16-8 FONT ,PRNTD</t>
  </si>
  <si>
    <t>006 BLACK</t>
  </si>
  <si>
    <t>16.00XXX1.501625'/RL,CF SHEETING,FG,AS,POAPP,CRADL</t>
  </si>
  <si>
    <t>21.00XXX1.254600'/RL,SWS SHEETING,FG,CRADL</t>
  </si>
  <si>
    <t>27X17.25X39 CLR HDPECOEX AUTO PLYBAG</t>
  </si>
  <si>
    <t>39 CLR HDPE</t>
  </si>
  <si>
    <t>PERFECT POLY</t>
  </si>
  <si>
    <t>4X8 LIP &amp; TAPE 1.5 MILHANG HOLE ON OPPPOSITE EN4X8 CARDBOARD TO FIT INSI</t>
  </si>
  <si>
    <t>8 LIP &amp; TAPE 1.5 MIL</t>
  </si>
  <si>
    <t>59.00X0.00X12.00X2.00300/RL,FURN BAGS</t>
  </si>
  <si>
    <t>J.R. REEVES COMPANY</t>
  </si>
  <si>
    <t>ZIPTOP 12X2 BLACK STATICTRANSMET SHIELD BLACK POLBAG 25/CASE</t>
  </si>
  <si>
    <t>ZIPTOP 12</t>
  </si>
  <si>
    <t>2 BLACK STATIC</t>
  </si>
  <si>
    <t>160X96X002 AUTOBAG</t>
  </si>
  <si>
    <t>002 AUTOBAG</t>
  </si>
  <si>
    <t>20.00X0.00XX1.506000'/RL,SWS SHEETING,FG,CRADL</t>
  </si>
  <si>
    <t>ATLANTIC TAPE &amp; DISTRIBUTING</t>
  </si>
  <si>
    <t>POLYPROPYLENE BAG39.5X16.5X35.5 1MIL</t>
  </si>
  <si>
    <t>POLYPROPYLENE BAG</t>
  </si>
  <si>
    <t>9.00X0.00X14.50X3.001000/CS,BAGS,FG,SW,VENT,BFLY</t>
  </si>
  <si>
    <t>MID-CITY SUPPLY INC</t>
  </si>
  <si>
    <t>6X9X0015 POLY BAG3/4 LIP AND TAPE</t>
  </si>
  <si>
    <t>0015 POLY BAG</t>
  </si>
  <si>
    <t>9X12X0015 POLYBAG3/4 LIP AND TAPE</t>
  </si>
  <si>
    <t>0015 POLYBAG</t>
  </si>
  <si>
    <t>6X9X002 POLY BAG3/4 LIP AND TAPE</t>
  </si>
  <si>
    <t>002 POLY BAG</t>
  </si>
  <si>
    <t>9X12X002 POLYBAG1.5 LIP AND TAPE</t>
  </si>
  <si>
    <t>002 POLYBAG</t>
  </si>
  <si>
    <t>102.00X0.00XX3.002000'/RL,SWS SHEETING,FG,NOSLIP,CRADL</t>
  </si>
  <si>
    <t>0.75X7 1MIL POLY BAGLIP AND TAPE</t>
  </si>
  <si>
    <t>7 1MIL POLY BAG</t>
  </si>
  <si>
    <t>BOR 9X14X002 AUTOSTYLE, WHITE OPAQUE1 VENT HOLE,1C/1S, 750/RL</t>
  </si>
  <si>
    <t>002 AUTO</t>
  </si>
  <si>
    <t>11.00XX24.00X2.001000/CS,BAGS,BS</t>
  </si>
  <si>
    <t>16.00X0.00XX1.501960'/RL,CF SHEETING,FG,AS,AMF CLR,CRADL</t>
  </si>
  <si>
    <t>INTERNATIONAL POLY CO</t>
  </si>
  <si>
    <t>9X12 2.5MIL BAG WITH 1  LIP &amp; TAPE</t>
  </si>
  <si>
    <t>12 2.5MIL BAG WITH 1  L</t>
  </si>
  <si>
    <t>9X12 4MIL WITH A 1  LIP &amp;TAPE</t>
  </si>
  <si>
    <t>12 4MIL WITH A 1  LIP &amp;</t>
  </si>
  <si>
    <t>12X18 2.5MIL WITH A 1  LIP &amp; TAPE</t>
  </si>
  <si>
    <t>18 2.5MIL WITH A 1  L</t>
  </si>
  <si>
    <t>12X18 4MIL WITH A 1  LIP&amp; TAPE</t>
  </si>
  <si>
    <t>18 4MIL WITH A 1  LIP</t>
  </si>
  <si>
    <t>8X10 6.5MIL TRANS METMIL-DTL-117, TYPE 1,CLASS F, STYLE 1</t>
  </si>
  <si>
    <t>10 6.5MIL TRANS MET</t>
  </si>
  <si>
    <t>8X12 6.5MIL TRANS METMIL-DTL-117 TYPE 1CLASS F STYLE 1</t>
  </si>
  <si>
    <t>12 6.5MIL TRANS MET</t>
  </si>
  <si>
    <t>10X12 6.5MIL TRANS METMIL-DTL-117 TYPE 1CLASS F STYLE 1</t>
  </si>
  <si>
    <t>10X30 6.5MIL TRANS METMIL-DTL-117 TYPE 1CLASS F STYLE 1</t>
  </si>
  <si>
    <t>30 6.5MIL TRANS MET</t>
  </si>
  <si>
    <t>12X18 6.5MIL TRANS METMIL-DTL-117 TYPE 1CLASS F STYLE 1</t>
  </si>
  <si>
    <t>18 6.5MIL TRANS MET</t>
  </si>
  <si>
    <t>ZT 6X9 2  BOTTOM GUSSET 2MIL BAG</t>
  </si>
  <si>
    <t>9 2  BOTTOM GUSSET 2</t>
  </si>
  <si>
    <t>16X18 6.5MIL TRANS METMIL-DTL-117 TYPE 1CLASS F STYLE 1</t>
  </si>
  <si>
    <t>16X24 6.5MIL TRANS METMIL-DTL-117 TYPE 1CLASS F STYLE 1</t>
  </si>
  <si>
    <t>24 6.5MIL TRANS MET</t>
  </si>
  <si>
    <t>16X30 6.5MIL TRANS METMIL-DTL-117 TYPE 1CLASS F STYLE 1</t>
  </si>
  <si>
    <t>23X38 6.5MIL TRANS METMIL-DTL-117 TYPE 1CLASS F STYLE 1</t>
  </si>
  <si>
    <t>38 6.5MIL TRANS MET</t>
  </si>
  <si>
    <t>6.00X0.00X9.00X2.001000/CS,BAGS,FG,AS,POAPP</t>
  </si>
  <si>
    <t>24X30 6.5MIL TRANS METMIL-DTL-117 TYPE 1CLASS F STYLE 1</t>
  </si>
  <si>
    <t>32X44 6.5MIL TRANS METMIL-DTL-117 TYPE 1CLASS F STYLE 1</t>
  </si>
  <si>
    <t>44 6.5MIL TRANS MET</t>
  </si>
  <si>
    <t>3X5 6.5MIL TRANS METMIL-DTL-117 TYPE 1CLASS F STYLE 1</t>
  </si>
  <si>
    <t>5 6.5MIL TRANS MET</t>
  </si>
  <si>
    <t>4X6 6.5MIL TRANS METMIL-DTL-117 TYPE 1CLASS F STYLE 1</t>
  </si>
  <si>
    <t>6 6.5MIL TRANS MET</t>
  </si>
  <si>
    <t>8X14 6.5MIL TRANS METMIL-DTL-117 TYPE 1CLASS F STYLE 1</t>
  </si>
  <si>
    <t>14 6.5MIL TRANS MET</t>
  </si>
  <si>
    <t>10X12 3MIL TRANS METMIL-DTL-117 TYPE 1CLASS F STYLE 1</t>
  </si>
  <si>
    <t>12 3MIL TRANS MET</t>
  </si>
  <si>
    <t>12X12 6.5MIL TRANS METMIL-DTL-117 TYPE 1CLASS F STYLE 1</t>
  </si>
  <si>
    <t>14X20 6.5MIL TRANS METMIL-DTL-117 TYPE 1CLASS F STYLE 1</t>
  </si>
  <si>
    <t>20 6.5MIL TRANS MET</t>
  </si>
  <si>
    <t>18X18 6.5MIL TRANS METMIL-DTL-117 TYPE 1CLASS F STYLE 1</t>
  </si>
  <si>
    <t>24X24 6.5MIL TRANS METMIL-DTL-117 TYPE 1CLASS F STYLE 1</t>
  </si>
  <si>
    <t>3X5 6.5MIL TRANS METMIL-DTL-117 TYPE 2CLASS H STYLE 2</t>
  </si>
  <si>
    <t>4X6 6.5MIL TRANS METMIL-DTL-117 TYPE 2CLASS H STYLE 2</t>
  </si>
  <si>
    <t>12X10 6.5MIL TRANS METMIL-DTL-117 TYPE 2CLASS H STYLE 2</t>
  </si>
  <si>
    <t>12X18 6.5MIL TRANS METMIL-DTL-117 TYPE 2CLASS H STYLE 2</t>
  </si>
  <si>
    <t>14X20 6.5MIL TRANS METMIL-DTL-117 TYPE 2CLASS H STYLE 2</t>
  </si>
  <si>
    <t>35X38 6.5MIL TRANS METMIL-DTL-117 TYPE 1CLASS F STYLE 1</t>
  </si>
  <si>
    <t>44.00X42.00X72.00X3.5050/RL,BAGS,BS,BOR,VCI,TINT,MBL,CRADL</t>
  </si>
  <si>
    <t>CORFLEX INC.</t>
  </si>
  <si>
    <t>LIP &amp; TAPE 5X12X002</t>
  </si>
  <si>
    <t>LIP &amp; TAPE 5</t>
  </si>
  <si>
    <t>LIP &amp; TAPE 8X16X002</t>
  </si>
  <si>
    <t>LIP &amp; TAPE 8</t>
  </si>
  <si>
    <t>6X11X0015 AUTOSTYLE 1500/RL</t>
  </si>
  <si>
    <t>3X37X002 POR 350/ROLL</t>
  </si>
  <si>
    <t>LF 3.5X13X0007, BS,2C/1S, W/ 1/4  HOLEBELOW THE SEAL ,PRNTD</t>
  </si>
  <si>
    <t>0007, BS,</t>
  </si>
  <si>
    <t>14.00XXX6.004650'/RL,SWS SHEETING,FG,AS,TINT,MBL,CRADL</t>
  </si>
  <si>
    <t>35.50XXX1.1512554'/RL,SWS SHEETING,FG,HISLIP,CRADL</t>
  </si>
  <si>
    <t>23.00X10.00X30.00X1.50550/RL,BAGS,BS,BOR</t>
  </si>
  <si>
    <t>43.50XXX1.2014966'/RL,SWS SHEETING,FG,HISLIP,CRADL</t>
  </si>
  <si>
    <t>25.50XXX1.9016899'/RL,SWS SHEETING,FG,HISLIP,CRADL</t>
  </si>
  <si>
    <t>ZT 12X21 4MILVCI STD BLUE</t>
  </si>
  <si>
    <t>21 4MIL</t>
  </si>
  <si>
    <t>TOTALPACK INC.</t>
  </si>
  <si>
    <t>4X5 1.5MILCLEAR FRNT WHITE BKPRNT ON WHT ,PRNTD</t>
  </si>
  <si>
    <t>4 X 5 1.5 AUTO BAGCLEAR FRNTWHITE BACK</t>
  </si>
  <si>
    <t xml:space="preserve"> 5 1.5 AUTO BAG</t>
  </si>
  <si>
    <t>BLACK CONDUCTIVE BAG 24X36 4 MIL 100/CS</t>
  </si>
  <si>
    <t>BLACK CONDUCTIVE BAG 24</t>
  </si>
  <si>
    <t>80.00X59.00X102.00X2.5030/RL,BAGS,BS,BOR,VCI,CRADL</t>
  </si>
  <si>
    <t>5X8 3ML ZIP TOPPRINTED 2 COLOR1 SIDE SARDINES,PRNTD</t>
  </si>
  <si>
    <t>8 3ML ZIP TOP</t>
  </si>
  <si>
    <t>PRO PACK</t>
  </si>
  <si>
    <t>5.75X8 1.5MIL 5M/CTNPOLYPRO</t>
  </si>
  <si>
    <t>8 1.5MIL 5M/CTN</t>
  </si>
  <si>
    <t>4.75X7.5 1.5MIL 5M/CTNPOLYPRO</t>
  </si>
  <si>
    <t>7.5 1.5MIL 5M/CTN</t>
  </si>
  <si>
    <t>6X7 1.5MIL 5M/CTNPOLYPRO</t>
  </si>
  <si>
    <t>7 1.5MIL 5M/CTN</t>
  </si>
  <si>
    <t>TRANS MET 18X18 3 MIL 100/CS</t>
  </si>
  <si>
    <t>TRANS MET 18</t>
  </si>
  <si>
    <t>18 3 MIL 100</t>
  </si>
  <si>
    <t>4.25X8.25 LIP &amp; TAPE 1.5HANG HOLE AT THE OPPOSITE END</t>
  </si>
  <si>
    <t>8.25 LIP &amp; TAPE 1.5</t>
  </si>
  <si>
    <t>POLY PRO 4.50X3.25X8 2 MIL 1000/CS</t>
  </si>
  <si>
    <t>POLY PRO 4.50</t>
  </si>
  <si>
    <t>60.00XXX1.506000'/RL,SWS SHEETING,VENT,NORM,LLD,HEX,CRADL</t>
  </si>
  <si>
    <t>12X24 2MIL AUTO BAG1500/RLCLEAR BAGS</t>
  </si>
  <si>
    <t>24 2MIL AUTO BAG</t>
  </si>
  <si>
    <t>4X7 2MIL CLEARPRE-OPENED BAGS1750/RL</t>
  </si>
  <si>
    <t>7 2MIL CLEAR</t>
  </si>
  <si>
    <t>20.00X0.00XX1.509000'/RL,SWS SHEETING,FG,AS,POAPP,CRADL</t>
  </si>
  <si>
    <t>30X36 4MIL BLACK CONDUCTI100/CASE</t>
  </si>
  <si>
    <t>36 4MIL BLACK CONDUCTI</t>
  </si>
  <si>
    <t>6X9X002 POLY BAG1.5 LIP AND TAPE2500 CASE</t>
  </si>
  <si>
    <t>ZT 12X16 4MIL PAS</t>
  </si>
  <si>
    <t>16 4MIL PAS</t>
  </si>
  <si>
    <t>ZT 2X3 4MIL PAS</t>
  </si>
  <si>
    <t>3 4MIL PAS</t>
  </si>
  <si>
    <t>ZT 6X26 4MIL PAS</t>
  </si>
  <si>
    <t>26 4MIL PAS</t>
  </si>
  <si>
    <t>ZT 8X12 4MIL PAS</t>
  </si>
  <si>
    <t>12 4MIL PAS</t>
  </si>
  <si>
    <t>29.50X15.50X43.00X2.00200/RL,BAGS,FG,BS,BOR,CRADL</t>
  </si>
  <si>
    <t>16.25X9.25X39 4.5MIL4C 3MONTH UVI,PRNTD</t>
  </si>
  <si>
    <t>39 4.5MIL</t>
  </si>
  <si>
    <t>16.25X9.25X39 4.5MIL4C,PRNTD</t>
  </si>
  <si>
    <t>9.00XXX1.5010000'/RL,SWS SHEETING,FG</t>
  </si>
  <si>
    <t>POLYMER PACKAGING INC.</t>
  </si>
  <si>
    <t>LLDPE ZT 13X15X002 SWDIE CUT HANDLE ABOVE ZIP1000/CTN CLEAR LOW DENSIT</t>
  </si>
  <si>
    <t>LLDPE ZT 13</t>
  </si>
  <si>
    <t>002 SW</t>
  </si>
  <si>
    <t>STARGAZER PACKAGING</t>
  </si>
  <si>
    <t>51.00X42.00X94.50X1.50100/RL,BAGS,BS,BOR,VENT,NORM,CRADL</t>
  </si>
  <si>
    <t xml:space="preserve">9X14 2mil Auto White Opag1 venthole 2c/1s 750 rl1/2 perf down side w/2x3 </t>
  </si>
  <si>
    <t>14 2mil Auto White Opag</t>
  </si>
  <si>
    <t>trans met ZT 16X244MIL 100/CTN</t>
  </si>
  <si>
    <t>trans met ZT 16</t>
  </si>
  <si>
    <t>PEMRO DISTRIBUTION</t>
  </si>
  <si>
    <t>9X3 ZIPTOP6MIL</t>
  </si>
  <si>
    <t>3 ZIPTOP</t>
  </si>
  <si>
    <t>3X4 6MIL ZT</t>
  </si>
  <si>
    <t>4 6MIL ZT</t>
  </si>
  <si>
    <t>13.00X0.00XX1.503600'/RL,SWS SHEETING,CRADL</t>
  </si>
  <si>
    <t>ZT 10X14 4MIL PAS</t>
  </si>
  <si>
    <t>14 4MIL PAS</t>
  </si>
  <si>
    <t>30.00X0.00X37.00X1.00250/CS,BAGS,FG,SS,TINT,MBL</t>
  </si>
  <si>
    <t>11.00XX15.00X3.001000/CS,BAGS,BS</t>
  </si>
  <si>
    <t>11.00XX15.00X1.501000/CS,BAGS,BS</t>
  </si>
  <si>
    <t>ZT 6X12X002 WWO1M/CTN</t>
  </si>
  <si>
    <t>002 WWO</t>
  </si>
  <si>
    <t>5.00X0.00X7.00X3.003000/CS,BAGS,SW</t>
  </si>
  <si>
    <t>6.00X0.00X72.00X4.00250/CS,SLEEVE,BS,BOR</t>
  </si>
  <si>
    <t>5.50X4.75X16.00X0.75500/CS,BAGS,FG,BS</t>
  </si>
  <si>
    <t>10.00X4.00X20.00X0.75500/CS,BAGS,BS</t>
  </si>
  <si>
    <t>8.00X3.00X15.00X0.75500/CS,BAGS,BS</t>
  </si>
  <si>
    <t>5.50X4.75X19.00X0.75500/CS,BAGS,BS</t>
  </si>
  <si>
    <t>4.25X8.25 1.5 MILRESEALBALE LIP &amp; TAPE1  HEADER AT OPPOSITE END</t>
  </si>
  <si>
    <t>8.25 1.5 MIL</t>
  </si>
  <si>
    <t>13.00X11.00X25.00X3.00250/RL,BAGS,BS,BOR,VCI,COLOR,MBL</t>
  </si>
  <si>
    <t>NEFAB PACKAGING, INC.</t>
  </si>
  <si>
    <t>3.5X12 6MIL W/.25  HANG HIN 1.5 HEADER 3C/1SBOTTOM LOAD,PRNTD</t>
  </si>
  <si>
    <t>12 6MIL W/.25  HANG H</t>
  </si>
  <si>
    <t>21X4X54 0.6MIL GARMENT BAPRINTED 1C/1S RANDOM REPEAT,PRNTD</t>
  </si>
  <si>
    <t>54 0.6MIL GARMENT BA</t>
  </si>
  <si>
    <t>3.5X12 6MIL W/.25  HANG HIN 1.5  HEADER 5C/1SBOTTOM LOAD,PRNTD</t>
  </si>
  <si>
    <t>3.5X12 6MIL W/25  HANG HOIN BODY OF BAG 3C/1SBOTTOM LOAD,PRNTD</t>
  </si>
  <si>
    <t>12 6MIL W/25  HANG HO</t>
  </si>
  <si>
    <t>3.5X12 6MIL W/.25  HANG HIN BODY OF BAG 5C/1SBOTTOM LOAD,PRNTD</t>
  </si>
  <si>
    <t>WICKETED BAG 10 X 20 + 4250/WICKET 1000/CTNBOTTOM GUSSET</t>
  </si>
  <si>
    <t xml:space="preserve">WICKETED BAG 10 </t>
  </si>
  <si>
    <t xml:space="preserve"> 20 + 4</t>
  </si>
  <si>
    <t>12.00X0.00X18.00X1.501000/CS,BAGS</t>
  </si>
  <si>
    <t>5.00X0.00X12.00X3.002000/CS,BAGS,BS,TINT,RED</t>
  </si>
  <si>
    <t>SLIDER BAG 14.5X11 2.5MILWICKETTED WITH SLIDER ATBOTTOM</t>
  </si>
  <si>
    <t>SLIDER BAG 14.5</t>
  </si>
  <si>
    <t>9X12 2.5MILLIP &amp; TAPE MAILER BAGIN WHITE OR GRAY</t>
  </si>
  <si>
    <t>VAC 36X29 3MIL</t>
  </si>
  <si>
    <t>VAC 36</t>
  </si>
  <si>
    <t>29 3MIL</t>
  </si>
  <si>
    <t>3.00X0.00X26.50X2.001000/CS,BAGS,SW</t>
  </si>
  <si>
    <t>5X6X004 AUTO, 1.25  SEALED HEADER W/HH, PRNTD 2C/1S 1000/ROLL,PRNTD</t>
  </si>
  <si>
    <t>004 AUTO, 1.25  SEALE</t>
  </si>
  <si>
    <t>20.00X0.00X24.00X2.00500/CS,BAGS,FG,BS,AS,AFPAS</t>
  </si>
  <si>
    <t>12.00XXX4.001000'/RL,SWS SHEETING,FG,CLAR,CRADL</t>
  </si>
  <si>
    <t>34.00XXX1.7514000'/RL,SWS SHEETING,FG,CRADL</t>
  </si>
  <si>
    <t>45.00X23.00X55.00X1.00125/RL,BAGS,FG,BS,BOR,VENT,NORM</t>
  </si>
  <si>
    <t>17.00X0.00XX2.007200'/RL,SWS SHEETING,FG,CRADL</t>
  </si>
  <si>
    <t>ZT 9X12X004 W/VENT HOLE THRU TWO LAYERBOTTOM RIGHT HAND CORNER</t>
  </si>
  <si>
    <t>SUNAMERICA SUPPLY</t>
  </si>
  <si>
    <t>19X18X6 2MIL ZIP TOP</t>
  </si>
  <si>
    <t>6 2MIL ZIP TOP</t>
  </si>
  <si>
    <t>19X18X6 3MIL ZIP TOP</t>
  </si>
  <si>
    <t>6 3MIL ZIP TOP</t>
  </si>
  <si>
    <t>18.00XXX1.501500'/RL,CF SHEETING,FG,HISLIP,CRADL</t>
  </si>
  <si>
    <t>JGRAY</t>
  </si>
  <si>
    <t>ZT 12X15 2MIL1C/1S RECYCLED LOGO,PRNTD</t>
  </si>
  <si>
    <t>LF 12X11.5X0025+3  REVERSE FLAP</t>
  </si>
  <si>
    <t>LF 12X11.5X0025+4 REVERSE FLAP</t>
  </si>
  <si>
    <t>LF 12X11.5X0025+5 REVERSE FLAP</t>
  </si>
  <si>
    <t>TRIPLE P PACKAGING</t>
  </si>
  <si>
    <t>12.00X0.00X18.00X3.601000/CS,INDIV SHEETS,BS</t>
  </si>
  <si>
    <t>9.00X0.00X15.50X3.002000/CS,INDIV SHEETS,BS</t>
  </si>
  <si>
    <t>CGS MULE, LLC.</t>
  </si>
  <si>
    <t>ZT 8X10X006 W/WHITE BLOCK1000/CTN,PRNTD</t>
  </si>
  <si>
    <t>006 W/WHITE BLOCK</t>
  </si>
  <si>
    <t>ECONOBOX</t>
  </si>
  <si>
    <t>68.00X0.00X80.00X3.00100/RL,BAGS,BS,BOR,CRADL</t>
  </si>
  <si>
    <t>24.00X0.00X0.00X2.001250'/RL,CF SOR,FG,BS,BOR,CRADL</t>
  </si>
  <si>
    <t>18.00X12.00X29.00X2.00400/RL,BAGS,BS,BOR,METAL15.0%,TINT,MBL,CRADL</t>
  </si>
  <si>
    <t>37.00X0.00X46.00X1.50200/CS,BAGS,FG,BS,VENT,NORM,LLD,OCT</t>
  </si>
  <si>
    <t>38.00X0.00X58.00X0.80100/CS,BAGS,FG,BS,VENT,NORM,LLD,OCT</t>
  </si>
  <si>
    <t>20.00X0.00XX2.002800'/RL,SWS SHEETING,FG,CRADL,SAMPLE</t>
  </si>
  <si>
    <t>3.25X57 1.5 MILL1  CORES. 25 BPR.12 ROLLS PER CASE</t>
  </si>
  <si>
    <t>57 1.5 MILL</t>
  </si>
  <si>
    <t>5X6 3 MIL STATIC SHIELD BAG</t>
  </si>
  <si>
    <t>6 3 MIL STATIC SHIELD B</t>
  </si>
  <si>
    <t>10.00X0.00X14.00X2.001500/CS,BAGS,BS,METAL 15.0</t>
  </si>
  <si>
    <t>AFFINITY BAG CO</t>
  </si>
  <si>
    <t>15X30 3 MIL, VENT10X5 WWO 250/CS,PRNTD</t>
  </si>
  <si>
    <t>30 3 MIL, VENT</t>
  </si>
  <si>
    <t>10.00X0.00X14.00X2.001500/CS,BAGS,FG,BS,METAL0.15</t>
  </si>
  <si>
    <t>30.00X30.00XX6.00100'/RL,SLITGUS SHEETING,BS,AS,AMF CLR</t>
  </si>
  <si>
    <t>19.00XXX2.503000'/RL,SWS SHEETING,FG,METAL 15.0%,CRADL</t>
  </si>
  <si>
    <t>18.00X8.00X45.25X6.0075/RL,BAGS,BS,BOR</t>
  </si>
  <si>
    <t>LF 14X14 1 MIL W/ 2 5/8 W/ RECYCLE LOGO 2X2,PRNTD</t>
  </si>
  <si>
    <t xml:space="preserve">14 1 MIL W/ 2 5/8 </t>
  </si>
  <si>
    <t>12X16 1MIL1.5  LIP WICKETTED BAGW/ SUFFOCATION AND RECYCL</t>
  </si>
  <si>
    <t>16 1MIL</t>
  </si>
  <si>
    <t>38.00X0.00X40.00X1.00200/CS,BAGS,SS,LLD,OCT</t>
  </si>
  <si>
    <t>38.00X0.00X40.00X2.00200/CS,BAGS,SS,LLD,OCT</t>
  </si>
  <si>
    <t>ZT 2X20 2MIL</t>
  </si>
  <si>
    <t>20 2MIL</t>
  </si>
  <si>
    <t>ZT 4X6X003 DOMESTIC1000/CS 1C/1S,PRNTD</t>
  </si>
  <si>
    <t>003 DOMESTIC</t>
  </si>
  <si>
    <t>ZT 4X6X004 DOMESTIC1000/CS 1C/1S,PRNTD</t>
  </si>
  <si>
    <t>ZT 6X9X003 DOMESTIC1000/CS 1C/1S,PRNTD</t>
  </si>
  <si>
    <t>ZT 6X9X004 DOMESTIC1000/CS 1C/1S,PRNTD</t>
  </si>
  <si>
    <t>ZT 8X10X003 DOMESTIC1000/CS 1C/1S,PRNTD</t>
  </si>
  <si>
    <t>ZT 8X10X004 DOMESTIC1000/CS 1S/1C,PRNTD</t>
  </si>
  <si>
    <t>ZT 10X12X003 DOMESTIC1000/CS 1C/1S,PRNTD</t>
  </si>
  <si>
    <t>ZT 10X12X004 DOMESTIC1000/CS 1C/1S,PRNTD</t>
  </si>
  <si>
    <t>ZT 12X12X003 DOMESTIC1000/CS 1C/1S,PRNTD</t>
  </si>
  <si>
    <t>ZT 12X21X004 DOMESTIC1000/CS 1C/1S,PRNTD</t>
  </si>
  <si>
    <t>NEWBEST POLYBAGS CO, INC.</t>
  </si>
  <si>
    <t>30.00XX84.00X1.50200/RL,BAGS,BS,BOR,CRADL</t>
  </si>
  <si>
    <t>60.00XXX1.006000'/RL,SWS SHEETING,VENT,NORM,LLD,HEX,CRADL</t>
  </si>
  <si>
    <t>55.00XXX1.001500'/RL,SWS SHEETING,FG,VENT,NORM,CRADL</t>
  </si>
  <si>
    <t>16.00X10.00X18.00X1.50500/CS,BAGS,BS</t>
  </si>
  <si>
    <t>ZT 10X12X0021C/1S,PRNTD</t>
  </si>
  <si>
    <t>10X14.5 2MIL LIP AND TAPE</t>
  </si>
  <si>
    <t>14.5 2MIL LIP AND TAPE</t>
  </si>
  <si>
    <t>18X25.5 2MIL LIP AND TAPE BAG</t>
  </si>
  <si>
    <t>25.5 2MIL LIP AND TAP</t>
  </si>
  <si>
    <t>LF 9X12+1 1/2  RESEALABLELIP &amp; TAPE X 0041000/CTN</t>
  </si>
  <si>
    <t>12+1 1/2  RESEALABLE</t>
  </si>
  <si>
    <t>18.00X0.00X26.00X1.001000/CS,INDIV SHEETS,BS</t>
  </si>
  <si>
    <t>ZT 4X6 2 MIL PRINT1.5 X3  ON WHITEBLOCK/BLACK LETTER,PRNTD</t>
  </si>
  <si>
    <t>6 2 MIL PRINT</t>
  </si>
  <si>
    <t>54.00X44.00X60.00X1.2075/RL,BAGS,BS,BOR,CRADL</t>
  </si>
  <si>
    <t>ZT 3X5X002 BIO-HAZARD BAG1000/CTN,PRNTD</t>
  </si>
  <si>
    <t>002 BIO-HAZARD BAG</t>
  </si>
  <si>
    <t>11.00X0.00X16.75X2.002000/CS,INDIV SHEETS,BS</t>
  </si>
  <si>
    <t>6.00X3.00X18.00X1.501000/CS,BAGS,BS,VENT,NORM,METAL 15.0%</t>
  </si>
  <si>
    <t>36.00X13.00X40.00X1.50100/RL,BAGS,BS,BOR</t>
  </si>
  <si>
    <t>14.00X14.00X32.00X1.50100/RL,BAGS,BS,BOR</t>
  </si>
  <si>
    <t>64X114 .005MILSHRINK BAG</t>
  </si>
  <si>
    <t>114 .005MIL</t>
  </si>
  <si>
    <t>21X4X54 0.6MIL GARMENT BAPRINTED 2C/1S RANDOM REPEBLUE INK ON WHITE BACKGRO</t>
  </si>
  <si>
    <t>M-LINE INC</t>
  </si>
  <si>
    <t>2.5  2 MIL TUBING3000'/RL 2C/2S,PRNTD</t>
  </si>
  <si>
    <t>2.5  2 MIL TUBING</t>
  </si>
  <si>
    <t>LF 16X16 2MIL1000/CS 2C/2S,PRNTD</t>
  </si>
  <si>
    <t>16 2MIL</t>
  </si>
  <si>
    <t>LF 8X16 2MIL1000/CS 2C/2S,PRNTD</t>
  </si>
  <si>
    <t>20.00X0.00X30.00X1.75800/CS,BAGS,BS</t>
  </si>
  <si>
    <t>AUTO BAG 3X10 4MILWITH WHITE BLOCK</t>
  </si>
  <si>
    <t>AUTO BAG 3</t>
  </si>
  <si>
    <t>CTARR</t>
  </si>
  <si>
    <t>15.00X0.00X24.00X1.001000/CS,BAGS,BS</t>
  </si>
  <si>
    <t>3X3 2MIL AUTO STYLE4000/RL</t>
  </si>
  <si>
    <t>3 2MIL AUTO STYLE</t>
  </si>
  <si>
    <t>35X30 3MILLF W/ C VENT</t>
  </si>
  <si>
    <t>30 3MIL</t>
  </si>
  <si>
    <t>TAPE SOLUTIONS, INC.</t>
  </si>
  <si>
    <t>ZT 1.25X8.75 2 MIL</t>
  </si>
  <si>
    <t>ZT 1.25</t>
  </si>
  <si>
    <t>8.75 2 MIL</t>
  </si>
  <si>
    <t>14.25X18.75X003 2C/1SZT 1 LIP ON BACK0.75 LIP ON FRONT,PRNTD</t>
  </si>
  <si>
    <t>003 2C/1S</t>
  </si>
  <si>
    <t>12.00XXX0.751'/RL,SWS SHEETING,LLD,HEX</t>
  </si>
  <si>
    <t>21X4X54 0.6MIL GARMENT BA1C/1S RANDOM REPEAT 525 BALL BLUE INK ON CLEAR BAG</t>
  </si>
  <si>
    <t>ZT 12X14 2MILREGISTERED PRINT1COLOR 1SIDE BLACK,PRNTD</t>
  </si>
  <si>
    <t>14 2MIL</t>
  </si>
  <si>
    <t>9.00X0.00X12.50X2.001000/CS,BAGS,BS,TINT,BBL</t>
  </si>
  <si>
    <t>ZT 10X13X006YELLOW TINT FILM500/CTN</t>
  </si>
  <si>
    <t>9X14 2MIL AUTOBAGWHITE OPAQUE W/1 VENT HOLE, 1C/1S,PRNTD</t>
  </si>
  <si>
    <t>14 2MIL AUTOBAG</t>
  </si>
  <si>
    <t>BAG PACKAGING CORP</t>
  </si>
  <si>
    <t>BOR 12X18X001 500/RLON 1.5  CORE</t>
  </si>
  <si>
    <t>BOR 12</t>
  </si>
  <si>
    <t>001 500/RL</t>
  </si>
  <si>
    <t>10.5X4X18.51.5 MIL WICKET BAG</t>
  </si>
  <si>
    <t>8X4X15.5 1.5 MILCLR WICKET BAG</t>
  </si>
  <si>
    <t>12.5X4X18 1.5MILCLR WICKET BAG</t>
  </si>
  <si>
    <t>37.00X0.00X68.00X1.25200/RL,BAGS,BS,BOR,CRADL</t>
  </si>
  <si>
    <t>8X21 1.5 MILWICKET BAG1.5 LIP</t>
  </si>
  <si>
    <t>21 1.5 MIL</t>
  </si>
  <si>
    <t>6X30 1.5 MILWICKET BAG1.5 LIP</t>
  </si>
  <si>
    <t>30 1.5 MIL</t>
  </si>
  <si>
    <t>6X26 1.5 MILWICKET BAG1.5 LIP</t>
  </si>
  <si>
    <t>26 1.5 MIL</t>
  </si>
  <si>
    <t>6X23 1.5 MILWICKET BAG1.5 LIP</t>
  </si>
  <si>
    <t>23 1.5 MIL</t>
  </si>
  <si>
    <t>VERTEX PACKAGING SUPPLIES</t>
  </si>
  <si>
    <t>12.00XX30.00X1.001000/CS,BAGS,BS</t>
  </si>
  <si>
    <t>14.00XX40.00X1.50500/CS,BAGS,BS</t>
  </si>
  <si>
    <t>20.00X0.00X24.00X4.00100/CS,BAGS,FG,BLK COND</t>
  </si>
  <si>
    <t>24.00X0.00X24.00X4.00100/CS,BAGS,FG,BS,BLK COND</t>
  </si>
  <si>
    <t>58.00X0.00X62.00X2.501'/RL,BAGS,SS</t>
  </si>
  <si>
    <t>LF 6X8 3 MILSTATIC SHEILDING100/CS</t>
  </si>
  <si>
    <t>8 3 MIL</t>
  </si>
  <si>
    <t>6 X9 +1.5 LIPX001LIP AND TAPE</t>
  </si>
  <si>
    <t>9 +1.5 LIP</t>
  </si>
  <si>
    <t>21X3X44 .6 MILGARMENT BAG 545/ROLL</t>
  </si>
  <si>
    <t>ZT 14X24 4MILMADE IN USA</t>
  </si>
  <si>
    <t>7.00X0.00X15.00X4.002000/CS,BAGS,AS,AMF CLR</t>
  </si>
  <si>
    <t>ONE STOP PACKAGING LLC</t>
  </si>
  <si>
    <t>5X14 2 MILWHT FRONT/CLR BACKAUTO BAG</t>
  </si>
  <si>
    <t>5X14 4 MILWHT FRONT/ CLR BACKAUTOBAG</t>
  </si>
  <si>
    <t>14 4 MIL</t>
  </si>
  <si>
    <t>ZT 13X15X002W/ 1/4  VENT HOLEIN BODY OF BAG</t>
  </si>
  <si>
    <t>8.00X0.00X8.00X2.001000/CS,BAGS,BS</t>
  </si>
  <si>
    <t>3X10 3.7 MIL AUTO BAGWITH WHITE BLOCK</t>
  </si>
  <si>
    <t>10 3.7 MIL AUTO BAG</t>
  </si>
  <si>
    <t>12.00X0.00X12.00X1.005000/CS,INDIV SHEETS,BS</t>
  </si>
  <si>
    <t>17.75X0.00X19.75X2.251000/CS,BAGS,FG,BS,METAL0.15</t>
  </si>
  <si>
    <t>68.00XXX1.502000'/RL,SWS SHEETING,FG</t>
  </si>
  <si>
    <t>21X4X54 0.6MILGARMENT BAG,1C/1SBLUE INK 11 HX6.5W,PRNTD</t>
  </si>
  <si>
    <t>54 0.6MIL</t>
  </si>
  <si>
    <t>LEWIS INDUSTRIAL SUPPLY CO.</t>
  </si>
  <si>
    <t>SPEEDIPAC 6X9X002</t>
  </si>
  <si>
    <t>SPEEDIPAC 6</t>
  </si>
  <si>
    <t>SPEEDIPAC 8X10X002VENTED</t>
  </si>
  <si>
    <t>SPEEDIPAC 8</t>
  </si>
  <si>
    <t>CHEMSTRETCH INC.</t>
  </si>
  <si>
    <t>24.00XXX3.805000'/RL,SWS SHEETING,FG,COLOR,WHT,CRADL</t>
  </si>
  <si>
    <t>18.00XXX3.805000'/RL,SWS SHEETING,FG,COLOR,WHT,CRADL</t>
  </si>
  <si>
    <t>12.00XXX3.805000'/RL,SWS SHEETING,FG,COLOR,WHT,CRADL</t>
  </si>
  <si>
    <t>11  X 6  2MIL ZTOPEN BOTTOM</t>
  </si>
  <si>
    <t>MOHAWK INDUSTRIAL SUPPLY</t>
  </si>
  <si>
    <t>BOR 38X65X006 YELLOW100/ROLL, RED PRINTRADIATION SYMBOL, CAUTION</t>
  </si>
  <si>
    <t>006 YELLOW</t>
  </si>
  <si>
    <t>TU 16X008BLACK CONDUCTIVE</t>
  </si>
  <si>
    <t>TU 16</t>
  </si>
  <si>
    <t>ZT 38X10 4MIL</t>
  </si>
  <si>
    <t>ZT 38</t>
  </si>
  <si>
    <t>15.00X9.00X24.00X2.00500/CS,BAGS,BS</t>
  </si>
  <si>
    <t>15.00X9.00X24.00X2.00500/RL,BAGS,BS,BOR</t>
  </si>
  <si>
    <t>58.50X0.00X120.00X1.8080/RL,BAGS,FG,BS,BOR,LLD,HEX,CRADL</t>
  </si>
  <si>
    <t>7.00XX22.00X2.001000/CS,BAGS,FG</t>
  </si>
  <si>
    <t>12X18 2MIL AUTOBAGVENTED</t>
  </si>
  <si>
    <t>10X13.5 2MILAUTOBAG, VENTED</t>
  </si>
  <si>
    <t>13.5 2MIL</t>
  </si>
  <si>
    <t>MATERIAL SOLUTIONS LLC</t>
  </si>
  <si>
    <t>4.00XX18.00X1.001000/CS,BAGS</t>
  </si>
  <si>
    <t>4.00XX18.00X1.501000/CS,BAGS</t>
  </si>
  <si>
    <t>12.00XX14.00X5.001000/RL,SWS SOR,BS,BOR,CRADL</t>
  </si>
  <si>
    <t>38.50XX51.50X1.50250/RL,BAGS,BS,BOR,CRADL</t>
  </si>
  <si>
    <t>2X24X002 SLEEVESON A ROLL</t>
  </si>
  <si>
    <t>002 SLEEVES</t>
  </si>
  <si>
    <t>48 X008 TUBINGBLACK CONDUCTIVE250FT/RL</t>
  </si>
  <si>
    <t>008 TUBING</t>
  </si>
  <si>
    <t>24 X008 TUBINGBLACK CONDUCTIVE500FT/RL</t>
  </si>
  <si>
    <t>20.00X0.00XX4.00500'/RL,TUBING</t>
  </si>
  <si>
    <t>AUTO BAG 5X7 3MILWHITE FRNT/CLEAR BACK1/4 VENT HOLE IN CORN</t>
  </si>
  <si>
    <t>AUTO BAG 5</t>
  </si>
  <si>
    <t>7 3MIL</t>
  </si>
  <si>
    <t xml:space="preserve">7X8 2 MIL ZT, 1,000 PER C1 VENT HOLE, 1/4 1  FROM BOTTOM OF BAG, 1 </t>
  </si>
  <si>
    <t>8 2 MIL ZT, 1,000 PER C</t>
  </si>
  <si>
    <t>19.50XXX1.806000'/RL,SWS SHEETING,FG,AS,POAPP,CRADL</t>
  </si>
  <si>
    <t>ZT 3X5X002 BIO-HAZARD BAG3000/CTN,PRNTD</t>
  </si>
  <si>
    <t>6.13 X 8.25 2MILPOSTAL APPROVEDLIP &amp; TAPE BAGS</t>
  </si>
  <si>
    <t xml:space="preserve"> 8.25 2MIL</t>
  </si>
  <si>
    <t>36.00XXX1.002500'/RL,SWS SHEETING,FG,CRADL</t>
  </si>
  <si>
    <t>40.00X20.00X142.00X1.5060/RL,FURN BAGS,CRADL</t>
  </si>
  <si>
    <t>20.00X16.00X30.00X4.00100/RL,BAGS,BS,BOR,VCI,TINT,MBL,CRADL</t>
  </si>
  <si>
    <t>10X10 1.5MIL ZIPTOP</t>
  </si>
  <si>
    <t>10 1.5MIL ZIPTOP</t>
  </si>
  <si>
    <t>34.00XXX1.2010420'/RL,SWS SHEETING,FG,HISLIP,CRADL</t>
  </si>
  <si>
    <t>10X13 2 MIL WICKETED2 VENT HOLES ON BOTTOM 1/1,000 PER WICKET</t>
  </si>
  <si>
    <t>13 2 MIL WICKETED</t>
  </si>
  <si>
    <t>ZT 5X32 4MILZIP 4  FROM TOPW/HANG HOLE 1/8  VENT HOL</t>
  </si>
  <si>
    <t>32 4MIL</t>
  </si>
  <si>
    <t>ZT 8X30 4MIL 4  FRM TOP4  FROM TOP W/.5  HANG HO1/8  VENT HOLE CTR</t>
  </si>
  <si>
    <t>30 4MIL 4  FRM TOP</t>
  </si>
  <si>
    <t>GOLD EDGE SUPPLY</t>
  </si>
  <si>
    <t>24.00XX24.00X6.0050/RL,BAGS,SS,BOR</t>
  </si>
  <si>
    <t>ZT 8.25X39 4MIL 4  FRM TOW/.5  HANG HOLE ON BOTH E1/8  VENT HOLE CENTERED</t>
  </si>
  <si>
    <t>ZT 8.25</t>
  </si>
  <si>
    <t>39 4MIL 4  FRM TO</t>
  </si>
  <si>
    <t>33.00XX39.00X1.5025/RL,BAGS,SS,BOR</t>
  </si>
  <si>
    <t>ACORN DISTRIBUTORS INC</t>
  </si>
  <si>
    <t>33.00X0.00X24.00X1.00500/CS,BAGS</t>
  </si>
  <si>
    <t>ZT 8.25X51 4MIL 4  FROM T1/8  VENT HOLE CENTERED</t>
  </si>
  <si>
    <t>51 4MIL 4  FROM T</t>
  </si>
  <si>
    <t>9X9 3MIL SW W/EVA W/VENTPRNTD, 2C/1S W/ WHT BLOCKAND RED PRINT,PRNTD</t>
  </si>
  <si>
    <t>9 3MIL SW W/EVA W/VENT</t>
  </si>
  <si>
    <t>ZT 8.25X51 4MIL ZT 4  FRMHANG HOLE .5  ON BOTH END1/8  VENT HOLE CENTERED</t>
  </si>
  <si>
    <t>51 4MIL ZT 4  FRM</t>
  </si>
  <si>
    <t>3.50X0.00X8.00X1.501000/RL,BAGS</t>
  </si>
  <si>
    <t>ZT 10.5X39.5 4MIL 4  FROMHANG HOLES .5  ON BOTH ENVENT HOLE 1/8  CENTERED</t>
  </si>
  <si>
    <t>39.5 4MIL 4  FROM</t>
  </si>
  <si>
    <t>6.5 X 21 (.65 MIL) 100 NEWS BAG CLEAR PER CARDBOARD HEATER,4,000 PER CASE</t>
  </si>
  <si>
    <t xml:space="preserve"> 21 (.65 MIL) 100 N</t>
  </si>
  <si>
    <t>ZT 14.5X47 4MIL 4  FRM TOHANG HOLES .5  ON BOTH EN1/8  VENT HOLE CENTERED</t>
  </si>
  <si>
    <t>ZT 14.5</t>
  </si>
  <si>
    <t>47 4MIL 4  FRM TO</t>
  </si>
  <si>
    <t>ZT 15.25X24 4MIL 4  FROMHANG HOLES .5  ON BOTH EN1/8  VENT HOLE CENTERED</t>
  </si>
  <si>
    <t>ZT 15.25</t>
  </si>
  <si>
    <t>24 4MIL 4  FROM</t>
  </si>
  <si>
    <t>ZT 14.5X42 4MIL ZT 4  FRMHANG HOLES .5  ON BOTH EN1/8  VENT HOLE CENTERED</t>
  </si>
  <si>
    <t>42 4MIL ZT 4  FRM</t>
  </si>
  <si>
    <t>ZT 16X46 4MIL ZT 4  FRM THANG HOLE .5  ON BOTH END1/8  VENT HOLE CENTERED</t>
  </si>
  <si>
    <t>46 4MIL ZT 4  FRM T</t>
  </si>
  <si>
    <t>ZT 16X36 4MIL 4  FRM TOPHANG HOLES .5  ON BOTH EN1/8  VENT HOLE CENTERED</t>
  </si>
  <si>
    <t>36 4MIL 4  FRM TOP</t>
  </si>
  <si>
    <t>ZT 17X51.5 4MIL ZT 4  FRMHANG HOLE .5  ON BOTH END1/8  VENT HOLE CENTERED</t>
  </si>
  <si>
    <t>51.5 4MIL ZT 4  FRM</t>
  </si>
  <si>
    <t>42.00X36.00X85.00X1.00125/RL,BAGS,FG,BS,BOR,VENT,NORM</t>
  </si>
  <si>
    <t>SPEEDIPAC 6X9X002PRINTED 1 COLOR BLACKSUFFOCATION WARNING,PRNTD</t>
  </si>
  <si>
    <t>6  CLEAR TUBING2.5 MIL 1C/1S,PRNTD</t>
  </si>
  <si>
    <t>6  CLEAR TUBING</t>
  </si>
  <si>
    <t>8  2.5MIL TUBINGCLEAR 1C/1S,PRNTD</t>
  </si>
  <si>
    <t>8  2.5MIL TUBING</t>
  </si>
  <si>
    <t>12  2.5MIL TUBINGCLEAR 1C/1S,PRNTD</t>
  </si>
  <si>
    <t>12  2.5MIL TUBING</t>
  </si>
  <si>
    <t>36.00XXX2.759200'/RL,SWS SHEETING,FG,CRADL</t>
  </si>
  <si>
    <t>ZT 20.5X46 4MIL ZT 4  FROHANG HOLES BOTH ENDS .5 VENT HOLE 1/8  CENTERED</t>
  </si>
  <si>
    <t>ZT 20.5</t>
  </si>
  <si>
    <t>46 4MIL ZT 4  FRO</t>
  </si>
  <si>
    <t>ZT 26.5X49 4MIL ZT 4  FRMHANG HOLES .5  ON BOTH ENVENT HOLE 1/8  CENTERED</t>
  </si>
  <si>
    <t>ZT 26.5</t>
  </si>
  <si>
    <t>49 4MIL ZT 4  FRM</t>
  </si>
  <si>
    <t>ZT 28X46 4MIL ZT 4  FROMHANG HOLES .5  ON BOTH ENVENT HOLE 1/8  CENTERED</t>
  </si>
  <si>
    <t>46 4MIL ZT 4  FROM</t>
  </si>
  <si>
    <t>ZT 24X29 4MIL ZT 4  FRM THANG HOLES .5  ON BOTH ENVENT HOLE 1/8  CENTERED</t>
  </si>
  <si>
    <t>29 4MIL ZT 4  FRM T</t>
  </si>
  <si>
    <t>ZT 33.5X40.5 4MIL ZT 4  FHANG HOLES .5  ON BOTH ENVENT HOLE 1/8  CENTERED</t>
  </si>
  <si>
    <t>ZT 33.5</t>
  </si>
  <si>
    <t>40.5 4MIL ZT 4  F</t>
  </si>
  <si>
    <t>HENRY KRAFT</t>
  </si>
  <si>
    <t xml:space="preserve">BUBBLE RECLOSEABLE BAG -10Wx4H - 3/16 </t>
  </si>
  <si>
    <t>BUBBLE RECLOSEABLE BAG -</t>
  </si>
  <si>
    <t>92.00X58.00X54.00X3.001/RL,BAGS,BS,BOR,CRADL</t>
  </si>
  <si>
    <t>ZT 13X10 4MIL</t>
  </si>
  <si>
    <t>ZT 9X6 4MILW/ HANGHOLE</t>
  </si>
  <si>
    <t>****USE ACCOUNT44121*** CARLSON SYSTEMS, LLC - RENO</t>
  </si>
  <si>
    <t>3X13 1.5 MILCLR AUTO BAG</t>
  </si>
  <si>
    <t>13 1.5 MIL</t>
  </si>
  <si>
    <t>12X15 2 MIL ZIP TOPALL WHITE - OPAQUEIF POSSIBLE</t>
  </si>
  <si>
    <t>15 2 MIL ZIP TOP</t>
  </si>
  <si>
    <t>ZT 10X7 2MILSLIDER BAG</t>
  </si>
  <si>
    <t>7 2MIL</t>
  </si>
  <si>
    <t>44.00X0.00X0.00X4.00300'/RL,TUBING,FG,CRADLPURPLE TINT</t>
  </si>
  <si>
    <t>8.50X1.50X11.50X3.001000/CS,BAGS,BS</t>
  </si>
  <si>
    <t>50.00X0.00X0.00X4.00300'/RL,TUBING,FG,CRADLPURPLE TINT</t>
  </si>
  <si>
    <t>55.00X0.00X0.00X4.00300'/RL,TUBING,FG,CRADLPURPLE TINT</t>
  </si>
  <si>
    <t>PRESTIGE-PAK, INC.</t>
  </si>
  <si>
    <t>31.00XXX2.0015000'/RL,SWS SHEETING,FG,CRADL</t>
  </si>
  <si>
    <t>52.00XXX1.0028800'/RL,SWS SHEETING,FG,CRADL</t>
  </si>
  <si>
    <t>ZT 12X15 4MILANTINEOPLASTICGREEN INK,PRNTD</t>
  </si>
  <si>
    <t>2.5X12X002 1000/CS</t>
  </si>
  <si>
    <t>ZT 2.5X12X002 1000/CS</t>
  </si>
  <si>
    <t>ZT 2X3 1.5MIL</t>
  </si>
  <si>
    <t>3 1.5MIL</t>
  </si>
  <si>
    <t>ZT 2X3 2MIL</t>
  </si>
  <si>
    <t>ZT 4X6 1.5MIL</t>
  </si>
  <si>
    <t>ZT 4X6 2MIL</t>
  </si>
  <si>
    <t>PROVEN PRODUCTS &amp; SERVICE</t>
  </si>
  <si>
    <t>4.5X6.75 2MIL LIP AND TAPW/ 1.5LIP AND TAPE BAG</t>
  </si>
  <si>
    <t>6.75 2MIL LIP AND TAP</t>
  </si>
  <si>
    <t>10.00X0.00X17.00X1.251000/CS,BAGS,VENT,NORM</t>
  </si>
  <si>
    <t>5.375X9.875X002 AUTO STYLE, CLEAR, PRINTED 6C/1S 1/4  FROM THE SEAL, W/ 1/4</t>
  </si>
  <si>
    <t>002 AUTO STYL</t>
  </si>
  <si>
    <t>3.00X3.00X11.00X2.001000/CS,BAGS,BS</t>
  </si>
  <si>
    <t>8X8X002 AUTO BAG1250/RL</t>
  </si>
  <si>
    <t>002 AUTO BAG</t>
  </si>
  <si>
    <t>16.00XXX1.004200'/RL,CF SHEETING,FG,CRADL</t>
  </si>
  <si>
    <t>LF 3X5X005 VCICLEAR W/ METALOCENE</t>
  </si>
  <si>
    <t>005 VCI</t>
  </si>
  <si>
    <t>16.00X10.00X32.00X6.00500/CS,BAGS,FG,BS</t>
  </si>
  <si>
    <t>16.00X10.00X32.00X6.00500/CS,BAGS,FG,BS,OPAQ,WHT</t>
  </si>
  <si>
    <t>6.00X0.00X6.00X2.001000/RL,BAGS,BS,BOR</t>
  </si>
  <si>
    <t>12.00X0.00X18.00X4.00500/CS,BAGS,VCI,TINT,MBL</t>
  </si>
  <si>
    <t>15.00X0.00X18.00X2.001000/CS,BAGS,VENT,NORM</t>
  </si>
  <si>
    <t>HD LINER 24X24X6MICBLACK 1000/CS</t>
  </si>
  <si>
    <t>HD LINER 24</t>
  </si>
  <si>
    <t>6MIC</t>
  </si>
  <si>
    <t>HD LINER 24X33 6MICBLACK 50/CS</t>
  </si>
  <si>
    <t>33 6MIC</t>
  </si>
  <si>
    <t>HD LINER 33X40 16 MICBLACK 250/CS</t>
  </si>
  <si>
    <t>HD LINER 33</t>
  </si>
  <si>
    <t>40 16 MIC</t>
  </si>
  <si>
    <t>CONTROL INC.</t>
  </si>
  <si>
    <t>14X24 4MILL</t>
  </si>
  <si>
    <t>24 4MILL</t>
  </si>
  <si>
    <t>40.00XX50.00X1.75100/CS,BAGS,SS,LLD,HEX,COLOR,BLK</t>
  </si>
  <si>
    <t>21.00X8.00X56.00X1.00250/RL,BAGS,BS,BOR,VENT,NORM,LLD,HEX,CRADL</t>
  </si>
  <si>
    <t>10X21 1MIL W/ 1/4 CENTER HANG HOLE1000/CS</t>
  </si>
  <si>
    <t xml:space="preserve">21 1MIL W/ 1/4 </t>
  </si>
  <si>
    <t>ZT 2.438X9.75+1  LIP WITHHANG HOLE CENTERED1C/1S PRINTED,PRNTD</t>
  </si>
  <si>
    <t>ZT 2.438</t>
  </si>
  <si>
    <t>9.75+1  LIP WITH</t>
  </si>
  <si>
    <t>SPEEDIPAC4X6X0022 COLOR 1SIDE1/8  VENTHOLE,PRNTD</t>
  </si>
  <si>
    <t>SPEEDIPAC4</t>
  </si>
  <si>
    <t>24X24 8MIL ZT CLEAR</t>
  </si>
  <si>
    <t>24 8MIL ZT CLEAR</t>
  </si>
  <si>
    <t>39.38X39.38X147.75X3.00148'/RL,SLITGUS SHEETING,FG,BS,BOR,VCI,TINT,MBL,CR</t>
  </si>
  <si>
    <t>5X7.5 BUBBLE BAGSW/ LIP AND TAPEMUST BE BUBBLE OUT</t>
  </si>
  <si>
    <t>7.5 BUBBLE BAGS</t>
  </si>
  <si>
    <t>48.00X40.00X90.00X1.5075/RL,BAGS,BS,BOR,CRADL</t>
  </si>
  <si>
    <t>7X8 2MIL AUTO STYLEBAG WHITE FRONT/CLEAR BACK 1250/RL</t>
  </si>
  <si>
    <t>8 2MIL AUTO STYLE</t>
  </si>
  <si>
    <t>9X20 1MIL W/ 1/4 CENTER HANG HOLE1000/CS</t>
  </si>
  <si>
    <t xml:space="preserve">20 1MIL W/ 1/4 </t>
  </si>
  <si>
    <t>12X17 1MIL W/ 1/4 CENTER HANG HOLE1000/CS</t>
  </si>
  <si>
    <t xml:space="preserve">17 1MIL W/ 1/4 </t>
  </si>
  <si>
    <t>12.50XXX1.254400'/RL,SWS SHEETING,CRADL</t>
  </si>
  <si>
    <t>TU PAS 2X004750'/RL</t>
  </si>
  <si>
    <t>TU PAS 2</t>
  </si>
  <si>
    <t>TU PAS 2X006500'/RL</t>
  </si>
  <si>
    <t>44.0 X48.00 X003CLEAR LDPE LF W/ 2 LIP, PERM. ADHESIVE</t>
  </si>
  <si>
    <t>12.00X0.00X39.25X2.00500/CS,BAGS,BS</t>
  </si>
  <si>
    <t>26.00XXX3.756700'/RL,SWS SHEETING,FG,CRADL</t>
  </si>
  <si>
    <t>14.00XX18.00X1.751250/CS,BAGS,BS</t>
  </si>
  <si>
    <t>50.00X0.00X0.00X1.404000'/RL,DWS,FG,BS,BOR,UVI 2.0%,COLOR,WHT,CRADL</t>
  </si>
  <si>
    <t>32.50XXX1.2011058'/RL,SWS SHEETING,FG,HISLIP,CRADL</t>
  </si>
  <si>
    <t>7.375 X5 +3 LIP 3MIL1M/CTN</t>
  </si>
  <si>
    <t>5 +3 LIP 3MIL</t>
  </si>
  <si>
    <t>28.50XXX3.756000'/RL,SWS SHEETING,FG,CRADL</t>
  </si>
  <si>
    <t>20.50XXX3.755700'/RL,SWS SHEETING,FG,CRADL</t>
  </si>
  <si>
    <t>STEPHEN GOULD ORLANDO</t>
  </si>
  <si>
    <t>ZT 6X10X002 1C/1S1000/CTN,PRNTD</t>
  </si>
  <si>
    <t>LF 6X10X002 1C/1S1000/CTNPRINT IS CENTERED,PRNTD</t>
  </si>
  <si>
    <t>ZT 5X5X002 1C/1S1000/CTNCENTERED ,PRNTD</t>
  </si>
  <si>
    <t>LF 5X5X002 1C/1S1000/CTNCENTERED,PRNTD</t>
  </si>
  <si>
    <t>63.00X63.00X1260.00X3.004/RL,SLITCTR SHEETING,BS,BOR,CRADL</t>
  </si>
  <si>
    <t>84.00X0.00XX1.256000'/RL,SWS SHEETING,FG,CRADL</t>
  </si>
  <si>
    <t>14.00X0.00X32.00X1.50500/CS,BAGS</t>
  </si>
  <si>
    <t>10.00X8.00X24.00X2.001000/CS,BAGS,BS</t>
  </si>
  <si>
    <t>4X2X8 1MIL1M/CTN</t>
  </si>
  <si>
    <t>ZT 6X9 2MIL 1MIL HEADERTAMPER EVIDENT1C/1S,PRNTD</t>
  </si>
  <si>
    <t>9 2MIL 1MIL HEADER</t>
  </si>
  <si>
    <t>35.50XXX1.1511950'/RL,SWS SHEETING,FG,HISLIP,CRADL</t>
  </si>
  <si>
    <t>10X13 2 MIL POSTAL APPRLIP &amp; TAPE</t>
  </si>
  <si>
    <t>13 2 MIL POSTAL APPR</t>
  </si>
  <si>
    <t>LF 12X17X001 HANGINGLITERATURE BAG1.75  100/PER HEADER</t>
  </si>
  <si>
    <t>001 HANGING</t>
  </si>
  <si>
    <t>44.00X44.00X70.00X4.0025/RL,BAGS,BS,BOR</t>
  </si>
  <si>
    <t>60.00XXX3.50720'/RL,SWS SHEETING,FG,UVI 1.5%,CRADL</t>
  </si>
  <si>
    <t>8.00X0.00X10.00X2.001000/RL,BAGS,BS,BOR</t>
  </si>
  <si>
    <t>39X49 2.5MIL CLEARWITH 1  LIP</t>
  </si>
  <si>
    <t>49 2.5MIL CLEAR</t>
  </si>
  <si>
    <t>14.00XX84.00X2.00500/RL,BAGS,BS,BOR,CRADL</t>
  </si>
  <si>
    <t>2.5X12 6MIL W/.25 HANG HOIN BODY OF BAG5C/1S BOTTOM LOAD,PRNTD</t>
  </si>
  <si>
    <t>12 6MIL W/.25 HANG HO</t>
  </si>
  <si>
    <t>2.5X12 6MIL W/.25  HANG HIN 1.5  HEADER5C/1S BOTTOM LOAD PRNTD,P</t>
  </si>
  <si>
    <t>10X10 2MIL ZIP TOP PRINTED WITH CO NAME 1 LINE,PRNTD</t>
  </si>
  <si>
    <t>10 2MIL ZIP TOP PRINTE</t>
  </si>
  <si>
    <t>ZT 6X9X004 1C/1S ,PRNTD</t>
  </si>
  <si>
    <t>004 1C/1S ,PRNTD</t>
  </si>
  <si>
    <t>ZT 6X9X004 1C/2S,PRNTD</t>
  </si>
  <si>
    <t>004 1C/2S,PRNTD</t>
  </si>
  <si>
    <t>ZT 6X9X004 2C/1S,PRNTD</t>
  </si>
  <si>
    <t>004 2C/1S,PRNTD</t>
  </si>
  <si>
    <t>ZT 6X9X004 2C/2S,PRNTD</t>
  </si>
  <si>
    <t>004 2C/2S,PRNTD</t>
  </si>
  <si>
    <t>ZT 6X9004 SLIDER BAG1C/1S PRINTER,PRNTD</t>
  </si>
  <si>
    <t>9004 SLIDER BAG</t>
  </si>
  <si>
    <t>60.00X0.00XX4.00500'/RL,DWS,CRADL</t>
  </si>
  <si>
    <t>ZT 6X9X004 SLIDER BAG1C/2S PRINTED,PRNTD</t>
  </si>
  <si>
    <t>004 SLIDER BAG</t>
  </si>
  <si>
    <t>ZT 6X9004 BAG2C/1CPRINTED,PRNTD</t>
  </si>
  <si>
    <t>9004 BAG</t>
  </si>
  <si>
    <t>ZT 6X9X004ZT SLIDER2C/2S PRINTED,PRNTD</t>
  </si>
  <si>
    <t>ZT 8X8X004 1C/1S,PRNTD</t>
  </si>
  <si>
    <t>004 1C/1S,PRNTD</t>
  </si>
  <si>
    <t>ZT 8X8X004 1C/2S,PRNTD</t>
  </si>
  <si>
    <t>ZT 8X8X004 2C/1S,PRNTD</t>
  </si>
  <si>
    <t>ZT 8X8X004 2C/2S,PRNTD</t>
  </si>
  <si>
    <t>ZT 8X8X004 SLIDER BAG1C/1S PRINTED,PRNTD</t>
  </si>
  <si>
    <t>ZT 8X8X004 SLIDER BAG1C/1S PRINTED</t>
  </si>
  <si>
    <t>ZT 8X8X004 SLIDER BAG2C/1S PRINTED,PRNTD</t>
  </si>
  <si>
    <t>ZT 8X8X004 BAG2C/2S,PRNTD</t>
  </si>
  <si>
    <t>004 BAG</t>
  </si>
  <si>
    <t>COMPLETE PACKAGING INC.</t>
  </si>
  <si>
    <t>LF 9X9 + 9  BG + 1.5  LIPON WICKETS...500/WICKET</t>
  </si>
  <si>
    <t>9 + 9  BG + 1.5  LIP</t>
  </si>
  <si>
    <t>10  X20  2.75 LF BAG3C/1S,PRNTD</t>
  </si>
  <si>
    <t>20  2.75 LF BAG</t>
  </si>
  <si>
    <t>20  X 20  2.75 MIL BAGS3C/1S,PRNTD</t>
  </si>
  <si>
    <t xml:space="preserve"> 20  2.75 MIL BAGS</t>
  </si>
  <si>
    <t>30  X 25  2.75MIL BAGS3C/1S,PRNTD</t>
  </si>
  <si>
    <t xml:space="preserve"> 25  2.75MIL BAGS</t>
  </si>
  <si>
    <t>14  X20 4MIL ZTW/4 VENT HOLES IN CENTER250/CS</t>
  </si>
  <si>
    <t>20 4MIL ZT</t>
  </si>
  <si>
    <t>10  X 13  4MIL ZT BAGSW/2 HOLES IN CENTER OF BA1000/CS</t>
  </si>
  <si>
    <t xml:space="preserve"> 13  4MIL ZT BAGS</t>
  </si>
  <si>
    <t>60.00X0.00XX3.001500'/RL,SWS SHEETING,FG,CRADL</t>
  </si>
  <si>
    <t>7X8 2.8MIL AUTO BAGW/.25 SKIRT, 1  HEADER1/8  VENT .25HANG HOLE</t>
  </si>
  <si>
    <t>8 2.8MIL AUTO BAG</t>
  </si>
  <si>
    <t>7X6 2.8MIL AUTO BAGW/.25 SKIRT 1  HEADER1/8  VENT .25  HAND HOLE</t>
  </si>
  <si>
    <t>6 2.8MIL AUTO BAG</t>
  </si>
  <si>
    <t>2.00X0.00XX6.001/RL,TUBING,TINT,PNK</t>
  </si>
  <si>
    <t>10X12X002 LIP&amp;TAPEPOST APP CLR FRONTWHITE BACK 1M/CS</t>
  </si>
  <si>
    <t>002 LIP&amp;TAPE</t>
  </si>
  <si>
    <t>SUN. NEWSPPR BAG10X21 .65 MIL JUSTLIKE ITEM #6615</t>
  </si>
  <si>
    <t>SUN. NEWSPPR BAG</t>
  </si>
  <si>
    <t>11.00X0.00X14.00X1.001000/CS,BAGS</t>
  </si>
  <si>
    <t>11.00X0.00X16.00X1.001000/CS,BAGS</t>
  </si>
  <si>
    <t>11.00X0.00X16.00X1.501000/CS,BAGS,SW</t>
  </si>
  <si>
    <t>11.00X0.00X16.00X2.001000/CS,BAGS,SW</t>
  </si>
  <si>
    <t>11.00X0.00X18.00X1.501000/CS,BAGS,SW</t>
  </si>
  <si>
    <t>AUTO BAG 14X20 2MILWHITE FRONT/CLEAR BACK500/ROLL</t>
  </si>
  <si>
    <t>AUTO BAG 14</t>
  </si>
  <si>
    <t>12.00X0.00X20.00X1.501000/CS,BAGS</t>
  </si>
  <si>
    <t>15.00X0.00X24.00X2.00500/CS,BAGS</t>
  </si>
  <si>
    <t>14.00X0.00X18.00X1.751250/CS,BAGS,BS</t>
  </si>
  <si>
    <t>10.00X0.00X15.00X1.501250/CS,BAGS,SW</t>
  </si>
  <si>
    <t>POSTAL APPROVED 10X13 2 MW/ 1.5  LIP &amp;TAPE</t>
  </si>
  <si>
    <t>POSTAL APPROVED 10</t>
  </si>
  <si>
    <t>13 2 M</t>
  </si>
  <si>
    <t>LF 3X36X002 1000/CTN</t>
  </si>
  <si>
    <t>60.00X0.00X60.00X1.00100/RL,BAGS,BS,BOR</t>
  </si>
  <si>
    <t>MAC PAPERS ASHEVILLE</t>
  </si>
  <si>
    <t>10X13 2 MIL AUTOSTYLE - WHITE OPAQUETHE FULL BAG</t>
  </si>
  <si>
    <t>13 2 MIL AUTO</t>
  </si>
  <si>
    <t>ZT 40X30X004250/CS</t>
  </si>
  <si>
    <t>ZT 40</t>
  </si>
  <si>
    <t>D&amp;L SUPPLY</t>
  </si>
  <si>
    <t>TAMPER EVIDENT BAG9X15 3MIL 1.25  TEAROFF 2  ADHESIVE</t>
  </si>
  <si>
    <t>TAMPER EVIDENT BAG</t>
  </si>
  <si>
    <t>72WX48D SLIT CENT100 FPR. DBL FOLD6 MILL. REPRO.</t>
  </si>
  <si>
    <t>72W</t>
  </si>
  <si>
    <t>48D SLIT CENT</t>
  </si>
  <si>
    <t>10.13X0.00X12.06X8.00500/CS,BAGS,BS,VENT,NORM</t>
  </si>
  <si>
    <t>ZT 8X8X002 PRINT1.5 X3  ON WHITE BLOCKBLACK LETTER,PRNTD</t>
  </si>
  <si>
    <t>002 PRINT</t>
  </si>
  <si>
    <t>UNISOURCE - LANSING</t>
  </si>
  <si>
    <t>5X72X003 PREOPENED BOR,85/RL,RANDOM PINHOLES BOTHSIDES/36 EA, 2  APART</t>
  </si>
  <si>
    <t>003 PREOPENED BOR,85</t>
  </si>
  <si>
    <t>WELSH PACKAGING SOLUTIONS</t>
  </si>
  <si>
    <t>16X18 3.6 MIL STATIC SHIEWITH MOISTURE BARRIER</t>
  </si>
  <si>
    <t>18 3.6 MIL STATIC SHIE</t>
  </si>
  <si>
    <t>10X20 3.6 MIL STATIC SHIEWITH MOISTURE BARRIER</t>
  </si>
  <si>
    <t>20 3.6 MIL STATIC SHIE</t>
  </si>
  <si>
    <t>5X6 1.5MIL FG AUTO 1/4 INSKIRT 1/8 VENT 1 IN. FROM FAR LEFT 1IN FROM BOTTO</t>
  </si>
  <si>
    <t>6 1.5MIL FG AUTO 1/4 IN</t>
  </si>
  <si>
    <t>24.00X0.00X36.00X6.0050/RL,BAGS,BS,BOR</t>
  </si>
  <si>
    <t>18.00X0.00X50.00X2.00400/CS,BAGS,FG,BS</t>
  </si>
  <si>
    <t>AUTOBAG 14X22X002WHITE FRONT/CLR BACK500/ROLL,PRNTD</t>
  </si>
  <si>
    <t>30.00X0.00X40.00X4.00150/RL,BAGS,BS,BOR,TINT,RED,CRADL</t>
  </si>
  <si>
    <t>10X13 2MIL WITH PERMLIP&amp;TAPE POSTALAPPROVED</t>
  </si>
  <si>
    <t>13 2MIL WITH PERM</t>
  </si>
  <si>
    <t>LIP + TAPE 6X6X002 1C/1SSUFF. WARN 3 LANG1000/CTN PERM TAPE,PRNTD</t>
  </si>
  <si>
    <t>LIP + TAPE 6</t>
  </si>
  <si>
    <t>72.00X67.00X102.00X3.0060/RL,BAGS,BS,BOR,CRADL</t>
  </si>
  <si>
    <t>52.00XXX5.00250'/RL,CF SHEETING,METAL0.15</t>
  </si>
  <si>
    <t>48.00X46.00X72.00X4.0035/RL,BAGS,BS,BOR,VENT,BFLY</t>
  </si>
  <si>
    <t>4.00X0.00X6.25X4.005000/CS,BAGS,FG,BS,AS,AFPAS</t>
  </si>
  <si>
    <t>38.00X0.00X110.00X2.0050/RL,CF SOR,BS,BOR</t>
  </si>
  <si>
    <t>30X48 2 MILCLEAR ZIPTOP150/CASE</t>
  </si>
  <si>
    <t>48.00X0.00X0.00X1.401440'/RL,TUBING,FG,CRADL</t>
  </si>
  <si>
    <t>11.82X0.00X13.63X3.00500/CS,BAGS,FG,BS,METAL 10.05</t>
  </si>
  <si>
    <t>8.50X0.00X23.50X2.501000/CS,BAGS,FG,SW,VENT,BFLY</t>
  </si>
  <si>
    <t>HUCKSTER PACKAGING &amp; SUPPY</t>
  </si>
  <si>
    <t>10.00XX16.00X1.501000/CS,BAGS,SW</t>
  </si>
  <si>
    <t>84.00XXX5.00600'/RL,SWS SHEETING,FG,NOSLIP,COLOR,WHT,CRADL,SAM</t>
  </si>
  <si>
    <t>AUTO BAG 4</t>
  </si>
  <si>
    <t>LF 32X44X002 250/CS,BSRNDM RPT, 1C/1S,BLKINK, IMAGE 2 (H)X2 (W),PR</t>
  </si>
  <si>
    <t>LF 32</t>
  </si>
  <si>
    <t>002 250/CS,BS</t>
  </si>
  <si>
    <t>12.00X0.00X18.00X3.001000/CS,INDIV SHEETS,BS</t>
  </si>
  <si>
    <t>LF 14X40X002 500/CS, BSRNDM RPT, 1C/1S, BLKINK, 2 (H)X2 (W),PRNTD</t>
  </si>
  <si>
    <t>002 500/CS, BS</t>
  </si>
  <si>
    <t>9.00X0.00X14.50X3.002000/CS,INDIV SHEETS,BS</t>
  </si>
  <si>
    <t>14.00X0.00X18.25X2.501750/CS,INDIV SHEETS,FG,BS,LLD,HEX</t>
  </si>
  <si>
    <t>1-mgs270G</t>
  </si>
  <si>
    <t>1-mgs270Q</t>
  </si>
  <si>
    <t>20.00X18.00X36.00X1.50100/CS,BAGS,BS</t>
  </si>
  <si>
    <t>ZT 3X6 1.5MIL LOW SLIP 10000/CS</t>
  </si>
  <si>
    <t>54.00X54.00X87.00X2.7080/RL,BAGS,FG,BS,BOR</t>
  </si>
  <si>
    <t>8.00X0.00X16.00X4.001000/CS,BAGS,FG,BS,AS,AMFCLR</t>
  </si>
  <si>
    <t>14.00X0.00X72.00X3.00200/RL,BAGS,BS,BOR</t>
  </si>
  <si>
    <t>58.00X0.00X68.00X2.50100/RL,SWS SOR,BS,BOR,CRADL</t>
  </si>
  <si>
    <t>24.50XXX1.254400'/RL,SWS SHEETING,FG,AS,POAPP,CRADL</t>
  </si>
  <si>
    <t>2.00X0.00X24.00X3.001000/CS,BAGS</t>
  </si>
  <si>
    <t>16.00X12.00X30.00X2.00250/CS,BAGS,BS,AS,AFPAS</t>
  </si>
  <si>
    <t>9.00X0.00X12.00X2.002000/CS,BAGS</t>
  </si>
  <si>
    <t>16.00X12.00X30.00X2.00250/CS,BAGS,BS,TINT,PNK</t>
  </si>
  <si>
    <t>32.00X0.00X34.00X4.70250/RL,SWS SOR,FG,BS,BOR</t>
  </si>
  <si>
    <t>12X16 1 MIL 4500/RL,BOR,V4 HOLES ON BOTH SIDES,4 1/C 1/S 4.5X6 IMAGE SIZE</t>
  </si>
  <si>
    <t>16 1 MIL 4500/RL,BOR,V</t>
  </si>
  <si>
    <t>Oct 2012</t>
  </si>
  <si>
    <t>Nov 2012</t>
  </si>
  <si>
    <t>Dec 2012</t>
  </si>
  <si>
    <t>Jan 2013</t>
  </si>
  <si>
    <t>Feb 2013</t>
  </si>
  <si>
    <t>March 2013</t>
  </si>
  <si>
    <t>April 2013</t>
  </si>
  <si>
    <t>May 2013</t>
  </si>
  <si>
    <t>June 2013</t>
  </si>
  <si>
    <t>July 2013</t>
  </si>
  <si>
    <t>Aug 2013</t>
  </si>
  <si>
    <t>Sept 2013</t>
  </si>
  <si>
    <t>Month</t>
  </si>
  <si>
    <t>Row Labels</t>
  </si>
  <si>
    <t>Grand Total</t>
  </si>
  <si>
    <t>Column Labels</t>
  </si>
  <si>
    <t>Count of Make/Buy</t>
  </si>
  <si>
    <t>Reorder</t>
  </si>
  <si>
    <t>New</t>
  </si>
  <si>
    <t>Buy Total</t>
  </si>
  <si>
    <t>Make Total</t>
  </si>
  <si>
    <t>% Converted</t>
  </si>
  <si>
    <t># Converted</t>
  </si>
  <si>
    <t>Made</t>
  </si>
  <si>
    <t>Bought</t>
  </si>
  <si>
    <t>Total NS Quotes</t>
  </si>
  <si>
    <t>Grand Total:</t>
  </si>
  <si>
    <t>GAR 21X3X38X0006MIDDLE PERF, 1C/1S SUFF W2000'/ROLL, 631 BAGS/ROLL</t>
  </si>
  <si>
    <t>7.5X16 2MIL WICKETED +1.5  LIP 250/WICKET 1000/CASE</t>
  </si>
  <si>
    <t>.</t>
  </si>
  <si>
    <t>ZT 12X12X006 SLIDER 250/CASE</t>
  </si>
  <si>
    <t>4  6MIL PINK ANTI-STATSLIT SEALED TUBING, 450'/ROLL</t>
  </si>
  <si>
    <t>ZT 6X8X006 SLIDER 250/CASE</t>
  </si>
  <si>
    <t>ZT 4X6X006 SLIDER 250/CASE</t>
  </si>
  <si>
    <t>ZT 8X10X006 SLIDER 250/CASE</t>
  </si>
  <si>
    <t>12  6MIL PINK ANTI-STATSLIT SEALED TUBING 450'/ROLL</t>
  </si>
  <si>
    <t>8  6MIL PINK ANTI-STATSLIT SEALED TUBING, 450'/ROLL</t>
  </si>
  <si>
    <t>6X8X002 +1.5  LIP &amp; TAPE1000/CASE</t>
  </si>
  <si>
    <t>ZT 5X5X002 1C/1S BLK LOGO3X2 PRINT SIZE1000/CTN,PRNTD</t>
  </si>
  <si>
    <t>5X7X002 W/ 1.5  LIP &amp; TAP1000/CASE</t>
  </si>
  <si>
    <t>10X13X002 W/ 1.5  LIP &amp; T1000/CASE</t>
  </si>
  <si>
    <t>ZT 5X7X002 1C/1S PRINTLOGO 3X2 BLK 1000/CTN,PRNTD</t>
  </si>
  <si>
    <t>6X12 1.5 MILVACUUM BAG</t>
  </si>
  <si>
    <t>8X12 1.5VACUUM BAG</t>
  </si>
  <si>
    <t>6 X 10 4MIL BAG +1.5  LIP250/WICKET 1000/CASE</t>
  </si>
  <si>
    <t>6X12 4MIL +1.5  LIP250/WICKET 1000/CASE</t>
  </si>
  <si>
    <t>10X12 4MIL BAGS +1.5 LIP250/WICKET, 1000/CASE</t>
  </si>
  <si>
    <t>AUTO 6X8 2MIL 1250/ROLLCLEAR FRONT/WHITE BACK</t>
  </si>
  <si>
    <t>AUTO 6</t>
  </si>
  <si>
    <t>8 2MIL 1250/ROLL</t>
  </si>
  <si>
    <t>AUTO 7X8 4MIL 750/ROLL</t>
  </si>
  <si>
    <t>AUTO 7</t>
  </si>
  <si>
    <t>8 4MIL 750/ROLL</t>
  </si>
  <si>
    <t>AUTO 10.5X15 4MIL 350/ROLL</t>
  </si>
  <si>
    <t>AUTO 10.5</t>
  </si>
  <si>
    <t>15 4MIL 350/ROL</t>
  </si>
  <si>
    <t>BOR 9X12.5X002PRE-OPENED</t>
  </si>
  <si>
    <t>AUTO 3X4 3MIL 2000/ROLL</t>
  </si>
  <si>
    <t>AUTO 3</t>
  </si>
  <si>
    <t>4 3MIL 2000/ROLL</t>
  </si>
  <si>
    <t>AUTO 5X8 3MIL 1000/CASE</t>
  </si>
  <si>
    <t>AUTO 5</t>
  </si>
  <si>
    <t>8 3MIL 1000/CASE</t>
  </si>
  <si>
    <t>AUTO 10.5X13 2MIL 900/ROLL</t>
  </si>
  <si>
    <t>13 2MIL 900/ROL</t>
  </si>
  <si>
    <t>6.5X10 2ML ZT W/ HANG HOL4CLR PRNT W/ WHITE BLOCK1000 PER CASE,PRNTD</t>
  </si>
  <si>
    <t>7X10 2ML ZT W/ HANG HOLE4 COLOR W/WHITE BLOCK ( 51000 PER CASE,PRNTD</t>
  </si>
  <si>
    <t>ZT 10X13X001 W/ 1C/1SSUFF WARNING ONBACK 1000/CASE,PRNTD</t>
  </si>
  <si>
    <t>ZT 12X16X001 W/ 1C/1SSUFF WARNING ONBACK 1000/CASE,PRNTD</t>
  </si>
  <si>
    <t>ZT 4X6 2MIL 1000/CASE (ITEM# 3565A)</t>
  </si>
  <si>
    <t>ZT 9X12 2MIL1000/CASE (ITEM# 3645A)</t>
  </si>
  <si>
    <t>ZT 13 X 18 2MIL 1000/CASE(ITEM# 3678A)</t>
  </si>
  <si>
    <t>3X5 2MIL PERFED BAGS ON AON PLASTIC CORES 2250/ROLL</t>
  </si>
  <si>
    <t>LF 12X18X002 1.5  LIP &amp;TAPE 1C/1S 1000/CTNCUSTOMER'S LOGO,PRNTD</t>
  </si>
  <si>
    <t>5X18 VACUUM POUCH 3MIL</t>
  </si>
  <si>
    <t>20X20+4 BGX0022C/2S W/ DIE CUTHANDLE, WHITE FILM 500/CA</t>
  </si>
  <si>
    <t>8.5 x 18 1mil wicket bagw/3  bottom gusset</t>
  </si>
  <si>
    <t>9.00X0.00X40.00X4.00500/RL,BAGS,BS,BOR</t>
  </si>
  <si>
    <t>16.00X0.00X10.00X6.001000/RL,BAGS,BS,BOR,CRADL</t>
  </si>
  <si>
    <t>16.00X0.00X18.00X6.00500/RL,BAGS,BS,BOR,CRADL</t>
  </si>
  <si>
    <t>24.00X0.00X24.00X6.00250/RL,BAGS,BS,BOR,CRADL</t>
  </si>
  <si>
    <t>24.00X0.00X30.00X6.00250/RL,BAGS,BS,BOR,CRADL</t>
  </si>
  <si>
    <t>24.00X0.00X38.00X6.00200/RL,BAGS,BS,BOR,CRADL</t>
  </si>
  <si>
    <t>24.00X0.00X48.00X6.00200/RL,BAGS,BS,BOR,CRADL</t>
  </si>
  <si>
    <t>28.00X0.00X50.00X6.00250/RL,BAGS,BS,BOR,CRADL</t>
  </si>
  <si>
    <t>30.00X0.00X60.00X6.00200/RL,BAGS,BS,BOR,CRADL</t>
  </si>
  <si>
    <t>50.00X42.00X75.00X3.0050/RL,BAGS,BS,BOR,UVI 1.5%,COLOR,WHT,CRADL</t>
  </si>
  <si>
    <t>50.00X42.00X89.00X3.0050/RL,BAGS,BS,BOR,UVI 1.5%,COLOR,WHT,CRADL</t>
  </si>
  <si>
    <t>68.00XXX2.501800'/RL,SWS SHEETING,FG,CRADL</t>
  </si>
  <si>
    <t>17.00X0.00X34.00X2.00500/CS,INDIV SHEETS,BS,VCI,TINT,MBL</t>
  </si>
  <si>
    <t>8.00X0.00X16.00X4.001000/CS,BAGS,BS,AS,AMF CLR</t>
  </si>
  <si>
    <t>AUTOBAG 4X6X002 2000/RLVENTED LOWER CORNER</t>
  </si>
  <si>
    <t>AUTOBAG 4</t>
  </si>
  <si>
    <t>002 2000/RL</t>
  </si>
  <si>
    <t>AUTOBAG 6X6X002 2000/RLVENTED LOWER CORNER</t>
  </si>
  <si>
    <t>AUTOBAG 6</t>
  </si>
  <si>
    <t>6X8 AUTO BAG4 MIL WHITE FRONT/CLEAR B750/ROLL</t>
  </si>
  <si>
    <t>8 AUTO BAG</t>
  </si>
  <si>
    <t>8X10 4MILAUTO BAG WHITE FRONT/CLEAR BACK 500/ROLL</t>
  </si>
  <si>
    <t>AUTO STYLE BAG 14X24 3 MI200/ROLL</t>
  </si>
  <si>
    <t>AUTO STYLE BAG 14</t>
  </si>
  <si>
    <t>24 3 MI</t>
  </si>
  <si>
    <t>6X8 5MILAUTO BAGwhite front/clear back</t>
  </si>
  <si>
    <t>8 5MIL</t>
  </si>
  <si>
    <t>8x10 5milauto bagwhite front/clear back</t>
  </si>
  <si>
    <t>8x10 5mil</t>
  </si>
  <si>
    <t>LF 12X18 + 1  LIP /TAPE00125 FG RESEALABLE TAPESUFFOCTION WARNING 1000/C</t>
  </si>
  <si>
    <t>6.25X3X19 1 MIL1000/CASE</t>
  </si>
  <si>
    <t>20X35.75 1.8MIL FG SLEEVEREGISTERED PRINT 1C/1S,PRNTD</t>
  </si>
  <si>
    <t>54.00X0.00XX2.301000'/RL,CF SHEETING,FG,CRADL</t>
  </si>
  <si>
    <t>13.00X7.00X39.50X3.00250/CS,BAGS,BS,VENT,NORM</t>
  </si>
  <si>
    <t>ZT 10X13X0015 W/ 1C/1SSUFF WARNING ONBACK 1000/CASE,PRNTD</t>
  </si>
  <si>
    <t>ZT 12X16X0015 W/ 1C/1SSUFF WARNING ONBACK 1000/CASE,PRNTD</t>
  </si>
  <si>
    <t>ZT 10X13X002 W/ 1C/1SSUFF WARNING PRINTEDON BACK 1000/CASE,PRNTD</t>
  </si>
  <si>
    <t>ZT 12X16X002 W/ 1C/1SSUFF WARNING ONBACK 1000/CASE,PRNTD</t>
  </si>
  <si>
    <t>7.00X0.00X15.00X4.001000/CS,BAGS,FG,BS,AS,AMFCLR</t>
  </si>
  <si>
    <t>28.00X19.00X55.00X2.00100/CS,BAGS,BS</t>
  </si>
  <si>
    <t>HD LINER 30X42 7 MIC100/CS70 CASES/SKID</t>
  </si>
  <si>
    <t>HD LINER 38X60 10MIC150/RL 25 ROLLS/SKIDCLEAR</t>
  </si>
  <si>
    <t>11X18+4 BGX00125 WICKETED250/WICKET 1000/CASEPRINTED 1C/1S W/ 3 LANG.</t>
  </si>
  <si>
    <t>5X8 ZT 2 MILPRINTED 1C/1S 1000/CASE,PRNTD</t>
  </si>
  <si>
    <t>3.5X9 1.5 MIL WHITE OPAQU1500/ROLL</t>
  </si>
  <si>
    <t>3.25X11 1.5 MIL WHITE OPA1250/ROLL</t>
  </si>
  <si>
    <t>AUTO BAG 4X6 2 MIL 15% ME1/4 INCH BUTTERFLY VENT HOLE 2000/ROLL</t>
  </si>
  <si>
    <t>6 2 MIL 15% ME</t>
  </si>
  <si>
    <t>AUTO BAG 6X8 2 MIL 15% ME1/4 INCH BUTTERFLY VENT HOLE 1250/ROLL</t>
  </si>
  <si>
    <t>8 2 MIL 15% ME</t>
  </si>
  <si>
    <t>AUTO BAG 8X12 2.5 MIL 15%1/4 INCH BUTTERFLY VENT 750/ROLL</t>
  </si>
  <si>
    <t>12 2.5 MIL 15%</t>
  </si>
  <si>
    <t>12X22 1.5ML ZT CLRMICRO PERFED (1 X1  PATTE1000/CASE</t>
  </si>
  <si>
    <t>7X8 1.5MIL POLYPRO1000/CASE</t>
  </si>
  <si>
    <t>8 1.5MIL POLYPRO</t>
  </si>
  <si>
    <t>LF 8X9 1.5MIL POLYPRO1000/CASE</t>
  </si>
  <si>
    <t>9 1.5MIL POLYPRO</t>
  </si>
  <si>
    <t>LF 9X10 1.5MIL POLYPRO1000/CASE</t>
  </si>
  <si>
    <t>10 1.5MIL POLYPRO</t>
  </si>
  <si>
    <t>AUTO BAG 16X20X002250/ROLL</t>
  </si>
  <si>
    <t>AUTO BAG 16</t>
  </si>
  <si>
    <t>ZT 5X10X002 1000/CS1C/1S,PRNTD</t>
  </si>
  <si>
    <t>ZT 5X10X002 1000/CS2C/1S,PRNTD</t>
  </si>
  <si>
    <t>20X36X1.5 LIPX 3MIL WICKE15% METALLOCENE 2% UVISIDEWELD 200/CASE</t>
  </si>
  <si>
    <t>ZT 8X10X002 1000/CS1C/1S,PRNTD</t>
  </si>
  <si>
    <t>ZT 8X10X002 1000/CS2C/1S,PRNTD</t>
  </si>
  <si>
    <t>TRANS MET 5X20 3MIL100/CASE</t>
  </si>
  <si>
    <t>13X20X 1.5 MIL +3.5  BOT250/WICKET 1000/CASE</t>
  </si>
  <si>
    <t>3.5X9 2 MILWHITE OPAQUE FILM AUTO BA1250/ROLL</t>
  </si>
  <si>
    <t>5.25X11 2 MILWHITE OPAQUE FILM AUTO BA1000/ROLL</t>
  </si>
  <si>
    <t>11 2 MIL</t>
  </si>
  <si>
    <t>14X19.5 2MIL RED TINT W/1000/CASE</t>
  </si>
  <si>
    <t>9X13 2MIL RED TINT W/ 1.51000/CASE</t>
  </si>
  <si>
    <t>ZT 2X8 2 MIL1C/S FRONT 20% COVERAGE 1000/CASE,PRNTD</t>
  </si>
  <si>
    <t>26X24X48 .3MILBLACK TINT 100/RL</t>
  </si>
  <si>
    <t>LF 3.25X3.25 2MIL W/ HH O1000/CASE</t>
  </si>
  <si>
    <t>8X12 4MIL AUTO BAG CLEAR500/ROLL</t>
  </si>
  <si>
    <t>12 4MIL AUTO BAG CLEAR</t>
  </si>
  <si>
    <t>T-SHIRT BAG 12 X 7 X 22 13 MICRON, 1000/CASE</t>
  </si>
  <si>
    <t>T-SHIRT BAG 20 X 5 X 30 25 MICRON, 500/CASE</t>
  </si>
  <si>
    <t>24.00X0.00X26.00X4.00500/CS,INDIV SHEETS,BS</t>
  </si>
  <si>
    <t>8.50XX14.00X2.701000/CS,BAGS,FG,BS</t>
  </si>
  <si>
    <t>18.50XXX1.0010000'/RL,SWS SHEETING,FG,AS,POAPP,CRADL</t>
  </si>
  <si>
    <t>ZT 12X15 3MILPRINTED 1C/1S 500/CASE,PRNTD</t>
  </si>
  <si>
    <t>12X14 1MIL WICKETED+1.5  LIP 250/WICKET 1000/CASE</t>
  </si>
  <si>
    <t>ZT BUBBLE 6X6 3MIL 50/CASPRINTED 1C/1S,PRNTD</t>
  </si>
  <si>
    <t>BLACK CONDUCTIVE LF 29X56BOTTOM SEALED 100/CASE</t>
  </si>
  <si>
    <t>LF BLACK CONDUCTIVE 38X63BOTTOM SEALED 50/CASE</t>
  </si>
  <si>
    <t>72.00X0.00XX2.001300'/RL,SWS SHEETING,FG,AS,POAPP,CRADL</t>
  </si>
  <si>
    <t>24.00X0.00X27.00X1.75500/RL,BAGS,BS,BOR,CRADL</t>
  </si>
  <si>
    <t>25.50XXX3.253000'/RL,SWS SHEETING,FG,METAL 15.0%,CRADL</t>
  </si>
  <si>
    <t>20.00X10.00X36.00X2.00250/CS,BAGS,BS</t>
  </si>
  <si>
    <t>8.50X0.00X23.50X2.001000/CS,BAGS,FG,SW,VENT,NORM,NOSLIP</t>
  </si>
  <si>
    <t>MILLCRAFT - CINCINNATI</t>
  </si>
  <si>
    <t>5.3125 X 7.25 2MIL +1.5 CO-EX MAILER</t>
  </si>
  <si>
    <t>ZT SLIDER 14X24X003 250/CASE</t>
  </si>
  <si>
    <t>ZT 8X12X002 W/WHITE BLOCK 1000/CS,PRNTD</t>
  </si>
  <si>
    <t>ZT 14X20X002W/ WHITE BLOCK 500/CS,PRNTD</t>
  </si>
  <si>
    <t>ZT 20X24X002W/ WHITE BLOCK 250/CS,PRNTD</t>
  </si>
  <si>
    <t>ZT 24X24X002 250/CSW/ WHITE BLOCK,PRNTD</t>
  </si>
  <si>
    <t>6.00X0.00X12.00X4.002000/CS,BAGS,BS,CLAR</t>
  </si>
  <si>
    <t>44.00X0.00X75.00X6.0075/RL,BAGS,BS,BOR,VCI,COLOR,RED,CRADL</t>
  </si>
  <si>
    <t>20.00X20.00X45.00X1.50250/RL,BAGS,SS,BOR,COLOR,RED,CRADL,PRNTD</t>
  </si>
  <si>
    <t>17.25X24.5X002 + 5  BACKFLIP POLY BAG, CLEAR, 500/CS</t>
  </si>
  <si>
    <t>17.00X0.00XX1.002100'/RL,CF SHEETING,FG,CRADL</t>
  </si>
  <si>
    <t>5.50X2.00X14.00X2.001000/CS,BAGS,BS</t>
  </si>
  <si>
    <t>3  6MIL TUBING500'/RL (ITEM# 2105)</t>
  </si>
  <si>
    <t>14X19.5 2MIL RED TINT TAM1000/CASE</t>
  </si>
  <si>
    <t>12X4X16 4MILPOLYPROPYLENE</t>
  </si>
  <si>
    <t>16 4MIL</t>
  </si>
  <si>
    <t>29X56 4 MILBLACK CONDUCTIVE</t>
  </si>
  <si>
    <t>TAMPER EVIDENT BAG 11X142 MIL</t>
  </si>
  <si>
    <t>42S84 .75MIL DARK PURPLECENTER FOLDED SHEETING 250 PER ROLL</t>
  </si>
  <si>
    <t>42S84 .75MIL DARK PURPLE</t>
  </si>
  <si>
    <t>84.00XXX6.00600'/RL,SWS SHEETING,FG,NOSLIP,CRADL</t>
  </si>
  <si>
    <t>20.00X0.00X40.00X2.00400/CS,BAGS,FG,BS</t>
  </si>
  <si>
    <t>24' X 100' 4 MIL CLEARSHEETING (OLD ITEM# 4447)</t>
  </si>
  <si>
    <t xml:space="preserve"> 100' 4 MIL CLEAR</t>
  </si>
  <si>
    <t>ZT 1.5X1.5X0021000/CS</t>
  </si>
  <si>
    <t>6X9.5 2MIL+1.5  LIP &amp; PERM TAPE 1000/CASE POSTAL APPROVED</t>
  </si>
  <si>
    <t>9X12 4MIL ZT PRINTED 1C/1500/CASE,PRNTD</t>
  </si>
  <si>
    <t>13X18 4 MIL ZT PRINTED 1C250/CASE,PRNTD</t>
  </si>
  <si>
    <t>ZT 4 X6 4MIL PRINTED2C/1S 1000 CS,PRNTD</t>
  </si>
  <si>
    <t>33.00XXX1.006000'/RL,DWS,FG,CRADL</t>
  </si>
  <si>
    <t>10.00X0.00X12.00X2.001000/CS,BAGS,BS</t>
  </si>
  <si>
    <t>6X10 4 MIL AUTOSTYLEBAG500/ROLL</t>
  </si>
  <si>
    <t>10 4 MIL AUTOSTYLEBAG</t>
  </si>
  <si>
    <t>ZT 3X5 3MIL CLEAR</t>
  </si>
  <si>
    <t>ZT 6X9 3MIL CLEAR</t>
  </si>
  <si>
    <t>ZT 3X5X002 1C/1S (BLACK I1000/CTN CENTERED,PRNTD</t>
  </si>
  <si>
    <t>ZT 5X7X002 1C/1S1000/CTNPRINT IS CENTERED,PRNTD</t>
  </si>
  <si>
    <t>ZT 8X10X002 1C/1S (BLACK1000/CTNPRINT IS CENTERED,PRNTD</t>
  </si>
  <si>
    <t>10X12 3MIL TAMPER EVIDENTW/ SERRATION ABOVE ZIPPERW/ EVA 1000/CASE</t>
  </si>
  <si>
    <t>11X14 3MIL TAMPER EVIDENTW/ SERRATION ABOVE ZIPPERW/ EVA 1000/CASE</t>
  </si>
  <si>
    <t>44.00X33.00XX0.901000/RL,SWS SHEETING,LLD,HEX,CRADL</t>
  </si>
  <si>
    <t>36.00X0.00X60.00X1.20150/CS,BAGS,SS,LLD,HEX,TINT,LGR</t>
  </si>
  <si>
    <t>11.00X0.00X22.00X1.501000/RL,BAGS,BS,BOR,METAL0.15</t>
  </si>
  <si>
    <t>38.00X0.00X50.00X2.50100/CS,BAGS,BS,METAL 15.0%</t>
  </si>
  <si>
    <t>22.00X20.00X30.00X1.75400/CS,BAGS,BS,METAL 15.0%</t>
  </si>
  <si>
    <t>24.00X12.00X32.00X4.00125/CS,BAGS,FG,BS,VCI</t>
  </si>
  <si>
    <t>14.00X10.00X3.00X1.202500/CS,BAGS,BS</t>
  </si>
  <si>
    <t>7.00X0.00X21.00X1.501500/RL,DWS</t>
  </si>
  <si>
    <t>12.00X0.00XX4.001500'/RL,SWS SHEETING,LLD,HEX</t>
  </si>
  <si>
    <t>24.00X0.00XX4.001500'/RL,SWS SHEETING,LLD,HEX</t>
  </si>
  <si>
    <t>6.00X0.00X8.00X4.002000/CS,BAGS,BS,OPAQ,WHT</t>
  </si>
  <si>
    <r>
      <rPr>
        <b/>
        <sz val="11"/>
        <color theme="1"/>
        <rFont val="Calibri"/>
        <family val="2"/>
        <scheme val="minor"/>
      </rPr>
      <t>Made</t>
    </r>
    <r>
      <rPr>
        <sz val="11"/>
        <color theme="1"/>
        <rFont val="Calibri"/>
        <family val="2"/>
        <scheme val="minor"/>
      </rPr>
      <t xml:space="preserve"> NS Quotes</t>
    </r>
  </si>
  <si>
    <r>
      <rPr>
        <b/>
        <sz val="11"/>
        <color theme="1"/>
        <rFont val="Calibri"/>
        <family val="2"/>
        <scheme val="minor"/>
      </rPr>
      <t>Bought</t>
    </r>
    <r>
      <rPr>
        <sz val="11"/>
        <color theme="1"/>
        <rFont val="Calibri"/>
        <family val="2"/>
        <scheme val="minor"/>
      </rPr>
      <t xml:space="preserve"> NS Quotes</t>
    </r>
  </si>
  <si>
    <t>ALL NS QUOTES</t>
  </si>
  <si>
    <t>NEW NS QUOTES</t>
  </si>
  <si>
    <t>All Made</t>
  </si>
  <si>
    <t>New Made</t>
  </si>
  <si>
    <t>Made Converted</t>
  </si>
  <si>
    <t>Bought Converted</t>
  </si>
  <si>
    <t>All Bought</t>
  </si>
  <si>
    <t>New Bought</t>
  </si>
  <si>
    <t>New Conversions</t>
  </si>
  <si>
    <t>ASHAD Conversions</t>
  </si>
  <si>
    <t>% New</t>
  </si>
  <si>
    <t>Totals:</t>
  </si>
  <si>
    <t>CONVERSION RATES</t>
  </si>
  <si>
    <t>NEW QUOTE</t>
  </si>
  <si>
    <t>Avante Restriction</t>
  </si>
  <si>
    <t>Code</t>
  </si>
  <si>
    <t>Defaults to SW</t>
  </si>
  <si>
    <t>Size exceeded for case pack</t>
  </si>
  <si>
    <t>FPR exceeds maximum</t>
  </si>
  <si>
    <t>NS Made Code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</si>
  <si>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</si>
  <si>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</si>
  <si>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</si>
  <si>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</si>
  <si>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</si>
  <si>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</si>
  <si>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</si>
  <si>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</si>
  <si>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</si>
  <si>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</si>
  <si>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</si>
  <si>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Quote less than minimum run</t>
  </si>
  <si>
    <t>M</t>
  </si>
  <si>
    <t>N</t>
  </si>
  <si>
    <t>O</t>
  </si>
  <si>
    <t>No overrun</t>
  </si>
  <si>
    <t>P</t>
  </si>
  <si>
    <t>Q</t>
  </si>
  <si>
    <t>R</t>
  </si>
  <si>
    <t>S</t>
  </si>
  <si>
    <t>Can't run this in Reno</t>
  </si>
  <si>
    <t>T</t>
  </si>
  <si>
    <t>Less than minimum case pack</t>
  </si>
  <si>
    <t>Minimum width for SWS 24"</t>
  </si>
  <si>
    <t>Max width SWS 98"</t>
  </si>
  <si>
    <t>U</t>
  </si>
  <si>
    <t>W</t>
  </si>
  <si>
    <t>Mill spec selected, defaults to 4 mill</t>
  </si>
  <si>
    <t>X</t>
  </si>
  <si>
    <t>Defaults to BS</t>
  </si>
  <si>
    <t>Y</t>
  </si>
  <si>
    <t>&gt;2 columns of vent holes</t>
  </si>
  <si>
    <t>AA</t>
  </si>
  <si>
    <t>AB</t>
  </si>
  <si>
    <t>Minimum length not met</t>
  </si>
  <si>
    <t>Can't choose A/B wind</t>
  </si>
  <si>
    <t>AE</t>
  </si>
  <si>
    <t xml:space="preserve">B </t>
  </si>
  <si>
    <t>AG</t>
  </si>
  <si>
    <t>AF</t>
  </si>
  <si>
    <t>AH</t>
  </si>
  <si>
    <t>Double bottom seal</t>
  </si>
  <si>
    <t>AI</t>
  </si>
  <si>
    <t>Bags packed folded once</t>
  </si>
  <si>
    <t>Microperfed &amp; standard vent hole</t>
  </si>
  <si>
    <t>AJ</t>
  </si>
  <si>
    <t>AK</t>
  </si>
  <si>
    <t>Macchi line quote</t>
  </si>
  <si>
    <t>Piggy-backed orders</t>
  </si>
  <si>
    <t>AL</t>
  </si>
  <si>
    <t>Bottom gusseted bag</t>
  </si>
  <si>
    <t>AM</t>
  </si>
  <si>
    <t>50% liner 35% hexene 15% metallocene</t>
  </si>
  <si>
    <t>AN</t>
  </si>
  <si>
    <t>&lt; Min gauge</t>
  </si>
  <si>
    <t>&gt; max guage</t>
  </si>
  <si>
    <t>AP</t>
  </si>
  <si>
    <t>AQ</t>
  </si>
  <si>
    <t>Non-scratch + Anti-stat</t>
  </si>
  <si>
    <t>AR</t>
  </si>
  <si>
    <t>Double wound sheeting</t>
  </si>
  <si>
    <t>AS</t>
  </si>
  <si>
    <t>AT</t>
  </si>
  <si>
    <t>AU</t>
  </si>
  <si>
    <t>AV</t>
  </si>
  <si>
    <t xml:space="preserve">&lt; 4" in width </t>
  </si>
  <si>
    <t>Printed on right side, vented on left</t>
  </si>
  <si>
    <t>AW</t>
  </si>
  <si>
    <t>flame retardant</t>
  </si>
  <si>
    <t>AX</t>
  </si>
  <si>
    <t>sky blue color</t>
  </si>
  <si>
    <t>AY</t>
  </si>
  <si>
    <t>&gt;Max case pack</t>
  </si>
  <si>
    <t>VCI + Anti Stat</t>
  </si>
  <si>
    <t>AZ</t>
  </si>
  <si>
    <t>Microperfed down one side</t>
  </si>
  <si>
    <t>BA</t>
  </si>
  <si>
    <t>Star Seal</t>
  </si>
  <si>
    <t>Heat seal off the roll first</t>
  </si>
  <si>
    <t>BB</t>
  </si>
  <si>
    <t>275 LB boxes</t>
  </si>
  <si>
    <t>BC</t>
  </si>
  <si>
    <t>Test quote</t>
  </si>
  <si>
    <t>BE</t>
  </si>
  <si>
    <t>BF</t>
  </si>
  <si>
    <t>Vent holes spaced from top of bag</t>
  </si>
  <si>
    <t>3% Slip &amp; Block</t>
  </si>
  <si>
    <t>BG</t>
  </si>
  <si>
    <t>Double poly lined cases</t>
  </si>
  <si>
    <t>BH</t>
  </si>
  <si>
    <t>BI</t>
  </si>
  <si>
    <t>3" Width</t>
  </si>
  <si>
    <t>BJ</t>
  </si>
  <si>
    <t>L shaped opening</t>
  </si>
  <si>
    <t>BK</t>
  </si>
  <si>
    <t>Bag w/ lip</t>
  </si>
  <si>
    <t>No labels in or on cores</t>
  </si>
  <si>
    <t>BL</t>
  </si>
  <si>
    <t>Show no gauge, export pallets, use customer's Labels</t>
  </si>
  <si>
    <t>350 Wall Cores</t>
  </si>
  <si>
    <t>BM</t>
  </si>
  <si>
    <t>Anti-stat + High slip</t>
  </si>
  <si>
    <t>BN</t>
  </si>
  <si>
    <t>lined &amp; twist tied</t>
  </si>
  <si>
    <t>BO</t>
  </si>
  <si>
    <t>BP</t>
  </si>
  <si>
    <t>Sleeve w/ perf</t>
  </si>
  <si>
    <t>BQ</t>
  </si>
  <si>
    <t>&lt;4" in depth</t>
  </si>
  <si>
    <t>BS</t>
  </si>
  <si>
    <t>M Folded bags</t>
  </si>
  <si>
    <t>BT</t>
  </si>
  <si>
    <t>VCI + High Slip</t>
  </si>
  <si>
    <t>BU</t>
  </si>
  <si>
    <t>Purple Tint</t>
  </si>
  <si>
    <t>BV</t>
  </si>
  <si>
    <t>&gt; 25% Metallocene</t>
  </si>
  <si>
    <t>BW</t>
  </si>
  <si>
    <t>&gt; Packages per pallet</t>
  </si>
  <si>
    <t>BX</t>
  </si>
  <si>
    <t>slit center tubing</t>
  </si>
  <si>
    <t>&lt; 2"&gt; between vent holes</t>
  </si>
  <si>
    <t>Green PMS 334 tint</t>
  </si>
  <si>
    <t>BZ</t>
  </si>
  <si>
    <t>Folded Gusseted Bag</t>
  </si>
  <si>
    <t>CA</t>
  </si>
  <si>
    <t>Rolls to big to be boxed</t>
  </si>
  <si>
    <t>CB</t>
  </si>
  <si>
    <t>Plastic pallets</t>
  </si>
  <si>
    <t>CC</t>
  </si>
  <si>
    <t>Venting 1" from side of bag</t>
  </si>
  <si>
    <t>CE</t>
  </si>
  <si>
    <t>Special 10x10x10 boxes</t>
  </si>
  <si>
    <t>CF</t>
  </si>
  <si>
    <t>No restriction currently, user error</t>
  </si>
  <si>
    <t>CG</t>
  </si>
  <si>
    <t>Metallocene w/ no slip</t>
  </si>
  <si>
    <t>CH</t>
  </si>
  <si>
    <t>78" Cores</t>
  </si>
  <si>
    <t>CI</t>
  </si>
  <si>
    <t>Gaylord Packed</t>
  </si>
  <si>
    <t>CJ</t>
  </si>
  <si>
    <t>V-Board folded bags</t>
  </si>
  <si>
    <t>CK</t>
  </si>
  <si>
    <t>Gusset gap too large</t>
  </si>
  <si>
    <t>CL</t>
  </si>
  <si>
    <t>4/5/2013</t>
  </si>
  <si>
    <t>Tear-off Perf</t>
  </si>
  <si>
    <t>&gt; Max width</t>
  </si>
  <si>
    <t>CM</t>
  </si>
  <si>
    <t>Special label comment</t>
  </si>
  <si>
    <t>CN</t>
  </si>
  <si>
    <t>Blue film w/ red ink</t>
  </si>
  <si>
    <t>CO</t>
  </si>
  <si>
    <t>EZ Open</t>
  </si>
  <si>
    <t>CP</t>
  </si>
  <si>
    <t>Indv. sheets case packed</t>
  </si>
  <si>
    <t>Flat packed in case</t>
  </si>
  <si>
    <t>Conversion Rate</t>
  </si>
  <si>
    <t>Sales Dollars</t>
  </si>
  <si>
    <t>Double Poly Wrapped Rolls</t>
  </si>
  <si>
    <t>Rolls wrapped &amp; indv. Boxed</t>
  </si>
  <si>
    <t>Manufacturing location change</t>
  </si>
  <si>
    <t>Custom black conductive quote</t>
  </si>
  <si>
    <t>Rerun-less than minimum run</t>
  </si>
  <si>
    <t>C vent</t>
  </si>
  <si>
    <t>Plastic cores</t>
  </si>
  <si>
    <t>Hexene + slip</t>
  </si>
  <si>
    <t>&gt; Max sheet length for SOR</t>
  </si>
  <si>
    <t>% of all N.S. Made</t>
  </si>
  <si>
    <t>Proposed Solution</t>
  </si>
  <si>
    <t>(blank)</t>
  </si>
  <si>
    <t># of Converted Quotes</t>
  </si>
  <si>
    <t># of Quotes</t>
  </si>
  <si>
    <t>Review less than min. run requests, and upcharge where necessary</t>
  </si>
  <si>
    <t>Width 4-24" Option for lip after SW is chosen in Bag Construction</t>
  </si>
  <si>
    <t>Decrease min. width to 10"</t>
  </si>
  <si>
    <t>4th option in "Standard roll packaging?" screen</t>
  </si>
  <si>
    <t>4th option in "type of sheeting" screen</t>
  </si>
  <si>
    <t>decrease min width to 2" for bags 5" or less in length</t>
  </si>
  <si>
    <t>Define what we can convert into custom black conductive</t>
  </si>
  <si>
    <t>Add this venting option to configurator</t>
  </si>
  <si>
    <t>Increase min width to 3"?</t>
  </si>
  <si>
    <t>6th option in "Standard Cartons?" field</t>
  </si>
  <si>
    <t>Add to construction</t>
  </si>
  <si>
    <t>Increase to 102"</t>
  </si>
  <si>
    <t>Review and adjust accordingly</t>
  </si>
  <si>
    <t>If the width is between "4-24" then have a Bag Construction Prompt, and code in pricing differences.</t>
  </si>
  <si>
    <t>Add to color options</t>
  </si>
  <si>
    <t>Add to additives list if stocked in each location</t>
  </si>
  <si>
    <t>Adjust venting based on location capability</t>
  </si>
  <si>
    <t>Adjust to 3" if possible at each location</t>
  </si>
  <si>
    <t>Adjust where necessary</t>
  </si>
  <si>
    <t>6th option in "Standard Cartons?" screen</t>
  </si>
  <si>
    <t>Add venting option, defaulting to Sterling</t>
  </si>
  <si>
    <t>Distributor</t>
  </si>
  <si>
    <t>Minimum Case Pack</t>
  </si>
  <si>
    <t>Quote</t>
  </si>
  <si>
    <t>Case Pack Request</t>
  </si>
  <si>
    <t>Sum of Total</t>
  </si>
  <si>
    <t>AC</t>
  </si>
  <si>
    <t>&gt; Min BPR</t>
  </si>
  <si>
    <t>Minimum Put-Up</t>
  </si>
  <si>
    <t>Nested Formula</t>
  </si>
  <si>
    <t>Fixed</t>
  </si>
  <si>
    <t>Bags Per Roll Requested</t>
  </si>
  <si>
    <t>AD</t>
  </si>
  <si>
    <t>&gt; Min FPR</t>
  </si>
  <si>
    <t>Feet per Roll Request</t>
  </si>
  <si>
    <t>% Solved</t>
  </si>
  <si>
    <t>COUNT=17</t>
  </si>
  <si>
    <t>5th option in "Standard Cartons" screen</t>
  </si>
  <si>
    <t>4th option in "Standard Cartons" screen</t>
  </si>
  <si>
    <t>option in "vented" screen. 1-2" from top or bottom for SW, 1-2" from one side or both for BS</t>
  </si>
  <si>
    <t>Price Quoted w/ Plastic Cores</t>
  </si>
  <si>
    <t>System Quote W/O Plastic Cores</t>
  </si>
  <si>
    <t>Order Qty</t>
  </si>
  <si>
    <t>Put-up</t>
  </si>
  <si>
    <t>CONVERTED?</t>
  </si>
  <si>
    <t>ORDER #</t>
  </si>
  <si>
    <t>Number of rolls</t>
  </si>
  <si>
    <t>Difference in Price</t>
  </si>
  <si>
    <t>Estimated Plastic Core cost</t>
  </si>
  <si>
    <t>3rd option in "standard roll packaging" screen. Upcharge $.76 per roll</t>
  </si>
  <si>
    <t>Quote #</t>
  </si>
  <si>
    <t>Customer</t>
  </si>
  <si>
    <t>Size</t>
  </si>
  <si>
    <t>Occurances</t>
  </si>
  <si>
    <t>Occurances of WXLXG</t>
  </si>
  <si>
    <t>Occurances of Same W</t>
  </si>
  <si>
    <t>Width</t>
  </si>
  <si>
    <t>% Varience</t>
  </si>
  <si>
    <t>Nested Round-down Formula</t>
  </si>
  <si>
    <t>Nested Varience &amp; Round-down</t>
  </si>
  <si>
    <t>Insert nested formula that rounds down the minimum BPR to the nearest multiple of 25 based on a varience of 30% or less (request compared to generated mininum). If 0 then make minimum BPR 25.</t>
  </si>
  <si>
    <t>If the width is between "6-12" then insert the Bag Construction Prompt. If BS then match pricing to the price if put on rolls.</t>
  </si>
  <si>
    <t>Insert nested formula that rounds down the min. case pack to the nearest multiple of 250 based on a varience of 30% or less (quote compared to mininum). If 0 then make minimum bpc 25.</t>
  </si>
  <si>
    <t># of preventable quotes w/ solution</t>
  </si>
  <si>
    <t>Half the price of same size LF bags. Which side should be the length?</t>
  </si>
  <si>
    <t>Insert nested formula that rounds down the minimum BPR to the nearest multiple of 25 based on a varience of 30% or less (request compared to generated mininum). If 0 then make minimum FPR 25.</t>
  </si>
  <si>
    <t>Type of Product</t>
  </si>
  <si>
    <t>Vendor Used</t>
  </si>
  <si>
    <t>AUTO BAG</t>
  </si>
  <si>
    <t>PRINTED LF</t>
  </si>
  <si>
    <t>ZT</t>
  </si>
  <si>
    <t>GARMENT</t>
  </si>
  <si>
    <t>TUBING</t>
  </si>
  <si>
    <t>LAY FLAT</t>
  </si>
  <si>
    <t>SOR</t>
  </si>
  <si>
    <t>AUTO</t>
  </si>
  <si>
    <t>VENTED LAY FLAT</t>
  </si>
  <si>
    <t>FOAM</t>
  </si>
  <si>
    <t>LIP &amp; TAPE</t>
  </si>
  <si>
    <t>BUBBLE</t>
  </si>
  <si>
    <t>WICKETED BAG</t>
  </si>
  <si>
    <t>BACK FLIP</t>
  </si>
  <si>
    <t>LF</t>
  </si>
  <si>
    <t>GU</t>
  </si>
  <si>
    <t>WICKET</t>
  </si>
  <si>
    <t>BLK COND</t>
  </si>
  <si>
    <t>TAMPER EVIDENT</t>
  </si>
  <si>
    <t>WICKETS</t>
  </si>
  <si>
    <t>SHRINK FILM</t>
  </si>
  <si>
    <t>BOR</t>
  </si>
  <si>
    <t>ZT SLIDER</t>
  </si>
  <si>
    <t>VENTED ZT</t>
  </si>
  <si>
    <t>ZT W/ POUCH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</si>
</sst>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&quot;$&quot;#,##0.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5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/>
    <xf numFmtId="0" fontId="0" fillId="0" borderId="0" xfId="0" pivotButton="1"/>
    <xf numFmtId="49" fontId="0" fillId="0" borderId="0" xfId="0" applyNumberFormat="1" applyFill="1"/>
    <xf numFmtId="164" fontId="0" fillId="0" borderId="0" xfId="0" applyNumberFormat="1" applyAlignment="1">
      <alignment horizontal="center"/>
    </xf>
    <xf numFmtId="0" fontId="0" fillId="0" borderId="0" xfId="0" applyNumberFormat="1"/>
    <xf numFmtId="0" fontId="0" fillId="0" borderId="12" xfId="0" applyBorder="1"/>
    <xf numFmtId="0" fontId="0" fillId="0" borderId="0" xfId="0" applyAlignment="1">
      <alignment horizontal="center"/>
    </xf>
    <xf numFmtId="164" fontId="0" fillId="0" borderId="15" xfId="0" applyNumberFormat="1" applyBorder="1" applyAlignment="1">
      <alignment horizontal="center"/>
    </xf>
    <xf numFmtId="0" fontId="0" fillId="0" borderId="0" xfId="0" applyFill="1"/>
    <xf numFmtId="3" fontId="0" fillId="0" borderId="0" xfId="0" applyNumberFormat="1" applyFill="1"/>
    <xf numFmtId="14" fontId="0" fillId="0" borderId="0" xfId="0" applyNumberFormat="1" applyFill="1"/>
    <xf numFmtId="0" fontId="0" fillId="0" borderId="0" xfId="0"/>
    <xf numFmtId="14" fontId="0" fillId="0" borderId="0" xfId="0" applyNumberFormat="1"/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1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8" xfId="0" applyBorder="1" applyAlignment="1">
      <alignment horizontal="left"/>
    </xf>
    <xf numFmtId="0" fontId="16" fillId="0" borderId="12" xfId="0" applyFont="1" applyBorder="1" applyAlignment="1">
      <alignment horizontal="center"/>
    </xf>
    <xf numFmtId="0" fontId="0" fillId="0" borderId="17" xfId="0" applyBorder="1" applyAlignment="1">
      <alignment horizontal="left"/>
    </xf>
    <xf numFmtId="3" fontId="0" fillId="0" borderId="23" xfId="0" applyNumberFormat="1" applyBorder="1" applyAlignment="1">
      <alignment horizontal="center"/>
    </xf>
    <xf numFmtId="3" fontId="16" fillId="0" borderId="14" xfId="0" applyNumberFormat="1" applyFon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left"/>
    </xf>
    <xf numFmtId="3" fontId="0" fillId="0" borderId="14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3" fontId="0" fillId="0" borderId="15" xfId="0" applyNumberFormat="1" applyBorder="1" applyAlignment="1">
      <alignment horizontal="center"/>
    </xf>
    <xf numFmtId="3" fontId="0" fillId="0" borderId="26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3" fontId="0" fillId="0" borderId="19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3" fontId="16" fillId="0" borderId="15" xfId="0" applyNumberFormat="1" applyFont="1" applyBorder="1" applyAlignment="1">
      <alignment horizontal="center"/>
    </xf>
    <xf numFmtId="3" fontId="0" fillId="0" borderId="20" xfId="0" applyNumberFormat="1" applyBorder="1" applyAlignment="1">
      <alignment horizontal="center"/>
    </xf>
    <xf numFmtId="3" fontId="0" fillId="0" borderId="24" xfId="0" applyNumberFormat="1" applyBorder="1" applyAlignment="1">
      <alignment horizontal="center"/>
    </xf>
    <xf numFmtId="164" fontId="16" fillId="0" borderId="15" xfId="0" applyNumberFormat="1" applyFont="1" applyBorder="1" applyAlignment="1">
      <alignment horizontal="center"/>
    </xf>
    <xf numFmtId="3" fontId="0" fillId="0" borderId="13" xfId="0" applyNumberFormat="1" applyBorder="1" applyAlignment="1">
      <alignment horizontal="center"/>
    </xf>
    <xf numFmtId="3" fontId="0" fillId="0" borderId="27" xfId="0" applyNumberFormat="1" applyBorder="1" applyAlignment="1">
      <alignment horizontal="center"/>
    </xf>
    <xf numFmtId="0" fontId="0" fillId="0" borderId="0" xfId="0"/>
    <xf numFmtId="14" fontId="0" fillId="0" borderId="0" xfId="0" applyNumberFormat="1"/>
    <xf numFmtId="12" fontId="0" fillId="0" borderId="0" xfId="0" applyNumberFormat="1"/>
    <xf numFmtId="49" fontId="0" fillId="0" borderId="0" xfId="0" applyNumberFormat="1"/>
    <xf numFmtId="3" fontId="0" fillId="0" borderId="25" xfId="0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0" fillId="0" borderId="28" xfId="0" applyNumberFormat="1" applyBorder="1" applyAlignment="1">
      <alignment horizontal="center"/>
    </xf>
    <xf numFmtId="3" fontId="0" fillId="0" borderId="18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3" fontId="0" fillId="0" borderId="22" xfId="0" applyNumberFormat="1" applyBorder="1" applyAlignment="1">
      <alignment horizontal="center"/>
    </xf>
    <xf numFmtId="3" fontId="0" fillId="0" borderId="26" xfId="0" applyNumberFormat="1" applyBorder="1"/>
    <xf numFmtId="3" fontId="0" fillId="0" borderId="23" xfId="0" applyNumberFormat="1" applyBorder="1"/>
    <xf numFmtId="3" fontId="0" fillId="0" borderId="24" xfId="0" applyNumberFormat="1" applyBorder="1"/>
    <xf numFmtId="0" fontId="0" fillId="0" borderId="12" xfId="0" applyBorder="1" applyAlignment="1">
      <alignment horizontal="right"/>
    </xf>
    <xf numFmtId="0" fontId="16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20" xfId="0" applyNumberFormat="1" applyBorder="1" applyAlignment="1">
      <alignment horizontal="center"/>
    </xf>
    <xf numFmtId="9" fontId="0" fillId="0" borderId="25" xfId="0" applyNumberForma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9" fontId="0" fillId="0" borderId="28" xfId="0" applyNumberFormat="1" applyBorder="1" applyAlignment="1">
      <alignment horizontal="center"/>
    </xf>
    <xf numFmtId="3" fontId="16" fillId="0" borderId="16" xfId="0" applyNumberFormat="1" applyFont="1" applyBorder="1" applyAlignment="1">
      <alignment horizontal="center"/>
    </xf>
    <xf numFmtId="0" fontId="0" fillId="35" borderId="0" xfId="0" applyFill="1"/>
    <xf numFmtId="0" fontId="0" fillId="33" borderId="0" xfId="0" applyFill="1"/>
    <xf numFmtId="0" fontId="0" fillId="34" borderId="0" xfId="0" applyFill="1"/>
    <xf numFmtId="0" fontId="18" fillId="0" borderId="0" xfId="0" applyFont="1"/>
    <xf numFmtId="0" fontId="0" fillId="0" borderId="0" xfId="0" applyFill="1" applyAlignment="1">
      <alignment horizontal="center"/>
    </xf>
    <xf numFmtId="17" fontId="0" fillId="0" borderId="0" xfId="0" applyNumberFormat="1" applyFill="1"/>
    <xf numFmtId="0" fontId="0" fillId="34" borderId="0" xfId="0" applyFill="1" applyAlignment="1">
      <alignment horizontal="center"/>
    </xf>
    <xf numFmtId="3" fontId="0" fillId="34" borderId="0" xfId="0" applyNumberFormat="1" applyFill="1"/>
    <xf numFmtId="14" fontId="0" fillId="34" borderId="0" xfId="0" applyNumberFormat="1" applyFill="1"/>
    <xf numFmtId="49" fontId="0" fillId="34" borderId="0" xfId="0" applyNumberFormat="1" applyFill="1"/>
    <xf numFmtId="0" fontId="18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10" fontId="0" fillId="0" borderId="0" xfId="0" applyNumberFormat="1" applyAlignment="1">
      <alignment horizontal="left"/>
    </xf>
    <xf numFmtId="165" fontId="18" fillId="0" borderId="0" xfId="0" applyNumberFormat="1" applyFont="1"/>
    <xf numFmtId="165" fontId="0" fillId="0" borderId="0" xfId="0" applyNumberFormat="1"/>
    <xf numFmtId="10" fontId="18" fillId="0" borderId="0" xfId="0" applyNumberFormat="1" applyFont="1"/>
    <xf numFmtId="10" fontId="0" fillId="0" borderId="0" xfId="0" applyNumberFormat="1"/>
    <xf numFmtId="0" fontId="18" fillId="0" borderId="0" xfId="0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/>
    <xf numFmtId="0" fontId="19" fillId="0" borderId="0" xfId="0" applyFont="1" applyAlignment="1"/>
    <xf numFmtId="10" fontId="20" fillId="0" borderId="0" xfId="0" applyNumberFormat="1" applyFont="1" applyAlignment="1"/>
    <xf numFmtId="0" fontId="20" fillId="0" borderId="0" xfId="0" applyFont="1" applyAlignment="1"/>
    <xf numFmtId="0" fontId="21" fillId="0" borderId="0" xfId="0" applyFont="1" applyAlignment="1">
      <alignment vertical="center"/>
    </xf>
    <xf numFmtId="3" fontId="0" fillId="0" borderId="0" xfId="0" applyNumberFormat="1"/>
    <xf numFmtId="164" fontId="0" fillId="0" borderId="1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All</a:t>
            </a:r>
            <a:r>
              <a:rPr lang="en-US" baseline="0"/>
              <a:t> NS Quotes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Summary!$M$2</c:f>
              <c:strCache>
                <c:ptCount val="1"/>
                <c:pt idx="0">
                  <c:v>Made</c:v>
                </c:pt>
              </c:strCache>
            </c:strRef>
          </c:tx>
          <c:invertIfNegative val="0"/>
          <c:cat>
            <c:strRef>
              <c:f>Summary!$L$3:$L$14</c:f>
              <c:strCache>
                <c:ptCount val="12"/>
                <c:pt idx="0">
                  <c:v>Oct 2012</c:v>
                </c:pt>
                <c:pt idx="1">
                  <c:v>Nov 2012</c:v>
                </c:pt>
                <c:pt idx="2">
                  <c:v>Dec 2012</c:v>
                </c:pt>
                <c:pt idx="3">
                  <c:v>Jan 2013</c:v>
                </c:pt>
                <c:pt idx="4">
                  <c:v>Feb 2013</c:v>
                </c:pt>
                <c:pt idx="5">
                  <c:v>March 2013</c:v>
                </c:pt>
                <c:pt idx="6">
                  <c:v>April 2013</c:v>
                </c:pt>
                <c:pt idx="7">
                  <c:v>May 2013</c:v>
                </c:pt>
                <c:pt idx="8">
                  <c:v>June 2013</c:v>
                </c:pt>
                <c:pt idx="9">
                  <c:v>July 2013</c:v>
                </c:pt>
                <c:pt idx="10">
                  <c:v>Aug 2013</c:v>
                </c:pt>
                <c:pt idx="11">
                  <c:v>Sept 2013</c:v>
                </c:pt>
              </c:strCache>
            </c:strRef>
          </c:cat>
          <c:val>
            <c:numRef>
              <c:f>Summary!$M$3:$M$14</c:f>
              <c:numCache>
                <c:formatCode>General</c:formatCode>
                <c:ptCount val="12"/>
                <c:pt idx="0">
                  <c:v>173</c:v>
                </c:pt>
                <c:pt idx="1">
                  <c:v>144</c:v>
                </c:pt>
                <c:pt idx="2">
                  <c:v>176</c:v>
                </c:pt>
                <c:pt idx="3">
                  <c:v>159</c:v>
                </c:pt>
                <c:pt idx="4">
                  <c:v>197</c:v>
                </c:pt>
                <c:pt idx="5">
                  <c:v>194</c:v>
                </c:pt>
                <c:pt idx="6">
                  <c:v>212</c:v>
                </c:pt>
                <c:pt idx="7">
                  <c:v>182</c:v>
                </c:pt>
                <c:pt idx="8">
                  <c:v>215</c:v>
                </c:pt>
                <c:pt idx="9">
                  <c:v>232</c:v>
                </c:pt>
                <c:pt idx="10">
                  <c:v>196</c:v>
                </c:pt>
                <c:pt idx="11">
                  <c:v>199</c:v>
                </c:pt>
              </c:numCache>
            </c:numRef>
          </c:val>
        </c:ser>
        <c:ser>
          <c:idx val="1"/>
          <c:order val="1"/>
          <c:tx>
            <c:strRef>
              <c:f>Summary!$N$2</c:f>
              <c:strCache>
                <c:ptCount val="1"/>
                <c:pt idx="0">
                  <c:v>Bought</c:v>
                </c:pt>
              </c:strCache>
            </c:strRef>
          </c:tx>
          <c:invertIfNegative val="0"/>
          <c:cat>
            <c:strRef>
              <c:f>Summary!$L$3:$L$14</c:f>
              <c:strCache>
                <c:ptCount val="12"/>
                <c:pt idx="0">
                  <c:v>Oct 2012</c:v>
                </c:pt>
                <c:pt idx="1">
                  <c:v>Nov 2012</c:v>
                </c:pt>
                <c:pt idx="2">
                  <c:v>Dec 2012</c:v>
                </c:pt>
                <c:pt idx="3">
                  <c:v>Jan 2013</c:v>
                </c:pt>
                <c:pt idx="4">
                  <c:v>Feb 2013</c:v>
                </c:pt>
                <c:pt idx="5">
                  <c:v>March 2013</c:v>
                </c:pt>
                <c:pt idx="6">
                  <c:v>April 2013</c:v>
                </c:pt>
                <c:pt idx="7">
                  <c:v>May 2013</c:v>
                </c:pt>
                <c:pt idx="8">
                  <c:v>June 2013</c:v>
                </c:pt>
                <c:pt idx="9">
                  <c:v>July 2013</c:v>
                </c:pt>
                <c:pt idx="10">
                  <c:v>Aug 2013</c:v>
                </c:pt>
                <c:pt idx="11">
                  <c:v>Sept 2013</c:v>
                </c:pt>
              </c:strCache>
            </c:strRef>
          </c:cat>
          <c:val>
            <c:numRef>
              <c:f>Summary!$N$3:$N$14</c:f>
              <c:numCache>
                <c:formatCode>General</c:formatCode>
                <c:ptCount val="12"/>
                <c:pt idx="0">
                  <c:v>306</c:v>
                </c:pt>
                <c:pt idx="1">
                  <c:v>350</c:v>
                </c:pt>
                <c:pt idx="2">
                  <c:v>256</c:v>
                </c:pt>
                <c:pt idx="3">
                  <c:v>285</c:v>
                </c:pt>
                <c:pt idx="4">
                  <c:v>365</c:v>
                </c:pt>
                <c:pt idx="5">
                  <c:v>256</c:v>
                </c:pt>
                <c:pt idx="6">
                  <c:v>304</c:v>
                </c:pt>
                <c:pt idx="7">
                  <c:v>259</c:v>
                </c:pt>
                <c:pt idx="8">
                  <c:v>328</c:v>
                </c:pt>
                <c:pt idx="9">
                  <c:v>273</c:v>
                </c:pt>
                <c:pt idx="10">
                  <c:v>332</c:v>
                </c:pt>
                <c:pt idx="11">
                  <c:v>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700928"/>
        <c:axId val="81852032"/>
      </c:barChart>
      <c:catAx>
        <c:axId val="9670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81852032"/>
        <c:crosses val="autoZero"/>
        <c:auto val="1"/>
        <c:lblAlgn val="ctr"/>
        <c:lblOffset val="100"/>
        <c:noMultiLvlLbl val="0"/>
      </c:catAx>
      <c:valAx>
        <c:axId val="81852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700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New</a:t>
            </a:r>
            <a:r>
              <a:rPr lang="en-US" baseline="0"/>
              <a:t> NS Quotes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Summary!$M$19</c:f>
              <c:strCache>
                <c:ptCount val="1"/>
                <c:pt idx="0">
                  <c:v>Made</c:v>
                </c:pt>
              </c:strCache>
            </c:strRef>
          </c:tx>
          <c:invertIfNegative val="0"/>
          <c:cat>
            <c:strRef>
              <c:f>Summary!$L$20:$L$31</c:f>
              <c:strCache>
                <c:ptCount val="12"/>
                <c:pt idx="0">
                  <c:v>Oct 2012</c:v>
                </c:pt>
                <c:pt idx="1">
                  <c:v>Nov 2012</c:v>
                </c:pt>
                <c:pt idx="2">
                  <c:v>Dec 2012</c:v>
                </c:pt>
                <c:pt idx="3">
                  <c:v>Jan 2013</c:v>
                </c:pt>
                <c:pt idx="4">
                  <c:v>Feb 2013</c:v>
                </c:pt>
                <c:pt idx="5">
                  <c:v>March 2013</c:v>
                </c:pt>
                <c:pt idx="6">
                  <c:v>April 2013</c:v>
                </c:pt>
                <c:pt idx="7">
                  <c:v>May 2013</c:v>
                </c:pt>
                <c:pt idx="8">
                  <c:v>June 2013</c:v>
                </c:pt>
                <c:pt idx="9">
                  <c:v>July 2013</c:v>
                </c:pt>
                <c:pt idx="10">
                  <c:v>Aug 2013</c:v>
                </c:pt>
                <c:pt idx="11">
                  <c:v>Sept 2013</c:v>
                </c:pt>
              </c:strCache>
            </c:strRef>
          </c:cat>
          <c:val>
            <c:numRef>
              <c:f>Summary!$M$20:$M$31</c:f>
              <c:numCache>
                <c:formatCode>#,##0</c:formatCode>
                <c:ptCount val="12"/>
                <c:pt idx="0">
                  <c:v>90</c:v>
                </c:pt>
                <c:pt idx="1">
                  <c:v>87</c:v>
                </c:pt>
                <c:pt idx="2">
                  <c:v>85</c:v>
                </c:pt>
                <c:pt idx="3">
                  <c:v>94</c:v>
                </c:pt>
                <c:pt idx="4">
                  <c:v>105</c:v>
                </c:pt>
                <c:pt idx="5">
                  <c:v>108</c:v>
                </c:pt>
                <c:pt idx="6">
                  <c:v>128</c:v>
                </c:pt>
                <c:pt idx="7">
                  <c:v>101</c:v>
                </c:pt>
                <c:pt idx="8">
                  <c:v>122</c:v>
                </c:pt>
                <c:pt idx="9">
                  <c:v>111</c:v>
                </c:pt>
                <c:pt idx="10">
                  <c:v>101</c:v>
                </c:pt>
                <c:pt idx="11">
                  <c:v>104</c:v>
                </c:pt>
              </c:numCache>
            </c:numRef>
          </c:val>
        </c:ser>
        <c:ser>
          <c:idx val="1"/>
          <c:order val="1"/>
          <c:tx>
            <c:strRef>
              <c:f>Summary!$N$19</c:f>
              <c:strCache>
                <c:ptCount val="1"/>
                <c:pt idx="0">
                  <c:v>Bought</c:v>
                </c:pt>
              </c:strCache>
            </c:strRef>
          </c:tx>
          <c:invertIfNegative val="0"/>
          <c:cat>
            <c:strRef>
              <c:f>Summary!$L$20:$L$31</c:f>
              <c:strCache>
                <c:ptCount val="12"/>
                <c:pt idx="0">
                  <c:v>Oct 2012</c:v>
                </c:pt>
                <c:pt idx="1">
                  <c:v>Nov 2012</c:v>
                </c:pt>
                <c:pt idx="2">
                  <c:v>Dec 2012</c:v>
                </c:pt>
                <c:pt idx="3">
                  <c:v>Jan 2013</c:v>
                </c:pt>
                <c:pt idx="4">
                  <c:v>Feb 2013</c:v>
                </c:pt>
                <c:pt idx="5">
                  <c:v>March 2013</c:v>
                </c:pt>
                <c:pt idx="6">
                  <c:v>April 2013</c:v>
                </c:pt>
                <c:pt idx="7">
                  <c:v>May 2013</c:v>
                </c:pt>
                <c:pt idx="8">
                  <c:v>June 2013</c:v>
                </c:pt>
                <c:pt idx="9">
                  <c:v>July 2013</c:v>
                </c:pt>
                <c:pt idx="10">
                  <c:v>Aug 2013</c:v>
                </c:pt>
                <c:pt idx="11">
                  <c:v>Sept 2013</c:v>
                </c:pt>
              </c:strCache>
            </c:strRef>
          </c:cat>
          <c:val>
            <c:numRef>
              <c:f>Summary!$N$20:$N$31</c:f>
              <c:numCache>
                <c:formatCode>#,##0</c:formatCode>
                <c:ptCount val="12"/>
                <c:pt idx="0">
                  <c:v>267</c:v>
                </c:pt>
                <c:pt idx="1">
                  <c:v>316</c:v>
                </c:pt>
                <c:pt idx="2">
                  <c:v>238</c:v>
                </c:pt>
                <c:pt idx="3">
                  <c:v>256</c:v>
                </c:pt>
                <c:pt idx="4">
                  <c:v>335</c:v>
                </c:pt>
                <c:pt idx="5">
                  <c:v>233</c:v>
                </c:pt>
                <c:pt idx="6">
                  <c:v>277</c:v>
                </c:pt>
                <c:pt idx="7">
                  <c:v>235</c:v>
                </c:pt>
                <c:pt idx="8">
                  <c:v>291</c:v>
                </c:pt>
                <c:pt idx="9">
                  <c:v>212</c:v>
                </c:pt>
                <c:pt idx="10">
                  <c:v>307</c:v>
                </c:pt>
                <c:pt idx="11">
                  <c:v>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786240"/>
        <c:axId val="145469376"/>
      </c:barChart>
      <c:catAx>
        <c:axId val="147786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45469376"/>
        <c:crosses val="autoZero"/>
        <c:auto val="1"/>
        <c:lblAlgn val="ctr"/>
        <c:lblOffset val="100"/>
        <c:noMultiLvlLbl val="0"/>
      </c:catAx>
      <c:valAx>
        <c:axId val="145469376"/>
        <c:scaling>
          <c:orientation val="minMax"/>
          <c:max val="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47786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Conversions on </a:t>
            </a:r>
            <a:r>
              <a:rPr lang="en-US" b="1" u="sng"/>
              <a:t>Made</a:t>
            </a:r>
            <a:r>
              <a:rPr lang="en-US"/>
              <a:t> NS Quotes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Summary!$N$36</c:f>
              <c:strCache>
                <c:ptCount val="1"/>
                <c:pt idx="0">
                  <c:v>New Conversions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Summary!$M$37:$M$48</c:f>
              <c:strCache>
                <c:ptCount val="12"/>
                <c:pt idx="0">
                  <c:v>Oct 2012</c:v>
                </c:pt>
                <c:pt idx="1">
                  <c:v>Nov 2012</c:v>
                </c:pt>
                <c:pt idx="2">
                  <c:v>Dec 2012</c:v>
                </c:pt>
                <c:pt idx="3">
                  <c:v>Jan 2013</c:v>
                </c:pt>
                <c:pt idx="4">
                  <c:v>Feb 2013</c:v>
                </c:pt>
                <c:pt idx="5">
                  <c:v>March 2013</c:v>
                </c:pt>
                <c:pt idx="6">
                  <c:v>April 2013</c:v>
                </c:pt>
                <c:pt idx="7">
                  <c:v>May 2013</c:v>
                </c:pt>
                <c:pt idx="8">
                  <c:v>June 2013</c:v>
                </c:pt>
                <c:pt idx="9">
                  <c:v>July 2013</c:v>
                </c:pt>
                <c:pt idx="10">
                  <c:v>Aug 2013</c:v>
                </c:pt>
                <c:pt idx="11">
                  <c:v>Sept 2013</c:v>
                </c:pt>
              </c:strCache>
            </c:strRef>
          </c:cat>
          <c:val>
            <c:numRef>
              <c:f>Summary!$N$37:$N$48</c:f>
              <c:numCache>
                <c:formatCode>#,##0</c:formatCode>
                <c:ptCount val="12"/>
                <c:pt idx="0">
                  <c:v>22</c:v>
                </c:pt>
                <c:pt idx="1">
                  <c:v>17</c:v>
                </c:pt>
                <c:pt idx="2">
                  <c:v>10</c:v>
                </c:pt>
                <c:pt idx="3">
                  <c:v>26</c:v>
                </c:pt>
                <c:pt idx="4">
                  <c:v>44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25</c:v>
                </c:pt>
                <c:pt idx="9">
                  <c:v>49</c:v>
                </c:pt>
                <c:pt idx="10">
                  <c:v>29</c:v>
                </c:pt>
                <c:pt idx="11">
                  <c:v>24</c:v>
                </c:pt>
              </c:numCache>
            </c:numRef>
          </c:val>
        </c:ser>
        <c:ser>
          <c:idx val="1"/>
          <c:order val="1"/>
          <c:tx>
            <c:strRef>
              <c:f>Summary!$O$36</c:f>
              <c:strCache>
                <c:ptCount val="1"/>
                <c:pt idx="0">
                  <c:v>ASHAD Conversions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Summary!$M$37:$M$48</c:f>
              <c:strCache>
                <c:ptCount val="12"/>
                <c:pt idx="0">
                  <c:v>Oct 2012</c:v>
                </c:pt>
                <c:pt idx="1">
                  <c:v>Nov 2012</c:v>
                </c:pt>
                <c:pt idx="2">
                  <c:v>Dec 2012</c:v>
                </c:pt>
                <c:pt idx="3">
                  <c:v>Jan 2013</c:v>
                </c:pt>
                <c:pt idx="4">
                  <c:v>Feb 2013</c:v>
                </c:pt>
                <c:pt idx="5">
                  <c:v>March 2013</c:v>
                </c:pt>
                <c:pt idx="6">
                  <c:v>April 2013</c:v>
                </c:pt>
                <c:pt idx="7">
                  <c:v>May 2013</c:v>
                </c:pt>
                <c:pt idx="8">
                  <c:v>June 2013</c:v>
                </c:pt>
                <c:pt idx="9">
                  <c:v>July 2013</c:v>
                </c:pt>
                <c:pt idx="10">
                  <c:v>Aug 2013</c:v>
                </c:pt>
                <c:pt idx="11">
                  <c:v>Sept 2013</c:v>
                </c:pt>
              </c:strCache>
            </c:strRef>
          </c:cat>
          <c:val>
            <c:numRef>
              <c:f>Summary!$O$37:$O$48</c:f>
              <c:numCache>
                <c:formatCode>#,##0</c:formatCode>
                <c:ptCount val="12"/>
                <c:pt idx="0">
                  <c:v>56</c:v>
                </c:pt>
                <c:pt idx="1">
                  <c:v>49</c:v>
                </c:pt>
                <c:pt idx="2">
                  <c:v>49</c:v>
                </c:pt>
                <c:pt idx="3">
                  <c:v>50</c:v>
                </c:pt>
                <c:pt idx="4">
                  <c:v>66</c:v>
                </c:pt>
                <c:pt idx="5">
                  <c:v>53</c:v>
                </c:pt>
                <c:pt idx="6">
                  <c:v>65</c:v>
                </c:pt>
                <c:pt idx="7">
                  <c:v>62</c:v>
                </c:pt>
                <c:pt idx="8">
                  <c:v>51</c:v>
                </c:pt>
                <c:pt idx="9">
                  <c:v>96</c:v>
                </c:pt>
                <c:pt idx="10">
                  <c:v>77</c:v>
                </c:pt>
                <c:pt idx="11">
                  <c:v>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787264"/>
        <c:axId val="156575424"/>
      </c:barChart>
      <c:catAx>
        <c:axId val="1477872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575424"/>
        <c:crosses val="autoZero"/>
        <c:auto val="1"/>
        <c:lblAlgn val="ctr"/>
        <c:lblOffset val="100"/>
        <c:noMultiLvlLbl val="0"/>
      </c:catAx>
      <c:valAx>
        <c:axId val="156575424"/>
        <c:scaling>
          <c:orientation val="minMax"/>
          <c:max val="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477872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Conversions on </a:t>
            </a:r>
            <a:r>
              <a:rPr lang="en-US" u="sng"/>
              <a:t>Bought</a:t>
            </a:r>
            <a:r>
              <a:rPr lang="en-US"/>
              <a:t> NS Quotes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Summary!$R$36</c:f>
              <c:strCache>
                <c:ptCount val="1"/>
                <c:pt idx="0">
                  <c:v>New Conversions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Summary!$Q$37:$Q$48</c:f>
              <c:strCache>
                <c:ptCount val="12"/>
                <c:pt idx="0">
                  <c:v>Oct 2012</c:v>
                </c:pt>
                <c:pt idx="1">
                  <c:v>Nov 2012</c:v>
                </c:pt>
                <c:pt idx="2">
                  <c:v>Dec 2012</c:v>
                </c:pt>
                <c:pt idx="3">
                  <c:v>Jan 2013</c:v>
                </c:pt>
                <c:pt idx="4">
                  <c:v>Feb 2013</c:v>
                </c:pt>
                <c:pt idx="5">
                  <c:v>March 2013</c:v>
                </c:pt>
                <c:pt idx="6">
                  <c:v>April 2013</c:v>
                </c:pt>
                <c:pt idx="7">
                  <c:v>May 2013</c:v>
                </c:pt>
                <c:pt idx="8">
                  <c:v>June 2013</c:v>
                </c:pt>
                <c:pt idx="9">
                  <c:v>July 2013</c:v>
                </c:pt>
                <c:pt idx="10">
                  <c:v>Aug 2013</c:v>
                </c:pt>
                <c:pt idx="11">
                  <c:v>Sept 2013</c:v>
                </c:pt>
              </c:strCache>
            </c:strRef>
          </c:cat>
          <c:val>
            <c:numRef>
              <c:f>Summary!$R$37:$R$48</c:f>
              <c:numCache>
                <c:formatCode>#,##0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6</c:v>
                </c:pt>
                <c:pt idx="4">
                  <c:v>5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3</c:v>
                </c:pt>
                <c:pt idx="9">
                  <c:v>12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</c:ser>
        <c:ser>
          <c:idx val="1"/>
          <c:order val="1"/>
          <c:tx>
            <c:strRef>
              <c:f>Summary!$S$36</c:f>
              <c:strCache>
                <c:ptCount val="1"/>
                <c:pt idx="0">
                  <c:v>ASHAD Conversions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Summary!$Q$37:$Q$48</c:f>
              <c:strCache>
                <c:ptCount val="12"/>
                <c:pt idx="0">
                  <c:v>Oct 2012</c:v>
                </c:pt>
                <c:pt idx="1">
                  <c:v>Nov 2012</c:v>
                </c:pt>
                <c:pt idx="2">
                  <c:v>Dec 2012</c:v>
                </c:pt>
                <c:pt idx="3">
                  <c:v>Jan 2013</c:v>
                </c:pt>
                <c:pt idx="4">
                  <c:v>Feb 2013</c:v>
                </c:pt>
                <c:pt idx="5">
                  <c:v>March 2013</c:v>
                </c:pt>
                <c:pt idx="6">
                  <c:v>April 2013</c:v>
                </c:pt>
                <c:pt idx="7">
                  <c:v>May 2013</c:v>
                </c:pt>
                <c:pt idx="8">
                  <c:v>June 2013</c:v>
                </c:pt>
                <c:pt idx="9">
                  <c:v>July 2013</c:v>
                </c:pt>
                <c:pt idx="10">
                  <c:v>Aug 2013</c:v>
                </c:pt>
                <c:pt idx="11">
                  <c:v>Sept 2013</c:v>
                </c:pt>
              </c:strCache>
            </c:strRef>
          </c:cat>
          <c:val>
            <c:numRef>
              <c:f>Summary!$S$37:$S$48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7</c:v>
                </c:pt>
                <c:pt idx="3">
                  <c:v>16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14</c:v>
                </c:pt>
                <c:pt idx="8">
                  <c:v>10</c:v>
                </c:pt>
                <c:pt idx="9">
                  <c:v>29</c:v>
                </c:pt>
                <c:pt idx="10">
                  <c:v>11</c:v>
                </c:pt>
                <c:pt idx="1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782016"/>
        <c:axId val="156577728"/>
      </c:barChart>
      <c:catAx>
        <c:axId val="15778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6577728"/>
        <c:crosses val="autoZero"/>
        <c:auto val="1"/>
        <c:lblAlgn val="ctr"/>
        <c:lblOffset val="100"/>
        <c:noMultiLvlLbl val="0"/>
      </c:catAx>
      <c:valAx>
        <c:axId val="156577728"/>
        <c:scaling>
          <c:orientation val="minMax"/>
          <c:max val="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77820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SW</a:t>
            </a:r>
            <a:r>
              <a:rPr lang="en-US" baseline="0"/>
              <a:t> to BS based on width</a:t>
            </a:r>
            <a:endParaRPr lang="en-US"/>
          </a:p>
        </c:rich>
      </c:tx>
      <c:layout>
        <c:manualLayout>
          <c:xMode val="edge"/>
          <c:yMode val="edge"/>
          <c:x val="0.20664588801399822"/>
          <c:y val="4.1666666666666664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'SW vs BS'!$D$272</c:f>
              <c:strCache>
                <c:ptCount val="1"/>
                <c:pt idx="0">
                  <c:v>Occurances</c:v>
                </c:pt>
              </c:strCache>
            </c:strRef>
          </c:tx>
          <c:marker>
            <c:symbol val="none"/>
          </c:marker>
          <c:cat>
            <c:numRef>
              <c:f>'SW vs BS'!$C$273:$C$291</c:f>
              <c:numCache>
                <c:formatCode>General</c:formatCode>
                <c:ptCount val="19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20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</c:numCache>
            </c:numRef>
          </c:cat>
          <c:val>
            <c:numRef>
              <c:f>'SW vs BS'!$D$273:$D$291</c:f>
              <c:numCache>
                <c:formatCode>General</c:formatCode>
                <c:ptCount val="19"/>
                <c:pt idx="0">
                  <c:v>2</c:v>
                </c:pt>
                <c:pt idx="1">
                  <c:v>9</c:v>
                </c:pt>
                <c:pt idx="2">
                  <c:v>16</c:v>
                </c:pt>
                <c:pt idx="3">
                  <c:v>6</c:v>
                </c:pt>
                <c:pt idx="4">
                  <c:v>20</c:v>
                </c:pt>
                <c:pt idx="5">
                  <c:v>19</c:v>
                </c:pt>
                <c:pt idx="6">
                  <c:v>43</c:v>
                </c:pt>
                <c:pt idx="7">
                  <c:v>14</c:v>
                </c:pt>
                <c:pt idx="8">
                  <c:v>15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85600"/>
        <c:axId val="156580032"/>
      </c:lineChart>
      <c:catAx>
        <c:axId val="15778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Width of Bag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6580032"/>
        <c:crosses val="autoZero"/>
        <c:auto val="1"/>
        <c:lblAlgn val="ctr"/>
        <c:lblOffset val="100"/>
        <c:noMultiLvlLbl val="0"/>
      </c:catAx>
      <c:valAx>
        <c:axId val="156580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Occurances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77856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502920</xdr:colOff>
      <xdr:row>0</xdr:row>
      <xdr:rowOff>140970</xdr:rowOff>
    </xdr:from>
    <xdr:to>
      <xdr:col>16</xdr:col>
      <xdr:colOff>723900</xdr:colOff>
      <xdr:row>15</xdr:row>
      <xdr:rowOff>140970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525780</xdr:colOff>
      <xdr:row>17</xdr:row>
      <xdr:rowOff>110490</xdr:rowOff>
    </xdr:from>
    <xdr:to>
      <xdr:col>16</xdr:col>
      <xdr:colOff>731520</xdr:colOff>
      <xdr:row>32</xdr:row>
      <xdr:rowOff>110490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223520</xdr:colOff>
      <xdr:row>34</xdr:row>
      <xdr:rowOff>11430</xdr:rowOff>
    </xdr:from>
    <xdr:to>
      <xdr:col>14</xdr:col>
      <xdr:colOff>533400</xdr:colOff>
      <xdr:row>49</xdr:row>
      <xdr:rowOff>11430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574040</xdr:colOff>
      <xdr:row>34</xdr:row>
      <xdr:rowOff>16510</xdr:rowOff>
    </xdr:from>
    <xdr:to>
      <xdr:col>21</xdr:col>
      <xdr:colOff>784860</xdr:colOff>
      <xdr:row>49</xdr:row>
      <xdr:rowOff>16510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273</xdr:row>
      <xdr:rowOff>104775</xdr:rowOff>
    </xdr:from>
    <xdr:to>
      <xdr:col>2</xdr:col>
      <xdr:colOff>571500</xdr:colOff>
      <xdr:row>287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lifford Ammann" refreshedDate="41568.491217824077" createdVersion="4" refreshedVersion="4" minRefreshableVersion="3" recordCount="5807">
  <cacheSource type="worksheet">
    <worksheetSource ref="A1:S5808" sheet="Raw Data"/>
  </cacheSource>
  <cacheFields count="16">
    <cacheField name="Quote#" numFmtId="0">
      <sharedItems containsSemiMixedTypes="0" containsString="0" containsNumber="1" containsInteger="1" minValue="622535" maxValue="710590"/>
    </cacheField>
    <cacheField name="Cust Name" numFmtId="0">
      <sharedItems/>
    </cacheField>
    <cacheField name="Description" numFmtId="0">
      <sharedItems/>
    </cacheField>
    <cacheField name="Total" numFmtId="0">
      <sharedItems containsSemiMixedTypes="0" containsString="0" containsNumber="1" minValue="0" maxValue="880000"/>
    </cacheField>
    <cacheField name="Prntd" numFmtId="0">
      <sharedItems containsBlank="1" containsMixedTypes="1" containsNumber="1" containsInteger="1" minValue="1" maxValue="1"/>
    </cacheField>
    <cacheField name="Dim1" numFmtId="0">
      <sharedItems containsMixedTypes="1" containsNumber="1" minValue="0.75" maxValue="2275"/>
    </cacheField>
    <cacheField name="Dim2" numFmtId="0">
      <sharedItems containsBlank="1" containsMixedTypes="1" containsNumber="1" minValue="0" maxValue="1500"/>
    </cacheField>
    <cacheField name="Dim3" numFmtId="0">
      <sharedItems containsBlank="1" containsMixedTypes="1" containsNumber="1" minValue="0" maxValue="9000"/>
    </cacheField>
    <cacheField name="Dim4" numFmtId="0">
      <sharedItems containsBlank="1" containsMixedTypes="1" containsNumber="1" minValue="0.5" maxValue="225"/>
    </cacheField>
    <cacheField name="Status" numFmtId="0">
      <sharedItems count="2">
        <s v="REJECTED"/>
        <s v="CONVERTED"/>
      </sharedItems>
    </cacheField>
    <cacheField name="Order #" numFmtId="0">
      <sharedItems containsString="0" containsBlank="1" containsNumber="1" containsInteger="1" minValue="722053" maxValue="902730"/>
    </cacheField>
    <cacheField name="Status Date" numFmtId="14">
      <sharedItems containsSemiMixedTypes="0" containsNonDate="0" containsDate="1" containsString="0" minDate="2012-10-01T00:00:00" maxDate="2013-10-01T00:00:00"/>
    </cacheField>
    <cacheField name="Month" numFmtId="49">
      <sharedItems count="12">
        <s v="Oct 2012"/>
        <s v="Nov 2012"/>
        <s v="Dec 2012"/>
        <s v="Jan 2013"/>
        <s v="Feb 2013"/>
        <s v="March 2013"/>
        <s v="April 2013"/>
        <s v="May 2013"/>
        <s v="June 2013"/>
        <s v="July 2013"/>
        <s v="Aug 2013"/>
        <s v="Sept 2013"/>
      </sharedItems>
    </cacheField>
    <cacheField name="Entered By" numFmtId="0">
      <sharedItems/>
    </cacheField>
    <cacheField name="Ashad?" numFmtId="0">
      <sharedItems count="2">
        <s v="New"/>
        <s v="Reorder"/>
      </sharedItems>
    </cacheField>
    <cacheField name="Make/Buy" numFmtId="0">
      <sharedItems count="2">
        <s v="Buy"/>
        <s v="Mak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d Wholey" refreshedDate="41611.418346180559" createdVersion="4" refreshedVersion="4" minRefreshableVersion="3" recordCount="5808">
  <cacheSource type="worksheet">
    <worksheetSource ref="A1:S5809" sheet="Raw Data"/>
  </cacheSource>
  <cacheFields count="18">
    <cacheField name="Quote#" numFmtId="0">
      <sharedItems containsSemiMixedTypes="0" containsString="0" containsNumber="1" containsInteger="1" minValue="622535" maxValue="710590"/>
    </cacheField>
    <cacheField name="Cust Name" numFmtId="0">
      <sharedItems/>
    </cacheField>
    <cacheField name="NS Made Code" numFmtId="0">
      <sharedItems containsBlank="1" count="88">
        <m/>
        <s v="A"/>
        <s v="AA"/>
        <s v="AB"/>
        <s v="BW"/>
        <s v="Y"/>
        <s v="AE"/>
        <s v="AF"/>
        <s v="AG"/>
        <s v="AH"/>
        <s v="AI"/>
        <s v="AJ"/>
        <s v="AK"/>
        <s v="AL"/>
        <s v="AM"/>
        <s v="AN"/>
        <s v="AT"/>
        <s v="AP"/>
        <s v="M"/>
        <s v="AQ"/>
        <s v="X"/>
        <s v="BO"/>
        <s v="AR"/>
        <s v="AS"/>
        <s v="AU"/>
        <s v="AV"/>
        <s v="AW"/>
        <s v="AX"/>
        <s v="AY"/>
        <s v="AZ"/>
        <s v="B"/>
        <s v="B "/>
        <s v="BA"/>
        <s v="BB"/>
        <s v="BC"/>
        <s v="E"/>
        <s v="BE"/>
        <s v="BF"/>
        <s v="BG"/>
        <s v="BI"/>
        <s v="BJ"/>
        <s v="BK"/>
        <s v="BL"/>
        <s v="BM"/>
        <s v="BN"/>
        <s v="BP"/>
        <s v="BQ"/>
        <s v="Q"/>
        <s v="BS"/>
        <s v="BT"/>
        <s v="BU"/>
        <s v="BV"/>
        <s v="BX"/>
        <s v="BZ"/>
        <s v="C"/>
        <s v="CA"/>
        <s v="CB"/>
        <s v="CC"/>
        <s v="CE"/>
        <s v="CF"/>
        <s v="CG"/>
        <s v="CH"/>
        <s v="CI"/>
        <s v="CJ"/>
        <s v="CK"/>
        <s v="CL"/>
        <s v="CM"/>
        <s v="CN"/>
        <s v="CO"/>
        <s v="CP"/>
        <s v="D"/>
        <s v="F"/>
        <s v="G"/>
        <s v="H"/>
        <s v="I"/>
        <s v="J"/>
        <s v="K"/>
        <s v="O"/>
        <s v="N"/>
        <s v="AC"/>
        <s v="P"/>
        <s v="R"/>
        <s v="S"/>
        <s v="T"/>
        <s v="U"/>
        <s v="W"/>
        <s v="AD"/>
        <s v="Z" u="1"/>
      </sharedItems>
    </cacheField>
    <cacheField name="Description" numFmtId="0">
      <sharedItems/>
    </cacheField>
    <cacheField name="Total" numFmtId="0">
      <sharedItems containsString="0" containsBlank="1" containsNumber="1" minValue="0" maxValue="880000"/>
    </cacheField>
    <cacheField name="Prntd" numFmtId="0">
      <sharedItems containsBlank="1" containsMixedTypes="1" containsNumber="1" containsInteger="1" minValue="1" maxValue="1"/>
    </cacheField>
    <cacheField name="Dim1" numFmtId="0">
      <sharedItems containsMixedTypes="1" containsNumber="1" minValue="0.75" maxValue="2275"/>
    </cacheField>
    <cacheField name="Dim2" numFmtId="0">
      <sharedItems containsBlank="1" containsMixedTypes="1" containsNumber="1" minValue="0" maxValue="1500"/>
    </cacheField>
    <cacheField name="Dim3" numFmtId="0">
      <sharedItems containsBlank="1" containsMixedTypes="1" containsNumber="1" minValue="0" maxValue="9000"/>
    </cacheField>
    <cacheField name="Dim4" numFmtId="0">
      <sharedItems containsBlank="1" containsMixedTypes="1" containsNumber="1" minValue="0.5" maxValue="225"/>
    </cacheField>
    <cacheField name="Status" numFmtId="0">
      <sharedItems count="2">
        <s v="REJECTED"/>
        <s v="CONVERTED"/>
      </sharedItems>
    </cacheField>
    <cacheField name="Order #" numFmtId="0">
      <sharedItems containsString="0" containsBlank="1" containsNumber="1" containsInteger="1" minValue="722053" maxValue="902730"/>
    </cacheField>
    <cacheField name="Status Date" numFmtId="0">
      <sharedItems containsDate="1" containsMixedTypes="1" minDate="2012-10-01T00:00:00" maxDate="2013-10-01T00:00:00"/>
    </cacheField>
    <cacheField name="Month" numFmtId="0">
      <sharedItems containsDate="1" containsMixedTypes="1" minDate="2013-04-01T00:00:00" maxDate="2013-04-02T00:00:00"/>
    </cacheField>
    <cacheField name="Entered By" numFmtId="0">
      <sharedItems/>
    </cacheField>
    <cacheField name="Ashad?" numFmtId="0">
      <sharedItems/>
    </cacheField>
    <cacheField name="Make/Buy" numFmtId="0">
      <sharedItems/>
    </cacheField>
    <cacheField name="Field1" numFmtId="0" formula="Total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07">
  <r>
    <n v="622535"/>
    <s v="BUNZL BUFFALO (95/950)"/>
    <s v="ZT 12X24 3MIL PRINTED 3 COLORS 2 SIDES 500/CASE ,PRNTD"/>
    <n v="6323.75"/>
    <m/>
    <s v="ZT 12"/>
    <s v="24 3MIL PRINTED"/>
    <m/>
    <m/>
    <x v="0"/>
    <m/>
    <d v="2012-10-01T00:00:00"/>
    <x v="0"/>
    <s v="TTHERIAULT"/>
    <x v="0"/>
    <x v="0"/>
  </r>
  <r>
    <n v="622542"/>
    <s v="KAYCO INC"/>
    <s v="7X8 2MIL AUTO STYLE BAG WHITE FRONT/ CLEAR BACK 1250/RL"/>
    <n v="1425"/>
    <m/>
    <n v="7"/>
    <m/>
    <n v="8"/>
    <n v="2"/>
    <x v="0"/>
    <m/>
    <d v="2012-10-01T00:00:00"/>
    <x v="0"/>
    <s v="LCARTER"/>
    <x v="1"/>
    <x v="0"/>
  </r>
  <r>
    <n v="622553"/>
    <s v="FRANK BELCHER SUPPLY"/>
    <s v="LF 2X8X004 1C/1S 1/2  HUNTER GREEN STRIPE MIDDLE OF BAG,PRNTD"/>
    <n v="1602"/>
    <m/>
    <s v="LF 2"/>
    <n v="8"/>
    <s v="004 1C/1S"/>
    <m/>
    <x v="0"/>
    <m/>
    <d v="2012-10-01T00:00:00"/>
    <x v="0"/>
    <s v="VALERIE"/>
    <x v="1"/>
    <x v="0"/>
  </r>
  <r>
    <n v="622566"/>
    <s v="FRANK BELCHER SUPPLY"/>
    <s v="LF 2X8X004 1C/1S 1/2  BLACK STRIPE ACROSS MIDDLE OF BAG,PRNTD"/>
    <n v="1098"/>
    <m/>
    <s v="LF 2"/>
    <n v="8"/>
    <s v="004 1C/1S"/>
    <m/>
    <x v="0"/>
    <m/>
    <d v="2012-10-01T00:00:00"/>
    <x v="0"/>
    <s v="VALERIE"/>
    <x v="1"/>
    <x v="0"/>
  </r>
  <r>
    <n v="622569"/>
    <s v="FRANK BELCHER SUPPLY"/>
    <s v="LF 2X8X004 1C/1S 1/2  TRUE RED STRIPE ACRO MIDDLE OF BAG,PRNTD"/>
    <n v="1602"/>
    <m/>
    <s v="LF 2"/>
    <n v="8"/>
    <s v="004 1C/1S"/>
    <m/>
    <x v="0"/>
    <m/>
    <d v="2012-10-01T00:00:00"/>
    <x v="0"/>
    <s v="VALERIE"/>
    <x v="1"/>
    <x v="0"/>
  </r>
  <r>
    <n v="622607"/>
    <s v="SHIPRITE PACKAGING, INC."/>
    <s v="POLY PRO HI CLARITY 7.5X1 4X5   IMAGE 1000/CASE,PRN TD"/>
    <n v="8305"/>
    <m/>
    <s v="POLY PRO HI CLARITY 7.5"/>
    <n v="1"/>
    <m/>
    <m/>
    <x v="0"/>
    <m/>
    <d v="2012-10-01T00:00:00"/>
    <x v="0"/>
    <s v="LPAIGE"/>
    <x v="0"/>
    <x v="0"/>
  </r>
  <r>
    <n v="622611"/>
    <s v="SHIPRITE PACKAGING, INC."/>
    <s v="POLY PRO HI CLARITY 6X7 . 1C/1S 4X5  IMAGE 1000/CAS E,PRNTD"/>
    <n v="12162.5"/>
    <m/>
    <s v="POLY PRO HI CLARITY 6"/>
    <s v="7 ."/>
    <m/>
    <m/>
    <x v="0"/>
    <m/>
    <d v="2012-10-01T00:00:00"/>
    <x v="0"/>
    <s v="LPAIGE"/>
    <x v="0"/>
    <x v="0"/>
  </r>
  <r>
    <n v="622612"/>
    <s v="STEPHEN GOULD CHARLOTTE"/>
    <s v="ZT 5X7X004 CLEAR BAG 1000 2C/2S,PRNTD "/>
    <n v="1047"/>
    <m/>
    <s v="ZT 5"/>
    <n v="7"/>
    <s v="004 CLEAR BAG 1000"/>
    <m/>
    <x v="0"/>
    <m/>
    <d v="2012-10-01T00:00:00"/>
    <x v="0"/>
    <s v="MICHELLE"/>
    <x v="0"/>
    <x v="0"/>
  </r>
  <r>
    <n v="622637"/>
    <s v="CROWN PACKAGING"/>
    <s v="LF 3X6 2MIL VENTED 5000/C ASE "/>
    <n v="4725"/>
    <m/>
    <n v="3"/>
    <m/>
    <n v="6"/>
    <n v="2"/>
    <x v="0"/>
    <m/>
    <d v="2012-10-01T00:00:00"/>
    <x v="0"/>
    <s v="STEVES"/>
    <x v="1"/>
    <x v="0"/>
  </r>
  <r>
    <n v="622658"/>
    <s v="UNIVERSAL CONTAINER CORP."/>
    <s v="21 X4470' SWS SHRINK CLEAR 1.25 MIL 48# RLS "/>
    <n v="0"/>
    <m/>
    <n v="21"/>
    <s v="4470' SWS SHRINK"/>
    <m/>
    <m/>
    <x v="0"/>
    <m/>
    <d v="2012-10-01T00:00:00"/>
    <x v="0"/>
    <s v="CHRISP"/>
    <x v="0"/>
    <x v="0"/>
  </r>
  <r>
    <n v="622711"/>
    <s v="LAFAYETTE PAPER &amp; PKG SUPPLY"/>
    <s v="12X18 1.5MIL W/ LIP AND T SUFFOCATION WARNING LOGO 1000/CASE"/>
    <n v="824.75"/>
    <m/>
    <n v="12"/>
    <s v="18 1.5MIL W/ LIP AND T"/>
    <m/>
    <m/>
    <x v="0"/>
    <m/>
    <d v="2012-10-01T00:00:00"/>
    <x v="0"/>
    <s v="MGONZALEZ"/>
    <x v="0"/>
    <x v="0"/>
  </r>
  <r>
    <n v="622774"/>
    <s v="PRATT INDUSTRIES - ASHLAND"/>
    <s v="4.5X6 3MIL POLYPROPYLENE 1000/CASE "/>
    <n v="1000.5"/>
    <m/>
    <n v="4.5"/>
    <m/>
    <n v="6"/>
    <n v="3"/>
    <x v="0"/>
    <m/>
    <d v="2012-10-01T00:00:00"/>
    <x v="0"/>
    <s v="MALISSA"/>
    <x v="0"/>
    <x v="0"/>
  </r>
  <r>
    <n v="622775"/>
    <s v="ACE PACKAGING OF ARIZONA"/>
    <s v="3X5 1.5MIL LIP &amp; TAPE 100 0/CASE "/>
    <n v="998.75"/>
    <m/>
    <n v="3"/>
    <s v="5 1.5MIL LIP &amp; TAPE 100"/>
    <m/>
    <m/>
    <x v="0"/>
    <m/>
    <d v="2012-10-01T00:00:00"/>
    <x v="0"/>
    <s v="LCARTER"/>
    <x v="0"/>
    <x v="0"/>
  </r>
  <r>
    <n v="622777"/>
    <s v="ACE PACKAGING OF ARIZONA"/>
    <s v="6X8 1.5MIL LIP &amp; TAPE 100 0/CASE "/>
    <n v="1297.5"/>
    <m/>
    <n v="6"/>
    <s v="8 1.5MIL LIP &amp; TAPE 100"/>
    <m/>
    <m/>
    <x v="0"/>
    <m/>
    <d v="2012-10-01T00:00:00"/>
    <x v="0"/>
    <s v="LCARTER"/>
    <x v="0"/>
    <x v="0"/>
  </r>
  <r>
    <n v="622778"/>
    <s v="PRATT INDUSTRIES - ASHLAND"/>
    <s v="4.5X10 3MIL POLYPROPYLENE 1000/CASE "/>
    <n v="1169.5"/>
    <m/>
    <n v="4.5"/>
    <m/>
    <n v="10"/>
    <n v="3"/>
    <x v="0"/>
    <m/>
    <d v="2012-10-01T00:00:00"/>
    <x v="0"/>
    <s v="MALISSA"/>
    <x v="0"/>
    <x v="0"/>
  </r>
  <r>
    <n v="622779"/>
    <s v="ACE PACKAGING OF ARIZONA"/>
    <s v="7X10 1.5MIL LIP &amp; TAPE 10 00/CASE "/>
    <n v="1438.75"/>
    <m/>
    <n v="7"/>
    <s v="10 1.5MIL LIP &amp; TAPE 10"/>
    <m/>
    <m/>
    <x v="0"/>
    <m/>
    <d v="2012-10-01T00:00:00"/>
    <x v="0"/>
    <s v="LCARTER"/>
    <x v="0"/>
    <x v="0"/>
  </r>
  <r>
    <n v="622780"/>
    <s v="ACE PACKAGING OF ARIZONA"/>
    <s v="10X12 1.5MIL LIP &amp; TAPE 1 000/CASE "/>
    <n v="871"/>
    <m/>
    <n v="10"/>
    <s v="12 1.5MIL LIP &amp; TAPE 1"/>
    <m/>
    <m/>
    <x v="0"/>
    <m/>
    <d v="2012-10-01T00:00:00"/>
    <x v="0"/>
    <s v="LCARTER"/>
    <x v="0"/>
    <x v="0"/>
  </r>
  <r>
    <n v="622781"/>
    <s v="PRATT INDUSTRIES - ASHLAND"/>
    <s v="4.5X12 3MIL POLYPROPYLENE 1000/CASE "/>
    <n v="851.5"/>
    <m/>
    <n v="4.5"/>
    <m/>
    <n v="12"/>
    <n v="3"/>
    <x v="0"/>
    <m/>
    <d v="2012-10-01T00:00:00"/>
    <x v="0"/>
    <s v="MALISSA"/>
    <x v="0"/>
    <x v="0"/>
  </r>
  <r>
    <n v="622784"/>
    <s v="PRATT INDUSTRIES - ASHLAND"/>
    <s v="4.5X14 3MIL POLYPROPYLENE 1000/CASE "/>
    <n v="912.5"/>
    <m/>
    <n v="4.5"/>
    <m/>
    <n v="14"/>
    <n v="3"/>
    <x v="0"/>
    <m/>
    <d v="2012-10-01T00:00:00"/>
    <x v="0"/>
    <s v="MALISSA"/>
    <x v="0"/>
    <x v="0"/>
  </r>
  <r>
    <n v="622785"/>
    <s v="PRATT INDUSTRIES - ASHLAND"/>
    <s v="4.5X16 3MIL POLYPROPYLENE 1000/CASE "/>
    <n v="959.75"/>
    <m/>
    <n v="4.5"/>
    <m/>
    <n v="16"/>
    <n v="3"/>
    <x v="0"/>
    <m/>
    <d v="2012-10-01T00:00:00"/>
    <x v="0"/>
    <s v="MALISSA"/>
    <x v="0"/>
    <x v="0"/>
  </r>
  <r>
    <n v="622791"/>
    <s v="PRATT INDUSTRIES - ASHLAND"/>
    <s v="6X10X003 POLYPROPYLENE 10 3 "/>
    <n v="946.25"/>
    <m/>
    <n v="6"/>
    <m/>
    <n v="10"/>
    <n v="3"/>
    <x v="0"/>
    <m/>
    <d v="2012-10-01T00:00:00"/>
    <x v="0"/>
    <s v="LHICKS"/>
    <x v="0"/>
    <x v="0"/>
  </r>
  <r>
    <n v="622792"/>
    <s v="PRATT INDUSTRIES - ASHLAND"/>
    <s v="6X14X003 POLYPROPYLENE 10 00/CASE "/>
    <n v="966.5"/>
    <m/>
    <n v="6"/>
    <m/>
    <n v="14"/>
    <n v="3"/>
    <x v="0"/>
    <m/>
    <d v="2012-10-01T00:00:00"/>
    <x v="0"/>
    <s v="LHICKS"/>
    <x v="0"/>
    <x v="0"/>
  </r>
  <r>
    <n v="622793"/>
    <s v="PRATT INDUSTRIES - ASHLAND"/>
    <s v="8X10X003 POLYPROPYLENE 10 00/CASE "/>
    <n v="1047.5"/>
    <m/>
    <n v="8"/>
    <m/>
    <n v="10"/>
    <n v="3"/>
    <x v="0"/>
    <m/>
    <d v="2012-10-01T00:00:00"/>
    <x v="0"/>
    <s v="LHICKS"/>
    <x v="0"/>
    <x v="0"/>
  </r>
  <r>
    <n v="625259"/>
    <s v="ROYAL PACKAGING"/>
    <s v="ZT 18X13 1.5 MIL FDA 1,00 6 VENT HOLES EACH SIDE, 3   FROM TOP/BOTTOM 2.5  FR"/>
    <n v="12720"/>
    <m/>
    <n v="18"/>
    <m/>
    <n v="13"/>
    <n v="1.5"/>
    <x v="1"/>
    <n v="722113"/>
    <d v="2012-10-01T00:00:00"/>
    <x v="0"/>
    <s v="JPENA"/>
    <x v="1"/>
    <x v="0"/>
  </r>
  <r>
    <n v="625772"/>
    <s v="DACOTAH PAPER CO."/>
    <s v="10.50X20 2 MIL WICKETED B AG W 1.5 LIP "/>
    <n v="2146.5"/>
    <m/>
    <n v="10.5"/>
    <s v="20 2 MIL WICKETED B"/>
    <m/>
    <m/>
    <x v="1"/>
    <n v="722053"/>
    <d v="2012-10-01T00:00:00"/>
    <x v="0"/>
    <s v="TTHERIAULT"/>
    <x v="1"/>
    <x v="0"/>
  </r>
  <r>
    <n v="626086"/>
    <s v="POLLOCK PAPER"/>
    <s v="21.50X0.00X20.50X4.00 200/CS,BAGS,FG,TINT,MBL "/>
    <n v="2367.37"/>
    <m/>
    <n v="21.5"/>
    <n v="0"/>
    <n v="20.5"/>
    <n v="4"/>
    <x v="1"/>
    <n v="722464"/>
    <d v="2012-10-01T00:00:00"/>
    <x v="0"/>
    <s v="SARAH"/>
    <x v="1"/>
    <x v="1"/>
  </r>
  <r>
    <n v="626090"/>
    <s v="POLLOCK PAPER"/>
    <s v="16.00X0.00X16.50X4.00 500/CS,BAGS,FG,TINT,MBL "/>
    <n v="884.86"/>
    <m/>
    <n v="16"/>
    <n v="0"/>
    <n v="16.5"/>
    <n v="4"/>
    <x v="1"/>
    <n v="722390"/>
    <d v="2012-10-01T00:00:00"/>
    <x v="0"/>
    <s v="MGONZALEZ"/>
    <x v="1"/>
    <x v="1"/>
  </r>
  <r>
    <n v="626098"/>
    <s v="POLLOCK PAPER"/>
    <s v="17.75X0.00X18.00X4.00 250/CS,BAGS,FG,TINT,MBL "/>
    <n v="1610.96"/>
    <m/>
    <n v="17.75"/>
    <n v="0"/>
    <n v="18"/>
    <n v="4"/>
    <x v="1"/>
    <n v="722404"/>
    <d v="2012-10-01T00:00:00"/>
    <x v="0"/>
    <s v="MGONZALEZ"/>
    <x v="1"/>
    <x v="1"/>
  </r>
  <r>
    <n v="626100"/>
    <s v="POLLOCK PAPER"/>
    <s v="13.00X0.00X16.00X4.00 500/CS,BAGS,FG,TINT,MBL "/>
    <n v="1606.07"/>
    <m/>
    <n v="13"/>
    <n v="0"/>
    <n v="16"/>
    <n v="4"/>
    <x v="1"/>
    <n v="722415"/>
    <d v="2012-10-01T00:00:00"/>
    <x v="0"/>
    <s v="MGONZALEZ"/>
    <x v="1"/>
    <x v="1"/>
  </r>
  <r>
    <n v="626165"/>
    <s v="STAPLES CENTRAL PAYMENT CENTER"/>
    <s v="11.00X0.00X16.00X1.00 1000/CS,BAGS "/>
    <n v="1379.44"/>
    <m/>
    <n v="11"/>
    <n v="0"/>
    <n v="16"/>
    <n v="1"/>
    <x v="1"/>
    <n v="722341"/>
    <d v="2012-10-01T00:00:00"/>
    <x v="0"/>
    <s v="LPAIGE"/>
    <x v="1"/>
    <x v="1"/>
  </r>
  <r>
    <n v="626173"/>
    <s v="STAPLES CENTRAL PAYMENT CENTER"/>
    <s v="11.00X0.00X16.00X2.00 1000/CS,BAGS,SW "/>
    <n v="1135.6300000000001"/>
    <m/>
    <n v="11"/>
    <n v="0"/>
    <n v="16"/>
    <n v="2"/>
    <x v="1"/>
    <n v="722352"/>
    <d v="2012-10-01T00:00:00"/>
    <x v="0"/>
    <s v="LPAIGE"/>
    <x v="1"/>
    <x v="1"/>
  </r>
  <r>
    <n v="626193"/>
    <s v="SOUTHERN PACKAGING"/>
    <s v="52.00X42.00X60.00X2.40 83/RL,BAGS,BS,BOR,CRADL "/>
    <n v="1206.94"/>
    <m/>
    <n v="52"/>
    <n v="42"/>
    <n v="60"/>
    <n v="2.4"/>
    <x v="1"/>
    <n v="722558"/>
    <d v="2012-10-01T00:00:00"/>
    <x v="0"/>
    <s v="LCARTER"/>
    <x v="1"/>
    <x v="1"/>
  </r>
  <r>
    <n v="626313"/>
    <s v="POLLOCK PAPER"/>
    <s v="17.75X0.00X18.00X4.00 250/CS,BAGS,FG,TINT,MBL "/>
    <n v="1342.46"/>
    <m/>
    <n v="17.75"/>
    <n v="0"/>
    <n v="18"/>
    <n v="4"/>
    <x v="1"/>
    <n v="722638"/>
    <d v="2012-10-01T00:00:00"/>
    <x v="0"/>
    <s v="MWENTWORTH"/>
    <x v="1"/>
    <x v="1"/>
  </r>
  <r>
    <n v="626287"/>
    <s v="ADMIRAL PACKAGING"/>
    <s v="12.00X0.00X15.00X3.00 250/CS,BAGS "/>
    <n v="657.36"/>
    <m/>
    <n v="12"/>
    <n v="0"/>
    <n v="15"/>
    <n v="3"/>
    <x v="1"/>
    <n v="722906"/>
    <d v="2012-10-02T00:00:00"/>
    <x v="0"/>
    <s v="MGONZALEZ"/>
    <x v="1"/>
    <x v="1"/>
  </r>
  <r>
    <n v="626295"/>
    <s v="ASSOCIATED PACKAGING INC."/>
    <s v="11.82X0.00X13.63X3.00 500/CS,BAGS,BS,METAL 15.0 %"/>
    <n v="7550.4"/>
    <m/>
    <n v="11.82"/>
    <n v="0"/>
    <n v="13.63"/>
    <n v="3"/>
    <x v="1"/>
    <n v="723193"/>
    <d v="2012-10-02T00:00:00"/>
    <x v="0"/>
    <s v="PGARCIA"/>
    <x v="1"/>
    <x v="1"/>
  </r>
  <r>
    <n v="626314"/>
    <s v="PRATT INDUSTRIES - JACKSON"/>
    <s v="8.50XX10.50X1.00 4000/CS,INDIV SHEETS,BS "/>
    <n v="475.92"/>
    <m/>
    <n v="8.5"/>
    <m/>
    <n v="10.5"/>
    <n v="1"/>
    <x v="1"/>
    <n v="722964"/>
    <d v="2012-10-02T00:00:00"/>
    <x v="0"/>
    <s v="STEVES"/>
    <x v="1"/>
    <x v="1"/>
  </r>
  <r>
    <n v="626392"/>
    <s v="POLLOCK PAPER"/>
    <s v="13.00X0.00X16.00X4.00 500/CS,BAGS,FG,TINT,MBL "/>
    <n v="1521.54"/>
    <m/>
    <n v="13"/>
    <n v="0"/>
    <n v="16"/>
    <n v="4"/>
    <x v="1"/>
    <n v="723065"/>
    <d v="2012-10-02T00:00:00"/>
    <x v="0"/>
    <s v="BRENDA"/>
    <x v="1"/>
    <x v="1"/>
  </r>
  <r>
    <n v="622811"/>
    <s v="INTERNATIONAL PLASTICS"/>
    <s v="20'X150' 7MIL WHITE SHRINK W/9 MONTH UVI "/>
    <n v="0"/>
    <m/>
    <s v="20'"/>
    <s v="150' 7MIL WHITE"/>
    <m/>
    <m/>
    <x v="0"/>
    <m/>
    <d v="2012-10-03T00:00:00"/>
    <x v="0"/>
    <s v="TTHERIAULT"/>
    <x v="0"/>
    <x v="0"/>
  </r>
  <r>
    <n v="622820"/>
    <s v="IPS PACKAGING GREENVILLE"/>
    <s v="GARMENT BAG 18X4X18 1.25M W/ VERT. PERF PRINTED 1C/ 1S W/ SUFF WARNING (TRI L"/>
    <n v="3740"/>
    <m/>
    <s v="GARMENT BAG 18"/>
    <n v="4"/>
    <s v="18 1.25M"/>
    <m/>
    <x v="0"/>
    <m/>
    <d v="2012-10-03T00:00:00"/>
    <x v="0"/>
    <s v="JCORLISS"/>
    <x v="0"/>
    <x v="0"/>
  </r>
  <r>
    <n v="622839"/>
    <s v="MILLER PACKAGING MATERIALS"/>
    <s v="9.00XX11.00X1.00 2000/CS,BAGS 2  LIP"/>
    <n v="1317.5"/>
    <m/>
    <n v="9"/>
    <m/>
    <n v="11"/>
    <n v="1"/>
    <x v="0"/>
    <m/>
    <d v="2012-10-03T00:00:00"/>
    <x v="0"/>
    <s v="LCARTER"/>
    <x v="0"/>
    <x v="1"/>
  </r>
  <r>
    <n v="622885"/>
    <s v="SHORR PACKAGING - IA"/>
    <s v="4X6 1.5MIL AUTO STYLE BAG CLEAR VENTED 2500/ROLL "/>
    <n v="705"/>
    <m/>
    <n v="4"/>
    <m/>
    <n v="6"/>
    <n v="1.5"/>
    <x v="0"/>
    <m/>
    <d v="2012-10-03T00:00:00"/>
    <x v="0"/>
    <s v="PGARCIA"/>
    <x v="0"/>
    <x v="0"/>
  </r>
  <r>
    <n v="622901"/>
    <s v="SHORR PACKAGING - IN"/>
    <s v="3X4 2MIL ZIP TOP 1000/CAS PRT 3C/1S W/1/4  HANG HOL IN CTR ABOVE CLOSURE,PRNT"/>
    <n v="1348"/>
    <m/>
    <n v="3"/>
    <s v="4 2MIL ZIP TOP 1000/CAS"/>
    <m/>
    <m/>
    <x v="0"/>
    <m/>
    <d v="2012-10-03T00:00:00"/>
    <x v="0"/>
    <s v="JCORLISS"/>
    <x v="0"/>
    <x v="0"/>
  </r>
  <r>
    <n v="622911"/>
    <s v="ATLAS BOX &amp; CRATING"/>
    <s v="4.00X0.00X0.00X4.00 1500'/RL,TUBING CENTER SLIT"/>
    <n v="428.88"/>
    <m/>
    <n v="4"/>
    <n v="0"/>
    <n v="0"/>
    <n v="4"/>
    <x v="0"/>
    <m/>
    <d v="2012-10-03T00:00:00"/>
    <x v="0"/>
    <s v="EZRA"/>
    <x v="0"/>
    <x v="1"/>
  </r>
  <r>
    <n v="622942"/>
    <s v="BUNZL BUFFALO (95/950)"/>
    <s v="ZT 12X24 3MIL PRINTED 3 COLORS 2 SIDES 250/CASE ,PRNTD"/>
    <n v="16855"/>
    <m/>
    <s v="ZT 12"/>
    <s v="24 3MIL PRINTED"/>
    <m/>
    <m/>
    <x v="0"/>
    <m/>
    <d v="2012-10-03T00:00:00"/>
    <x v="0"/>
    <s v="LPAIGE"/>
    <x v="0"/>
    <x v="0"/>
  </r>
  <r>
    <n v="622971"/>
    <s v="FLEXIBLE PACKAGING, INC."/>
    <s v="7.00X0.00X12.00X4.00 1000/CS,BAGS,BS "/>
    <n v="540.24"/>
    <m/>
    <n v="7"/>
    <n v="0"/>
    <n v="12"/>
    <n v="4"/>
    <x v="0"/>
    <m/>
    <d v="2012-10-03T00:00:00"/>
    <x v="0"/>
    <s v="JIM"/>
    <x v="0"/>
    <x v="1"/>
  </r>
  <r>
    <n v="622978"/>
    <s v="ASSOCIATED PAPER, INC."/>
    <s v="5.75X10.5X.002 W/3  LIP 50/WICKET 2000/CASE W/ PE PRINTED 1C/1S,PRNTD"/>
    <n v="11801.25"/>
    <m/>
    <n v="5.75"/>
    <n v="10.5"/>
    <s v=".002 W/3  LIP"/>
    <m/>
    <x v="0"/>
    <m/>
    <d v="2012-10-03T00:00:00"/>
    <x v="0"/>
    <s v="DAVIDW"/>
    <x v="0"/>
    <x v="0"/>
  </r>
  <r>
    <n v="623114"/>
    <s v="CROWN PACKAGING"/>
    <s v="LF 4X6X002 W/LIP &amp; TAPE 1000/CTN "/>
    <n v="559.5"/>
    <m/>
    <s v="LF 4"/>
    <n v="6"/>
    <s v="002 W/LIP &amp; TAPE"/>
    <m/>
    <x v="0"/>
    <m/>
    <d v="2012-10-03T00:00:00"/>
    <x v="0"/>
    <s v="BRENDA"/>
    <x v="0"/>
    <x v="0"/>
  </r>
  <r>
    <n v="623141"/>
    <s v="SHORR PACKAGING - IN"/>
    <s v="6X8 2MIL ZIP TOP 1000/CAS PRINTED 1 COLOR 1 SIDE,PR NTD"/>
    <n v="1055"/>
    <m/>
    <n v="6"/>
    <s v="8 2MIL ZIP TOP 1000/CAS"/>
    <m/>
    <m/>
    <x v="0"/>
    <m/>
    <d v="2012-10-03T00:00:00"/>
    <x v="0"/>
    <s v="TTHERIAULT"/>
    <x v="0"/>
    <x v="0"/>
  </r>
  <r>
    <n v="623156"/>
    <s v="SHORR PACKAGING - IN"/>
    <s v="8X10 2MIL ZIP TOP 1000/CA PRINTED 1C/1S,PRNTD "/>
    <n v="1198.5"/>
    <m/>
    <n v="8"/>
    <s v="10 2MIL ZIP TOP 1000/CA"/>
    <m/>
    <m/>
    <x v="0"/>
    <m/>
    <d v="2012-10-03T00:00:00"/>
    <x v="0"/>
    <s v="TTHERIAULT"/>
    <x v="0"/>
    <x v="0"/>
  </r>
  <r>
    <n v="623160"/>
    <s v="SHORR PACKAGING - IN"/>
    <s v="10X12 2MIL ZIP TOP 1000/C PRINTED 1C/1S,PRNTD "/>
    <n v="1336.5"/>
    <m/>
    <n v="10"/>
    <s v="12 2MIL ZIP TOP 1000/C"/>
    <m/>
    <m/>
    <x v="0"/>
    <m/>
    <d v="2012-10-03T00:00:00"/>
    <x v="0"/>
    <s v="TTHERIAULT"/>
    <x v="0"/>
    <x v="0"/>
  </r>
  <r>
    <n v="623166"/>
    <s v="SHORR PACKAGING - IN"/>
    <s v="12X14 2MIL ZIP TOP PRINTED 1C/1S 1000/CASE,P RNTD"/>
    <n v="1517"/>
    <m/>
    <n v="12"/>
    <s v="14 2MIL ZIP TOP"/>
    <m/>
    <m/>
    <x v="0"/>
    <m/>
    <d v="2012-10-03T00:00:00"/>
    <x v="0"/>
    <s v="TTHERIAULT"/>
    <x v="0"/>
    <x v="0"/>
  </r>
  <r>
    <n v="623169"/>
    <s v="SHORR PACKAGING - IN"/>
    <s v="15X20 2MIL ZIP TOP 1000/C PRINTED 1C/1S,PRNTD "/>
    <n v="1955"/>
    <m/>
    <n v="15"/>
    <s v="20 2MIL ZIP TOP 1000/C"/>
    <m/>
    <m/>
    <x v="0"/>
    <m/>
    <d v="2012-10-03T00:00:00"/>
    <x v="0"/>
    <s v="TTHERIAULT"/>
    <x v="0"/>
    <x v="0"/>
  </r>
  <r>
    <n v="623171"/>
    <s v="SHORR PACKAGING - IN"/>
    <s v="20X30 2MIL ZIP TOP 500/CA PRINTED 1C/1S,PRNTD "/>
    <n v="1699.5"/>
    <m/>
    <n v="20"/>
    <s v="30 2MIL ZIP TOP 500/CA"/>
    <m/>
    <m/>
    <x v="0"/>
    <m/>
    <d v="2012-10-03T00:00:00"/>
    <x v="0"/>
    <s v="TTHERIAULT"/>
    <x v="0"/>
    <x v="0"/>
  </r>
  <r>
    <n v="623199"/>
    <s v="SHORR PACKAGING - IN"/>
    <s v="20X30 3MIL ZIP TOP 500/CA PRINTED 1C/1S,PRNTD "/>
    <n v="2065.75"/>
    <m/>
    <n v="20"/>
    <s v="30 3MIL ZIP TOP 500/CA"/>
    <m/>
    <m/>
    <x v="0"/>
    <m/>
    <d v="2012-10-03T00:00:00"/>
    <x v="0"/>
    <s v="TTHERIAULT"/>
    <x v="0"/>
    <x v="0"/>
  </r>
  <r>
    <n v="623211"/>
    <s v="GLOBAL EQUIPMENT CO"/>
    <s v="LF 13X13X0015 W 2.5  LIP &amp; TAPE 1000/CTN"/>
    <n v="1076.25"/>
    <m/>
    <s v="LF 13"/>
    <n v="13"/>
    <s v="0015 W 2.5 "/>
    <m/>
    <x v="0"/>
    <m/>
    <d v="2012-10-03T00:00:00"/>
    <x v="0"/>
    <s v="BRENDA"/>
    <x v="0"/>
    <x v="0"/>
  </r>
  <r>
    <n v="623244"/>
    <s v="PRATT SPECIALTIES - WICHITA"/>
    <s v="9X12 2MIL ZT W/HANG HOLE 5C/BOTH SIDES SAME COLORS 1000/CS,PRNTD"/>
    <n v="6197.75"/>
    <m/>
    <n v="9"/>
    <s v="12 2MIL ZT W/HANG HOLE"/>
    <m/>
    <m/>
    <x v="0"/>
    <m/>
    <d v="2012-10-03T00:00:00"/>
    <x v="0"/>
    <s v="JCORLISS"/>
    <x v="0"/>
    <x v="0"/>
  </r>
  <r>
    <n v="623251"/>
    <s v="PRATT SPECIALTIES - WICHITA"/>
    <s v="9X12 2MIL ZT W/HANG HOLE 3C/BOTH SIDES SAME COLORS 1000/CS,PRNTD"/>
    <n v="5892.25"/>
    <m/>
    <n v="9"/>
    <s v="12 2MIL ZT W/HANG HOLE"/>
    <m/>
    <m/>
    <x v="0"/>
    <m/>
    <d v="2012-10-03T00:00:00"/>
    <x v="0"/>
    <s v="JCORLISS"/>
    <x v="0"/>
    <x v="0"/>
  </r>
  <r>
    <n v="623303"/>
    <s v="XPEDX"/>
    <s v="12.00XX12.00X2.00 2000/CS,INDIV SHEETS,BS "/>
    <n v="805.68"/>
    <m/>
    <n v="12"/>
    <m/>
    <n v="12"/>
    <n v="2"/>
    <x v="0"/>
    <m/>
    <d v="2012-10-03T00:00:00"/>
    <x v="0"/>
    <s v="LCARTER"/>
    <x v="0"/>
    <x v="1"/>
  </r>
  <r>
    <n v="623308"/>
    <s v="THE ROYAL GROUP TN DIV."/>
    <s v="24X48 3/16  BUBBLE BAG  "/>
    <n v="1056.7"/>
    <m/>
    <n v="24"/>
    <s v="48 3/16  BUBBLE BAG"/>
    <m/>
    <m/>
    <x v="0"/>
    <m/>
    <d v="2012-10-03T00:00:00"/>
    <x v="0"/>
    <s v="PGARCIA"/>
    <x v="0"/>
    <x v="0"/>
  </r>
  <r>
    <n v="623315"/>
    <s v="PROFESSIONAL PACKAGING"/>
    <s v="2X6 1.5MIL AUTO STYLE 250 0/ROLL "/>
    <n v="824"/>
    <m/>
    <n v="2"/>
    <m/>
    <n v="6"/>
    <n v="1"/>
    <x v="0"/>
    <m/>
    <d v="2012-10-03T00:00:00"/>
    <x v="0"/>
    <s v="LCARTER"/>
    <x v="0"/>
    <x v="0"/>
  </r>
  <r>
    <n v="623317"/>
    <s v="PROFESSIONAL PACKAGING"/>
    <s v="6X6 1.5MIL AUTO 2500/ROLL STYLE BAG "/>
    <n v="1341"/>
    <m/>
    <n v="6"/>
    <m/>
    <n v="6"/>
    <n v="1.5"/>
    <x v="0"/>
    <m/>
    <d v="2012-10-03T00:00:00"/>
    <x v="0"/>
    <s v="LCARTER"/>
    <x v="0"/>
    <x v="0"/>
  </r>
  <r>
    <n v="623342"/>
    <s v="INDUSTRIAL TAPE &amp; POLY"/>
    <s v="6.00X0.00X14.00X2.00 1000/CS,BAGS,VCI W/1.5  LIP"/>
    <n v="1131.9000000000001"/>
    <m/>
    <n v="6"/>
    <n v="0"/>
    <n v="14"/>
    <n v="2"/>
    <x v="0"/>
    <m/>
    <d v="2012-10-03T00:00:00"/>
    <x v="0"/>
    <s v="HEATHER"/>
    <x v="0"/>
    <x v="1"/>
  </r>
  <r>
    <n v="623365"/>
    <s v="DIVERSIFIED PACKAGING"/>
    <s v="10.5X14 2MIL BACK LOADED PACK LIST ENV 500/CASE "/>
    <n v="9978"/>
    <m/>
    <n v="10.5"/>
    <s v="14 2MIL BACK LOADED"/>
    <m/>
    <m/>
    <x v="0"/>
    <m/>
    <d v="2012-10-03T00:00:00"/>
    <x v="0"/>
    <s v="VALERIE"/>
    <x v="0"/>
    <x v="0"/>
  </r>
  <r>
    <n v="623371"/>
    <s v="MAR-PAK INC."/>
    <s v="4.50X0.00X5.50X2.00 1000/CS,BAGS "/>
    <n v="1498"/>
    <m/>
    <n v="4.5"/>
    <n v="0"/>
    <n v="5.5"/>
    <n v="2"/>
    <x v="0"/>
    <m/>
    <d v="2012-10-03T00:00:00"/>
    <x v="0"/>
    <s v="LPAIGE"/>
    <x v="0"/>
    <x v="1"/>
  </r>
  <r>
    <n v="623392"/>
    <s v="CONTINENTAL WESTERN"/>
    <s v="ZT 7.5 X 10  4MIL + 2  BO 1,000 PER CASE "/>
    <n v="2800.5"/>
    <m/>
    <s v="ZT 7.5 "/>
    <s v=" 10  4MIL + 2  BO"/>
    <m/>
    <m/>
    <x v="0"/>
    <m/>
    <d v="2012-10-03T00:00:00"/>
    <x v="0"/>
    <s v="JBASILE"/>
    <x v="0"/>
    <x v="0"/>
  </r>
  <r>
    <n v="623395"/>
    <s v="AMERICAN SOLUTIONS FOR BUSINESS"/>
    <s v="ZT 8X8 2MIL PRINTED 1C/1S W/ FIGURE SKATING ASSOC L PACKED 1000/CS,PRNTD"/>
    <n v="1472.25"/>
    <m/>
    <s v="ZT 8"/>
    <s v="8 2MIL PRINTED 1C/1S"/>
    <m/>
    <m/>
    <x v="0"/>
    <m/>
    <d v="2012-10-03T00:00:00"/>
    <x v="0"/>
    <s v="MGONZALEZ"/>
    <x v="0"/>
    <x v="0"/>
  </r>
  <r>
    <n v="623400"/>
    <s v="AMERICAN SOLUTIONS FOR BUSINESS"/>
    <s v="ZT 8X8 4MIL PRINTED 1C/1S W/ ASSOCIATED FIGURE SKAT PACKED 1000/CS,PRNTD"/>
    <n v="1664.25"/>
    <m/>
    <s v="ZT 8"/>
    <s v="8 4MIL PRINTED 1C/1S"/>
    <m/>
    <m/>
    <x v="0"/>
    <m/>
    <d v="2012-10-03T00:00:00"/>
    <x v="0"/>
    <s v="MGONZALEZ"/>
    <x v="0"/>
    <x v="0"/>
  </r>
  <r>
    <n v="623428"/>
    <s v="ACE PACKAGING OF ARIZONA"/>
    <s v="48X40X68 1MIL  "/>
    <n v="0"/>
    <m/>
    <n v="48"/>
    <n v="40"/>
    <s v="68 1MIL"/>
    <m/>
    <x v="0"/>
    <m/>
    <d v="2012-10-03T00:00:00"/>
    <x v="0"/>
    <s v="PGARCIA"/>
    <x v="0"/>
    <x v="0"/>
  </r>
  <r>
    <n v="626358"/>
    <s v="SPECIALTY PACKAGING, LLC"/>
    <s v="LF 24.5X24 BUBBLE BAG W/ 3/16TH  BUBBLE 50/CTN"/>
    <n v="1168.0999999999999"/>
    <m/>
    <s v="LF 24.5"/>
    <s v="24 BUBBLE BAG"/>
    <m/>
    <m/>
    <x v="1"/>
    <n v="724064"/>
    <d v="2012-10-03T00:00:00"/>
    <x v="0"/>
    <s v="MICHELLE"/>
    <x v="1"/>
    <x v="0"/>
  </r>
  <r>
    <n v="626512"/>
    <s v="E.A. BUSCHMANN"/>
    <s v="15.00X0.00X18.00X2.00 1000/CS,BAGS,VENT,NORM "/>
    <n v="699"/>
    <m/>
    <n v="15"/>
    <m/>
    <n v="18"/>
    <n v="2"/>
    <x v="1"/>
    <n v="723866"/>
    <d v="2012-10-03T00:00:00"/>
    <x v="0"/>
    <s v="PGARCIA"/>
    <x v="1"/>
    <x v="1"/>
  </r>
  <r>
    <n v="626520"/>
    <s v="HILLAS PACKAGING"/>
    <s v="12.00XX18.00X1.50 2000/CS,INDIV SHEETS,BS "/>
    <n v="1407.6"/>
    <m/>
    <n v="12"/>
    <m/>
    <n v="18"/>
    <n v="1.5"/>
    <x v="1"/>
    <n v="724223"/>
    <d v="2012-10-03T00:00:00"/>
    <x v="0"/>
    <s v="WILL"/>
    <x v="0"/>
    <x v="1"/>
  </r>
  <r>
    <n v="626598"/>
    <s v="GENERAL RUBBER &amp; PLASTICS"/>
    <s v="43.00X0.00X47.00X1.30 100/CS,BAGS "/>
    <n v="931.26"/>
    <m/>
    <n v="43"/>
    <n v="0"/>
    <n v="47"/>
    <n v="1.3"/>
    <x v="1"/>
    <n v="723488"/>
    <d v="2012-10-03T00:00:00"/>
    <x v="0"/>
    <s v="JCORLISS"/>
    <x v="0"/>
    <x v="1"/>
  </r>
  <r>
    <n v="626879"/>
    <s v="CLEAR VIEW BAG COMPANY, INC."/>
    <s v="54.00X54.00X87.00X2.70 80/RL,BAGS,FG,BS,BOR "/>
    <n v="2192.35"/>
    <m/>
    <n v="54"/>
    <n v="54"/>
    <n v="87"/>
    <n v="2.7"/>
    <x v="1"/>
    <n v="723954"/>
    <d v="2012-10-03T00:00:00"/>
    <x v="0"/>
    <s v="LMITCHELL"/>
    <x v="1"/>
    <x v="1"/>
  </r>
  <r>
    <n v="627066"/>
    <s v="BULK SAK INTERNATIONAL"/>
    <s v="37.00X35.00X120.00X2.50 50/RL,BAGS,FG,BS,BOR,META L 20.0%"/>
    <n v="824.2"/>
    <m/>
    <n v="37"/>
    <n v="35"/>
    <n v="120"/>
    <n v="2.5"/>
    <x v="1"/>
    <n v="724190"/>
    <d v="2012-10-03T00:00:00"/>
    <x v="0"/>
    <s v="CGRAINGER"/>
    <x v="0"/>
    <x v="1"/>
  </r>
  <r>
    <n v="623510"/>
    <s v="SHORR PACKAGING - IL"/>
    <s v="9.00XX20.00X3.00 1000/CS,BAGS,BS,COLOR,MBL "/>
    <n v="2204.9299999999998"/>
    <m/>
    <n v="9"/>
    <m/>
    <n v="20"/>
    <n v="3"/>
    <x v="0"/>
    <m/>
    <d v="2012-10-04T00:00:00"/>
    <x v="0"/>
    <s v="TTHERIAULT"/>
    <x v="0"/>
    <x v="1"/>
  </r>
  <r>
    <n v="623525"/>
    <s v="BULK BAG DEPOT, INC."/>
    <s v="37.00X35.00X145.00X3.00 50/RL,BAGS,FG,BS,BOR "/>
    <n v="0"/>
    <m/>
    <n v="37"/>
    <n v="35"/>
    <n v="145"/>
    <n v="3"/>
    <x v="0"/>
    <m/>
    <d v="2012-10-04T00:00:00"/>
    <x v="0"/>
    <s v="DAVIDW"/>
    <x v="0"/>
    <x v="1"/>
  </r>
  <r>
    <n v="623539"/>
    <s v="VICTORY PACKAGING LP"/>
    <s v="TMSS 2X3 100/CTN  "/>
    <n v="1428"/>
    <m/>
    <s v="TMSS 2"/>
    <s v="3 100/CTN"/>
    <m/>
    <m/>
    <x v="0"/>
    <m/>
    <d v="2012-10-04T00:00:00"/>
    <x v="0"/>
    <s v="BRENDA"/>
    <x v="0"/>
    <x v="0"/>
  </r>
  <r>
    <n v="623597"/>
    <s v="PRATT SPECIALTIES - WICHITA"/>
    <s v="8X10 2MIL ZIP TOP WITH HA NG HOLE PRINTED BOTH SIDE S 5 FRONT/4 BACK (SAME CO"/>
    <n v="4448.25"/>
    <m/>
    <n v="8"/>
    <s v="10 2MIL ZIP TOP WITH HA"/>
    <m/>
    <m/>
    <x v="0"/>
    <m/>
    <d v="2012-10-04T00:00:00"/>
    <x v="0"/>
    <s v="SARAH"/>
    <x v="1"/>
    <x v="0"/>
  </r>
  <r>
    <n v="623600"/>
    <s v="PRATT SPECIALTIES - WICHITA"/>
    <s v="ZT 8X10X002 W/ HANGHOLE 3C/2S,PRNTD "/>
    <n v="1331.5"/>
    <m/>
    <s v="ZT 8"/>
    <n v="10"/>
    <s v="002 W/ HANGHOLE"/>
    <m/>
    <x v="0"/>
    <m/>
    <d v="2012-10-04T00:00:00"/>
    <x v="0"/>
    <s v="SARAH"/>
    <x v="0"/>
    <x v="0"/>
  </r>
  <r>
    <n v="623608"/>
    <s v="PIEDMONT NATIONAL CORPORATION - GREER"/>
    <s v="16.00X0.00X16.00X2.00 1000/CS,INDIV SHEETS,BS "/>
    <n v="961.4"/>
    <m/>
    <n v="16"/>
    <m/>
    <n v="16"/>
    <n v="2"/>
    <x v="0"/>
    <m/>
    <d v="2012-10-04T00:00:00"/>
    <x v="0"/>
    <s v="JCORLISS"/>
    <x v="1"/>
    <x v="1"/>
  </r>
  <r>
    <n v="623626"/>
    <s v="SHORR PACKAGING - IL"/>
    <s v="9.00XX20.00X3.00 1000/CS,BAGS,BS,COLOR,MBL "/>
    <n v="0"/>
    <m/>
    <n v="9"/>
    <m/>
    <n v="20"/>
    <n v="3"/>
    <x v="0"/>
    <m/>
    <d v="2012-10-04T00:00:00"/>
    <x v="0"/>
    <s v="JPENA"/>
    <x v="0"/>
    <x v="1"/>
  </r>
  <r>
    <n v="623677"/>
    <s v="ADVANCED PACKAGING SPECIALTIES"/>
    <s v="4X10 1.5 MIL POLYPROPYLEN 1,000 PER CASE "/>
    <n v="625.5"/>
    <m/>
    <n v="4"/>
    <m/>
    <n v="10"/>
    <n v="1.5"/>
    <x v="0"/>
    <m/>
    <d v="2012-10-04T00:00:00"/>
    <x v="0"/>
    <s v="JBASILE"/>
    <x v="0"/>
    <x v="0"/>
  </r>
  <r>
    <n v="623680"/>
    <s v="IPS PACKAGING GREENVILLE"/>
    <s v="ZT 24X20X004 +3  AREA ABO DOUBLE TRACK, 250/CASE "/>
    <n v="1266.8"/>
    <m/>
    <s v="ZT 24"/>
    <n v="20"/>
    <s v="004 +3  AREA ABO"/>
    <m/>
    <x v="0"/>
    <m/>
    <d v="2012-10-04T00:00:00"/>
    <x v="0"/>
    <s v="CMAHAN"/>
    <x v="0"/>
    <x v="0"/>
  </r>
  <r>
    <n v="623689"/>
    <s v="BECK PACKAGING"/>
    <s v="14X20X002 +1.5  LIP FDA F GRADE BAG ON WICKET 250/WICKET 1000/CA"/>
    <n v="3462.5"/>
    <m/>
    <n v="14"/>
    <n v="20"/>
    <s v="002 +1.5  LIP FDA F"/>
    <m/>
    <x v="0"/>
    <m/>
    <d v="2012-10-04T00:00:00"/>
    <x v="0"/>
    <s v="LHICKS"/>
    <x v="0"/>
    <x v="0"/>
  </r>
  <r>
    <n v="623718"/>
    <s v="XPEDX"/>
    <s v="AUTO 6X6X00125 W/ VENT HO LE 3000/ROLL "/>
    <n v="1464"/>
    <m/>
    <n v="6"/>
    <m/>
    <n v="6"/>
    <n v="1.25"/>
    <x v="0"/>
    <m/>
    <d v="2012-10-04T00:00:00"/>
    <x v="0"/>
    <s v="EZRA"/>
    <x v="0"/>
    <x v="0"/>
  </r>
  <r>
    <n v="623719"/>
    <s v="XPEDX"/>
    <s v="AUTO 6X11X00125 W/ VENT HOLE 1750/ROLL "/>
    <n v="1397.25"/>
    <m/>
    <n v="6"/>
    <m/>
    <n v="11"/>
    <n v="1.2509999999999999"/>
    <x v="0"/>
    <m/>
    <d v="2012-10-04T00:00:00"/>
    <x v="0"/>
    <s v="EZRA"/>
    <x v="0"/>
    <x v="0"/>
  </r>
  <r>
    <n v="623721"/>
    <s v="XPEDX"/>
    <s v="AUTO 6X14X00125 W/ VENT H OLE 1500/ROLL "/>
    <n v="1366.75"/>
    <m/>
    <n v="6"/>
    <m/>
    <n v="14"/>
    <n v="1.2509999999999999"/>
    <x v="0"/>
    <m/>
    <d v="2012-10-04T00:00:00"/>
    <x v="0"/>
    <s v="EZRA"/>
    <x v="0"/>
    <x v="0"/>
  </r>
  <r>
    <n v="623722"/>
    <s v="PIONEER POLY PRODUCTS"/>
    <s v="10X15 3 MIL PRINTED VACUU M POUCH 1C/1S,PRNTD "/>
    <n v="0"/>
    <m/>
    <n v="10"/>
    <s v="15 3 MIL PRINTED VACUU"/>
    <m/>
    <m/>
    <x v="0"/>
    <m/>
    <d v="2012-10-04T00:00:00"/>
    <x v="0"/>
    <s v="STEVES"/>
    <x v="0"/>
    <x v="0"/>
  </r>
  <r>
    <n v="623734"/>
    <s v="RPC PACKAGING SUPPLY"/>
    <s v="8X3X15 1MIL 1000/CASE 1/C 1/S,PRNTD "/>
    <n v="1251"/>
    <m/>
    <n v="8"/>
    <n v="3"/>
    <s v="15 1MIL 1000/CASE"/>
    <m/>
    <x v="0"/>
    <m/>
    <d v="2012-10-04T00:00:00"/>
    <x v="0"/>
    <s v="MALISSA"/>
    <x v="0"/>
    <x v="0"/>
  </r>
  <r>
    <n v="623743"/>
    <s v="L &amp; L HARDLY DIFFERENT SALES LLC"/>
    <s v="36X84 8MIL ZIP TOP WHITE/COLOR "/>
    <n v="0"/>
    <m/>
    <n v="36"/>
    <s v="84 8MIL ZIP TOP"/>
    <m/>
    <m/>
    <x v="0"/>
    <m/>
    <d v="2012-10-04T00:00:00"/>
    <x v="0"/>
    <s v="JCORLISS"/>
    <x v="0"/>
    <x v="0"/>
  </r>
  <r>
    <n v="626582"/>
    <s v="ASSOCIATED PACKAGING INC."/>
    <s v="5.75X0.00X8.75X2.50 2000/CS,BAGS,BS "/>
    <n v="640.79999999999995"/>
    <m/>
    <n v="5.75"/>
    <n v="0"/>
    <n v="8.75"/>
    <n v="2.5"/>
    <x v="1"/>
    <n v="724825"/>
    <d v="2012-10-04T00:00:00"/>
    <x v="0"/>
    <s v="CMAHAN"/>
    <x v="1"/>
    <x v="1"/>
  </r>
  <r>
    <n v="626890"/>
    <s v="XPEDX"/>
    <s v="TMSS 10X12 3.0MIL 100/CS  "/>
    <n v="1704"/>
    <m/>
    <s v="TMSS 10"/>
    <s v="12 3.0MIL 100/CS"/>
    <m/>
    <m/>
    <x v="1"/>
    <n v="724500"/>
    <d v="2012-10-04T00:00:00"/>
    <x v="0"/>
    <s v="MGONZALEZ"/>
    <x v="1"/>
    <x v="0"/>
  </r>
  <r>
    <n v="623806"/>
    <s v="ASSOCIATED PAPER, INC."/>
    <s v="MINIGRIP ZT 20X26X004 100/CS "/>
    <n v="4374"/>
    <m/>
    <s v="MINIGRIP ZT 20"/>
    <n v="26"/>
    <n v="4"/>
    <m/>
    <x v="0"/>
    <m/>
    <d v="2012-10-05T00:00:00"/>
    <x v="0"/>
    <s v="SARAH"/>
    <x v="0"/>
    <x v="0"/>
  </r>
  <r>
    <n v="623821"/>
    <s v="UNISOURCE - SOUTHBOROUGH"/>
    <s v="30.00X0.00X37.00X1.00 250/CS,BAGS,FG,SS,TINT,MB L"/>
    <n v="4663.68"/>
    <m/>
    <n v="30"/>
    <n v="0"/>
    <n v="37"/>
    <n v="1"/>
    <x v="0"/>
    <m/>
    <d v="2012-10-05T00:00:00"/>
    <x v="0"/>
    <s v="ANGELA"/>
    <x v="0"/>
    <x v="1"/>
  </r>
  <r>
    <n v="623920"/>
    <s v="OMNI PACKAGING"/>
    <s v="10X14.5 5MIL PRINTED 2C/1S (WHITE BLOC K W/ BLACK PRINT) 1000/CA"/>
    <n v="2107.5"/>
    <m/>
    <n v="10"/>
    <s v="14.5 5MIL"/>
    <m/>
    <m/>
    <x v="0"/>
    <m/>
    <d v="2012-10-05T00:00:00"/>
    <x v="0"/>
    <s v="JCORLISS"/>
    <x v="0"/>
    <x v="0"/>
  </r>
  <r>
    <n v="623921"/>
    <s v="OMNI PACKAGING"/>
    <s v="10X14 5MIL CLR PRINTED 2C/1S (WHITE BLOC K W/ BLACK PRINT) 1000/CA"/>
    <n v="2082"/>
    <m/>
    <n v="10"/>
    <s v="14 5MIL CLR"/>
    <m/>
    <m/>
    <x v="0"/>
    <m/>
    <d v="2012-10-05T00:00:00"/>
    <x v="0"/>
    <s v="JCORLISS"/>
    <x v="0"/>
    <x v="0"/>
  </r>
  <r>
    <n v="623924"/>
    <s v="OMNI PACKAGING"/>
    <s v="10.5  X 10.5  5MIL PRINTED 2C/1S (WHITE BLOC K W/ BLACK PRINT) 1000/CA"/>
    <n v="2421"/>
    <m/>
    <n v="10.5"/>
    <s v=" 10.5  5MIL"/>
    <m/>
    <m/>
    <x v="0"/>
    <m/>
    <d v="2012-10-05T00:00:00"/>
    <x v="0"/>
    <s v="JCORLISS"/>
    <x v="0"/>
    <x v="0"/>
  </r>
  <r>
    <n v="623926"/>
    <s v="OMNI PACKAGING"/>
    <s v="10  X 14.5  5MIL W/WHITE BLOCK 1C/1S,PRNTD "/>
    <n v="0"/>
    <m/>
    <n v="10"/>
    <s v=" 14.5  5MIL"/>
    <m/>
    <m/>
    <x v="0"/>
    <m/>
    <d v="2012-10-05T00:00:00"/>
    <x v="0"/>
    <s v="JCORLISS"/>
    <x v="0"/>
    <x v="0"/>
  </r>
  <r>
    <n v="623927"/>
    <s v="OMNI PACKAGING"/>
    <s v="4 X23.5  5 MIL PRINTED 2C/1S (WHITE BLOC K W/ BLACK PRINT) 1000/CA"/>
    <n v="2153.25"/>
    <m/>
    <n v="4"/>
    <s v="23.5  5 MIL"/>
    <m/>
    <m/>
    <x v="0"/>
    <m/>
    <d v="2012-10-05T00:00:00"/>
    <x v="0"/>
    <s v="JCORLISS"/>
    <x v="0"/>
    <x v="0"/>
  </r>
  <r>
    <n v="623928"/>
    <s v="OMNI PACKAGING"/>
    <s v="4 X16  5MIL PRINTED 2C/1S (WHITE BLOC 1000/CASE,PRNTD"/>
    <n v="2622.5"/>
    <m/>
    <n v="4"/>
    <s v="16  5MIL"/>
    <m/>
    <m/>
    <x v="0"/>
    <m/>
    <d v="2012-10-05T00:00:00"/>
    <x v="0"/>
    <s v="JCORLISS"/>
    <x v="0"/>
    <x v="0"/>
  </r>
  <r>
    <n v="623931"/>
    <s v="OMNI PACKAGING"/>
    <s v="12 X 14.5  5MIL PRINTED 2C/1S (WHITE BLOC K W/ BLACK PRINT) 1000/CA"/>
    <n v="2291"/>
    <m/>
    <n v="12"/>
    <s v=" 14.5  5MIL"/>
    <m/>
    <m/>
    <x v="0"/>
    <m/>
    <d v="2012-10-05T00:00:00"/>
    <x v="0"/>
    <s v="JCORLISS"/>
    <x v="0"/>
    <x v="0"/>
  </r>
  <r>
    <n v="623932"/>
    <s v="OMNI PACKAGING"/>
    <s v="12  X 14  5MIL PRINTED 2C/1S (WHITE BLOC K, W/ BLACK PRINT) 1000/C"/>
    <n v="2247"/>
    <m/>
    <n v="12"/>
    <s v=" 14  5MIL"/>
    <m/>
    <m/>
    <x v="0"/>
    <m/>
    <d v="2012-10-05T00:00:00"/>
    <x v="0"/>
    <s v="JCORLISS"/>
    <x v="0"/>
    <x v="0"/>
  </r>
  <r>
    <n v="624007"/>
    <s v="GULF GREAT LAKES PACKAGING"/>
    <s v="8X4X18X001 CLEAR, PRNTD 1 C/1S RANDOM REPEAT SUFF W ARNING, 1 VENT HOLE, 1000"/>
    <n v="34087.5"/>
    <m/>
    <n v="8"/>
    <n v="4"/>
    <n v="18"/>
    <n v="1"/>
    <x v="0"/>
    <m/>
    <d v="2012-10-05T00:00:00"/>
    <x v="0"/>
    <s v="LMITCHELL"/>
    <x v="0"/>
    <x v="0"/>
  </r>
  <r>
    <n v="624010"/>
    <s v="ROYAL PACKAGING"/>
    <s v="ZT 18X13 1.5 MIL FDA 1,00 6 VENT HOLES EACH SIDE, 3   FROM TOP/BOTTOM 2.5  FR"/>
    <n v="16600"/>
    <m/>
    <n v="18"/>
    <m/>
    <n v="13"/>
    <n v="1.5"/>
    <x v="0"/>
    <m/>
    <d v="2012-10-05T00:00:00"/>
    <x v="0"/>
    <s v="JBASILE"/>
    <x v="1"/>
    <x v="0"/>
  </r>
  <r>
    <n v="624019"/>
    <s v="PORTLAND PACKAGING CO."/>
    <s v="24.00X0.00X38.00X4.00 100/RL,BAGS,BS,BOR "/>
    <n v="2599.9699999999998"/>
    <m/>
    <n v="24"/>
    <n v="0"/>
    <n v="38"/>
    <n v="4"/>
    <x v="0"/>
    <m/>
    <d v="2012-10-05T00:00:00"/>
    <x v="0"/>
    <s v="JLYONS"/>
    <x v="0"/>
    <x v="1"/>
  </r>
  <r>
    <n v="624029"/>
    <s v="NATIONAL PLASTIC FILM CO"/>
    <s v="40.00X7.50X32.00X1.25 250/RL,BAGS,FG,BS,BOR,LLD ,OCT,CRADL,PRNTD"/>
    <n v="14356.8"/>
    <n v="1"/>
    <n v="40"/>
    <n v="7.5"/>
    <n v="32"/>
    <n v="1.25"/>
    <x v="0"/>
    <m/>
    <d v="2012-10-05T00:00:00"/>
    <x v="0"/>
    <s v="TTHERIAULT"/>
    <x v="0"/>
    <x v="1"/>
  </r>
  <r>
    <n v="624040"/>
    <s v="CONSERVAPACK LLC, dba PACKFLEX"/>
    <s v="SHRINK PALLET COVER 58X45 X68 7MIL PRINTED 2C/1S,PR NTD"/>
    <n v="0"/>
    <m/>
    <s v="SHRINK PALLET COVER 58"/>
    <n v="45"/>
    <m/>
    <m/>
    <x v="0"/>
    <m/>
    <d v="2012-10-05T00:00:00"/>
    <x v="0"/>
    <s v="PGARCIA"/>
    <x v="0"/>
    <x v="0"/>
  </r>
  <r>
    <n v="624094"/>
    <s v="AMERICAN SOLUTIONS FOR BUSINESS"/>
    <s v="LF 8X52 2MIL 500/CASE  "/>
    <n v="1295.75"/>
    <m/>
    <s v="LF 8"/>
    <s v="52 2MIL 500/CASE"/>
    <m/>
    <m/>
    <x v="0"/>
    <m/>
    <d v="2012-10-05T00:00:00"/>
    <x v="0"/>
    <s v="PGARCIA"/>
    <x v="0"/>
    <x v="0"/>
  </r>
  <r>
    <n v="624162"/>
    <s v="LANDSBERG - SACRAMENTO"/>
    <s v="40X30 13 MICRON HIGH DENSITY BLUE TINTED 500/CASE"/>
    <n v="7915.5"/>
    <m/>
    <n v="40"/>
    <s v="30 13 MICRON"/>
    <m/>
    <m/>
    <x v="0"/>
    <m/>
    <d v="2012-10-05T00:00:00"/>
    <x v="0"/>
    <s v="JPENA"/>
    <x v="0"/>
    <x v="0"/>
  </r>
  <r>
    <n v="624180"/>
    <s v="PRATT INDUSTRIES - TULSA"/>
    <s v="AUTO BAG 10X13.8125 4MIL 400/ROLL "/>
    <n v="1679.13"/>
    <m/>
    <n v="10"/>
    <m/>
    <n v="13.8125"/>
    <n v="4"/>
    <x v="0"/>
    <m/>
    <d v="2012-10-05T00:00:00"/>
    <x v="0"/>
    <s v="LPAIGE"/>
    <x v="0"/>
    <x v="0"/>
  </r>
  <r>
    <n v="624181"/>
    <s v="PRATT INDUSTRIES - TULSA"/>
    <s v="AUTO BAG 12X16.3125 4MIL 300/ROLL "/>
    <n v="1038.3800000000001"/>
    <m/>
    <n v="12"/>
    <m/>
    <n v="16.8125"/>
    <n v="4"/>
    <x v="0"/>
    <m/>
    <d v="2012-10-05T00:00:00"/>
    <x v="0"/>
    <s v="LPAIGE"/>
    <x v="0"/>
    <x v="0"/>
  </r>
  <r>
    <n v="624182"/>
    <s v="PRATT INDUSTRIES - TULSA"/>
    <s v="AUTO BAG 7 X 8.8125 4MIL 750/ROLL "/>
    <n v="9089.7000000000007"/>
    <m/>
    <n v="7"/>
    <m/>
    <n v="8.8125"/>
    <n v="4"/>
    <x v="0"/>
    <m/>
    <d v="2012-10-05T00:00:00"/>
    <x v="0"/>
    <s v="LPAIGE"/>
    <x v="0"/>
    <x v="0"/>
  </r>
  <r>
    <n v="624183"/>
    <s v="PRATT INDUSTRIES - TULSA"/>
    <s v="AUTO BAG 10 X 11.8125 4MI L 500/ROLL "/>
    <n v="2465.1"/>
    <m/>
    <n v="10"/>
    <m/>
    <n v="11.8125"/>
    <n v="4"/>
    <x v="0"/>
    <m/>
    <d v="2012-10-05T00:00:00"/>
    <x v="0"/>
    <s v="LPAIGE"/>
    <x v="0"/>
    <x v="0"/>
  </r>
  <r>
    <n v="627329"/>
    <s v="FOUR STAR PLASTICS"/>
    <s v="40.00X36.00X80.00X4.00 25/RL,BAGS,BS,BOR,VCI "/>
    <n v="4276.4399999999996"/>
    <m/>
    <n v="40"/>
    <n v="36"/>
    <n v="80"/>
    <n v="4"/>
    <x v="1"/>
    <n v="725530"/>
    <d v="2012-10-08T00:00:00"/>
    <x v="0"/>
    <s v="MICHELLE"/>
    <x v="0"/>
    <x v="1"/>
  </r>
  <r>
    <n v="627606"/>
    <s v="PENNSYLVANIA PAPER &amp; SUPPLY COMPANY"/>
    <s v="MINI GRIP ZT 3X5X004 W/ W HITE BLOCK &amp; HANG HOLE,P RNTD"/>
    <n v="1002"/>
    <m/>
    <s v="MINI GRIP ZT 3"/>
    <n v="5"/>
    <s v="004 W/ W"/>
    <m/>
    <x v="1"/>
    <n v="725782"/>
    <d v="2012-10-08T00:00:00"/>
    <x v="0"/>
    <s v="JPENA"/>
    <x v="1"/>
    <x v="0"/>
  </r>
  <r>
    <n v="627764"/>
    <s v="DOUG BROWN PACKAGING INC"/>
    <s v="11.88XX14.50X2.25 1000/CS,BAGS,FG "/>
    <n v="2200.8000000000002"/>
    <m/>
    <n v="11.88"/>
    <m/>
    <n v="14.5"/>
    <n v="2.25"/>
    <x v="1"/>
    <n v="725879"/>
    <d v="2012-10-08T00:00:00"/>
    <x v="0"/>
    <s v="JCORLISS"/>
    <x v="1"/>
    <x v="1"/>
  </r>
  <r>
    <n v="624213"/>
    <s v="EASTERN PACKAGING"/>
    <s v="9X18 1.25 MIL FG W/ EVA/M PRINTED 1C/1S 25% COVERA GE,PRNTD"/>
    <n v="1697.5"/>
    <m/>
    <n v="9"/>
    <s v="18 1.25 MIL FG W/ EVA/M"/>
    <m/>
    <m/>
    <x v="0"/>
    <m/>
    <d v="2012-10-09T00:00:00"/>
    <x v="0"/>
    <s v="TTHERIAULT"/>
    <x v="0"/>
    <x v="0"/>
  </r>
  <r>
    <n v="624280"/>
    <s v="XPEDX"/>
    <s v="76 X3600' 1MIL CLEAR HIGH DENSITY SWS "/>
    <n v="0"/>
    <m/>
    <n v="76"/>
    <s v="3600' 1MIL CLEAR HIGH"/>
    <m/>
    <m/>
    <x v="0"/>
    <m/>
    <d v="2012-10-09T00:00:00"/>
    <x v="0"/>
    <s v="PGARCIA"/>
    <x v="0"/>
    <x v="0"/>
  </r>
  <r>
    <n v="624294"/>
    <s v="CENTRAL OHIO BAG &amp; BURLAP"/>
    <s v="SLIDER 12X15 3 MIL WHITE OPAQUE 250/CASE "/>
    <n v="5095"/>
    <m/>
    <s v="SLIDER 12"/>
    <s v="15 3 MIL WHITE"/>
    <m/>
    <m/>
    <x v="0"/>
    <m/>
    <d v="2012-10-09T00:00:00"/>
    <x v="0"/>
    <s v="HEATHER"/>
    <x v="0"/>
    <x v="0"/>
  </r>
  <r>
    <n v="624321"/>
    <s v="DIVERSIFIED PLASTICS-PKG"/>
    <s v="15X6X33X0065 MIL CLEAR SHRINK BAGS ON A ROLL"/>
    <n v="0"/>
    <m/>
    <n v="15"/>
    <n v="6"/>
    <n v="33"/>
    <s v="0065 MIL CLEAR"/>
    <x v="0"/>
    <m/>
    <d v="2012-10-09T00:00:00"/>
    <x v="0"/>
    <s v="JPENA"/>
    <x v="0"/>
    <x v="0"/>
  </r>
  <r>
    <n v="624405"/>
    <s v="R.B.S. PACKAGING"/>
    <s v="4.00X0.00X36.00X2.00 500/RL,SLEEVE,BS,BOR 1  PERF"/>
    <n v="1068"/>
    <m/>
    <n v="4"/>
    <n v="0"/>
    <n v="36"/>
    <n v="2"/>
    <x v="0"/>
    <m/>
    <d v="2012-10-09T00:00:00"/>
    <x v="0"/>
    <s v="MALISSA"/>
    <x v="1"/>
    <x v="1"/>
  </r>
  <r>
    <n v="624414"/>
    <s v="ROYAL PACKAGING"/>
    <s v="AUTO 3.5X11X0015 1250/ROLL CLEAR "/>
    <n v="2126.25"/>
    <m/>
    <n v="3.5"/>
    <m/>
    <n v="11"/>
    <n v="1.5"/>
    <x v="0"/>
    <m/>
    <d v="2012-10-09T00:00:00"/>
    <x v="0"/>
    <s v="JBASILE"/>
    <x v="1"/>
    <x v="0"/>
  </r>
  <r>
    <n v="624445"/>
    <s v="LELANITE"/>
    <s v="ZT TRANS MET 11X12 3MIL 100/CS "/>
    <n v="1254"/>
    <m/>
    <s v="ZT TRANS MET 11"/>
    <s v="12 3MIL"/>
    <m/>
    <m/>
    <x v="0"/>
    <m/>
    <d v="2012-10-09T00:00:00"/>
    <x v="0"/>
    <s v="MICHELLE"/>
    <x v="0"/>
    <x v="0"/>
  </r>
  <r>
    <n v="624446"/>
    <s v="PERFORMANCE PACKAGING INC."/>
    <s v="LF 9X12+1.5 LIP+ PERM TAP 1000/CTN DOMESTIC"/>
    <n v="7624.5"/>
    <m/>
    <s v="LF 9"/>
    <s v="12+1.5 LIP+ PERM TAP"/>
    <m/>
    <m/>
    <x v="0"/>
    <m/>
    <d v="2012-10-09T00:00:00"/>
    <x v="0"/>
    <s v="BRENDA"/>
    <x v="0"/>
    <x v="0"/>
  </r>
  <r>
    <n v="624520"/>
    <s v="MILL SUPPLIES INC."/>
    <s v="4X6 4MIL ZIP 1000/CASE MICROPERFED, W/ PIN HOLE VENTS EVERY 1 SQUARE INCH"/>
    <n v="2092.5"/>
    <m/>
    <n v="4"/>
    <m/>
    <n v="6"/>
    <n v="4"/>
    <x v="0"/>
    <m/>
    <d v="2012-10-09T00:00:00"/>
    <x v="0"/>
    <s v="PGARCIA"/>
    <x v="0"/>
    <x v="0"/>
  </r>
  <r>
    <n v="624524"/>
    <s v="EASTERN STATES PACKAGING"/>
    <s v="97X94X98 4MIL BAG ON A RO LL "/>
    <n v="0"/>
    <m/>
    <n v="97"/>
    <n v="94"/>
    <s v="98 4MIL BAG ON A RO"/>
    <m/>
    <x v="0"/>
    <m/>
    <d v="2012-10-09T00:00:00"/>
    <x v="0"/>
    <s v="PGARCIA"/>
    <x v="0"/>
    <x v="0"/>
  </r>
  <r>
    <n v="624531"/>
    <s v="MILL SUPPLIES INC."/>
    <s v="5X12 4MIL ZIP 1000/CASE M W/ PIN HOLE VENTS EVERY 1 SQUARE INCH/ PIN HOLE VE"/>
    <n v="0"/>
    <m/>
    <n v="5"/>
    <m/>
    <n v="12"/>
    <n v="4"/>
    <x v="0"/>
    <m/>
    <d v="2012-10-09T00:00:00"/>
    <x v="0"/>
    <s v="PGARCIA"/>
    <x v="0"/>
    <x v="0"/>
  </r>
  <r>
    <n v="624535"/>
    <s v="IPS PACKAGING GREENVILLE"/>
    <s v="ZT 5X8 4 MIL 1000/CASE PINK ANTI STAT "/>
    <n v="817"/>
    <m/>
    <s v="ZT 5"/>
    <s v="8 4 MIL 1000/CASE"/>
    <m/>
    <m/>
    <x v="0"/>
    <m/>
    <d v="2012-10-09T00:00:00"/>
    <x v="0"/>
    <s v="CMAHAN"/>
    <x v="0"/>
    <x v="0"/>
  </r>
  <r>
    <n v="624537"/>
    <s v="IPS PACKAGING GREENVILLE"/>
    <s v="ZT 12X15 4 MIL 500/CASE PAS "/>
    <n v="1740.5"/>
    <m/>
    <s v="ZT 12"/>
    <s v="15 4 MIL 500/CASE"/>
    <m/>
    <m/>
    <x v="0"/>
    <m/>
    <d v="2012-10-09T00:00:00"/>
    <x v="0"/>
    <s v="CMAHAN"/>
    <x v="0"/>
    <x v="0"/>
  </r>
  <r>
    <n v="624560"/>
    <s v="FEDERAL INDUSTRIES"/>
    <s v="ZT 6X45 2.8 MIL PRINTED 2 WITH BIOHAZZARD SYMBOL,PR NTD"/>
    <n v="4307"/>
    <m/>
    <s v="ZT 6"/>
    <s v="45 2.8 MIL PRINTED 2"/>
    <m/>
    <m/>
    <x v="0"/>
    <m/>
    <d v="2012-10-09T00:00:00"/>
    <x v="0"/>
    <s v="TTHERIAULT"/>
    <x v="0"/>
    <x v="0"/>
  </r>
  <r>
    <n v="624564"/>
    <s v="GULF PACKAGING CORP"/>
    <s v="8X24 4MIL WICKETED BAG 1. 5  LIP ON WICKET 250 PER WICKET 1000/CASE"/>
    <n v="2422.5"/>
    <m/>
    <n v="8"/>
    <s v="24 4MIL WICKETED BAG 1."/>
    <m/>
    <m/>
    <x v="0"/>
    <m/>
    <d v="2012-10-09T00:00:00"/>
    <x v="0"/>
    <s v="PGARCIA"/>
    <x v="0"/>
    <x v="0"/>
  </r>
  <r>
    <n v="624604"/>
    <s v="MIDLAND PAPER - MILWAUKEE"/>
    <s v="8.00XX10.00X1.50 1000/CS,BAGS "/>
    <n v="1344"/>
    <m/>
    <n v="8"/>
    <m/>
    <n v="10"/>
    <n v="1.5"/>
    <x v="0"/>
    <m/>
    <d v="2012-10-09T00:00:00"/>
    <x v="0"/>
    <s v="JPENA"/>
    <x v="0"/>
    <x v="1"/>
  </r>
  <r>
    <n v="624616"/>
    <s v="FLORIDA GULF PACKAGING, INC"/>
    <s v="5.25X11 1MIL PRT 4C/1S BOTTOM LOAD BAG WITH HANG HOLE,PRNTD"/>
    <n v="2002.5"/>
    <m/>
    <n v="5.25"/>
    <s v="11 1MIL PRT 4C/1S"/>
    <m/>
    <m/>
    <x v="0"/>
    <m/>
    <d v="2012-10-09T00:00:00"/>
    <x v="0"/>
    <s v="TTHERIAULT"/>
    <x v="0"/>
    <x v="0"/>
  </r>
  <r>
    <n v="624674"/>
    <s v="PRATT SPECIALTIES"/>
    <s v="ZT 5X12 4 MIL 1000/CASE  "/>
    <n v="6891.1"/>
    <m/>
    <s v="ZT 5"/>
    <s v="12 4 MIL 1000/CASE"/>
    <m/>
    <m/>
    <x v="0"/>
    <m/>
    <d v="2012-10-09T00:00:00"/>
    <x v="0"/>
    <s v="STEVES"/>
    <x v="0"/>
    <x v="0"/>
  </r>
  <r>
    <n v="624732"/>
    <s v="SUPPLY ONE WISCONSIN"/>
    <s v="10X8 2MIL ZIP TOP  "/>
    <n v="0"/>
    <m/>
    <n v="10"/>
    <s v="8 2MIL ZIP TOP"/>
    <m/>
    <m/>
    <x v="0"/>
    <m/>
    <d v="2012-10-09T00:00:00"/>
    <x v="0"/>
    <s v="PGARCIA"/>
    <x v="0"/>
    <x v="0"/>
  </r>
  <r>
    <n v="624733"/>
    <s v="SUPPLY ONE WISCONSIN"/>
    <s v="3.50X0.00X11.50X2.00 1000/CS,BAGS "/>
    <n v="1106.5"/>
    <m/>
    <n v="3.5"/>
    <n v="0"/>
    <n v="11.5"/>
    <n v="2"/>
    <x v="0"/>
    <m/>
    <d v="2012-10-09T00:00:00"/>
    <x v="0"/>
    <s v="PGARCIA"/>
    <x v="0"/>
    <x v="1"/>
  </r>
  <r>
    <n v="624734"/>
    <s v="SUPPLY ONE WISCONSIN"/>
    <s v="3.5X11.5 2MIL ZIP TOP  "/>
    <n v="0"/>
    <m/>
    <n v="3.5"/>
    <s v="11.5 2MIL ZIP TOP"/>
    <m/>
    <m/>
    <x v="0"/>
    <m/>
    <d v="2012-10-09T00:00:00"/>
    <x v="0"/>
    <s v="PGARCIA"/>
    <x v="0"/>
    <x v="0"/>
  </r>
  <r>
    <n v="624744"/>
    <s v="PAPERPLUS - SPARKS"/>
    <s v="23.5X18 4 MIL ZT BAG PLEASE QUOTE MIN. QTY "/>
    <n v="0"/>
    <m/>
    <n v="23.5"/>
    <s v="18 4 MIL ZT BAG"/>
    <m/>
    <m/>
    <x v="0"/>
    <m/>
    <d v="2012-10-09T00:00:00"/>
    <x v="0"/>
    <s v="JBASILE"/>
    <x v="0"/>
    <x v="0"/>
  </r>
  <r>
    <n v="627666"/>
    <s v="IPS PACKAGING GREENVILLE"/>
    <s v="3.00X002 (NOMINAL) TUBING 3000'/ROLL "/>
    <n v="1660"/>
    <m/>
    <n v="3"/>
    <s v="002 (NOMINAL) TUBING"/>
    <m/>
    <m/>
    <x v="1"/>
    <n v="726246"/>
    <d v="2012-10-09T00:00:00"/>
    <x v="0"/>
    <s v="HEATHER"/>
    <x v="1"/>
    <x v="0"/>
  </r>
  <r>
    <n v="627731"/>
    <s v="ATLAS BOX &amp; CRATING"/>
    <s v="5X6X004 AUTO, 1.25  SEALE D HEADER W/HH, PRNTD 2C/1 S 1000/ROLL,PRNTD"/>
    <n v="4061.2"/>
    <m/>
    <n v="5"/>
    <m/>
    <n v="6"/>
    <n v="4"/>
    <x v="1"/>
    <n v="726342"/>
    <d v="2012-10-09T00:00:00"/>
    <x v="0"/>
    <s v="PGARCIA"/>
    <x v="1"/>
    <x v="0"/>
  </r>
  <r>
    <n v="628266"/>
    <s v="STAPLES CENTRAL PAYMENT CENTER"/>
    <s v="15.00X0.00X24.00X2.00 500/CS,BAGS "/>
    <n v="1299.8399999999999"/>
    <m/>
    <n v="15"/>
    <n v="0"/>
    <n v="24"/>
    <n v="2"/>
    <x v="1"/>
    <n v="726816"/>
    <d v="2012-10-09T00:00:00"/>
    <x v="0"/>
    <s v="MALISSA"/>
    <x v="1"/>
    <x v="1"/>
  </r>
  <r>
    <n v="624821"/>
    <s v="AREM CONTAINER"/>
    <s v="3.00X2MIL TUBING CLEAR 3000'/ROLL "/>
    <n v="5227.5"/>
    <m/>
    <n v="3"/>
    <s v="2MIL TUBING"/>
    <m/>
    <m/>
    <x v="0"/>
    <m/>
    <d v="2012-10-10T00:00:00"/>
    <x v="0"/>
    <s v="CHRISP"/>
    <x v="0"/>
    <x v="0"/>
  </r>
  <r>
    <n v="624841"/>
    <s v="SUPPLY ONE WISCONSIN"/>
    <s v="10X8 2MIL ZIP TOP  "/>
    <n v="0"/>
    <m/>
    <n v="10"/>
    <s v="8 2MIL ZIP TOP"/>
    <m/>
    <m/>
    <x v="0"/>
    <m/>
    <d v="2012-10-10T00:00:00"/>
    <x v="0"/>
    <s v="PGARCIA"/>
    <x v="0"/>
    <x v="0"/>
  </r>
  <r>
    <n v="624845"/>
    <s v="VICTORY PACKAGING LP"/>
    <s v="12X14 3MIL WITH 3  REINFO PRT 6C/2S (4 COLOR PROCES SOMBRERO HANG HOLE 500/CA"/>
    <n v="8214"/>
    <m/>
    <n v="12"/>
    <s v="14 3MIL WITH 3  REINFO"/>
    <m/>
    <m/>
    <x v="0"/>
    <m/>
    <d v="2012-10-10T00:00:00"/>
    <x v="0"/>
    <s v="TTHERIAULT"/>
    <x v="0"/>
    <x v="0"/>
  </r>
  <r>
    <n v="624912"/>
    <s v="WEAVER COUNTRY STORE"/>
    <s v="5.50X2.00X12.00X2.00 1000/CS,BAGS,BS "/>
    <n v="1370.05"/>
    <m/>
    <n v="5.5"/>
    <n v="2"/>
    <n v="12"/>
    <n v="2"/>
    <x v="0"/>
    <m/>
    <d v="2012-10-10T00:00:00"/>
    <x v="0"/>
    <s v="LPAIGE"/>
    <x v="1"/>
    <x v="1"/>
  </r>
  <r>
    <n v="624939"/>
    <s v="STAPLES INDUSTRIAL #906"/>
    <s v="LF 3X44X002 1000/CASE SID E WELD "/>
    <n v="892.5"/>
    <m/>
    <s v="LF 3"/>
    <n v="44"/>
    <s v="002 1000/CASE SID"/>
    <m/>
    <x v="0"/>
    <m/>
    <d v="2012-10-10T00:00:00"/>
    <x v="0"/>
    <s v="SARAH"/>
    <x v="0"/>
    <x v="0"/>
  </r>
  <r>
    <n v="624940"/>
    <s v="STAPLES INDUSTRIAL #906"/>
    <s v="LF 3X54X002 1000/CASE SID EWELD "/>
    <n v="1027.5"/>
    <m/>
    <s v="LF 3"/>
    <n v="54"/>
    <s v="002 1000/CASE SID"/>
    <m/>
    <x v="0"/>
    <m/>
    <d v="2012-10-10T00:00:00"/>
    <x v="0"/>
    <s v="SARAH"/>
    <x v="0"/>
    <x v="0"/>
  </r>
  <r>
    <n v="624951"/>
    <s v="NORVA PLASTICS"/>
    <s v="20.00X0.00XX4.00 1050'/RL,TUBING,CRADL FLAME RETARDENT"/>
    <n v="945.89"/>
    <m/>
    <n v="20"/>
    <n v="0"/>
    <m/>
    <n v="4"/>
    <x v="0"/>
    <m/>
    <d v="2012-10-10T00:00:00"/>
    <x v="0"/>
    <s v="MWENTWORTH"/>
    <x v="0"/>
    <x v="1"/>
  </r>
  <r>
    <n v="624992"/>
    <s v="PACKAGING SYSTEMS AND SUPPLY, INC."/>
    <s v="16X20X001 CLEAR ON 5  WICKET W/1.5  LIP PRINTED 1C/1S RANDOM REPE"/>
    <n v="42650"/>
    <m/>
    <n v="16"/>
    <n v="20"/>
    <s v="001 CLEAR ON"/>
    <m/>
    <x v="0"/>
    <m/>
    <d v="2012-10-10T00:00:00"/>
    <x v="0"/>
    <s v="LHICKS"/>
    <x v="0"/>
    <x v="0"/>
  </r>
  <r>
    <n v="624998"/>
    <s v="CACTUS CONTAINER, LLC"/>
    <s v="5.25 X 53 2MIL CLR W/1.5  LIP ON WICKET 1000 /CASE"/>
    <n v="2441"/>
    <m/>
    <n v="5.25"/>
    <s v=" 53 2MIL CLR"/>
    <m/>
    <m/>
    <x v="0"/>
    <m/>
    <d v="2012-10-10T00:00:00"/>
    <x v="0"/>
    <s v="JCORLISS"/>
    <x v="0"/>
    <x v="0"/>
  </r>
  <r>
    <n v="625013"/>
    <s v="CROWN PACKAGING"/>
    <s v="ZT 30X30 2MIL 250/CASE  "/>
    <n v="2244"/>
    <m/>
    <s v="ZT 30"/>
    <s v="30 2MIL 250/CASE"/>
    <m/>
    <m/>
    <x v="0"/>
    <m/>
    <d v="2012-10-10T00:00:00"/>
    <x v="0"/>
    <s v="TTHERIAULT"/>
    <x v="0"/>
    <x v="0"/>
  </r>
  <r>
    <n v="625035"/>
    <s v="CROWN PACKAGING"/>
    <s v="57.00X0.00XX1.80 1800'/RL,TUBING,FG,CRADL CENTERSLIT"/>
    <n v="61136.639999999999"/>
    <m/>
    <n v="57"/>
    <n v="0"/>
    <m/>
    <n v="1.8"/>
    <x v="0"/>
    <m/>
    <d v="2012-10-10T00:00:00"/>
    <x v="0"/>
    <s v="STEVES"/>
    <x v="0"/>
    <x v="1"/>
  </r>
  <r>
    <n v="627388"/>
    <s v="FISHER SCIENTIFIC"/>
    <s v="30.00X0.00X40.00X6.00 150/RL,BAGS,BS,BOR,TINT,Y EL,CRADL"/>
    <n v="5124.51"/>
    <m/>
    <n v="30"/>
    <n v="0"/>
    <n v="40"/>
    <n v="6"/>
    <x v="1"/>
    <n v="727392"/>
    <d v="2012-10-10T00:00:00"/>
    <x v="0"/>
    <s v="TTHERIAULT"/>
    <x v="1"/>
    <x v="1"/>
  </r>
  <r>
    <n v="627827"/>
    <s v="DOUG BROWN PACKAGING INC"/>
    <s v="11.88XX14.50X2.25 1000/CS,BAGS,FG "/>
    <n v="1707"/>
    <m/>
    <n v="11.88"/>
    <m/>
    <n v="14.5"/>
    <n v="2.25"/>
    <x v="1"/>
    <n v="727461"/>
    <d v="2012-10-10T00:00:00"/>
    <x v="0"/>
    <s v="JCORLISS"/>
    <x v="1"/>
    <x v="1"/>
  </r>
  <r>
    <n v="628193"/>
    <s v="SUPPLY SOURCE"/>
    <s v="60.00X50.00X88.00X1.25 50/RL,BAGS,BS,BOR,LLD,HEX ,CRADL"/>
    <n v="2996.87"/>
    <m/>
    <n v="60"/>
    <n v="50"/>
    <n v="88"/>
    <n v="1.25"/>
    <x v="1"/>
    <n v="727427"/>
    <d v="2012-10-10T00:00:00"/>
    <x v="0"/>
    <s v="STEVES"/>
    <x v="1"/>
    <x v="1"/>
  </r>
  <r>
    <n v="628496"/>
    <s v="NORTHEAST INDUSTRIAL SUPPLY CO."/>
    <s v="12.75XX14.00X2.00 1000/CS,BAGS,SW "/>
    <n v="858"/>
    <m/>
    <n v="12.75"/>
    <m/>
    <n v="14"/>
    <n v="2"/>
    <x v="1"/>
    <n v="727313"/>
    <d v="2012-10-10T00:00:00"/>
    <x v="0"/>
    <s v="JCORLISS"/>
    <x v="1"/>
    <x v="1"/>
  </r>
  <r>
    <n v="628537"/>
    <s v="FISHER SCIENTIFIC"/>
    <s v="30.00X0.00X40.00X6.00 150/RL,BAGS,BS,BOR,TINT,Y EL,CRADL"/>
    <n v="0"/>
    <m/>
    <n v="30"/>
    <n v="0"/>
    <n v="40"/>
    <n v="6"/>
    <x v="1"/>
    <n v="727404"/>
    <d v="2012-10-10T00:00:00"/>
    <x v="0"/>
    <s v="MWENTWORTH"/>
    <x v="1"/>
    <x v="1"/>
  </r>
  <r>
    <n v="628557"/>
    <s v="DOUG BROWN PACKAGING INC"/>
    <s v="11.88XX14.50X2.25 1000/CS,BAGS,FG "/>
    <n v="1707"/>
    <m/>
    <n v="11.88"/>
    <m/>
    <n v="14.5"/>
    <n v="2.25"/>
    <x v="1"/>
    <n v="727468"/>
    <d v="2012-10-10T00:00:00"/>
    <x v="0"/>
    <s v="JCORLISS"/>
    <x v="0"/>
    <x v="1"/>
  </r>
  <r>
    <n v="628562"/>
    <s v="BAIN PAPER CO., INC."/>
    <s v="16.00X10.00X18.00X1.50 500/CS,BAGS,BS "/>
    <n v="639.5"/>
    <m/>
    <n v="16"/>
    <n v="10"/>
    <n v="18"/>
    <n v="1.5"/>
    <x v="1"/>
    <n v="727515"/>
    <d v="2012-10-10T00:00:00"/>
    <x v="0"/>
    <s v="PGARCIA"/>
    <x v="1"/>
    <x v="1"/>
  </r>
  <r>
    <n v="625123"/>
    <s v="UNISOURCE - JACKSONVILLE"/>
    <s v="9X12 3MIL ZT PEEL &amp; STICK WHITE BACK/CLEAR FRONT DIRT &amp; MOISTURE RESISTANT"/>
    <n v="0"/>
    <m/>
    <n v="9"/>
    <s v="12 3MIL ZT PEEL &amp; STICK"/>
    <m/>
    <m/>
    <x v="0"/>
    <m/>
    <d v="2012-10-11T00:00:00"/>
    <x v="0"/>
    <s v="JCORLISS"/>
    <x v="0"/>
    <x v="0"/>
  </r>
  <r>
    <n v="625128"/>
    <s v="MATERIAL MOTION"/>
    <s v="24.00X0.00X46.00X1.50 500/CS,BAGS,BS "/>
    <n v="881.4"/>
    <m/>
    <n v="24"/>
    <n v="0"/>
    <n v="46"/>
    <n v="1.5"/>
    <x v="0"/>
    <m/>
    <d v="2012-10-11T00:00:00"/>
    <x v="0"/>
    <s v="HEATHER"/>
    <x v="0"/>
    <x v="1"/>
  </r>
  <r>
    <n v="625133"/>
    <s v="COMMERCE PACKAGING"/>
    <s v="32' X 100' 4 MIL SHEETING "/>
    <n v="0"/>
    <m/>
    <n v="32"/>
    <m/>
    <m/>
    <n v="4"/>
    <x v="0"/>
    <m/>
    <d v="2012-10-11T00:00:00"/>
    <x v="0"/>
    <s v="TTHERIAULT"/>
    <x v="0"/>
    <x v="0"/>
  </r>
  <r>
    <n v="625134"/>
    <s v="BERLIN PACKAGING"/>
    <s v="ZT 4X6X002 TAMPER EVIDENT 1000/CTN DOMESTIC"/>
    <n v="1035"/>
    <m/>
    <s v="ZT 4"/>
    <n v="6"/>
    <s v="002 TAMPER EVIDENT"/>
    <m/>
    <x v="0"/>
    <m/>
    <d v="2012-10-11T00:00:00"/>
    <x v="0"/>
    <s v="BRENDA"/>
    <x v="0"/>
    <x v="0"/>
  </r>
  <r>
    <n v="625135"/>
    <s v="COMMERCE PACKAGING"/>
    <s v="40' X 100' 4 MIL SHEETING "/>
    <n v="0"/>
    <m/>
    <n v="40"/>
    <m/>
    <m/>
    <n v="4"/>
    <x v="0"/>
    <m/>
    <d v="2012-10-11T00:00:00"/>
    <x v="0"/>
    <s v="TTHERIAULT"/>
    <x v="0"/>
    <x v="0"/>
  </r>
  <r>
    <n v="625137"/>
    <s v="LAKELAND SUPPLY, INC."/>
    <s v="43.00X34.00X66.00X3.00 150/RL,BAGS,FG,BS,BOR,VCI ,TINT,ORG,CRADL, HI SLIP"/>
    <n v="10500.3"/>
    <m/>
    <n v="43"/>
    <n v="34"/>
    <n v="66"/>
    <n v="3"/>
    <x v="0"/>
    <m/>
    <d v="2012-10-11T00:00:00"/>
    <x v="0"/>
    <s v="BRENDA"/>
    <x v="0"/>
    <x v="1"/>
  </r>
  <r>
    <n v="625186"/>
    <s v="STEPHEN GOULD HUNTSVILLE"/>
    <s v="ZT 12X24 3MIL VENTED 1 HOLE 1 FROM BOTOM AND LEFT SIDE"/>
    <n v="1510.8"/>
    <m/>
    <n v="12"/>
    <m/>
    <n v="24"/>
    <n v="3"/>
    <x v="0"/>
    <m/>
    <d v="2012-10-11T00:00:00"/>
    <x v="0"/>
    <s v="TTHERIAULT"/>
    <x v="0"/>
    <x v="0"/>
  </r>
  <r>
    <n v="625192"/>
    <s v="EMPACOL PACKING &amp;SUPPLIES"/>
    <s v="ZT 8X15X003 FLAME RETARDA 1000/CTN DOMESTIC"/>
    <n v="0"/>
    <m/>
    <s v="ZT 8"/>
    <n v="15"/>
    <s v="003 FLAME RETARDA"/>
    <m/>
    <x v="0"/>
    <m/>
    <d v="2012-10-11T00:00:00"/>
    <x v="0"/>
    <s v="BRENDA"/>
    <x v="0"/>
    <x v="0"/>
  </r>
  <r>
    <n v="625199"/>
    <s v="CROWN PACKAGING"/>
    <s v="METALLIC STATIC SHIELDING 100/CS "/>
    <n v="1171"/>
    <m/>
    <s v="METALLIC STATIC SHIELDING"/>
    <m/>
    <m/>
    <m/>
    <x v="0"/>
    <m/>
    <d v="2012-10-11T00:00:00"/>
    <x v="0"/>
    <s v="LPAIGE"/>
    <x v="0"/>
    <x v="0"/>
  </r>
  <r>
    <n v="625204"/>
    <s v="CROWN PACKAGING"/>
    <s v="METALLIC STATIC SHIELDING 100/CS "/>
    <n v="1677.5"/>
    <m/>
    <s v="METALLIC STATIC SHIELDING"/>
    <m/>
    <m/>
    <m/>
    <x v="0"/>
    <m/>
    <d v="2012-10-11T00:00:00"/>
    <x v="0"/>
    <s v="LPAIGE"/>
    <x v="0"/>
    <x v="0"/>
  </r>
  <r>
    <n v="625207"/>
    <s v="CROWN PACKAGING"/>
    <s v="METALLIC SHIELDING BAGS 1 100/CS "/>
    <n v="1716"/>
    <m/>
    <s v="METALLIC SHIELDING BAGS 1"/>
    <m/>
    <m/>
    <m/>
    <x v="0"/>
    <m/>
    <d v="2012-10-11T00:00:00"/>
    <x v="0"/>
    <s v="LPAIGE"/>
    <x v="0"/>
    <x v="0"/>
  </r>
  <r>
    <n v="625208"/>
    <s v="CROWN PACKAGING"/>
    <s v="METALLIC STATIC SHIELDING 100/CS "/>
    <n v="1396.7"/>
    <m/>
    <s v="METALLIC STATIC SHIELDING"/>
    <m/>
    <m/>
    <m/>
    <x v="0"/>
    <m/>
    <d v="2012-10-11T00:00:00"/>
    <x v="0"/>
    <s v="LPAIGE"/>
    <x v="0"/>
    <x v="0"/>
  </r>
  <r>
    <n v="625211"/>
    <s v="CROWN PACKAGING"/>
    <s v="METALLIC STATIC SHIELDING METALLIC SHIELDING BAGS 100/CS"/>
    <n v="2820.25"/>
    <m/>
    <s v="METALLIC STATIC SHIELDING"/>
    <m/>
    <m/>
    <m/>
    <x v="0"/>
    <m/>
    <d v="2012-10-11T00:00:00"/>
    <x v="0"/>
    <s v="LPAIGE"/>
    <x v="0"/>
    <x v="0"/>
  </r>
  <r>
    <n v="625215"/>
    <s v="CROWN PACKAGING"/>
    <s v="METALLIC SHIELDING 41X28 100/CS "/>
    <n v="1665.95"/>
    <m/>
    <s v="METALLIC SHIELDING 41"/>
    <n v="28"/>
    <m/>
    <m/>
    <x v="0"/>
    <m/>
    <d v="2012-10-11T00:00:00"/>
    <x v="0"/>
    <s v="LPAIGE"/>
    <x v="0"/>
    <x v="0"/>
  </r>
  <r>
    <n v="625218"/>
    <s v="CROWN PACKAGING"/>
    <s v="METALLIC SHIELDIGN BAGS 4 100/CS "/>
    <n v="2009.95"/>
    <m/>
    <s v="METALLIC SHIELDIGN BAGS 4"/>
    <m/>
    <m/>
    <m/>
    <x v="0"/>
    <m/>
    <d v="2012-10-11T00:00:00"/>
    <x v="0"/>
    <s v="LPAIGE"/>
    <x v="0"/>
    <x v="0"/>
  </r>
  <r>
    <n v="625220"/>
    <s v="CROWN PACKAGING"/>
    <s v="METALLIC SHIELDING BAGS 5 5X34 3 MIL "/>
    <n v="2589.3000000000002"/>
    <m/>
    <s v="METALLIC SHIELDING BAGS 5"/>
    <m/>
    <m/>
    <m/>
    <x v="0"/>
    <m/>
    <d v="2012-10-11T00:00:00"/>
    <x v="0"/>
    <s v="LPAIGE"/>
    <x v="0"/>
    <x v="0"/>
  </r>
  <r>
    <n v="625222"/>
    <s v="CROWN PACKAGING"/>
    <s v="METALLIC STATIC SHIELDING BAGS 55X42 3 MIL "/>
    <n v="10445.15"/>
    <m/>
    <s v="METALLIC STATIC SHIELDING"/>
    <m/>
    <m/>
    <m/>
    <x v="0"/>
    <m/>
    <d v="2012-10-11T00:00:00"/>
    <x v="0"/>
    <s v="LPAIGE"/>
    <x v="0"/>
    <x v="0"/>
  </r>
  <r>
    <n v="625224"/>
    <s v="CROWN PACKAGING"/>
    <s v="METALLIC SHIELDING BAGS 6 5X50 3MIL "/>
    <n v="0"/>
    <m/>
    <s v="METALLIC SHIELDING BAGS 6"/>
    <m/>
    <m/>
    <m/>
    <x v="0"/>
    <m/>
    <d v="2012-10-11T00:00:00"/>
    <x v="0"/>
    <s v="LPAIGE"/>
    <x v="0"/>
    <x v="0"/>
  </r>
  <r>
    <n v="625243"/>
    <s v="AMERICAN MARKETING OF PLASTICS, LLC"/>
    <s v="16.00X0.00X0.00X1.00 1000'/RL,TUBING,CRADL "/>
    <n v="630.9"/>
    <m/>
    <n v="16"/>
    <n v="0"/>
    <n v="0"/>
    <n v="1"/>
    <x v="0"/>
    <m/>
    <d v="2012-10-11T00:00:00"/>
    <x v="0"/>
    <s v="PGARCIA"/>
    <x v="0"/>
    <x v="1"/>
  </r>
  <r>
    <n v="625247"/>
    <s v="AMERICAN MARKETING OF PLASTICS, LLC"/>
    <s v="20.00X0.00X0.00X1.00 1000'/RL,TUBING,CRADL "/>
    <n v="639.79999999999995"/>
    <m/>
    <n v="20"/>
    <n v="0"/>
    <n v="0"/>
    <n v="1"/>
    <x v="0"/>
    <m/>
    <d v="2012-10-11T00:00:00"/>
    <x v="0"/>
    <s v="PGARCIA"/>
    <x v="0"/>
    <x v="1"/>
  </r>
  <r>
    <n v="625268"/>
    <s v="ADVANTECH PACKAGING CO"/>
    <s v="ZT 11.9375 X11.875 4MIL W ZIPPER TO BE 0.125  2 VENT HOLES 2.75  FROM S"/>
    <n v="12205"/>
    <m/>
    <n v="11.9375"/>
    <m/>
    <n v="11.875"/>
    <n v="4"/>
    <x v="0"/>
    <m/>
    <d v="2012-10-11T00:00:00"/>
    <x v="0"/>
    <s v="LPAIGE"/>
    <x v="0"/>
    <x v="0"/>
  </r>
  <r>
    <n v="625273"/>
    <s v="ADVANTECH PACKAGING CO"/>
    <s v="ZT 11.9375X12.875 4MIL ZIPPER WIDTH 0.125 2 VENT HOLES"/>
    <n v="12265"/>
    <m/>
    <n v="11.9375"/>
    <m/>
    <n v="12.875"/>
    <n v="4"/>
    <x v="0"/>
    <m/>
    <d v="2012-10-11T00:00:00"/>
    <x v="0"/>
    <s v="CMAHAN"/>
    <x v="0"/>
    <x v="0"/>
  </r>
  <r>
    <n v="625329"/>
    <s v="MATERIAL MOTION"/>
    <s v="24.00X0.00X46.00X2.00 250/CS,BAGS,BS "/>
    <n v="1080.56"/>
    <m/>
    <n v="24"/>
    <n v="0"/>
    <n v="46"/>
    <n v="2"/>
    <x v="0"/>
    <m/>
    <d v="2012-10-11T00:00:00"/>
    <x v="0"/>
    <s v="LPAIGE"/>
    <x v="1"/>
    <x v="1"/>
  </r>
  <r>
    <n v="625348"/>
    <s v="POLY-SOURCE MANUFACTURING INC"/>
    <s v="10X14 1MIL +1.5  LIP TINTED PINK BAGS 250/WIC WICKITED"/>
    <n v="5968.5"/>
    <m/>
    <n v="10"/>
    <s v="14 1MIL +1.5  LIP"/>
    <m/>
    <m/>
    <x v="0"/>
    <m/>
    <d v="2012-10-11T00:00:00"/>
    <x v="0"/>
    <s v="JCORLISS"/>
    <x v="0"/>
    <x v="0"/>
  </r>
  <r>
    <n v="625351"/>
    <s v="POLY-SOURCE MANUFACTURING INC"/>
    <s v="16 X20 1MIL +1.5  LIP 250 PINK TINTED WICKETED"/>
    <n v="3306"/>
    <m/>
    <n v="16"/>
    <s v="20 1MIL +1.5  LIP 250"/>
    <m/>
    <m/>
    <x v="0"/>
    <m/>
    <d v="2012-10-11T00:00:00"/>
    <x v="0"/>
    <s v="JCORLISS"/>
    <x v="0"/>
    <x v="0"/>
  </r>
  <r>
    <n v="625357"/>
    <s v="AMERICAN MARKETING OF PLASTICS, LLC"/>
    <s v="LF 12.5X12.5 4 MIL 500/CA BLK CONDUCTIVE BAG "/>
    <n v="1458.5"/>
    <m/>
    <s v="LF 12.5"/>
    <s v="12.5 4 MIL 500/CA"/>
    <m/>
    <m/>
    <x v="0"/>
    <m/>
    <d v="2012-10-11T00:00:00"/>
    <x v="0"/>
    <s v="CMAHAN"/>
    <x v="0"/>
    <x v="0"/>
  </r>
  <r>
    <n v="625385"/>
    <s v="CENTRAL OHIO PAPER &amp; PKG"/>
    <s v="LF 12X16X002 W/ 1.5  LIP&amp; 1C/1S SUFFOC. WRNG-3 LNG, PRNTD"/>
    <n v="4795.2"/>
    <m/>
    <s v="LF 12"/>
    <n v="16"/>
    <s v="002 W/ 1.5  LIP&amp;"/>
    <m/>
    <x v="0"/>
    <m/>
    <d v="2012-10-11T00:00:00"/>
    <x v="0"/>
    <s v="LMITCHELL"/>
    <x v="0"/>
    <x v="0"/>
  </r>
  <r>
    <n v="625389"/>
    <s v="CENTRAL OHIO PAPER &amp; PKG"/>
    <s v="LF 24X24X002 W/ 1.5  LIP&amp; 1C/1S SUFFOC. WRNG-3 LANG ,PRNTD"/>
    <n v="11774.4"/>
    <m/>
    <s v="LF 24"/>
    <n v="24"/>
    <s v="002 W/ 1.5  LIP&amp;"/>
    <m/>
    <x v="0"/>
    <m/>
    <d v="2012-10-11T00:00:00"/>
    <x v="0"/>
    <s v="LMITCHELL"/>
    <x v="0"/>
    <x v="0"/>
  </r>
  <r>
    <n v="625391"/>
    <s v="CENTRAL OHIO PAPER &amp; PKG"/>
    <s v="LF 14X20X002 W/ 1.5  LIP&amp; TAPE, 1C/1S SUFFOC. WRNG 3 LANG,PRNTD"/>
    <n v="6604.8"/>
    <m/>
    <s v="LF 14"/>
    <n v="20"/>
    <s v="002 W/ 1.5  LIP&amp;"/>
    <m/>
    <x v="0"/>
    <m/>
    <d v="2012-10-11T00:00:00"/>
    <x v="0"/>
    <s v="LMITCHELL"/>
    <x v="0"/>
    <x v="0"/>
  </r>
  <r>
    <n v="626793"/>
    <s v="XPEDX"/>
    <s v="68.00X0.00XX1.25 4400'/RL,SWS SHEETING,FG, AS,AMF CLR,CRADL"/>
    <n v="9547.9500000000007"/>
    <m/>
    <n v="68"/>
    <m/>
    <m/>
    <n v="1.25"/>
    <x v="1"/>
    <n v="727656"/>
    <d v="2012-10-11T00:00:00"/>
    <x v="0"/>
    <s v="EZRA"/>
    <x v="0"/>
    <x v="1"/>
  </r>
  <r>
    <n v="628608"/>
    <s v="PASSPORTS"/>
    <s v="10.00X0.00X13.00X3.00 2000/CS,BAGS,BS "/>
    <n v="1155.1199999999999"/>
    <m/>
    <n v="10"/>
    <n v="0"/>
    <n v="13"/>
    <n v="3"/>
    <x v="1"/>
    <n v="727837"/>
    <d v="2012-10-11T00:00:00"/>
    <x v="0"/>
    <s v="JCORLISS"/>
    <x v="0"/>
    <x v="1"/>
  </r>
  <r>
    <n v="628754"/>
    <s v="WEAVER COUNTRY STORE"/>
    <s v="5.50X2.00X12.00X2.00 1000/CS,BAGS,BS "/>
    <n v="1386.55"/>
    <m/>
    <n v="5.5"/>
    <n v="2"/>
    <n v="12"/>
    <n v="2"/>
    <x v="1"/>
    <n v="728035"/>
    <d v="2012-10-11T00:00:00"/>
    <x v="0"/>
    <s v="LHICKS"/>
    <x v="1"/>
    <x v="1"/>
  </r>
  <r>
    <n v="625430"/>
    <s v="XPEDX"/>
    <s v="3.5X9.25 1.5MIL W/2 LIP &amp;2  REINFORCED HEADER &amp;1/4 HOLE IN CENTE"/>
    <n v="824.38"/>
    <m/>
    <n v="3.5"/>
    <s v="9.25 1.5MIL"/>
    <m/>
    <m/>
    <x v="0"/>
    <m/>
    <d v="2012-10-12T00:00:00"/>
    <x v="0"/>
    <s v="JCORLISS"/>
    <x v="0"/>
    <x v="0"/>
  </r>
  <r>
    <n v="625576"/>
    <s v="EXPRESS SHIPPING ROOM SUPPLIES"/>
    <s v="7X12 2MIL AUTO STYLE BAGS CLEAR 1000 PER ROLL "/>
    <n v="1023"/>
    <m/>
    <n v="7"/>
    <m/>
    <n v="12"/>
    <n v="2"/>
    <x v="0"/>
    <m/>
    <d v="2012-10-12T00:00:00"/>
    <x v="0"/>
    <s v="PGARCIA"/>
    <x v="0"/>
    <x v="0"/>
  </r>
  <r>
    <n v="625580"/>
    <s v="UNIVERSAL CONTAINER CORP."/>
    <s v="BOR 6X6 2MIL CLEAR 2C/1S 2000/ROLL,PRNTD "/>
    <n v="1872.75"/>
    <m/>
    <s v="BOR 6"/>
    <s v="6 2MIL CLEAR 2C/1S"/>
    <m/>
    <m/>
    <x v="0"/>
    <m/>
    <d v="2012-10-12T00:00:00"/>
    <x v="0"/>
    <s v="CHRISP"/>
    <x v="0"/>
    <x v="0"/>
  </r>
  <r>
    <n v="625582"/>
    <s v="UNIVERSAL CONTAINER CORP."/>
    <s v="BOR 8X10 2MIL CLEAR 2C/1S ON A ROLL 1250/ROLL,PRNTD "/>
    <n v="1832.5"/>
    <m/>
    <s v="BOR 8"/>
    <s v="10 2MIL CLEAR 2C/1S"/>
    <m/>
    <m/>
    <x v="0"/>
    <m/>
    <d v="2012-10-12T00:00:00"/>
    <x v="0"/>
    <s v="CHRISP"/>
    <x v="0"/>
    <x v="0"/>
  </r>
  <r>
    <n v="625589"/>
    <s v="LANDA PACKAGING DIST."/>
    <s v="ZT 3X7 2MIL PRNTED 2C/1S W/ WB &amp; TEXT 1000/CASE,PR NTD"/>
    <n v="1092"/>
    <m/>
    <s v="ZT 3"/>
    <s v="7 2MIL PRNTED 2C/1S"/>
    <m/>
    <m/>
    <x v="0"/>
    <m/>
    <d v="2012-10-12T00:00:00"/>
    <x v="0"/>
    <s v="JGUSTAFSON"/>
    <x v="0"/>
    <x v="0"/>
  </r>
  <r>
    <n v="625591"/>
    <s v="LANDA PACKAGING DIST."/>
    <s v="ZT 3X7 2MIL PRINTED 1C/1S W/ WB 1000/CASE,PRNTD "/>
    <n v="892"/>
    <m/>
    <s v="ZT 3"/>
    <s v="7 2MIL PRINTED 1C/1S"/>
    <m/>
    <m/>
    <x v="0"/>
    <m/>
    <d v="2012-10-12T00:00:00"/>
    <x v="0"/>
    <s v="JGUSTAFSON"/>
    <x v="0"/>
    <x v="0"/>
  </r>
  <r>
    <n v="625603"/>
    <s v="STRETCH ASSOCIATES"/>
    <s v="7.5X21 .65MIL NEWSPAPER B PRINTED WITH SUFFOCATION NO HANG HOLE,PRNTD"/>
    <n v="4150"/>
    <m/>
    <n v="7.5"/>
    <s v="21 .65MIL NEWSPAPER B"/>
    <m/>
    <m/>
    <x v="0"/>
    <m/>
    <d v="2012-10-12T00:00:00"/>
    <x v="0"/>
    <s v="TTHERIAULT"/>
    <x v="0"/>
    <x v="0"/>
  </r>
  <r>
    <n v="625605"/>
    <s v="STRETCH ASSOCIATES"/>
    <s v="5.5X16 .65MIL NEWSPAPER B PRINTED WITH SUFFOCATION NO HANG HOLE,PRNTD"/>
    <n v="2400"/>
    <m/>
    <n v="5.5"/>
    <s v="16 .65MIL NEWSPAPER B"/>
    <m/>
    <m/>
    <x v="0"/>
    <m/>
    <d v="2012-10-12T00:00:00"/>
    <x v="0"/>
    <s v="TTHERIAULT"/>
    <x v="0"/>
    <x v="0"/>
  </r>
  <r>
    <n v="625606"/>
    <s v="PROFESSIONAL PACKAGING"/>
    <s v="3X3 2 MIL PRE OPEN AUTO BAG 1/8  VENT HOLE 4000/ROLL"/>
    <n v="936"/>
    <m/>
    <n v="3"/>
    <m/>
    <n v="3"/>
    <n v="2"/>
    <x v="0"/>
    <m/>
    <d v="2012-10-12T00:00:00"/>
    <x v="0"/>
    <s v="CMAHAN"/>
    <x v="0"/>
    <x v="0"/>
  </r>
  <r>
    <n v="625607"/>
    <s v="STRETCH ASSOCIATES"/>
    <s v="6.5X19 .65MIL NEWSPAPER B PRINTED WITH SUFFOCATION NO HANG HOLE,PRNTD"/>
    <n v="3125"/>
    <m/>
    <n v="6.5"/>
    <s v="19 .65MIL NEWSPAPER B"/>
    <m/>
    <m/>
    <x v="0"/>
    <m/>
    <d v="2012-10-12T00:00:00"/>
    <x v="0"/>
    <s v="TTHERIAULT"/>
    <x v="0"/>
    <x v="0"/>
  </r>
  <r>
    <n v="625618"/>
    <s v="CONVERTING TECHNOLOGY"/>
    <s v="32.00X0.00XX1.25 1/CS,SWS SHEETING,FG,HISL IP,CRADL"/>
    <n v="0"/>
    <m/>
    <n v="32"/>
    <m/>
    <m/>
    <n v="1.25"/>
    <x v="0"/>
    <m/>
    <d v="2012-10-12T00:00:00"/>
    <x v="0"/>
    <s v="JIM"/>
    <x v="0"/>
    <x v="1"/>
  </r>
  <r>
    <n v="625620"/>
    <s v="PROFESSIONAL PACKAGING"/>
    <s v="6X8 2 MIL PRE OPEN AUTO BAG 1250/ROLL 1/8  VENT HOLE"/>
    <n v="1831.5"/>
    <m/>
    <n v="6"/>
    <m/>
    <n v="8"/>
    <n v="2"/>
    <x v="0"/>
    <m/>
    <d v="2012-10-12T00:00:00"/>
    <x v="0"/>
    <s v="CMAHAN"/>
    <x v="0"/>
    <x v="0"/>
  </r>
  <r>
    <n v="625626"/>
    <s v="PROFESSIONAL PACKAGING"/>
    <s v="3X4 2 MIL PRE OPEN AUTO BAG 3000/ROLL 1/8  VENT HOLE"/>
    <n v="1098"/>
    <m/>
    <n v="3"/>
    <m/>
    <n v="4"/>
    <n v="2"/>
    <x v="0"/>
    <m/>
    <d v="2012-10-12T00:00:00"/>
    <x v="0"/>
    <s v="CMAHAN"/>
    <x v="0"/>
    <x v="0"/>
  </r>
  <r>
    <n v="625629"/>
    <s v="PROFESSIONAL PACKAGING"/>
    <s v="8X10 2 MIL PRE OPEN AUTO BAG 1250/ROLL 1\8  VENT"/>
    <n v="1962"/>
    <m/>
    <n v="8"/>
    <m/>
    <n v="10"/>
    <n v="2"/>
    <x v="0"/>
    <m/>
    <d v="2012-10-12T00:00:00"/>
    <x v="0"/>
    <s v="CMAHAN"/>
    <x v="0"/>
    <x v="0"/>
  </r>
  <r>
    <n v="625644"/>
    <s v="UNIVERSAL CONTAINER CORP."/>
    <s v="6X6 2MIL CLEAR BAG 3 COLOR/1 SIDE (2 COLORS ON WHITE BLOCK) 1000/CASE"/>
    <n v="1287.5"/>
    <m/>
    <n v="6"/>
    <s v="6 2MIL CLEAR BAG"/>
    <m/>
    <m/>
    <x v="0"/>
    <m/>
    <d v="2012-10-12T00:00:00"/>
    <x v="0"/>
    <s v="MGONZALEZ"/>
    <x v="0"/>
    <x v="0"/>
  </r>
  <r>
    <n v="625645"/>
    <s v="UNIVERSAL CONTAINER CORP."/>
    <s v="8X10 2MIL CLEAR 3C/1S (2 COLOR ON WHITE B LOCK) 1000/CASE,PRNTD"/>
    <n v="1355.25"/>
    <m/>
    <n v="8"/>
    <s v="10 2MIL CLEAR"/>
    <m/>
    <m/>
    <x v="0"/>
    <m/>
    <d v="2012-10-12T00:00:00"/>
    <x v="0"/>
    <s v="MGONZALEZ"/>
    <x v="0"/>
    <x v="0"/>
  </r>
  <r>
    <n v="625658"/>
    <s v="MAC PAPERS ORLANDO FL"/>
    <s v="10  X100' 6 MIL CLR POLY SHEETING "/>
    <n v="0"/>
    <m/>
    <n v="10"/>
    <m/>
    <m/>
    <n v="1.25"/>
    <x v="0"/>
    <m/>
    <d v="2012-10-12T00:00:00"/>
    <x v="0"/>
    <s v="CMAHAN"/>
    <x v="0"/>
    <x v="0"/>
  </r>
  <r>
    <n v="625688"/>
    <s v="MAC PAPERS CHARLOTTE"/>
    <s v="9.25X12.25X002 USPS APPRO LIP AND TAPE 1000/CASE "/>
    <n v="1779.3"/>
    <m/>
    <n v="9.25"/>
    <n v="12.25"/>
    <s v="002 USPS APPRO"/>
    <m/>
    <x v="0"/>
    <m/>
    <d v="2012-10-12T00:00:00"/>
    <x v="0"/>
    <s v="SARAH"/>
    <x v="0"/>
    <x v="0"/>
  </r>
  <r>
    <n v="625709"/>
    <s v="PKGING.COM"/>
    <s v="25.5x24 3 MIL 500/case WITH 1.5  LIP "/>
    <n v="1607.85"/>
    <m/>
    <s v="25.5x24 3 MIL 500/case"/>
    <m/>
    <m/>
    <m/>
    <x v="0"/>
    <m/>
    <d v="2012-10-12T00:00:00"/>
    <x v="0"/>
    <s v="JPENA"/>
    <x v="0"/>
    <x v="0"/>
  </r>
  <r>
    <n v="625716"/>
    <s v="LANDSBERG - DALLAS (GRAPEVINE)"/>
    <s v="7.00X0.00X7.00X1.00 1/CS,INDIV SHEETS,BS "/>
    <n v="0"/>
    <m/>
    <n v="7"/>
    <m/>
    <n v="7"/>
    <n v="1"/>
    <x v="0"/>
    <m/>
    <d v="2012-10-12T00:00:00"/>
    <x v="0"/>
    <s v="MALISSA"/>
    <x v="0"/>
    <x v="1"/>
  </r>
  <r>
    <n v="625721"/>
    <s v="UNISOURCE - PLEASANTON"/>
    <s v="8X8 4MIL CLEAR ZIP TOP PR INTED 1C/1S,PRNTD "/>
    <n v="1656"/>
    <m/>
    <n v="8"/>
    <s v="8 4MIL CLEAR ZIP TOP PR"/>
    <m/>
    <m/>
    <x v="0"/>
    <m/>
    <d v="2012-10-12T00:00:00"/>
    <x v="0"/>
    <s v="PGARCIA"/>
    <x v="0"/>
    <x v="0"/>
  </r>
  <r>
    <n v="625722"/>
    <s v="UNISOURCE - PLEASANTON"/>
    <s v="8X8 3.5IL CLEAR ZIP TOP P RINTED 1C/1S,PRNTD "/>
    <n v="1559.5"/>
    <m/>
    <n v="8"/>
    <s v="8 3.5IL CLEAR ZIP TOP P"/>
    <m/>
    <m/>
    <x v="0"/>
    <m/>
    <d v="2012-10-12T00:00:00"/>
    <x v="0"/>
    <s v="PGARCIA"/>
    <x v="0"/>
    <x v="0"/>
  </r>
  <r>
    <n v="625723"/>
    <s v="UNISOURCE - PLEASANTON"/>
    <s v="9X12 3.5MIL CLEAR ZIP TOP PRINTED 1C/1S,PRNTD "/>
    <n v="1958.5"/>
    <m/>
    <n v="9"/>
    <s v="12 3.5MIL CLEAR ZIP TOP"/>
    <m/>
    <m/>
    <x v="0"/>
    <m/>
    <d v="2012-10-12T00:00:00"/>
    <x v="0"/>
    <s v="PGARCIA"/>
    <x v="0"/>
    <x v="0"/>
  </r>
  <r>
    <n v="625724"/>
    <s v="UNISOURCE - PLEASANTON"/>
    <s v="9X12 4MIL CLEAR ZIP TOP P RINTED 1C/1S,PRNTD "/>
    <n v="2111"/>
    <m/>
    <n v="9"/>
    <s v="12 4MIL CLEAR ZIP TOP P"/>
    <m/>
    <m/>
    <x v="0"/>
    <m/>
    <d v="2012-10-12T00:00:00"/>
    <x v="0"/>
    <s v="PGARCIA"/>
    <x v="0"/>
    <x v="0"/>
  </r>
  <r>
    <n v="625725"/>
    <s v="UNISOURCE - PLEASANTON"/>
    <s v="9X12 3.5MIL CLEAR ZIP TOP PRINTED 1C/1S,PRNTD "/>
    <n v="0"/>
    <m/>
    <n v="9"/>
    <s v="12 3.5MIL CLEAR ZIP TOP"/>
    <m/>
    <m/>
    <x v="0"/>
    <m/>
    <d v="2012-10-12T00:00:00"/>
    <x v="0"/>
    <s v="PGARCIA"/>
    <x v="0"/>
    <x v="0"/>
  </r>
  <r>
    <n v="625726"/>
    <s v="UNISOURCE - PLEASANTON"/>
    <s v="13X18 3.5MIL CLEAR ZIP TO P PRINTED 1C/1S,PRNTD "/>
    <n v="2671"/>
    <m/>
    <n v="13"/>
    <s v="18 3.5MIL CLEAR ZIP TO"/>
    <m/>
    <m/>
    <x v="0"/>
    <m/>
    <d v="2012-10-12T00:00:00"/>
    <x v="0"/>
    <s v="PGARCIA"/>
    <x v="0"/>
    <x v="0"/>
  </r>
  <r>
    <n v="625727"/>
    <s v="UNISOURCE - PLEASANTON"/>
    <s v="13X18 3.5MIL CLEAR ZIP TO P PRINTED 1C/1S,PRNTD "/>
    <n v="0"/>
    <m/>
    <n v="13"/>
    <s v="18 3.5MIL CLEAR ZIP TO"/>
    <m/>
    <m/>
    <x v="0"/>
    <m/>
    <d v="2012-10-12T00:00:00"/>
    <x v="0"/>
    <s v="PGARCIA"/>
    <x v="0"/>
    <x v="0"/>
  </r>
  <r>
    <n v="625728"/>
    <s v="UNISOURCE - PLEASANTON"/>
    <s v="13X18 4MIL CLEAR ZIP TOP PRINTED 1C/1S,PRNTD "/>
    <n v="2900.5"/>
    <m/>
    <n v="13"/>
    <s v="18 4MIL CLEAR ZIP TOP"/>
    <m/>
    <m/>
    <x v="0"/>
    <m/>
    <d v="2012-10-12T00:00:00"/>
    <x v="0"/>
    <s v="PGARCIA"/>
    <x v="0"/>
    <x v="0"/>
  </r>
  <r>
    <n v="625729"/>
    <s v="UNISOURCE - PLEASANTON"/>
    <s v="18X24 3.5MIL CLEAR ZIP TO P PRINTED 1C/1S,PRNTD "/>
    <n v="3998.5"/>
    <m/>
    <n v="18"/>
    <s v="24 3.5MIL CLEAR ZIP TO"/>
    <m/>
    <m/>
    <x v="0"/>
    <m/>
    <d v="2012-10-12T00:00:00"/>
    <x v="0"/>
    <s v="PGARCIA"/>
    <x v="0"/>
    <x v="0"/>
  </r>
  <r>
    <n v="625730"/>
    <s v="AMERICAN WHOLESALE PACKAGING"/>
    <s v="3X5 2MIL ZIP TOP CLEAR PR INTED 1C/1S,PRNTD "/>
    <n v="1398.75"/>
    <m/>
    <n v="3"/>
    <s v="5 2MIL ZIP TOP CLEAR PR"/>
    <m/>
    <m/>
    <x v="0"/>
    <m/>
    <d v="2012-10-12T00:00:00"/>
    <x v="0"/>
    <s v="PGARCIA"/>
    <x v="0"/>
    <x v="0"/>
  </r>
  <r>
    <n v="625731"/>
    <s v="UNISOURCE - PLEASANTON"/>
    <s v="18X24 4MIL CLEAR ZIP TOP PRINTED 1C/1S,PRNTD "/>
    <n v="4433"/>
    <m/>
    <n v="18"/>
    <s v="24 4MIL CLEAR ZIP TOP"/>
    <m/>
    <m/>
    <x v="0"/>
    <m/>
    <d v="2012-10-12T00:00:00"/>
    <x v="0"/>
    <s v="PGARCIA"/>
    <x v="0"/>
    <x v="0"/>
  </r>
  <r>
    <n v="629039"/>
    <s v="ULINE"/>
    <s v="POLYPRO 3X5.5X002 X/CASE "/>
    <n v="0"/>
    <m/>
    <n v="3"/>
    <m/>
    <n v="5.5"/>
    <n v="2"/>
    <x v="0"/>
    <m/>
    <d v="2012-10-12T00:00:00"/>
    <x v="0"/>
    <s v="MICHELLE"/>
    <x v="0"/>
    <x v="0"/>
  </r>
  <r>
    <n v="625795"/>
    <s v="A.M.C. EXCLUSIVES, INC."/>
    <s v="2X2 2MIL ZIP TOP W/HH 100 0/CASE (SPOT WELDS REDUCE OPENING BY .375 )"/>
    <n v="2320"/>
    <m/>
    <n v="2"/>
    <s v="2 2MIL ZIP TOP W/HH 100"/>
    <m/>
    <m/>
    <x v="0"/>
    <m/>
    <d v="2012-10-15T00:00:00"/>
    <x v="0"/>
    <s v="VALERIE"/>
    <x v="0"/>
    <x v="0"/>
  </r>
  <r>
    <n v="625839"/>
    <s v="ROBERTSON PKG SUPPLY, INC."/>
    <s v="4X5 1.5MIL W .25 SKIRT 1/8 VENT LDPE/LLDPE BLEND 3250/ROLL"/>
    <n v="4200"/>
    <m/>
    <n v="4"/>
    <m/>
    <n v="5"/>
    <n v="1.5"/>
    <x v="0"/>
    <m/>
    <d v="2012-10-15T00:00:00"/>
    <x v="0"/>
    <s v="TTHERIAULT"/>
    <x v="0"/>
    <x v="0"/>
  </r>
  <r>
    <n v="625841"/>
    <s v="ROBERTSON PKG SUPPLY, INC."/>
    <s v="6X6 1.5MIL W .25 SKIRT 1/8 VENT LDPE/LLDPE AUTOB 2750/ROLL"/>
    <n v="6650"/>
    <m/>
    <n v="6"/>
    <m/>
    <n v="6"/>
    <n v="1.5"/>
    <x v="0"/>
    <m/>
    <d v="2012-10-15T00:00:00"/>
    <x v="0"/>
    <s v="TTHERIAULT"/>
    <x v="1"/>
    <x v="0"/>
  </r>
  <r>
    <n v="625885"/>
    <s v="SIMCO CONSTRUCTION INC."/>
    <s v="24X36 4MIL HD CLEAR BAG 100/CASE "/>
    <n v="2372.25"/>
    <m/>
    <n v="24"/>
    <s v="36 4MIL HD CLEAR BAG"/>
    <m/>
    <m/>
    <x v="0"/>
    <m/>
    <d v="2012-10-15T00:00:00"/>
    <x v="0"/>
    <s v="PGARCIA"/>
    <x v="0"/>
    <x v="0"/>
  </r>
  <r>
    <n v="625893"/>
    <s v="PACKAGING TAPE INC."/>
    <s v="AUTO 8X14X0015 1000/ROLL 1/8  VENT HOLE 1  FROM SIDE 2  FROM BOT"/>
    <n v="937"/>
    <m/>
    <n v="8"/>
    <m/>
    <n v="14"/>
    <n v="1.5"/>
    <x v="0"/>
    <m/>
    <d v="2012-10-15T00:00:00"/>
    <x v="0"/>
    <s v="JIM"/>
    <x v="0"/>
    <x v="0"/>
  </r>
  <r>
    <n v="625910"/>
    <s v="SOUTHEASTERN PAPER GROUP"/>
    <s v="ZIP TOP 5X6 2MIL WHITE ON BLOCK 1000/CASE,PRNTD "/>
    <n v="8580"/>
    <m/>
    <s v="ZIP TOP 5"/>
    <s v="6 2MIL WHITE ON"/>
    <m/>
    <m/>
    <x v="0"/>
    <m/>
    <d v="2012-10-15T00:00:00"/>
    <x v="0"/>
    <s v="PGARCIA"/>
    <x v="0"/>
    <x v="0"/>
  </r>
  <r>
    <n v="625913"/>
    <s v="SOUTHEASTERN PAPER GROUP"/>
    <s v="6X6 2MIL ZIP TOP WITH WHI TE ON BLOCK 1000/CASE 1C/ 1S,PRNTD"/>
    <n v="9380"/>
    <m/>
    <n v="6"/>
    <s v="6 2MIL ZIP TOP WITH WHI"/>
    <m/>
    <m/>
    <x v="0"/>
    <m/>
    <d v="2012-10-15T00:00:00"/>
    <x v="0"/>
    <s v="PGARCIA"/>
    <x v="0"/>
    <x v="0"/>
  </r>
  <r>
    <n v="625915"/>
    <s v="UNISOURCE - FRESNO"/>
    <s v="9.00X0.00X24.00X3.00 1000/CS,BAGS,BS "/>
    <n v="1645"/>
    <m/>
    <n v="9"/>
    <n v="0"/>
    <n v="24"/>
    <n v="3"/>
    <x v="0"/>
    <m/>
    <d v="2012-10-15T00:00:00"/>
    <x v="0"/>
    <s v="JBASILE"/>
    <x v="0"/>
    <x v="1"/>
  </r>
  <r>
    <n v="625995"/>
    <s v="NICHOLS CO."/>
    <s v="16X20 3MIL TRANSPARENT ME 100/CASE "/>
    <n v="1971"/>
    <m/>
    <n v="16"/>
    <s v="20 3MIL TRANSPARENT ME"/>
    <m/>
    <m/>
    <x v="0"/>
    <m/>
    <d v="2012-10-15T00:00:00"/>
    <x v="0"/>
    <s v="LHICKS"/>
    <x v="0"/>
    <x v="0"/>
  </r>
  <r>
    <n v="628929"/>
    <s v="A.S.A.P. PACKAGING"/>
    <s v="14.00XX14.00X3.00 1000/CS,BAGS,BS "/>
    <n v="830.25"/>
    <m/>
    <n v="14"/>
    <m/>
    <n v="14"/>
    <n v="3"/>
    <x v="1"/>
    <n v="729022"/>
    <d v="2012-10-15T00:00:00"/>
    <x v="0"/>
    <s v="LHICKS"/>
    <x v="0"/>
    <x v="1"/>
  </r>
  <r>
    <n v="629362"/>
    <s v="ULINE"/>
    <s v="9.00X0.00X15.00X1.00 1000/CS,BAGS,FG "/>
    <n v="827.55"/>
    <m/>
    <n v="9"/>
    <n v="0"/>
    <n v="15"/>
    <n v="1"/>
    <x v="1"/>
    <n v="729502"/>
    <d v="2012-10-15T00:00:00"/>
    <x v="0"/>
    <s v="JCORLISS"/>
    <x v="0"/>
    <x v="1"/>
  </r>
  <r>
    <n v="626068"/>
    <s v="SHORR PACKAGING - IN"/>
    <s v="10X12 2MIL ZIP TOP 1000/C PRINTED 1C/1S,PRNTD "/>
    <n v="2293"/>
    <m/>
    <n v="10"/>
    <s v="12 2MIL ZIP TOP 1000/C"/>
    <m/>
    <m/>
    <x v="0"/>
    <m/>
    <d v="2012-10-16T00:00:00"/>
    <x v="0"/>
    <s v="MGONZALEZ"/>
    <x v="1"/>
    <x v="0"/>
  </r>
  <r>
    <n v="626081"/>
    <s v="XPEDX"/>
    <s v="6.13X0.00X11.13X4.00 1000/CS,BAGS,FG,BS "/>
    <n v="561.6"/>
    <m/>
    <n v="6.13"/>
    <n v="0"/>
    <n v="11.13"/>
    <n v="4"/>
    <x v="0"/>
    <m/>
    <d v="2012-10-16T00:00:00"/>
    <x v="0"/>
    <s v="CHRISP"/>
    <x v="0"/>
    <x v="1"/>
  </r>
  <r>
    <n v="626116"/>
    <s v="LANDA PACKAGING DIST."/>
    <s v="ZT 4X6 2MIL PRINTED 2C/1S 1000/CASE,PRNTD "/>
    <n v="1181"/>
    <m/>
    <s v="ZT 4"/>
    <s v="6 2MIL PRINTED 2C/1S"/>
    <m/>
    <m/>
    <x v="0"/>
    <m/>
    <d v="2012-10-16T00:00:00"/>
    <x v="0"/>
    <s v="JGUSTAFSON"/>
    <x v="0"/>
    <x v="0"/>
  </r>
  <r>
    <n v="626143"/>
    <s v="WALNUT PACKAGING INC."/>
    <s v="6.00X0.00X16.00X1.90 2000/CS,BAGS,BS "/>
    <n v="4990"/>
    <m/>
    <n v="6"/>
    <n v="0"/>
    <n v="16"/>
    <n v="1.9"/>
    <x v="0"/>
    <m/>
    <d v="2012-10-16T00:00:00"/>
    <x v="0"/>
    <s v="LPAIGE"/>
    <x v="0"/>
    <x v="1"/>
  </r>
  <r>
    <n v="626149"/>
    <s v="WALNUT PACKAGING INC."/>
    <s v="6.00X0.00X20.00X2.00 1000/CS,BAGS,BS "/>
    <n v="2667"/>
    <m/>
    <n v="6"/>
    <n v="0"/>
    <n v="20"/>
    <n v="2"/>
    <x v="0"/>
    <m/>
    <d v="2012-10-16T00:00:00"/>
    <x v="0"/>
    <s v="LPAIGE"/>
    <x v="0"/>
    <x v="1"/>
  </r>
  <r>
    <n v="626178"/>
    <s v="WALNUT PACKAGING INC."/>
    <s v="6.00X0.00X22.00X1.90 1000/CS,BAGS,BS "/>
    <n v="8142"/>
    <m/>
    <n v="6"/>
    <n v="0"/>
    <n v="22"/>
    <n v="1.9"/>
    <x v="0"/>
    <m/>
    <d v="2012-10-16T00:00:00"/>
    <x v="0"/>
    <s v="LPAIGE"/>
    <x v="1"/>
    <x v="1"/>
  </r>
  <r>
    <n v="626191"/>
    <s v="NAPS POLY BAG COMPANY"/>
    <s v="AUTO 2.5X4X002 WHITE FRONT CLEAR BACK/ VENTED 1/4  HOLE 30"/>
    <n v="1417.5"/>
    <m/>
    <n v="2.5"/>
    <m/>
    <n v="4"/>
    <n v="2"/>
    <x v="0"/>
    <m/>
    <d v="2012-10-16T00:00:00"/>
    <x v="0"/>
    <s v="LPAIGE"/>
    <x v="1"/>
    <x v="0"/>
  </r>
  <r>
    <n v="626198"/>
    <s v="DALLAS CONTAINER CORPORATION"/>
    <s v="LF 12X16 2MIL W/4  LIP 2 VENT HOLES 2INCHES UP F AND 2INCHES FROM EACH SID"/>
    <n v="1105.5"/>
    <m/>
    <n v="12"/>
    <m/>
    <n v="16"/>
    <n v="2"/>
    <x v="0"/>
    <m/>
    <d v="2012-10-16T00:00:00"/>
    <x v="0"/>
    <s v="LPAIGE"/>
    <x v="0"/>
    <x v="0"/>
  </r>
  <r>
    <n v="626214"/>
    <s v="STAPLES INDUSTRIAL #906"/>
    <s v="12X12 4MIL VACUUM SEAL BA G "/>
    <n v="0"/>
    <m/>
    <n v="12"/>
    <s v="12 4MIL VACUUM SEAL BA"/>
    <m/>
    <m/>
    <x v="0"/>
    <m/>
    <d v="2012-10-16T00:00:00"/>
    <x v="0"/>
    <s v="PGARCIA"/>
    <x v="0"/>
    <x v="0"/>
  </r>
  <r>
    <n v="626216"/>
    <s v="STAPLES INDUSTRIAL #906"/>
    <s v="12X12 5MIL VACUUM BAG  "/>
    <n v="0"/>
    <m/>
    <n v="12"/>
    <s v="12 5MIL VACUUM BAG"/>
    <m/>
    <m/>
    <x v="0"/>
    <m/>
    <d v="2012-10-16T00:00:00"/>
    <x v="0"/>
    <s v="PGARCIA"/>
    <x v="0"/>
    <x v="0"/>
  </r>
  <r>
    <n v="626222"/>
    <s v="WALNUT PACKAGING INC."/>
    <s v="8.00X0.00X20.00X1.90 1000/CS,BAGS,BS "/>
    <n v="3026"/>
    <m/>
    <n v="8"/>
    <n v="0"/>
    <n v="20"/>
    <n v="1.9"/>
    <x v="0"/>
    <m/>
    <d v="2012-10-16T00:00:00"/>
    <x v="0"/>
    <s v="LPAIGE"/>
    <x v="0"/>
    <x v="1"/>
  </r>
  <r>
    <n v="626225"/>
    <s v="WALNUT PACKAGING INC."/>
    <s v="8.00X0.00X15.00X1.90 1000/CS,BAGS,BS "/>
    <n v="6654"/>
    <m/>
    <n v="8"/>
    <n v="0"/>
    <n v="15"/>
    <n v="1.9"/>
    <x v="0"/>
    <m/>
    <d v="2012-10-16T00:00:00"/>
    <x v="0"/>
    <s v="LPAIGE"/>
    <x v="1"/>
    <x v="1"/>
  </r>
  <r>
    <n v="626228"/>
    <s v="WALNUT PACKAGING INC."/>
    <s v="8.00X0.00X16.00X1.90 1000/CS,BAGS,BS "/>
    <n v="7083"/>
    <m/>
    <n v="8"/>
    <n v="0"/>
    <n v="16"/>
    <n v="1.9"/>
    <x v="0"/>
    <m/>
    <d v="2012-10-16T00:00:00"/>
    <x v="0"/>
    <s v="LPAIGE"/>
    <x v="1"/>
    <x v="1"/>
  </r>
  <r>
    <n v="626231"/>
    <s v="WALNUT PACKAGING INC."/>
    <s v="8.00X0.00X18.00X1.90 1000/CS,BAGS,BS "/>
    <n v="7965"/>
    <m/>
    <n v="8"/>
    <n v="0"/>
    <n v="18"/>
    <n v="1.9"/>
    <x v="0"/>
    <m/>
    <d v="2012-10-16T00:00:00"/>
    <x v="0"/>
    <s v="LPAIGE"/>
    <x v="1"/>
    <x v="1"/>
  </r>
  <r>
    <n v="626235"/>
    <s v="WALNUT PACKAGING INC."/>
    <s v="8.00X0.00X20.00X1.90 1000/CS,BAGS,BS "/>
    <n v="8850"/>
    <m/>
    <n v="8"/>
    <n v="0"/>
    <n v="20"/>
    <n v="1.9"/>
    <x v="0"/>
    <m/>
    <d v="2012-10-16T00:00:00"/>
    <x v="0"/>
    <s v="LPAIGE"/>
    <x v="1"/>
    <x v="1"/>
  </r>
  <r>
    <n v="626237"/>
    <s v="WALNUT PACKAGING INC."/>
    <s v="8.00X0.00X22.00X1.90 1000/CS,BAGS,BS "/>
    <n v="9735"/>
    <m/>
    <n v="8"/>
    <n v="0"/>
    <n v="22"/>
    <n v="1.9"/>
    <x v="0"/>
    <m/>
    <d v="2012-10-16T00:00:00"/>
    <x v="0"/>
    <s v="LPAIGE"/>
    <x v="1"/>
    <x v="1"/>
  </r>
  <r>
    <n v="626252"/>
    <s v="PACIFIC PKG."/>
    <s v="18.00X0.00X21.00X1.00 500/CS,BAGS,BS "/>
    <n v="1767.5"/>
    <m/>
    <n v="18"/>
    <n v="0"/>
    <n v="21"/>
    <n v="1"/>
    <x v="0"/>
    <m/>
    <d v="2012-10-16T00:00:00"/>
    <x v="0"/>
    <s v="JPENA"/>
    <x v="0"/>
    <x v="1"/>
  </r>
  <r>
    <n v="626255"/>
    <s v="WALNUT PACKAGING INC."/>
    <s v="10.00X0.00X16.00X1.90 1000/CS,BAGS,BS "/>
    <n v="8346"/>
    <m/>
    <n v="10"/>
    <n v="0"/>
    <n v="16"/>
    <n v="1.9"/>
    <x v="0"/>
    <m/>
    <d v="2012-10-16T00:00:00"/>
    <x v="0"/>
    <s v="LPAIGE"/>
    <x v="1"/>
    <x v="1"/>
  </r>
  <r>
    <n v="626270"/>
    <s v="WALNUT PACKAGING INC."/>
    <s v="10.00X0.00X20.00X1.90 1000/CS,BAGS,BS "/>
    <n v="10428"/>
    <m/>
    <n v="10"/>
    <n v="0"/>
    <n v="20"/>
    <n v="1.9"/>
    <x v="0"/>
    <m/>
    <d v="2012-10-16T00:00:00"/>
    <x v="0"/>
    <s v="LPAIGE"/>
    <x v="1"/>
    <x v="1"/>
  </r>
  <r>
    <n v="626273"/>
    <s v="WALNUT PACKAGING INC."/>
    <s v="10.00X0.00X22.00X1.90 1000/CS,BAGS,BS "/>
    <n v="11451"/>
    <m/>
    <n v="10"/>
    <n v="0"/>
    <n v="22"/>
    <n v="1.9"/>
    <x v="0"/>
    <m/>
    <d v="2012-10-16T00:00:00"/>
    <x v="0"/>
    <s v="LPAIGE"/>
    <x v="1"/>
    <x v="1"/>
  </r>
  <r>
    <n v="626276"/>
    <s v="WALNUT PACKAGING INC."/>
    <s v="12.00X0.00X18.00X1.90 1000/CS,BAGS,BS "/>
    <n v="10908"/>
    <m/>
    <n v="12"/>
    <n v="0"/>
    <n v="18"/>
    <n v="1.9"/>
    <x v="0"/>
    <m/>
    <d v="2012-10-16T00:00:00"/>
    <x v="0"/>
    <s v="LPAIGE"/>
    <x v="1"/>
    <x v="1"/>
  </r>
  <r>
    <n v="626278"/>
    <s v="WALNUT PACKAGING INC."/>
    <s v="12.00X0.00X20.00X1.90 1000/CS,BAGS,BS "/>
    <n v="12078"/>
    <m/>
    <n v="12"/>
    <n v="0"/>
    <n v="20"/>
    <n v="1.9"/>
    <x v="0"/>
    <m/>
    <d v="2012-10-16T00:00:00"/>
    <x v="0"/>
    <s v="LPAIGE"/>
    <x v="1"/>
    <x v="1"/>
  </r>
  <r>
    <n v="626279"/>
    <s v="WALNUT PACKAGING INC."/>
    <s v="8.00X0.00X18.00X1.90 1000/CS,BAGS,BS "/>
    <n v="7965"/>
    <m/>
    <n v="8"/>
    <n v="0"/>
    <n v="18"/>
    <n v="1.9"/>
    <x v="0"/>
    <m/>
    <d v="2012-10-16T00:00:00"/>
    <x v="0"/>
    <s v="LPAIGE"/>
    <x v="1"/>
    <x v="1"/>
  </r>
  <r>
    <n v="626280"/>
    <s v="WALNUT PACKAGING INC."/>
    <s v="7.00X0.00X16.00X1.90 1000/CS,BAGS,BS "/>
    <n v="2371"/>
    <m/>
    <n v="7"/>
    <n v="0"/>
    <n v="16"/>
    <n v="1.9"/>
    <x v="0"/>
    <m/>
    <d v="2012-10-16T00:00:00"/>
    <x v="0"/>
    <s v="LPAIGE"/>
    <x v="0"/>
    <x v="1"/>
  </r>
  <r>
    <n v="626283"/>
    <s v="WALNUT PACKAGING INC."/>
    <s v="7.00X0.00X22.00X1.90 1000/CS,BAGS,BS "/>
    <n v="3246"/>
    <m/>
    <n v="7"/>
    <n v="0"/>
    <n v="22"/>
    <n v="1.9"/>
    <x v="0"/>
    <m/>
    <d v="2012-10-16T00:00:00"/>
    <x v="0"/>
    <s v="LPAIGE"/>
    <x v="0"/>
    <x v="1"/>
  </r>
  <r>
    <n v="626285"/>
    <s v="WALNUT PACKAGING INC."/>
    <s v="6.00X0.00X12.00X1.90 1000/CS,BAGS,BS "/>
    <n v="2292"/>
    <m/>
    <n v="6"/>
    <n v="0"/>
    <n v="12"/>
    <n v="1.9"/>
    <x v="0"/>
    <m/>
    <d v="2012-10-16T00:00:00"/>
    <x v="0"/>
    <s v="LPAIGE"/>
    <x v="0"/>
    <x v="1"/>
  </r>
  <r>
    <n v="626288"/>
    <s v="WALNUT PACKAGING INC."/>
    <s v="4.00X0.00X10.00X1.90 1000/CS,BAGS,BS "/>
    <n v="0"/>
    <m/>
    <n v="4"/>
    <n v="0"/>
    <n v="10"/>
    <n v="1.9"/>
    <x v="0"/>
    <m/>
    <d v="2012-10-16T00:00:00"/>
    <x v="0"/>
    <s v="LPAIGE"/>
    <x v="0"/>
    <x v="1"/>
  </r>
  <r>
    <n v="626290"/>
    <s v="WALNUT PACKAGING INC."/>
    <s v="4.00X0.00X16.00X1.90 1000/CS,BAGS,BS "/>
    <n v="0"/>
    <m/>
    <n v="4"/>
    <n v="0"/>
    <n v="16"/>
    <n v="1.9"/>
    <x v="0"/>
    <m/>
    <d v="2012-10-16T00:00:00"/>
    <x v="0"/>
    <s v="LPAIGE"/>
    <x v="0"/>
    <x v="1"/>
  </r>
  <r>
    <n v="626293"/>
    <s v="WALNUT PACKAGING INC."/>
    <s v="4.00X0.00X24.00X1.90 1000/CS,BAGS,BS "/>
    <n v="0"/>
    <m/>
    <n v="4"/>
    <n v="0"/>
    <n v="24"/>
    <n v="1.9"/>
    <x v="0"/>
    <m/>
    <d v="2012-10-16T00:00:00"/>
    <x v="0"/>
    <s v="LPAIGE"/>
    <x v="0"/>
    <x v="1"/>
  </r>
  <r>
    <n v="626332"/>
    <s v="INDUSTRIAL PACKAGING CORP"/>
    <s v="20X20 1MIL VENTED 6  BACK FLIP 1000/CASE PRINTED 1C/1S SUFFOCATION"/>
    <n v="2229"/>
    <m/>
    <n v="20"/>
    <m/>
    <n v="20"/>
    <n v="1"/>
    <x v="0"/>
    <m/>
    <d v="2012-10-16T00:00:00"/>
    <x v="0"/>
    <s v="LCARTER"/>
    <x v="0"/>
    <x v="0"/>
  </r>
  <r>
    <n v="628985"/>
    <s v="PHOENIX TAPE &amp; SUPPLY CO."/>
    <s v="52.00X52.00X58.00X2.00 50/RL,BAGS,BS,BOR,CRADL "/>
    <n v="1990.71"/>
    <m/>
    <n v="52"/>
    <n v="52"/>
    <n v="58"/>
    <n v="2"/>
    <x v="1"/>
    <n v="729859"/>
    <d v="2012-10-16T00:00:00"/>
    <x v="0"/>
    <s v="WILL"/>
    <x v="1"/>
    <x v="1"/>
  </r>
  <r>
    <n v="629367"/>
    <s v="RPC PACKAGING SUPPLY"/>
    <s v="36.00X0.00X36.00X2.00 500/CS,INDIV SHEETS,BS "/>
    <n v="982.91"/>
    <m/>
    <n v="36"/>
    <m/>
    <n v="36"/>
    <n v="2"/>
    <x v="1"/>
    <n v="729731"/>
    <d v="2012-10-16T00:00:00"/>
    <x v="0"/>
    <s v="JIM"/>
    <x v="0"/>
    <x v="1"/>
  </r>
  <r>
    <n v="629407"/>
    <s v="LANDSBERG - EPS MALOW"/>
    <s v="21.00X8.00X56.00X1.00 250/RL,BAGS,FG,BS,BOR,VEN T,NORM,LLD,HEX,CRADL"/>
    <n v="989.58"/>
    <m/>
    <n v="21"/>
    <n v="8"/>
    <n v="56"/>
    <n v="1"/>
    <x v="1"/>
    <n v="729718"/>
    <d v="2012-10-16T00:00:00"/>
    <x v="0"/>
    <s v="CMAHAN"/>
    <x v="1"/>
    <x v="1"/>
  </r>
  <r>
    <n v="626454"/>
    <s v="WALTER &amp; ASSOCIATES"/>
    <s v="WICKET 13X20X001 +1.5  LI 250/WICKET 3000/CTN PRINTED 1C/1S RANDOM 5 LN"/>
    <n v="59250"/>
    <m/>
    <s v="WICKET 13"/>
    <n v="20"/>
    <s v="001 +1.5  LI"/>
    <m/>
    <x v="0"/>
    <m/>
    <d v="2012-10-17T00:00:00"/>
    <x v="0"/>
    <s v="BRENDA"/>
    <x v="0"/>
    <x v="0"/>
  </r>
  <r>
    <n v="626482"/>
    <s v="PREMIER PACKAGING, INC"/>
    <s v="HI DE LINER 45X51 16 MICR 150/CASE (10 ROLLS 15 BAG CAN LINERS CORELESS ROLL"/>
    <n v="1951"/>
    <m/>
    <s v="HI DE LINER 45"/>
    <s v="51 16 MICR"/>
    <m/>
    <m/>
    <x v="0"/>
    <m/>
    <d v="2012-10-17T00:00:00"/>
    <x v="0"/>
    <s v="MWENTWORTH"/>
    <x v="0"/>
    <x v="0"/>
  </r>
  <r>
    <n v="626484"/>
    <s v="LANDA PACKAGING DIST."/>
    <s v="ZT 4X6 2MIL W/ WB &amp; RED T EXT 1000/CASE,PRNTD "/>
    <n v="957"/>
    <m/>
    <s v="ZT 4"/>
    <s v="6 2MIL W/ WB &amp; RED T"/>
    <m/>
    <m/>
    <x v="0"/>
    <m/>
    <d v="2012-10-17T00:00:00"/>
    <x v="0"/>
    <s v="JGUSTAFSON"/>
    <x v="0"/>
    <x v="0"/>
  </r>
  <r>
    <n v="626503"/>
    <s v="IPS PACKAGING GREENVILLE"/>
    <s v="34.00XX48.00X4.50 50/RL,BAGS,BS,BOR,METAL 1 5.0%,COLOR,ORG,CRADL"/>
    <n v="17275.8"/>
    <m/>
    <n v="34"/>
    <m/>
    <n v="48"/>
    <n v="4.5"/>
    <x v="0"/>
    <m/>
    <d v="2012-10-17T00:00:00"/>
    <x v="0"/>
    <s v="JPENA"/>
    <x v="0"/>
    <x v="1"/>
  </r>
  <r>
    <n v="626505"/>
    <s v="HILLAS PACKAGING"/>
    <s v="34.00XX48.00X4.50 50/RL,BAGS,FG,BS,BOR,LLD, OCT,COLOR,ORG,15%MET"/>
    <n v="20077.8"/>
    <m/>
    <n v="34"/>
    <m/>
    <n v="48"/>
    <n v="4.5"/>
    <x v="0"/>
    <m/>
    <d v="2012-10-17T00:00:00"/>
    <x v="0"/>
    <s v="WILL"/>
    <x v="0"/>
    <x v="1"/>
  </r>
  <r>
    <n v="626535"/>
    <s v="COLONY PAPERS"/>
    <s v="TRANS MET STAT 4X13X003 100/CS LAY FLAT "/>
    <n v="679.75"/>
    <m/>
    <s v="TRANS MET STAT 4"/>
    <n v="13"/>
    <n v="3"/>
    <m/>
    <x v="0"/>
    <m/>
    <d v="2012-10-17T00:00:00"/>
    <x v="0"/>
    <s v="MICHELLE"/>
    <x v="1"/>
    <x v="0"/>
  </r>
  <r>
    <n v="626538"/>
    <s v="PACKAGING TAPE INC."/>
    <s v="5.00X2.50X12.00X1.00 1000/RL,BAGS,BS,BOR "/>
    <n v="1619.62"/>
    <m/>
    <n v="5"/>
    <n v="2.5"/>
    <n v="12"/>
    <n v="1"/>
    <x v="0"/>
    <m/>
    <d v="2012-10-17T00:00:00"/>
    <x v="0"/>
    <s v="PGARCIA"/>
    <x v="0"/>
    <x v="1"/>
  </r>
  <r>
    <n v="626539"/>
    <s v="PACKAGING TAPE INC."/>
    <s v="5.00X2.50X12.00X1.50 1000/RL,BAGS,BS,BOR "/>
    <n v="1460.72"/>
    <m/>
    <n v="5"/>
    <n v="2.5"/>
    <n v="12"/>
    <n v="1.5"/>
    <x v="0"/>
    <m/>
    <d v="2012-10-17T00:00:00"/>
    <x v="0"/>
    <s v="PGARCIA"/>
    <x v="0"/>
    <x v="1"/>
  </r>
  <r>
    <n v="626541"/>
    <s v="PACKAGING TAPE INC."/>
    <s v="5.00X2.50X12.00X2.00 1000/RL,BAGS,BS,BOR "/>
    <n v="2179.8000000000002"/>
    <m/>
    <n v="5"/>
    <n v="2.5"/>
    <n v="12"/>
    <n v="2"/>
    <x v="0"/>
    <m/>
    <d v="2012-10-17T00:00:00"/>
    <x v="0"/>
    <s v="PGARCIA"/>
    <x v="0"/>
    <x v="1"/>
  </r>
  <r>
    <n v="626580"/>
    <s v="UNISOURCE - MECHANICSBURG"/>
    <s v="ZT 4X8X002 BLACK OPAQUE/C 1000/CTN "/>
    <n v="1870"/>
    <m/>
    <s v="ZT 4"/>
    <n v="8"/>
    <s v="002 BLACK OPAQUE/C"/>
    <m/>
    <x v="0"/>
    <m/>
    <d v="2012-10-17T00:00:00"/>
    <x v="0"/>
    <s v="BRENDA"/>
    <x v="0"/>
    <x v="0"/>
  </r>
  <r>
    <n v="626583"/>
    <s v="SUNSHINE PLASTICS"/>
    <s v="12.00XX15.00X2.00 1000/CS,BAGS,VENT,MPERF "/>
    <n v="918.75"/>
    <m/>
    <n v="12"/>
    <m/>
    <n v="15"/>
    <n v="2"/>
    <x v="0"/>
    <m/>
    <d v="2012-10-17T00:00:00"/>
    <x v="0"/>
    <s v="DWHOLEY"/>
    <x v="0"/>
    <x v="1"/>
  </r>
  <r>
    <n v="626588"/>
    <s v="SUNSHINE PLASTICS"/>
    <s v="10.00XX15.00X2.00 1000/CS,BAGS,VENT,MPERF "/>
    <n v="793.75"/>
    <m/>
    <n v="10"/>
    <m/>
    <n v="15"/>
    <n v="2"/>
    <x v="0"/>
    <m/>
    <d v="2012-10-17T00:00:00"/>
    <x v="0"/>
    <s v="DWHOLEY"/>
    <x v="0"/>
    <x v="1"/>
  </r>
  <r>
    <n v="628209"/>
    <s v="MORRISETTE PAPER COMPANY - GREENSBORO"/>
    <s v="8.00X0.00X18.00X1.50 1000/CS,BAGS,SW,VENT,NORM "/>
    <n v="952.32"/>
    <m/>
    <n v="8"/>
    <m/>
    <n v="18"/>
    <n v="1.5"/>
    <x v="1"/>
    <n v="730610"/>
    <d v="2012-10-17T00:00:00"/>
    <x v="0"/>
    <s v="WILL"/>
    <x v="0"/>
    <x v="1"/>
  </r>
  <r>
    <n v="629841"/>
    <s v="IPS PACKAGING GREENVILLE"/>
    <s v="12.00XX12.00X1.00 5000/CS,INDIV SHEETS,BS "/>
    <n v="1069.2"/>
    <m/>
    <n v="12"/>
    <m/>
    <n v="12"/>
    <n v="1"/>
    <x v="1"/>
    <n v="730412"/>
    <d v="2012-10-17T00:00:00"/>
    <x v="0"/>
    <s v="AMBER"/>
    <x v="0"/>
    <x v="1"/>
  </r>
  <r>
    <n v="630057"/>
    <s v="CANTWELL-CLEARY CO., INC."/>
    <s v="30.00X0.00X60.00X1.25 150/RL,CF SOR,CRADL "/>
    <n v="3869.55"/>
    <m/>
    <n v="30"/>
    <n v="0"/>
    <n v="60"/>
    <n v="1.25"/>
    <x v="1"/>
    <n v="730759"/>
    <d v="2012-10-17T00:00:00"/>
    <x v="0"/>
    <s v="LMITCHELL"/>
    <x v="1"/>
    <x v="1"/>
  </r>
  <r>
    <n v="626830"/>
    <s v="FOUR STAR PLASTICS"/>
    <s v="CLEAR BUBBLE BAG W/LIP &amp; TAPE 18X23.5"/>
    <n v="0"/>
    <m/>
    <s v="CLEAR BUBBLE BAG"/>
    <m/>
    <m/>
    <m/>
    <x v="0"/>
    <m/>
    <d v="2012-10-18T00:00:00"/>
    <x v="0"/>
    <s v="KEKING"/>
    <x v="0"/>
    <x v="0"/>
  </r>
  <r>
    <n v="626885"/>
    <s v="GROUP O"/>
    <s v="20.00X0.00XX2.00 1000'/RL,CF SHEETING,CRAD L"/>
    <n v="0"/>
    <m/>
    <n v="20"/>
    <m/>
    <m/>
    <n v="2"/>
    <x v="0"/>
    <m/>
    <d v="2012-10-18T00:00:00"/>
    <x v="0"/>
    <s v="PGARCIA"/>
    <x v="0"/>
    <x v="1"/>
  </r>
  <r>
    <n v="626983"/>
    <s v="SANFORD LEVINE PACKAGING"/>
    <s v="12X12 2MIL BAG W/1.5  LI STANDARD SUFFICATION WARN ING 1C/1S 1,000/CS,PRNTD"/>
    <n v="2897"/>
    <m/>
    <n v="12"/>
    <s v="12 2MIL BAG W/1.5  LI"/>
    <m/>
    <m/>
    <x v="0"/>
    <m/>
    <d v="2012-10-18T00:00:00"/>
    <x v="0"/>
    <s v="LPAIGE"/>
    <x v="0"/>
    <x v="0"/>
  </r>
  <r>
    <n v="626985"/>
    <s v="SANFORD LEVINE PACKAGING"/>
    <s v="POLY PRO 9.875X11 1MIL W/ 1/4  VENT HOLE 2  FROM BO TTOM"/>
    <n v="6540"/>
    <m/>
    <n v="9.875"/>
    <m/>
    <n v="11"/>
    <n v="1"/>
    <x v="0"/>
    <m/>
    <d v="2012-10-18T00:00:00"/>
    <x v="0"/>
    <s v="LPAIGE"/>
    <x v="0"/>
    <x v="0"/>
  </r>
  <r>
    <n v="626990"/>
    <s v="SANFORD LEVINE PACKAGING"/>
    <s v="POLY PRO 12X15 1 MIL W/2. 1/4  VENT HOLE 2   FROM B OTTOM OF BAG"/>
    <n v="9010"/>
    <m/>
    <n v="12"/>
    <m/>
    <n v="15"/>
    <n v="1"/>
    <x v="0"/>
    <m/>
    <d v="2012-10-18T00:00:00"/>
    <x v="0"/>
    <s v="LPAIGE"/>
    <x v="0"/>
    <x v="0"/>
  </r>
  <r>
    <n v="626993"/>
    <s v="E-CREEK SUPPLY"/>
    <s v="1.5X1.5 2 MIL ZT 1,000 PER CASE "/>
    <n v="0"/>
    <m/>
    <n v="1.5"/>
    <s v="1.5 2 MIL ZT"/>
    <m/>
    <m/>
    <x v="0"/>
    <m/>
    <d v="2012-10-18T00:00:00"/>
    <x v="0"/>
    <s v="JBASILE"/>
    <x v="0"/>
    <x v="0"/>
  </r>
  <r>
    <n v="627002"/>
    <s v="SHIP-PAC"/>
    <s v="13X18 1MIL. WICKETED 3 BOTTOOM GUSSET 1 LIP W/ WIRE WICKET&amp; 2 VENTS"/>
    <n v="4890"/>
    <m/>
    <n v="13"/>
    <m/>
    <n v="18"/>
    <n v="1"/>
    <x v="0"/>
    <m/>
    <d v="2012-10-18T00:00:00"/>
    <x v="0"/>
    <s v="TTHERIAULT"/>
    <x v="0"/>
    <x v="0"/>
  </r>
  <r>
    <n v="627079"/>
    <s v="R.S. HUGHES CO. INC."/>
    <s v="C&amp;A BLK CONDUCTIVE 36X75  PERFED, ROLL 3 MIL"/>
    <n v="0"/>
    <m/>
    <s v="C&amp;A BLK CONDUCTIVE"/>
    <m/>
    <m/>
    <m/>
    <x v="0"/>
    <m/>
    <d v="2012-10-18T00:00:00"/>
    <x v="0"/>
    <s v="CMAHAN"/>
    <x v="0"/>
    <x v="0"/>
  </r>
  <r>
    <n v="627095"/>
    <s v="FRANKLIN AUGUST TRADING"/>
    <s v="ZT 28X28 4MIL 200/CASE  "/>
    <n v="1551.4"/>
    <m/>
    <s v="ZT 28"/>
    <s v="28 4MIL 200/CASE"/>
    <m/>
    <m/>
    <x v="0"/>
    <m/>
    <d v="2012-10-18T00:00:00"/>
    <x v="0"/>
    <s v="MWENTWORTH"/>
    <x v="0"/>
    <x v="0"/>
  </r>
  <r>
    <n v="629679"/>
    <s v="CME INTEGRATED SOLUTIONS"/>
    <s v="47.00X0.00X0.00X3.00 500'/RL,TUBING,LLD,HEX,CO LOR,YEL"/>
    <n v="1316.7"/>
    <m/>
    <n v="47"/>
    <n v="0"/>
    <n v="0"/>
    <n v="3"/>
    <x v="0"/>
    <m/>
    <d v="2012-10-18T00:00:00"/>
    <x v="0"/>
    <s v="MGONZALEZ"/>
    <x v="0"/>
    <x v="1"/>
  </r>
  <r>
    <n v="629705"/>
    <s v="CROWN PACKAGING"/>
    <s v="5.00X0.00X26.00X2.00 3000/CS,BAGS,FG,BS "/>
    <n v="4391.1000000000004"/>
    <m/>
    <n v="5"/>
    <n v="0"/>
    <n v="26"/>
    <n v="2"/>
    <x v="1"/>
    <n v="731177"/>
    <d v="2012-10-18T00:00:00"/>
    <x v="0"/>
    <s v="STEVES"/>
    <x v="1"/>
    <x v="1"/>
  </r>
  <r>
    <n v="629825"/>
    <s v="TRI-COR INDUSTRIAL PKG, INC."/>
    <s v="24.00XX33.00X2.50 250/RL,BAGS,BS,BOR "/>
    <n v="1987.63"/>
    <m/>
    <n v="24"/>
    <m/>
    <n v="33"/>
    <n v="2.5"/>
    <x v="1"/>
    <n v="731406"/>
    <d v="2012-10-18T00:00:00"/>
    <x v="0"/>
    <s v="LCARTER"/>
    <x v="0"/>
    <x v="1"/>
  </r>
  <r>
    <n v="630099"/>
    <s v="TRI-COR INDUSTRIAL PKG, INC."/>
    <s v="38.00XX60.00X3.50 100/RL,BAGS,BS,BOR,METAL 0.15"/>
    <n v="1799.46"/>
    <m/>
    <n v="38"/>
    <m/>
    <n v="60"/>
    <n v="3.5"/>
    <x v="1"/>
    <n v="731432"/>
    <d v="2012-10-18T00:00:00"/>
    <x v="0"/>
    <s v="LCARTER"/>
    <x v="0"/>
    <x v="1"/>
  </r>
  <r>
    <n v="630170"/>
    <s v="INTERNATIONAL PLASTICS"/>
    <s v="20.00X17.00X44.00X3.00 130/RL,BAGS,BS,BOR,CRADL "/>
    <n v="494.99"/>
    <m/>
    <n v="20"/>
    <n v="17"/>
    <n v="44"/>
    <n v="3"/>
    <x v="1"/>
    <n v="731028"/>
    <d v="2012-10-18T00:00:00"/>
    <x v="0"/>
    <s v="MICHELLE"/>
    <x v="0"/>
    <x v="1"/>
  </r>
  <r>
    <n v="630172"/>
    <s v="INTERNATIONAL PLASTICS"/>
    <s v="20.00X17.00X44.00X3.00 130/RL,BAGS,BS,BOR,CRADL "/>
    <n v="494.99"/>
    <m/>
    <n v="20"/>
    <n v="17"/>
    <n v="44"/>
    <n v="3"/>
    <x v="1"/>
    <n v="731038"/>
    <d v="2012-10-18T00:00:00"/>
    <x v="0"/>
    <s v="MICHELLE"/>
    <x v="1"/>
    <x v="1"/>
  </r>
  <r>
    <n v="630456"/>
    <s v="TRI-COR INDUSTRIAL PKG, INC."/>
    <s v="24.00XX33.00X2.50 250/RL,BAGS,BS,BOR,METAL 0.15"/>
    <n v="1987.63"/>
    <m/>
    <n v="24"/>
    <m/>
    <n v="33"/>
    <n v="2.5"/>
    <x v="1"/>
    <n v="731507"/>
    <d v="2012-10-18T00:00:00"/>
    <x v="0"/>
    <s v="LCARTER"/>
    <x v="1"/>
    <x v="1"/>
  </r>
  <r>
    <n v="626272"/>
    <s v="UNISOURCE - LITTLE ROCK"/>
    <s v="12.00X0.00X17.00X3.00 1000/CS,BAGS,SW,NSC POLY LINED CASES"/>
    <n v="1938.4"/>
    <m/>
    <n v="12"/>
    <n v="0"/>
    <n v="17"/>
    <n v="3"/>
    <x v="1"/>
    <n v="732123"/>
    <d v="2012-10-19T00:00:00"/>
    <x v="0"/>
    <s v="WILL"/>
    <x v="1"/>
    <x v="1"/>
  </r>
  <r>
    <n v="627135"/>
    <s v="PACKAGING CONSULTANTS"/>
    <s v="LF 3X5X002 MED BLUE TINT 2000/CS "/>
    <n v="1172.5"/>
    <m/>
    <s v="LF 3"/>
    <n v="5"/>
    <s v="002 MED BLUE TINT"/>
    <m/>
    <x v="0"/>
    <m/>
    <d v="2012-10-19T00:00:00"/>
    <x v="0"/>
    <s v="MICHELLE"/>
    <x v="0"/>
    <x v="0"/>
  </r>
  <r>
    <n v="627199"/>
    <s v="XPEDX"/>
    <s v="8.75X10 100 GUAGE SHRINK BAG "/>
    <n v="0"/>
    <m/>
    <n v="8.75"/>
    <s v="10 100 GUAGE"/>
    <m/>
    <m/>
    <x v="0"/>
    <m/>
    <d v="2012-10-19T00:00:00"/>
    <x v="0"/>
    <s v="TTHERIAULT"/>
    <x v="0"/>
    <x v="0"/>
  </r>
  <r>
    <n v="627205"/>
    <s v="SALESMASTER CORPORATION"/>
    <s v="AUTO BAG CLEAR FAN FOLDED 13X18 1.25MIL 2500/CASE "/>
    <n v="5535"/>
    <m/>
    <n v="13"/>
    <m/>
    <n v="18"/>
    <n v="1.25"/>
    <x v="0"/>
    <m/>
    <d v="2012-10-19T00:00:00"/>
    <x v="0"/>
    <s v="LMITCHELL"/>
    <x v="1"/>
    <x v="0"/>
  </r>
  <r>
    <n v="627221"/>
    <s v="HERSHEY PAPER CO"/>
    <s v="5X8 2MIL ZIP TOP 1000/CAS ORANGE TINT "/>
    <n v="867"/>
    <m/>
    <n v="5"/>
    <s v="8 2MIL ZIP TOP 1000/CAS"/>
    <m/>
    <m/>
    <x v="0"/>
    <m/>
    <d v="2012-10-19T00:00:00"/>
    <x v="0"/>
    <s v="DAVIDW"/>
    <x v="0"/>
    <x v="0"/>
  </r>
  <r>
    <n v="627224"/>
    <s v="HERSHEY PAPER CO"/>
    <s v="6X9 2MIL ZIP TOP 1000/CAS ORANGE TINT "/>
    <n v="902"/>
    <m/>
    <n v="6"/>
    <s v="9 2MIL ZIP TOP 1000/CAS"/>
    <m/>
    <m/>
    <x v="0"/>
    <m/>
    <d v="2012-10-19T00:00:00"/>
    <x v="0"/>
    <s v="DAVIDW"/>
    <x v="0"/>
    <x v="0"/>
  </r>
  <r>
    <n v="627228"/>
    <s v="GREAT LAKES PACKAGING SUPPLY INC"/>
    <s v="12X18 10MIL LAY FLAT BAG  "/>
    <n v="0"/>
    <m/>
    <n v="12"/>
    <s v="18 10MIL LAY FLAT BAG"/>
    <m/>
    <m/>
    <x v="0"/>
    <m/>
    <d v="2012-10-19T00:00:00"/>
    <x v="0"/>
    <s v="PGARCIA"/>
    <x v="0"/>
    <x v="0"/>
  </r>
  <r>
    <n v="627285"/>
    <s v="FRANKLIN AUGUST TRADING"/>
    <s v="RECLOSABLE SLIDER BAG 28X 28 4 MIL 200/CS "/>
    <n v="18555"/>
    <m/>
    <s v="RECLOSABLE SLIDER BAG 28"/>
    <m/>
    <m/>
    <m/>
    <x v="0"/>
    <m/>
    <d v="2012-10-19T00:00:00"/>
    <x v="0"/>
    <s v="LPAIGE"/>
    <x v="0"/>
    <x v="0"/>
  </r>
  <r>
    <n v="627301"/>
    <s v="ENDRIES INTERNATIONAL"/>
    <s v="4X6 4MIL BAG WHITE FRONT AUTO STYLE BAG 1000/CASE "/>
    <n v="982"/>
    <m/>
    <n v="4"/>
    <m/>
    <n v="6"/>
    <n v="4"/>
    <x v="0"/>
    <m/>
    <d v="2012-10-19T00:00:00"/>
    <x v="0"/>
    <s v="MGONZALEZ"/>
    <x v="0"/>
    <x v="0"/>
  </r>
  <r>
    <n v="627306"/>
    <s v="SUPPLY ONE - TUCSON"/>
    <s v="8X10 2 MIL AUTO BAG WHITE FRONT CLEAR BACK WITH VENT HOLE 1250/ROLL"/>
    <n v="1087.5"/>
    <m/>
    <n v="8"/>
    <m/>
    <n v="10"/>
    <n v="2"/>
    <x v="0"/>
    <m/>
    <d v="2012-10-19T00:00:00"/>
    <x v="0"/>
    <s v="TTHERIAULT"/>
    <x v="0"/>
    <x v="0"/>
  </r>
  <r>
    <n v="627311"/>
    <s v="SUPPLY ONE - TUCSON"/>
    <s v="9X12.5 2 MIL AUTO BAG WHITE FRONT CLEAR BACK VENTED 1000/ROLL"/>
    <n v="1232"/>
    <m/>
    <n v="9"/>
    <m/>
    <n v="12.5"/>
    <n v="2"/>
    <x v="0"/>
    <m/>
    <d v="2012-10-19T00:00:00"/>
    <x v="0"/>
    <s v="TTHERIAULT"/>
    <x v="0"/>
    <x v="0"/>
  </r>
  <r>
    <n v="627318"/>
    <s v="ULINE"/>
    <s v="ZT 3X7X002+3.5  BOTTOM GU  "/>
    <n v="0"/>
    <m/>
    <s v="ZT 3"/>
    <n v="7"/>
    <s v="002+3.5  BOTTOM GU"/>
    <m/>
    <x v="0"/>
    <m/>
    <d v="2012-10-19T00:00:00"/>
    <x v="0"/>
    <s v="MICHELLE"/>
    <x v="0"/>
    <x v="0"/>
  </r>
  <r>
    <n v="627366"/>
    <s v="XPEDX"/>
    <s v="8X17 0.08MIL VENTED WITH ONE HOLE 2 INCHES FROM BO TTOM AND I INCH FROM LEFT"/>
    <n v="0"/>
    <m/>
    <n v="8"/>
    <m/>
    <n v="17"/>
    <n v="0.8"/>
    <x v="0"/>
    <m/>
    <d v="2012-10-19T00:00:00"/>
    <x v="0"/>
    <s v="PGARCIA"/>
    <x v="0"/>
    <x v="0"/>
  </r>
  <r>
    <n v="627375"/>
    <s v="UNITED ONE SOURCE"/>
    <s v="30.00X20.00X35.00X1.50 150/RL,BAGS,BS "/>
    <n v="1025.8599999999999"/>
    <m/>
    <n v="30"/>
    <n v="20"/>
    <n v="35"/>
    <n v="1.5"/>
    <x v="0"/>
    <m/>
    <d v="2012-10-19T00:00:00"/>
    <x v="0"/>
    <s v="MALISSA"/>
    <x v="1"/>
    <x v="1"/>
  </r>
  <r>
    <n v="628072"/>
    <s v="PIEDMONT NATIONAL CORPORATION"/>
    <s v="6X17X004 AUTO BOR 200/ROL L "/>
    <n v="1901.25"/>
    <m/>
    <n v="6"/>
    <m/>
    <n v="17"/>
    <n v="4"/>
    <x v="1"/>
    <n v="732167"/>
    <d v="2012-10-19T00:00:00"/>
    <x v="0"/>
    <s v="LHICKS"/>
    <x v="0"/>
    <x v="0"/>
  </r>
  <r>
    <n v="630466"/>
    <s v="BUTLER DEARDEN"/>
    <s v="57.00XXX3.00 900'/RL,SWS SHEETING,FG,H ISLIP,CRADL,SAMPLE"/>
    <n v="0"/>
    <m/>
    <n v="57"/>
    <m/>
    <m/>
    <n v="3"/>
    <x v="1"/>
    <n v="731794"/>
    <d v="2012-10-19T00:00:00"/>
    <x v="0"/>
    <s v="TTHERIAULT"/>
    <x v="0"/>
    <x v="1"/>
  </r>
  <r>
    <n v="630542"/>
    <s v="FISHER CONTAINER CORP."/>
    <s v="20.00X0.00X30.00X1.75 800/CS,BAGS,BS "/>
    <n v="19467.5"/>
    <m/>
    <n v="20"/>
    <n v="0"/>
    <n v="30"/>
    <n v="1.75"/>
    <x v="1"/>
    <n v="732070"/>
    <d v="2012-10-19T00:00:00"/>
    <x v="0"/>
    <s v="JIM"/>
    <x v="1"/>
    <x v="1"/>
  </r>
  <r>
    <n v="630599"/>
    <s v="IPS PACKAGING GREENVILLE"/>
    <s v="6.00XX37.00X4.00 500/CS,BAGS,SW "/>
    <n v="590.24"/>
    <m/>
    <n v="6"/>
    <m/>
    <n v="37"/>
    <n v="4"/>
    <x v="1"/>
    <n v="731966"/>
    <d v="2012-10-19T00:00:00"/>
    <x v="0"/>
    <s v="TTHERIAULT"/>
    <x v="0"/>
    <x v="1"/>
  </r>
  <r>
    <n v="630695"/>
    <s v="ROCHFORD SUPPLY, INC."/>
    <s v="54.00X0.00X42.00X1.00 100/RL,FURN BAGS,CRADL "/>
    <n v="1131.3699999999999"/>
    <m/>
    <n v="54"/>
    <n v="0"/>
    <n v="42"/>
    <n v="1"/>
    <x v="1"/>
    <n v="732196"/>
    <d v="2012-10-19T00:00:00"/>
    <x v="0"/>
    <s v="SARAH"/>
    <x v="1"/>
    <x v="1"/>
  </r>
  <r>
    <n v="627384"/>
    <s v="ALLEGIANCE PACKAGING"/>
    <s v="16X24 1MIL WICKETED 1.5  LIP 250/WICKET 1000/CASE "/>
    <n v="1706"/>
    <m/>
    <n v="16"/>
    <s v="24 1MIL WICKETED 1.5 "/>
    <m/>
    <m/>
    <x v="0"/>
    <m/>
    <d v="2012-10-22T00:00:00"/>
    <x v="0"/>
    <s v="TTHERIAULT"/>
    <x v="0"/>
    <x v="0"/>
  </r>
  <r>
    <n v="627385"/>
    <s v="ALLEGIANCE PACKAGING"/>
    <s v="10X33.50 20MICRON HDPE 1. WICKETED 250/WICKET 1000/ CASE"/>
    <n v="1562"/>
    <m/>
    <n v="10"/>
    <s v="33.50 20MICRON HDPE 1."/>
    <m/>
    <m/>
    <x v="0"/>
    <m/>
    <d v="2012-10-22T00:00:00"/>
    <x v="0"/>
    <s v="TTHERIAULT"/>
    <x v="0"/>
    <x v="0"/>
  </r>
  <r>
    <n v="627425"/>
    <s v="GREEN PACKAGING INC"/>
    <s v="VCI ZT BLUE TINT 5% VCI 4X18 4MIL "/>
    <n v="2655"/>
    <m/>
    <s v="VCI ZT BLUE TINT"/>
    <m/>
    <m/>
    <m/>
    <x v="0"/>
    <m/>
    <d v="2012-10-22T00:00:00"/>
    <x v="0"/>
    <s v="KEKING"/>
    <x v="0"/>
    <x v="0"/>
  </r>
  <r>
    <n v="627491"/>
    <s v="GLOBAL PLASTIC SUPPLY"/>
    <s v="Trans. Met. LF 4X4 3MIL 1 00/CS "/>
    <n v="747.9"/>
    <m/>
    <s v="Trans. Met. LF 4"/>
    <s v="4 3MIL 1"/>
    <m/>
    <m/>
    <x v="0"/>
    <m/>
    <d v="2012-10-22T00:00:00"/>
    <x v="0"/>
    <s v="MICHELLE"/>
    <x v="0"/>
    <x v="0"/>
  </r>
  <r>
    <n v="627494"/>
    <s v="AMERICAN MARKETING OF PLASTICS, LLC"/>
    <s v="12.00X0.00X12.50X4.00 500/CS,BAGS,BLK COND "/>
    <n v="559.04"/>
    <m/>
    <n v="12"/>
    <n v="0"/>
    <n v="12.5"/>
    <n v="4"/>
    <x v="0"/>
    <m/>
    <d v="2012-10-22T00:00:00"/>
    <x v="0"/>
    <s v="MWENTWORTH"/>
    <x v="1"/>
    <x v="1"/>
  </r>
  <r>
    <n v="627495"/>
    <s v="AMERICAN MARKETING OF PLASTICS, LLC"/>
    <s v="6.00X0.00X9.50X4.00 1000/CS,BAGS,BS,BLK COND "/>
    <n v="632.25"/>
    <m/>
    <n v="6"/>
    <n v="0"/>
    <n v="9.5"/>
    <n v="4"/>
    <x v="0"/>
    <m/>
    <d v="2012-10-22T00:00:00"/>
    <x v="0"/>
    <s v="MWENTWORTH"/>
    <x v="0"/>
    <x v="1"/>
  </r>
  <r>
    <n v="627496"/>
    <s v="NOVEY BAG CO"/>
    <s v="LF 14X20X002 1C/1S,PRNTD  "/>
    <n v="3840"/>
    <m/>
    <s v="LF 14"/>
    <n v="20"/>
    <s v="002 1C/1S,PRNTD"/>
    <m/>
    <x v="0"/>
    <m/>
    <d v="2012-10-22T00:00:00"/>
    <x v="0"/>
    <s v="SARAH"/>
    <x v="0"/>
    <x v="0"/>
  </r>
  <r>
    <n v="627500"/>
    <s v="GLOBAL PLASTIC SUPPLY"/>
    <s v="Trans. Met. LF 5X7 3MIL 1 00/CS "/>
    <n v="779.7"/>
    <m/>
    <s v="Trans. Met. LF 5"/>
    <s v="7 3MIL 1"/>
    <m/>
    <m/>
    <x v="0"/>
    <m/>
    <d v="2012-10-22T00:00:00"/>
    <x v="0"/>
    <s v="MICHELLE"/>
    <x v="0"/>
    <x v="0"/>
  </r>
  <r>
    <n v="627501"/>
    <s v="GLOBAL PLASTIC SUPPLY"/>
    <s v="Trans. Met. LF 5X8 3MIL 1 00/CS "/>
    <n v="1415"/>
    <m/>
    <s v="Trans. Met. LF 5"/>
    <s v="8 3MIL 1"/>
    <m/>
    <m/>
    <x v="0"/>
    <m/>
    <d v="2012-10-22T00:00:00"/>
    <x v="0"/>
    <s v="MICHELLE"/>
    <x v="0"/>
    <x v="0"/>
  </r>
  <r>
    <n v="627502"/>
    <s v="GLOBAL PLASTIC SUPPLY"/>
    <s v="Trans. Met. LF 6X12 3MIL 100/CS "/>
    <n v="833.7"/>
    <m/>
    <s v="Trans. Met. LF 6"/>
    <s v="12 3MIL"/>
    <m/>
    <m/>
    <x v="0"/>
    <m/>
    <d v="2012-10-22T00:00:00"/>
    <x v="0"/>
    <s v="MICHELLE"/>
    <x v="0"/>
    <x v="0"/>
  </r>
  <r>
    <n v="627504"/>
    <s v="GLOBAL PLASTIC SUPPLY"/>
    <s v="Trans. Met. LF 7X11 3MIL 100/CS "/>
    <n v="854.4"/>
    <m/>
    <s v="Trans. Met. LF 7"/>
    <s v="11 3MIL"/>
    <m/>
    <m/>
    <x v="0"/>
    <m/>
    <d v="2012-10-22T00:00:00"/>
    <x v="0"/>
    <s v="MICHELLE"/>
    <x v="0"/>
    <x v="0"/>
  </r>
  <r>
    <n v="627505"/>
    <s v="GLOBAL PLASTIC SUPPLY"/>
    <s v="Trans. Met. LF 7X15 3MIL 100/CS "/>
    <n v="1003.8"/>
    <m/>
    <s v="Trans. Met. LF 7"/>
    <s v="15 3MIL"/>
    <m/>
    <m/>
    <x v="0"/>
    <m/>
    <d v="2012-10-22T00:00:00"/>
    <x v="0"/>
    <s v="MICHELLE"/>
    <x v="0"/>
    <x v="0"/>
  </r>
  <r>
    <n v="627517"/>
    <s v="GLOBAL PLASTIC SUPPLY"/>
    <s v="Trans. Met. LF 8X8 3MIL 1 00/CS "/>
    <n v="1902"/>
    <m/>
    <s v="Trans. Met. LF 8"/>
    <s v="8 3MIL 1"/>
    <m/>
    <m/>
    <x v="0"/>
    <m/>
    <d v="2012-10-22T00:00:00"/>
    <x v="0"/>
    <s v="MICHELLE"/>
    <x v="0"/>
    <x v="0"/>
  </r>
  <r>
    <n v="627533"/>
    <s v="OZARK PACKAGING INC"/>
    <s v="ZT 5X8 2MIL 1C/1S,PRNTD  "/>
    <n v="1752.5"/>
    <m/>
    <s v="ZT 5"/>
    <s v="8 2MIL 1C/1S,PRNTD"/>
    <m/>
    <m/>
    <x v="0"/>
    <m/>
    <d v="2012-10-22T00:00:00"/>
    <x v="0"/>
    <s v="LCARTER"/>
    <x v="0"/>
    <x v="0"/>
  </r>
  <r>
    <n v="627552"/>
    <s v="OZARK PACKAGING INC"/>
    <s v="ZT 8X10 2MIL 1C/1S 1000/C ASE,PRNTD "/>
    <n v="1332"/>
    <m/>
    <s v="ZT 8"/>
    <s v="10 2MIL 1C/1S 1000/C"/>
    <m/>
    <m/>
    <x v="0"/>
    <m/>
    <d v="2012-10-22T00:00:00"/>
    <x v="0"/>
    <s v="LCARTER"/>
    <x v="0"/>
    <x v="0"/>
  </r>
  <r>
    <n v="627566"/>
    <s v="OZARK PACKAGING INC"/>
    <s v="ZT 14X14 2MIL 1C/1S 1000/ CASE,PRNTD "/>
    <n v="1836"/>
    <m/>
    <s v="ZT 14"/>
    <s v="14 2MIL 1C/1S 1000/"/>
    <m/>
    <m/>
    <x v="0"/>
    <m/>
    <d v="2012-10-22T00:00:00"/>
    <x v="0"/>
    <s v="LCARTER"/>
    <x v="0"/>
    <x v="0"/>
  </r>
  <r>
    <n v="627567"/>
    <s v="OZARK PACKAGING INC"/>
    <s v="ZT 12X15 2MIL 1C/1S 1000/ CASE,PRNTD "/>
    <n v="1735"/>
    <m/>
    <s v="ZT 12"/>
    <s v="15 2MIL 1C/1S 1000/"/>
    <m/>
    <m/>
    <x v="0"/>
    <m/>
    <d v="2012-10-22T00:00:00"/>
    <x v="0"/>
    <s v="LCARTER"/>
    <x v="0"/>
    <x v="0"/>
  </r>
  <r>
    <n v="627593"/>
    <s v="XPEDX"/>
    <s v="50.00X0.00XX2.00 200'/RL,CF SHEETING,FG,CR ADL"/>
    <n v="1177.5999999999999"/>
    <m/>
    <n v="50"/>
    <m/>
    <m/>
    <n v="2"/>
    <x v="0"/>
    <m/>
    <d v="2012-10-22T00:00:00"/>
    <x v="0"/>
    <s v="PGARCIA"/>
    <x v="0"/>
    <x v="1"/>
  </r>
  <r>
    <n v="627600"/>
    <s v="MILL SUPPLIES INC."/>
    <s v="4X4 4MIL ZIP 1000/CASE MI W/ PIN HOLE VENTS EVERY 1 SQUARE INCH"/>
    <n v="5542.5"/>
    <m/>
    <n v="4"/>
    <m/>
    <n v="4"/>
    <n v="4"/>
    <x v="0"/>
    <m/>
    <d v="2012-10-22T00:00:00"/>
    <x v="0"/>
    <s v="PGARCIA"/>
    <x v="0"/>
    <x v="0"/>
  </r>
  <r>
    <n v="627624"/>
    <s v="STEPHEN GOULD ADDISON"/>
    <s v="ZT 12X12 2MIL PRINTED 1C/ 1S 1000/CASE,PRNTD "/>
    <n v="9330"/>
    <m/>
    <s v="ZT 12"/>
    <s v="12 2MIL PRINTED 1C/"/>
    <m/>
    <m/>
    <x v="0"/>
    <m/>
    <d v="2012-10-22T00:00:00"/>
    <x v="0"/>
    <s v="PGARCIA"/>
    <x v="0"/>
    <x v="0"/>
  </r>
  <r>
    <n v="627626"/>
    <s v="STEPHEN GOULD ADDISON"/>
    <s v="ZT 7X9 2MIL PRINTED 1C/1S 1000/CASE,PRNTD "/>
    <n v="5890"/>
    <m/>
    <s v="ZT 7"/>
    <s v="9 2MIL PRINTED 1C/1S"/>
    <m/>
    <m/>
    <x v="0"/>
    <m/>
    <d v="2012-10-22T00:00:00"/>
    <x v="0"/>
    <s v="PGARCIA"/>
    <x v="0"/>
    <x v="0"/>
  </r>
  <r>
    <n v="627627"/>
    <s v="STEPHEN GOULD ADDISON"/>
    <s v="ZT 3X6 2MIL PRINTED 1C/1S 1000/CASE.,PRNTD "/>
    <n v="3780"/>
    <m/>
    <s v="ZT 3"/>
    <s v="6 2MIL PRINTED 1C/1S"/>
    <m/>
    <m/>
    <x v="0"/>
    <m/>
    <d v="2012-10-22T00:00:00"/>
    <x v="0"/>
    <s v="PGARCIA"/>
    <x v="0"/>
    <x v="0"/>
  </r>
  <r>
    <n v="627718"/>
    <s v="JACKSON INDUSTRIAL SALES"/>
    <s v="10X14 3MIL AUTO BAG 500/R OLL "/>
    <n v="1399.84"/>
    <m/>
    <n v="10"/>
    <m/>
    <n v="14"/>
    <n v="3"/>
    <x v="1"/>
    <n v="732524"/>
    <d v="2012-10-22T00:00:00"/>
    <x v="0"/>
    <s v="MWENTWORTH"/>
    <x v="0"/>
    <x v="0"/>
  </r>
  <r>
    <n v="630928"/>
    <s v="UNISOURCE - CARROLLTON"/>
    <s v="24.00X0.00X18.00X1.50 500/RL,BAGS,FG,BS,BOR "/>
    <n v="2167.1999999999998"/>
    <m/>
    <n v="24"/>
    <n v="0"/>
    <n v="18"/>
    <n v="1.5"/>
    <x v="1"/>
    <n v="732590"/>
    <d v="2012-10-22T00:00:00"/>
    <x v="0"/>
    <s v="LCARTER"/>
    <x v="1"/>
    <x v="1"/>
  </r>
  <r>
    <n v="627633"/>
    <s v="SUPPLY ONE WISCONSIN"/>
    <s v="LF 15X16X002 W HH 1000/CTN DOMESTIC"/>
    <n v="1976"/>
    <m/>
    <s v="LF 15"/>
    <n v="16"/>
    <s v="002 W HH"/>
    <m/>
    <x v="0"/>
    <m/>
    <d v="2012-10-23T00:00:00"/>
    <x v="0"/>
    <s v="BRENDA"/>
    <x v="0"/>
    <x v="0"/>
  </r>
  <r>
    <n v="627701"/>
    <s v="MILL SUPPLIES INC."/>
    <s v="5X12 4MIL ZIP 1000/CASE M W/ PIN HOLE VENTS EVERY 1 SQUARE INCH"/>
    <n v="9952.5"/>
    <m/>
    <n v="5"/>
    <m/>
    <n v="12"/>
    <n v="4"/>
    <x v="0"/>
    <m/>
    <d v="2012-10-23T00:00:00"/>
    <x v="0"/>
    <s v="PGARCIA"/>
    <x v="0"/>
    <x v="0"/>
  </r>
  <r>
    <n v="627708"/>
    <s v="MILL SUPPLIES INC."/>
    <s v="4X6 4MIL ZIP 1000/CASE MI W/ PIN HOLE VENTS EVERY 1 SQUARE INCH"/>
    <n v="6202.5"/>
    <m/>
    <n v="4"/>
    <m/>
    <n v="6"/>
    <n v="4"/>
    <x v="0"/>
    <m/>
    <d v="2012-10-23T00:00:00"/>
    <x v="0"/>
    <s v="PGARCIA"/>
    <x v="0"/>
    <x v="0"/>
  </r>
  <r>
    <n v="627751"/>
    <s v="DAIRYLAND PACKAGING"/>
    <s v="38.00X0.00X58.00X1.30 100/CS,BAGS,FG,SS,METAL 1 5.0%,TINT,MBL"/>
    <n v="5762.75"/>
    <m/>
    <n v="38"/>
    <n v="0"/>
    <n v="58"/>
    <n v="1.3"/>
    <x v="0"/>
    <m/>
    <d v="2012-10-23T00:00:00"/>
    <x v="0"/>
    <s v="DAVIDW"/>
    <x v="0"/>
    <x v="1"/>
  </r>
  <r>
    <n v="627771"/>
    <s v="AMERICAN SALES GROUP INC."/>
    <s v="50.00X0.00X60.00X3.00 125/CS,INDIV SHEETS,BS "/>
    <n v="1096.57"/>
    <m/>
    <n v="50"/>
    <m/>
    <n v="60"/>
    <n v="3"/>
    <x v="0"/>
    <m/>
    <d v="2012-10-23T00:00:00"/>
    <x v="0"/>
    <s v="DAVIDW"/>
    <x v="0"/>
    <x v="1"/>
  </r>
  <r>
    <n v="627853"/>
    <s v="ASSOCIATED PACKAGING, INC"/>
    <s v="31.00X0.00XX1.50 4600'/RL,SWS SHEETING,FG, CRADL"/>
    <n v="32100"/>
    <m/>
    <n v="31"/>
    <m/>
    <m/>
    <n v="1.5"/>
    <x v="0"/>
    <m/>
    <d v="2012-10-23T00:00:00"/>
    <x v="0"/>
    <s v="JIM"/>
    <x v="0"/>
    <x v="1"/>
  </r>
  <r>
    <n v="627863"/>
    <s v="ASSOCIATED PACKAGING INC"/>
    <s v="6X12X0015 WITH 1/2  LIP &amp; 2 1/2 HANG HOLE ON ROLLS IF POSSIBLE"/>
    <n v="0"/>
    <m/>
    <n v="6"/>
    <n v="12"/>
    <s v="0015 WITH 1/2 "/>
    <m/>
    <x v="0"/>
    <m/>
    <d v="2012-10-23T00:00:00"/>
    <x v="0"/>
    <s v="LHICKS"/>
    <x v="0"/>
    <x v="0"/>
  </r>
  <r>
    <n v="627912"/>
    <s v="UNISOURCE - APPLETON"/>
    <s v="72.00X0.00XX1.50 2000'/RL,SWS SHEETING,FG, VENT,BFLY,AS,AMF CLR,CRAD"/>
    <n v="2605.98"/>
    <m/>
    <n v="72"/>
    <m/>
    <m/>
    <n v="1.5"/>
    <x v="0"/>
    <m/>
    <d v="2012-10-23T00:00:00"/>
    <x v="0"/>
    <s v="WILL"/>
    <x v="1"/>
    <x v="1"/>
  </r>
  <r>
    <n v="627918"/>
    <s v="BECK PACKAGING"/>
    <s v="8.00X4.00X18.00X1.35 500/RL,BAGS,BS,BOR "/>
    <n v="0"/>
    <m/>
    <n v="8"/>
    <n v="4"/>
    <n v="18"/>
    <n v="1.35"/>
    <x v="0"/>
    <m/>
    <d v="2012-10-23T00:00:00"/>
    <x v="0"/>
    <s v="PGARCIA"/>
    <x v="0"/>
    <x v="1"/>
  </r>
  <r>
    <n v="629525"/>
    <s v="CACTUS CONTAINER, LLC"/>
    <s v="8X34 4MIL ZIP TOP W/4 VENT HOLES ACROSS 500 UNDER SEAL"/>
    <n v="1963"/>
    <m/>
    <n v="8"/>
    <m/>
    <n v="34"/>
    <n v="4"/>
    <x v="1"/>
    <n v="733754"/>
    <d v="2012-10-23T00:00:00"/>
    <x v="0"/>
    <s v="JCORLISS"/>
    <x v="0"/>
    <x v="0"/>
  </r>
  <r>
    <n v="630801"/>
    <s v="ATLAS BOX &amp; CRATING"/>
    <s v="4X4X004 AUTO PRINTED, 2C/ 1S W/ 1.25  SEALED HEADER W/ HH, BOTTOM LOAD, 1500"/>
    <n v="2659.8"/>
    <m/>
    <n v="4"/>
    <m/>
    <n v="4"/>
    <n v="4"/>
    <x v="1"/>
    <n v="733233"/>
    <d v="2012-10-23T00:00:00"/>
    <x v="0"/>
    <s v="JPENA"/>
    <x v="1"/>
    <x v="0"/>
  </r>
  <r>
    <n v="631320"/>
    <s v="MICROSURGICAL TECH."/>
    <s v="8.00XX14.00X6.00 500/CS,BAGS,BS DOUBLE POLYLINED, TWIST"/>
    <n v="766.72"/>
    <m/>
    <n v="8"/>
    <m/>
    <n v="14"/>
    <n v="6"/>
    <x v="1"/>
    <n v="733427"/>
    <d v="2012-10-23T00:00:00"/>
    <x v="0"/>
    <s v="LCARTER"/>
    <x v="0"/>
    <x v="1"/>
  </r>
  <r>
    <n v="631457"/>
    <s v="UNISOURCE - CARROLLTON"/>
    <s v="4.00X0.00X7.00X2.00 1000/CS,BAGS,SW,TINT,MBL "/>
    <n v="977.04"/>
    <m/>
    <n v="4"/>
    <n v="0"/>
    <n v="7"/>
    <n v="2"/>
    <x v="1"/>
    <n v="733733"/>
    <d v="2012-10-23T00:00:00"/>
    <x v="0"/>
    <s v="LMITCHELL"/>
    <x v="1"/>
    <x v="1"/>
  </r>
  <r>
    <n v="631478"/>
    <s v="STAPLES CENTRAL PAYMENT CENTER"/>
    <s v="48.00X0.00X48.00X4.00 50/RL,BAGS,BS,BOR,CRADL "/>
    <n v="740.71"/>
    <m/>
    <n v="48"/>
    <n v="0"/>
    <n v="48"/>
    <n v="4"/>
    <x v="1"/>
    <n v="733758"/>
    <d v="2012-10-23T00:00:00"/>
    <x v="0"/>
    <s v="PGARCIA"/>
    <x v="1"/>
    <x v="1"/>
  </r>
  <r>
    <n v="628025"/>
    <s v="V &amp; W PACKAGING"/>
    <s v="9X10 3/16  BUBBLE BAG "/>
    <n v="10686"/>
    <m/>
    <n v="9"/>
    <s v="10 3/16  BUBBLE"/>
    <m/>
    <m/>
    <x v="0"/>
    <m/>
    <d v="2012-10-24T00:00:00"/>
    <x v="0"/>
    <s v="KEKING"/>
    <x v="0"/>
    <x v="0"/>
  </r>
  <r>
    <n v="628109"/>
    <s v="GLOBAL PLASTIC SUPPLY"/>
    <s v="Trans. Met. ZT 7X11 3MIL 100/CS "/>
    <n v="1260.9000000000001"/>
    <m/>
    <s v="Trans. Met. ZT 7"/>
    <s v="11 3MIL"/>
    <m/>
    <m/>
    <x v="0"/>
    <m/>
    <d v="2012-10-24T00:00:00"/>
    <x v="0"/>
    <s v="LHICKS"/>
    <x v="1"/>
    <x v="0"/>
  </r>
  <r>
    <n v="628143"/>
    <s v="UNITED PACKAGING SUPPLY"/>
    <s v="4X6 4MIL AUTO BAG 1000/RO WHITE FRONT/CLEAR BACK "/>
    <n v="938"/>
    <m/>
    <n v="4"/>
    <m/>
    <n v="6"/>
    <n v="4"/>
    <x v="0"/>
    <m/>
    <d v="2012-10-24T00:00:00"/>
    <x v="0"/>
    <s v="TTHERIAULT"/>
    <x v="0"/>
    <x v="0"/>
  </r>
  <r>
    <n v="628144"/>
    <s v="UNITED PACKAGING SUPPLY"/>
    <s v="5X7 4MIL AUTO BAG 1000/RO WHITE FRONT/CLEAR BACK "/>
    <n v="1065"/>
    <m/>
    <n v="5"/>
    <m/>
    <n v="7"/>
    <n v="4"/>
    <x v="0"/>
    <m/>
    <d v="2012-10-24T00:00:00"/>
    <x v="0"/>
    <s v="TTHERIAULT"/>
    <x v="0"/>
    <x v="0"/>
  </r>
  <r>
    <n v="628145"/>
    <s v="AMPAC SERVICES INC."/>
    <s v="52.00X48.00X66.00X0.80 75/RL,BAGS,BS,BOR,UVI 1.0 %,CRADL"/>
    <n v="0"/>
    <m/>
    <n v="52"/>
    <n v="48"/>
    <n v="66"/>
    <n v="0.8"/>
    <x v="0"/>
    <m/>
    <d v="2012-10-24T00:00:00"/>
    <x v="0"/>
    <s v="PGARCIA"/>
    <x v="0"/>
    <x v="1"/>
  </r>
  <r>
    <n v="628146"/>
    <s v="UNITED PACKAGING SUPPLY"/>
    <s v="6X8 4MIL AUTO BAG 750/ROL WHITE FRONT/CLEAR BACK "/>
    <n v="1158.75"/>
    <m/>
    <n v="6"/>
    <m/>
    <n v="8"/>
    <n v="4"/>
    <x v="0"/>
    <m/>
    <d v="2012-10-24T00:00:00"/>
    <x v="0"/>
    <s v="TTHERIAULT"/>
    <x v="0"/>
    <x v="0"/>
  </r>
  <r>
    <n v="628149"/>
    <s v="UNITED PACKAGING SUPPLY"/>
    <s v="8X10 4MIL AUTO BAG 500/RO WHITE FRONT/CLEAR BACK "/>
    <n v="1180.5"/>
    <m/>
    <n v="8"/>
    <m/>
    <n v="10"/>
    <n v="4"/>
    <x v="0"/>
    <m/>
    <d v="2012-10-24T00:00:00"/>
    <x v="0"/>
    <s v="TTHERIAULT"/>
    <x v="0"/>
    <x v="0"/>
  </r>
  <r>
    <n v="628158"/>
    <s v="GLOBAL PLASTIC SUPPLY"/>
    <s v="Trans. Met. ZT 4X4 3MIL 1 00/CS "/>
    <n v="888.6"/>
    <m/>
    <s v="Trans. Met. ZT 4"/>
    <s v="4 3MIL 1"/>
    <m/>
    <m/>
    <x v="0"/>
    <m/>
    <d v="2012-10-24T00:00:00"/>
    <x v="0"/>
    <s v="LHICKS"/>
    <x v="1"/>
    <x v="0"/>
  </r>
  <r>
    <n v="628159"/>
    <s v="GLOBAL PLASTIC SUPPLY"/>
    <s v="Trans. Met. ZT 4X6 3MIL 1 00/CS "/>
    <n v="954.9"/>
    <m/>
    <s v="Trans. Met. ZT 4"/>
    <s v="6 3MIL 1"/>
    <m/>
    <m/>
    <x v="0"/>
    <m/>
    <d v="2012-10-24T00:00:00"/>
    <x v="0"/>
    <s v="LHICKS"/>
    <x v="1"/>
    <x v="0"/>
  </r>
  <r>
    <n v="628160"/>
    <s v="GLOBAL PLASTIC SUPPLY"/>
    <s v="Trans. Met. ZT 5X7 3MIL 1 00/CS "/>
    <n v="858.6"/>
    <m/>
    <s v="Trans. Met. ZT 5"/>
    <s v="7 3MIL 1"/>
    <m/>
    <m/>
    <x v="0"/>
    <m/>
    <d v="2012-10-24T00:00:00"/>
    <x v="0"/>
    <s v="LHICKS"/>
    <x v="1"/>
    <x v="0"/>
  </r>
  <r>
    <n v="628162"/>
    <s v="GLOBAL PLASTIC SUPPLY"/>
    <s v="Trans. Met. ZT 5X8 3MIL 1 00/CS "/>
    <n v="2550"/>
    <m/>
    <s v="Trans. Met. ZT 5"/>
    <s v="8 3MIL 1"/>
    <m/>
    <m/>
    <x v="0"/>
    <m/>
    <d v="2012-10-24T00:00:00"/>
    <x v="0"/>
    <s v="LHICKS"/>
    <x v="1"/>
    <x v="0"/>
  </r>
  <r>
    <n v="628165"/>
    <s v="GLOBAL PLASTIC SUPPLY"/>
    <s v="Trans. Met. ZT 6X12 3MIL 100/CS "/>
    <n v="1188.3"/>
    <m/>
    <s v="Trans. Met. ZT 6"/>
    <s v="12 3MIL"/>
    <m/>
    <m/>
    <x v="0"/>
    <m/>
    <d v="2012-10-24T00:00:00"/>
    <x v="0"/>
    <s v="LHICKS"/>
    <x v="1"/>
    <x v="0"/>
  </r>
  <r>
    <n v="628169"/>
    <s v="GLOBAL PLASTIC SUPPLY"/>
    <s v="Trans. Met. ZT 7X15 3MIL 100/CS "/>
    <n v="1388.7"/>
    <m/>
    <s v="Trans. Met. ZT 7"/>
    <s v="15 3MIL"/>
    <m/>
    <m/>
    <x v="0"/>
    <m/>
    <d v="2012-10-24T00:00:00"/>
    <x v="0"/>
    <s v="LHICKS"/>
    <x v="1"/>
    <x v="0"/>
  </r>
  <r>
    <n v="628171"/>
    <s v="GLOBAL PLASTIC SUPPLY"/>
    <s v="Trans. Met. ZT 8X8 3MIL 1 00/CS "/>
    <n v="3415"/>
    <m/>
    <s v="Trans. Met. ZT 8"/>
    <s v="8 3MIL 1"/>
    <m/>
    <m/>
    <x v="0"/>
    <m/>
    <d v="2012-10-24T00:00:00"/>
    <x v="0"/>
    <s v="LHICKS"/>
    <x v="1"/>
    <x v="0"/>
  </r>
  <r>
    <n v="628172"/>
    <s v="GLOBAL PLASTIC SUPPLY"/>
    <s v="Trans. Met. ZT 8X10 3MIL 100/CS "/>
    <n v="2764.8"/>
    <m/>
    <s v="Trans. Met. ZT 8"/>
    <s v="10 3MIL"/>
    <m/>
    <m/>
    <x v="0"/>
    <m/>
    <d v="2012-10-24T00:00:00"/>
    <x v="0"/>
    <s v="LHICKS"/>
    <x v="1"/>
    <x v="0"/>
  </r>
  <r>
    <n v="628175"/>
    <s v="ARIVA - WOBURN"/>
    <s v="6.75 X 8.5 4MIL 1000/CASE W/1-1/3  LIP &amp; TAPE "/>
    <n v="1067"/>
    <m/>
    <n v="6.75"/>
    <s v=" 8.5 4MIL 1000/CASE"/>
    <m/>
    <m/>
    <x v="0"/>
    <m/>
    <d v="2012-10-24T00:00:00"/>
    <x v="0"/>
    <s v="JCORLISS"/>
    <x v="0"/>
    <x v="0"/>
  </r>
  <r>
    <n v="628248"/>
    <s v="CUSTOM POLY PACKAGING"/>
    <s v="3.5X4.75X003.5 ZT 0.75  LIP ABOVE ZIPPER 0.25  HANG HOLE 1000/CAS"/>
    <n v="11040"/>
    <m/>
    <n v="3.5"/>
    <n v="4.75"/>
    <s v="003.5 ZT"/>
    <m/>
    <x v="0"/>
    <m/>
    <d v="2012-10-24T00:00:00"/>
    <x v="0"/>
    <s v="SARAH"/>
    <x v="0"/>
    <x v="0"/>
  </r>
  <r>
    <n v="631438"/>
    <s v="MICROSURGICAL TECH."/>
    <s v="8.00XX14.00X6.00 500/CS,BAGS,BS "/>
    <n v="948.2"/>
    <m/>
    <n v="8"/>
    <m/>
    <n v="14"/>
    <n v="6"/>
    <x v="1"/>
    <n v="734252"/>
    <d v="2012-10-24T00:00:00"/>
    <x v="0"/>
    <s v="LCARTER"/>
    <x v="1"/>
    <x v="1"/>
  </r>
  <r>
    <n v="631498"/>
    <s v="BUNZL - INDIANAPOLIS"/>
    <s v="37.00X27.00X70.00X1.00 100/RL,BAGS,FG,BS,BOR,CRA DL"/>
    <n v="1142.3499999999999"/>
    <m/>
    <n v="37"/>
    <n v="27"/>
    <n v="70"/>
    <n v="1"/>
    <x v="1"/>
    <n v="734110"/>
    <d v="2012-10-24T00:00:00"/>
    <x v="0"/>
    <s v="LCARTER"/>
    <x v="1"/>
    <x v="1"/>
  </r>
  <r>
    <n v="628347"/>
    <s v="STAPLES INDUSTRIAL #906"/>
    <s v="TUBING 4 X002 3000'/ROLL 3  PLASTIC CORES "/>
    <n v="2247"/>
    <m/>
    <s v="TUBING 4 "/>
    <s v="002 3000'/ROLL"/>
    <m/>
    <m/>
    <x v="0"/>
    <m/>
    <d v="2012-10-25T00:00:00"/>
    <x v="0"/>
    <s v="TINAO"/>
    <x v="0"/>
    <x v="0"/>
  </r>
  <r>
    <n v="628387"/>
    <s v="WORLDWIDE PACKAGING GROUP"/>
    <s v="11X8 1MIL POLYPRO 1000/CA SE "/>
    <n v="5107.5"/>
    <m/>
    <n v="11"/>
    <m/>
    <n v="8"/>
    <n v="1"/>
    <x v="0"/>
    <m/>
    <d v="2012-10-25T00:00:00"/>
    <x v="0"/>
    <s v="VALERIE"/>
    <x v="0"/>
    <x v="0"/>
  </r>
  <r>
    <n v="628452"/>
    <s v="TRI-STATE PAPER"/>
    <s v="50X26X78 2 MIL SOLID GREE UVI 6 MONTH PRNT 18.5X18.5 BLACK INK,"/>
    <n v="0"/>
    <m/>
    <n v="50"/>
    <n v="26"/>
    <s v="78 2 MIL SOLID GREE"/>
    <m/>
    <x v="0"/>
    <m/>
    <d v="2012-10-25T00:00:00"/>
    <x v="0"/>
    <s v="JPENA"/>
    <x v="0"/>
    <x v="0"/>
  </r>
  <r>
    <n v="628463"/>
    <s v="TRI-STATE PAPER"/>
    <s v="49X25X126 2 MIL SOLID GRE UVI 6 MONTH PRNT 18.5X18.5 BLACK INK,"/>
    <n v="0"/>
    <m/>
    <n v="49"/>
    <n v="25"/>
    <s v="126 2 MIL SOLID GRE"/>
    <m/>
    <x v="0"/>
    <m/>
    <d v="2012-10-25T00:00:00"/>
    <x v="0"/>
    <s v="JPENA"/>
    <x v="0"/>
    <x v="0"/>
  </r>
  <r>
    <n v="628465"/>
    <s v="TRI-STATE PAPER"/>
    <s v="25.5X24.5X126 2 MIL SOLID UVI 6 MONTH PRNT 18.5X18.5 BLACK INK,"/>
    <n v="0"/>
    <m/>
    <n v="25.5"/>
    <n v="24.5"/>
    <s v="126 2 MIL SOLID"/>
    <m/>
    <x v="0"/>
    <m/>
    <d v="2012-10-25T00:00:00"/>
    <x v="0"/>
    <s v="JPENA"/>
    <x v="0"/>
    <x v="0"/>
  </r>
  <r>
    <n v="628466"/>
    <s v="TRI-STATE PAPER"/>
    <s v="26X25X78 2 MIL SOLID GREE UVI 6 MONTH PRNT 18.5X18.5 BLACK INK,"/>
    <n v="0"/>
    <m/>
    <n v="26"/>
    <n v="25"/>
    <s v="78 2 MIL SOLID GREE"/>
    <m/>
    <x v="0"/>
    <m/>
    <d v="2012-10-25T00:00:00"/>
    <x v="0"/>
    <s v="JPENA"/>
    <x v="0"/>
    <x v="0"/>
  </r>
  <r>
    <n v="628469"/>
    <s v="LINDENMEYR MUNROE"/>
    <s v="10X13X002 +1.5  LIP&amp;TAPE WHT FRONT/CLEAR BACK 1000 4C/1S (9.5X12 PRINT AREA)"/>
    <n v="14190"/>
    <m/>
    <n v="10"/>
    <n v="13"/>
    <s v="002 +1.5  LIP&amp;TAPE"/>
    <m/>
    <x v="0"/>
    <m/>
    <d v="2012-10-25T00:00:00"/>
    <x v="0"/>
    <s v="SARAH"/>
    <x v="0"/>
    <x v="0"/>
  </r>
  <r>
    <n v="628471"/>
    <s v="LINDENMEYR MUNROE"/>
    <s v="10X13X002 +1.5  LIP&amp;TAPE 4C/1S (9.5X12 PRINT AREA) ,PRNTD"/>
    <n v="13567.5"/>
    <m/>
    <n v="10"/>
    <n v="13"/>
    <s v="002 +1.5  LIP&amp;TAPE"/>
    <m/>
    <x v="0"/>
    <m/>
    <d v="2012-10-25T00:00:00"/>
    <x v="0"/>
    <s v="SARAH"/>
    <x v="0"/>
    <x v="0"/>
  </r>
  <r>
    <n v="628480"/>
    <s v="ULINE"/>
    <s v="14X18 2MIL ZT LEAF GREEN  "/>
    <n v="0"/>
    <m/>
    <n v="14"/>
    <s v="18 2MIL ZT LEAF GREEN"/>
    <m/>
    <m/>
    <x v="0"/>
    <m/>
    <d v="2012-10-25T00:00:00"/>
    <x v="0"/>
    <s v="HEATHER"/>
    <x v="0"/>
    <x v="0"/>
  </r>
  <r>
    <n v="628482"/>
    <s v="SCHERMERHORN BROS. CO."/>
    <s v="LF 12X16X001 +1.5  LIP 10 1000/CTN "/>
    <n v="8580"/>
    <m/>
    <s v="LF 12"/>
    <n v="16"/>
    <s v="001 +1.5  LIP 10"/>
    <m/>
    <x v="0"/>
    <m/>
    <d v="2012-10-25T00:00:00"/>
    <x v="0"/>
    <s v="BRENDA"/>
    <x v="0"/>
    <x v="0"/>
  </r>
  <r>
    <n v="628484"/>
    <s v="SCHERMERHORN BROS. CO."/>
    <s v="LIT 10X17X0015 +1.5  LIP 100/HEADER STAPLE PACKED 1000/CASE"/>
    <n v="6240"/>
    <m/>
    <s v="LIT 10"/>
    <n v="17"/>
    <s v="0015 +1.5  LIP"/>
    <m/>
    <x v="0"/>
    <m/>
    <d v="2012-10-25T00:00:00"/>
    <x v="0"/>
    <s v="BRENDA"/>
    <x v="0"/>
    <x v="0"/>
  </r>
  <r>
    <n v="628495"/>
    <s v="ADVANCE PACKAGING TECH."/>
    <s v="13.5X20.25 W/3  BG 1.25MI 1.5  LIP ON A 6  WICKET 2 50/WICKET 1,000/CS"/>
    <n v="6005"/>
    <m/>
    <n v="13.5"/>
    <s v="20.25 W/3  BG 1.25MI"/>
    <m/>
    <m/>
    <x v="0"/>
    <m/>
    <d v="2012-10-25T00:00:00"/>
    <x v="0"/>
    <s v="LPAIGE"/>
    <x v="0"/>
    <x v="0"/>
  </r>
  <r>
    <n v="628512"/>
    <s v="XPEDX"/>
    <s v="9X10X003 SLIDER +2  BOTTO M GUSSET 250/CASE "/>
    <n v="5305"/>
    <m/>
    <n v="9"/>
    <n v="10"/>
    <s v="003 SLIDER +2  BOTTO"/>
    <m/>
    <x v="0"/>
    <m/>
    <d v="2012-10-25T00:00:00"/>
    <x v="0"/>
    <s v="SARAH"/>
    <x v="0"/>
    <x v="0"/>
  </r>
  <r>
    <n v="628515"/>
    <s v="XPEDX"/>
    <s v="9X11X003 SLIDER +2  BOTTO 250/CASE "/>
    <n v="5460"/>
    <m/>
    <n v="9"/>
    <n v="11"/>
    <s v="003 SLIDER +2  BOTTO"/>
    <m/>
    <x v="0"/>
    <m/>
    <d v="2012-10-25T00:00:00"/>
    <x v="0"/>
    <s v="SARAH"/>
    <x v="0"/>
    <x v="0"/>
  </r>
  <r>
    <n v="628521"/>
    <s v="PIONEER PACKAGING CORP"/>
    <s v="24.00X0.00X24.00X4.00 100/CS,BAGS,FG,BS,BLK CON D"/>
    <n v="12124.95"/>
    <m/>
    <n v="24"/>
    <n v="0"/>
    <n v="24"/>
    <n v="4"/>
    <x v="0"/>
    <m/>
    <d v="2012-10-25T00:00:00"/>
    <x v="0"/>
    <s v="BRENDA"/>
    <x v="0"/>
    <x v="1"/>
  </r>
  <r>
    <n v="628522"/>
    <s v="PIONEER PACKAGING CORP"/>
    <s v="20.00X0.00X24.00X4.00 100/CS,BAGS,FG,BLK COND "/>
    <n v="6996.8"/>
    <m/>
    <n v="20"/>
    <n v="0"/>
    <n v="24"/>
    <n v="4"/>
    <x v="0"/>
    <m/>
    <d v="2012-10-25T00:00:00"/>
    <x v="0"/>
    <s v="BRENDA"/>
    <x v="1"/>
    <x v="1"/>
  </r>
  <r>
    <n v="628542"/>
    <s v="SHIPPERS SUPPLY"/>
    <s v="21X4X40 0.6 MIL GARMENT B 500/ROLL PRTD SUFFOCATION WARNING"/>
    <n v="5820"/>
    <m/>
    <n v="21"/>
    <n v="4"/>
    <s v="40 0.6 MIL GARMENT B"/>
    <m/>
    <x v="0"/>
    <m/>
    <d v="2012-10-25T00:00:00"/>
    <x v="0"/>
    <s v="JPENA"/>
    <x v="0"/>
    <x v="0"/>
  </r>
  <r>
    <n v="630614"/>
    <s v="ASSOCIATED PACKAGING, INC."/>
    <s v="23.25XXX1.25 13000'/RL,SWS SHEETING,FG ,AS,POAPP,CRADL"/>
    <n v="5160"/>
    <m/>
    <n v="23.25"/>
    <m/>
    <m/>
    <n v="1.25"/>
    <x v="1"/>
    <n v="735101"/>
    <d v="2012-10-25T00:00:00"/>
    <x v="0"/>
    <s v="TTHERIAULT"/>
    <x v="0"/>
    <x v="1"/>
  </r>
  <r>
    <n v="631346"/>
    <s v="XPEDX"/>
    <s v="ZT 4.5X6.5X004, 1/4  HANG INSIDE DIMENSION "/>
    <n v="3510"/>
    <m/>
    <s v="ZT 4.5"/>
    <n v="6.5"/>
    <s v="004, 1/4  HANG"/>
    <m/>
    <x v="1"/>
    <n v="734656"/>
    <d v="2012-10-25T00:00:00"/>
    <x v="0"/>
    <s v="SARAH"/>
    <x v="1"/>
    <x v="0"/>
  </r>
  <r>
    <n v="631781"/>
    <s v="ASSOCIATED PACKAGING INC."/>
    <s v="15.00X0.00XX1.25 9600'/RL,SWS SHEETING,FG, AS,POAPP,CRADL"/>
    <n v="1980"/>
    <m/>
    <n v="15"/>
    <m/>
    <m/>
    <n v="1.25"/>
    <x v="1"/>
    <n v="735020"/>
    <d v="2012-10-25T00:00:00"/>
    <x v="0"/>
    <s v="JIM"/>
    <x v="0"/>
    <x v="1"/>
  </r>
  <r>
    <n v="631785"/>
    <s v="ASSOCIATED PACKAGING INC."/>
    <s v="18.00X0.00XX2.50 4000'/RL,SWS SHEETING,FG, AS,POAPP,CRADL"/>
    <n v="1524"/>
    <m/>
    <n v="18"/>
    <m/>
    <m/>
    <n v="2.5"/>
    <x v="1"/>
    <n v="735013"/>
    <d v="2012-10-25T00:00:00"/>
    <x v="0"/>
    <s v="JIM"/>
    <x v="0"/>
    <x v="1"/>
  </r>
  <r>
    <n v="631834"/>
    <s v="AMERICAN MARKETING OF PLASTICS, LLC"/>
    <s v="5.00X0.00X7.00X3.00 3000/CS,BAGS,SW "/>
    <n v="2094.4"/>
    <m/>
    <n v="5"/>
    <n v="0"/>
    <n v="7"/>
    <n v="3"/>
    <x v="1"/>
    <n v="734593"/>
    <d v="2012-10-25T00:00:00"/>
    <x v="0"/>
    <s v="SARAH"/>
    <x v="1"/>
    <x v="1"/>
  </r>
  <r>
    <n v="631938"/>
    <s v="IPS PACKAGING GREENVILLE"/>
    <s v="12.00XX12.00X1.00 5000/CS,INDIV SHEETS,BS "/>
    <n v="1142.4000000000001"/>
    <m/>
    <n v="12"/>
    <m/>
    <n v="12"/>
    <n v="1"/>
    <x v="1"/>
    <n v="734689"/>
    <d v="2012-10-25T00:00:00"/>
    <x v="0"/>
    <s v="SARAH"/>
    <x v="1"/>
    <x v="1"/>
  </r>
  <r>
    <n v="628629"/>
    <s v="SOUND PACKAGING"/>
    <s v="AUTOBAG 10X10X0015 1500/ROLL "/>
    <n v="2850"/>
    <m/>
    <n v="10"/>
    <m/>
    <n v="10"/>
    <n v="1.5"/>
    <x v="0"/>
    <m/>
    <d v="2012-10-26T00:00:00"/>
    <x v="0"/>
    <s v="MICHELLE"/>
    <x v="0"/>
    <x v="0"/>
  </r>
  <r>
    <n v="628630"/>
    <s v="SOUND PACKAGING"/>
    <s v="AUTOBAG 6X8X0015 1750/ROLL "/>
    <n v="1710"/>
    <m/>
    <n v="6"/>
    <m/>
    <n v="8"/>
    <n v="1.5"/>
    <x v="0"/>
    <m/>
    <d v="2012-10-26T00:00:00"/>
    <x v="0"/>
    <s v="MICHELLE"/>
    <x v="0"/>
    <x v="0"/>
  </r>
  <r>
    <n v="628704"/>
    <s v="SHRINK PACKAGING SYSTEMS"/>
    <s v="COAX BAX BLK INSIDE/WHITE 55X43X81 3MIL 40/RL "/>
    <n v="0"/>
    <m/>
    <s v="COA"/>
    <s v=" BA"/>
    <s v=" BLK INSIDE/WHITE"/>
    <m/>
    <x v="0"/>
    <m/>
    <d v="2012-10-26T00:00:00"/>
    <x v="0"/>
    <s v="LPAIGE"/>
    <x v="0"/>
    <x v="0"/>
  </r>
  <r>
    <n v="628766"/>
    <s v="XPEDX"/>
    <s v="12X15.5 3.5MIL 2  SELF SEAL LIP PERM TAP LLDPE, GREY OPAQUE"/>
    <n v="9348"/>
    <m/>
    <n v="12"/>
    <s v="15.5 3.5MIL"/>
    <m/>
    <m/>
    <x v="0"/>
    <m/>
    <d v="2012-10-26T00:00:00"/>
    <x v="0"/>
    <s v="LCARTER"/>
    <x v="0"/>
    <x v="0"/>
  </r>
  <r>
    <n v="628793"/>
    <s v="SHIP-PAC"/>
    <s v="4.00XX5.00X2.00 1000/CS,BAGS "/>
    <n v="0"/>
    <m/>
    <n v="4"/>
    <m/>
    <n v="5"/>
    <n v="2"/>
    <x v="0"/>
    <m/>
    <d v="2012-10-26T00:00:00"/>
    <x v="0"/>
    <s v="JPENA"/>
    <x v="0"/>
    <x v="1"/>
  </r>
  <r>
    <n v="628797"/>
    <s v="SHIP-PAC"/>
    <s v="5.00XX7.00X2.00 1000/CS,BAGS "/>
    <n v="0"/>
    <m/>
    <n v="5"/>
    <m/>
    <n v="7"/>
    <n v="2"/>
    <x v="0"/>
    <m/>
    <d v="2012-10-26T00:00:00"/>
    <x v="0"/>
    <s v="JPENA"/>
    <x v="0"/>
    <x v="1"/>
  </r>
  <r>
    <n v="628819"/>
    <s v="SOUND PACKAGING"/>
    <s v="LAYFLAT LDPE CLEAR BAGS 7 X 9 X 0015 1000/CS"/>
    <n v="20500"/>
    <m/>
    <s v="LAYFLAT LDPE CLEAR"/>
    <m/>
    <m/>
    <m/>
    <x v="0"/>
    <m/>
    <d v="2012-10-26T00:00:00"/>
    <x v="0"/>
    <s v="MEREDITH"/>
    <x v="0"/>
    <x v="0"/>
  </r>
  <r>
    <n v="628832"/>
    <s v="SOUND PACKAGING"/>
    <s v="CLEAR LDPE LAYFLAT BAGS 7 X 9 X 002 1000/CS"/>
    <n v="27200"/>
    <m/>
    <s v="CLEAR LDPE LAYFLAT"/>
    <m/>
    <m/>
    <m/>
    <x v="0"/>
    <m/>
    <d v="2012-10-26T00:00:00"/>
    <x v="0"/>
    <s v="MEREDITH"/>
    <x v="0"/>
    <x v="0"/>
  </r>
  <r>
    <n v="628845"/>
    <s v="CARLSON SYSTEMS, LLC - NOGALES"/>
    <s v="3.00X0.00X5.00X4.00 1000/CS,BAGS,FG,VCI,TINT, MBL"/>
    <n v="1915.2"/>
    <m/>
    <n v="3"/>
    <n v="0"/>
    <n v="5"/>
    <n v="4"/>
    <x v="0"/>
    <m/>
    <d v="2012-10-26T00:00:00"/>
    <x v="0"/>
    <s v="WILL"/>
    <x v="0"/>
    <x v="1"/>
  </r>
  <r>
    <n v="628857"/>
    <s v="LONG ISLAND POLY BAG CO."/>
    <s v="6X9X003 LF PARTS BAG 1000 PRINTED 2C/1S, BLACK ON W HITE BLOCK ,PRNTD"/>
    <n v="1895"/>
    <m/>
    <n v="6"/>
    <n v="9"/>
    <s v="003 LF PARTS BAG 1000"/>
    <m/>
    <x v="0"/>
    <m/>
    <d v="2012-10-26T00:00:00"/>
    <x v="0"/>
    <s v="SARAH"/>
    <x v="0"/>
    <x v="0"/>
  </r>
  <r>
    <n v="628866"/>
    <s v="RAYLN PLASTICS CORP."/>
    <s v="36.00X0.00X40.00X1.25 500/CS,INDIV SHEETS,FG,BS ,VENT,NORM"/>
    <n v="1528.17"/>
    <m/>
    <n v="36"/>
    <m/>
    <n v="40"/>
    <n v="1.25"/>
    <x v="0"/>
    <m/>
    <d v="2012-10-26T00:00:00"/>
    <x v="0"/>
    <s v="JGUSTAFSON"/>
    <x v="0"/>
    <x v="1"/>
  </r>
  <r>
    <n v="628899"/>
    <s v="LONG ISLAND POLY BAG CO."/>
    <s v="6X9X003 LF PARTS BAG 1000 PRINTED 2C/1S BLACK ON WH ITE BLOCK ,PRNTD"/>
    <n v="1687.5"/>
    <m/>
    <n v="6"/>
    <n v="9"/>
    <s v="003 LF PARTS BAG 1000"/>
    <m/>
    <x v="0"/>
    <m/>
    <d v="2012-10-26T00:00:00"/>
    <x v="0"/>
    <s v="SARAH"/>
    <x v="1"/>
    <x v="0"/>
  </r>
  <r>
    <n v="631796"/>
    <s v="ASSOCIATED PACKAGING INC."/>
    <s v="17.75X0.00X19.75X2.25 1000/CS,BAGS,BS,METAL 15. 0"/>
    <n v="3042.4"/>
    <m/>
    <n v="17.75"/>
    <n v="0"/>
    <n v="19.75"/>
    <n v="2.25"/>
    <x v="1"/>
    <n v="735485"/>
    <d v="2012-10-26T00:00:00"/>
    <x v="0"/>
    <s v="JIM"/>
    <x v="1"/>
    <x v="1"/>
  </r>
  <r>
    <n v="631915"/>
    <s v="MILL SUPPLIES INC."/>
    <s v="5X12 4MIL ZIP 1000/CASE M W/ PIN HOLE VENTS EVERY 1 SQUARE INCH"/>
    <n v="9952.5"/>
    <m/>
    <n v="5"/>
    <m/>
    <n v="12"/>
    <n v="4"/>
    <x v="1"/>
    <n v="735423"/>
    <d v="2012-10-26T00:00:00"/>
    <x v="0"/>
    <s v="LMITCHELL"/>
    <x v="1"/>
    <x v="0"/>
  </r>
  <r>
    <n v="631916"/>
    <s v="MILL SUPPLIES INC."/>
    <s v="4X6 4MIL ZIP 1000/CASE MI W/ PIN HOLE VENTS EVERY 1 SQUARE INCH"/>
    <n v="6210"/>
    <m/>
    <n v="4"/>
    <m/>
    <n v="6"/>
    <n v="4"/>
    <x v="1"/>
    <n v="735434"/>
    <d v="2012-10-26T00:00:00"/>
    <x v="0"/>
    <s v="LMITCHELL"/>
    <x v="1"/>
    <x v="0"/>
  </r>
  <r>
    <n v="631917"/>
    <s v="MILL SUPPLIES INC."/>
    <s v="4X4 4MIL ZIP 1000/CASE MI W/ PIN HOLE VENTS EVERY 1 SQUARE INCH"/>
    <n v="5550"/>
    <m/>
    <n v="4"/>
    <m/>
    <n v="4"/>
    <n v="4"/>
    <x v="1"/>
    <n v="735446"/>
    <d v="2012-10-26T00:00:00"/>
    <x v="0"/>
    <s v="LMITCHELL"/>
    <x v="1"/>
    <x v="0"/>
  </r>
  <r>
    <n v="632194"/>
    <s v="TRI-COR INDUSTRIAL PKG, INC."/>
    <s v="15.50X0.00X24.00X1.60 500/CS,BAGS,FG,CLAR "/>
    <n v="11245"/>
    <m/>
    <n v="15.5"/>
    <n v="0"/>
    <n v="24"/>
    <n v="1.6"/>
    <x v="1"/>
    <n v="735368"/>
    <d v="2012-10-26T00:00:00"/>
    <x v="0"/>
    <s v="STEVES"/>
    <x v="1"/>
    <x v="1"/>
  </r>
  <r>
    <n v="632516"/>
    <s v="PACIFIC PKG."/>
    <s v="18.00X0.00X21.00X1.00 500/CS,BAGS,BS "/>
    <n v="926.5"/>
    <m/>
    <n v="18"/>
    <n v="0"/>
    <n v="21"/>
    <n v="1"/>
    <x v="1"/>
    <n v="735599"/>
    <d v="2012-10-26T00:00:00"/>
    <x v="0"/>
    <s v="LMITCHELL"/>
    <x v="1"/>
    <x v="1"/>
  </r>
  <r>
    <n v="632523"/>
    <s v="XPEDX"/>
    <s v="ZT 4.5X6.5X004, 1/4  HANG INSIDE DIMENSION "/>
    <n v="3510"/>
    <m/>
    <s v="ZT 4.5"/>
    <n v="6.5"/>
    <s v="004, 1/4  HANG"/>
    <m/>
    <x v="1"/>
    <n v="735580"/>
    <d v="2012-10-26T00:00:00"/>
    <x v="0"/>
    <s v="SARAH"/>
    <x v="1"/>
    <x v="0"/>
  </r>
  <r>
    <n v="629006"/>
    <s v="CLEAR VIEW BAG COMPANY, INC."/>
    <s v="11.00X6.50X29.00X3.00 250/RL,BAGS,FG,BS,BOR,VEN T,NORM,CRADL"/>
    <n v="935.41"/>
    <m/>
    <n v="11"/>
    <n v="6.5"/>
    <n v="29"/>
    <n v="3"/>
    <x v="0"/>
    <m/>
    <d v="2012-10-29T00:00:00"/>
    <x v="0"/>
    <s v="KEKING"/>
    <x v="0"/>
    <x v="1"/>
  </r>
  <r>
    <n v="629053"/>
    <s v="CROWN PACKAGING"/>
    <s v="6X8 2MIL SELF ADHSV RECLOSABLE BAG ON A ROLL "/>
    <n v="0"/>
    <m/>
    <n v="6"/>
    <s v="8 2MIL SELF ADHSV"/>
    <m/>
    <m/>
    <x v="0"/>
    <m/>
    <d v="2012-10-29T00:00:00"/>
    <x v="0"/>
    <s v="MGONZALEZ"/>
    <x v="0"/>
    <x v="0"/>
  </r>
  <r>
    <n v="629057"/>
    <s v="SOULE PACKAGING"/>
    <s v="8 X10 BUBBLE OUT BAG WITH 1  LIP "/>
    <n v="0"/>
    <m/>
    <n v="8"/>
    <s v="10 BUBBLE OUT BAG"/>
    <m/>
    <m/>
    <x v="0"/>
    <m/>
    <d v="2012-10-29T00:00:00"/>
    <x v="0"/>
    <s v="JCORLISS"/>
    <x v="0"/>
    <x v="0"/>
  </r>
  <r>
    <n v="629062"/>
    <s v="SOULE PACKAGING"/>
    <s v="6.5X8 BUBBLE OUT BAG WITH 1  LIP "/>
    <n v="0"/>
    <m/>
    <n v="6.5"/>
    <s v="8 BUBBLE OUT BAG"/>
    <m/>
    <m/>
    <x v="0"/>
    <m/>
    <d v="2012-10-29T00:00:00"/>
    <x v="0"/>
    <s v="JCORLISS"/>
    <x v="0"/>
    <x v="0"/>
  </r>
  <r>
    <n v="629111"/>
    <s v="SOUTHERN PACKAGING"/>
    <s v="8.00X0.00X10.00X1.50 500/RL,BAGS,BS,BOR "/>
    <n v="519.67999999999995"/>
    <m/>
    <n v="8"/>
    <n v="0"/>
    <n v="10"/>
    <n v="1.5"/>
    <x v="0"/>
    <m/>
    <d v="2012-10-29T00:00:00"/>
    <x v="0"/>
    <s v="MGONZALEZ"/>
    <x v="0"/>
    <x v="1"/>
  </r>
  <r>
    <n v="629140"/>
    <s v="OZARK PACKAGING INC"/>
    <s v="18X18 2MIL ZIP TOP PRINTE D 1C 1S 1000/CASE,PRNTD "/>
    <n v="1893"/>
    <m/>
    <n v="18"/>
    <s v="18 2MIL ZIP TOP PRINTE"/>
    <m/>
    <m/>
    <x v="0"/>
    <m/>
    <d v="2012-10-29T00:00:00"/>
    <x v="0"/>
    <s v="VALERIE"/>
    <x v="0"/>
    <x v="0"/>
  </r>
  <r>
    <n v="629208"/>
    <s v="PACKAGING TAPE INC."/>
    <s v="68.00X0.00XX2.70 1900'/RL,SWS SHEETING,FG, CRADL"/>
    <n v="2575"/>
    <m/>
    <n v="68"/>
    <m/>
    <m/>
    <n v="2.7"/>
    <x v="0"/>
    <m/>
    <d v="2012-10-29T00:00:00"/>
    <x v="0"/>
    <s v="JIM"/>
    <x v="1"/>
    <x v="1"/>
  </r>
  <r>
    <n v="629212"/>
    <s v="PACKAGING TAPE INC."/>
    <s v="60.00X0.00XX2.40 2200'/RL,SWS SHEETING,FG, CRADL"/>
    <n v="4900"/>
    <m/>
    <n v="60"/>
    <m/>
    <m/>
    <n v="2.4"/>
    <x v="0"/>
    <m/>
    <d v="2012-10-29T00:00:00"/>
    <x v="0"/>
    <s v="JIM"/>
    <x v="1"/>
    <x v="1"/>
  </r>
  <r>
    <n v="629259"/>
    <s v="LANDSBERG - DALLAS (GRAPEVINE)"/>
    <s v="LF 4X6 2MIL PAS 1000/CASE  "/>
    <n v="4350"/>
    <m/>
    <s v="LF 4"/>
    <s v="6 2MIL PAS 1000/CASE"/>
    <m/>
    <m/>
    <x v="0"/>
    <m/>
    <d v="2012-10-29T00:00:00"/>
    <x v="0"/>
    <s v="MGONZALEZ"/>
    <x v="0"/>
    <x v="0"/>
  </r>
  <r>
    <n v="631323"/>
    <s v="R.S. HUGHES CO. INC."/>
    <s v="5.5X41X002, 1 VENT HOLE 2  IN&amp;2 UP FROM BOTTOM, 1.2 5  HEADER W/PERF, .25  LI"/>
    <n v="5600"/>
    <m/>
    <n v="5.5"/>
    <m/>
    <n v="41"/>
    <n v="2"/>
    <x v="1"/>
    <n v="736119"/>
    <d v="2012-10-29T00:00:00"/>
    <x v="0"/>
    <s v="LCARTER"/>
    <x v="1"/>
    <x v="0"/>
  </r>
  <r>
    <n v="632115"/>
    <s v="STEPHEN GOULD COMMERCE"/>
    <s v="3.50X0.00X8.50X4.00 2000/CS,BAGS,VCI,TINT,MBL "/>
    <n v="1335.5"/>
    <m/>
    <n v="3.5"/>
    <n v="0"/>
    <n v="8.5"/>
    <n v="4"/>
    <x v="1"/>
    <n v="735905"/>
    <d v="2012-10-29T00:00:00"/>
    <x v="0"/>
    <s v="LPAIGE"/>
    <x v="1"/>
    <x v="1"/>
  </r>
  <r>
    <n v="632135"/>
    <s v="FISHER SCIENTIFIC"/>
    <s v="30.00X0.00X40.00X4.00 150/RL,BAGS,BS,BOR,CRADL "/>
    <n v="3412.71"/>
    <m/>
    <n v="30"/>
    <n v="0"/>
    <n v="40"/>
    <n v="4"/>
    <x v="1"/>
    <n v="736020"/>
    <d v="2012-10-29T00:00:00"/>
    <x v="0"/>
    <s v="TTHERIAULT"/>
    <x v="1"/>
    <x v="1"/>
  </r>
  <r>
    <n v="632284"/>
    <s v="NORMAN ROQUETTE, INC."/>
    <s v="12.50X11.50X32.00X1.00 500/RL,BAGS,BS,BOR "/>
    <n v="1190.28"/>
    <m/>
    <n v="12.5"/>
    <n v="11.5"/>
    <n v="32"/>
    <n v="1"/>
    <x v="1"/>
    <n v="735930"/>
    <d v="2012-10-29T00:00:00"/>
    <x v="0"/>
    <s v="LMITCHELL"/>
    <x v="1"/>
    <x v="1"/>
  </r>
  <r>
    <n v="632469"/>
    <s v="VENTIX GROUP, INC."/>
    <s v="5X6 1.5MIL FG AUTO 1/4 IN SKIRT 1/8 VENT 1 IN. FRO M FAR LEFT 1IN FROM BOTTO"/>
    <n v="3822.5"/>
    <m/>
    <n v="5"/>
    <m/>
    <n v="6"/>
    <n v="1.5"/>
    <x v="1"/>
    <n v="736220"/>
    <d v="2012-10-29T00:00:00"/>
    <x v="0"/>
    <s v="SARAH"/>
    <x v="1"/>
    <x v="0"/>
  </r>
  <r>
    <n v="632512"/>
    <s v="NORTHEAST INDUSTRIAL SUPPLY CO."/>
    <s v="12.75XX14.00X2.00 1000/CS,BAGS,SW "/>
    <n v="858"/>
    <m/>
    <n v="12.75"/>
    <m/>
    <n v="14"/>
    <n v="2"/>
    <x v="1"/>
    <n v="735789"/>
    <d v="2012-10-29T00:00:00"/>
    <x v="0"/>
    <s v="AMBER"/>
    <x v="1"/>
    <x v="1"/>
  </r>
  <r>
    <n v="632541"/>
    <s v="ULINE"/>
    <s v="9.00X0.00X15.00X1.00 1000/CS,BAGS,FG "/>
    <n v="904.5"/>
    <m/>
    <n v="9"/>
    <n v="0"/>
    <n v="15"/>
    <n v="1"/>
    <x v="1"/>
    <n v="735887"/>
    <d v="2012-10-29T00:00:00"/>
    <x v="0"/>
    <s v="LHICKS"/>
    <x v="1"/>
    <x v="1"/>
  </r>
  <r>
    <n v="632634"/>
    <s v="ULINE"/>
    <s v="9.00X0.00X15.00X1.00 1000/CS,BAGS,FG "/>
    <n v="904.5"/>
    <m/>
    <n v="9"/>
    <n v="0"/>
    <n v="15"/>
    <n v="1"/>
    <x v="1"/>
    <n v="735890"/>
    <d v="2012-10-29T00:00:00"/>
    <x v="0"/>
    <s v="SARAH"/>
    <x v="1"/>
    <x v="1"/>
  </r>
  <r>
    <n v="632761"/>
    <s v="NORTHEAST INDUSTRIAL SUPPLY CO."/>
    <s v="12.75XX14.00X2.00 1000/CS,BAGS,SW "/>
    <n v="858"/>
    <m/>
    <n v="12.75"/>
    <m/>
    <n v="14"/>
    <n v="2"/>
    <x v="1"/>
    <n v="736122"/>
    <d v="2012-10-29T00:00:00"/>
    <x v="0"/>
    <s v="AMBER"/>
    <x v="1"/>
    <x v="1"/>
  </r>
  <r>
    <n v="629303"/>
    <s v="SHORR PACKAGING - IN"/>
    <s v="3X4 2MIL ZIP TOP 1000/CS PRT 3C 1S W/1/4  IN CTR HANG HOLE ABOVE CLOSURE,P"/>
    <n v="2156"/>
    <m/>
    <n v="3"/>
    <s v="4 2MIL ZIP TOP 1000/CS"/>
    <m/>
    <m/>
    <x v="0"/>
    <m/>
    <d v="2012-10-30T00:00:00"/>
    <x v="0"/>
    <s v="JCORLISS"/>
    <x v="0"/>
    <x v="0"/>
  </r>
  <r>
    <n v="629342"/>
    <s v="M &amp; E PACKAGING CORP"/>
    <s v="24 X 24 6MIC CLR HIGH DENSITY POLY 1000/CS"/>
    <n v="29100"/>
    <m/>
    <n v="24"/>
    <s v=" 24 6MIC CLR"/>
    <m/>
    <m/>
    <x v="0"/>
    <m/>
    <d v="2012-10-30T00:00:00"/>
    <x v="0"/>
    <s v="JCORLISS"/>
    <x v="0"/>
    <x v="0"/>
  </r>
  <r>
    <n v="629344"/>
    <s v="M &amp; E PACKAGING CORP"/>
    <s v="24 X24 6MIC BLACK HIGH DENSITY POLY 1000 CS"/>
    <n v="29100"/>
    <m/>
    <n v="24"/>
    <s v="24 6MIC"/>
    <m/>
    <m/>
    <x v="0"/>
    <m/>
    <d v="2012-10-30T00:00:00"/>
    <x v="0"/>
    <s v="JCORLISS"/>
    <x v="0"/>
    <x v="0"/>
  </r>
  <r>
    <n v="629360"/>
    <s v="SUPPLY ONE - TUCSON"/>
    <s v="AUTO 5X10.5X002 VENTED, 1/4  BUTTERFLY VE NT 1000/ROLL"/>
    <n v="1230"/>
    <m/>
    <n v="5"/>
    <m/>
    <n v="10.5"/>
    <n v="2"/>
    <x v="0"/>
    <m/>
    <d v="2012-10-30T00:00:00"/>
    <x v="0"/>
    <s v="JIM"/>
    <x v="0"/>
    <x v="0"/>
  </r>
  <r>
    <n v="629401"/>
    <s v="B&amp;C INDUSTRIES"/>
    <s v="ZT 24X36 3 MIL 250/CS  "/>
    <n v="1513"/>
    <m/>
    <s v="ZT 24"/>
    <s v="36 3 MIL 250/CS"/>
    <m/>
    <m/>
    <x v="0"/>
    <m/>
    <d v="2012-10-30T00:00:00"/>
    <x v="0"/>
    <s v="LPAIGE"/>
    <x v="0"/>
    <x v="0"/>
  </r>
  <r>
    <n v="629406"/>
    <s v="NAPS POLY BAG COMPANY"/>
    <s v="56.00X44.00X102.00X4.00 25/RL,BAGS,FG,BS,BOR,AS,O PAQ,BLK,CRADL"/>
    <n v="18327.36"/>
    <m/>
    <n v="56"/>
    <n v="44"/>
    <n v="102"/>
    <n v="4"/>
    <x v="0"/>
    <m/>
    <d v="2012-10-30T00:00:00"/>
    <x v="0"/>
    <s v="JIM"/>
    <x v="0"/>
    <x v="1"/>
  </r>
  <r>
    <n v="629441"/>
    <s v="CENTRAL OHIO PAPER &amp; PKG"/>
    <s v="58.00X0.00X68.00X2.50 100/RL,SWS SOR,BS,BOR,CRA DL"/>
    <n v="12501.2"/>
    <m/>
    <n v="58"/>
    <n v="0"/>
    <n v="68"/>
    <n v="2.5"/>
    <x v="0"/>
    <m/>
    <d v="2012-10-30T00:00:00"/>
    <x v="0"/>
    <s v="STEVES"/>
    <x v="1"/>
    <x v="1"/>
  </r>
  <r>
    <n v="629444"/>
    <s v="CENTRAL OHIO PAPER &amp; PKG"/>
    <s v="58.00X0.00X68.00X2.50 100/RL,SWS SOR,BS,BOR,CRA DL"/>
    <n v="11482.2"/>
    <m/>
    <n v="58"/>
    <n v="0"/>
    <n v="68"/>
    <n v="2.5"/>
    <x v="0"/>
    <m/>
    <d v="2012-10-30T00:00:00"/>
    <x v="0"/>
    <s v="STEVES"/>
    <x v="1"/>
    <x v="1"/>
  </r>
  <r>
    <n v="629451"/>
    <s v="ULINE"/>
    <s v="9.00X0.00X15.00X1.00 1000/CS,BAGS,FG "/>
    <n v="0"/>
    <m/>
    <n v="9"/>
    <n v="0"/>
    <n v="15"/>
    <n v="1"/>
    <x v="0"/>
    <m/>
    <d v="2012-10-30T00:00:00"/>
    <x v="0"/>
    <s v="MWENTWORTH"/>
    <x v="1"/>
    <x v="1"/>
  </r>
  <r>
    <n v="629456"/>
    <s v="ULINE"/>
    <s v="9.00X0.00X15.00X1.00 1000/CS,BAGS,FG "/>
    <n v="0"/>
    <m/>
    <n v="9"/>
    <n v="0"/>
    <n v="15"/>
    <n v="1"/>
    <x v="0"/>
    <m/>
    <d v="2012-10-30T00:00:00"/>
    <x v="0"/>
    <s v="MWENTWORTH"/>
    <x v="1"/>
    <x v="1"/>
  </r>
  <r>
    <n v="629457"/>
    <s v="AGGRESSIVE PACKAGING INC"/>
    <s v="ZT 10X13 1.75MIL CLEAR 10 00/CASE "/>
    <n v="1608.9"/>
    <m/>
    <s v="ZT 10"/>
    <s v="13 1.75MIL CLEAR 10"/>
    <m/>
    <m/>
    <x v="0"/>
    <m/>
    <d v="2012-10-30T00:00:00"/>
    <x v="0"/>
    <s v="PGARCIA"/>
    <x v="0"/>
    <x v="0"/>
  </r>
  <r>
    <n v="629460"/>
    <s v="AGGRESSIVE PACKAGING INC"/>
    <s v="ZT 12X12 2.75 AMBER TINT 1000/CASE "/>
    <n v="2099.13"/>
    <m/>
    <s v="ZT 12"/>
    <s v="12 2.75 AMBER TINT"/>
    <m/>
    <m/>
    <x v="0"/>
    <m/>
    <d v="2012-10-30T00:00:00"/>
    <x v="0"/>
    <s v="PGARCIA"/>
    <x v="0"/>
    <x v="0"/>
  </r>
  <r>
    <n v="629464"/>
    <s v="AGGRESSIVE PACKAGING INC"/>
    <s v="ZT 6X8 2.5 AMBER TINT 100 0/CASE "/>
    <n v="2691"/>
    <m/>
    <s v="ZT 6"/>
    <s v="8 2.5 AMBER TINT 100"/>
    <m/>
    <m/>
    <x v="0"/>
    <m/>
    <d v="2012-10-30T00:00:00"/>
    <x v="0"/>
    <s v="PGARCIA"/>
    <x v="0"/>
    <x v="0"/>
  </r>
  <r>
    <n v="629518"/>
    <s v="LONG ISLAND POLY BAG CO."/>
    <s v="6X9X003 LF PARTS BAG 1000/CS PRINTED 2C/1S BLACK ON WHITE BLOCK,PRNT"/>
    <n v="1304.4000000000001"/>
    <m/>
    <n v="6"/>
    <n v="9"/>
    <s v="003 LF PARTS BAG"/>
    <m/>
    <x v="0"/>
    <m/>
    <d v="2012-10-30T00:00:00"/>
    <x v="0"/>
    <s v="SARAH"/>
    <x v="0"/>
    <x v="0"/>
  </r>
  <r>
    <n v="629528"/>
    <s v="ARIVA - MARYLAND"/>
    <s v="SHRINK FILM 12' X 200' 5 MIL "/>
    <n v="4471.5"/>
    <m/>
    <s v="SHRINK FILM 12' "/>
    <s v=" 200' 5"/>
    <m/>
    <m/>
    <x v="0"/>
    <m/>
    <d v="2012-10-30T00:00:00"/>
    <x v="0"/>
    <s v="LPAIGE"/>
    <x v="0"/>
    <x v="0"/>
  </r>
  <r>
    <n v="629552"/>
    <s v="PRACTICAL PACKAGING SOLUTION"/>
    <s v="LF 9X11.25 2MIL DIE CUT 1/2MOON NOTCH CENTERED ON OPEN END"/>
    <n v="0"/>
    <m/>
    <s v="LF 9"/>
    <s v="11.25 2MIL"/>
    <m/>
    <m/>
    <x v="0"/>
    <m/>
    <d v="2012-10-30T00:00:00"/>
    <x v="0"/>
    <s v="MWENTWORTH"/>
    <x v="0"/>
    <x v="0"/>
  </r>
  <r>
    <n v="629554"/>
    <s v="PRACTICAL PACKAGING SOLUTION"/>
    <s v="LF 9X11.25 2MIL BLUE TINT DIE CUT 1/2MOON NOTCH CENTERED TOP OPENING"/>
    <n v="0"/>
    <m/>
    <s v="LF 9"/>
    <s v="11.25 2MIL BLUE TINT"/>
    <m/>
    <m/>
    <x v="0"/>
    <m/>
    <d v="2012-10-30T00:00:00"/>
    <x v="0"/>
    <s v="MWENTWORTH"/>
    <x v="0"/>
    <x v="0"/>
  </r>
  <r>
    <n v="629557"/>
    <s v="PRACTICAL PACKAGING SOLUTION"/>
    <s v="LF 9X11.25 2MIL RED TINT DIE CUT 1/2MOON NOTCH ON OPEN END OF BAG"/>
    <n v="0"/>
    <m/>
    <s v="LF 9"/>
    <s v="11.25 2MIL RED TINT"/>
    <m/>
    <m/>
    <x v="0"/>
    <m/>
    <d v="2012-10-30T00:00:00"/>
    <x v="0"/>
    <s v="MWENTWORTH"/>
    <x v="0"/>
    <x v="0"/>
  </r>
  <r>
    <n v="629570"/>
    <s v="CME INTEGRATED SOLUTIONS"/>
    <s v="48.00X39.00X90.00X2.00 100/RL,BAGS,BS,BOR "/>
    <n v="1437.99"/>
    <m/>
    <n v="48"/>
    <n v="39"/>
    <n v="90"/>
    <n v="2"/>
    <x v="0"/>
    <m/>
    <d v="2012-10-30T00:00:00"/>
    <x v="0"/>
    <s v="MGONZALEZ"/>
    <x v="0"/>
    <x v="1"/>
  </r>
  <r>
    <n v="632163"/>
    <s v="PSI"/>
    <s v="LF 18X18 3MIL TMSS 100/CA SE "/>
    <n v="1386.3"/>
    <m/>
    <s v="LF 18"/>
    <s v="18 3MIL TMSS 100/CA"/>
    <m/>
    <m/>
    <x v="1"/>
    <n v="736586"/>
    <d v="2012-10-30T00:00:00"/>
    <x v="0"/>
    <s v="JCORLISS"/>
    <x v="0"/>
    <x v="0"/>
  </r>
  <r>
    <n v="632772"/>
    <s v="ATLANTIC CORP."/>
    <s v="28.50X0.00X39.50X2.00 425/RL,BAGS,BS,BOR,CRADL "/>
    <n v="743.28"/>
    <m/>
    <n v="28.5"/>
    <n v="0"/>
    <n v="39.5"/>
    <n v="2"/>
    <x v="1"/>
    <n v="736421"/>
    <d v="2012-10-30T00:00:00"/>
    <x v="0"/>
    <s v="PGARCIA"/>
    <x v="0"/>
    <x v="1"/>
  </r>
  <r>
    <n v="629637"/>
    <s v="SHORR PACKAGING - OH"/>
    <s v="SPEEDY PAC 9X12 1.25 MIL 1750/ROLL "/>
    <n v="13125"/>
    <m/>
    <n v="9"/>
    <m/>
    <n v="12"/>
    <n v="1.25"/>
    <x v="0"/>
    <m/>
    <d v="2012-10-31T00:00:00"/>
    <x v="0"/>
    <s v="STEVES"/>
    <x v="0"/>
    <x v="0"/>
  </r>
  <r>
    <n v="629683"/>
    <s v="INTERNATIONAL PLASTICS"/>
    <s v="30.00X0.00X48.00X1.00 100/CS,BAGS,BS "/>
    <n v="1368.1"/>
    <m/>
    <n v="30"/>
    <n v="0"/>
    <n v="48"/>
    <n v="1"/>
    <x v="0"/>
    <m/>
    <d v="2012-10-31T00:00:00"/>
    <x v="0"/>
    <s v="WILL"/>
    <x v="0"/>
    <x v="1"/>
  </r>
  <r>
    <n v="629692"/>
    <s v="CME INTEGRATED SOLUTIONS"/>
    <s v="47.00XXX3.00 550'/RL,TUBING,HISLIP,COL OR,YEL"/>
    <n v="1303.78"/>
    <m/>
    <n v="47"/>
    <m/>
    <m/>
    <n v="3"/>
    <x v="0"/>
    <m/>
    <d v="2012-10-31T00:00:00"/>
    <x v="0"/>
    <s v="MGONZALEZ"/>
    <x v="0"/>
    <x v="1"/>
  </r>
  <r>
    <n v="629697"/>
    <s v="CME INTEGRATED SOLUTIONS"/>
    <s v="47.00XXX3.00 550'/RL,TUBING,LLD,HEX,CO LOR,YEL"/>
    <n v="1299.79"/>
    <m/>
    <n v="47"/>
    <m/>
    <m/>
    <n v="3"/>
    <x v="0"/>
    <m/>
    <d v="2012-10-31T00:00:00"/>
    <x v="0"/>
    <s v="MGONZALEZ"/>
    <x v="0"/>
    <x v="1"/>
  </r>
  <r>
    <n v="629756"/>
    <s v="BRADEN PAPER &amp; PACKAGING PROD."/>
    <s v="3  4 MIL TUBING 1500'/RL PRINTED RANDOM 1C/1S 0.5 X1 PRINT SIZE,PRNTD"/>
    <n v="1619.75"/>
    <m/>
    <s v="3  4 MIL TUBING 1500'/RL"/>
    <m/>
    <m/>
    <m/>
    <x v="0"/>
    <m/>
    <d v="2012-10-31T00:00:00"/>
    <x v="0"/>
    <s v="TTHERIAULT"/>
    <x v="0"/>
    <x v="0"/>
  </r>
  <r>
    <n v="629762"/>
    <s v="CROWN PACKAGING"/>
    <s v="ZT 18X36 2 MIL 250/CASE  "/>
    <n v="1382.25"/>
    <m/>
    <s v="ZT 18"/>
    <s v="36 2 MIL 250/CASE"/>
    <m/>
    <m/>
    <x v="0"/>
    <m/>
    <d v="2012-10-31T00:00:00"/>
    <x v="0"/>
    <s v="CMAHAN"/>
    <x v="0"/>
    <x v="0"/>
  </r>
  <r>
    <n v="629763"/>
    <s v="CROWN PACKAGING"/>
    <s v="ZT 14X30 2 MIL 500/CASE  "/>
    <n v="1443.38"/>
    <m/>
    <s v="ZT 14"/>
    <s v="30 2 MIL 500/CASE"/>
    <m/>
    <m/>
    <x v="0"/>
    <m/>
    <d v="2012-10-31T00:00:00"/>
    <x v="0"/>
    <s v="CMAHAN"/>
    <x v="0"/>
    <x v="0"/>
  </r>
  <r>
    <n v="629793"/>
    <s v="VAN ALSTINE &amp; SONS"/>
    <s v="ZT 12.75X14.5+4.5 BG X3MIL 1000/CS DOMESITC"/>
    <n v="2427"/>
    <m/>
    <s v="ZT 12.75"/>
    <s v="14.5+4.5 BG"/>
    <m/>
    <m/>
    <x v="0"/>
    <m/>
    <d v="2012-10-31T00:00:00"/>
    <x v="0"/>
    <s v="JCORLISS"/>
    <x v="0"/>
    <x v="0"/>
  </r>
  <r>
    <n v="629798"/>
    <s v="BRUCE PACKAGING CO."/>
    <s v="4.00X2.00X14.00X2.00 2000/CS,BAGS,FG,BS "/>
    <n v="3136.5"/>
    <m/>
    <n v="4"/>
    <n v="2"/>
    <n v="14"/>
    <n v="2"/>
    <x v="0"/>
    <m/>
    <d v="2012-10-31T00:00:00"/>
    <x v="0"/>
    <s v="EZRA"/>
    <x v="1"/>
    <x v="1"/>
  </r>
  <r>
    <n v="629801"/>
    <s v="CENTRAL OHIO PAPER &amp; PKG"/>
    <s v="48.00X0.00XX4.00 200'/RL,CF SHEETING,CRADL "/>
    <n v="2730"/>
    <m/>
    <n v="48"/>
    <m/>
    <m/>
    <n v="4"/>
    <x v="0"/>
    <m/>
    <d v="2012-10-31T00:00:00"/>
    <x v="0"/>
    <s v="STEVES"/>
    <x v="0"/>
    <x v="1"/>
  </r>
  <r>
    <n v="629810"/>
    <s v="INDUSTRIAL PAPER &amp; PLASTIC"/>
    <s v="5.00X0.00X5.00X4.00 2500/CS,INDIV SHEETS,BS "/>
    <n v="517.20000000000005"/>
    <m/>
    <n v="5"/>
    <m/>
    <n v="5"/>
    <n v="4"/>
    <x v="0"/>
    <m/>
    <d v="2012-10-31T00:00:00"/>
    <x v="0"/>
    <s v="TTHERIAULT"/>
    <x v="0"/>
    <x v="1"/>
  </r>
  <r>
    <n v="629812"/>
    <s v="INDUSTRIAL PAPER &amp; PLASTIC"/>
    <s v="8.00X0.00X8.00X4.00 2000/CS,INDIV SHEETS,BS "/>
    <n v="659.82"/>
    <m/>
    <n v="8"/>
    <m/>
    <n v="8"/>
    <n v="4"/>
    <x v="0"/>
    <m/>
    <d v="2012-10-31T00:00:00"/>
    <x v="0"/>
    <s v="TTHERIAULT"/>
    <x v="0"/>
    <x v="1"/>
  </r>
  <r>
    <n v="629815"/>
    <s v="INDUSTRIAL PAPER &amp; PLASTIC"/>
    <s v="5.00X0.00X10.00X4.00 2000/CS,INDIV SHEETS,BS "/>
    <n v="493.5"/>
    <m/>
    <n v="5"/>
    <m/>
    <n v="10"/>
    <n v="4"/>
    <x v="0"/>
    <m/>
    <d v="2012-10-31T00:00:00"/>
    <x v="0"/>
    <s v="TTHERIAULT"/>
    <x v="0"/>
    <x v="1"/>
  </r>
  <r>
    <n v="629835"/>
    <s v="GULF PACKAGING"/>
    <s v="4.25 X 12.50 ZIP TOP BLACK BAG "/>
    <n v="0"/>
    <m/>
    <n v="4.25"/>
    <s v=" 12.50 ZIP TOP"/>
    <m/>
    <m/>
    <x v="0"/>
    <m/>
    <d v="2012-10-31T00:00:00"/>
    <x v="0"/>
    <s v="JCORLISS"/>
    <x v="0"/>
    <x v="0"/>
  </r>
  <r>
    <n v="629837"/>
    <s v="INDUSTRIAL PAPER &amp; PLASTIC"/>
    <s v="10.00X0.00X10.00X4.00 1000/CS,INDIV SHEETS,BS "/>
    <n v="710.4"/>
    <m/>
    <n v="10"/>
    <m/>
    <n v="10"/>
    <n v="4"/>
    <x v="0"/>
    <m/>
    <d v="2012-10-31T00:00:00"/>
    <x v="0"/>
    <s v="TTHERIAULT"/>
    <x v="0"/>
    <x v="1"/>
  </r>
  <r>
    <n v="629860"/>
    <s v="SUPPLY ONE - TUCSON"/>
    <s v="18.00X0.00X24.00X1.00 1000/CS,BAGS,VENT,NORM "/>
    <n v="717.3"/>
    <m/>
    <n v="18"/>
    <m/>
    <n v="24"/>
    <n v="1"/>
    <x v="0"/>
    <m/>
    <d v="2012-10-31T00:00:00"/>
    <x v="0"/>
    <s v="JIM"/>
    <x v="0"/>
    <x v="1"/>
  </r>
  <r>
    <n v="629865"/>
    <s v="B2B INDUSTRIAL PRODUCTS"/>
    <s v="35X43X96 2MIL GUSSETED BA G "/>
    <n v="0"/>
    <m/>
    <n v="35"/>
    <n v="43"/>
    <s v="96 2MIL GUSSETED BA"/>
    <m/>
    <x v="0"/>
    <m/>
    <d v="2012-10-31T00:00:00"/>
    <x v="0"/>
    <s v="PGARCIA"/>
    <x v="0"/>
    <x v="0"/>
  </r>
  <r>
    <n v="630907"/>
    <s v="MIDWEST PACKAGING &amp; CONTAINER"/>
    <s v="3X4 4MIL ZIP W/EXTENDED L 1000/CASE "/>
    <n v="1417.5"/>
    <m/>
    <n v="3"/>
    <s v="4 4MIL ZIP W/E"/>
    <s v="TENDED L"/>
    <m/>
    <x v="1"/>
    <n v="737052"/>
    <d v="2012-10-31T00:00:00"/>
    <x v="0"/>
    <s v="LHICKS"/>
    <x v="1"/>
    <x v="0"/>
  </r>
  <r>
    <n v="633205"/>
    <s v="TEXAS MEDICAL DISTRIBUTOR"/>
    <s v="36.00X13.00X40.00X1.50 100/RL,BAGS,BS,BOR "/>
    <n v="1398.3"/>
    <m/>
    <n v="36"/>
    <n v="13"/>
    <n v="40"/>
    <n v="1.5"/>
    <x v="1"/>
    <n v="737263"/>
    <d v="2012-10-31T00:00:00"/>
    <x v="0"/>
    <s v="MICHELLE"/>
    <x v="1"/>
    <x v="1"/>
  </r>
  <r>
    <n v="633206"/>
    <s v="TEXAS MEDICAL DISTRIBUTOR"/>
    <s v="36.00X12.00X45.00X1.50 100/RL,BAGS,BS,BOR "/>
    <n v="1138.52"/>
    <m/>
    <n v="36"/>
    <n v="12"/>
    <n v="45"/>
    <n v="1.5"/>
    <x v="1"/>
    <n v="737267"/>
    <d v="2012-10-31T00:00:00"/>
    <x v="0"/>
    <s v="MICHELLE"/>
    <x v="1"/>
    <x v="1"/>
  </r>
  <r>
    <n v="633208"/>
    <s v="TEXAS MEDICAL DISTRIBUTOR"/>
    <s v="21.00X19.00X30.00X1.50 100/RL,BAGS,BS,BOR "/>
    <n v="1187.78"/>
    <m/>
    <n v="21"/>
    <n v="19"/>
    <n v="30"/>
    <n v="1.5"/>
    <x v="1"/>
    <n v="737279"/>
    <d v="2012-10-31T00:00:00"/>
    <x v="0"/>
    <s v="MICHELLE"/>
    <x v="1"/>
    <x v="1"/>
  </r>
  <r>
    <n v="633210"/>
    <s v="TEXAS MEDICAL DISTRIBUTOR"/>
    <s v="14.00X14.00X32.00X1.50 100/RL,BAGS,BS,BOR "/>
    <n v="1195.76"/>
    <m/>
    <n v="14"/>
    <n v="14"/>
    <n v="32"/>
    <n v="1.5"/>
    <x v="1"/>
    <n v="737320"/>
    <d v="2012-10-31T00:00:00"/>
    <x v="0"/>
    <s v="MICHELLE"/>
    <x v="1"/>
    <x v="1"/>
  </r>
  <r>
    <n v="633234"/>
    <s v="PHOENIX TAPE &amp; SUPPLY CO."/>
    <s v="36.00X0.00XX4.00 675'/RL,TUBING,FG "/>
    <n v="2464.84"/>
    <m/>
    <n v="36"/>
    <n v="0"/>
    <m/>
    <n v="4"/>
    <x v="1"/>
    <n v="737448"/>
    <d v="2012-10-31T00:00:00"/>
    <x v="0"/>
    <s v="LHICKS"/>
    <x v="1"/>
    <x v="1"/>
  </r>
  <r>
    <n v="633239"/>
    <s v="PHOENIX TAPE &amp; SUPPLY CO."/>
    <s v="24.00X0.00XX4.00 900'/RL,TUBING,FG "/>
    <n v="2336.6"/>
    <m/>
    <n v="24"/>
    <n v="0"/>
    <m/>
    <n v="4"/>
    <x v="1"/>
    <n v="737445"/>
    <d v="2012-10-31T00:00:00"/>
    <x v="0"/>
    <s v="LHICKS"/>
    <x v="1"/>
    <x v="1"/>
  </r>
  <r>
    <n v="629911"/>
    <s v="ASSOCIATED PAPER &amp; SUPPLY"/>
    <s v="6X10 3MIL CLR BAG 1000/CA PRT 1S/1C,PRNTD "/>
    <n v="1639"/>
    <m/>
    <n v="6"/>
    <s v="10 3MIL CLR BAG 1000/CA"/>
    <m/>
    <m/>
    <x v="0"/>
    <m/>
    <d v="2012-11-01T00:00:00"/>
    <x v="1"/>
    <s v="JCORLISS"/>
    <x v="0"/>
    <x v="0"/>
  </r>
  <r>
    <n v="629914"/>
    <s v="ASSOCIATED PAPER &amp; SUPPLY"/>
    <s v="6X10 4MIL CLR BAG 1S/1C 1000/CASE,PRNTD "/>
    <n v="1816"/>
    <m/>
    <n v="6"/>
    <s v="10 4MIL CLR BAG"/>
    <m/>
    <m/>
    <x v="0"/>
    <m/>
    <d v="2012-11-01T00:00:00"/>
    <x v="1"/>
    <s v="JCORLISS"/>
    <x v="0"/>
    <x v="0"/>
  </r>
  <r>
    <n v="629915"/>
    <s v="ASSOCIATED PAPER &amp; SUPPLY"/>
    <s v="6X10 3MIL WHITE BAG 1S/1C PRT 1000/CASE,PRNTD"/>
    <n v="1728"/>
    <m/>
    <n v="6"/>
    <s v="10 3MIL WHITE BAG"/>
    <m/>
    <m/>
    <x v="0"/>
    <m/>
    <d v="2012-11-01T00:00:00"/>
    <x v="1"/>
    <s v="JCORLISS"/>
    <x v="0"/>
    <x v="0"/>
  </r>
  <r>
    <n v="629917"/>
    <s v="ASSOCIATED PAPER &amp; SUPPLY"/>
    <s v="6X10 4MIL WHITE BAG 1S/1C PRT 1000/CASE,PRNTD"/>
    <n v="1935"/>
    <m/>
    <n v="6"/>
    <s v="10 4MIL WHITE BAG"/>
    <m/>
    <m/>
    <x v="0"/>
    <m/>
    <d v="2012-11-01T00:00:00"/>
    <x v="1"/>
    <s v="JCORLISS"/>
    <x v="0"/>
    <x v="0"/>
  </r>
  <r>
    <n v="629960"/>
    <s v="CME INTEGRATED SOLUTIONS"/>
    <s v="37.00X0.00X0.00X3.00 550'/RL,TUBING,LLD,HEX,CO LOR,YEL"/>
    <n v="1315.92"/>
    <m/>
    <n v="37"/>
    <n v="0"/>
    <n v="0"/>
    <n v="3"/>
    <x v="0"/>
    <m/>
    <d v="2012-11-01T00:00:00"/>
    <x v="1"/>
    <s v="MGONZALEZ"/>
    <x v="0"/>
    <x v="1"/>
  </r>
  <r>
    <n v="629961"/>
    <s v="UNIVERSAL CONTAINER CORP."/>
    <s v="21.75 X 32.625 SLEEVES PERFED ON EACH SIDE 2.25  TAMPER EVIDENT"/>
    <n v="0"/>
    <m/>
    <n v="21.75"/>
    <s v=" 32.625 SLEEVES"/>
    <m/>
    <m/>
    <x v="0"/>
    <m/>
    <d v="2012-11-01T00:00:00"/>
    <x v="1"/>
    <s v="CHRISP"/>
    <x v="0"/>
    <x v="0"/>
  </r>
  <r>
    <n v="630062"/>
    <s v="R &amp; K PACKAGING"/>
    <s v="12X16.5 3ML ZT W/ BIOHAZA RD IMAGE PRINTED 2C/1S 10 00/CASE,PRNTD"/>
    <n v="8030"/>
    <m/>
    <n v="12"/>
    <s v="16.5 3ML ZT W/ BIOHAZA"/>
    <m/>
    <m/>
    <x v="0"/>
    <m/>
    <d v="2012-11-01T00:00:00"/>
    <x v="1"/>
    <s v="JLYONS"/>
    <x v="0"/>
    <x v="0"/>
  </r>
  <r>
    <n v="630077"/>
    <s v="CADILLAC PACKAGING CORP"/>
    <s v="13.00X0.00X17.00X1.00 3500/CS,BAGS "/>
    <n v="2921"/>
    <m/>
    <n v="13"/>
    <n v="0"/>
    <n v="17"/>
    <n v="1"/>
    <x v="0"/>
    <m/>
    <d v="2012-11-01T00:00:00"/>
    <x v="1"/>
    <s v="TTHERIAULT"/>
    <x v="0"/>
    <x v="1"/>
  </r>
  <r>
    <n v="630083"/>
    <s v="NEVADA PKG SOLUTIONS-RENO"/>
    <s v="11X15 1.54 MIL AUTO STYLE BAG 1000/RL"/>
    <n v="6215"/>
    <m/>
    <n v="11"/>
    <m/>
    <n v="15"/>
    <n v="1.5"/>
    <x v="0"/>
    <m/>
    <d v="2012-11-01T00:00:00"/>
    <x v="1"/>
    <s v="LCARTER"/>
    <x v="0"/>
    <x v="0"/>
  </r>
  <r>
    <n v="630085"/>
    <s v="GULF GREAT LAKES PACKAGING"/>
    <s v="28.00XXX4.20 1500'/RL,CF SHEETING,FG,U VI 2.0%,COLOR,WHT,CRADL"/>
    <n v="5275.2"/>
    <m/>
    <n v="28"/>
    <m/>
    <m/>
    <n v="4.2"/>
    <x v="0"/>
    <m/>
    <d v="2012-11-01T00:00:00"/>
    <x v="1"/>
    <s v="EZRA"/>
    <x v="0"/>
    <x v="1"/>
  </r>
  <r>
    <n v="630089"/>
    <s v="GULF GREAT LAKES PACKAGING"/>
    <s v="12.25XXX4.20 3000'/RL,TUBING,FG,UVI 2. 0%,COLOR,WHT,CRADL"/>
    <n v="0"/>
    <m/>
    <n v="12.25"/>
    <m/>
    <m/>
    <n v="4.2"/>
    <x v="0"/>
    <m/>
    <d v="2012-11-01T00:00:00"/>
    <x v="1"/>
    <s v="EZRA"/>
    <x v="0"/>
    <x v="1"/>
  </r>
  <r>
    <n v="630146"/>
    <s v="GULF GREAT LAKES PACKAGING"/>
    <s v="12X6X24X001 CLEAR, LDPE, 1C/1S (SUFF RANDOM PRINT,PRNTD"/>
    <n v="2795"/>
    <m/>
    <n v="12"/>
    <n v="6"/>
    <n v="24"/>
    <n v="1"/>
    <x v="0"/>
    <m/>
    <d v="2012-11-01T00:00:00"/>
    <x v="1"/>
    <s v="EZRA"/>
    <x v="1"/>
    <x v="0"/>
  </r>
  <r>
    <n v="630157"/>
    <s v="LAKELAND SUPPLY, INC."/>
    <s v="ZT 4X7 2MIL 2C/1S PRINTED RANDOM REPEAT 1000/CASE,PRNTD"/>
    <n v="1511.25"/>
    <m/>
    <s v="ZT 4"/>
    <s v="7 2MIL 2C/1S"/>
    <m/>
    <m/>
    <x v="0"/>
    <m/>
    <d v="2012-11-01T00:00:00"/>
    <x v="1"/>
    <s v="MWENTWORTH"/>
    <x v="0"/>
    <x v="0"/>
  </r>
  <r>
    <n v="630158"/>
    <s v="LAKELAND SUPPLY, INC."/>
    <s v="ZT 6X12 2MIL 2C/1S PRINTED RANDOM REPEAT 1000/CASE,PRNTD"/>
    <n v="1991.25"/>
    <m/>
    <s v="ZT 6"/>
    <s v="12 2MIL 2C/1S"/>
    <m/>
    <m/>
    <x v="0"/>
    <m/>
    <d v="2012-11-01T00:00:00"/>
    <x v="1"/>
    <s v="MWENTWORTH"/>
    <x v="0"/>
    <x v="0"/>
  </r>
  <r>
    <n v="632077"/>
    <s v="MICROSURGICAL TECH."/>
    <s v="5.00X0.00X7.00X4.00 1000/CS,BAGS "/>
    <n v="923.12"/>
    <m/>
    <n v="5"/>
    <n v="0"/>
    <n v="7"/>
    <n v="4"/>
    <x v="1"/>
    <n v="738096"/>
    <d v="2012-11-01T00:00:00"/>
    <x v="1"/>
    <s v="LPAIGE"/>
    <x v="0"/>
    <x v="1"/>
  </r>
  <r>
    <n v="633051"/>
    <s v="INDUSTRIAL TAPE &amp; POLY"/>
    <s v="6.00X0.00X14.00X2.00 1000/CS,BAGS,VCI "/>
    <n v="1216.74"/>
    <m/>
    <n v="6"/>
    <n v="0"/>
    <n v="14"/>
    <n v="2"/>
    <x v="1"/>
    <n v="737650"/>
    <d v="2012-11-01T00:00:00"/>
    <x v="1"/>
    <s v="PGARCIA"/>
    <x v="1"/>
    <x v="1"/>
  </r>
  <r>
    <n v="633418"/>
    <s v="DOUG BROWN PACKAGING INC"/>
    <s v="11.88XX14.50X2.25 1000/CS,BAGS,FG "/>
    <n v="1707"/>
    <m/>
    <n v="11.88"/>
    <m/>
    <n v="14.5"/>
    <n v="2.25"/>
    <x v="1"/>
    <n v="737689"/>
    <d v="2012-11-01T00:00:00"/>
    <x v="1"/>
    <s v="JCORLISS"/>
    <x v="0"/>
    <x v="1"/>
  </r>
  <r>
    <n v="633462"/>
    <s v="DOUG BROWN PACKAGING INC"/>
    <s v="11.88XX14.50X2.25 1000/CS,BAGS,FG "/>
    <n v="1707"/>
    <m/>
    <n v="11.88"/>
    <m/>
    <n v="14.5"/>
    <n v="2.25"/>
    <x v="1"/>
    <n v="737680"/>
    <d v="2012-11-01T00:00:00"/>
    <x v="1"/>
    <s v="JCORLISS"/>
    <x v="1"/>
    <x v="1"/>
  </r>
  <r>
    <n v="633524"/>
    <s v="PYRAMID PACKAGING INC."/>
    <s v="102.00X0.00XX3.00 2000'/RL,SWS SHEETING,FG, NOSLIP,CRADL"/>
    <n v="3960"/>
    <m/>
    <n v="102"/>
    <m/>
    <m/>
    <n v="3"/>
    <x v="1"/>
    <n v="737892"/>
    <d v="2012-11-01T00:00:00"/>
    <x v="1"/>
    <s v="AMBER"/>
    <x v="1"/>
    <x v="1"/>
  </r>
  <r>
    <n v="630187"/>
    <s v="PIEDMONT PLASTICS, INC."/>
    <s v="TU 10X1640'X002 SHRINK MICRO PERF /DRK GRN "/>
    <n v="0"/>
    <m/>
    <s v="TU 10"/>
    <s v="1640'"/>
    <s v="002 SHRINK"/>
    <m/>
    <x v="0"/>
    <m/>
    <d v="2012-11-02T00:00:00"/>
    <x v="1"/>
    <s v="BRENDA"/>
    <x v="0"/>
    <x v="0"/>
  </r>
  <r>
    <n v="630195"/>
    <s v="NAGEL SHIPPERS"/>
    <s v="2.75X18 1.5 625/ROLL  "/>
    <n v="1203.75"/>
    <m/>
    <n v="2.75"/>
    <s v="18 1.5 625/ROLL"/>
    <m/>
    <m/>
    <x v="0"/>
    <m/>
    <d v="2012-11-02T00:00:00"/>
    <x v="1"/>
    <s v="HEATHER"/>
    <x v="0"/>
    <x v="0"/>
  </r>
  <r>
    <n v="630198"/>
    <s v="VICTORY PACKAGING"/>
    <s v="8X12 4 MIL ZIP TOP 500 PER CASE "/>
    <n v="13624"/>
    <m/>
    <n v="8"/>
    <s v="12 4 MIL ZIP TOP"/>
    <m/>
    <m/>
    <x v="0"/>
    <m/>
    <d v="2012-11-02T00:00:00"/>
    <x v="1"/>
    <s v="ANGELA"/>
    <x v="0"/>
    <x v="0"/>
  </r>
  <r>
    <n v="630211"/>
    <s v="AGE INDUSTRIES"/>
    <s v="BUB 24X24 W/LIP + TAPE 50/CTN "/>
    <n v="1070.95"/>
    <m/>
    <s v="BUB 24"/>
    <s v="24 W/LIP + TAPE"/>
    <m/>
    <m/>
    <x v="0"/>
    <m/>
    <d v="2012-11-02T00:00:00"/>
    <x v="1"/>
    <s v="BRENDA"/>
    <x v="0"/>
    <x v="0"/>
  </r>
  <r>
    <n v="630212"/>
    <s v="PLASTICS UNLIMITED"/>
    <s v="12X21X0015 500/RL 2C/1S,PRNTD "/>
    <n v="2587"/>
    <m/>
    <n v="12"/>
    <n v="21"/>
    <s v="0015 500/RL"/>
    <m/>
    <x v="0"/>
    <m/>
    <d v="2012-11-02T00:00:00"/>
    <x v="1"/>
    <s v="SARAH"/>
    <x v="0"/>
    <x v="0"/>
  </r>
  <r>
    <n v="630237"/>
    <s v="ATLANTIC PLASTICS LLC"/>
    <s v="3.5X4.00 AUTO BAG 4MIL 1500 BAGS PER ROLL CLEAR"/>
    <n v="1295"/>
    <m/>
    <n v="3.5"/>
    <m/>
    <n v="4"/>
    <n v="4"/>
    <x v="0"/>
    <m/>
    <d v="2012-11-02T00:00:00"/>
    <x v="1"/>
    <s v="CHRISP"/>
    <x v="0"/>
    <x v="0"/>
  </r>
  <r>
    <n v="630243"/>
    <s v="XPEDX - CORPORATE"/>
    <s v="GU 9.75X3.5X20X00125 WICKETED BAG 250/WICKET 2000/CS"/>
    <n v="1430"/>
    <m/>
    <s v="GU 9.75"/>
    <n v="3.5"/>
    <n v="20"/>
    <n v="125"/>
    <x v="0"/>
    <m/>
    <d v="2012-11-02T00:00:00"/>
    <x v="1"/>
    <s v="MICHELLE"/>
    <x v="0"/>
    <x v="0"/>
  </r>
  <r>
    <n v="630245"/>
    <s v="PACIFIC PKG."/>
    <s v="ZT 5X7.75 1.5 CLEAR 1000/ CASE "/>
    <n v="4792.5"/>
    <m/>
    <s v="ZT 5"/>
    <s v="7.75 1.5 CLEAR 1000/"/>
    <m/>
    <m/>
    <x v="0"/>
    <m/>
    <d v="2012-11-02T00:00:00"/>
    <x v="1"/>
    <s v="LPAIGE"/>
    <x v="0"/>
    <x v="0"/>
  </r>
  <r>
    <n v="630246"/>
    <s v="XPEDX - CORPORATE"/>
    <s v="GU 10.5X3X16X00125 WICKETED BAG 250/WICKET 1500/CASE"/>
    <n v="1446.9"/>
    <m/>
    <s v="GU 10.5"/>
    <n v="3"/>
    <n v="16"/>
    <n v="125"/>
    <x v="0"/>
    <m/>
    <d v="2012-11-02T00:00:00"/>
    <x v="1"/>
    <s v="MICHELLE"/>
    <x v="0"/>
    <x v="0"/>
  </r>
  <r>
    <n v="630248"/>
    <s v="XPEDX - CORPORATE"/>
    <s v="GU 11.25X3.5X17.50X00125 WICKETED BAG 250/WICKET 2000/CS"/>
    <n v="1455"/>
    <m/>
    <s v="GU 11.25"/>
    <n v="3.5"/>
    <n v="17.5"/>
    <n v="125"/>
    <x v="0"/>
    <m/>
    <d v="2012-11-02T00:00:00"/>
    <x v="1"/>
    <s v="MICHELLE"/>
    <x v="0"/>
    <x v="0"/>
  </r>
  <r>
    <n v="630251"/>
    <s v="XPEDX - CORPORATE"/>
    <s v="GU 11.25X4X19.5X0015 WICKETED BAG 250/WICKET 1600/CASE"/>
    <n v="1120.56"/>
    <m/>
    <s v="GU 11.25"/>
    <n v="4"/>
    <n v="19.5"/>
    <n v="15"/>
    <x v="0"/>
    <m/>
    <d v="2012-11-02T00:00:00"/>
    <x v="1"/>
    <s v="MICHELLE"/>
    <x v="0"/>
    <x v="0"/>
  </r>
  <r>
    <n v="630258"/>
    <s v="CME INTEGRATED SOLUTIONS"/>
    <s v="48.00X39.00X90.00X2.00 100/RL,BAGS,BS,BOR,LLD,HE X"/>
    <n v="1510.05"/>
    <m/>
    <n v="48"/>
    <n v="39"/>
    <n v="90"/>
    <n v="2"/>
    <x v="0"/>
    <m/>
    <d v="2012-11-02T00:00:00"/>
    <x v="1"/>
    <s v="MGONZALEZ"/>
    <x v="1"/>
    <x v="1"/>
  </r>
  <r>
    <n v="630269"/>
    <s v="XPEDX - CORPORATE"/>
    <s v="GU 12.5X3X15.25X00125 WICKETED BAG 250/WICKET 2000/CASE"/>
    <n v="1429"/>
    <m/>
    <s v="GU 12.5"/>
    <n v="3"/>
    <n v="15.25"/>
    <n v="125"/>
    <x v="0"/>
    <m/>
    <d v="2012-11-02T00:00:00"/>
    <x v="1"/>
    <s v="MICHELLE"/>
    <x v="0"/>
    <x v="0"/>
  </r>
  <r>
    <n v="630271"/>
    <s v="ULINE"/>
    <s v="3.00X0.00X26.00X2.00 1000/CS,BAGS,FG "/>
    <n v="3468"/>
    <m/>
    <n v="3"/>
    <n v="0"/>
    <n v="26"/>
    <n v="2"/>
    <x v="0"/>
    <m/>
    <d v="2012-11-02T00:00:00"/>
    <x v="1"/>
    <s v="KEKING"/>
    <x v="0"/>
    <x v="1"/>
  </r>
  <r>
    <n v="630276"/>
    <s v="XPEDX - CORPORATE"/>
    <s v="GU 12.5X3X19X00125 WICKETED BAG 250/WICKET 2000/CASE"/>
    <n v="1642"/>
    <m/>
    <s v="GU 12.5"/>
    <n v="3"/>
    <n v="19"/>
    <n v="125"/>
    <x v="0"/>
    <m/>
    <d v="2012-11-02T00:00:00"/>
    <x v="1"/>
    <s v="MICHELLE"/>
    <x v="0"/>
    <x v="0"/>
  </r>
  <r>
    <n v="630284"/>
    <s v="CME INTEGRATED SOLUTIONS"/>
    <s v="47.00XXX3.00 550'/RL,TUBING,LLD,HEX,CO LOR,YEL"/>
    <n v="1381.87"/>
    <m/>
    <n v="47"/>
    <m/>
    <m/>
    <n v="3"/>
    <x v="0"/>
    <m/>
    <d v="2012-11-02T00:00:00"/>
    <x v="1"/>
    <s v="MGONZALEZ"/>
    <x v="0"/>
    <x v="1"/>
  </r>
  <r>
    <n v="630286"/>
    <s v="PLASTICS UNLIMITED"/>
    <s v="12X21 1.5MIL PRINTED 2C/1 S,PRNTD "/>
    <n v="0"/>
    <m/>
    <n v="12"/>
    <s v="21 1.5MIL PRINTED 2C/1"/>
    <m/>
    <m/>
    <x v="0"/>
    <m/>
    <d v="2012-11-02T00:00:00"/>
    <x v="1"/>
    <s v="PGARCIA"/>
    <x v="0"/>
    <x v="0"/>
  </r>
  <r>
    <n v="630288"/>
    <s v="CME INTEGRATED SOLUTIONS"/>
    <s v="37.00XXX3.00 550'/RL,TUBING,LLD,HEX,CO LOR,YEL"/>
    <n v="1405.68"/>
    <m/>
    <n v="37"/>
    <m/>
    <m/>
    <n v="3"/>
    <x v="0"/>
    <m/>
    <d v="2012-11-02T00:00:00"/>
    <x v="1"/>
    <s v="MGONZALEZ"/>
    <x v="0"/>
    <x v="1"/>
  </r>
  <r>
    <n v="630289"/>
    <s v="CME INTEGRATED SOLUTIONS"/>
    <s v="47.00XXX3.00 550'/RL,TUBING,HISLIP,COL OR,YEL"/>
    <n v="1386.05"/>
    <m/>
    <n v="47"/>
    <m/>
    <m/>
    <n v="3"/>
    <x v="0"/>
    <m/>
    <d v="2012-11-02T00:00:00"/>
    <x v="1"/>
    <s v="MGONZALEZ"/>
    <x v="0"/>
    <x v="1"/>
  </r>
  <r>
    <n v="630321"/>
    <s v="XPEDX - CORPORATE"/>
    <s v="GU 11X3X14X00125 WICKETED BAG 250/WICKET 2000/CS"/>
    <n v="1326"/>
    <m/>
    <s v="GU 11"/>
    <n v="3"/>
    <n v="14"/>
    <n v="125"/>
    <x v="0"/>
    <m/>
    <d v="2012-11-02T00:00:00"/>
    <x v="1"/>
    <s v="MICHELLE"/>
    <x v="0"/>
    <x v="0"/>
  </r>
  <r>
    <n v="630334"/>
    <s v="XPEDX - CORPORATE"/>
    <s v="GU 12.5X3X21X00125 WICKETED BAG 250/WICKET 2000/CASE"/>
    <n v="1771"/>
    <m/>
    <s v="GU 12.5"/>
    <n v="3"/>
    <n v="21"/>
    <n v="125"/>
    <x v="0"/>
    <m/>
    <d v="2012-11-02T00:00:00"/>
    <x v="1"/>
    <s v="MICHELLE"/>
    <x v="0"/>
    <x v="0"/>
  </r>
  <r>
    <n v="630363"/>
    <s v="XPEDX - CORPORATE"/>
    <s v="GU 11X4X20.5X0015 WICKETED BAG 250/WICKET 1000/CS"/>
    <n v="1578"/>
    <m/>
    <s v="GU 11"/>
    <n v="4"/>
    <n v="20.5"/>
    <n v="15"/>
    <x v="0"/>
    <m/>
    <d v="2012-11-02T00:00:00"/>
    <x v="1"/>
    <s v="MICHELLE"/>
    <x v="0"/>
    <x v="0"/>
  </r>
  <r>
    <n v="630381"/>
    <s v="XPEDX - CORPORATE"/>
    <s v="LF 10X14X0015 WICKETED BAG 250/WICKET 1000/CS"/>
    <n v="1201.5"/>
    <m/>
    <s v="LF 10"/>
    <n v="14"/>
    <n v="15"/>
    <m/>
    <x v="0"/>
    <m/>
    <d v="2012-11-02T00:00:00"/>
    <x v="1"/>
    <s v="MICHELLE"/>
    <x v="0"/>
    <x v="0"/>
  </r>
  <r>
    <n v="630426"/>
    <s v="POZZETTA SPECIALTY"/>
    <s v="6X12 4MIL 1C/1S 1000/CASE ,PRNTD "/>
    <n v="2385"/>
    <m/>
    <n v="6"/>
    <s v="12 4MIL 1C/1S 1000/CASE"/>
    <m/>
    <m/>
    <x v="0"/>
    <m/>
    <d v="2012-11-02T00:00:00"/>
    <x v="1"/>
    <s v="LCARTER"/>
    <x v="0"/>
    <x v="0"/>
  </r>
  <r>
    <n v="630427"/>
    <s v="M &amp; E PACKAGING CORP"/>
    <s v="ZT 11X15 1.5MIL1000/CASE  "/>
    <n v="1734.85"/>
    <m/>
    <s v="ZT 11"/>
    <s v="15 1.5MIL1000/CASE"/>
    <m/>
    <m/>
    <x v="0"/>
    <m/>
    <d v="2012-11-02T00:00:00"/>
    <x v="1"/>
    <s v="PGARCIA"/>
    <x v="0"/>
    <x v="0"/>
  </r>
  <r>
    <n v="630493"/>
    <s v="HFG PACKAGING LLC"/>
    <s v="HDPE STAR SEALED FDA LINE 250/CASE "/>
    <n v="10960"/>
    <m/>
    <s v="HDPE STAR SEALED FDA LINE"/>
    <m/>
    <m/>
    <m/>
    <x v="0"/>
    <m/>
    <d v="2012-11-02T00:00:00"/>
    <x v="1"/>
    <s v="JLYONS"/>
    <x v="0"/>
    <x v="0"/>
  </r>
  <r>
    <n v="630511"/>
    <s v="CENTRAL OHIO PAPER &amp; PKG"/>
    <s v="8.00XX11.50X3.00 1000/CS,BAGS "/>
    <n v="951.34"/>
    <m/>
    <n v="8"/>
    <m/>
    <n v="11.5"/>
    <n v="3"/>
    <x v="0"/>
    <m/>
    <d v="2012-11-02T00:00:00"/>
    <x v="1"/>
    <s v="LHICKS"/>
    <x v="0"/>
    <x v="1"/>
  </r>
  <r>
    <n v="630512"/>
    <s v="CENTRAL OHIO PAPER &amp; PKG"/>
    <s v="13.75XX15.00X2.00 1000/CS,BAGS "/>
    <n v="893.69"/>
    <m/>
    <n v="13.75"/>
    <m/>
    <n v="15"/>
    <n v="2"/>
    <x v="0"/>
    <m/>
    <d v="2012-11-02T00:00:00"/>
    <x v="1"/>
    <s v="LHICKS"/>
    <x v="0"/>
    <x v="1"/>
  </r>
  <r>
    <n v="630515"/>
    <s v="CENTRAL OHIO PAPER &amp; PKG"/>
    <s v="11.50XX13.50X2.00 1000/CS,BAGS "/>
    <n v="891.22"/>
    <m/>
    <n v="11.5"/>
    <m/>
    <n v="13.5"/>
    <n v="2"/>
    <x v="0"/>
    <m/>
    <d v="2012-11-02T00:00:00"/>
    <x v="1"/>
    <s v="LHICKS"/>
    <x v="0"/>
    <x v="1"/>
  </r>
  <r>
    <n v="630516"/>
    <s v="CENTRAL OHIO PAPER &amp; PKG"/>
    <s v="9.75XX11.50X2.00 1000/CS,BAGS "/>
    <n v="959.4"/>
    <m/>
    <n v="9.75"/>
    <m/>
    <n v="11.5"/>
    <n v="2"/>
    <x v="0"/>
    <m/>
    <d v="2012-11-02T00:00:00"/>
    <x v="1"/>
    <s v="LHICKS"/>
    <x v="0"/>
    <x v="1"/>
  </r>
  <r>
    <n v="630517"/>
    <s v="CENTRAL OHIO PAPER &amp; PKG"/>
    <s v="11.50XX12.50X2.00 1000/CS,BAGS "/>
    <n v="909.12"/>
    <m/>
    <n v="11.5"/>
    <m/>
    <n v="12.5"/>
    <n v="2"/>
    <x v="0"/>
    <m/>
    <d v="2012-11-02T00:00:00"/>
    <x v="1"/>
    <s v="LHICKS"/>
    <x v="0"/>
    <x v="1"/>
  </r>
  <r>
    <n v="633339"/>
    <s v="SUPPLY SOURCE"/>
    <s v="60.00X50.00X88.00X1.25 50/RL,BAGS,BS,BOR,LLD,HEX ,CRADL"/>
    <n v="2904.38"/>
    <m/>
    <n v="60"/>
    <n v="50"/>
    <n v="88"/>
    <n v="1.25"/>
    <x v="1"/>
    <n v="738676"/>
    <d v="2012-11-02T00:00:00"/>
    <x v="1"/>
    <s v="LHICKS"/>
    <x v="1"/>
    <x v="1"/>
  </r>
  <r>
    <n v="633534"/>
    <s v="TRI-COR INDUSTRIAL PKG, INC."/>
    <s v="8.00X4.00X15.00X1.80 1000/RL,BAGS,FG,BS,BOR,CL AR"/>
    <n v="4780.5"/>
    <m/>
    <n v="8"/>
    <n v="4"/>
    <n v="15"/>
    <n v="1.8"/>
    <x v="1"/>
    <n v="738464"/>
    <d v="2012-11-02T00:00:00"/>
    <x v="1"/>
    <s v="STEVES"/>
    <x v="1"/>
    <x v="1"/>
  </r>
  <r>
    <n v="633608"/>
    <s v="C.W. HAYDEN"/>
    <s v="38.00X0.00X57.00X2.00 100/RL,BAGS,BS,BOR,CRADL "/>
    <n v="3093.66"/>
    <m/>
    <n v="38"/>
    <n v="0"/>
    <n v="57"/>
    <n v="2"/>
    <x v="1"/>
    <n v="738178"/>
    <d v="2012-11-02T00:00:00"/>
    <x v="1"/>
    <s v="LMITCHELL"/>
    <x v="1"/>
    <x v="1"/>
  </r>
  <r>
    <n v="633610"/>
    <s v="NICHOLS CO."/>
    <s v="ZT 8X6X003 RED TINT 1000/ CASE "/>
    <n v="2480"/>
    <m/>
    <s v="ZT 8"/>
    <n v="6"/>
    <s v="003 RED TINT 1000/"/>
    <m/>
    <x v="1"/>
    <n v="738485"/>
    <d v="2012-11-02T00:00:00"/>
    <x v="1"/>
    <s v="LPAIGE"/>
    <x v="1"/>
    <x v="0"/>
  </r>
  <r>
    <n v="633633"/>
    <s v="ADMIRAL PACKAGING"/>
    <s v="12.00X0.00X15.00X3.00 250/CS,BAGS "/>
    <n v="657.36"/>
    <m/>
    <n v="12"/>
    <n v="0"/>
    <n v="15"/>
    <n v="3"/>
    <x v="1"/>
    <n v="738678"/>
    <d v="2012-11-02T00:00:00"/>
    <x v="1"/>
    <s v="MGONZALEZ"/>
    <x v="0"/>
    <x v="1"/>
  </r>
  <r>
    <n v="633798"/>
    <s v="THE ROYAL GROUP"/>
    <s v="16.00X0.00X20.00X2.00 500/CS,BAGS,SW "/>
    <n v="6266.25"/>
    <m/>
    <n v="16"/>
    <n v="0"/>
    <n v="20"/>
    <n v="2"/>
    <x v="1"/>
    <n v="738493"/>
    <d v="2012-11-02T00:00:00"/>
    <x v="1"/>
    <s v="MICHELLE"/>
    <x v="1"/>
    <x v="1"/>
  </r>
  <r>
    <n v="630557"/>
    <s v="CONDUCTIVE PLASTICS CO."/>
    <s v="GU 4X2X12 1 MIL 1000/CS VENTED "/>
    <n v="2545.75"/>
    <m/>
    <n v="4"/>
    <n v="2"/>
    <n v="12"/>
    <n v="1"/>
    <x v="0"/>
    <m/>
    <d v="2012-11-05T00:00:00"/>
    <x v="1"/>
    <s v="LCARTER"/>
    <x v="0"/>
    <x v="0"/>
  </r>
  <r>
    <n v="630564"/>
    <s v="HUGO'S INDUSTRIAL SUPPLY"/>
    <s v="10 X14  1 MILL +1.5  LIP TWO TOTAL VENT HOLES. EA. WICKETED 1000/CASE"/>
    <n v="11670"/>
    <m/>
    <n v="10"/>
    <m/>
    <n v="14"/>
    <n v="1"/>
    <x v="0"/>
    <m/>
    <d v="2012-11-05T00:00:00"/>
    <x v="1"/>
    <s v="DWHOLEY"/>
    <x v="0"/>
    <x v="0"/>
  </r>
  <r>
    <n v="630569"/>
    <s v="ASSOCIATED PACKAGING, INC."/>
    <s v="26.12XXX1.25 12000'/RL,SWS SHEETING,FG ,AS,POAPP,CRADL"/>
    <n v="1620"/>
    <m/>
    <n v="26.12"/>
    <m/>
    <m/>
    <n v="1.25"/>
    <x v="0"/>
    <m/>
    <d v="2012-11-05T00:00:00"/>
    <x v="1"/>
    <s v="TTHERIAULT"/>
    <x v="0"/>
    <x v="1"/>
  </r>
  <r>
    <n v="630581"/>
    <s v="LINDENMEYR MUNROE"/>
    <s v="9.00XX12.00X4.00 1000/CS,BAGS,FG,BS "/>
    <n v="22955"/>
    <m/>
    <n v="9"/>
    <m/>
    <n v="12"/>
    <n v="4"/>
    <x v="0"/>
    <m/>
    <d v="2012-11-05T00:00:00"/>
    <x v="1"/>
    <s v="DAVID"/>
    <x v="0"/>
    <x v="1"/>
  </r>
  <r>
    <n v="630608"/>
    <s v="LINDENMEYR MUNROE"/>
    <s v="12.00X0.00X15.00X4.00 1000/CS,BAGS,FG,BS "/>
    <n v="10548"/>
    <m/>
    <n v="12"/>
    <n v="0"/>
    <n v="15"/>
    <n v="4"/>
    <x v="0"/>
    <m/>
    <d v="2012-11-05T00:00:00"/>
    <x v="1"/>
    <s v="CHRISP"/>
    <x v="0"/>
    <x v="1"/>
  </r>
  <r>
    <n v="630621"/>
    <s v="ASSOCIATED PACKAGING, INC."/>
    <s v="15.87XXX1.25 1600'/RL,SWS SHEETING,FG, AS,POAPP,CRADL"/>
    <n v="9920"/>
    <m/>
    <n v="15.87"/>
    <m/>
    <m/>
    <n v="1.25"/>
    <x v="0"/>
    <m/>
    <d v="2012-11-05T00:00:00"/>
    <x v="1"/>
    <s v="TTHERIAULT"/>
    <x v="0"/>
    <x v="1"/>
  </r>
  <r>
    <n v="630625"/>
    <s v="PACKAGING TAPE INC."/>
    <s v="5.00X2.50X12.00X2.00 1000/CS,BAGS,BS "/>
    <n v="2137.5"/>
    <m/>
    <n v="5"/>
    <n v="2.5"/>
    <n v="12"/>
    <n v="2"/>
    <x v="0"/>
    <m/>
    <d v="2012-11-05T00:00:00"/>
    <x v="1"/>
    <s v="DAVIDW"/>
    <x v="1"/>
    <x v="1"/>
  </r>
  <r>
    <n v="630644"/>
    <s v="XPEDX-PHOENIX"/>
    <s v="6.00X0.00X9.00X3.00 1000/CS,BAGS,FG,SW,VENT,B FLY"/>
    <n v="1613.25"/>
    <m/>
    <n v="6"/>
    <m/>
    <n v="9"/>
    <n v="3"/>
    <x v="0"/>
    <m/>
    <d v="2012-11-05T00:00:00"/>
    <x v="1"/>
    <s v="EZRA"/>
    <x v="0"/>
    <x v="1"/>
  </r>
  <r>
    <n v="630714"/>
    <s v="LAKELAND SUPPLY, INC."/>
    <s v="ZT 6X12 2MIL 1C1S 1000/CS REGISTERED PRNTD,PRNTD"/>
    <n v="2251.25"/>
    <m/>
    <s v="ZT 6"/>
    <s v="12 2MIL 1C1S"/>
    <m/>
    <m/>
    <x v="0"/>
    <m/>
    <d v="2012-11-05T00:00:00"/>
    <x v="1"/>
    <s v="MWENTWORTH"/>
    <x v="0"/>
    <x v="0"/>
  </r>
  <r>
    <n v="630717"/>
    <s v="LAKELAND SUPPLY, INC."/>
    <s v="ZT 4X7 2MIL 2C/1S PRINTED RANDOM REPEAT 1000/CASE,PRNTD"/>
    <n v="0"/>
    <m/>
    <s v="ZT 4"/>
    <s v="7 2MIL 2C/1S"/>
    <m/>
    <m/>
    <x v="0"/>
    <m/>
    <d v="2012-11-05T00:00:00"/>
    <x v="1"/>
    <s v="MWENTWORTH"/>
    <x v="1"/>
    <x v="0"/>
  </r>
  <r>
    <n v="630720"/>
    <s v="HFG PACKAGING LLC"/>
    <s v="HDPE STAR SEALED FDA LINE 250/CASE "/>
    <n v="12310"/>
    <m/>
    <s v="HDPE STAR SEALED FDA LINE"/>
    <m/>
    <m/>
    <m/>
    <x v="0"/>
    <m/>
    <d v="2012-11-05T00:00:00"/>
    <x v="1"/>
    <s v="JLYONS"/>
    <x v="0"/>
    <x v="0"/>
  </r>
  <r>
    <n v="630749"/>
    <s v="ULINE"/>
    <s v="6X12X0015 1000/CS DOOR KNOB BAG "/>
    <n v="0"/>
    <m/>
    <n v="6"/>
    <n v="12"/>
    <s v="0015 1000/CS"/>
    <m/>
    <x v="0"/>
    <m/>
    <d v="2012-11-05T00:00:00"/>
    <x v="1"/>
    <s v="AMBER"/>
    <x v="0"/>
    <x v="0"/>
  </r>
  <r>
    <n v="630784"/>
    <s v="UNISOURCE - SHREVEPORT"/>
    <s v="ZT SLIDER 28X10 1MIL 250/ CASE "/>
    <n v="3612.5"/>
    <m/>
    <s v="ZT SLIDER 28"/>
    <s v="10 1MIL 250/"/>
    <m/>
    <m/>
    <x v="0"/>
    <m/>
    <d v="2012-11-05T00:00:00"/>
    <x v="1"/>
    <s v="MWENTWORTH"/>
    <x v="0"/>
    <x v="0"/>
  </r>
  <r>
    <n v="630788"/>
    <s v="HI-DE LINERS, LLC"/>
    <s v="HDPE 7X8 .4MIL RANDOM PRI NTED 1C/1S 1000/CASE,PRNT D"/>
    <n v="3850"/>
    <m/>
    <s v="HDPE 7"/>
    <s v="8 .4MIL RANDOM PRI"/>
    <m/>
    <m/>
    <x v="0"/>
    <m/>
    <d v="2012-11-05T00:00:00"/>
    <x v="1"/>
    <s v="PGARCIA"/>
    <x v="0"/>
    <x v="0"/>
  </r>
  <r>
    <n v="630790"/>
    <s v="HI-DE LINERS, LLC"/>
    <s v="HDPE 9X15 .4MIL RANDOM PR INTED 1C/1S 1000/CASE,PRN TD"/>
    <n v="7150"/>
    <m/>
    <s v="HDPE 9"/>
    <s v="15 .4MIL RANDOM PR"/>
    <m/>
    <m/>
    <x v="0"/>
    <m/>
    <d v="2012-11-05T00:00:00"/>
    <x v="1"/>
    <s v="PGARCIA"/>
    <x v="0"/>
    <x v="0"/>
  </r>
  <r>
    <n v="630791"/>
    <s v="HI-DE LINERS, LLC"/>
    <s v="HDPE 10X8X38 .45MIL PRINT ED 1C/1S 1000/CASE,PRNTD "/>
    <n v="7975"/>
    <m/>
    <s v="HDPE 10"/>
    <n v="8"/>
    <s v="38 .45MIL PRINT"/>
    <m/>
    <x v="0"/>
    <m/>
    <d v="2012-11-05T00:00:00"/>
    <x v="1"/>
    <s v="PGARCIA"/>
    <x v="0"/>
    <x v="0"/>
  </r>
  <r>
    <n v="631389"/>
    <s v="TOTAL PRODUCTS"/>
    <s v="5.00X2.00X8.00X1.75 1500/CS,BAGS,BS "/>
    <n v="1772"/>
    <m/>
    <n v="5"/>
    <n v="2"/>
    <n v="8"/>
    <n v="1.75"/>
    <x v="1"/>
    <n v="739246"/>
    <d v="2012-11-05T00:00:00"/>
    <x v="1"/>
    <s v="MWENTWORTH"/>
    <x v="1"/>
    <x v="1"/>
  </r>
  <r>
    <n v="632502"/>
    <s v="PIONEER PACKAGING CORP"/>
    <s v="24.00X0.00X24.00X4.00 100/CS,BAGS,FG,BS,BLK CON D"/>
    <n v="936.07"/>
    <m/>
    <n v="24"/>
    <n v="0"/>
    <n v="24"/>
    <n v="4"/>
    <x v="1"/>
    <n v="739140"/>
    <d v="2012-11-05T00:00:00"/>
    <x v="1"/>
    <s v="TTHERIAULT"/>
    <x v="1"/>
    <x v="1"/>
  </r>
  <r>
    <n v="632503"/>
    <s v="PIONEER PACKAGING CORP"/>
    <s v="20.00X0.00X24.00X4.00 100/CS,BAGS,FG,BLK COND "/>
    <n v="809.84"/>
    <m/>
    <n v="20"/>
    <n v="0"/>
    <n v="24"/>
    <n v="4"/>
    <x v="1"/>
    <n v="739091"/>
    <d v="2012-11-05T00:00:00"/>
    <x v="1"/>
    <s v="TTHERIAULT"/>
    <x v="1"/>
    <x v="1"/>
  </r>
  <r>
    <n v="630826"/>
    <s v="GLOBAL PLASTIC SUPPLY"/>
    <s v="14X24X004 PAS ZIP 200/CS "/>
    <n v="2994.54"/>
    <m/>
    <n v="14"/>
    <n v="24"/>
    <s v="004 PAS ZIP"/>
    <m/>
    <x v="0"/>
    <m/>
    <d v="2012-11-06T00:00:00"/>
    <x v="1"/>
    <s v="AMBER"/>
    <x v="0"/>
    <x v="0"/>
  </r>
  <r>
    <n v="630859"/>
    <s v="LINCOLN PACKAGING"/>
    <s v="8X12.5 1MIL WITH 3  BACKFLIP 1000/CASE "/>
    <n v="642.5"/>
    <m/>
    <n v="8"/>
    <s v="12.5 1MIL WITH 3 "/>
    <m/>
    <m/>
    <x v="0"/>
    <m/>
    <d v="2012-11-06T00:00:00"/>
    <x v="1"/>
    <s v="TTHERIAULT"/>
    <x v="0"/>
    <x v="0"/>
  </r>
  <r>
    <n v="630909"/>
    <s v="SHORR PACKAGING - IN"/>
    <s v="3X4 2MIL ZIP TOP 1000/CS PRT 3C 1S W/1/4  IN CTR HANG HOLE ABOVE CLOSURE,P"/>
    <n v="2848"/>
    <m/>
    <n v="3"/>
    <s v="4 2MIL ZIP TOP 1000/CS"/>
    <m/>
    <m/>
    <x v="0"/>
    <m/>
    <d v="2012-11-06T00:00:00"/>
    <x v="1"/>
    <s v="MGONZALEZ"/>
    <x v="1"/>
    <x v="0"/>
  </r>
  <r>
    <n v="630935"/>
    <s v="PIEDMONT NATIONAL CORPORATION"/>
    <s v="ZT 16X20 1.5MIL CLEAR 100 0/CASE "/>
    <n v="9532.7999999999993"/>
    <m/>
    <s v="ZT 16"/>
    <s v="20 1.5MIL CLEAR 100"/>
    <m/>
    <m/>
    <x v="0"/>
    <m/>
    <d v="2012-11-06T00:00:00"/>
    <x v="1"/>
    <s v="MGONZALEZ"/>
    <x v="0"/>
    <x v="0"/>
  </r>
  <r>
    <n v="630942"/>
    <s v="MIDLAND PAPER - WAUSAU"/>
    <s v="10X17.75 1MIL WITH HANG H OLE PRINTED 1C/1S STD SUF FOCATION WARNING,PRNTD"/>
    <n v="5505"/>
    <m/>
    <n v="10"/>
    <s v="17.75 1MIL WITH HANG H"/>
    <m/>
    <m/>
    <x v="0"/>
    <m/>
    <d v="2012-11-06T00:00:00"/>
    <x v="1"/>
    <s v="PGARCIA"/>
    <x v="1"/>
    <x v="0"/>
  </r>
  <r>
    <n v="630946"/>
    <s v="MIDLAND PAPER - WAUSAU"/>
    <s v="10X17.75 2MIL WITH HANG H OLE PRINTED 1C/1S STD SUF FOCATION WARNING,PRNTD"/>
    <n v="7730"/>
    <m/>
    <n v="10"/>
    <s v="17.75 2MIL WITH HANG H"/>
    <m/>
    <m/>
    <x v="0"/>
    <m/>
    <d v="2012-11-06T00:00:00"/>
    <x v="1"/>
    <s v="PGARCIA"/>
    <x v="0"/>
    <x v="0"/>
  </r>
  <r>
    <n v="630952"/>
    <s v="XPEDX - CORPORATE"/>
    <s v="ZT 3X12 2MIL BIO-DEGRADE FILM 1000/CS "/>
    <n v="2190"/>
    <m/>
    <s v="ZT 3"/>
    <s v="12 2MIL BIO-DEGRADE"/>
    <m/>
    <m/>
    <x v="0"/>
    <m/>
    <d v="2012-11-06T00:00:00"/>
    <x v="1"/>
    <s v="PGARCIA"/>
    <x v="0"/>
    <x v="0"/>
  </r>
  <r>
    <n v="630954"/>
    <s v="XPEDX - CORPORATE"/>
    <s v="ZT 12X15 2MIL BIO-DEGRADE FILM 1000/CS "/>
    <n v="1899.38"/>
    <m/>
    <s v="ZT 12"/>
    <s v="15 2MIL BIO-DEGRADE"/>
    <m/>
    <m/>
    <x v="0"/>
    <m/>
    <d v="2012-11-06T00:00:00"/>
    <x v="1"/>
    <s v="PGARCIA"/>
    <x v="0"/>
    <x v="0"/>
  </r>
  <r>
    <n v="630956"/>
    <s v="MILLER PACKAGING MATERIALS"/>
    <s v="LF 10X18 1MIL BIODEGRADAB LE FILM 1000/CASE "/>
    <n v="1588.75"/>
    <m/>
    <s v="LF 10"/>
    <s v="18 1MIL BIODEGRADAB"/>
    <m/>
    <m/>
    <x v="0"/>
    <m/>
    <d v="2012-11-06T00:00:00"/>
    <x v="1"/>
    <s v="PGARCIA"/>
    <x v="0"/>
    <x v="0"/>
  </r>
  <r>
    <n v="630957"/>
    <s v="MILLER PACKAGING MATERIALS"/>
    <s v="LF 14X24 1MIL BIODEGRADAB 1000/CASE "/>
    <n v="1691.25"/>
    <m/>
    <s v="LF 14"/>
    <s v="24 1MIL BIODEGRADAB"/>
    <m/>
    <m/>
    <x v="0"/>
    <m/>
    <d v="2012-11-06T00:00:00"/>
    <x v="1"/>
    <s v="PGARCIA"/>
    <x v="0"/>
    <x v="0"/>
  </r>
  <r>
    <n v="630958"/>
    <s v="MILLER PACKAGING MATERIALS"/>
    <s v="22X24 1MIL BIODEGRADABLE FILM 500/CASE "/>
    <n v="1659"/>
    <m/>
    <n v="22"/>
    <s v="24 1MIL BIODEGRADABLE"/>
    <m/>
    <m/>
    <x v="0"/>
    <m/>
    <d v="2012-11-06T00:00:00"/>
    <x v="1"/>
    <s v="PGARCIA"/>
    <x v="0"/>
    <x v="0"/>
  </r>
  <r>
    <n v="630961"/>
    <s v="MILLER PACKAGING MATERIALS"/>
    <s v="22X36 1MIL BIODEGRADABLE FILM 500/CASE "/>
    <n v="1577.4"/>
    <m/>
    <n v="22"/>
    <s v="36 1MIL BIODEGRADABLE"/>
    <m/>
    <m/>
    <x v="0"/>
    <m/>
    <d v="2012-11-06T00:00:00"/>
    <x v="1"/>
    <s v="PGARCIA"/>
    <x v="0"/>
    <x v="0"/>
  </r>
  <r>
    <n v="630970"/>
    <s v="XPEDX - CORPORATE"/>
    <s v="ZT 13X18 2MIL BIODEGRADAB LE FILM 1000/CASE "/>
    <n v="1808.5"/>
    <m/>
    <s v="ZT 13"/>
    <s v="18 2MIL BIODEGRADAB"/>
    <m/>
    <m/>
    <x v="0"/>
    <m/>
    <d v="2012-11-06T00:00:00"/>
    <x v="1"/>
    <s v="PGARCIA"/>
    <x v="0"/>
    <x v="0"/>
  </r>
  <r>
    <n v="630971"/>
    <s v="XPEDX - CORPORATE"/>
    <s v="ZT 20X20 2MIL BIODEGRADAB LE FILM 500/CASE "/>
    <n v="1875.58"/>
    <m/>
    <s v="ZT 20"/>
    <s v="20 2MIL BIODEGRADAB"/>
    <m/>
    <m/>
    <x v="0"/>
    <m/>
    <d v="2012-11-06T00:00:00"/>
    <x v="1"/>
    <s v="PGARCIA"/>
    <x v="0"/>
    <x v="0"/>
  </r>
  <r>
    <n v="630972"/>
    <s v="XPEDX - CORPORATE"/>
    <s v="ZT 2X10 2MIL BIODEGRADABL E FILM 1000/CASE "/>
    <n v="3600.5"/>
    <m/>
    <s v="ZT 2"/>
    <s v="10 2MIL BIODEGRADABL"/>
    <m/>
    <m/>
    <x v="0"/>
    <m/>
    <d v="2012-11-06T00:00:00"/>
    <x v="1"/>
    <s v="PGARCIA"/>
    <x v="0"/>
    <x v="0"/>
  </r>
  <r>
    <n v="630973"/>
    <s v="XPEDX - CORPORATE"/>
    <s v="ZT 2X2 2MIL BIODEGRADABLE FILM 1000/CASE "/>
    <n v="6720"/>
    <m/>
    <s v="ZT 2"/>
    <s v="2 2MIL BIODEGRADABLE"/>
    <m/>
    <m/>
    <x v="0"/>
    <m/>
    <d v="2012-11-06T00:00:00"/>
    <x v="1"/>
    <s v="PGARCIA"/>
    <x v="0"/>
    <x v="0"/>
  </r>
  <r>
    <n v="630974"/>
    <s v="XPEDX - CORPORATE"/>
    <s v="ZT 2X3 2MIL BIODEGRADABLE FILM "/>
    <n v="6407.5"/>
    <m/>
    <s v="ZT 2"/>
    <s v="3 2MIL BIODEGRADABLE"/>
    <m/>
    <m/>
    <x v="0"/>
    <m/>
    <d v="2012-11-06T00:00:00"/>
    <x v="1"/>
    <s v="PGARCIA"/>
    <x v="0"/>
    <x v="0"/>
  </r>
  <r>
    <n v="630975"/>
    <s v="XPEDX - CORPORATE"/>
    <s v="ZT 2X3 2MIL PRINTED 1C/1S 1000/CASE "/>
    <n v="6971.25"/>
    <m/>
    <s v="ZT 2"/>
    <s v="3 2MIL PRINTED 1C/1S"/>
    <m/>
    <m/>
    <x v="0"/>
    <m/>
    <d v="2012-11-06T00:00:00"/>
    <x v="1"/>
    <s v="PGARCIA"/>
    <x v="0"/>
    <x v="0"/>
  </r>
  <r>
    <n v="630976"/>
    <s v="XPEDX - CORPORATE"/>
    <s v="ZT 2X8 2MIL BIODEGRADABLE FILM 1000/CASE "/>
    <n v="4725"/>
    <m/>
    <s v="ZT 2"/>
    <s v="8 2MIL BIODEGRADABLE"/>
    <m/>
    <m/>
    <x v="0"/>
    <m/>
    <d v="2012-11-06T00:00:00"/>
    <x v="1"/>
    <s v="PGARCIA"/>
    <x v="0"/>
    <x v="0"/>
  </r>
  <r>
    <n v="630978"/>
    <s v="XPEDX - CORPORATE"/>
    <s v="ZT 3X3 2MIL BIODEGRADABLE FILM 1000/CASE "/>
    <n v="4950"/>
    <m/>
    <s v="ZT 3"/>
    <s v="3 2MIL BIODEGRADABLE"/>
    <m/>
    <m/>
    <x v="0"/>
    <m/>
    <d v="2012-11-06T00:00:00"/>
    <x v="1"/>
    <s v="PGARCIA"/>
    <x v="0"/>
    <x v="0"/>
  </r>
  <r>
    <n v="630979"/>
    <s v="XPEDX - CORPORATE"/>
    <s v="ZT 3X4 2MIL BIODEGRADABLE FILM 1000/CASE "/>
    <n v="3945"/>
    <m/>
    <s v="ZT 3"/>
    <s v="4 2MIL BIODEGRADABLE"/>
    <m/>
    <m/>
    <x v="0"/>
    <m/>
    <d v="2012-11-06T00:00:00"/>
    <x v="1"/>
    <s v="PGARCIA"/>
    <x v="0"/>
    <x v="0"/>
  </r>
  <r>
    <n v="630982"/>
    <s v="XPEDX - CORPORATE"/>
    <s v="ZT 3X5 2MIL BIODEGRADABLE FILM 1000/CASE "/>
    <n v="2780"/>
    <m/>
    <s v="ZT 3"/>
    <s v="5 2MIL BIODEGRADABLE"/>
    <m/>
    <m/>
    <x v="0"/>
    <m/>
    <d v="2012-11-06T00:00:00"/>
    <x v="1"/>
    <s v="PGARCIA"/>
    <x v="0"/>
    <x v="0"/>
  </r>
  <r>
    <n v="630983"/>
    <s v="XPEDX - CORPORATE"/>
    <s v="ZT 3X5 2MIL PRINTED 1C/1S 1000/CASE "/>
    <n v="3360"/>
    <m/>
    <s v="ZT 3"/>
    <s v="5 2MIL PRINTED 1C/1S"/>
    <m/>
    <m/>
    <x v="0"/>
    <m/>
    <d v="2012-11-06T00:00:00"/>
    <x v="1"/>
    <s v="PGARCIA"/>
    <x v="0"/>
    <x v="0"/>
  </r>
  <r>
    <n v="630984"/>
    <s v="XPEDX"/>
    <s v="52X29X63.5 2MIL SHRINK BAG 60/ROLL 12 ROLLS/SKID"/>
    <n v="0"/>
    <m/>
    <n v="52"/>
    <n v="29"/>
    <s v="63.5 2MIL"/>
    <m/>
    <x v="0"/>
    <m/>
    <d v="2012-11-06T00:00:00"/>
    <x v="1"/>
    <s v="TTHERIAULT"/>
    <x v="0"/>
    <x v="0"/>
  </r>
  <r>
    <n v="630986"/>
    <s v="XPEDX - CORPORATE"/>
    <s v="ZT 3X8 2MIL BIODEGRADABLE FILM 1000/CASE "/>
    <n v="3850"/>
    <m/>
    <s v="ZT 3"/>
    <s v="8 2MIL BIODEGRADABLE"/>
    <m/>
    <m/>
    <x v="0"/>
    <m/>
    <d v="2012-11-06T00:00:00"/>
    <x v="1"/>
    <s v="PGARCIA"/>
    <x v="0"/>
    <x v="0"/>
  </r>
  <r>
    <n v="630987"/>
    <s v="XPEDX - CORPORATE"/>
    <s v="ZT 4X4 2MIL BIODEGRADABLE FILM 1000/CASE "/>
    <n v="4006.25"/>
    <m/>
    <s v="ZT 4"/>
    <s v="4 2MIL BIODEGRADABLE"/>
    <m/>
    <m/>
    <x v="0"/>
    <m/>
    <d v="2012-11-06T00:00:00"/>
    <x v="1"/>
    <s v="PGARCIA"/>
    <x v="0"/>
    <x v="0"/>
  </r>
  <r>
    <n v="630989"/>
    <s v="XPEDX - CORPORATE"/>
    <s v="ZT 4X6 2MIL BIODEGRADABLE 1000/CASE "/>
    <n v="3743.25"/>
    <m/>
    <s v="ZT 4"/>
    <s v="6 2MIL BIODEGRADABLE"/>
    <m/>
    <m/>
    <x v="0"/>
    <m/>
    <d v="2012-11-06T00:00:00"/>
    <x v="1"/>
    <s v="PGARCIA"/>
    <x v="0"/>
    <x v="0"/>
  </r>
  <r>
    <n v="630990"/>
    <s v="XPEDX - CORPORATE"/>
    <s v="ZT 4X6 2MIL PRINTED 1C/1S 1000/CASE "/>
    <n v="4335.5"/>
    <m/>
    <s v="ZT 4"/>
    <s v="6 2MIL PRINTED 1C/1S"/>
    <m/>
    <m/>
    <x v="0"/>
    <m/>
    <d v="2012-11-06T00:00:00"/>
    <x v="1"/>
    <s v="PGARCIA"/>
    <x v="0"/>
    <x v="0"/>
  </r>
  <r>
    <n v="630991"/>
    <s v="XPEDX - CORPORATE"/>
    <s v="ZT 5X7 2MIL BIODEGRADABLE FILM 1000/CASE "/>
    <n v="3485"/>
    <m/>
    <s v="ZT 5"/>
    <s v="7 2MIL BIODEGRADABLE"/>
    <m/>
    <m/>
    <x v="0"/>
    <m/>
    <d v="2012-11-06T00:00:00"/>
    <x v="1"/>
    <s v="PGARCIA"/>
    <x v="0"/>
    <x v="0"/>
  </r>
  <r>
    <n v="630992"/>
    <s v="XPEDX - CORPORATE"/>
    <s v="ZT 6X6 2MIL BIODEGRADABLE FILM 1000/CASE "/>
    <n v="3842.75"/>
    <m/>
    <s v="ZT 6"/>
    <s v="6 2MIL BIODEGRADABLE"/>
    <m/>
    <m/>
    <x v="0"/>
    <m/>
    <d v="2012-11-06T00:00:00"/>
    <x v="1"/>
    <s v="PGARCIA"/>
    <x v="0"/>
    <x v="0"/>
  </r>
  <r>
    <n v="630993"/>
    <s v="XPEDX - CORPORATE"/>
    <s v="ZT 6X9 2MIL BIODEGRADABLE FILM 1000/CASE "/>
    <n v="3978.75"/>
    <m/>
    <s v="ZT 6"/>
    <s v="9 2MIL BIODEGRADABLE"/>
    <m/>
    <m/>
    <x v="0"/>
    <m/>
    <d v="2012-11-06T00:00:00"/>
    <x v="1"/>
    <s v="PGARCIA"/>
    <x v="0"/>
    <x v="0"/>
  </r>
  <r>
    <n v="630994"/>
    <s v="XPEDX - CORPORATE"/>
    <s v="ZT 8X10 2MIL BIODEGRADABL E FILM 1000/CASE "/>
    <n v="2906"/>
    <m/>
    <s v="ZT 8"/>
    <s v="10 2MIL BIODEGRADABL"/>
    <m/>
    <m/>
    <x v="0"/>
    <m/>
    <d v="2012-11-06T00:00:00"/>
    <x v="1"/>
    <s v="PGARCIA"/>
    <x v="0"/>
    <x v="0"/>
  </r>
  <r>
    <n v="630998"/>
    <s v="XPEDX - CORPORATE"/>
    <s v="ZT 9X12 2MIL BIODEGRADABL E FILM 1000/CASE "/>
    <n v="2428.5"/>
    <m/>
    <s v="ZT 9"/>
    <s v="12 2MIL BIODEGRADABL"/>
    <m/>
    <m/>
    <x v="0"/>
    <m/>
    <d v="2012-11-06T00:00:00"/>
    <x v="1"/>
    <s v="PGARCIA"/>
    <x v="0"/>
    <x v="0"/>
  </r>
  <r>
    <n v="631031"/>
    <s v="LAKELAND SUPPLY, INC."/>
    <s v="ZT 6X12 2MIL 2C/1S PRINTED REGISTERED 1000/CASE,PRNTD"/>
    <n v="2233.75"/>
    <m/>
    <s v="ZT 6"/>
    <s v="12 2MIL 2C/1S"/>
    <m/>
    <m/>
    <x v="0"/>
    <m/>
    <d v="2012-11-06T00:00:00"/>
    <x v="1"/>
    <s v="MWENTWORTH"/>
    <x v="1"/>
    <x v="0"/>
  </r>
  <r>
    <n v="631041"/>
    <s v="POLYFIRST PACKAGING"/>
    <s v="TU 7 X002 3000'/RL ON 1  CORE W/ SIDE FLANGE S"/>
    <n v="0"/>
    <m/>
    <s v="TU 7 "/>
    <s v="002 3000'/RL"/>
    <m/>
    <m/>
    <x v="0"/>
    <m/>
    <d v="2012-11-06T00:00:00"/>
    <x v="1"/>
    <s v="LHICKS"/>
    <x v="0"/>
    <x v="0"/>
  </r>
  <r>
    <n v="631045"/>
    <s v="LBJ ASSOCIATES, INC."/>
    <s v="21.00X0.00X42.00X2.00 500/RL,SWS SOR,TINT,MBL,C RADL"/>
    <n v="0"/>
    <m/>
    <n v="21"/>
    <n v="0"/>
    <n v="42"/>
    <n v="2"/>
    <x v="0"/>
    <m/>
    <d v="2012-11-06T00:00:00"/>
    <x v="1"/>
    <s v="CMAHAN"/>
    <x v="0"/>
    <x v="1"/>
  </r>
  <r>
    <n v="631048"/>
    <s v="CENTRAL OHIO PAPER &amp; PKG"/>
    <s v="11.00XX12.50X2.00 1000/CS,BAGS "/>
    <n v="912.5"/>
    <m/>
    <n v="11"/>
    <m/>
    <n v="12.5"/>
    <n v="2"/>
    <x v="0"/>
    <m/>
    <d v="2012-11-06T00:00:00"/>
    <x v="1"/>
    <s v="LCARTER"/>
    <x v="0"/>
    <x v="1"/>
  </r>
  <r>
    <n v="631132"/>
    <s v="CORNELL CONTAINER INC."/>
    <s v="5.75X8.5 1.5 MIL 1.5  LIP&amp;TAPE "/>
    <n v="2190"/>
    <m/>
    <n v="5.75"/>
    <s v="8.5 1.5 MIL"/>
    <m/>
    <m/>
    <x v="0"/>
    <m/>
    <d v="2012-11-06T00:00:00"/>
    <x v="1"/>
    <s v="JPENA"/>
    <x v="0"/>
    <x v="0"/>
  </r>
  <r>
    <n v="631138"/>
    <s v="CORNELL CONTAINER INC."/>
    <s v="5.75X8.5 1.5 MIL 1.5  LIP&amp;TAPE POLYPROPYLENE"/>
    <n v="692.25"/>
    <m/>
    <n v="5.75"/>
    <m/>
    <n v="8.5"/>
    <n v="1.5"/>
    <x v="0"/>
    <m/>
    <d v="2012-11-06T00:00:00"/>
    <x v="1"/>
    <s v="JPENA"/>
    <x v="0"/>
    <x v="0"/>
  </r>
  <r>
    <n v="634064"/>
    <s v="ATLAS BOX &amp; CRATING"/>
    <s v="4X4X004 AUTO PRINTED, 2C/ 1S W/ 1.25  SEALED HEADER W/ HH, BOTTOM LOAD, 1500"/>
    <n v="3260"/>
    <m/>
    <n v="4"/>
    <m/>
    <n v="4"/>
    <n v="4"/>
    <x v="1"/>
    <n v="739848"/>
    <d v="2012-11-06T00:00:00"/>
    <x v="1"/>
    <s v="TTHERIAULT"/>
    <x v="1"/>
    <x v="0"/>
  </r>
  <r>
    <n v="634272"/>
    <s v="CONNECTICUT PACKAGING"/>
    <s v="8.00X0.00X11.00X1.25 1000/CS,BAGS "/>
    <n v="2270"/>
    <m/>
    <n v="8"/>
    <n v="0"/>
    <n v="11"/>
    <n v="1.25"/>
    <x v="1"/>
    <n v="740064"/>
    <d v="2012-11-06T00:00:00"/>
    <x v="1"/>
    <s v="LMITCHELL"/>
    <x v="0"/>
    <x v="1"/>
  </r>
  <r>
    <n v="634309"/>
    <s v="ULINE"/>
    <s v="68.00X65.00X82.00X3.00 50/RL,BAGS,FG,BS,BOR,OPAQ ,BLK"/>
    <n v="3612.24"/>
    <m/>
    <n v="68"/>
    <n v="65"/>
    <n v="82"/>
    <n v="3"/>
    <x v="1"/>
    <n v="739802"/>
    <d v="2012-11-06T00:00:00"/>
    <x v="1"/>
    <s v="PGARCIA"/>
    <x v="1"/>
    <x v="1"/>
  </r>
  <r>
    <n v="631223"/>
    <s v="ARMOR PACKAGING CORP"/>
    <s v="3X5X004 BLK CONDUCTIVE 10 ZIP TOP BAG "/>
    <n v="3980"/>
    <m/>
    <n v="3"/>
    <n v="5"/>
    <s v="004 BLK CONDUCTIVE 10"/>
    <m/>
    <x v="0"/>
    <m/>
    <d v="2012-11-07T00:00:00"/>
    <x v="1"/>
    <s v="DAVIDW"/>
    <x v="0"/>
    <x v="0"/>
  </r>
  <r>
    <n v="631259"/>
    <s v="PROFESSIONAL PACKAGING"/>
    <s v="20X24 1MIL ZT  "/>
    <n v="0"/>
    <m/>
    <n v="20"/>
    <s v="24 1MIL ZT"/>
    <m/>
    <m/>
    <x v="0"/>
    <m/>
    <d v="2012-11-07T00:00:00"/>
    <x v="1"/>
    <s v="JCORLISS"/>
    <x v="0"/>
    <x v="0"/>
  </r>
  <r>
    <n v="631260"/>
    <s v="SHORR PACKAGING - IL"/>
    <s v="5X3.5X13 1MIL 3000/RL 1C/1S,PRNTD "/>
    <n v="0"/>
    <m/>
    <n v="5"/>
    <n v="3.5"/>
    <s v="13 1MIL"/>
    <m/>
    <x v="0"/>
    <m/>
    <d v="2012-11-07T00:00:00"/>
    <x v="1"/>
    <s v="LCARTER"/>
    <x v="0"/>
    <x v="0"/>
  </r>
  <r>
    <n v="631263"/>
    <s v="PROFESSIONAL PACKAGING"/>
    <s v="20X24 1.5MIL ZT 500/CASE  "/>
    <n v="902.9"/>
    <m/>
    <n v="20"/>
    <s v="24 1.5MIL ZT 500/CASE"/>
    <m/>
    <m/>
    <x v="0"/>
    <m/>
    <d v="2012-11-07T00:00:00"/>
    <x v="1"/>
    <s v="JCORLISS"/>
    <x v="0"/>
    <x v="0"/>
  </r>
  <r>
    <n v="631264"/>
    <s v="XPEDX - CORPORATE"/>
    <s v="ZT 10X12 1.75MIL 1000/CAS E "/>
    <n v="0"/>
    <m/>
    <s v="ZT 10"/>
    <s v="12 1.75MIL 1000/CAS"/>
    <m/>
    <m/>
    <x v="0"/>
    <m/>
    <d v="2012-11-07T00:00:00"/>
    <x v="1"/>
    <s v="PGARCIA"/>
    <x v="0"/>
    <x v="0"/>
  </r>
  <r>
    <n v="631270"/>
    <s v="SHORR PACKAGING - IL"/>
    <s v="8X4X17.75 1 MIL 1800/RL 1C/1S,PRNTD "/>
    <n v="0"/>
    <m/>
    <n v="8"/>
    <n v="4"/>
    <s v="17.75 1 MIL"/>
    <m/>
    <x v="0"/>
    <m/>
    <d v="2012-11-07T00:00:00"/>
    <x v="1"/>
    <s v="LCARTER"/>
    <x v="0"/>
    <x v="0"/>
  </r>
  <r>
    <n v="631274"/>
    <s v="SHORR PACKAGING - IL"/>
    <s v="10X8X24 1 MIL 1C/1S,PRNTD "/>
    <n v="0"/>
    <m/>
    <n v="10"/>
    <n v="8"/>
    <s v="24 1 MIL"/>
    <m/>
    <x v="0"/>
    <m/>
    <d v="2012-11-07T00:00:00"/>
    <x v="1"/>
    <s v="LCARTER"/>
    <x v="0"/>
    <x v="0"/>
  </r>
  <r>
    <n v="631384"/>
    <s v="DZ CONTAINER"/>
    <s v="4.00X0.00X6.00X1.50 5000/CS,BAGS "/>
    <n v="0"/>
    <m/>
    <n v="4"/>
    <n v="0"/>
    <n v="6"/>
    <n v="1.5"/>
    <x v="0"/>
    <m/>
    <d v="2012-11-07T00:00:00"/>
    <x v="1"/>
    <s v="PGARCIA"/>
    <x v="0"/>
    <x v="1"/>
  </r>
  <r>
    <n v="631388"/>
    <s v="STEPHEN GOULD"/>
    <s v="37.88X0.00X70.88X4.00 75/RL,BAGS,FG,BS,BOR,AS,A FPAS"/>
    <n v="86061.36"/>
    <m/>
    <n v="37.880000000000003"/>
    <n v="0"/>
    <n v="70.88"/>
    <n v="4"/>
    <x v="0"/>
    <m/>
    <d v="2012-11-07T00:00:00"/>
    <x v="1"/>
    <s v="JIM"/>
    <x v="1"/>
    <x v="1"/>
  </r>
  <r>
    <n v="631395"/>
    <s v="PACIFIC PKG."/>
    <s v="ZT 5X7.75 1.5 CLEAR 1000/ CASE "/>
    <n v="6037.5"/>
    <m/>
    <s v="ZT 5"/>
    <s v="7.75 1.5 CLEAR 1000/"/>
    <m/>
    <m/>
    <x v="0"/>
    <m/>
    <d v="2012-11-07T00:00:00"/>
    <x v="1"/>
    <s v="JIM"/>
    <x v="1"/>
    <x v="0"/>
  </r>
  <r>
    <n v="631410"/>
    <s v="GENE GOODWILLIE CO. INC."/>
    <s v="SLIDER 10X12X004 250/CASE  "/>
    <n v="3767.5"/>
    <m/>
    <s v="SLIDER 10"/>
    <n v="12"/>
    <s v="004 250/CASE"/>
    <m/>
    <x v="0"/>
    <m/>
    <d v="2012-11-07T00:00:00"/>
    <x v="1"/>
    <s v="CMAHAN"/>
    <x v="0"/>
    <x v="0"/>
  </r>
  <r>
    <n v="631411"/>
    <s v="XPEDX"/>
    <s v="ZT 4.5X6.5X004, 1/4  HANG INSIDE DIMENSION "/>
    <n v="0"/>
    <m/>
    <s v="ZT 4.5"/>
    <n v="6.5"/>
    <s v="004, 1/4  HANG"/>
    <m/>
    <x v="0"/>
    <m/>
    <d v="2012-11-07T00:00:00"/>
    <x v="1"/>
    <s v="PGARCIA"/>
    <x v="1"/>
    <x v="0"/>
  </r>
  <r>
    <n v="631416"/>
    <s v="FLORIDA GULF PACKAGING, INC"/>
    <s v="11X12 2 MIL PRE-OPENED BO WHITEFRONT/CLEAR BACK 1,000 PER ROLL"/>
    <n v="6090.5"/>
    <m/>
    <n v="11"/>
    <s v="12 2 MIL PRE-OPENED BO"/>
    <m/>
    <m/>
    <x v="0"/>
    <m/>
    <d v="2012-11-07T00:00:00"/>
    <x v="1"/>
    <s v="JBASILE"/>
    <x v="0"/>
    <x v="0"/>
  </r>
  <r>
    <n v="631423"/>
    <s v="CAROLINA RETAIL PACKAGING"/>
    <s v="ZT 5X8X002 1C/1S 1000/CTN,PRNTD "/>
    <n v="878"/>
    <m/>
    <s v="ZT 5"/>
    <n v="8"/>
    <s v="002 1C/1S"/>
    <m/>
    <x v="0"/>
    <m/>
    <d v="2012-11-07T00:00:00"/>
    <x v="1"/>
    <s v="LMITCHELL"/>
    <x v="0"/>
    <x v="0"/>
  </r>
  <r>
    <n v="631480"/>
    <s v="MILLENNIUM PACKAGING, INC."/>
    <s v="6.5X7.5 1.7MIL BLACK COLO 3 INCHES BETWEEN WICKET H OLES"/>
    <n v="3258"/>
    <m/>
    <n v="6.5"/>
    <s v="7.5 1.7MIL BLACK COLO"/>
    <m/>
    <m/>
    <x v="0"/>
    <m/>
    <d v="2012-11-07T00:00:00"/>
    <x v="1"/>
    <s v="PGARCIA"/>
    <x v="0"/>
    <x v="0"/>
  </r>
  <r>
    <n v="631516"/>
    <s v="LBJ ASSOCIATES, INC."/>
    <s v="21X42 2MIL PERFED SHEETS 500/ROLL "/>
    <n v="7764"/>
    <m/>
    <n v="21"/>
    <m/>
    <n v="42"/>
    <n v="2"/>
    <x v="0"/>
    <m/>
    <d v="2012-11-07T00:00:00"/>
    <x v="1"/>
    <s v="CMAHAN"/>
    <x v="0"/>
    <x v="0"/>
  </r>
  <r>
    <n v="631520"/>
    <s v="AMERISOURCE PACKAGING"/>
    <s v="10X10X1.25MIL CLEAR WICKE 250/WICKET 1000/CASE "/>
    <n v="4580"/>
    <m/>
    <n v="10"/>
    <n v="10"/>
    <s v="1.25MIL CLEAR WICKE"/>
    <m/>
    <x v="0"/>
    <m/>
    <d v="2012-11-07T00:00:00"/>
    <x v="1"/>
    <s v="PGARCIA"/>
    <x v="0"/>
    <x v="0"/>
  </r>
  <r>
    <n v="632085"/>
    <s v="TEXAS TECHNOLOGIES,INC."/>
    <s v="AUTOBAG - 9.5X12.5 - 2MIL (WOPE BAGS) 1250/ROLL "/>
    <n v="0"/>
    <m/>
    <n v="9.5"/>
    <m/>
    <n v="12.5"/>
    <n v="2"/>
    <x v="0"/>
    <m/>
    <d v="2012-11-07T00:00:00"/>
    <x v="1"/>
    <s v="JGUSTAFSON"/>
    <x v="0"/>
    <x v="0"/>
  </r>
  <r>
    <n v="632582"/>
    <s v="CS PACKAGING"/>
    <s v="24.00XX30.00X1.20 250/RL,BAGS,SS,BOR "/>
    <n v="1015.56"/>
    <m/>
    <n v="24"/>
    <m/>
    <n v="30"/>
    <n v="1.2"/>
    <x v="1"/>
    <n v="740422"/>
    <d v="2012-11-07T00:00:00"/>
    <x v="1"/>
    <s v="AMBER"/>
    <x v="0"/>
    <x v="1"/>
  </r>
  <r>
    <n v="633472"/>
    <s v="SAFEWAY PACKAGING"/>
    <s v="7X8 2MIL AUTO BAG PURP TINT 1250 BOR 6 ROLLS/CASE"/>
    <n v="2882.25"/>
    <m/>
    <n v="7"/>
    <m/>
    <n v="8"/>
    <n v="2"/>
    <x v="1"/>
    <n v="740711"/>
    <d v="2012-11-07T00:00:00"/>
    <x v="1"/>
    <s v="CHRISP"/>
    <x v="0"/>
    <x v="0"/>
  </r>
  <r>
    <n v="634494"/>
    <s v="ULINE"/>
    <s v="7.25X0.00X12.00X1.00 2000/CS,INDIV SHEETS,BS "/>
    <n v="410.5"/>
    <m/>
    <n v="7.25"/>
    <m/>
    <n v="12"/>
    <n v="1"/>
    <x v="1"/>
    <n v="740695"/>
    <d v="2012-11-07T00:00:00"/>
    <x v="1"/>
    <s v="MGONZALEZ"/>
    <x v="1"/>
    <x v="1"/>
  </r>
  <r>
    <n v="631541"/>
    <s v="CLEAR VIEW BAG COMPANY, INC."/>
    <s v="27.00X25.00X42.00X1.00 100/CS,BAGS,FG,BS,TINT,LG R"/>
    <n v="1361.44"/>
    <m/>
    <n v="27"/>
    <n v="25"/>
    <n v="42"/>
    <n v="1"/>
    <x v="0"/>
    <m/>
    <d v="2012-11-08T00:00:00"/>
    <x v="1"/>
    <s v="MICHELLE"/>
    <x v="0"/>
    <x v="1"/>
  </r>
  <r>
    <n v="631578"/>
    <s v="PIEDMONT NATIONAL CORPORATION"/>
    <s v="LF 27X36 +7  BACK FLIP X0 1C/1S, SUFFOC. WRNG,PRNTD "/>
    <n v="1971"/>
    <m/>
    <s v="LF 27"/>
    <s v="36 +7  BACK FLIP "/>
    <n v="0"/>
    <m/>
    <x v="0"/>
    <m/>
    <d v="2012-11-08T00:00:00"/>
    <x v="1"/>
    <s v="LMITCHELL"/>
    <x v="0"/>
    <x v="0"/>
  </r>
  <r>
    <n v="631624"/>
    <s v="A D S PAPER PACKAGING"/>
    <s v="13X19 4ML SEAL TOP DOMEST IC "/>
    <n v="0"/>
    <m/>
    <n v="13"/>
    <s v="19 4ML SEAL TOP DOMEST"/>
    <m/>
    <m/>
    <x v="0"/>
    <m/>
    <d v="2012-11-08T00:00:00"/>
    <x v="1"/>
    <s v="JLYONS"/>
    <x v="0"/>
    <x v="0"/>
  </r>
  <r>
    <n v="631635"/>
    <s v="MULTIFAB"/>
    <s v="3X5 4MIL 1250/ROLL AUTO BAG "/>
    <n v="778.5"/>
    <m/>
    <n v="3"/>
    <m/>
    <n v="5"/>
    <n v="4"/>
    <x v="0"/>
    <m/>
    <d v="2012-11-08T00:00:00"/>
    <x v="1"/>
    <s v="KEKING"/>
    <x v="1"/>
    <x v="0"/>
  </r>
  <r>
    <n v="631642"/>
    <s v="GULF GREAT LAKES PACKAGING"/>
    <s v="8X4X18X001 CLEAR, PRNTD 1 C/1S RANDOM REPEAT SUFF W ARNING, 1 VENT HOLE, 1000"/>
    <n v="1662.5"/>
    <m/>
    <n v="8"/>
    <n v="4"/>
    <n v="18"/>
    <n v="1"/>
    <x v="0"/>
    <m/>
    <d v="2012-11-08T00:00:00"/>
    <x v="1"/>
    <s v="EZRA"/>
    <x v="1"/>
    <x v="0"/>
  </r>
  <r>
    <n v="631657"/>
    <s v="INTERNATIONAL PLASTICS"/>
    <s v="36.00X0.00X48.00X4.00 100/RL,BAGS,FG,BS,BOR,COL OR,DGR,CRADL, FLAME RTD."/>
    <n v="6019.9"/>
    <m/>
    <n v="36"/>
    <n v="0"/>
    <n v="48"/>
    <n v="4"/>
    <x v="0"/>
    <m/>
    <d v="2012-11-08T00:00:00"/>
    <x v="1"/>
    <s v="WILL"/>
    <x v="0"/>
    <x v="1"/>
  </r>
  <r>
    <n v="631661"/>
    <s v="BUNZL BUFFALO (95/950)"/>
    <s v="8X14 1.5MIL BAG WITH A 3. 1000/CASE "/>
    <n v="773"/>
    <m/>
    <n v="8"/>
    <s v="14 1.5MIL BAG WITH A 3."/>
    <m/>
    <m/>
    <x v="0"/>
    <m/>
    <d v="2012-11-08T00:00:00"/>
    <x v="1"/>
    <s v="PGARCIA"/>
    <x v="0"/>
    <x v="0"/>
  </r>
  <r>
    <n v="631683"/>
    <s v="FREDERICK PACKAGING"/>
    <s v="ZT 7X13X002+7  BOTTOM GU  "/>
    <n v="6993.75"/>
    <m/>
    <s v="ZT 7"/>
    <n v="13"/>
    <s v="002+7  BOTTOM GU"/>
    <m/>
    <x v="0"/>
    <m/>
    <d v="2012-11-08T00:00:00"/>
    <x v="1"/>
    <s v="MICHELLE"/>
    <x v="0"/>
    <x v="0"/>
  </r>
  <r>
    <n v="631685"/>
    <s v="VOLK PACKAGING CORPORATION"/>
    <s v="3.5X6 1.5MIL POLYPROPLENE BAG INNER PK 100-1000/CS"/>
    <n v="2145"/>
    <m/>
    <n v="3.5"/>
    <m/>
    <n v="6"/>
    <n v="1.5"/>
    <x v="0"/>
    <m/>
    <d v="2012-11-08T00:00:00"/>
    <x v="1"/>
    <s v="LHICKS"/>
    <x v="1"/>
    <x v="0"/>
  </r>
  <r>
    <n v="631689"/>
    <s v="CROWN PACKAGING"/>
    <s v="ZT 6.5X9 2.25 MIL CLEAR 1C/1S,PRNTD "/>
    <n v="3432.5"/>
    <m/>
    <s v="ZT 6.5"/>
    <s v="9 2.25 MIL"/>
    <m/>
    <m/>
    <x v="0"/>
    <m/>
    <d v="2012-11-08T00:00:00"/>
    <x v="1"/>
    <s v="LCARTER"/>
    <x v="0"/>
    <x v="0"/>
  </r>
  <r>
    <n v="631718"/>
    <s v="XPEDX"/>
    <s v="4.25X4.75 1.5MIL AUTO W/.25  VENT 3000/ROL HOLE"/>
    <n v="2980"/>
    <m/>
    <n v="4.25"/>
    <m/>
    <n v="4.75"/>
    <n v="1.5"/>
    <x v="0"/>
    <m/>
    <d v="2012-11-08T00:00:00"/>
    <x v="1"/>
    <s v="LHICKS"/>
    <x v="0"/>
    <x v="0"/>
  </r>
  <r>
    <n v="631719"/>
    <s v="XPEDX"/>
    <s v="LF 9X10 1.5MIL PRINTED 3C /1S VENTED 6 HOLES,PRNTD "/>
    <n v="2842"/>
    <m/>
    <n v="9"/>
    <m/>
    <n v="10"/>
    <n v="1.5"/>
    <x v="0"/>
    <m/>
    <d v="2012-11-08T00:00:00"/>
    <x v="1"/>
    <s v="PGARCIA"/>
    <x v="0"/>
    <x v="0"/>
  </r>
  <r>
    <n v="631721"/>
    <s v="XPEDX"/>
    <s v="6X8 2MIL AUTOBAG 1250/ROL W/.25  VENT HOLE "/>
    <n v="826"/>
    <m/>
    <n v="6"/>
    <m/>
    <n v="8"/>
    <n v="2"/>
    <x v="0"/>
    <m/>
    <d v="2012-11-08T00:00:00"/>
    <x v="1"/>
    <s v="LHICKS"/>
    <x v="0"/>
    <x v="0"/>
  </r>
  <r>
    <n v="631723"/>
    <s v="XPEDX"/>
    <s v="9X12.5 2.5MIL AUTO 800/RO WHT FRNT/CLR BACK W/.25  VENT HOLE"/>
    <n v="2892.5"/>
    <m/>
    <n v="9"/>
    <m/>
    <n v="12.5"/>
    <n v="2.5"/>
    <x v="0"/>
    <m/>
    <d v="2012-11-08T00:00:00"/>
    <x v="1"/>
    <s v="LHICKS"/>
    <x v="0"/>
    <x v="0"/>
  </r>
  <r>
    <n v="631726"/>
    <s v="XPEDX"/>
    <s v="9X12.5 3MIL AUTO 750/ROLL WHT FRNT/CL BACK W/.25  VENT HOLE"/>
    <n v="3367.5"/>
    <m/>
    <n v="9"/>
    <m/>
    <n v="12.5"/>
    <n v="3"/>
    <x v="0"/>
    <m/>
    <d v="2012-11-08T00:00:00"/>
    <x v="1"/>
    <s v="LHICKS"/>
    <x v="0"/>
    <x v="0"/>
  </r>
  <r>
    <n v="631740"/>
    <s v="UNISOURCE - NORCROSS/ATLANTA"/>
    <s v="22X36 2MIL 500/CASE W/ LIP &amp; TAPE "/>
    <n v="2683.5"/>
    <m/>
    <n v="22"/>
    <s v="36 2MIL 500/CASE"/>
    <m/>
    <m/>
    <x v="0"/>
    <m/>
    <d v="2012-11-08T00:00:00"/>
    <x v="1"/>
    <s v="LHICKS"/>
    <x v="0"/>
    <x v="0"/>
  </r>
  <r>
    <n v="631762"/>
    <s v="IPS PACKAGING GREENVILLE"/>
    <s v="38X60X004 BLK CON  "/>
    <n v="4216.95"/>
    <m/>
    <n v="38"/>
    <n v="60"/>
    <s v="004 BLK CON"/>
    <m/>
    <x v="0"/>
    <m/>
    <d v="2012-11-08T00:00:00"/>
    <x v="1"/>
    <s v="LHICKS"/>
    <x v="0"/>
    <x v="0"/>
  </r>
  <r>
    <n v="631765"/>
    <s v="IPS PACKAGING GREENVILLE"/>
    <s v="22X16X60X004 BLK CON  "/>
    <n v="4216.95"/>
    <m/>
    <n v="22"/>
    <n v="16"/>
    <n v="60"/>
    <s v="004 BLK CON"/>
    <x v="0"/>
    <m/>
    <d v="2012-11-08T00:00:00"/>
    <x v="1"/>
    <s v="LHICKS"/>
    <x v="0"/>
    <x v="0"/>
  </r>
  <r>
    <n v="631775"/>
    <s v="MOONEY GENERAL PAPER CO."/>
    <s v="4X1000' 2MIL PERFED EVERY 12 , SLIT SEALED SLEEVES ON A ROLL"/>
    <n v="1325"/>
    <m/>
    <n v="4"/>
    <s v="1000' 2MIL PERFED EVERY"/>
    <m/>
    <m/>
    <x v="0"/>
    <m/>
    <d v="2012-11-08T00:00:00"/>
    <x v="1"/>
    <s v="PGARCIA"/>
    <x v="0"/>
    <x v="0"/>
  </r>
  <r>
    <n v="631866"/>
    <s v="STEPHEN GOULD HUNTSVILLE"/>
    <s v="ZT 20X20X003 500/CASE TAMPER EVIDENT ZIP BOTTOM LOAD"/>
    <n v="1554.75"/>
    <m/>
    <s v="ZT 20"/>
    <n v="20"/>
    <s v="003 500/CASE"/>
    <m/>
    <x v="0"/>
    <m/>
    <d v="2012-11-08T00:00:00"/>
    <x v="1"/>
    <s v="JIM"/>
    <x v="0"/>
    <x v="0"/>
  </r>
  <r>
    <n v="634777"/>
    <s v="DOUG BROWN PACKAGING INC"/>
    <s v="11.88XX14.50X2.25 1000/CS,BAGS,FG "/>
    <n v="4890"/>
    <m/>
    <n v="11.88"/>
    <m/>
    <n v="14.5"/>
    <n v="2.25"/>
    <x v="1"/>
    <n v="740800"/>
    <d v="2012-11-08T00:00:00"/>
    <x v="1"/>
    <s v="SARAH"/>
    <x v="1"/>
    <x v="1"/>
  </r>
  <r>
    <n v="634885"/>
    <s v="TEXAS TECHNOLOGIES,INC."/>
    <s v="AUTOBAG 9.5X12.5X002 (WOP E BAG) 1250/ROLL "/>
    <n v="1062"/>
    <m/>
    <n v="9.5"/>
    <m/>
    <n v="12.5"/>
    <n v="2"/>
    <x v="1"/>
    <n v="740824"/>
    <d v="2012-11-08T00:00:00"/>
    <x v="1"/>
    <s v="TTHERIAULT"/>
    <x v="1"/>
    <x v="0"/>
  </r>
  <r>
    <n v="635133"/>
    <s v="CANTWELL-CLEARY CO., INC."/>
    <s v="10.00X0.00X40.00X6.00 200/CS,BAGS,BS "/>
    <n v="1472.4"/>
    <m/>
    <n v="10"/>
    <n v="0"/>
    <n v="40"/>
    <n v="6"/>
    <x v="1"/>
    <n v="741194"/>
    <d v="2012-11-08T00:00:00"/>
    <x v="1"/>
    <s v="LHICKS"/>
    <x v="1"/>
    <x v="1"/>
  </r>
  <r>
    <n v="630280"/>
    <s v="PIEDMONT NATIONAL CORPORATION - MONTGOMERY"/>
    <s v="24.00X0.00X30.00X2.50 500/CS,BAGS,BS "/>
    <n v="0"/>
    <m/>
    <n v="24"/>
    <n v="0"/>
    <n v="30"/>
    <n v="2.5"/>
    <x v="0"/>
    <m/>
    <d v="2012-11-09T00:00:00"/>
    <x v="1"/>
    <s v="PGARCIA"/>
    <x v="0"/>
    <x v="1"/>
  </r>
  <r>
    <n v="631956"/>
    <s v="LAKELAND SUPPLY, INC."/>
    <s v="ZT 4X7 2C/1S 1000/CS REGISTERED PRINT 2MIL,PRNTD"/>
    <n v="1516.25"/>
    <m/>
    <s v="ZT 4"/>
    <s v="7 2C/1S 1000/CS"/>
    <m/>
    <m/>
    <x v="0"/>
    <m/>
    <d v="2012-11-09T00:00:00"/>
    <x v="1"/>
    <s v="LCARTER"/>
    <x v="0"/>
    <x v="0"/>
  </r>
  <r>
    <n v="632018"/>
    <s v="INTERNATIONAL OFFICE SOLUTION"/>
    <s v="ZT 10X12 2MIL GREEN TINT 1000/CASE "/>
    <n v="2328"/>
    <m/>
    <s v="ZT 10"/>
    <s v="12 2MIL GREEN TINT"/>
    <m/>
    <m/>
    <x v="0"/>
    <m/>
    <d v="2012-11-09T00:00:00"/>
    <x v="1"/>
    <s v="PGARCIA"/>
    <x v="0"/>
    <x v="0"/>
  </r>
  <r>
    <n v="632020"/>
    <s v="INTERNATIONAL OFFICE SOLUTION"/>
    <s v="ZT 10X12 2MIL BLUE TINT 1000/CASE "/>
    <n v="2328"/>
    <m/>
    <s v="ZT 10"/>
    <s v="12 2MIL BLUE TINT"/>
    <m/>
    <m/>
    <x v="0"/>
    <m/>
    <d v="2012-11-09T00:00:00"/>
    <x v="1"/>
    <s v="PGARCIA"/>
    <x v="0"/>
    <x v="0"/>
  </r>
  <r>
    <n v="632021"/>
    <s v="INTERNATIONAL OFFICE SOLUTION"/>
    <s v="ZT 10X12 2MIL YELLOW TINT 1000/CASE "/>
    <n v="2328"/>
    <m/>
    <s v="ZT 10"/>
    <s v="12 2MIL YELLOW TINT"/>
    <m/>
    <m/>
    <x v="0"/>
    <m/>
    <d v="2012-11-09T00:00:00"/>
    <x v="1"/>
    <s v="PGARCIA"/>
    <x v="0"/>
    <x v="0"/>
  </r>
  <r>
    <n v="632022"/>
    <s v="INTERNATIONAL OFFICE SOLUTION"/>
    <s v="ZT 10X12 2MIL BLACK TINT 1000/CASE "/>
    <n v="2328"/>
    <m/>
    <s v="ZT 10"/>
    <s v="12 2MIL BLACK TINT"/>
    <m/>
    <m/>
    <x v="0"/>
    <m/>
    <d v="2012-11-09T00:00:00"/>
    <x v="1"/>
    <s v="PGARCIA"/>
    <x v="0"/>
    <x v="0"/>
  </r>
  <r>
    <n v="632024"/>
    <s v="INTERNATIONAL OFFICE SOLUTION"/>
    <s v="ZT 10X12 2MIL RED TINT 10 00/CASE "/>
    <n v="2328"/>
    <m/>
    <s v="ZT 10"/>
    <s v="12 2MIL RED TINT 10"/>
    <m/>
    <m/>
    <x v="0"/>
    <m/>
    <d v="2012-11-09T00:00:00"/>
    <x v="1"/>
    <s v="PGARCIA"/>
    <x v="0"/>
    <x v="0"/>
  </r>
  <r>
    <n v="632026"/>
    <s v="INTERNATIONAL OFFICE SOLUTION"/>
    <s v="ZT 10X12 2MIL WHITE TINT 1000/CASE "/>
    <n v="2328"/>
    <m/>
    <s v="ZT 10"/>
    <s v="12 2MIL WHITE TINT"/>
    <m/>
    <m/>
    <x v="0"/>
    <m/>
    <d v="2012-11-09T00:00:00"/>
    <x v="1"/>
    <s v="PGARCIA"/>
    <x v="0"/>
    <x v="0"/>
  </r>
  <r>
    <n v="632036"/>
    <s v="XPEDX"/>
    <s v="24X33 8MICRON 1000/RL 3 ID CORE 6.5 WIDE ROLL 10  OD ROLL(MAX)"/>
    <n v="2630"/>
    <m/>
    <n v="24"/>
    <s v="33 8MICRON 1000/RL"/>
    <m/>
    <m/>
    <x v="0"/>
    <m/>
    <d v="2012-11-09T00:00:00"/>
    <x v="1"/>
    <s v="JCORLISS"/>
    <x v="0"/>
    <x v="0"/>
  </r>
  <r>
    <n v="632057"/>
    <s v="INNER PACK INC"/>
    <s v="18X21 2MIL +2  LIP/TAPE PRINTED 1C/1 S SUFF WARNING,PRNTD"/>
    <n v="1641.25"/>
    <m/>
    <n v="18"/>
    <s v="21 2MIL"/>
    <m/>
    <m/>
    <x v="0"/>
    <m/>
    <d v="2012-11-09T00:00:00"/>
    <x v="1"/>
    <s v="KEKING"/>
    <x v="0"/>
    <x v="0"/>
  </r>
  <r>
    <n v="632059"/>
    <s v="INNER PACK INC"/>
    <s v="18X21 2 MIL 2  LIP/TAPE "/>
    <n v="1217.5"/>
    <m/>
    <n v="18"/>
    <s v="21 2 MIL"/>
    <m/>
    <m/>
    <x v="0"/>
    <m/>
    <d v="2012-11-09T00:00:00"/>
    <x v="1"/>
    <s v="KEKING"/>
    <x v="0"/>
    <x v="0"/>
  </r>
  <r>
    <n v="632109"/>
    <s v="XPEDX"/>
    <s v="50.00X0.00X50.00X2.00 300/CS,INDIV SHEETS,BS "/>
    <n v="996.9"/>
    <m/>
    <n v="50"/>
    <m/>
    <n v="50"/>
    <n v="2"/>
    <x v="0"/>
    <m/>
    <d v="2012-11-09T00:00:00"/>
    <x v="1"/>
    <s v="CMAHAN"/>
    <x v="0"/>
    <x v="1"/>
  </r>
  <r>
    <n v="632110"/>
    <s v="NATIONAL PLASTIC FILM CO"/>
    <s v="68X108 8MIL SHRINK BAG CLEAR "/>
    <n v="7035.41"/>
    <m/>
    <n v="68"/>
    <s v="108 8MIL SHRINK BAG"/>
    <m/>
    <m/>
    <x v="0"/>
    <m/>
    <d v="2012-11-09T00:00:00"/>
    <x v="1"/>
    <s v="CHRISP"/>
    <x v="0"/>
    <x v="0"/>
  </r>
  <r>
    <n v="632117"/>
    <s v="PROFESSIONAL PACKAGING"/>
    <s v="LF 20X24 1 MIL W/1  LIP A ND TAPE 500/CASE "/>
    <n v="1624.38"/>
    <m/>
    <s v="LF 20"/>
    <s v="24 1 MIL W/1  LIP A"/>
    <m/>
    <m/>
    <x v="0"/>
    <m/>
    <d v="2012-11-09T00:00:00"/>
    <x v="1"/>
    <s v="LPAIGE"/>
    <x v="0"/>
    <x v="0"/>
  </r>
  <r>
    <n v="632126"/>
    <s v="STEPHEN GOULD"/>
    <s v="37.75X0.00X39.50X4.00 125/RL,BAGS,FG,BS,BOR,AS, AFPAS"/>
    <n v="18859.52"/>
    <m/>
    <n v="37.75"/>
    <n v="0"/>
    <n v="39.5"/>
    <n v="4"/>
    <x v="0"/>
    <m/>
    <d v="2012-11-09T00:00:00"/>
    <x v="1"/>
    <s v="LPAIGE"/>
    <x v="0"/>
    <x v="1"/>
  </r>
  <r>
    <n v="632151"/>
    <s v="TEAM PACKAGING, INC."/>
    <s v="POLYPRO 14X20 1.5MIL 1000/CASE "/>
    <n v="1103"/>
    <m/>
    <n v="14"/>
    <m/>
    <m/>
    <n v="1.5"/>
    <x v="0"/>
    <m/>
    <d v="2012-11-09T00:00:00"/>
    <x v="1"/>
    <s v="KEKING"/>
    <x v="0"/>
    <x v="0"/>
  </r>
  <r>
    <n v="632195"/>
    <s v="PIEDMONT NATIONAL CORPORATION"/>
    <s v="ZT 27X36 2MIL W/ 7  BTM G USSET 500/CASE "/>
    <n v="1970.5"/>
    <m/>
    <s v="ZT 27"/>
    <s v="36 2MIL W/ 7  BTM G"/>
    <m/>
    <m/>
    <x v="0"/>
    <m/>
    <d v="2012-11-09T00:00:00"/>
    <x v="1"/>
    <s v="LMITCHELL"/>
    <x v="0"/>
    <x v="0"/>
  </r>
  <r>
    <n v="632228"/>
    <s v="ARIVA - COLUMBUS"/>
    <s v="13X8X21 .6MIL CLEAR HDPE SUFFOCATION WARNING IN BL 500/CS ,PRNTD"/>
    <n v="8827.5"/>
    <m/>
    <n v="13"/>
    <n v="8"/>
    <s v="21 .6MIL CLEAR HDPE"/>
    <m/>
    <x v="0"/>
    <m/>
    <d v="2012-11-09T00:00:00"/>
    <x v="1"/>
    <s v="MGONZALEZ"/>
    <x v="0"/>
    <x v="0"/>
  </r>
  <r>
    <n v="634848"/>
    <s v="STAPLES INDUSTRIAL #906"/>
    <s v="5.00X0.00X12.00X3.00 2000/CS,BAGS,BS,TINT,RED "/>
    <n v="480.6"/>
    <m/>
    <n v="5"/>
    <n v="0"/>
    <n v="12"/>
    <n v="3"/>
    <x v="1"/>
    <n v="741581"/>
    <d v="2012-11-09T00:00:00"/>
    <x v="1"/>
    <s v="LHICKS"/>
    <x v="1"/>
    <x v="1"/>
  </r>
  <r>
    <n v="635267"/>
    <s v="MOONEY GENERAL PAPER CO."/>
    <s v="4.00X0.00X12.00X2.00 2000/CS,SLEEVE "/>
    <n v="1834.5"/>
    <m/>
    <n v="4"/>
    <n v="0"/>
    <n v="12"/>
    <n v="2"/>
    <x v="0"/>
    <m/>
    <d v="2012-11-09T00:00:00"/>
    <x v="1"/>
    <s v="VALERIE"/>
    <x v="1"/>
    <x v="1"/>
  </r>
  <r>
    <n v="632410"/>
    <s v="GULF PACKAGING"/>
    <s v="4.50X12.50X 1.85MIL 1000/ ZT BLACK BAG "/>
    <n v="2895"/>
    <m/>
    <n v="4.5"/>
    <n v="12.5"/>
    <s v=" 1.85MIL 1000/"/>
    <m/>
    <x v="0"/>
    <m/>
    <d v="2012-11-12T00:00:00"/>
    <x v="1"/>
    <s v="CMAHAN"/>
    <x v="0"/>
    <x v="0"/>
  </r>
  <r>
    <n v="632417"/>
    <s v="GULF PACKAGING"/>
    <s v="10.00X14.00X 6MIL ZT BLACK BAG 1000/CASE "/>
    <n v="1606.8"/>
    <m/>
    <n v="10"/>
    <n v="14"/>
    <s v=" 6MIL"/>
    <m/>
    <x v="0"/>
    <m/>
    <d v="2012-11-12T00:00:00"/>
    <x v="1"/>
    <s v="CMAHAN"/>
    <x v="0"/>
    <x v="0"/>
  </r>
  <r>
    <n v="632450"/>
    <s v="PURE PACKAGING SOLUTIONS"/>
    <s v="24X34 2MIL ZIP TOP 500/CA SE "/>
    <n v="2717"/>
    <m/>
    <n v="24"/>
    <s v="34 2MIL ZIP TOP 500/CA"/>
    <m/>
    <m/>
    <x v="0"/>
    <m/>
    <d v="2012-11-12T00:00:00"/>
    <x v="1"/>
    <s v="TTHERIAULT"/>
    <x v="0"/>
    <x v="0"/>
  </r>
  <r>
    <n v="632453"/>
    <s v="AMERICAN SOLUTIONS FOR BUSINESS"/>
    <s v="3X5X0016 1000/CASE ZT POLYPRO "/>
    <n v="829"/>
    <m/>
    <n v="3"/>
    <m/>
    <n v="5"/>
    <n v="1.6"/>
    <x v="0"/>
    <m/>
    <d v="2012-11-12T00:00:00"/>
    <x v="1"/>
    <s v="SARAH"/>
    <x v="0"/>
    <x v="0"/>
  </r>
  <r>
    <n v="632456"/>
    <s v="PURE PACKAGING SOLUTIONS"/>
    <s v="24X34 3 MIL ZIP TOP 500/C ASE "/>
    <n v="3671.5"/>
    <m/>
    <n v="24"/>
    <s v="34 3 MIL ZIP TOP 500/C"/>
    <m/>
    <m/>
    <x v="0"/>
    <m/>
    <d v="2012-11-12T00:00:00"/>
    <x v="1"/>
    <s v="TTHERIAULT"/>
    <x v="1"/>
    <x v="0"/>
  </r>
  <r>
    <n v="632457"/>
    <s v="AMERICAN SOLUTIONS FOR BUSINESS"/>
    <s v="4.125X9.5X0016 ZT POLYPRO 1000/CASE "/>
    <n v="945"/>
    <m/>
    <n v="4.125"/>
    <n v="9.5"/>
    <n v="16"/>
    <n v="1.6"/>
    <x v="0"/>
    <m/>
    <d v="2012-11-12T00:00:00"/>
    <x v="1"/>
    <s v="SARAH"/>
    <x v="0"/>
    <x v="0"/>
  </r>
  <r>
    <n v="632459"/>
    <s v="AMERICAN SOLUTIONS FOR BUSINESS"/>
    <s v="5.25X8X0016 ZT POLYPRO 1000/CASE ON HEADERS"/>
    <n v="1121"/>
    <m/>
    <n v="5.25"/>
    <n v="8"/>
    <n v="16"/>
    <n v="1.6"/>
    <x v="0"/>
    <m/>
    <d v="2012-11-12T00:00:00"/>
    <x v="1"/>
    <s v="SARAH"/>
    <x v="0"/>
    <x v="0"/>
  </r>
  <r>
    <n v="632462"/>
    <s v="AMERICAN SOLUTIONS FOR BUSINESS"/>
    <s v="5X6X0016 ZT POLYPRO 1000/CASE "/>
    <n v="1067.5"/>
    <m/>
    <n v="5"/>
    <n v="6"/>
    <n v="16"/>
    <n v="1.6"/>
    <x v="0"/>
    <m/>
    <d v="2012-11-12T00:00:00"/>
    <x v="1"/>
    <s v="SARAH"/>
    <x v="0"/>
    <x v="0"/>
  </r>
  <r>
    <n v="632464"/>
    <s v="AMERICAN SOLUTIONS FOR BUSINESS"/>
    <s v="6X9X0016 ZT POLYPRO 1000/CASE "/>
    <n v="800.25"/>
    <m/>
    <n v="6"/>
    <n v="9"/>
    <n v="16"/>
    <n v="1.6"/>
    <x v="0"/>
    <m/>
    <d v="2012-11-12T00:00:00"/>
    <x v="1"/>
    <s v="SARAH"/>
    <x v="0"/>
    <x v="0"/>
  </r>
  <r>
    <n v="632465"/>
    <s v="AMERICAN SOLUTIONS FOR BUSINESS"/>
    <s v="4X11.5X0016 ZT POLYPRO 1000/CASE "/>
    <n v="946.5"/>
    <m/>
    <n v="4"/>
    <n v="11.5"/>
    <n v="16"/>
    <n v="1.6"/>
    <x v="0"/>
    <m/>
    <d v="2012-11-12T00:00:00"/>
    <x v="1"/>
    <s v="SARAH"/>
    <x v="0"/>
    <x v="0"/>
  </r>
  <r>
    <n v="632479"/>
    <s v="XPEDX"/>
    <s v="7.5X11.5 3MIL SLIDER W/ 2  BOTTOM GU 250/CASE"/>
    <n v="4710"/>
    <m/>
    <n v="7.5"/>
    <s v="11.5 3MIL SLIDER"/>
    <m/>
    <m/>
    <x v="0"/>
    <m/>
    <d v="2012-11-12T00:00:00"/>
    <x v="1"/>
    <s v="LHICKS"/>
    <x v="0"/>
    <x v="0"/>
  </r>
  <r>
    <n v="632492"/>
    <s v="XPEDX"/>
    <s v="LF 20X20 1MIL VENT 4  BACK FLAP PRNT 1C/2S RED INK,PRNTD"/>
    <n v="3099"/>
    <m/>
    <n v="20"/>
    <m/>
    <n v="20"/>
    <n v="1"/>
    <x v="0"/>
    <m/>
    <d v="2012-11-12T00:00:00"/>
    <x v="1"/>
    <s v="MWENTWORTH"/>
    <x v="0"/>
    <x v="0"/>
  </r>
  <r>
    <n v="632493"/>
    <s v="XPEDX"/>
    <s v="LF 26X26 1MIL VENT BACK FLAP 1-6  PRNT 1C/2S RED INK,PRNTD"/>
    <n v="0"/>
    <m/>
    <n v="26"/>
    <m/>
    <n v="26"/>
    <n v="1"/>
    <x v="0"/>
    <m/>
    <d v="2012-11-12T00:00:00"/>
    <x v="1"/>
    <s v="MWENTWORTH"/>
    <x v="0"/>
    <x v="0"/>
  </r>
  <r>
    <n v="632495"/>
    <s v="MIDWEST PACKAGING SOLUTIONS"/>
    <s v="ZT 3X5 4 MIL 5% VCI BLUE TINT 1000/CAS E"/>
    <n v="4226.25"/>
    <m/>
    <s v="ZT 3"/>
    <s v="5 4 MIL"/>
    <m/>
    <m/>
    <x v="0"/>
    <m/>
    <d v="2012-11-12T00:00:00"/>
    <x v="1"/>
    <s v="JPENA"/>
    <x v="0"/>
    <x v="0"/>
  </r>
  <r>
    <n v="632497"/>
    <s v="XPEDX"/>
    <s v="LF 28X50 1.5MIL VENT BACK FLAP 1-6  PRNT 1C/2S RED INK,PRNTD"/>
    <n v="0"/>
    <m/>
    <n v="28"/>
    <m/>
    <n v="50"/>
    <n v="1.5"/>
    <x v="0"/>
    <m/>
    <d v="2012-11-12T00:00:00"/>
    <x v="1"/>
    <s v="MWENTWORTH"/>
    <x v="0"/>
    <x v="0"/>
  </r>
  <r>
    <n v="632507"/>
    <s v="MAC PAPERS JACKSONVILLE"/>
    <s v="5.75X8.75 3.5 MIL POSTAL APPROVED WITH LIP&amp;TAPE 1000/CASE"/>
    <n v="3065"/>
    <m/>
    <n v="5.75"/>
    <s v="8.75 3.5 MIL"/>
    <m/>
    <m/>
    <x v="0"/>
    <m/>
    <d v="2012-11-12T00:00:00"/>
    <x v="1"/>
    <s v="TTHERIAULT"/>
    <x v="0"/>
    <x v="0"/>
  </r>
  <r>
    <n v="632525"/>
    <s v="ARNQUIST PACKAGING CORP."/>
    <s v="AUTO 5X7X002 W/ 4% UVI &amp; ANTISTAT 1750 WHITE OPAQUE"/>
    <n v="2403.5"/>
    <m/>
    <n v="5"/>
    <m/>
    <n v="7"/>
    <n v="2"/>
    <x v="0"/>
    <m/>
    <d v="2012-11-12T00:00:00"/>
    <x v="1"/>
    <s v="LMITCHELL"/>
    <x v="0"/>
    <x v="0"/>
  </r>
  <r>
    <n v="632526"/>
    <s v="ARNQUIST PACKAGING CORP."/>
    <s v="AUTO 8X10X002 W/ 4% UVI &amp; ANTISTAT, WHITE OPAQUE1"/>
    <n v="2445"/>
    <m/>
    <n v="8"/>
    <m/>
    <n v="10"/>
    <n v="2"/>
    <x v="0"/>
    <m/>
    <d v="2012-11-12T00:00:00"/>
    <x v="1"/>
    <s v="LMITCHELL"/>
    <x v="0"/>
    <x v="0"/>
  </r>
  <r>
    <n v="632530"/>
    <s v="ARNQUIST PACKAGING CORP."/>
    <s v="AUTO 10X12X002 W/ 4% UVI &amp; ANTISTAT, WHITE OPAQUE"/>
    <n v="2431"/>
    <m/>
    <n v="10"/>
    <m/>
    <n v="12"/>
    <n v="2"/>
    <x v="0"/>
    <m/>
    <d v="2012-11-12T00:00:00"/>
    <x v="1"/>
    <s v="LMITCHELL"/>
    <x v="0"/>
    <x v="0"/>
  </r>
  <r>
    <n v="632564"/>
    <s v="MULTIFAB"/>
    <s v="6.00XX10.00X4.00 1000/CS,BAGS,SW "/>
    <n v="635"/>
    <m/>
    <n v="6"/>
    <m/>
    <n v="10"/>
    <n v="4"/>
    <x v="0"/>
    <m/>
    <d v="2012-11-12T00:00:00"/>
    <x v="1"/>
    <s v="LHICKS"/>
    <x v="0"/>
    <x v="1"/>
  </r>
  <r>
    <n v="632565"/>
    <s v="MULTIFAB"/>
    <s v="10.00XX12.00X4.00 1000/CS,BAGS,SW "/>
    <n v="0"/>
    <m/>
    <n v="10"/>
    <m/>
    <n v="12"/>
    <n v="4"/>
    <x v="0"/>
    <m/>
    <d v="2012-11-12T00:00:00"/>
    <x v="1"/>
    <s v="LHICKS"/>
    <x v="0"/>
    <x v="1"/>
  </r>
  <r>
    <n v="635264"/>
    <s v="MOONEY GENERAL PAPER CO."/>
    <s v="4.00X0.00X12.00X2.00 2000/CS,SLEEVE "/>
    <n v="760"/>
    <m/>
    <n v="4"/>
    <n v="0"/>
    <n v="12"/>
    <n v="2"/>
    <x v="1"/>
    <n v="742382"/>
    <d v="2012-11-12T00:00:00"/>
    <x v="1"/>
    <s v="VALERIE"/>
    <x v="1"/>
    <x v="1"/>
  </r>
  <r>
    <n v="635454"/>
    <s v="UNISOURCE - SACRAMENTO"/>
    <s v="ZT 3.8125x6.5x002, 1000/C S, 1/4  NORMAL VENT, 7/8  FROM SIDE, 5/8  FROM TOP"/>
    <n v="1355"/>
    <m/>
    <n v="3.8125"/>
    <m/>
    <n v="6.5"/>
    <n v="2"/>
    <x v="1"/>
    <n v="742677"/>
    <d v="2012-11-12T00:00:00"/>
    <x v="1"/>
    <s v="SARAH"/>
    <x v="1"/>
    <x v="0"/>
  </r>
  <r>
    <n v="635513"/>
    <s v="XPEDX"/>
    <s v="9.00X0.00X14.50X3.00 1000/CS,BAGS,FG,SW,VENT,B FLY"/>
    <n v="1861.44"/>
    <m/>
    <n v="9"/>
    <m/>
    <n v="14.5"/>
    <n v="3"/>
    <x v="1"/>
    <n v="742272"/>
    <d v="2012-11-12T00:00:00"/>
    <x v="1"/>
    <s v="MGONZALEZ"/>
    <x v="1"/>
    <x v="1"/>
  </r>
  <r>
    <n v="635514"/>
    <s v="XPEDX"/>
    <s v="8.50X0.00X23.50X3.00 500/CS,BAGS,FG,SW,VENT,BF LY"/>
    <n v="24860"/>
    <m/>
    <n v="8.5"/>
    <m/>
    <n v="23.5"/>
    <n v="3"/>
    <x v="1"/>
    <n v="742302"/>
    <d v="2012-11-12T00:00:00"/>
    <x v="1"/>
    <s v="MGONZALEZ"/>
    <x v="1"/>
    <x v="1"/>
  </r>
  <r>
    <n v="635515"/>
    <s v="XPEDX"/>
    <s v="7.50XX11.50X3.00 1000/CS,BAGS,FG,VENT,NORM BLUE GREEN"/>
    <n v="842.5"/>
    <m/>
    <n v="7.5"/>
    <m/>
    <n v="11.5"/>
    <n v="3"/>
    <x v="1"/>
    <n v="742307"/>
    <d v="2012-11-12T00:00:00"/>
    <x v="1"/>
    <s v="MGONZALEZ"/>
    <x v="1"/>
    <x v="1"/>
  </r>
  <r>
    <n v="635804"/>
    <s v="UNISOURCE - SACRAMENTO"/>
    <s v="ZT 3.8125x6.5x002, 1000/C S, 1/4  NORMAL VENT, 7/8  FROM SIDE, 5/8  FROM TOP"/>
    <n v="1355"/>
    <m/>
    <n v="3.8125"/>
    <m/>
    <n v="6.5"/>
    <n v="2"/>
    <x v="1"/>
    <n v="742672"/>
    <d v="2012-11-12T00:00:00"/>
    <x v="1"/>
    <s v="JCORLISS"/>
    <x v="1"/>
    <x v="0"/>
  </r>
  <r>
    <n v="632642"/>
    <s v="NORMAN ROQUETTE, INC."/>
    <s v="12.50X11.50X32.00X1.00 500/RL,BAGS,BS,BOR,CRADL "/>
    <n v="0"/>
    <m/>
    <n v="12.5"/>
    <n v="11.5"/>
    <n v="32"/>
    <n v="1"/>
    <x v="0"/>
    <m/>
    <d v="2012-11-13T00:00:00"/>
    <x v="1"/>
    <s v="JPENA"/>
    <x v="0"/>
    <x v="1"/>
  </r>
  <r>
    <n v="632647"/>
    <s v="XPEDX"/>
    <s v="HD 24X33 8MIC BOR 500/ROLL "/>
    <n v="2630"/>
    <m/>
    <s v="HD 24"/>
    <s v="33 8MIC BOR"/>
    <m/>
    <m/>
    <x v="0"/>
    <m/>
    <d v="2012-11-13T00:00:00"/>
    <x v="1"/>
    <s v="LMITCHELL"/>
    <x v="0"/>
    <x v="0"/>
  </r>
  <r>
    <n v="632658"/>
    <s v="XPEDX - CORPORATE"/>
    <s v="ZT 10X12 1.75MIL 1000/CAS E "/>
    <n v="959"/>
    <m/>
    <s v="ZT 10"/>
    <s v="12 1.75MIL 1000/CAS"/>
    <m/>
    <m/>
    <x v="0"/>
    <m/>
    <d v="2012-11-13T00:00:00"/>
    <x v="1"/>
    <s v="PGARCIA"/>
    <x v="0"/>
    <x v="0"/>
  </r>
  <r>
    <n v="632666"/>
    <s v="AMERICAN SOLUTIONS FOR BUSINESS"/>
    <s v="8X23 LLD 1 MIL NEWS BAG W/ STD SUF WARN ,PRNTD "/>
    <n v="12400"/>
    <m/>
    <n v="8"/>
    <s v="23 LLD 1 MIL NEWS BAG"/>
    <m/>
    <m/>
    <x v="0"/>
    <m/>
    <d v="2012-11-13T00:00:00"/>
    <x v="1"/>
    <s v="VALERIE"/>
    <x v="0"/>
    <x v="0"/>
  </r>
  <r>
    <n v="632682"/>
    <s v="MAR-PAK INC."/>
    <s v="ZT 3.50X4.75 2MIL PRINTED 2C/1S WITH HANG HOLE IN CENTER 1000/CASE,PRNTD"/>
    <n v="961"/>
    <m/>
    <s v="ZT 3.50"/>
    <s v="4.75 2MIL PRINTED"/>
    <m/>
    <m/>
    <x v="0"/>
    <m/>
    <d v="2012-11-13T00:00:00"/>
    <x v="1"/>
    <s v="PGARCIA"/>
    <x v="0"/>
    <x v="0"/>
  </r>
  <r>
    <n v="632703"/>
    <s v="ALPHA PACKAGING INC."/>
    <s v="4.00X1.50X12.00X2.00 1000/CS,BAGS,BS "/>
    <n v="0"/>
    <m/>
    <n v="4"/>
    <n v="1.5"/>
    <n v="12"/>
    <n v="2"/>
    <x v="0"/>
    <m/>
    <d v="2012-11-13T00:00:00"/>
    <x v="1"/>
    <s v="PGARCIA"/>
    <x v="0"/>
    <x v="1"/>
  </r>
  <r>
    <n v="632764"/>
    <s v="WEAVER COUNTRY STORE"/>
    <s v="4.00X2.00X15.00X2.00 1000/CS,BAGS,BS "/>
    <n v="817.95"/>
    <m/>
    <n v="4"/>
    <n v="2"/>
    <n v="15"/>
    <n v="2"/>
    <x v="0"/>
    <m/>
    <d v="2012-11-13T00:00:00"/>
    <x v="1"/>
    <s v="LPAIGE"/>
    <x v="1"/>
    <x v="1"/>
  </r>
  <r>
    <n v="632780"/>
    <s v="PKGING.COM"/>
    <s v="16X14X24 2.5MIL WHITE WITH LIP &amp; TAPE "/>
    <n v="0"/>
    <m/>
    <n v="16"/>
    <n v="14"/>
    <s v="24 2.5MIL"/>
    <m/>
    <x v="0"/>
    <m/>
    <d v="2012-11-13T00:00:00"/>
    <x v="1"/>
    <s v="TTHERIAULT"/>
    <x v="0"/>
    <x v="0"/>
  </r>
  <r>
    <n v="632781"/>
    <s v="PKGING.COM"/>
    <s v="13X10X20 2.5 MIL WHITE WITH LIP AND TAPE "/>
    <n v="0"/>
    <m/>
    <n v="13"/>
    <n v="10"/>
    <s v="20 2.5 MIL"/>
    <m/>
    <x v="0"/>
    <m/>
    <d v="2012-11-13T00:00:00"/>
    <x v="1"/>
    <s v="TTHERIAULT"/>
    <x v="0"/>
    <x v="0"/>
  </r>
  <r>
    <n v="632782"/>
    <s v="PKGING.COM"/>
    <s v="12X12X12 2.5MIL WHITE WITH LIP &amp; TAPE "/>
    <n v="0"/>
    <m/>
    <n v="12"/>
    <n v="12"/>
    <s v="12 2.5MIL"/>
    <m/>
    <x v="0"/>
    <m/>
    <d v="2012-11-13T00:00:00"/>
    <x v="1"/>
    <s v="TTHERIAULT"/>
    <x v="0"/>
    <x v="0"/>
  </r>
  <r>
    <n v="632834"/>
    <s v="ALPHA PACKAGING INC."/>
    <s v="4.00X2.00X12.00X2.00 1000/CS,BAGS,BS "/>
    <n v="0"/>
    <m/>
    <n v="4"/>
    <n v="2"/>
    <n v="12"/>
    <n v="2"/>
    <x v="0"/>
    <m/>
    <d v="2012-11-13T00:00:00"/>
    <x v="1"/>
    <s v="PGARCIA"/>
    <x v="0"/>
    <x v="1"/>
  </r>
  <r>
    <n v="633596"/>
    <s v="STEPHEN GOULD GERMANTOWN"/>
    <s v="59.00X0.00X12.00X2.00 300/RL,FURN BAGS "/>
    <n v="951.77"/>
    <m/>
    <n v="59"/>
    <n v="0"/>
    <n v="12"/>
    <n v="2"/>
    <x v="1"/>
    <n v="743054"/>
    <d v="2012-11-13T00:00:00"/>
    <x v="1"/>
    <s v="SARAH"/>
    <x v="1"/>
    <x v="1"/>
  </r>
  <r>
    <n v="634735"/>
    <s v="PACIFIC PKG."/>
    <s v="ZT 5X7.75X0015 CLEAR 1000 /CASE "/>
    <n v="4200"/>
    <m/>
    <s v="ZT 5"/>
    <n v="7.75"/>
    <s v="0015 CLEAR 1000"/>
    <m/>
    <x v="1"/>
    <n v="743114"/>
    <d v="2012-11-13T00:00:00"/>
    <x v="1"/>
    <s v="LCARTER"/>
    <x v="1"/>
    <x v="0"/>
  </r>
  <r>
    <n v="635711"/>
    <s v="CREATIVE PKG."/>
    <s v="6.00X0.00X8.00X3.00 500/RL,BAGS,BS,BOR "/>
    <n v="2562"/>
    <m/>
    <n v="6"/>
    <n v="0"/>
    <n v="8"/>
    <n v="3"/>
    <x v="1"/>
    <n v="743095"/>
    <d v="2012-11-13T00:00:00"/>
    <x v="1"/>
    <s v="DAVIDW"/>
    <x v="1"/>
    <x v="1"/>
  </r>
  <r>
    <n v="635783"/>
    <s v="EAST COAST PACKAGING"/>
    <s v="30.00X0.00X30.00X2.00 500/CS,INDIV SHEETS,BS "/>
    <n v="2936.5"/>
    <m/>
    <n v="30"/>
    <m/>
    <n v="30"/>
    <n v="2"/>
    <x v="1"/>
    <n v="743086"/>
    <d v="2012-11-13T00:00:00"/>
    <x v="1"/>
    <s v="LPAIGE"/>
    <x v="1"/>
    <x v="1"/>
  </r>
  <r>
    <n v="635820"/>
    <s v="XPEDX"/>
    <s v="38.00X0.00X110.00X2.00 50/RL,CF SOR,BS,BOR,CRADL "/>
    <n v="2396.86"/>
    <m/>
    <n v="38"/>
    <n v="0"/>
    <n v="110"/>
    <n v="2"/>
    <x v="1"/>
    <n v="743043"/>
    <d v="2012-11-13T00:00:00"/>
    <x v="1"/>
    <s v="LCARTER"/>
    <x v="1"/>
    <x v="1"/>
  </r>
  <r>
    <n v="635827"/>
    <s v="WASATCH CONTAINER &amp; CO"/>
    <s v="5.50X0.00X7.75X1.50 6500/CS,BAGS,SW,HISLIP EZ OPEN PERF"/>
    <n v="2502"/>
    <m/>
    <n v="5.5"/>
    <n v="0"/>
    <n v="7.75"/>
    <n v="1.5"/>
    <x v="1"/>
    <n v="743021"/>
    <d v="2012-11-13T00:00:00"/>
    <x v="1"/>
    <s v="LPAIGE"/>
    <x v="1"/>
    <x v="1"/>
  </r>
  <r>
    <n v="632853"/>
    <s v="TOTAL PACKAGING"/>
    <s v="GU 20X18X32 25.4MICRONS HIGH DENSITY 250/CASE"/>
    <n v="2828"/>
    <m/>
    <s v="GU 20"/>
    <n v="18"/>
    <s v="32 25.4MICRONS"/>
    <m/>
    <x v="0"/>
    <m/>
    <d v="2012-11-14T00:00:00"/>
    <x v="1"/>
    <s v="MICHELLE"/>
    <x v="0"/>
    <x v="0"/>
  </r>
  <r>
    <n v="632854"/>
    <s v="TOTAL PACKAGING"/>
    <s v="GU 27.5X24X46 25.4MICRONS HIGH DENSITY 250/CASE"/>
    <n v="5110"/>
    <m/>
    <s v="GU 27.5"/>
    <n v="24"/>
    <s v="46 25.4MICRONS"/>
    <m/>
    <x v="0"/>
    <m/>
    <d v="2012-11-14T00:00:00"/>
    <x v="1"/>
    <s v="MICHELLE"/>
    <x v="0"/>
    <x v="0"/>
  </r>
  <r>
    <n v="632855"/>
    <s v="TOTAL PACKAGING"/>
    <s v="HD SOR 21X27X00075  "/>
    <n v="0"/>
    <m/>
    <s v="HD SOR 21"/>
    <n v="27"/>
    <n v="75"/>
    <m/>
    <x v="0"/>
    <m/>
    <d v="2012-11-14T00:00:00"/>
    <x v="1"/>
    <s v="MICHELLE"/>
    <x v="0"/>
    <x v="0"/>
  </r>
  <r>
    <n v="632866"/>
    <s v="XPEDX"/>
    <s v="AUTO BAG 8X10X0015 1500/RL 1/8  VENT L RT CRNR...3  CORES"/>
    <n v="17625"/>
    <m/>
    <n v="8"/>
    <m/>
    <n v="10"/>
    <n v="1.5"/>
    <x v="0"/>
    <m/>
    <d v="2012-11-14T00:00:00"/>
    <x v="1"/>
    <s v="BRENDA"/>
    <x v="0"/>
    <x v="0"/>
  </r>
  <r>
    <n v="632882"/>
    <s v="WILHEIT PACKAGING"/>
    <s v="LF 5X8X003 1C/1S BLACK WRITING 1000/CASE,PRNTD"/>
    <n v="11460"/>
    <m/>
    <s v="LF 5"/>
    <n v="8"/>
    <s v="003 1C/1S"/>
    <m/>
    <x v="0"/>
    <m/>
    <d v="2012-11-14T00:00:00"/>
    <x v="1"/>
    <s v="MICHELLE"/>
    <x v="0"/>
    <x v="0"/>
  </r>
  <r>
    <n v="632883"/>
    <s v="HORN PACKAGING CORPORATION"/>
    <s v="ZT 3X4X004 W/ 3  HEADER A HANDLE, 2C/1S,PRNTD "/>
    <n v="4465"/>
    <m/>
    <s v="ZT 3"/>
    <n v="4"/>
    <s v="004 W/ 3  HEADER A"/>
    <m/>
    <x v="0"/>
    <m/>
    <d v="2012-11-14T00:00:00"/>
    <x v="1"/>
    <s v="LMITCHELL"/>
    <x v="0"/>
    <x v="0"/>
  </r>
  <r>
    <n v="632887"/>
    <s v="CLEAR VIEW BAG COMPANY, INC."/>
    <s v="6.50X0.00X90.00X3.00 270/RL,BAGS,FG,BS,BOR "/>
    <n v="1080.72"/>
    <m/>
    <n v="6.5"/>
    <n v="0"/>
    <n v="90"/>
    <n v="3"/>
    <x v="0"/>
    <m/>
    <d v="2012-11-14T00:00:00"/>
    <x v="1"/>
    <s v="TTHERIAULT"/>
    <x v="0"/>
    <x v="1"/>
  </r>
  <r>
    <n v="632892"/>
    <s v="BUTLER DEARDEN"/>
    <s v="36.00X0.00X6.00X4.00 2000/RL,CF SOR,BS,BOR,CRA DL"/>
    <n v="1852.8"/>
    <m/>
    <n v="36"/>
    <n v="0"/>
    <n v="6"/>
    <n v="4"/>
    <x v="0"/>
    <m/>
    <d v="2012-11-14T00:00:00"/>
    <x v="1"/>
    <s v="LPAIGE"/>
    <x v="0"/>
    <x v="1"/>
  </r>
  <r>
    <n v="632900"/>
    <s v="PKGING.COM"/>
    <s v="24X12 2.5MIL 1000/CASE WHITE WITH LIP &amp; TAPE "/>
    <n v="1849.5"/>
    <m/>
    <n v="24"/>
    <s v="12 2.5MIL 1000/CASE"/>
    <m/>
    <m/>
    <x v="0"/>
    <m/>
    <d v="2012-11-14T00:00:00"/>
    <x v="1"/>
    <s v="TTHERIAULT"/>
    <x v="1"/>
    <x v="0"/>
  </r>
  <r>
    <n v="632925"/>
    <s v="PKGING.COM"/>
    <s v="23X20 2.5 MIL WHITE WITH LIP AND TAPE 1 000/CASE"/>
    <n v="1729.35"/>
    <m/>
    <n v="23"/>
    <s v="20 2.5 MIL"/>
    <m/>
    <m/>
    <x v="0"/>
    <m/>
    <d v="2012-11-14T00:00:00"/>
    <x v="1"/>
    <s v="TTHERIAULT"/>
    <x v="1"/>
    <x v="0"/>
  </r>
  <r>
    <n v="632928"/>
    <s v="PKGING.COM"/>
    <s v="30X24 2.5MIL 1000/CASE WHITE WITH LIP &amp; TAPE "/>
    <n v="1835.5"/>
    <m/>
    <n v="30"/>
    <s v="24 2.5MIL 1000/CASE"/>
    <m/>
    <m/>
    <x v="0"/>
    <m/>
    <d v="2012-11-14T00:00:00"/>
    <x v="1"/>
    <s v="TTHERIAULT"/>
    <x v="1"/>
    <x v="0"/>
  </r>
  <r>
    <n v="632964"/>
    <s v="PIONEER PACKAGING CORP"/>
    <s v="24X40 4MIL BLACK CONDUCTI VE BAG 100/CASE "/>
    <n v="8329.75"/>
    <m/>
    <n v="24"/>
    <s v="40 4MIL BLACK CONDUCTI"/>
    <m/>
    <m/>
    <x v="0"/>
    <m/>
    <d v="2012-11-14T00:00:00"/>
    <x v="1"/>
    <s v="MGONZALEZ"/>
    <x v="0"/>
    <x v="0"/>
  </r>
  <r>
    <n v="632973"/>
    <s v="MAR-PAK INC."/>
    <s v="3X4.75 2MIL ZIP TOP 2C/1S 1000/CASE,PRNTD "/>
    <n v="3593.2"/>
    <m/>
    <n v="3"/>
    <s v="4.75 2MIL ZIP TOP"/>
    <m/>
    <m/>
    <x v="0"/>
    <m/>
    <d v="2012-11-14T00:00:00"/>
    <x v="1"/>
    <s v="JCORLISS"/>
    <x v="0"/>
    <x v="0"/>
  </r>
  <r>
    <n v="632974"/>
    <s v="NORTHEAST INDUSTRIAL SUPPLY CO."/>
    <s v="12.88XX14.00X2.00 1000/CS,BAGS,SW "/>
    <n v="865.25"/>
    <m/>
    <n v="12.88"/>
    <m/>
    <n v="14"/>
    <n v="2"/>
    <x v="0"/>
    <m/>
    <d v="2012-11-14T00:00:00"/>
    <x v="1"/>
    <s v="BRENDA"/>
    <x v="1"/>
    <x v="1"/>
  </r>
  <r>
    <n v="633018"/>
    <s v="TAPEMAN"/>
    <s v="2.5X16 2 MIL AUTO STYLE 700/ROLL "/>
    <n v="1612"/>
    <m/>
    <n v="2.5"/>
    <m/>
    <n v="16"/>
    <n v="2"/>
    <x v="0"/>
    <m/>
    <d v="2012-11-14T00:00:00"/>
    <x v="1"/>
    <s v="LCARTER"/>
    <x v="0"/>
    <x v="0"/>
  </r>
  <r>
    <n v="633035"/>
    <s v="STEPHEN GOULD ADDISON"/>
    <s v="AUTO BAG 9X11 1.5MIL WHT/ VENTED 1/8 VNT 1250/ROLL"/>
    <n v="1258.75"/>
    <m/>
    <n v="9"/>
    <m/>
    <n v="11"/>
    <n v="1.5"/>
    <x v="0"/>
    <m/>
    <d v="2012-11-14T00:00:00"/>
    <x v="1"/>
    <s v="BRENDA"/>
    <x v="0"/>
    <x v="0"/>
  </r>
  <r>
    <n v="633092"/>
    <s v="DECKER PLASTICS"/>
    <s v="6X9 2MIL ZT 1000/CS 1 QUARTER   VENTH ANYWHERE IN THE BAG"/>
    <n v="1671.6"/>
    <m/>
    <n v="6"/>
    <m/>
    <n v="9"/>
    <n v="2"/>
    <x v="0"/>
    <m/>
    <d v="2012-11-14T00:00:00"/>
    <x v="1"/>
    <s v="MGONZALEZ"/>
    <x v="0"/>
    <x v="0"/>
  </r>
  <r>
    <n v="633911"/>
    <s v="ASSOCIATED PACKAGING INC."/>
    <s v="38.00X0.00X40.00X1.00 200/CS,BAGS,SS,LLD,OCT "/>
    <n v="1150.6400000000001"/>
    <m/>
    <n v="38"/>
    <n v="0"/>
    <n v="40"/>
    <n v="1"/>
    <x v="1"/>
    <n v="743922"/>
    <d v="2012-11-14T00:00:00"/>
    <x v="1"/>
    <s v="AMBER"/>
    <x v="1"/>
    <x v="1"/>
  </r>
  <r>
    <n v="635860"/>
    <s v="BUNZL - INDIANAPOLIS"/>
    <s v="37.00X27.00X70.00X1.00 100/RL,BAGS,FG,BS,BOR,CRA DL"/>
    <n v="1121.27"/>
    <m/>
    <n v="37"/>
    <n v="27"/>
    <n v="70"/>
    <n v="1"/>
    <x v="1"/>
    <n v="743748"/>
    <d v="2012-11-14T00:00:00"/>
    <x v="1"/>
    <s v="SARAH"/>
    <x v="1"/>
    <x v="1"/>
  </r>
  <r>
    <n v="636068"/>
    <s v="KAYCO INC"/>
    <s v="7X8 2MIL AUTO STYLE BAG WHITE FRONT/ CLEAR BACK 1250/RL"/>
    <n v="2010"/>
    <m/>
    <n v="7"/>
    <m/>
    <n v="8"/>
    <n v="2"/>
    <x v="1"/>
    <n v="744117"/>
    <d v="2012-11-14T00:00:00"/>
    <x v="1"/>
    <s v="MICHELLE"/>
    <x v="1"/>
    <x v="0"/>
  </r>
  <r>
    <n v="636123"/>
    <s v="MICROSURGICAL TECH."/>
    <s v="5.00X0.00X7.00X4.00 1000/CS,BAGS "/>
    <n v="923.12"/>
    <m/>
    <n v="5"/>
    <n v="0"/>
    <n v="7"/>
    <n v="4"/>
    <x v="1"/>
    <n v="743731"/>
    <d v="2012-11-14T00:00:00"/>
    <x v="1"/>
    <s v="MGONZALEZ"/>
    <x v="1"/>
    <x v="1"/>
  </r>
  <r>
    <n v="636207"/>
    <s v="IPS PACKAGING GREENVILLE"/>
    <s v="12.00XX12.00X1.00 5000/CS,INDIV SHEETS,BS "/>
    <n v="1199.9000000000001"/>
    <m/>
    <n v="12"/>
    <m/>
    <n v="12"/>
    <n v="1"/>
    <x v="1"/>
    <n v="744106"/>
    <d v="2012-11-14T00:00:00"/>
    <x v="1"/>
    <s v="TTHERIAULT"/>
    <x v="1"/>
    <x v="1"/>
  </r>
  <r>
    <n v="636284"/>
    <s v="CARTER-MCLEOD PAPER &amp; PACKAGING"/>
    <s v="18.50XXX1.10 10800'/RL,SWS SHEETING,FG ,CRADL,POSTAL APP"/>
    <n v="5950"/>
    <m/>
    <n v="18.5"/>
    <m/>
    <m/>
    <n v="1.1000000000000001"/>
    <x v="1"/>
    <n v="744135"/>
    <d v="2012-11-14T00:00:00"/>
    <x v="1"/>
    <s v="WILL"/>
    <x v="0"/>
    <x v="1"/>
  </r>
  <r>
    <n v="633121"/>
    <s v="IPS PACKAGING GREENVILLE"/>
    <s v="ZT 10X12X003 W/ 4% UVI WHITE TINT 1000/CS "/>
    <n v="2784"/>
    <m/>
    <s v="ZT 10"/>
    <n v="12"/>
    <s v="003 W/ 4% UVI"/>
    <m/>
    <x v="0"/>
    <m/>
    <d v="2012-11-15T00:00:00"/>
    <x v="1"/>
    <s v="AMBER"/>
    <x v="0"/>
    <x v="0"/>
  </r>
  <r>
    <n v="633165"/>
    <s v="AMERICAN SOLUTIONS FOR BUSINESS"/>
    <s v="8X23 LLD .65 MIL NEWS BAG 2000/CASE "/>
    <n v="8262.5"/>
    <m/>
    <n v="8"/>
    <s v="23 LLD .65 MIL NEWS BAG"/>
    <m/>
    <m/>
    <x v="0"/>
    <m/>
    <d v="2012-11-15T00:00:00"/>
    <x v="1"/>
    <s v="VALERIE"/>
    <x v="0"/>
    <x v="0"/>
  </r>
  <r>
    <n v="633216"/>
    <s v="ARIVA - CINCINNATI"/>
    <s v="LF 6X9 3MIL LIP/TAPE 1000 /CASE "/>
    <n v="9312"/>
    <m/>
    <s v="LF 6"/>
    <s v="9 3MIL LIP/TAPE 1000"/>
    <m/>
    <m/>
    <x v="0"/>
    <m/>
    <d v="2012-11-15T00:00:00"/>
    <x v="1"/>
    <s v="MWENTWORTH"/>
    <x v="0"/>
    <x v="0"/>
  </r>
  <r>
    <n v="633221"/>
    <s v="PIONEER PACKAGING CORP"/>
    <s v="24.00X0.00X40.00X4.00 100/CS,BAGS,BLK COND "/>
    <n v="7074.45"/>
    <m/>
    <n v="24"/>
    <n v="0"/>
    <n v="40"/>
    <n v="4"/>
    <x v="0"/>
    <m/>
    <d v="2012-11-15T00:00:00"/>
    <x v="1"/>
    <s v="MGONZALEZ"/>
    <x v="0"/>
    <x v="1"/>
  </r>
  <r>
    <n v="633233"/>
    <s v="PIEDMONT NATIONAL CORPORATION"/>
    <s v="16 X 16 1MIL BAG 2/SLIT HOLE FOR HANGER TOP CENTER W/SUFFOCATION"/>
    <n v="0"/>
    <m/>
    <n v="16"/>
    <s v=" 16 1MIL BAG"/>
    <m/>
    <m/>
    <x v="0"/>
    <m/>
    <d v="2012-11-15T00:00:00"/>
    <x v="1"/>
    <s v="JCORLISS"/>
    <x v="0"/>
    <x v="0"/>
  </r>
  <r>
    <n v="633237"/>
    <s v="IPS PACKAGING GREENVILLE"/>
    <s v="ZT 10X12X004 1C/1S W/ WWO 500/CTN,PRNTD "/>
    <n v="2099.25"/>
    <m/>
    <s v="ZT 10"/>
    <n v="12"/>
    <s v="004 1C/1S W/ WWO"/>
    <m/>
    <x v="0"/>
    <m/>
    <d v="2012-11-15T00:00:00"/>
    <x v="1"/>
    <s v="LMITCHELL"/>
    <x v="0"/>
    <x v="0"/>
  </r>
  <r>
    <n v="633293"/>
    <s v="DREAM PACKAGING INC"/>
    <s v="16.00XX29.75X1.00 1000/CS,BAGS,BS "/>
    <n v="1056.93"/>
    <m/>
    <n v="16"/>
    <m/>
    <n v="29.75"/>
    <n v="1"/>
    <x v="0"/>
    <m/>
    <d v="2012-11-15T00:00:00"/>
    <x v="1"/>
    <s v="JPENA"/>
    <x v="0"/>
    <x v="1"/>
  </r>
  <r>
    <n v="633320"/>
    <s v="STEPHEN GOULD-GLENDALE HEIGHTS"/>
    <s v="8X10 3MIL VACUUM SEAL 2M/CASE"/>
    <n v="0"/>
    <m/>
    <n v="8"/>
    <s v="10 3MIL"/>
    <m/>
    <m/>
    <x v="0"/>
    <m/>
    <d v="2012-11-15T00:00:00"/>
    <x v="1"/>
    <s v="TTHERIAULT"/>
    <x v="0"/>
    <x v="0"/>
  </r>
  <r>
    <n v="633323"/>
    <s v="CROWN PACKAGING"/>
    <s v="38.5X6.5X27 2MIL POLYPRO BAG "/>
    <n v="0"/>
    <m/>
    <n v="38.5"/>
    <n v="6.5"/>
    <n v="27"/>
    <n v="2"/>
    <x v="0"/>
    <m/>
    <d v="2012-11-15T00:00:00"/>
    <x v="1"/>
    <s v="PGARCIA"/>
    <x v="0"/>
    <x v="0"/>
  </r>
  <r>
    <n v="633324"/>
    <s v="CROWN PACKAGING"/>
    <s v="42.5X7.5X28 2MIL POLYPRO BAG "/>
    <n v="0"/>
    <m/>
    <n v="42.5"/>
    <n v="7.5"/>
    <n v="28"/>
    <n v="2"/>
    <x v="0"/>
    <m/>
    <d v="2012-11-15T00:00:00"/>
    <x v="1"/>
    <s v="PGARCIA"/>
    <x v="0"/>
    <x v="0"/>
  </r>
  <r>
    <n v="633325"/>
    <s v="CROWN PACKAGING"/>
    <s v="54.5X7.5X37 2MIL POLYPRO BAG "/>
    <n v="0"/>
    <m/>
    <n v="54.5"/>
    <n v="7.5"/>
    <n v="37"/>
    <n v="2"/>
    <x v="0"/>
    <m/>
    <d v="2012-11-15T00:00:00"/>
    <x v="1"/>
    <s v="PGARCIA"/>
    <x v="0"/>
    <x v="0"/>
  </r>
  <r>
    <n v="633327"/>
    <s v="CROWN PACKAGING"/>
    <s v="48.5X9X32.5 2MIL POLYPRO BAG "/>
    <n v="0"/>
    <m/>
    <n v="48.5"/>
    <n v="9"/>
    <n v="32.5"/>
    <n v="2"/>
    <x v="0"/>
    <m/>
    <d v="2012-11-15T00:00:00"/>
    <x v="1"/>
    <s v="PGARCIA"/>
    <x v="0"/>
    <x v="0"/>
  </r>
  <r>
    <n v="636016"/>
    <s v="AMERICAN DIVERSITY BUSINESS SOLUTIONS"/>
    <s v="ZT 4X8.75 3PLY 1000/CASE WITH A 4X7.5 POUCH "/>
    <n v="7249.05"/>
    <m/>
    <s v="ZT 4"/>
    <s v="8.75 3PLY 1000/CASE"/>
    <m/>
    <m/>
    <x v="1"/>
    <n v="744724"/>
    <d v="2012-11-15T00:00:00"/>
    <x v="1"/>
    <s v="DBALLETTA"/>
    <x v="0"/>
    <x v="0"/>
  </r>
  <r>
    <n v="636200"/>
    <s v="R &amp; R SOLUTIONS"/>
    <s v="5.375X9.875X002 AUTO STYL E, CLEAR, PRINTED 6C/1S 1 /4  FROM THE SEAL, W/ 1/4"/>
    <n v="0"/>
    <m/>
    <n v="5.375"/>
    <m/>
    <n v="9.875"/>
    <n v="2"/>
    <x v="1"/>
    <n v="744770"/>
    <d v="2012-11-15T00:00:00"/>
    <x v="1"/>
    <s v="MICHELLE"/>
    <x v="1"/>
    <x v="0"/>
  </r>
  <r>
    <n v="636442"/>
    <s v="ULINE"/>
    <s v="10.00XX15.00X1.00 1000/CS,BAGS,FG "/>
    <n v="1922"/>
    <m/>
    <n v="10"/>
    <m/>
    <n v="15"/>
    <n v="1"/>
    <x v="1"/>
    <n v="744468"/>
    <d v="2012-11-15T00:00:00"/>
    <x v="1"/>
    <s v="AMBER"/>
    <x v="0"/>
    <x v="1"/>
  </r>
  <r>
    <n v="633346"/>
    <s v="SIGMA SUPPLY, INC."/>
    <s v="POLY PRO 4X5.5 2MIL 1000/CTN "/>
    <n v="2540"/>
    <m/>
    <s v="POLY PRO 4"/>
    <s v="5.5 2MIL"/>
    <m/>
    <m/>
    <x v="0"/>
    <m/>
    <d v="2012-11-16T00:00:00"/>
    <x v="1"/>
    <s v="LMITCHELL"/>
    <x v="0"/>
    <x v="0"/>
  </r>
  <r>
    <n v="633347"/>
    <s v="SAALFELD"/>
    <s v="BOR 11X20X004 WICKETED 1000/WICKET INDIVIDUALY BOXED"/>
    <n v="0"/>
    <m/>
    <s v="BOR 11"/>
    <n v="20"/>
    <s v="004 WICKETED"/>
    <m/>
    <x v="0"/>
    <m/>
    <d v="2012-11-16T00:00:00"/>
    <x v="1"/>
    <s v="MICHELLE"/>
    <x v="0"/>
    <x v="0"/>
  </r>
  <r>
    <n v="633352"/>
    <s v="PKGING.COM"/>
    <s v="24X26 2.5 MIL WHITE FILM WITH 2  LIP AND TAPE "/>
    <n v="1613.25"/>
    <m/>
    <n v="24"/>
    <s v="26 2.5 MIL WHITE FILM"/>
    <m/>
    <m/>
    <x v="0"/>
    <m/>
    <d v="2012-11-16T00:00:00"/>
    <x v="1"/>
    <s v="TTHERIAULT"/>
    <x v="0"/>
    <x v="0"/>
  </r>
  <r>
    <n v="633354"/>
    <s v="XPEDX"/>
    <s v="ZT 17X18X0035 W/ 3  BOTTOM GUSSET 1000/CASE "/>
    <n v="135300"/>
    <m/>
    <s v="ZT 17"/>
    <n v="18"/>
    <s v="0035 W/ 3 "/>
    <m/>
    <x v="0"/>
    <m/>
    <d v="2012-11-16T00:00:00"/>
    <x v="1"/>
    <s v="LMITCHELL"/>
    <x v="0"/>
    <x v="0"/>
  </r>
  <r>
    <n v="633357"/>
    <s v="PKGING.COM"/>
    <s v="24X30 2.5 MIL WHITE FILM W/ 2  LIP AND TAPE 500/CA SE"/>
    <n v="1767.25"/>
    <m/>
    <n v="24"/>
    <s v="30 2.5 MIL WHITE FILM"/>
    <m/>
    <m/>
    <x v="0"/>
    <m/>
    <d v="2012-11-16T00:00:00"/>
    <x v="1"/>
    <s v="TTHERIAULT"/>
    <x v="0"/>
    <x v="0"/>
  </r>
  <r>
    <n v="633371"/>
    <s v="MCLURE PACKAGING SYSTEMS"/>
    <s v="T-SHIRT 12X3X16+6  DIE CU LDPE 2 MIL 1000/CTN "/>
    <n v="4427.5"/>
    <m/>
    <s v="T-SHIRT 12"/>
    <n v="3"/>
    <s v="16+6  DIE CU"/>
    <m/>
    <x v="0"/>
    <m/>
    <d v="2012-11-16T00:00:00"/>
    <x v="1"/>
    <s v="BRENDA"/>
    <x v="0"/>
    <x v="0"/>
  </r>
  <r>
    <n v="633390"/>
    <s v="PELI, INC."/>
    <s v="ZT 36X36 6MIL 50/CASE (WI LL BE FOLDED TO FIT) "/>
    <n v="1828.6"/>
    <m/>
    <s v="ZT 36"/>
    <s v="36 6MIL 50/CASE (WI"/>
    <m/>
    <m/>
    <x v="0"/>
    <m/>
    <d v="2012-11-16T00:00:00"/>
    <x v="1"/>
    <s v="LCARTER"/>
    <x v="0"/>
    <x v="0"/>
  </r>
  <r>
    <n v="633391"/>
    <s v="PELI, INC."/>
    <s v="ZT 48X48 6MIL  "/>
    <n v="0"/>
    <m/>
    <s v="ZT 48"/>
    <s v="48 6MIL"/>
    <m/>
    <m/>
    <x v="0"/>
    <m/>
    <d v="2012-11-16T00:00:00"/>
    <x v="1"/>
    <s v="LCARTER"/>
    <x v="0"/>
    <x v="0"/>
  </r>
  <r>
    <n v="633407"/>
    <s v="ALLES OF FLORIDA"/>
    <s v="LF 2X5X002 SIDEWELD 1000/CTN DOMESTIC "/>
    <n v="743.4"/>
    <m/>
    <s v="LF 2"/>
    <n v="5"/>
    <s v="002 SIDEWELD"/>
    <m/>
    <x v="0"/>
    <m/>
    <d v="2012-11-16T00:00:00"/>
    <x v="1"/>
    <s v="BRENDA"/>
    <x v="0"/>
    <x v="0"/>
  </r>
  <r>
    <n v="633409"/>
    <s v="ALLES OF FLORIDA"/>
    <s v="BOR 2X5X002 1000/RL DOMESTIC (NO SIDE PLATES)"/>
    <n v="945"/>
    <m/>
    <s v="BOR 2"/>
    <n v="5"/>
    <n v="2"/>
    <m/>
    <x v="0"/>
    <m/>
    <d v="2012-11-16T00:00:00"/>
    <x v="1"/>
    <s v="BRENDA"/>
    <x v="0"/>
    <x v="0"/>
  </r>
  <r>
    <n v="633441"/>
    <s v="TRYCO"/>
    <s v="BIOHAZARD BAG NUMBER #406 0 8X10 3 MIL BACK POUCH N EEDS TO COME UP TO THE ZI"/>
    <n v="0"/>
    <m/>
    <s v="BIOHAZARD BAG NUMBER #406"/>
    <m/>
    <m/>
    <m/>
    <x v="0"/>
    <m/>
    <d v="2012-11-16T00:00:00"/>
    <x v="1"/>
    <s v="DBALLETTA"/>
    <x v="0"/>
    <x v="0"/>
  </r>
  <r>
    <n v="633449"/>
    <s v="TRYCO"/>
    <s v="ZT BIOHAZARD 3 WALL 8X10 PRINTED 2COLORS (RED/ORAN GE &amp; BLACK) 1000/CASE,PRN"/>
    <n v="2882"/>
    <m/>
    <s v="ZT BIOHAZARD 3 WALL 8"/>
    <n v="10"/>
    <m/>
    <m/>
    <x v="0"/>
    <m/>
    <d v="2012-11-16T00:00:00"/>
    <x v="1"/>
    <s v="DBALLETTA"/>
    <x v="0"/>
    <x v="0"/>
  </r>
  <r>
    <n v="633465"/>
    <s v="DIVERSIFIED PLASTICS-PKG"/>
    <s v="11.50X9.50X51.00 625/CS "/>
    <n v="0"/>
    <m/>
    <n v="11.5"/>
    <n v="9.5"/>
    <n v="51"/>
    <m/>
    <x v="0"/>
    <m/>
    <d v="2012-11-16T00:00:00"/>
    <x v="1"/>
    <s v="MGONZALEZ"/>
    <x v="0"/>
    <x v="0"/>
  </r>
  <r>
    <n v="633538"/>
    <s v="COMMERCE PACKAGING"/>
    <s v="ZT 12X12 2MIL COLOR WHITE BAG 1000/CASE "/>
    <n v="2242.5"/>
    <m/>
    <s v="ZT 12"/>
    <s v="12 2MIL COLOR WHITE"/>
    <m/>
    <m/>
    <x v="0"/>
    <m/>
    <d v="2012-11-16T00:00:00"/>
    <x v="1"/>
    <s v="PGARCIA"/>
    <x v="0"/>
    <x v="0"/>
  </r>
  <r>
    <n v="633539"/>
    <s v="COMMERCE PACKAGING"/>
    <s v="ZT 7X9 2MIL WHITE COLOR B AG 1000/CASE "/>
    <n v="2757.5"/>
    <m/>
    <s v="ZT 7"/>
    <s v="9 2MIL WHITE COLOR B"/>
    <m/>
    <m/>
    <x v="0"/>
    <m/>
    <d v="2012-11-16T00:00:00"/>
    <x v="1"/>
    <s v="PGARCIA"/>
    <x v="0"/>
    <x v="0"/>
  </r>
  <r>
    <n v="633544"/>
    <s v="COMMERCE PACKAGING"/>
    <s v="ZT 10X10 2MIL COLOR WHITE BAG 1000/CASE "/>
    <n v="2369.5"/>
    <m/>
    <s v="ZT 10"/>
    <s v="10 2MIL COLOR WHITE"/>
    <m/>
    <m/>
    <x v="0"/>
    <m/>
    <d v="2012-11-16T00:00:00"/>
    <x v="1"/>
    <s v="PGARCIA"/>
    <x v="0"/>
    <x v="0"/>
  </r>
  <r>
    <n v="633546"/>
    <s v="COMMERCE PACKAGING"/>
    <s v="ZT 13X15 2MIL COLOR WHITE BAG 1000/CASE "/>
    <n v="2103"/>
    <m/>
    <s v="ZT 13"/>
    <s v="15 2MIL COLOR WHITE"/>
    <m/>
    <m/>
    <x v="0"/>
    <m/>
    <d v="2012-11-16T00:00:00"/>
    <x v="1"/>
    <s v="PGARCIA"/>
    <x v="0"/>
    <x v="0"/>
  </r>
  <r>
    <n v="633547"/>
    <s v="COMMERCE PACKAGING"/>
    <s v="ZT 14X20 2MIL COLOR WHITE BAG 1000/CASE "/>
    <n v="1729.38"/>
    <m/>
    <s v="ZT 14"/>
    <s v="20 2MIL COLOR WHITE"/>
    <m/>
    <m/>
    <x v="0"/>
    <m/>
    <d v="2012-11-16T00:00:00"/>
    <x v="1"/>
    <s v="PGARCIA"/>
    <x v="0"/>
    <x v="0"/>
  </r>
  <r>
    <n v="633585"/>
    <s v="STRETCH ASSOCIATES"/>
    <s v="ZT 10X12 4MIL UVI 1.5% 1000/CASE "/>
    <n v="3668"/>
    <m/>
    <s v="ZT 10"/>
    <s v="12 4MIL"/>
    <m/>
    <m/>
    <x v="0"/>
    <m/>
    <d v="2012-11-16T00:00:00"/>
    <x v="1"/>
    <s v="MWENTWORTH"/>
    <x v="0"/>
    <x v="0"/>
  </r>
  <r>
    <n v="633627"/>
    <s v="SHRINK PACKAGING SYSTEMS"/>
    <s v="SHRINK BAG ON ROLL - 44X4 4X70 5.5MIL 50/ROLL "/>
    <n v="15009.5"/>
    <m/>
    <s v="SHRINK BAG ON ROLL - 44"/>
    <n v="4"/>
    <m/>
    <m/>
    <x v="0"/>
    <m/>
    <d v="2012-11-16T00:00:00"/>
    <x v="1"/>
    <s v="JGUSTAFSON"/>
    <x v="0"/>
    <x v="0"/>
  </r>
  <r>
    <n v="633630"/>
    <s v="IPS PACKAGING GREENVILLE"/>
    <s v="ZT PAS 28X28 2 MIL 3% ANT 500/CASE "/>
    <n v="7743"/>
    <m/>
    <s v="ZT PAS 28"/>
    <s v="28 2 MIL 3% ANT"/>
    <m/>
    <m/>
    <x v="0"/>
    <m/>
    <d v="2012-11-16T00:00:00"/>
    <x v="1"/>
    <s v="LPAIGE"/>
    <x v="0"/>
    <x v="0"/>
  </r>
  <r>
    <n v="636916"/>
    <s v="ULINE"/>
    <s v="10.00XX15.00X1.00 1000/CS,BAGS,FG "/>
    <n v="1922"/>
    <m/>
    <n v="10"/>
    <m/>
    <n v="15"/>
    <n v="1"/>
    <x v="1"/>
    <n v="745289"/>
    <d v="2012-11-16T00:00:00"/>
    <x v="1"/>
    <s v="LPAIGE"/>
    <x v="1"/>
    <x v="1"/>
  </r>
  <r>
    <n v="636942"/>
    <s v="AMERICAN DIVERSITY BUSINESS SOLUTIONS"/>
    <s v="ZT 4X8.75 3PLY 1000/CASE WITH A 4X7.5 POUCH 2 MIL"/>
    <n v="7249.05"/>
    <m/>
    <s v="ZT 4"/>
    <s v="8.75 3PLY 1000/CASE"/>
    <m/>
    <m/>
    <x v="1"/>
    <n v="745379"/>
    <d v="2012-11-16T00:00:00"/>
    <x v="1"/>
    <s v="LCARTER"/>
    <x v="1"/>
    <x v="0"/>
  </r>
  <r>
    <n v="633702"/>
    <s v="PRATT INDUSTRIES - TULSA"/>
    <s v="ZT BUBBLE 10X15.5 3MIL 50 /CASE "/>
    <n v="5298"/>
    <m/>
    <s v="ZT BUBBLE 10"/>
    <s v="15.5 3MIL 50"/>
    <m/>
    <m/>
    <x v="0"/>
    <m/>
    <d v="2012-11-19T00:00:00"/>
    <x v="1"/>
    <s v="MICHELLE"/>
    <x v="0"/>
    <x v="0"/>
  </r>
  <r>
    <n v="633745"/>
    <s v="MILLER PACKAGING MATERIALS"/>
    <s v="73.00X0.00X81.00X2.00 150/CS,INDIV SHEETS,BS "/>
    <n v="0"/>
    <m/>
    <n v="73"/>
    <m/>
    <n v="81"/>
    <n v="2"/>
    <x v="0"/>
    <m/>
    <d v="2012-11-19T00:00:00"/>
    <x v="1"/>
    <s v="CMAHAN"/>
    <x v="0"/>
    <x v="1"/>
  </r>
  <r>
    <n v="633747"/>
    <s v="COGS ENTERPRISES"/>
    <s v="10X18X002 LIP &amp; TAPE 1000/CASE "/>
    <n v="798.75"/>
    <m/>
    <n v="10"/>
    <n v="18"/>
    <n v="2"/>
    <m/>
    <x v="0"/>
    <m/>
    <d v="2012-11-19T00:00:00"/>
    <x v="1"/>
    <s v="CMAHAN"/>
    <x v="0"/>
    <x v="0"/>
  </r>
  <r>
    <n v="633770"/>
    <s v="CLEAR VIEW BAG COMPANY, INC."/>
    <s v="36.00XXX1.20 1000'/RL,SWS SHEETING,FG, HISLIP,CRADL, TREAT OUT"/>
    <n v="0"/>
    <m/>
    <n v="36"/>
    <m/>
    <m/>
    <n v="1.2"/>
    <x v="0"/>
    <m/>
    <d v="2012-11-19T00:00:00"/>
    <x v="1"/>
    <s v="STEVES"/>
    <x v="0"/>
    <x v="1"/>
  </r>
  <r>
    <n v="633777"/>
    <s v="WORLDWIDE PACKAGING GROUP"/>
    <s v="6X8 1MIL 1.5 LIP SANDWICH BAG "/>
    <n v="14420"/>
    <m/>
    <n v="6"/>
    <s v="8 1MIL 1.5 LIP SANDWICH"/>
    <m/>
    <m/>
    <x v="0"/>
    <m/>
    <d v="2012-11-19T00:00:00"/>
    <x v="1"/>
    <s v="VALERIE"/>
    <x v="0"/>
    <x v="0"/>
  </r>
  <r>
    <n v="633800"/>
    <s v="WORLDWIDE PACKAGING GROUP"/>
    <s v="6X8 1MIL 1.5 BF SANDWICH 2000/CASE "/>
    <n v="37520"/>
    <m/>
    <n v="6"/>
    <s v="8 1MIL 1.5 BF SANDWICH"/>
    <m/>
    <m/>
    <x v="0"/>
    <m/>
    <d v="2012-11-19T00:00:00"/>
    <x v="1"/>
    <s v="VALERIE"/>
    <x v="0"/>
    <x v="0"/>
  </r>
  <r>
    <n v="633801"/>
    <s v="WORLDWIDE PACKAGING GROUP"/>
    <s v="7X7 .75MIL 1.5BF SANDWICH BAG 2000 CS (ITEM# 6680) "/>
    <n v="16520"/>
    <m/>
    <n v="7"/>
    <s v="7 .75MIL 1.5BF SANDWICH"/>
    <m/>
    <m/>
    <x v="0"/>
    <m/>
    <d v="2012-11-19T00:00:00"/>
    <x v="1"/>
    <s v="VALERIE"/>
    <x v="0"/>
    <x v="0"/>
  </r>
  <r>
    <n v="633804"/>
    <s v="STEPHEN GOULD CHARLOTTE"/>
    <s v="28X28X00125 PAS W/ 2  LIP &amp; TAPE 1000/CS "/>
    <n v="5733"/>
    <m/>
    <n v="28"/>
    <n v="28"/>
    <s v="00125 PAS"/>
    <m/>
    <x v="0"/>
    <m/>
    <d v="2012-11-19T00:00:00"/>
    <x v="1"/>
    <s v="AMBER"/>
    <x v="0"/>
    <x v="0"/>
  </r>
  <r>
    <n v="633827"/>
    <s v="CENTRAL OHIO PAPER &amp; PKG"/>
    <s v="AUTO 6X17 4 MIL AUTO BAG 300/ROLL "/>
    <n v="922.5"/>
    <m/>
    <n v="6"/>
    <m/>
    <n v="17"/>
    <n v="4"/>
    <x v="0"/>
    <m/>
    <d v="2012-11-19T00:00:00"/>
    <x v="1"/>
    <s v="STEVES"/>
    <x v="0"/>
    <x v="0"/>
  </r>
  <r>
    <n v="633832"/>
    <s v="CHEMTEX INC"/>
    <s v="28 X26 6MIL SLIDER TOP 25 0/CASE "/>
    <n v="77340"/>
    <m/>
    <n v="28"/>
    <s v="26 6MIL SLIDER TOP 25"/>
    <m/>
    <m/>
    <x v="0"/>
    <m/>
    <d v="2012-11-19T00:00:00"/>
    <x v="1"/>
    <s v="JCORLISS"/>
    <x v="0"/>
    <x v="0"/>
  </r>
  <r>
    <n v="633835"/>
    <s v="CHEMTEX INC"/>
    <s v="28 X26 4MIL SLIDER TOP 25 0/CASE "/>
    <n v="53377.5"/>
    <m/>
    <n v="28"/>
    <s v="26 4MIL SLIDER TOP 25"/>
    <m/>
    <m/>
    <x v="0"/>
    <m/>
    <d v="2012-11-19T00:00:00"/>
    <x v="1"/>
    <s v="JCORLISS"/>
    <x v="0"/>
    <x v="0"/>
  </r>
  <r>
    <n v="633856"/>
    <s v="PIONEER PACKAGING CORP"/>
    <s v="20X24 4MIL BLACK CONDUCTI VE MIL-P-82646 REV A "/>
    <n v="0"/>
    <m/>
    <n v="20"/>
    <s v="24 4MIL BLACK CONDUCTI"/>
    <m/>
    <m/>
    <x v="0"/>
    <m/>
    <d v="2012-11-19T00:00:00"/>
    <x v="1"/>
    <s v="LCARTER"/>
    <x v="1"/>
    <x v="0"/>
  </r>
  <r>
    <n v="633864"/>
    <s v="IPS PACKAGING GREENVILLE"/>
    <s v="ZT PAS 28X28 1 MIL 3% ANT 500/CS "/>
    <n v="0"/>
    <m/>
    <s v="ZT PAS 28"/>
    <s v="28 1 MIL 3% ANT"/>
    <m/>
    <m/>
    <x v="0"/>
    <m/>
    <d v="2012-11-19T00:00:00"/>
    <x v="1"/>
    <s v="LPAIGE"/>
    <x v="0"/>
    <x v="0"/>
  </r>
  <r>
    <n v="633910"/>
    <s v="WCP SOLUTIONS - CLEARFIELD"/>
    <s v="6.00X0.00X45.00X2.50 500/CS,BAGS "/>
    <n v="3111.6"/>
    <m/>
    <n v="6"/>
    <n v="0"/>
    <n v="45"/>
    <n v="2.5"/>
    <x v="0"/>
    <m/>
    <d v="2012-11-20T00:00:00"/>
    <x v="1"/>
    <s v="STEVES"/>
    <x v="0"/>
    <x v="1"/>
  </r>
  <r>
    <n v="633922"/>
    <s v="STEPHEN GOULD CHARLOTTE"/>
    <s v="ZT 28X28X002 PAS (3%) 500/CS "/>
    <n v="7743"/>
    <m/>
    <s v="ZT 28"/>
    <n v="28"/>
    <s v="002 PAS (3%)"/>
    <m/>
    <x v="0"/>
    <m/>
    <d v="2012-11-20T00:00:00"/>
    <x v="1"/>
    <s v="AMBER"/>
    <x v="0"/>
    <x v="0"/>
  </r>
  <r>
    <n v="633992"/>
    <s v="CLEAR VIEW BAG COMPANY, INC."/>
    <s v="16.00XX22.00X1.75 500/CS,BAGS,FG "/>
    <n v="1280"/>
    <m/>
    <n v="16"/>
    <m/>
    <n v="22"/>
    <n v="1.75"/>
    <x v="0"/>
    <m/>
    <d v="2012-11-20T00:00:00"/>
    <x v="1"/>
    <s v="JPENA"/>
    <x v="0"/>
    <x v="1"/>
  </r>
  <r>
    <n v="634042"/>
    <s v="LANDSBERG - SAN JOSE"/>
    <s v="40.00X0.00X60.00X1.50 100/CS,BAGS,FG,SS,LLD,HEX "/>
    <n v="8342.64"/>
    <m/>
    <n v="40"/>
    <n v="0"/>
    <n v="60"/>
    <n v="1.5"/>
    <x v="0"/>
    <m/>
    <d v="2012-11-20T00:00:00"/>
    <x v="1"/>
    <s v="PGARCIA"/>
    <x v="0"/>
    <x v="1"/>
  </r>
  <r>
    <n v="634045"/>
    <s v="ASSOCIATED PACKAGING INC."/>
    <s v="20.00X0.00XX1.25 8200'/RL,SWS SHEETING,FG, AS,POAPP,CRADL"/>
    <n v="6100"/>
    <m/>
    <n v="20"/>
    <m/>
    <m/>
    <n v="1.25"/>
    <x v="0"/>
    <m/>
    <d v="2012-11-20T00:00:00"/>
    <x v="1"/>
    <s v="JIM"/>
    <x v="0"/>
    <x v="1"/>
  </r>
  <r>
    <n v="634071"/>
    <s v="MARATHON PACKAGING"/>
    <s v="2X8.75X 2.5MIL W/ 1.5 LIP 1000/CASE "/>
    <n v="964"/>
    <m/>
    <n v="2"/>
    <n v="8.75"/>
    <s v=" 2.5MIL W/ 1.5 LIP"/>
    <m/>
    <x v="0"/>
    <m/>
    <d v="2012-11-20T00:00:00"/>
    <x v="1"/>
    <s v="MGONZALEZ"/>
    <x v="0"/>
    <x v="0"/>
  </r>
  <r>
    <n v="636421"/>
    <s v="THE ROYAL GROUP"/>
    <s v="30.00X0.00X42.00X2.00 200/RL,BAGS,SS,BOR "/>
    <n v="980.55"/>
    <m/>
    <n v="30"/>
    <n v="0"/>
    <n v="42"/>
    <n v="2"/>
    <x v="1"/>
    <n v="746756"/>
    <d v="2012-11-20T00:00:00"/>
    <x v="1"/>
    <s v="AMBER"/>
    <x v="1"/>
    <x v="1"/>
  </r>
  <r>
    <n v="637097"/>
    <s v="GREEN PACKAGING INC"/>
    <s v="40.00X36.00X80.00X4.00 25/RL,BAGS,BS,BOR,VCI,TIN T,MBL,CRADL,PRNTD"/>
    <n v="9167.9"/>
    <n v="1"/>
    <n v="40"/>
    <n v="36"/>
    <n v="80"/>
    <n v="4"/>
    <x v="1"/>
    <n v="746441"/>
    <d v="2012-11-20T00:00:00"/>
    <x v="1"/>
    <s v="ANGELA"/>
    <x v="0"/>
    <x v="1"/>
  </r>
  <r>
    <n v="637423"/>
    <s v="BUNZL BUFFALO (95/950)"/>
    <s v="14.00X0.00X18.25X2.50 1750/CS,INDIV SHEETS,FG,B S,LLD,HEX"/>
    <n v="1473.68"/>
    <m/>
    <n v="14"/>
    <m/>
    <n v="18.25"/>
    <n v="2.5"/>
    <x v="1"/>
    <n v="746431"/>
    <d v="2012-11-20T00:00:00"/>
    <x v="1"/>
    <s v="BRENDA"/>
    <x v="1"/>
    <x v="1"/>
  </r>
  <r>
    <n v="637447"/>
    <s v="ATLAS BOX &amp; CRATING"/>
    <s v="5X6X004 AUTO, 1.25  SEALE D HEADER W/HH, PRNTD 2C/1 S 1000/ROLL,PRNTD"/>
    <n v="4061.2"/>
    <m/>
    <n v="5"/>
    <m/>
    <n v="6"/>
    <n v="4"/>
    <x v="1"/>
    <n v="746759"/>
    <d v="2012-11-20T00:00:00"/>
    <x v="1"/>
    <s v="LHICKS"/>
    <x v="1"/>
    <x v="0"/>
  </r>
  <r>
    <n v="633308"/>
    <s v="KPR ADCOR INC."/>
    <s v="36.00XXX4.00 500'/RL,SWS SHEETING,VCI, TINT,MBL,PRNTD"/>
    <n v="4193.1000000000004"/>
    <n v="1"/>
    <n v="36"/>
    <m/>
    <m/>
    <n v="4"/>
    <x v="1"/>
    <n v="747483"/>
    <d v="2012-11-21T00:00:00"/>
    <x v="1"/>
    <s v="LCARTER"/>
    <x v="0"/>
    <x v="1"/>
  </r>
  <r>
    <n v="634224"/>
    <s v="OMNI PACKAGING"/>
    <s v="8.00X0.00XX3.00 1400'/RL,TUBING A/B,"/>
    <n v="3412.48"/>
    <m/>
    <n v="8"/>
    <n v="0"/>
    <m/>
    <n v="3"/>
    <x v="0"/>
    <m/>
    <d v="2012-11-21T00:00:00"/>
    <x v="1"/>
    <s v="STEVES"/>
    <x v="0"/>
    <x v="1"/>
  </r>
  <r>
    <n v="634228"/>
    <s v="STAR PACKAGING INC"/>
    <s v="SLIDER 11.5X13 2 MIL 250/CASE "/>
    <n v="7860"/>
    <m/>
    <s v="SLIDER 11.5"/>
    <s v="13 2 MIL"/>
    <m/>
    <m/>
    <x v="0"/>
    <m/>
    <d v="2012-11-21T00:00:00"/>
    <x v="1"/>
    <s v="LCARTER"/>
    <x v="0"/>
    <x v="0"/>
  </r>
  <r>
    <n v="634231"/>
    <s v="OMNI PACKAGING"/>
    <s v="12.00X0.00XX3.00 1450'/RL,TUBING,CRADL A/B"/>
    <n v="6411.72"/>
    <m/>
    <n v="12"/>
    <n v="0"/>
    <m/>
    <n v="3"/>
    <x v="0"/>
    <m/>
    <d v="2012-11-21T00:00:00"/>
    <x v="1"/>
    <s v="STEVES"/>
    <x v="0"/>
    <x v="1"/>
  </r>
  <r>
    <n v="634334"/>
    <s v="SIKES PAPER &amp; SUPPLY CO INC"/>
    <s v="ZT 14X25 2 MIL 500/CASE  "/>
    <n v="11990"/>
    <m/>
    <s v="ZT 14"/>
    <s v="25 2 MIL 500/CASE"/>
    <m/>
    <m/>
    <x v="0"/>
    <m/>
    <d v="2012-11-21T00:00:00"/>
    <x v="1"/>
    <s v="JPENA"/>
    <x v="0"/>
    <x v="0"/>
  </r>
  <r>
    <n v="634347"/>
    <s v="TRYCO"/>
    <s v="ZT BIOHAZARD 6X9 2MIL (W / 6X9 POUCH) PRINTED 2C/1 S W/ 1/8  SKIRT 1000/CASE"/>
    <n v="1813"/>
    <m/>
    <s v="ZT BIOHAZARD 6"/>
    <s v="9 2MIL (W"/>
    <m/>
    <m/>
    <x v="0"/>
    <m/>
    <d v="2012-11-21T00:00:00"/>
    <x v="1"/>
    <s v="DBALLETTA"/>
    <x v="0"/>
    <x v="0"/>
  </r>
  <r>
    <n v="634359"/>
    <s v="SUPREME DAIRY FARMS"/>
    <s v="24X24 2MIL ZT  "/>
    <n v="0"/>
    <m/>
    <n v="24"/>
    <s v="24 2MIL ZT"/>
    <m/>
    <m/>
    <x v="0"/>
    <m/>
    <d v="2012-11-21T00:00:00"/>
    <x v="1"/>
    <s v="DBALLETTA"/>
    <x v="0"/>
    <x v="0"/>
  </r>
  <r>
    <n v="634364"/>
    <s v="IDG"/>
    <s v="ZT 5X5X002 WHITE BLOCK (1C/1S) 1000/CS "/>
    <n v="901"/>
    <m/>
    <s v="ZT 5"/>
    <n v="5"/>
    <s v="002 WHITE"/>
    <m/>
    <x v="0"/>
    <m/>
    <d v="2012-11-21T00:00:00"/>
    <x v="1"/>
    <s v="AMBER"/>
    <x v="0"/>
    <x v="0"/>
  </r>
  <r>
    <n v="634417"/>
    <s v="PHOENIX PACKAGING CORP."/>
    <s v="11.75X4X18 W 1.5  LIP 2 HANG HOLES (1/2 ) IN LIP 1 MIL"/>
    <n v="0"/>
    <m/>
    <n v="11.75"/>
    <n v="4"/>
    <s v="18 W 1.5  LIP"/>
    <m/>
    <x v="0"/>
    <m/>
    <d v="2012-11-21T00:00:00"/>
    <x v="1"/>
    <s v="LCARTER"/>
    <x v="1"/>
    <x v="0"/>
  </r>
  <r>
    <n v="634422"/>
    <s v="PHOENIX PACKAGING CORP."/>
    <s v="11.75X3X15 1 MIL WITH 1.5  LIP WITH 2, 1/2  HANG HOLES"/>
    <n v="0"/>
    <m/>
    <n v="11.75"/>
    <n v="3"/>
    <s v="15 1 MIL WITH"/>
    <m/>
    <x v="0"/>
    <m/>
    <d v="2012-11-21T00:00:00"/>
    <x v="1"/>
    <s v="LCARTER"/>
    <x v="1"/>
    <x v="0"/>
  </r>
  <r>
    <n v="634454"/>
    <s v="ASSOCIATED PACKAGING, INC."/>
    <s v="20.50X0.00XX1.50 10500'/RL,SWS SHEETING,FG ,AS,POAPP,CRADL"/>
    <n v="24000"/>
    <m/>
    <n v="20.5"/>
    <m/>
    <m/>
    <n v="1.5"/>
    <x v="0"/>
    <m/>
    <d v="2012-11-21T00:00:00"/>
    <x v="1"/>
    <s v="JIM"/>
    <x v="0"/>
    <x v="1"/>
  </r>
  <r>
    <n v="634507"/>
    <s v="BECK PACKAGING"/>
    <s v="ZT TAMPER EVIDENT 7X5 4MI BOTTOM LOAD W/ HANG HOLE 1000/CASE"/>
    <n v="820"/>
    <m/>
    <s v="ZT TAMPER EVIDENT 7"/>
    <s v="5 4MI"/>
    <m/>
    <m/>
    <x v="0"/>
    <m/>
    <d v="2012-11-21T00:00:00"/>
    <x v="1"/>
    <s v="MWENTWORTH"/>
    <x v="0"/>
    <x v="0"/>
  </r>
  <r>
    <n v="634508"/>
    <s v="GLOBAL PLASTIC SUPPLY"/>
    <s v="ZT 14X24 4 MIL PAS 200/CASE "/>
    <n v="2486.46"/>
    <m/>
    <s v="ZT 14"/>
    <s v="24 4 MIL PAS"/>
    <m/>
    <m/>
    <x v="0"/>
    <m/>
    <d v="2012-11-21T00:00:00"/>
    <x v="1"/>
    <s v="JPENA"/>
    <x v="0"/>
    <x v="0"/>
  </r>
  <r>
    <n v="637209"/>
    <s v="FISHER SCIENTIFIC"/>
    <s v="30.00X0.00X40.00X4.00 150/RL,BAGS,BS,BOR,CRADL "/>
    <n v="3324.24"/>
    <m/>
    <n v="30"/>
    <n v="0"/>
    <n v="40"/>
    <n v="4"/>
    <x v="1"/>
    <n v="747122"/>
    <d v="2012-11-21T00:00:00"/>
    <x v="1"/>
    <s v="LPAIGE"/>
    <x v="1"/>
    <x v="1"/>
  </r>
  <r>
    <n v="637594"/>
    <s v="UNISOURCE - WINDSOR"/>
    <s v="30.00X0.00X37.00X1.00 250/CS,BAGS,FG,SS,TINT,MB L"/>
    <n v="1592.64"/>
    <m/>
    <n v="30"/>
    <n v="0"/>
    <n v="37"/>
    <n v="1"/>
    <x v="1"/>
    <n v="747014"/>
    <d v="2012-11-21T00:00:00"/>
    <x v="1"/>
    <s v="LPAIGE"/>
    <x v="1"/>
    <x v="1"/>
  </r>
  <r>
    <n v="637631"/>
    <s v="PYRAMID PACKAGING INC."/>
    <s v="102.00X0.00XX3.00 2000'/RL,SWS SHEETING,FG, NOSLIP,CRADL"/>
    <n v="3840"/>
    <m/>
    <n v="102"/>
    <m/>
    <m/>
    <n v="3"/>
    <x v="1"/>
    <n v="747234"/>
    <d v="2012-11-21T00:00:00"/>
    <x v="1"/>
    <s v="SARAH"/>
    <x v="1"/>
    <x v="1"/>
  </r>
  <r>
    <n v="637656"/>
    <s v="VINA FOODS &amp; BAKERY"/>
    <s v="15.00X0.00X15.00X1.00 2000/CS,INDIV SHEETS,BS "/>
    <n v="672.06"/>
    <m/>
    <n v="15"/>
    <m/>
    <n v="15"/>
    <n v="1"/>
    <x v="1"/>
    <n v="747326"/>
    <d v="2012-11-21T00:00:00"/>
    <x v="1"/>
    <s v="LMITCHELL"/>
    <x v="1"/>
    <x v="1"/>
  </r>
  <r>
    <n v="634520"/>
    <s v="TRI-COR INDUSTRIAL PKG, INC."/>
    <s v="8.00X4.00X15.00X1.80 1000/RL,BAGS,FG,BS,BOR,CL AR"/>
    <n v="4780.5"/>
    <m/>
    <n v="8"/>
    <n v="4"/>
    <n v="15"/>
    <n v="1.8"/>
    <x v="0"/>
    <m/>
    <d v="2012-11-26T00:00:00"/>
    <x v="1"/>
    <s v="AMBER"/>
    <x v="1"/>
    <x v="1"/>
  </r>
  <r>
    <n v="634538"/>
    <s v="MANUFACTURERS PKG SERVICES, INC."/>
    <s v="9X12 ZT 1.5 MIL PRINTED 2C/1S 50% COVERAGE 2000/CASE,PRNTD"/>
    <n v="244750"/>
    <m/>
    <n v="9"/>
    <s v="12 ZT 1.5 MIL PRINTED"/>
    <m/>
    <m/>
    <x v="0"/>
    <m/>
    <d v="2012-11-26T00:00:00"/>
    <x v="1"/>
    <s v="MGONZALEZ"/>
    <x v="0"/>
    <x v="0"/>
  </r>
  <r>
    <n v="634549"/>
    <s v="SALESMASTER CORPORATION"/>
    <s v="24.00X0.00X27.00X1.60 500/CS,BAGS,BS,VENT,NORM "/>
    <n v="11539.5"/>
    <m/>
    <n v="24"/>
    <m/>
    <n v="27"/>
    <n v="1.6"/>
    <x v="0"/>
    <m/>
    <d v="2012-11-26T00:00:00"/>
    <x v="1"/>
    <s v="SMAYER"/>
    <x v="0"/>
    <x v="1"/>
  </r>
  <r>
    <n v="634599"/>
    <s v="AMERIPAK"/>
    <s v="9X12 1 MIL WICKETED BAG + 250/WICKET 1000/CASE "/>
    <n v="990"/>
    <m/>
    <n v="9"/>
    <s v="12 1 MIL WICKETED BAG +"/>
    <m/>
    <m/>
    <x v="0"/>
    <m/>
    <d v="2012-11-26T00:00:00"/>
    <x v="1"/>
    <s v="HEATHER"/>
    <x v="0"/>
    <x v="0"/>
  </r>
  <r>
    <n v="634603"/>
    <s v="SALESMASTER CORPORATION"/>
    <s v="22.00X14.00X54.00X1.60 1280/CS,BAGS,BS,VENT,NORM ,SAMPLE"/>
    <n v="27095.040000000001"/>
    <m/>
    <n v="22"/>
    <n v="14"/>
    <n v="54"/>
    <n v="1.6"/>
    <x v="0"/>
    <m/>
    <d v="2012-11-26T00:00:00"/>
    <x v="1"/>
    <s v="SMAYER"/>
    <x v="0"/>
    <x v="1"/>
  </r>
  <r>
    <n v="634682"/>
    <s v="THE SUPPLY SOURCE"/>
    <s v="10X14.25X.001 1.5  LIP STAPLE PACKED ON CARDBOARD HEADER, 100/"/>
    <n v="22575"/>
    <m/>
    <n v="10"/>
    <n v="14.25"/>
    <n v="1E-3"/>
    <m/>
    <x v="0"/>
    <m/>
    <d v="2012-11-26T00:00:00"/>
    <x v="1"/>
    <s v="MGONZALEZ"/>
    <x v="0"/>
    <x v="0"/>
  </r>
  <r>
    <n v="634683"/>
    <s v="THE SUPPLY SOURCE"/>
    <s v="13x20x.001 STAPLE PACKED TO HEADER 1 2500/CASE"/>
    <n v="39300"/>
    <m/>
    <s v="13x20x.001"/>
    <m/>
    <m/>
    <m/>
    <x v="0"/>
    <m/>
    <d v="2012-11-26T00:00:00"/>
    <x v="1"/>
    <s v="MGONZALEZ"/>
    <x v="0"/>
    <x v="0"/>
  </r>
  <r>
    <n v="634684"/>
    <s v="THE SUPPLY SOURCE"/>
    <s v="28x28x.001 1.5  LIP STAPL 100/HEADER 2500/CASE "/>
    <n v="118350"/>
    <m/>
    <s v="28x28x.001 1.5  LIP STAPL"/>
    <m/>
    <m/>
    <m/>
    <x v="0"/>
    <m/>
    <d v="2012-11-26T00:00:00"/>
    <x v="1"/>
    <s v="MGONZALEZ"/>
    <x v="0"/>
    <x v="0"/>
  </r>
  <r>
    <n v="634712"/>
    <s v="DANVILLE INDUSTRIAL DIST."/>
    <s v="20.00X10.00X12.00X6.00 500/CS,BAGS,BS "/>
    <n v="0"/>
    <m/>
    <n v="20"/>
    <n v="10"/>
    <n v="12"/>
    <n v="6"/>
    <x v="0"/>
    <m/>
    <d v="2012-11-26T00:00:00"/>
    <x v="1"/>
    <s v="PGARCIA"/>
    <x v="0"/>
    <x v="1"/>
  </r>
  <r>
    <n v="634758"/>
    <s v="UNISOURCE - BROOKLYN PARK"/>
    <s v="ZT 12X15 6 MIL WITH SLIT HEADER W/ HANG HOLE "/>
    <n v="1867.5"/>
    <m/>
    <s v="ZT 12"/>
    <s v="15 6 MIL WITH SLIT"/>
    <m/>
    <m/>
    <x v="0"/>
    <m/>
    <d v="2012-11-26T00:00:00"/>
    <x v="1"/>
    <s v="TTHERIAULT"/>
    <x v="0"/>
    <x v="0"/>
  </r>
  <r>
    <n v="634761"/>
    <s v="UNISOURCE - BROOKLYN PARK"/>
    <s v="ZT 6.5X9.25 6 MIL WITH SL W/ HANG HOLE "/>
    <n v="950.5"/>
    <m/>
    <s v="ZT 6.5"/>
    <s v="9.25 6 MIL WITH SL"/>
    <m/>
    <m/>
    <x v="0"/>
    <m/>
    <d v="2012-11-26T00:00:00"/>
    <x v="1"/>
    <s v="TTHERIAULT"/>
    <x v="0"/>
    <x v="0"/>
  </r>
  <r>
    <n v="634765"/>
    <s v="UNISOURCE - NORCROSS/ATLANTA"/>
    <s v="12.00X0.00X12.00X2.00 1000/CS,BAGS W/1.5  LIP"/>
    <n v="7312"/>
    <m/>
    <n v="12"/>
    <n v="0"/>
    <n v="12"/>
    <n v="2"/>
    <x v="0"/>
    <m/>
    <d v="2012-11-26T00:00:00"/>
    <x v="1"/>
    <s v="PGARCIA"/>
    <x v="0"/>
    <x v="1"/>
  </r>
  <r>
    <n v="634776"/>
    <s v="SAINT LOUIS PAPER"/>
    <s v="ZT 10X12 3MIL WHITE COLOR FILM 1000/CAS E"/>
    <n v="4052"/>
    <m/>
    <s v="ZT 10"/>
    <s v="12 3MIL"/>
    <m/>
    <m/>
    <x v="0"/>
    <m/>
    <d v="2012-11-26T00:00:00"/>
    <x v="1"/>
    <s v="DBALLETTA"/>
    <x v="0"/>
    <x v="0"/>
  </r>
  <r>
    <n v="634937"/>
    <s v="IPS PACKAGING GREENVILLE"/>
    <s v="LF 6X9X002 W 1.5  LIP WICKETED 250/WICK 1000/CT VENTED"/>
    <n v="797"/>
    <m/>
    <n v="6"/>
    <m/>
    <n v="9"/>
    <n v="2"/>
    <x v="0"/>
    <m/>
    <d v="2012-11-26T00:00:00"/>
    <x v="1"/>
    <s v="MWENTWORTH"/>
    <x v="0"/>
    <x v="0"/>
  </r>
  <r>
    <n v="634940"/>
    <s v="IPS PACKAGING GREENVILLE"/>
    <s v="LF 7X11X002 W 1.5  LIP WICKETED 250/WICK 1000/CT VENTED"/>
    <n v="696"/>
    <m/>
    <n v="7"/>
    <m/>
    <n v="11"/>
    <n v="2"/>
    <x v="0"/>
    <m/>
    <d v="2012-11-26T00:00:00"/>
    <x v="1"/>
    <s v="MWENTWORTH"/>
    <x v="0"/>
    <x v="0"/>
  </r>
  <r>
    <n v="634947"/>
    <s v="CHAMBERS PACKAGING CONNECTION"/>
    <s v="50X42X86X005 FULL GAUGE SHRINK BAG "/>
    <n v="8488.2000000000007"/>
    <m/>
    <n v="50"/>
    <n v="42"/>
    <n v="86"/>
    <s v="005 FULL GAUGE"/>
    <x v="0"/>
    <m/>
    <d v="2012-11-26T00:00:00"/>
    <x v="1"/>
    <s v="SARAH"/>
    <x v="0"/>
    <x v="0"/>
  </r>
  <r>
    <n v="634962"/>
    <s v="LANDSBERG - DALLAS (GRAPEVINE)"/>
    <s v="22X24 1 MIL 1  LIP AND TAPE 1000/CASE "/>
    <n v="1346.5"/>
    <m/>
    <n v="22"/>
    <s v="24 1 MIL"/>
    <m/>
    <m/>
    <x v="0"/>
    <m/>
    <d v="2012-11-26T00:00:00"/>
    <x v="1"/>
    <s v="JPENA"/>
    <x v="0"/>
    <x v="0"/>
  </r>
  <r>
    <n v="634965"/>
    <s v="LANDSBERG - DALLAS (GRAPEVINE)"/>
    <s v="22X24 1 MIL W 1  LIP &amp; TAPE 1000/CASE PRINTED 1C/1S (REG.),PRNT"/>
    <n v="1750.25"/>
    <m/>
    <n v="22"/>
    <s v="24 1 MIL"/>
    <m/>
    <m/>
    <x v="0"/>
    <m/>
    <d v="2012-11-26T00:00:00"/>
    <x v="1"/>
    <s v="JPENA"/>
    <x v="0"/>
    <x v="0"/>
  </r>
  <r>
    <n v="634970"/>
    <s v="LANDSBERG - DALLAS (GRAPEVINE)"/>
    <s v="22X24 2MIL 1000/CASE W/ 1  LIP &amp; TAPE 1000/CAS E"/>
    <n v="1975.25"/>
    <m/>
    <n v="22"/>
    <s v="24 2MIL 1000/CASE"/>
    <m/>
    <m/>
    <x v="0"/>
    <m/>
    <d v="2012-11-26T00:00:00"/>
    <x v="1"/>
    <s v="JPENA"/>
    <x v="0"/>
    <x v="0"/>
  </r>
  <r>
    <n v="634971"/>
    <s v="LANDSBERG - DALLAS (GRAPEVINE)"/>
    <s v="22X24 2 MIL 1000/CASE W/ 1  LIP &amp; TAPE PRINTED 1C/1S (REG),PRNTD"/>
    <n v="2327.5"/>
    <m/>
    <n v="22"/>
    <s v="24 2 MIL 1000/CASE"/>
    <m/>
    <m/>
    <x v="0"/>
    <m/>
    <d v="2012-11-26T00:00:00"/>
    <x v="1"/>
    <s v="JPENA"/>
    <x v="0"/>
    <x v="0"/>
  </r>
  <r>
    <n v="634981"/>
    <s v="LANDSBERG - DALLAS (GRAPEVINE)"/>
    <s v="22X26 1.5 MIL 500/CASE W/ 1  LIP &amp; TAPE "/>
    <n v="2359.25"/>
    <m/>
    <n v="22"/>
    <s v="26 1.5 MIL 500/CASE"/>
    <m/>
    <m/>
    <x v="0"/>
    <m/>
    <d v="2012-11-26T00:00:00"/>
    <x v="1"/>
    <s v="JPENA"/>
    <x v="0"/>
    <x v="0"/>
  </r>
  <r>
    <n v="634984"/>
    <s v="LANDSBERG - DALLAS (GRAPEVINE)"/>
    <s v="22X26 1.5 MIL 500/CASE W/ 1  LIP &amp; TAPE PRINTED 1C/1S (REG),PRNTD"/>
    <n v="2056.25"/>
    <m/>
    <n v="22"/>
    <s v="26 1.5 MIL 500/CASE"/>
    <m/>
    <m/>
    <x v="0"/>
    <m/>
    <d v="2012-11-26T00:00:00"/>
    <x v="1"/>
    <s v="JPENA"/>
    <x v="0"/>
    <x v="0"/>
  </r>
  <r>
    <n v="635000"/>
    <s v="LANDSBERG - DALLAS (GRAPEVINE)"/>
    <s v="16X48 2 MIL 500/CASE W/ 1  LIP &amp; TAPE "/>
    <n v="2206.25"/>
    <m/>
    <n v="16"/>
    <s v="48 2 MIL 500/CASE"/>
    <m/>
    <m/>
    <x v="0"/>
    <m/>
    <d v="2012-11-26T00:00:00"/>
    <x v="1"/>
    <s v="JPENA"/>
    <x v="0"/>
    <x v="0"/>
  </r>
  <r>
    <n v="635002"/>
    <s v="LANDSBERG - DALLAS (GRAPEVINE)"/>
    <s v="16X48 2 MIL 500/CASE W/ 1  LIP &amp; TAPE PRINTED 1C/1S (REG),PRNTD"/>
    <n v="2524.75"/>
    <m/>
    <n v="16"/>
    <s v="48 2 MIL 500/CASE"/>
    <m/>
    <m/>
    <x v="0"/>
    <m/>
    <d v="2012-11-26T00:00:00"/>
    <x v="1"/>
    <s v="JPENA"/>
    <x v="0"/>
    <x v="0"/>
  </r>
  <r>
    <n v="635008"/>
    <s v="LANDSBERG - DALLAS (GRAPEVINE)"/>
    <s v="20X45 1.5 MIL 500/CASE W 1  LIP &amp; TAPE "/>
    <n v="2044"/>
    <m/>
    <n v="20"/>
    <s v="45 1.5 MIL 500/CASE"/>
    <m/>
    <m/>
    <x v="0"/>
    <m/>
    <d v="2012-11-26T00:00:00"/>
    <x v="1"/>
    <s v="JPENA"/>
    <x v="0"/>
    <x v="0"/>
  </r>
  <r>
    <n v="635011"/>
    <s v="LANDSBERG - DALLAS (GRAPEVINE)"/>
    <s v="20X45 1.5 MIL 500/CASE W/ 1  LIP &amp; TAPE PRINTED 1C/1S (REG),PRNTD"/>
    <n v="2425.25"/>
    <m/>
    <n v="20"/>
    <s v="45 1.5 MIL 500/CASE"/>
    <m/>
    <m/>
    <x v="0"/>
    <m/>
    <d v="2012-11-26T00:00:00"/>
    <x v="1"/>
    <s v="JPENA"/>
    <x v="0"/>
    <x v="0"/>
  </r>
  <r>
    <n v="635017"/>
    <s v="COPI-PAK"/>
    <s v="4.00XX6.50X4.00 1000/CS,BAGS,BS "/>
    <n v="1234.5"/>
    <m/>
    <n v="4"/>
    <m/>
    <n v="6.5"/>
    <n v="4"/>
    <x v="0"/>
    <m/>
    <d v="2012-11-26T00:00:00"/>
    <x v="1"/>
    <s v="DAVID"/>
    <x v="0"/>
    <x v="1"/>
  </r>
  <r>
    <n v="635020"/>
    <s v="LANDSBERG - DALLAS (GRAPEVINE)"/>
    <s v="26X32 1.5 MIL500/CASE W/ 1  LIP &amp; TAPE "/>
    <n v="2069.75"/>
    <m/>
    <n v="26"/>
    <s v="32 1.5 MIL500/CASE"/>
    <m/>
    <m/>
    <x v="0"/>
    <m/>
    <d v="2012-11-26T00:00:00"/>
    <x v="1"/>
    <s v="JPENA"/>
    <x v="0"/>
    <x v="0"/>
  </r>
  <r>
    <n v="635023"/>
    <s v="CI TRADING LLC"/>
    <s v="AUTO BAG CLEAR 1X9 1.5ML  "/>
    <n v="0"/>
    <m/>
    <n v="1"/>
    <m/>
    <n v="9"/>
    <n v="1.5"/>
    <x v="0"/>
    <m/>
    <d v="2012-11-26T00:00:00"/>
    <x v="1"/>
    <s v="JLYONS"/>
    <x v="0"/>
    <x v="0"/>
  </r>
  <r>
    <n v="635024"/>
    <s v="CI TRADING LLC"/>
    <s v="AUTO BAGS 2X9 1.5ML CLEAR 1500/ROLL "/>
    <n v="891"/>
    <m/>
    <n v="2"/>
    <m/>
    <n v="9"/>
    <n v="1.5"/>
    <x v="0"/>
    <m/>
    <d v="2012-11-26T00:00:00"/>
    <x v="1"/>
    <s v="JLYONS"/>
    <x v="0"/>
    <x v="0"/>
  </r>
  <r>
    <n v="635027"/>
    <s v="CI TRADING LLC"/>
    <s v="AUTO BAGS 3X9 1.5ML CLEAR 1500/ROLL "/>
    <n v="770"/>
    <m/>
    <n v="3"/>
    <m/>
    <n v="9"/>
    <n v="1.5"/>
    <x v="0"/>
    <m/>
    <d v="2012-11-26T00:00:00"/>
    <x v="1"/>
    <s v="JLYONS"/>
    <x v="0"/>
    <x v="0"/>
  </r>
  <r>
    <n v="635030"/>
    <s v="CI TRADING LLC"/>
    <s v="AUTO BAGS 4X10 1.5ML CLEA R 1500/ROLL "/>
    <n v="856"/>
    <m/>
    <n v="4"/>
    <m/>
    <n v="10"/>
    <n v="1.5"/>
    <x v="0"/>
    <m/>
    <d v="2012-11-26T00:00:00"/>
    <x v="1"/>
    <s v="JLYONS"/>
    <x v="0"/>
    <x v="0"/>
  </r>
  <r>
    <n v="635031"/>
    <s v="LANDSBERG - DALLAS (GRAPEVINE)"/>
    <s v="26X32 1.5 MIL 500/CASE W/ 1  LIP &amp; TAPE PRINTED 1C/1S (REG),PRNTD"/>
    <n v="2394"/>
    <m/>
    <n v="26"/>
    <s v="32 1.5 MIL 500/CASE"/>
    <m/>
    <m/>
    <x v="0"/>
    <m/>
    <d v="2012-11-26T00:00:00"/>
    <x v="1"/>
    <s v="JPENA"/>
    <x v="0"/>
    <x v="0"/>
  </r>
  <r>
    <n v="635032"/>
    <s v="CI TRADING LLC"/>
    <s v="AUTO BAGS 6X15 1.5ML CLEA R 1000/ROLL "/>
    <n v="758.25"/>
    <m/>
    <n v="6"/>
    <m/>
    <n v="15"/>
    <n v="1.5"/>
    <x v="0"/>
    <m/>
    <d v="2012-11-26T00:00:00"/>
    <x v="1"/>
    <s v="JLYONS"/>
    <x v="0"/>
    <x v="0"/>
  </r>
  <r>
    <n v="635034"/>
    <s v="CI TRADING LLC"/>
    <s v="AUTO BAGS 8X15 1.5ML CLEA R 1000/ROLL "/>
    <n v="699.5"/>
    <m/>
    <n v="8"/>
    <m/>
    <n v="15"/>
    <n v="1.5"/>
    <x v="0"/>
    <m/>
    <d v="2012-11-26T00:00:00"/>
    <x v="1"/>
    <s v="JLYONS"/>
    <x v="0"/>
    <x v="0"/>
  </r>
  <r>
    <n v="635047"/>
    <s v="LANDSBERG - DALLAS (GRAPEVINE)"/>
    <s v="28X40 1 MIL W/ 1  LIP &amp; TAPE 500/CASE "/>
    <n v="2050.25"/>
    <m/>
    <n v="28"/>
    <s v="40 1 MIL"/>
    <m/>
    <m/>
    <x v="0"/>
    <m/>
    <d v="2012-11-26T00:00:00"/>
    <x v="1"/>
    <s v="JPENA"/>
    <x v="0"/>
    <x v="0"/>
  </r>
  <r>
    <n v="635053"/>
    <s v="LANDSBERG - DALLAS (GRAPEVINE)"/>
    <s v="28X40 1 MIL 500/CASE W/ 1  LIP &amp; TAPE PRINTED 1C/1S (REG),PRNTD"/>
    <n v="2481.5"/>
    <m/>
    <n v="28"/>
    <s v="40 1 MIL 500/CASE"/>
    <m/>
    <m/>
    <x v="0"/>
    <m/>
    <d v="2012-11-26T00:00:00"/>
    <x v="1"/>
    <s v="JPENA"/>
    <x v="0"/>
    <x v="0"/>
  </r>
  <r>
    <n v="635054"/>
    <s v="STEPHEN GOULD TEWKSBURY"/>
    <s v="TU 2  X002 1500'/RL, PHOT O BLACK "/>
    <n v="480"/>
    <m/>
    <s v="TU 2  "/>
    <s v="002 1500'/RL, PHOT"/>
    <m/>
    <m/>
    <x v="0"/>
    <m/>
    <d v="2012-11-26T00:00:00"/>
    <x v="1"/>
    <s v="LPAIGE"/>
    <x v="1"/>
    <x v="0"/>
  </r>
  <r>
    <n v="635059"/>
    <s v="STEPHEN GOULD TEWKSBURY"/>
    <s v="TU 4 X002, 3500'/ROLL, PH OTO BLACK "/>
    <n v="1395"/>
    <m/>
    <s v="TU 4 "/>
    <s v="002, 3500'/ROLL, PH"/>
    <m/>
    <m/>
    <x v="0"/>
    <m/>
    <d v="2012-11-26T00:00:00"/>
    <x v="1"/>
    <s v="LPAIGE"/>
    <x v="1"/>
    <x v="0"/>
  </r>
  <r>
    <n v="635066"/>
    <s v="STEPHEN GOULD TEWKSBURY"/>
    <s v="3X002 1500'/RL, PHOTO BLA CK TUBING "/>
    <n v="642"/>
    <m/>
    <n v="3"/>
    <s v="002 1500'/RL, PHOTO BLA"/>
    <m/>
    <m/>
    <x v="0"/>
    <m/>
    <d v="2012-11-26T00:00:00"/>
    <x v="1"/>
    <s v="LPAIGE"/>
    <x v="1"/>
    <x v="0"/>
  </r>
  <r>
    <n v="635067"/>
    <s v="LANDSBERG - DALLAS (GRAPEVINE)"/>
    <s v="20X10X36 2 MIL W 1  LIP &amp; TAPE "/>
    <n v="0"/>
    <m/>
    <n v="20"/>
    <n v="10"/>
    <s v="36 2 MIL"/>
    <m/>
    <x v="0"/>
    <m/>
    <d v="2012-11-26T00:00:00"/>
    <x v="1"/>
    <s v="JPENA"/>
    <x v="0"/>
    <x v="0"/>
  </r>
  <r>
    <n v="635069"/>
    <s v="LANDSBERG - DALLAS (GRAPEVINE)"/>
    <s v="20X10X36 2 MIL W 1  LIP &amp; TAPE,PRNTD "/>
    <n v="0"/>
    <m/>
    <n v="20"/>
    <n v="10"/>
    <s v="36 2 MIL"/>
    <m/>
    <x v="0"/>
    <m/>
    <d v="2012-11-26T00:00:00"/>
    <x v="1"/>
    <s v="JPENA"/>
    <x v="0"/>
    <x v="0"/>
  </r>
  <r>
    <n v="635072"/>
    <s v="STEPHEN GOULD TEWKSBURY"/>
    <s v="LF 3X40X003 CLEAR FDA APP ROVED 500/CASE SIDEWELD "/>
    <n v="1466.25"/>
    <m/>
    <s v="LF 3"/>
    <n v="40"/>
    <s v="003 CLEAR FDA APP"/>
    <m/>
    <x v="0"/>
    <m/>
    <d v="2012-11-26T00:00:00"/>
    <x v="1"/>
    <s v="LPAIGE"/>
    <x v="1"/>
    <x v="0"/>
  </r>
  <r>
    <n v="635073"/>
    <s v="LANDSBERG - DALLAS (GRAPEVINE)"/>
    <s v="34X34 1 MIL 500/CASE W/ 1  LIP &amp; TAPE "/>
    <n v="3489.36"/>
    <m/>
    <n v="34"/>
    <s v="34 1 MIL 500/CASE"/>
    <m/>
    <m/>
    <x v="0"/>
    <m/>
    <d v="2012-11-26T00:00:00"/>
    <x v="1"/>
    <s v="JPENA"/>
    <x v="0"/>
    <x v="0"/>
  </r>
  <r>
    <n v="635077"/>
    <s v="BECK PACKAGING"/>
    <s v="7X5X004 TAMPER EVIDENT +1 BOTTOM LOAD W/ HANGHOLE"/>
    <n v="560.75"/>
    <m/>
    <n v="7"/>
    <n v="5"/>
    <s v="004 TAMPER EVIDENT +1"/>
    <m/>
    <x v="0"/>
    <m/>
    <d v="2012-11-26T00:00:00"/>
    <x v="1"/>
    <s v="AMBER"/>
    <x v="0"/>
    <x v="0"/>
  </r>
  <r>
    <n v="635079"/>
    <s v="LANDSBERG - DALLAS (GRAPEVINE)"/>
    <s v="34X34 1 MIL 500/CASE W/ 1  LIP &amp; TAPE PRINTED 1C/1S RANDOM REPEAT,PRNTD"/>
    <n v="3972.1"/>
    <m/>
    <n v="34"/>
    <s v="34 1 MIL 500/CASE"/>
    <m/>
    <m/>
    <x v="0"/>
    <m/>
    <d v="2012-11-26T00:00:00"/>
    <x v="1"/>
    <s v="JPENA"/>
    <x v="0"/>
    <x v="0"/>
  </r>
  <r>
    <n v="635103"/>
    <s v="PROFESSIONAL PACKAGING"/>
    <s v="18X20 1MIL LIP &amp; TAPE 100 0/CASE "/>
    <n v="2121"/>
    <m/>
    <n v="18"/>
    <s v="20 1MIL LIP &amp; TAPE 100"/>
    <m/>
    <m/>
    <x v="0"/>
    <m/>
    <d v="2012-11-26T00:00:00"/>
    <x v="1"/>
    <s v="LCARTER"/>
    <x v="0"/>
    <x v="0"/>
  </r>
  <r>
    <n v="635104"/>
    <s v="PROFESSIONAL PACKAGING"/>
    <s v="20X24 1MIL LIP &amp; TAPE 100 0/CASE "/>
    <n v="1951.5"/>
    <m/>
    <n v="20"/>
    <s v="24 1MIL LIP &amp; TAPE 100"/>
    <m/>
    <m/>
    <x v="0"/>
    <m/>
    <d v="2012-11-26T00:00:00"/>
    <x v="1"/>
    <s v="LCARTER"/>
    <x v="0"/>
    <x v="0"/>
  </r>
  <r>
    <n v="635135"/>
    <s v="NATIONAL PACKAGING CORP."/>
    <s v="ZT 30X30X004 100/CS  "/>
    <n v="4634.5"/>
    <m/>
    <s v="ZT 30"/>
    <n v="30"/>
    <s v="004 100/CS"/>
    <m/>
    <x v="0"/>
    <m/>
    <d v="2012-11-26T00:00:00"/>
    <x v="1"/>
    <s v="MICHELLE"/>
    <x v="0"/>
    <x v="0"/>
  </r>
  <r>
    <n v="635138"/>
    <s v="NATIONAL PACKAGING CORP."/>
    <s v="ZT 4X4X004 DOUBLE TRACK 1000/CS "/>
    <n v="2492.75"/>
    <m/>
    <s v="ZT 4"/>
    <n v="4"/>
    <s v="004 DOUBLE TRACK"/>
    <m/>
    <x v="0"/>
    <m/>
    <d v="2012-11-26T00:00:00"/>
    <x v="1"/>
    <s v="MICHELLE"/>
    <x v="0"/>
    <x v="0"/>
  </r>
  <r>
    <n v="635206"/>
    <s v="LANDSBERG - DALLAS (GRAPEVINE)"/>
    <s v="4X8 1.5ML LLDPE BAG W/ 2X 1000/CASE,PRNTD "/>
    <n v="917.5"/>
    <m/>
    <n v="4"/>
    <s v="8 1.5ML LLDPE BAG W/ 2"/>
    <m/>
    <m/>
    <x v="0"/>
    <m/>
    <d v="2012-11-26T00:00:00"/>
    <x v="1"/>
    <s v="JLYONS"/>
    <x v="0"/>
    <x v="0"/>
  </r>
  <r>
    <n v="635207"/>
    <s v="LANDSBERG - DALLAS (GRAPEVINE)"/>
    <s v="4X8 1.5ML LLDPE BAG W/2X4 1000/CASE,PRNTD "/>
    <n v="917.5"/>
    <m/>
    <n v="4"/>
    <s v="8 1.5ML LLDPE BAG W/2"/>
    <n v="4"/>
    <m/>
    <x v="0"/>
    <m/>
    <d v="2012-11-26T00:00:00"/>
    <x v="1"/>
    <s v="JLYONS"/>
    <x v="0"/>
    <x v="0"/>
  </r>
  <r>
    <n v="635208"/>
    <s v="LANDSBERG - DALLAS (GRAPEVINE)"/>
    <s v="4X8 1.5ML LLDPE BAG W/ 2X 1000/CASE,PRNTD "/>
    <n v="917.5"/>
    <m/>
    <n v="4"/>
    <s v="8 1.5ML LLDPE BAG W/ 2"/>
    <m/>
    <m/>
    <x v="0"/>
    <m/>
    <d v="2012-11-26T00:00:00"/>
    <x v="1"/>
    <s v="JLYONS"/>
    <x v="0"/>
    <x v="0"/>
  </r>
  <r>
    <n v="635210"/>
    <s v="LANDSBERG - DALLAS (GRAPEVINE)"/>
    <s v="4X8 1.5ML LLDPE BAG W/ 2X 1000/CASE,PRNTD "/>
    <n v="917.5"/>
    <m/>
    <n v="4"/>
    <s v="8 1.5ML LLDPE BAG W/ 2"/>
    <m/>
    <m/>
    <x v="0"/>
    <m/>
    <d v="2012-11-26T00:00:00"/>
    <x v="1"/>
    <s v="JLYONS"/>
    <x v="0"/>
    <x v="0"/>
  </r>
  <r>
    <n v="635211"/>
    <s v="LANDSBERG - DALLAS (GRAPEVINE)"/>
    <s v="4X8 1.5ML LLDPE BAG W/ 2X 1000/CASE,PRNTD "/>
    <n v="917.5"/>
    <m/>
    <n v="4"/>
    <s v="8 1.5ML LLDPE BAG W/ 2"/>
    <m/>
    <m/>
    <x v="0"/>
    <m/>
    <d v="2012-11-26T00:00:00"/>
    <x v="1"/>
    <s v="JLYONS"/>
    <x v="0"/>
    <x v="0"/>
  </r>
  <r>
    <n v="635212"/>
    <s v="LANDSBERG - DALLAS (GRAPEVINE)"/>
    <s v="4X8 1.5ML LLDPE BAG W/ 2X 1000/CASE,PRNTD "/>
    <n v="917.5"/>
    <m/>
    <n v="4"/>
    <s v="8 1.5ML LLDPE BAG W/ 2"/>
    <m/>
    <m/>
    <x v="0"/>
    <m/>
    <d v="2012-11-26T00:00:00"/>
    <x v="1"/>
    <s v="JLYONS"/>
    <x v="0"/>
    <x v="0"/>
  </r>
  <r>
    <n v="635213"/>
    <s v="LANDSBERG - DALLAS (GRAPEVINE)"/>
    <s v="4X8 1.5ML LLDPE BAG W/ 2X 1000/CASE,PRNTD "/>
    <n v="917.5"/>
    <m/>
    <n v="4"/>
    <s v="8 1.5ML LLDPE BAG W/ 2"/>
    <m/>
    <m/>
    <x v="0"/>
    <m/>
    <d v="2012-11-26T00:00:00"/>
    <x v="1"/>
    <s v="JLYONS"/>
    <x v="0"/>
    <x v="0"/>
  </r>
  <r>
    <n v="635215"/>
    <s v="LANDSBERG - DALLAS (GRAPEVINE)"/>
    <s v="4X8 1.5ML LLDPE BAG W/ 2X 1000/CASE,PRNTD "/>
    <n v="917.5"/>
    <m/>
    <n v="4"/>
    <s v="8 1.5ML LLDPE BAG W/ 2"/>
    <m/>
    <m/>
    <x v="0"/>
    <m/>
    <d v="2012-11-26T00:00:00"/>
    <x v="1"/>
    <s v="JLYONS"/>
    <x v="0"/>
    <x v="0"/>
  </r>
  <r>
    <n v="635216"/>
    <s v="LANDSBERG - DALLAS (GRAPEVINE)"/>
    <s v="4X8 1.5ML LLDPE BAG W/ 2X 1000/CASE,PRNTD "/>
    <n v="917.5"/>
    <m/>
    <n v="4"/>
    <s v="8 1.5ML LLDPE BAG W/ 2"/>
    <m/>
    <m/>
    <x v="0"/>
    <m/>
    <d v="2012-11-26T00:00:00"/>
    <x v="1"/>
    <s v="JLYONS"/>
    <x v="0"/>
    <x v="0"/>
  </r>
  <r>
    <n v="635238"/>
    <s v="DANVERS INDUSTRIAL PACKAGING"/>
    <s v="18.00X0.00X36.00X1.50 1200/RL,SWS SOR,BS,BOR,CR ADL"/>
    <n v="0"/>
    <m/>
    <n v="18"/>
    <n v="0"/>
    <n v="36"/>
    <n v="1.5"/>
    <x v="0"/>
    <m/>
    <d v="2012-11-26T00:00:00"/>
    <x v="1"/>
    <s v="PGARCIA"/>
    <x v="0"/>
    <x v="1"/>
  </r>
  <r>
    <n v="635293"/>
    <s v="EAST COAST PAPER &amp; PACKAGING"/>
    <s v="8X4X12 1.5 MIL POLYPRO 1000/CASE "/>
    <n v="0"/>
    <m/>
    <n v="8"/>
    <n v="4"/>
    <n v="12"/>
    <n v="1.5"/>
    <x v="0"/>
    <m/>
    <d v="2012-11-26T00:00:00"/>
    <x v="1"/>
    <s v="TTHERIAULT"/>
    <x v="0"/>
    <x v="0"/>
  </r>
  <r>
    <n v="635296"/>
    <s v="BAGMART"/>
    <s v="17X18 0.8MIL LF BAG 500 C ASE "/>
    <n v="2765"/>
    <m/>
    <n v="17"/>
    <s v="18 0.8MIL LF BAG 500 C"/>
    <m/>
    <m/>
    <x v="0"/>
    <m/>
    <d v="2012-11-26T00:00:00"/>
    <x v="1"/>
    <s v="VALERIE"/>
    <x v="0"/>
    <x v="0"/>
  </r>
  <r>
    <n v="635300"/>
    <s v="BAGMART"/>
    <s v="17X18 0.7MIL LF BAG 500 C ASE "/>
    <n v="2455"/>
    <m/>
    <n v="17"/>
    <s v="18 0.7MIL LF BAG 500 C"/>
    <m/>
    <m/>
    <x v="0"/>
    <m/>
    <d v="2012-11-26T00:00:00"/>
    <x v="1"/>
    <s v="VALERIE"/>
    <x v="0"/>
    <x v="0"/>
  </r>
  <r>
    <n v="635323"/>
    <s v="SPENCER PACKAGING"/>
    <s v="2.5X2.5 4MIL FREEZER GRAD 1000/CASE "/>
    <n v="2660"/>
    <m/>
    <n v="2.5"/>
    <s v="2.5 4MIL FREEZER GRAD"/>
    <m/>
    <m/>
    <x v="0"/>
    <m/>
    <d v="2012-11-26T00:00:00"/>
    <x v="1"/>
    <s v="VALERIE"/>
    <x v="0"/>
    <x v="0"/>
  </r>
  <r>
    <n v="635324"/>
    <s v="SPENCER PACKAGING"/>
    <s v="3.5X3.5 4MIL FREEZER GRAD 1000/CASE "/>
    <n v="3190"/>
    <m/>
    <n v="3.5"/>
    <s v="3.5 4MIL FREEZER GRAD"/>
    <m/>
    <m/>
    <x v="0"/>
    <m/>
    <d v="2012-11-26T00:00:00"/>
    <x v="1"/>
    <s v="VALERIE"/>
    <x v="0"/>
    <x v="0"/>
  </r>
  <r>
    <n v="635359"/>
    <s v="CME INTEGRATED SOLUTIONS"/>
    <s v="47.00X0.00X0.00X3.00 550'/RL,TUBING,LLD,HEX,CO LOR,YEL"/>
    <n v="1352.8"/>
    <m/>
    <n v="47"/>
    <n v="0"/>
    <n v="0"/>
    <n v="3"/>
    <x v="0"/>
    <m/>
    <d v="2012-11-26T00:00:00"/>
    <x v="1"/>
    <s v="ANGELA"/>
    <x v="0"/>
    <x v="1"/>
  </r>
  <r>
    <n v="635370"/>
    <s v="CME INTEGRATED SOLUTIONS"/>
    <s v="47.00X0.00X0.00X3.00 1000'/RL,TUBING,HISLIP,CO LOR,YEL"/>
    <n v="2146.59"/>
    <m/>
    <n v="47"/>
    <n v="0"/>
    <n v="0"/>
    <n v="3"/>
    <x v="0"/>
    <m/>
    <d v="2012-11-26T00:00:00"/>
    <x v="1"/>
    <s v="ANGELA"/>
    <x v="0"/>
    <x v="1"/>
  </r>
  <r>
    <n v="635379"/>
    <s v="UNISOURCE - DES MOINES"/>
    <s v="6.00XX8.00X4.00 1000/CS,BAGS,BS "/>
    <n v="4905.18"/>
    <m/>
    <n v="6"/>
    <m/>
    <n v="8"/>
    <n v="4"/>
    <x v="0"/>
    <m/>
    <d v="2012-11-26T00:00:00"/>
    <x v="1"/>
    <s v="LHICKS"/>
    <x v="0"/>
    <x v="1"/>
  </r>
  <r>
    <n v="635380"/>
    <s v="CME INTEGRATED SOLUTIONS"/>
    <s v="37.00X0.00X0.00X3.00 1000'/RL,TUBING,LLD,HEX,C OLOR,YEL"/>
    <n v="1715.47"/>
    <m/>
    <n v="37"/>
    <n v="0"/>
    <n v="0"/>
    <n v="3"/>
    <x v="0"/>
    <m/>
    <d v="2012-11-26T00:00:00"/>
    <x v="1"/>
    <s v="ANGELA"/>
    <x v="0"/>
    <x v="1"/>
  </r>
  <r>
    <n v="635381"/>
    <s v="UNISOURCE - DES MOINES"/>
    <s v="4.00XX6.00X2.00 2000/CS,BAGS,BS "/>
    <n v="0"/>
    <m/>
    <n v="4"/>
    <m/>
    <n v="6"/>
    <n v="2"/>
    <x v="0"/>
    <m/>
    <d v="2012-11-26T00:00:00"/>
    <x v="1"/>
    <s v="LHICKS"/>
    <x v="0"/>
    <x v="1"/>
  </r>
  <r>
    <n v="635382"/>
    <s v="UNISOURCE - DES MOINES"/>
    <s v="8.00XX10.00X4.00 1000/CS,BAGS,BS "/>
    <n v="2925.6"/>
    <m/>
    <n v="8"/>
    <m/>
    <n v="10"/>
    <n v="4"/>
    <x v="0"/>
    <m/>
    <d v="2012-11-26T00:00:00"/>
    <x v="1"/>
    <s v="LHICKS"/>
    <x v="0"/>
    <x v="1"/>
  </r>
  <r>
    <n v="635387"/>
    <s v="NATIONAL PACKAGING CORP."/>
    <s v="ZT 30X30X004 100/CS  "/>
    <n v="1445.9"/>
    <m/>
    <s v="ZT 30"/>
    <n v="30"/>
    <s v="004 100/CS"/>
    <m/>
    <x v="0"/>
    <m/>
    <d v="2012-11-26T00:00:00"/>
    <x v="1"/>
    <s v="MICHELLE"/>
    <x v="0"/>
    <x v="0"/>
  </r>
  <r>
    <n v="635389"/>
    <s v="UNISOURCE - DES MOINES"/>
    <s v="10.00XX12.00X4.00 1000/CS,BAGS,BS "/>
    <n v="1810.8"/>
    <m/>
    <n v="10"/>
    <m/>
    <n v="12"/>
    <n v="4"/>
    <x v="0"/>
    <m/>
    <d v="2012-11-26T00:00:00"/>
    <x v="1"/>
    <s v="LHICKS"/>
    <x v="0"/>
    <x v="1"/>
  </r>
  <r>
    <n v="635392"/>
    <s v="CME INTEGRATED SOLUTIONS"/>
    <s v="48.00X39.00X90.00X2.00 100/RL,BAGS,BS,BOR "/>
    <n v="1500.63"/>
    <m/>
    <n v="48"/>
    <n v="39"/>
    <n v="90"/>
    <n v="2"/>
    <x v="0"/>
    <m/>
    <d v="2012-11-26T00:00:00"/>
    <x v="1"/>
    <s v="ANGELA"/>
    <x v="0"/>
    <x v="1"/>
  </r>
  <r>
    <n v="635394"/>
    <s v="UNISOURCE - DES MOINES"/>
    <s v="ZT 5.5X9X004 BS W/ METAL EYELIT 500/CASE"/>
    <n v="2363.1999999999998"/>
    <m/>
    <s v="ZT 5.5"/>
    <n v="9"/>
    <s v="004 BS"/>
    <m/>
    <x v="0"/>
    <m/>
    <d v="2012-11-26T00:00:00"/>
    <x v="1"/>
    <s v="LHICKS"/>
    <x v="0"/>
    <x v="0"/>
  </r>
  <r>
    <n v="635398"/>
    <s v="UNISOURCE - DES MOINES"/>
    <s v="ZT 5X7X004 BS W/ METAL EYELIT 500/CASE"/>
    <n v="1217.5"/>
    <m/>
    <s v="ZT 5"/>
    <n v="7"/>
    <s v="004 BS"/>
    <m/>
    <x v="0"/>
    <m/>
    <d v="2012-11-26T00:00:00"/>
    <x v="1"/>
    <s v="LHICKS"/>
    <x v="0"/>
    <x v="0"/>
  </r>
  <r>
    <n v="635409"/>
    <s v="CME INTEGRATED SOLUTIONS"/>
    <s v="3545A 3X4 2 MIL ZIP  "/>
    <n v="0"/>
    <m/>
    <s v="3545A 3"/>
    <s v="4 2 MIL ZIP"/>
    <m/>
    <m/>
    <x v="0"/>
    <m/>
    <d v="2012-11-26T00:00:00"/>
    <x v="1"/>
    <s v="ANGELA"/>
    <x v="0"/>
    <x v="0"/>
  </r>
  <r>
    <n v="635425"/>
    <s v="AMERICAN DIVERSITY BUSINESS SOLUTIONS"/>
    <s v="ZT 4X8.75 W/ POUCH 3PLY 1M PER CASE "/>
    <n v="10031.450000000001"/>
    <m/>
    <s v="ZT 4"/>
    <s v="8.75 W/ POUCH"/>
    <m/>
    <m/>
    <x v="0"/>
    <m/>
    <d v="2012-11-26T00:00:00"/>
    <x v="1"/>
    <s v="DBALLETTA"/>
    <x v="0"/>
    <x v="0"/>
  </r>
  <r>
    <n v="635459"/>
    <s v="PIEDMONT NATIONAL CORPORATION - MONTGOMERY"/>
    <s v="ZT 3X4X002 1000/CS  "/>
    <n v="0"/>
    <m/>
    <s v="ZT 3"/>
    <n v="4"/>
    <s v="002 1000/CS"/>
    <m/>
    <x v="0"/>
    <m/>
    <d v="2012-11-26T00:00:00"/>
    <x v="1"/>
    <s v="AMBER"/>
    <x v="0"/>
    <x v="0"/>
  </r>
  <r>
    <n v="635462"/>
    <s v="PIEDMONT NATIONAL CORPORATION - MONTGOMERY"/>
    <s v="ZT 8X10X004 1000/CS  "/>
    <n v="0"/>
    <m/>
    <s v="ZT 8"/>
    <n v="10"/>
    <s v="004 1000/CS"/>
    <m/>
    <x v="0"/>
    <m/>
    <d v="2012-11-26T00:00:00"/>
    <x v="1"/>
    <s v="AMBER"/>
    <x v="0"/>
    <x v="0"/>
  </r>
  <r>
    <n v="635512"/>
    <s v="PACKAGE DESIGN &amp; SUPPLY CO. INC."/>
    <s v="11.5X15.5 W/ 2  BG W/ 1.5 1.5 MIL 250/WICKET 1500/CASE"/>
    <n v="2045"/>
    <m/>
    <n v="11.5"/>
    <s v="15.5 W/ 2  BG W/ 1.5"/>
    <m/>
    <m/>
    <x v="0"/>
    <m/>
    <d v="2012-11-26T00:00:00"/>
    <x v="1"/>
    <s v="LHICKS"/>
    <x v="0"/>
    <x v="0"/>
  </r>
  <r>
    <n v="637669"/>
    <s v="AMERICAN MARKETING OF PLASTICS, LLC"/>
    <s v="5.00X0.00X7.00X3.00 3000/CS,BAGS,SW "/>
    <n v="2058.6999999999998"/>
    <m/>
    <n v="5"/>
    <n v="0"/>
    <n v="7"/>
    <n v="3"/>
    <x v="1"/>
    <n v="747557"/>
    <d v="2012-11-26T00:00:00"/>
    <x v="1"/>
    <s v="AMBER"/>
    <x v="1"/>
    <x v="1"/>
  </r>
  <r>
    <n v="637730"/>
    <s v="CAMPBELL PAPER"/>
    <s v="18.00X12.00XX1.50 2000/CS,SWS SHEETING "/>
    <n v="0"/>
    <m/>
    <n v="18"/>
    <n v="12"/>
    <m/>
    <n v="1.5"/>
    <x v="0"/>
    <m/>
    <d v="2012-11-26T00:00:00"/>
    <x v="1"/>
    <s v="HEATHER"/>
    <x v="0"/>
    <x v="1"/>
  </r>
  <r>
    <n v="637993"/>
    <s v="VINA FOODS &amp; BAKERY"/>
    <s v="18.00X0.00X18.00X1.00 2000/CS,INDIV SHEETS,BS "/>
    <n v="644.1"/>
    <m/>
    <n v="18"/>
    <m/>
    <n v="18"/>
    <n v="1"/>
    <x v="1"/>
    <n v="748009"/>
    <d v="2012-11-26T00:00:00"/>
    <x v="1"/>
    <s v="LMITCHELL"/>
    <x v="1"/>
    <x v="1"/>
  </r>
  <r>
    <n v="635596"/>
    <s v="DIVERSIFIED PLASTICS-PKG"/>
    <s v="ZT 8.5X12.5X004 CLR PRINTED 2COL/1SIDE 1000/C ASE,PRNTD"/>
    <n v="5582.5"/>
    <m/>
    <s v="ZT 8.5"/>
    <n v="12.5"/>
    <s v="004 CLR"/>
    <m/>
    <x v="0"/>
    <m/>
    <d v="2012-11-27T00:00:00"/>
    <x v="1"/>
    <s v="LHICKS"/>
    <x v="0"/>
    <x v="0"/>
  </r>
  <r>
    <n v="635623"/>
    <s v="CORMAN BAG"/>
    <s v="7.5 X 8 1.5 MIL ZT 5 COLORS/1SIDE 1000/CASE, PRNTD"/>
    <n v="2376.25"/>
    <m/>
    <n v="7.5"/>
    <s v=" 8 1.5 MIL ZT"/>
    <m/>
    <m/>
    <x v="0"/>
    <m/>
    <d v="2012-11-27T00:00:00"/>
    <x v="1"/>
    <s v="JCORLISS"/>
    <x v="0"/>
    <x v="0"/>
  </r>
  <r>
    <n v="635643"/>
    <s v="XPEDX"/>
    <s v="LF 6X9X0015+1 LIP &amp; TAPE VENTED 1000/CASE "/>
    <n v="784"/>
    <m/>
    <n v="6"/>
    <m/>
    <n v="9"/>
    <n v="1.5"/>
    <x v="0"/>
    <m/>
    <d v="2012-11-27T00:00:00"/>
    <x v="1"/>
    <s v="MICHELLE"/>
    <x v="0"/>
    <x v="0"/>
  </r>
  <r>
    <n v="635647"/>
    <s v="XPEDX"/>
    <s v="LF 9X12X0015+1 LIP&amp;TAPE VENTED 1000/CASE "/>
    <n v="893"/>
    <m/>
    <n v="9"/>
    <m/>
    <n v="12"/>
    <n v="1.5"/>
    <x v="0"/>
    <m/>
    <d v="2012-11-27T00:00:00"/>
    <x v="1"/>
    <s v="MICHELLE"/>
    <x v="0"/>
    <x v="0"/>
  </r>
  <r>
    <n v="635694"/>
    <s v="DIRECT TARGET PRODUCTS"/>
    <s v="LF 3X19X001 1000/CASE  "/>
    <n v="1176"/>
    <m/>
    <s v="LF 3"/>
    <n v="19"/>
    <s v="001 1000/CASE"/>
    <m/>
    <x v="0"/>
    <m/>
    <d v="2012-11-27T00:00:00"/>
    <x v="1"/>
    <s v="CMAHAN"/>
    <x v="0"/>
    <x v="0"/>
  </r>
  <r>
    <n v="635695"/>
    <s v="DIRECT TARGET PRODUCTS"/>
    <s v="LF 3X26X001 1000/CASE  "/>
    <n v="1266"/>
    <m/>
    <s v="LF 3"/>
    <n v="26"/>
    <s v="001 1000/CASE"/>
    <m/>
    <x v="0"/>
    <m/>
    <d v="2012-11-27T00:00:00"/>
    <x v="1"/>
    <s v="CMAHAN"/>
    <x v="0"/>
    <x v="0"/>
  </r>
  <r>
    <n v="635747"/>
    <s v="LTS SALES COMPANY"/>
    <s v="28.50XXX4.00 2500'/RL,SWS SHEETING,FG, CRADL"/>
    <n v="1695"/>
    <m/>
    <n v="28.5"/>
    <m/>
    <m/>
    <n v="4"/>
    <x v="0"/>
    <m/>
    <d v="2012-11-27T00:00:00"/>
    <x v="1"/>
    <s v="DAVID"/>
    <x v="0"/>
    <x v="1"/>
  </r>
  <r>
    <n v="635758"/>
    <s v="STRETCH ASSOCIATES"/>
    <s v="15.00X0.00XX2.00 2000'/RL,SWS SHEETING,CRA DL"/>
    <n v="1650"/>
    <m/>
    <n v="15"/>
    <m/>
    <m/>
    <n v="2"/>
    <x v="0"/>
    <m/>
    <d v="2012-11-27T00:00:00"/>
    <x v="1"/>
    <s v="STEVES"/>
    <x v="0"/>
    <x v="1"/>
  </r>
  <r>
    <n v="635767"/>
    <s v="ASSOCIATED PACKAGING INC."/>
    <s v="18X24 3.5MIL VENTED WITH UVI PRINTED 1C/1S 500/CS,PRNTD"/>
    <n v="5877.5"/>
    <m/>
    <n v="18"/>
    <m/>
    <n v="24"/>
    <n v="3.5"/>
    <x v="0"/>
    <m/>
    <d v="2012-11-27T00:00:00"/>
    <x v="1"/>
    <s v="TTHERIAULT"/>
    <x v="0"/>
    <x v="0"/>
  </r>
  <r>
    <n v="635768"/>
    <s v="JANPAK"/>
    <s v="GAR 24X6X48X001 250/ROLL SUFFOCATION WRNG (1C/1S) ,PRNTD"/>
    <n v="1686.6"/>
    <m/>
    <s v="GAR 24"/>
    <n v="6"/>
    <n v="48"/>
    <s v="001 250/ROLL"/>
    <x v="0"/>
    <m/>
    <d v="2012-11-27T00:00:00"/>
    <x v="1"/>
    <s v="LMITCHELL"/>
    <x v="0"/>
    <x v="0"/>
  </r>
  <r>
    <n v="635788"/>
    <s v="DIVERSIFIED PLASTICS-PKG"/>
    <s v="ZT 4X8X003 W/ METAL EYELET HANG HOLE 1000/CTN"/>
    <n v="2123.75"/>
    <m/>
    <s v="ZT 4"/>
    <n v="8"/>
    <s v="003 W/"/>
    <m/>
    <x v="0"/>
    <m/>
    <d v="2012-11-27T00:00:00"/>
    <x v="1"/>
    <s v="LMITCHELL"/>
    <x v="0"/>
    <x v="0"/>
  </r>
  <r>
    <n v="635789"/>
    <s v="DIVERSIFIED PLASTICS-PKG"/>
    <s v="ZT 9X12X003 W/ METAL EYELET HANG HOLE 1000/CTN"/>
    <n v="3724.5"/>
    <m/>
    <s v="ZT 9"/>
    <n v="12"/>
    <s v="003 W/"/>
    <m/>
    <x v="0"/>
    <m/>
    <d v="2012-11-27T00:00:00"/>
    <x v="1"/>
    <s v="LMITCHELL"/>
    <x v="0"/>
    <x v="0"/>
  </r>
  <r>
    <n v="635814"/>
    <s v="HFG PACKAGING LLC"/>
    <s v="12X15 8ML ZT CLEAR 250/CA SE "/>
    <n v="2250.5"/>
    <m/>
    <n v="12"/>
    <s v="15 8ML ZT CLEAR 250/CA"/>
    <m/>
    <m/>
    <x v="0"/>
    <m/>
    <d v="2012-11-27T00:00:00"/>
    <x v="1"/>
    <s v="JLYONS"/>
    <x v="0"/>
    <x v="0"/>
  </r>
  <r>
    <n v="638142"/>
    <s v="PYRAMID PACKAGING INC."/>
    <s v="57.00X16.00X105.00X4.00 35/RL,BAGS,FG,BS,BOR,META L 25.0%,SAMPLE"/>
    <n v="0"/>
    <m/>
    <n v="57"/>
    <n v="16"/>
    <n v="105"/>
    <n v="4"/>
    <x v="1"/>
    <n v="748402"/>
    <d v="2012-11-27T00:00:00"/>
    <x v="1"/>
    <s v="TTHERIAULT"/>
    <x v="0"/>
    <x v="1"/>
  </r>
  <r>
    <n v="638169"/>
    <s v="CONNECTICUT PACKAGING"/>
    <s v="8.00X0.00X11.00X1.25 1000/CS,BAGS "/>
    <n v="2256"/>
    <m/>
    <n v="8"/>
    <n v="0"/>
    <n v="11"/>
    <n v="1.25"/>
    <x v="1"/>
    <n v="748330"/>
    <d v="2012-11-27T00:00:00"/>
    <x v="1"/>
    <s v="JPENA"/>
    <x v="1"/>
    <x v="1"/>
  </r>
  <r>
    <n v="638252"/>
    <s v="HILLAS PACKAGING"/>
    <s v="30.00XX30.00X1.50 500/CS,INDIV SHEETS,BS "/>
    <n v="764.16"/>
    <m/>
    <n v="30"/>
    <m/>
    <n v="30"/>
    <n v="1.5"/>
    <x v="1"/>
    <n v="748606"/>
    <d v="2012-11-27T00:00:00"/>
    <x v="1"/>
    <s v="TTHERIAULT"/>
    <x v="0"/>
    <x v="1"/>
  </r>
  <r>
    <n v="638264"/>
    <s v="PIONEER POLY PRODUCTS"/>
    <s v="24.00X20.00X60.00X1.50 100/RL,BAGS,BS,BOR "/>
    <n v="1729.85"/>
    <m/>
    <n v="24"/>
    <n v="20"/>
    <n v="60"/>
    <n v="1.5"/>
    <x v="1"/>
    <n v="748846"/>
    <d v="2012-11-27T00:00:00"/>
    <x v="1"/>
    <s v="STEVES"/>
    <x v="1"/>
    <x v="1"/>
  </r>
  <r>
    <n v="635875"/>
    <s v="PROFESSIONAL PACKAGING"/>
    <s v="AUTO 4 x 4 2mil 3000/ROLL  "/>
    <n v="2087.5"/>
    <m/>
    <n v="4"/>
    <m/>
    <n v="4"/>
    <n v="2"/>
    <x v="0"/>
    <m/>
    <d v="2012-11-28T00:00:00"/>
    <x v="1"/>
    <s v="HEATHER"/>
    <x v="0"/>
    <x v="0"/>
  </r>
  <r>
    <n v="635900"/>
    <s v="MANUFACTURERS SUPPLY CO"/>
    <s v="4X6X0015 AUTO BAG VENTED 2500/ROLL "/>
    <n v="1060"/>
    <m/>
    <n v="4"/>
    <m/>
    <n v="6"/>
    <n v="1.5"/>
    <x v="0"/>
    <m/>
    <d v="2012-11-28T00:00:00"/>
    <x v="1"/>
    <s v="AMBER"/>
    <x v="0"/>
    <x v="0"/>
  </r>
  <r>
    <n v="635968"/>
    <s v="PAPER PRODUCTS CO INC"/>
    <s v="ZT 10X13X004 W/METAL GROMMET 1000/CASE "/>
    <n v="2671.5"/>
    <m/>
    <s v="ZT 10"/>
    <n v="13"/>
    <n v="4"/>
    <m/>
    <x v="0"/>
    <m/>
    <d v="2012-11-28T00:00:00"/>
    <x v="1"/>
    <s v="LHICKS"/>
    <x v="0"/>
    <x v="0"/>
  </r>
  <r>
    <n v="636009"/>
    <s v="XPEDX"/>
    <s v="12.5X16X002 CLEAR +1.5  L ON WICKET 1M/CASE "/>
    <n v="2535"/>
    <m/>
    <n v="12.5"/>
    <n v="16"/>
    <s v="002 CLEAR +1.5  L"/>
    <m/>
    <x v="0"/>
    <m/>
    <d v="2012-11-28T00:00:00"/>
    <x v="1"/>
    <s v="LHICKS"/>
    <x v="0"/>
    <x v="0"/>
  </r>
  <r>
    <n v="636014"/>
    <s v="ULINE"/>
    <s v="2X3X002 BAGS PERF 3/4  FROM TOP "/>
    <n v="0"/>
    <m/>
    <n v="2"/>
    <n v="3"/>
    <s v="002 BAGS"/>
    <m/>
    <x v="0"/>
    <m/>
    <d v="2012-11-28T00:00:00"/>
    <x v="1"/>
    <s v="CMAHAN"/>
    <x v="0"/>
    <x v="0"/>
  </r>
  <r>
    <n v="636032"/>
    <s v="XPEDX"/>
    <s v="6.00XX10.00X1.50 1000/CS,BAGS,SW "/>
    <n v="1899.32"/>
    <m/>
    <n v="6"/>
    <m/>
    <n v="10"/>
    <n v="1.5"/>
    <x v="0"/>
    <m/>
    <d v="2012-11-28T00:00:00"/>
    <x v="1"/>
    <s v="AMBER"/>
    <x v="0"/>
    <x v="1"/>
  </r>
  <r>
    <n v="636034"/>
    <s v="XPEDX"/>
    <s v="7.00XX10.00X1.50 1000/CS,BAGS,SW "/>
    <n v="2718.9"/>
    <m/>
    <n v="7"/>
    <m/>
    <n v="10"/>
    <n v="1.5"/>
    <x v="0"/>
    <m/>
    <d v="2012-11-28T00:00:00"/>
    <x v="1"/>
    <s v="AMBER"/>
    <x v="0"/>
    <x v="1"/>
  </r>
  <r>
    <n v="636065"/>
    <s v="PACKAGING TAPE INC."/>
    <s v="ZT 12X18X004 5 % VCI BAG 500/CASE "/>
    <n v="1906.55"/>
    <m/>
    <s v="ZT 12"/>
    <n v="18"/>
    <n v="4"/>
    <m/>
    <x v="0"/>
    <m/>
    <d v="2012-11-28T00:00:00"/>
    <x v="1"/>
    <s v="CMAHAN"/>
    <x v="0"/>
    <x v="0"/>
  </r>
  <r>
    <n v="636077"/>
    <s v="PIONEER PACKAGING"/>
    <s v="2X9.5 W/ 1.5LIP AND TAPE 1.2ML 500/CASE (POLYETHYL ENE)"/>
    <n v="17400"/>
    <m/>
    <n v="2"/>
    <s v="9.5 W/ 1.5LIP AND TAPE"/>
    <m/>
    <m/>
    <x v="0"/>
    <m/>
    <d v="2012-11-28T00:00:00"/>
    <x v="1"/>
    <s v="JLYONS"/>
    <x v="0"/>
    <x v="0"/>
  </r>
  <r>
    <n v="636156"/>
    <s v="JOSHUA BUSINESS GRAPHICS"/>
    <s v="DOORKNOB HOLE BAG, YELLOW 1 C/1S BLK INK 500/CASE,P RNTD"/>
    <n v="4318"/>
    <m/>
    <s v="DOORKNOB HOLE BAG, YELLOW"/>
    <m/>
    <m/>
    <m/>
    <x v="0"/>
    <m/>
    <d v="2012-11-28T00:00:00"/>
    <x v="1"/>
    <s v="LPAIGE"/>
    <x v="0"/>
    <x v="0"/>
  </r>
  <r>
    <n v="636163"/>
    <s v="PRATT INDUSTRIES - JACKSON"/>
    <s v="4X14X002 AUTOBAG 750/ROLL  "/>
    <n v="858"/>
    <m/>
    <n v="4"/>
    <m/>
    <n v="14"/>
    <n v="2"/>
    <x v="0"/>
    <m/>
    <d v="2012-11-28T00:00:00"/>
    <x v="1"/>
    <s v="LHICKS"/>
    <x v="0"/>
    <x v="0"/>
  </r>
  <r>
    <n v="637029"/>
    <s v="STEPHEN GOULD CORPORATION"/>
    <s v="38.00X0.00X60.00X2.00 100/CS,BAGS,SS,METAL 15.0 %,COLOR,BLK"/>
    <n v="2808.64"/>
    <m/>
    <n v="38"/>
    <n v="0"/>
    <n v="60"/>
    <n v="2"/>
    <x v="1"/>
    <n v="749571"/>
    <d v="2012-11-28T00:00:00"/>
    <x v="1"/>
    <s v="JIM"/>
    <x v="1"/>
    <x v="1"/>
  </r>
  <r>
    <n v="638755"/>
    <s v="BUTLER DEARDEN"/>
    <s v="12.00X2.00X24.00X1.00 100/RL,BAGS,BS "/>
    <n v="0"/>
    <m/>
    <n v="12"/>
    <n v="2"/>
    <n v="24"/>
    <n v="1"/>
    <x v="1"/>
    <n v="749373"/>
    <d v="2012-11-28T00:00:00"/>
    <x v="1"/>
    <s v="MEREDITH"/>
    <x v="0"/>
    <x v="1"/>
  </r>
  <r>
    <n v="638762"/>
    <s v="BUTLER DEARDEN"/>
    <s v="12.00X2.00X24.00X1.00 100/RL,BAGS,BS "/>
    <n v="0"/>
    <m/>
    <n v="12"/>
    <n v="2"/>
    <n v="24"/>
    <n v="1"/>
    <x v="1"/>
    <n v="749385"/>
    <d v="2012-11-28T00:00:00"/>
    <x v="1"/>
    <s v="MEREDITH"/>
    <x v="1"/>
    <x v="1"/>
  </r>
  <r>
    <n v="636183"/>
    <s v="XPEDX"/>
    <s v="13X14 2MIL +3  BOTTOM GU WICKETED BAG 250/WICKET 1 000/CASE"/>
    <n v="3253.25"/>
    <m/>
    <n v="13"/>
    <s v="14 2MIL +3  BOTTOM GU"/>
    <m/>
    <m/>
    <x v="0"/>
    <m/>
    <d v="2012-11-29T00:00:00"/>
    <x v="1"/>
    <s v="JCORLISS"/>
    <x v="0"/>
    <x v="0"/>
  </r>
  <r>
    <n v="636184"/>
    <s v="XPEDX"/>
    <s v="10X14 2MIL +3  BOTTOM GUS WICKETED BAGS +1.5  LIP 2 50/WICKET 1000/CASE"/>
    <n v="1378.5"/>
    <m/>
    <n v="10"/>
    <s v="14 2MIL +3  BOTTOM GUS"/>
    <m/>
    <m/>
    <x v="0"/>
    <m/>
    <d v="2012-11-29T00:00:00"/>
    <x v="1"/>
    <s v="JCORLISS"/>
    <x v="0"/>
    <x v="0"/>
  </r>
  <r>
    <n v="636211"/>
    <s v="XPEDX"/>
    <s v="6X8 2MIL BAG W/HANG HOLE 1000/CASE "/>
    <n v="764"/>
    <m/>
    <n v="6"/>
    <s v="8 2MIL BAG"/>
    <m/>
    <m/>
    <x v="0"/>
    <m/>
    <d v="2012-11-29T00:00:00"/>
    <x v="1"/>
    <s v="JCORLISS"/>
    <x v="0"/>
    <x v="0"/>
  </r>
  <r>
    <n v="636215"/>
    <s v="XPEDX"/>
    <s v="8X9 2MIL BAG W/HANG HOLE 1000/CASE "/>
    <n v="810.5"/>
    <m/>
    <n v="8"/>
    <s v="9 2MIL BAG"/>
    <m/>
    <m/>
    <x v="0"/>
    <m/>
    <d v="2012-11-29T00:00:00"/>
    <x v="1"/>
    <s v="JCORLISS"/>
    <x v="0"/>
    <x v="0"/>
  </r>
  <r>
    <n v="636217"/>
    <s v="XPEDX"/>
    <s v="9X10 2MIL W/HANG HOLE 1000/CASE "/>
    <n v="557.75"/>
    <m/>
    <n v="9"/>
    <s v="10 2MIL"/>
    <m/>
    <m/>
    <x v="0"/>
    <m/>
    <d v="2012-11-29T00:00:00"/>
    <x v="1"/>
    <s v="JCORLISS"/>
    <x v="0"/>
    <x v="0"/>
  </r>
  <r>
    <n v="636227"/>
    <s v="TRINITY PACKAGING"/>
    <s v="10X12 3 MIL ZT WHITE UVI 2.5% 1000/CASE "/>
    <n v="2236"/>
    <m/>
    <n v="10"/>
    <s v="12 3 MIL ZT"/>
    <m/>
    <m/>
    <x v="0"/>
    <m/>
    <d v="2012-11-29T00:00:00"/>
    <x v="1"/>
    <s v="HEATHER"/>
    <x v="0"/>
    <x v="0"/>
  </r>
  <r>
    <n v="636242"/>
    <s v="BANA INC"/>
    <s v="ZT 2X12 2 MIL 1000/CASE  "/>
    <n v="1979.25"/>
    <m/>
    <s v="ZT 2"/>
    <s v="12 2 MIL 1000/CASE"/>
    <m/>
    <m/>
    <x v="0"/>
    <m/>
    <d v="2012-11-29T00:00:00"/>
    <x v="1"/>
    <s v="LPAIGE"/>
    <x v="0"/>
    <x v="0"/>
  </r>
  <r>
    <n v="636255"/>
    <s v="PACKAGING CORP OF AMERICA"/>
    <s v="8.5X11X.002 WHITE COLOR LIP+TAPE ON WICKET 250/WI 1500/CS"/>
    <n v="2595"/>
    <m/>
    <n v="8.5"/>
    <n v="11"/>
    <s v=".002 WHITE COLOR"/>
    <m/>
    <x v="0"/>
    <m/>
    <d v="2012-11-29T00:00:00"/>
    <x v="1"/>
    <s v="DAVIDW"/>
    <x v="0"/>
    <x v="0"/>
  </r>
  <r>
    <n v="636256"/>
    <s v="PACKAGING CORP OF AMERICA"/>
    <s v="12X18X.002 WHITE COLOR LIP+TAPE ON WICKET 250/WI 1000/CS"/>
    <n v="3662"/>
    <m/>
    <n v="12"/>
    <n v="18"/>
    <s v=".002 WHITE COLOR"/>
    <m/>
    <x v="0"/>
    <m/>
    <d v="2012-11-29T00:00:00"/>
    <x v="1"/>
    <s v="DAVIDW"/>
    <x v="0"/>
    <x v="0"/>
  </r>
  <r>
    <n v="636294"/>
    <s v="XPEDX"/>
    <s v="60.00XXX1.50 2220'/RL,SWS SHEETING,FG, AS,AMF CLR,CRADL"/>
    <n v="5318.4"/>
    <m/>
    <n v="60"/>
    <m/>
    <m/>
    <n v="1.5"/>
    <x v="0"/>
    <m/>
    <d v="2012-11-29T00:00:00"/>
    <x v="1"/>
    <s v="EZRA"/>
    <x v="0"/>
    <x v="1"/>
  </r>
  <r>
    <n v="636298"/>
    <s v="XPEDX"/>
    <s v="11.50XXX1.50 4000'/RL,SWS SHEETING,FG, CRADL"/>
    <n v="1978.24"/>
    <m/>
    <n v="11.5"/>
    <m/>
    <m/>
    <n v="1.5"/>
    <x v="0"/>
    <m/>
    <d v="2012-11-29T00:00:00"/>
    <x v="1"/>
    <s v="EZRA"/>
    <x v="0"/>
    <x v="1"/>
  </r>
  <r>
    <n v="636306"/>
    <s v="BROWN &amp; PRATT, INC."/>
    <s v="26.00XXX1.00 3000'/RL,CF SHEETING,FG,V ENT,NORM,CRADL"/>
    <n v="3494"/>
    <m/>
    <n v="26"/>
    <m/>
    <m/>
    <n v="1"/>
    <x v="0"/>
    <m/>
    <d v="2012-11-29T00:00:00"/>
    <x v="1"/>
    <s v="EZRA"/>
    <x v="0"/>
    <x v="1"/>
  </r>
  <r>
    <n v="636324"/>
    <s v="JOHNSON SYSTEMS"/>
    <s v="126X94X005 SHRINK BAGS CF 50/RL"/>
    <n v="6242.4"/>
    <m/>
    <n v="126"/>
    <n v="94"/>
    <n v="5"/>
    <m/>
    <x v="0"/>
    <m/>
    <d v="2012-11-29T00:00:00"/>
    <x v="1"/>
    <s v="CMAHAN"/>
    <x v="0"/>
    <x v="0"/>
  </r>
  <r>
    <n v="636344"/>
    <s v="PAPER PRODUCTS CO INC"/>
    <s v="52.00X0.00XX4.00 600'/RL,SWS SHEETING,FG,A S,AMF CLR,CRADL"/>
    <n v="4725.12"/>
    <m/>
    <n v="52"/>
    <m/>
    <m/>
    <n v="4"/>
    <x v="0"/>
    <m/>
    <d v="2012-11-29T00:00:00"/>
    <x v="1"/>
    <s v="EZRA"/>
    <x v="0"/>
    <x v="1"/>
  </r>
  <r>
    <n v="636359"/>
    <s v="NORTHWEST SHIPPING ROOM SUPPLY"/>
    <s v="LF TRANS MET STATIC SHIEL DING BAG 2.5X3 3MIL 100/ CS"/>
    <n v="1397.5"/>
    <m/>
    <s v="LF TRANS MET STATIC SHIEL"/>
    <m/>
    <m/>
    <m/>
    <x v="0"/>
    <m/>
    <d v="2012-11-29T00:00:00"/>
    <x v="1"/>
    <s v="LPAIGE"/>
    <x v="0"/>
    <x v="0"/>
  </r>
  <r>
    <n v="636428"/>
    <s v="SOUND PACKAGING"/>
    <s v="6X8 1.25 MIL AUTO BAG ON 2500/ROLL "/>
    <n v="1151.5"/>
    <m/>
    <n v="6"/>
    <m/>
    <n v="8"/>
    <n v="1.25"/>
    <x v="0"/>
    <m/>
    <d v="2012-11-29T00:00:00"/>
    <x v="1"/>
    <s v="JBASILE"/>
    <x v="0"/>
    <x v="0"/>
  </r>
  <r>
    <n v="636441"/>
    <s v="SPOKANE PACKAGING CORP"/>
    <s v="10X13 2 MIL ZT ORANGE TIN T "/>
    <n v="2292.5"/>
    <m/>
    <n v="10"/>
    <s v="13 2 MIL ZT ORANGE TIN"/>
    <m/>
    <m/>
    <x v="0"/>
    <m/>
    <d v="2012-11-29T00:00:00"/>
    <x v="1"/>
    <s v="JBASILE"/>
    <x v="0"/>
    <x v="0"/>
  </r>
  <r>
    <n v="638501"/>
    <s v="GILLIS &amp; LANE"/>
    <s v="36.00X0.00X0.00X5.50 250'/RL,TUBING,FG,NOSLIP "/>
    <n v="1023.5"/>
    <m/>
    <n v="36"/>
    <n v="0"/>
    <n v="0"/>
    <n v="5.5"/>
    <x v="1"/>
    <n v="750148"/>
    <d v="2012-11-29T00:00:00"/>
    <x v="1"/>
    <s v="LPAIGE"/>
    <x v="1"/>
    <x v="1"/>
  </r>
  <r>
    <n v="638503"/>
    <s v="ADMIRAL PACKAGING"/>
    <s v="12.00X0.00X15.00X3.00 250/CS,BAGS "/>
    <n v="876.48"/>
    <m/>
    <n v="12"/>
    <n v="0"/>
    <n v="15"/>
    <n v="3"/>
    <x v="1"/>
    <n v="750029"/>
    <d v="2012-11-29T00:00:00"/>
    <x v="1"/>
    <s v="LPAIGE"/>
    <x v="1"/>
    <x v="1"/>
  </r>
  <r>
    <n v="638516"/>
    <s v="XPEDX"/>
    <s v="68.00X0.00XX1.25 4400'/RL,SWS SHEETING,FG, AS,AMF CLR,CRADL"/>
    <n v="3551.4"/>
    <m/>
    <n v="68"/>
    <m/>
    <m/>
    <n v="1.25"/>
    <x v="1"/>
    <n v="750193"/>
    <d v="2012-11-29T00:00:00"/>
    <x v="1"/>
    <s v="LPAIGE"/>
    <x v="1"/>
    <x v="1"/>
  </r>
  <r>
    <n v="638932"/>
    <s v="XPEDX"/>
    <s v="8.50X0.00X23.50X3.00 500/CS,BAGS,FG,SW,VENT,BF LY"/>
    <n v="24540"/>
    <m/>
    <n v="8.5"/>
    <m/>
    <n v="23.5"/>
    <n v="3"/>
    <x v="1"/>
    <n v="749746"/>
    <d v="2012-11-29T00:00:00"/>
    <x v="1"/>
    <s v="JCORLISS"/>
    <x v="1"/>
    <x v="1"/>
  </r>
  <r>
    <n v="636455"/>
    <s v="BRAME SPECIALTY CO."/>
    <s v="20 X 28 1MIL GARMENT BAG W/SUFFOCATION WARNING PRINTED 1C/1S 642"/>
    <n v="2835.3"/>
    <m/>
    <n v="20"/>
    <s v=" 28 1MIL GARMENT"/>
    <m/>
    <m/>
    <x v="0"/>
    <m/>
    <d v="2012-11-30T00:00:00"/>
    <x v="1"/>
    <s v="JCORLISS"/>
    <x v="0"/>
    <x v="0"/>
  </r>
  <r>
    <n v="636468"/>
    <s v="UNISOURCE - SOUTHBOROUGH"/>
    <s v="30.00X0.00X37.00X1.00 250/CS,BAGS,FG,SS "/>
    <n v="2603.64"/>
    <m/>
    <n v="30"/>
    <n v="0"/>
    <n v="37"/>
    <n v="1"/>
    <x v="0"/>
    <m/>
    <d v="2012-11-30T00:00:00"/>
    <x v="1"/>
    <s v="ANGELA"/>
    <x v="0"/>
    <x v="1"/>
  </r>
  <r>
    <n v="636473"/>
    <s v="PRATT SPECIALTIES"/>
    <s v="GAR 21X3X72X0006 270/RL,PRNTD "/>
    <n v="2270.3000000000002"/>
    <m/>
    <s v="GAR 21"/>
    <n v="3"/>
    <n v="72"/>
    <n v="6"/>
    <x v="0"/>
    <m/>
    <d v="2012-11-30T00:00:00"/>
    <x v="1"/>
    <s v="LMITCHELL"/>
    <x v="0"/>
    <x v="0"/>
  </r>
  <r>
    <n v="636476"/>
    <s v="PRATT SPECIALTIES"/>
    <s v="GAR 21X3X42X0006 510/RL,PRNTD "/>
    <n v="2822"/>
    <m/>
    <s v="GAR 21"/>
    <n v="3"/>
    <n v="42"/>
    <n v="6"/>
    <x v="0"/>
    <m/>
    <d v="2012-11-30T00:00:00"/>
    <x v="1"/>
    <s v="LMITCHELL"/>
    <x v="0"/>
    <x v="0"/>
  </r>
  <r>
    <n v="636480"/>
    <s v="PRATT SPECIALTIES"/>
    <s v="GAR 21X3X54X0006 360/RL,PRNTD "/>
    <n v="2270.3000000000002"/>
    <m/>
    <s v="GAR 21"/>
    <n v="3"/>
    <n v="54"/>
    <n v="6"/>
    <x v="0"/>
    <m/>
    <d v="2012-11-30T00:00:00"/>
    <x v="1"/>
    <s v="LMITCHELL"/>
    <x v="0"/>
    <x v="0"/>
  </r>
  <r>
    <n v="636500"/>
    <s v="UNITED PACKAGING SUPPLY"/>
    <s v="60X36X60 4 MIL SHRINK BAG ON A ROLL "/>
    <n v="6500.18"/>
    <m/>
    <n v="60"/>
    <n v="36"/>
    <s v="60 4 MIL SHRINK"/>
    <m/>
    <x v="0"/>
    <m/>
    <d v="2012-11-30T00:00:00"/>
    <x v="1"/>
    <s v="ANGELA"/>
    <x v="0"/>
    <x v="0"/>
  </r>
  <r>
    <n v="636503"/>
    <s v="G.T.G. PACKAGING INC."/>
    <s v="18.00XX24.00X1.50 1000/CS,BAGS,BS "/>
    <n v="1214.5"/>
    <m/>
    <n v="18"/>
    <m/>
    <n v="24"/>
    <n v="1.5"/>
    <x v="0"/>
    <m/>
    <d v="2012-11-30T00:00:00"/>
    <x v="1"/>
    <s v="DAVID"/>
    <x v="0"/>
    <x v="1"/>
  </r>
  <r>
    <n v="636512"/>
    <s v="UNITED PACKAGING SUPPLY"/>
    <s v="108X60X84 4MIL SHRINK BAG ON A ROLL "/>
    <n v="6273.22"/>
    <m/>
    <n v="108"/>
    <n v="60"/>
    <s v="84 4MIL SHRINK"/>
    <m/>
    <x v="0"/>
    <m/>
    <d v="2012-11-30T00:00:00"/>
    <x v="1"/>
    <s v="ANGELA"/>
    <x v="0"/>
    <x v="0"/>
  </r>
  <r>
    <n v="636527"/>
    <s v="WESTERN INDUSTRIES CORPORATION"/>
    <s v="20X40 4MIL CLEAR BAG W/18X23 PRINT AREA "/>
    <n v="1760.75"/>
    <m/>
    <n v="20"/>
    <s v="40 4MIL CLEAR BAG"/>
    <m/>
    <m/>
    <x v="0"/>
    <m/>
    <d v="2012-11-30T00:00:00"/>
    <x v="1"/>
    <s v="JCORLISS"/>
    <x v="0"/>
    <x v="0"/>
  </r>
  <r>
    <n v="636530"/>
    <s v="XPEDX"/>
    <s v="9.5X12.25+2.5 L&amp;TX004 CLEAR POSTAL FILM PRINTED 1C/1S 10%COV 1000"/>
    <n v="1944.15"/>
    <m/>
    <n v="9.5"/>
    <s v="12.25+2.5 L&amp;T"/>
    <n v="4"/>
    <m/>
    <x v="0"/>
    <m/>
    <d v="2012-11-30T00:00:00"/>
    <x v="1"/>
    <s v="EZRA"/>
    <x v="0"/>
    <x v="0"/>
  </r>
  <r>
    <n v="636533"/>
    <s v="FISHER SCIENTIFIC"/>
    <s v="30.00X0.00X40.00X6.00 100/RL,BAGS,BS,BOR,TINT,Y EL,CRADL"/>
    <n v="5178.24"/>
    <m/>
    <n v="30"/>
    <n v="0"/>
    <n v="40"/>
    <n v="6"/>
    <x v="0"/>
    <m/>
    <d v="2012-11-30T00:00:00"/>
    <x v="1"/>
    <s v="SMAYER"/>
    <x v="1"/>
    <x v="1"/>
  </r>
  <r>
    <n v="636536"/>
    <s v="PKGING.COM"/>
    <s v="4.06X2.00X8.31X1.75  "/>
    <n v="0"/>
    <m/>
    <n v="4.0599999999999996"/>
    <n v="2"/>
    <n v="8.31"/>
    <n v="1.75"/>
    <x v="0"/>
    <m/>
    <d v="2012-11-30T00:00:00"/>
    <x v="1"/>
    <s v="CMAHAN"/>
    <x v="0"/>
    <x v="0"/>
  </r>
  <r>
    <n v="636554"/>
    <s v="PKGING.COM"/>
    <s v="6.50X9.50X1.75 POLYPRO 1000/CASE "/>
    <n v="10785"/>
    <m/>
    <n v="6.5"/>
    <n v="9.5"/>
    <n v="1.75"/>
    <n v="1.75"/>
    <x v="0"/>
    <m/>
    <d v="2012-11-30T00:00:00"/>
    <x v="1"/>
    <s v="CMAHAN"/>
    <x v="0"/>
    <x v="0"/>
  </r>
  <r>
    <n v="636555"/>
    <s v="PKGING.COM"/>
    <s v="4.00X2.00X10.375X1.75  "/>
    <n v="0"/>
    <m/>
    <n v="4"/>
    <n v="2"/>
    <n v="10.375"/>
    <n v="1.75"/>
    <x v="0"/>
    <m/>
    <d v="2012-11-30T00:00:00"/>
    <x v="1"/>
    <s v="CMAHAN"/>
    <x v="0"/>
    <x v="0"/>
  </r>
  <r>
    <n v="636557"/>
    <s v="XPEDX"/>
    <s v="60.00X0.00XX3.00 1000'/RL,SWS SHEETING,FG, CRADL"/>
    <n v="1949.5"/>
    <m/>
    <n v="60"/>
    <m/>
    <m/>
    <n v="3"/>
    <x v="0"/>
    <m/>
    <d v="2012-11-30T00:00:00"/>
    <x v="1"/>
    <s v="EZRA"/>
    <x v="0"/>
    <x v="1"/>
  </r>
  <r>
    <n v="636558"/>
    <s v="PKGING.COM"/>
    <s v="7.50X14.50X1.75 POLYPRO 1000/CASE "/>
    <n v="15945"/>
    <m/>
    <n v="7.5"/>
    <n v="14.5"/>
    <n v="1.75"/>
    <n v="1.75"/>
    <x v="0"/>
    <m/>
    <d v="2012-11-30T00:00:00"/>
    <x v="1"/>
    <s v="CMAHAN"/>
    <x v="0"/>
    <x v="0"/>
  </r>
  <r>
    <n v="636627"/>
    <s v="WESTERN INDUSTRIES CORPORATION"/>
    <s v="4X4.375 1MIL 1000/CASE PRINTED 1C/1S "/>
    <n v="3483"/>
    <m/>
    <n v="4"/>
    <s v="4.375 1MIL 1000/CASE"/>
    <m/>
    <m/>
    <x v="0"/>
    <m/>
    <d v="2012-11-30T00:00:00"/>
    <x v="1"/>
    <s v="JCORLISS"/>
    <x v="0"/>
    <x v="0"/>
  </r>
  <r>
    <n v="636669"/>
    <s v="TEXAS CONTAINER"/>
    <s v="SHRINK BAG - 44X44X66 - 4 MIL - 25-30/ROLL "/>
    <n v="0"/>
    <m/>
    <s v="SHRINK BAG - 44"/>
    <n v="44"/>
    <s v="66 - 4"/>
    <m/>
    <x v="0"/>
    <m/>
    <d v="2012-11-30T00:00:00"/>
    <x v="1"/>
    <s v="JBURKE"/>
    <x v="0"/>
    <x v="0"/>
  </r>
  <r>
    <n v="636670"/>
    <s v="TEXAS CONTAINER"/>
    <s v="SHRINK BAG - 16X14X30 4MI L "/>
    <n v="0"/>
    <m/>
    <s v="SHRINK BAG - 16"/>
    <n v="14"/>
    <s v="30 4MI"/>
    <m/>
    <x v="0"/>
    <m/>
    <d v="2012-11-30T00:00:00"/>
    <x v="1"/>
    <s v="JBURKE"/>
    <x v="0"/>
    <x v="0"/>
  </r>
  <r>
    <n v="636674"/>
    <s v="STEPHEN GOULD-GLENDALE HEIGHTS"/>
    <s v="3X4 4MIL ZT ANTI STATIC 1000/CS"/>
    <n v="1780"/>
    <m/>
    <n v="3"/>
    <s v="4 4MIL ZT"/>
    <m/>
    <m/>
    <x v="0"/>
    <m/>
    <d v="2012-11-30T00:00:00"/>
    <x v="1"/>
    <s v="JCORLISS"/>
    <x v="0"/>
    <x v="0"/>
  </r>
  <r>
    <n v="636692"/>
    <s v="TEXAS TECHNOLOGIES,INC."/>
    <s v="AUTOBAG - 4X10 - 1.5 MIL 1500/ROLL "/>
    <n v="9540"/>
    <m/>
    <n v="4"/>
    <m/>
    <n v="10"/>
    <n v="1.5"/>
    <x v="0"/>
    <m/>
    <d v="2012-11-30T00:00:00"/>
    <x v="1"/>
    <s v="JBURKE"/>
    <x v="1"/>
    <x v="0"/>
  </r>
  <r>
    <n v="636697"/>
    <s v="XPEDX"/>
    <s v="ZT 9X14X004 DOMESTIC  "/>
    <n v="0"/>
    <m/>
    <s v="ZT 9"/>
    <n v="14"/>
    <s v="004 DOMESTIC"/>
    <m/>
    <x v="0"/>
    <m/>
    <d v="2012-11-30T00:00:00"/>
    <x v="1"/>
    <s v="EZRA"/>
    <x v="1"/>
    <x v="0"/>
  </r>
  <r>
    <n v="639025"/>
    <s v="CROWN PACKAGING"/>
    <s v="TU 2  1.5 MIL 1000FT/ROLL CLEAR "/>
    <n v="3657.5"/>
    <m/>
    <s v="TU 2  1.5 MIL"/>
    <m/>
    <m/>
    <m/>
    <x v="1"/>
    <n v="750430"/>
    <d v="2012-11-30T00:00:00"/>
    <x v="1"/>
    <s v="TTHERIAULT"/>
    <x v="1"/>
    <x v="0"/>
  </r>
  <r>
    <n v="639175"/>
    <s v="ENDURAPAK INC."/>
    <s v="50.00X0.00X0.00X1.40 4000'/RL,DWS,FG,BS,BOR,UV I 2.0%,COLOR,WHT,CRADL"/>
    <n v="2950.25"/>
    <m/>
    <n v="50"/>
    <n v="0"/>
    <n v="0"/>
    <n v="1.4"/>
    <x v="1"/>
    <n v="750874"/>
    <d v="2012-11-30T00:00:00"/>
    <x v="1"/>
    <s v="CMAHAN"/>
    <x v="1"/>
    <x v="1"/>
  </r>
  <r>
    <n v="639187"/>
    <s v="ENDURAPAK INC."/>
    <s v="44.00X0.00X0.00X1.40 4000'/RL,DWS,FG,BS,BOR,UV I 2.0%,COLOR,WHT,CRADL"/>
    <n v="7533"/>
    <m/>
    <n v="44"/>
    <n v="0"/>
    <n v="0"/>
    <n v="1.4"/>
    <x v="1"/>
    <n v="750883"/>
    <d v="2012-11-30T00:00:00"/>
    <x v="1"/>
    <s v="CMAHAN"/>
    <x v="0"/>
    <x v="1"/>
  </r>
  <r>
    <n v="639315"/>
    <s v="A-1 PALLETS"/>
    <s v="68.00XXX1.25 4400'/RL,SWS SHEETING,FG, AS,AMF CLR,CRADL"/>
    <n v="0"/>
    <m/>
    <n v="68"/>
    <m/>
    <m/>
    <n v="1.25"/>
    <x v="1"/>
    <n v="750469"/>
    <d v="2012-11-30T00:00:00"/>
    <x v="1"/>
    <s v="DAVID"/>
    <x v="0"/>
    <x v="1"/>
  </r>
  <r>
    <n v="639352"/>
    <s v="A-1 PALLETS"/>
    <s v="60.00XXX2.40 2200'/RL,SWS SHEETING,FG, CRADL"/>
    <n v="0"/>
    <m/>
    <n v="60"/>
    <m/>
    <m/>
    <n v="2.4"/>
    <x v="1"/>
    <n v="750478"/>
    <d v="2012-11-30T00:00:00"/>
    <x v="1"/>
    <s v="DAVID"/>
    <x v="0"/>
    <x v="1"/>
  </r>
  <r>
    <n v="639370"/>
    <s v="THE ROYAL GROUP"/>
    <s v="30.00X0.00X42.00X2.00 200/RL,BAGS,SS,BOR "/>
    <n v="972.15"/>
    <m/>
    <n v="30"/>
    <n v="0"/>
    <n v="42"/>
    <n v="2"/>
    <x v="1"/>
    <n v="750845"/>
    <d v="2012-11-30T00:00:00"/>
    <x v="1"/>
    <s v="LHICKS"/>
    <x v="1"/>
    <x v="1"/>
  </r>
  <r>
    <n v="639374"/>
    <s v="PORT PLASTICS"/>
    <s v="8.50XX11.00X5.00 1000/CS,BAGS,BS,COLOR,BUF "/>
    <n v="220.24"/>
    <m/>
    <n v="8.5"/>
    <m/>
    <n v="11"/>
    <n v="5"/>
    <x v="1"/>
    <n v="750516"/>
    <d v="2012-11-30T00:00:00"/>
    <x v="1"/>
    <s v="TTHERIAULT"/>
    <x v="0"/>
    <x v="1"/>
  </r>
  <r>
    <n v="639383"/>
    <s v="ULINE"/>
    <s v="6.00X0.00X9.00X2.00 1000/CS,BAGS,FG,AS,POAPP "/>
    <n v="520.24"/>
    <m/>
    <n v="6"/>
    <n v="0"/>
    <n v="9"/>
    <n v="2"/>
    <x v="1"/>
    <n v="750681"/>
    <d v="2012-11-30T00:00:00"/>
    <x v="1"/>
    <s v="BRENDA"/>
    <x v="1"/>
    <x v="1"/>
  </r>
  <r>
    <n v="639501"/>
    <s v="A-1 PALLETS"/>
    <s v="60.00XXX2.00 2000'/RL,SWS SHEETING,FG "/>
    <n v="0"/>
    <m/>
    <n v="60"/>
    <m/>
    <m/>
    <n v="2"/>
    <x v="1"/>
    <n v="750796"/>
    <d v="2012-11-30T00:00:00"/>
    <x v="1"/>
    <s v="DAVID"/>
    <x v="0"/>
    <x v="1"/>
  </r>
  <r>
    <n v="639507"/>
    <s v="A-1 PALLETS"/>
    <s v="60.00XXX2.00 2000'/RL,SWS SHEETING,FG "/>
    <n v="0"/>
    <m/>
    <n v="60"/>
    <m/>
    <m/>
    <n v="2"/>
    <x v="1"/>
    <n v="750801"/>
    <d v="2012-11-30T00:00:00"/>
    <x v="1"/>
    <s v="DAVID"/>
    <x v="1"/>
    <x v="1"/>
  </r>
  <r>
    <n v="636769"/>
    <s v="SCHERMERHORN BROS. CO."/>
    <s v="10.50X0.00X25.00X1.50 1000/CS,BAGS,VENT,NORM "/>
    <n v="2021"/>
    <m/>
    <n v="10.5"/>
    <m/>
    <n v="25"/>
    <n v="1.5"/>
    <x v="0"/>
    <m/>
    <d v="2012-12-03T00:00:00"/>
    <x v="2"/>
    <s v="VALERIE"/>
    <x v="1"/>
    <x v="1"/>
  </r>
  <r>
    <n v="636771"/>
    <s v="SCHERMERHORN BROS. CO."/>
    <s v="9.00X0.00X22.00X1.50 1000/CS,BAGS,VENT,NORM "/>
    <n v="778.5"/>
    <m/>
    <n v="9"/>
    <m/>
    <n v="22"/>
    <n v="1.5"/>
    <x v="0"/>
    <m/>
    <d v="2012-12-03T00:00:00"/>
    <x v="2"/>
    <s v="VALERIE"/>
    <x v="1"/>
    <x v="1"/>
  </r>
  <r>
    <n v="636793"/>
    <s v="VAN ALSTINE &amp; SONS"/>
    <s v="24  x 24 6 MIL ZT moisture barrier "/>
    <n v="0"/>
    <m/>
    <s v="24  x 24 6 MIL ZT"/>
    <m/>
    <m/>
    <m/>
    <x v="0"/>
    <m/>
    <d v="2012-12-03T00:00:00"/>
    <x v="2"/>
    <s v="HEATHER"/>
    <x v="0"/>
    <x v="0"/>
  </r>
  <r>
    <n v="636821"/>
    <s v="HILLAS PACKAGING"/>
    <s v="10 X .3/4 X 13 2MIL POST APPOV/LIP &amp; TAPE CLEAR FR/WHITE BACK"/>
    <n v="0"/>
    <m/>
    <n v="10"/>
    <s v=" .3/4 "/>
    <s v=" 13 2MIL"/>
    <m/>
    <x v="0"/>
    <m/>
    <d v="2012-12-03T00:00:00"/>
    <x v="2"/>
    <s v="JCORLISS"/>
    <x v="0"/>
    <x v="0"/>
  </r>
  <r>
    <n v="636840"/>
    <s v="CROWN PACKAGING"/>
    <s v="23X34X006 ZIPTOP RED OPAQUE 100/CASE "/>
    <n v="4555.63"/>
    <m/>
    <n v="23"/>
    <n v="34"/>
    <s v="006 ZIPTOP"/>
    <m/>
    <x v="0"/>
    <m/>
    <d v="2012-12-03T00:00:00"/>
    <x v="2"/>
    <s v="LHICKS"/>
    <x v="0"/>
    <x v="0"/>
  </r>
  <r>
    <n v="636841"/>
    <s v="PACKAGING OPTIONS"/>
    <s v="ZT 6.375X8.50X2.00 1M/CTN BOT LOAD/TMPR EVIDENT DOMESTIC"/>
    <n v="4578"/>
    <m/>
    <s v="ZT 6.375"/>
    <n v="8.5"/>
    <s v="2.00 1M/CTN"/>
    <m/>
    <x v="0"/>
    <m/>
    <d v="2012-12-03T00:00:00"/>
    <x v="2"/>
    <s v="CMAHAN"/>
    <x v="0"/>
    <x v="0"/>
  </r>
  <r>
    <n v="636851"/>
    <s v="GULF PACKAGING CORP"/>
    <s v="5 X8 6MIL ZT PRINTED 1C/1S W/WHITE BLO CK 1000/CASE"/>
    <n v="2318.75"/>
    <m/>
    <n v="5"/>
    <s v="8 6MIL ZT"/>
    <m/>
    <m/>
    <x v="0"/>
    <m/>
    <d v="2012-12-03T00:00:00"/>
    <x v="2"/>
    <s v="JCORLISS"/>
    <x v="0"/>
    <x v="0"/>
  </r>
  <r>
    <n v="636878"/>
    <s v="STEPHEN GOULD FREMONT"/>
    <s v="16.00XX20.00X4.00 500/CS,BAGS,FG,NSC "/>
    <n v="10817.6"/>
    <m/>
    <n v="16"/>
    <m/>
    <n v="20"/>
    <n v="4"/>
    <x v="0"/>
    <m/>
    <d v="2012-12-03T00:00:00"/>
    <x v="2"/>
    <s v="AMBER"/>
    <x v="0"/>
    <x v="1"/>
  </r>
  <r>
    <n v="636880"/>
    <s v="STEPHEN GOULD FREMONT"/>
    <s v="16.00XX20.00X4.00 500/CS,BAGS,FG,NSC "/>
    <n v="10504"/>
    <m/>
    <n v="16"/>
    <m/>
    <n v="20"/>
    <n v="4"/>
    <x v="0"/>
    <m/>
    <d v="2012-12-03T00:00:00"/>
    <x v="2"/>
    <s v="AMBER"/>
    <x v="0"/>
    <x v="1"/>
  </r>
  <r>
    <n v="636885"/>
    <s v="STEPHEN GOULD FREMONT"/>
    <s v="16.00XX20.00X4.00 500/CS,BAGS,FG,NSC "/>
    <n v="10704.8"/>
    <m/>
    <n v="16"/>
    <m/>
    <n v="20"/>
    <n v="4"/>
    <x v="0"/>
    <m/>
    <d v="2012-12-03T00:00:00"/>
    <x v="2"/>
    <s v="AMBER"/>
    <x v="0"/>
    <x v="1"/>
  </r>
  <r>
    <n v="636921"/>
    <s v="MORRISETTE PAPER COMPANY - GREENSBORO"/>
    <s v="12X16 1MIL 1.5 LIP, 2 VENTS PRINTED 1C/1S CHILD WARNI"/>
    <n v="4345"/>
    <m/>
    <n v="12"/>
    <m/>
    <n v="16"/>
    <n v="1"/>
    <x v="0"/>
    <m/>
    <d v="2012-12-03T00:00:00"/>
    <x v="2"/>
    <s v="CMAHAN"/>
    <x v="0"/>
    <x v="0"/>
  </r>
  <r>
    <n v="636954"/>
    <s v="US PACKAGING &amp; WRAPPING"/>
    <s v="20'X100' 6MIL C&amp;A FILM STOCK ITEM #11070 "/>
    <n v="39630"/>
    <m/>
    <s v="20'"/>
    <s v="100' 6MIL C&amp;A FILM"/>
    <m/>
    <m/>
    <x v="0"/>
    <m/>
    <d v="2012-12-03T00:00:00"/>
    <x v="2"/>
    <s v="JCORLISS"/>
    <x v="0"/>
    <x v="0"/>
  </r>
  <r>
    <n v="636983"/>
    <s v="LANDSBERG - HOUSTON"/>
    <s v="ZT 9X12 8 MIL 500/CASE  "/>
    <n v="1105.4000000000001"/>
    <m/>
    <s v="ZT 9"/>
    <s v="12 8 MIL 500/CASE"/>
    <m/>
    <m/>
    <x v="0"/>
    <m/>
    <d v="2012-12-03T00:00:00"/>
    <x v="2"/>
    <s v="JPENA"/>
    <x v="0"/>
    <x v="0"/>
  </r>
  <r>
    <n v="636985"/>
    <s v="LANDSBERG - HOUSTON"/>
    <s v="ZT 13X18 8 MIL 250/CASE  "/>
    <n v="1436.1"/>
    <m/>
    <s v="ZT 13"/>
    <s v="18 8 MIL 250/CASE"/>
    <m/>
    <m/>
    <x v="0"/>
    <m/>
    <d v="2012-12-03T00:00:00"/>
    <x v="2"/>
    <s v="JPENA"/>
    <x v="0"/>
    <x v="0"/>
  </r>
  <r>
    <n v="636986"/>
    <s v="LANDSBERG - HOUSTON"/>
    <s v="ZT 28X30 8 MIL 75/CASE  "/>
    <n v="2282.6"/>
    <m/>
    <s v="ZT 28"/>
    <s v="30 8 MIL 75/CASE"/>
    <m/>
    <m/>
    <x v="0"/>
    <m/>
    <d v="2012-12-03T00:00:00"/>
    <x v="2"/>
    <s v="JPENA"/>
    <x v="0"/>
    <x v="0"/>
  </r>
  <r>
    <n v="636996"/>
    <s v="PIONEER PACKAGING"/>
    <s v="POLYPRO 2X10.25 1.2ML W / 7/8 INCH LIP WITH TAPE ON THE LIP NOT THE BODY"/>
    <n v="124500"/>
    <m/>
    <n v="2"/>
    <m/>
    <n v="10.25"/>
    <n v="1.2"/>
    <x v="0"/>
    <m/>
    <d v="2012-12-03T00:00:00"/>
    <x v="2"/>
    <s v="JLYONS"/>
    <x v="0"/>
    <x v="0"/>
  </r>
  <r>
    <n v="636998"/>
    <s v="PIONEER PACKAGING"/>
    <s v="2X10.25 1.6ML POLY PROP B AG W/ 7/8 LIP WITH THE TA PE ON THE LIP NOT BODY OF"/>
    <n v="133800"/>
    <m/>
    <n v="2"/>
    <s v="10.25 1.6ML POLY PROP B"/>
    <m/>
    <m/>
    <x v="0"/>
    <m/>
    <d v="2012-12-03T00:00:00"/>
    <x v="2"/>
    <s v="JLYONS"/>
    <x v="0"/>
    <x v="0"/>
  </r>
  <r>
    <n v="637028"/>
    <s v="STEPHEN GOULD CORPORATION"/>
    <s v="38.00X0.00X60.00X2.00 100/CS,BAGS,SS,METAL 15.0 %,COLOR,BLK"/>
    <n v="2808.64"/>
    <m/>
    <n v="38"/>
    <n v="0"/>
    <n v="60"/>
    <n v="2"/>
    <x v="0"/>
    <m/>
    <d v="2012-12-04T00:00:00"/>
    <x v="2"/>
    <s v="JIM"/>
    <x v="1"/>
    <x v="1"/>
  </r>
  <r>
    <n v="637114"/>
    <s v="ASSOCIATED PACKAGING, INC"/>
    <s v="31.00X0.00XX1.50 4600'/RL,SWS SHEETING,FG, CRADL"/>
    <n v="30600"/>
    <m/>
    <n v="31"/>
    <m/>
    <m/>
    <n v="1.5"/>
    <x v="0"/>
    <m/>
    <d v="2012-12-04T00:00:00"/>
    <x v="2"/>
    <s v="JIM"/>
    <x v="1"/>
    <x v="1"/>
  </r>
  <r>
    <n v="637122"/>
    <s v="STAPLES CONTRACT &amp; COMMERCIAL"/>
    <s v="144.00X48.00X48.00X2.00 200/RL,BAGS,BS "/>
    <n v="0"/>
    <m/>
    <n v="144"/>
    <n v="48"/>
    <n v="48"/>
    <n v="2"/>
    <x v="0"/>
    <m/>
    <d v="2012-12-04T00:00:00"/>
    <x v="2"/>
    <s v="JPENA"/>
    <x v="0"/>
    <x v="1"/>
  </r>
  <r>
    <n v="637144"/>
    <s v="WESTERN PLASTICS"/>
    <s v="SHRINK SHEETING - 32' X 1 00' 8 MIL "/>
    <n v="4218.75"/>
    <m/>
    <n v="32"/>
    <m/>
    <m/>
    <n v="8"/>
    <x v="0"/>
    <m/>
    <d v="2012-12-04T00:00:00"/>
    <x v="2"/>
    <s v="JBURKE"/>
    <x v="0"/>
    <x v="0"/>
  </r>
  <r>
    <n v="637147"/>
    <s v="CDF CORPORATION"/>
    <s v="32.00X28.00X48.00X4.00 80/CS,BAGS,BS "/>
    <n v="0"/>
    <m/>
    <n v="32"/>
    <n v="28"/>
    <n v="48"/>
    <n v="4"/>
    <x v="0"/>
    <m/>
    <d v="2012-12-04T00:00:00"/>
    <x v="2"/>
    <s v="STEVES"/>
    <x v="0"/>
    <x v="1"/>
  </r>
  <r>
    <n v="637151"/>
    <s v="BECK PACKAGING"/>
    <s v="60.00X0.00XX4.00 720'/RL,SWS SHEETING,FG,U VI 1.0%,CRADL"/>
    <n v="4914.7"/>
    <m/>
    <n v="60"/>
    <m/>
    <m/>
    <n v="4"/>
    <x v="0"/>
    <m/>
    <d v="2012-12-04T00:00:00"/>
    <x v="2"/>
    <s v="STEVES"/>
    <x v="0"/>
    <x v="1"/>
  </r>
  <r>
    <n v="637173"/>
    <s v="WILLARD PACKAGING CO"/>
    <s v="BLACK CONDUCTIVE LF 30X45 4MIL 100/CASE "/>
    <n v="4482.2"/>
    <m/>
    <s v="BLACK CONDUCTIVE LF 30"/>
    <n v="45"/>
    <m/>
    <m/>
    <x v="0"/>
    <m/>
    <d v="2012-12-04T00:00:00"/>
    <x v="2"/>
    <s v="LMITCHELL"/>
    <x v="0"/>
    <x v="0"/>
  </r>
  <r>
    <n v="637193"/>
    <s v="PACKAGING OPTIONS"/>
    <s v="ZT 6.375X8.50X2.00 1M/CTN BOT LOAD/TMPR EVIDENT IMPORT"/>
    <n v="2622"/>
    <m/>
    <s v="ZT 6.375"/>
    <n v="8.5"/>
    <s v="2.00 1M/CTN"/>
    <m/>
    <x v="0"/>
    <m/>
    <d v="2012-12-04T00:00:00"/>
    <x v="2"/>
    <s v="BRENDA"/>
    <x v="1"/>
    <x v="0"/>
  </r>
  <r>
    <n v="637225"/>
    <s v="MAC PAPERS JACKSONVILLE"/>
    <s v="16.00XXX1.25 2500'/RL,CF SHEETING,FG,C LAR,CRADL"/>
    <n v="1015.2"/>
    <m/>
    <n v="16"/>
    <m/>
    <m/>
    <n v="1.25"/>
    <x v="0"/>
    <m/>
    <d v="2012-12-04T00:00:00"/>
    <x v="2"/>
    <s v="WILL"/>
    <x v="0"/>
    <x v="1"/>
  </r>
  <r>
    <n v="637226"/>
    <s v="UNISOURCE - WINDSOR"/>
    <s v="13.00XXX2.00 3500'/RL,SWS SHEETING,FG, CLAR,CRADL"/>
    <n v="2402.4"/>
    <m/>
    <n v="13"/>
    <m/>
    <m/>
    <n v="2"/>
    <x v="0"/>
    <m/>
    <d v="2012-12-04T00:00:00"/>
    <x v="2"/>
    <s v="WILL"/>
    <x v="0"/>
    <x v="1"/>
  </r>
  <r>
    <n v="637239"/>
    <s v="UNISOURCE - WINDSOR"/>
    <s v="9.00XXX2.00 3500'/RL,SWS SHEETING,FG, CLAR"/>
    <n v="3337.4"/>
    <m/>
    <n v="9"/>
    <m/>
    <m/>
    <n v="2"/>
    <x v="0"/>
    <m/>
    <d v="2012-12-04T00:00:00"/>
    <x v="2"/>
    <s v="WILL"/>
    <x v="0"/>
    <x v="1"/>
  </r>
  <r>
    <n v="637243"/>
    <s v="PROPAK"/>
    <s v="9.00XX12.00X2.00 1000/CS,BAGS,BS "/>
    <n v="605.25"/>
    <m/>
    <n v="9"/>
    <m/>
    <n v="12"/>
    <n v="2"/>
    <x v="0"/>
    <m/>
    <d v="2012-12-04T00:00:00"/>
    <x v="2"/>
    <s v="JLYONS"/>
    <x v="0"/>
    <x v="1"/>
  </r>
  <r>
    <n v="637245"/>
    <s v="PIEDMONT NATIONAL CORPORATION - GREER"/>
    <s v="16.00X0.00X16.00X2.00 1000/CS,INDIV SHEETS,BS "/>
    <n v="946.96"/>
    <m/>
    <n v="16"/>
    <m/>
    <n v="16"/>
    <n v="2"/>
    <x v="0"/>
    <m/>
    <d v="2012-12-04T00:00:00"/>
    <x v="2"/>
    <s v="MGONZALEZ"/>
    <x v="1"/>
    <x v="1"/>
  </r>
  <r>
    <n v="637253"/>
    <s v="RITE PACKAGE COMPANY"/>
    <s v="POLYPRO 4.75X8.25X0015 1000/CS DOMESTIC"/>
    <n v="651"/>
    <m/>
    <n v="4.75"/>
    <n v="8.25"/>
    <n v="15"/>
    <n v="1.5"/>
    <x v="0"/>
    <m/>
    <d v="2012-12-04T00:00:00"/>
    <x v="2"/>
    <s v="MICHELLE"/>
    <x v="0"/>
    <x v="0"/>
  </r>
  <r>
    <n v="637278"/>
    <s v="LANDA PACKAGING DIST."/>
    <s v="WICKET 12X14 1MIL W/ 1.5  250/WICKET "/>
    <n v="4600.8"/>
    <m/>
    <s v="WICKET 12"/>
    <s v="14 1MIL W/ 1.5 "/>
    <m/>
    <m/>
    <x v="0"/>
    <m/>
    <d v="2012-12-04T00:00:00"/>
    <x v="2"/>
    <s v="JBURKE"/>
    <x v="0"/>
    <x v="0"/>
  </r>
  <r>
    <n v="637279"/>
    <s v="LANDA PACKAGING DIST."/>
    <s v="WICKET 14X18 1MIL W/ 1.5  250/WICKET "/>
    <n v="2956.2"/>
    <m/>
    <s v="WICKET 14"/>
    <s v="18 1MIL W/ 1.5 "/>
    <m/>
    <m/>
    <x v="0"/>
    <m/>
    <d v="2012-12-04T00:00:00"/>
    <x v="2"/>
    <s v="JBURKE"/>
    <x v="0"/>
    <x v="0"/>
  </r>
  <r>
    <n v="637312"/>
    <s v="ASSOCIATED PACKAGING INC."/>
    <s v="28.00X0.00XX0.75 9000'/RL,CF SHEETING,CRAD L"/>
    <n v="4920"/>
    <m/>
    <n v="28"/>
    <m/>
    <m/>
    <n v="0.75"/>
    <x v="0"/>
    <m/>
    <d v="2012-12-04T00:00:00"/>
    <x v="2"/>
    <s v="JIM"/>
    <x v="1"/>
    <x v="1"/>
  </r>
  <r>
    <n v="637316"/>
    <s v="JOSHUA BUSINESS GRAPHICS"/>
    <s v="9X12 3 MIL YELLOW TINT FILM W/ 1C/1S DOOR HANGER BAG,PRNTD"/>
    <n v="1175.5"/>
    <m/>
    <n v="9"/>
    <s v="12 3 MIL"/>
    <m/>
    <m/>
    <x v="0"/>
    <m/>
    <d v="2012-12-04T00:00:00"/>
    <x v="2"/>
    <s v="MGONZALEZ"/>
    <x v="0"/>
    <x v="0"/>
  </r>
  <r>
    <n v="637325"/>
    <s v="PROPAK"/>
    <s v="9.00X0.00X12.00X4.00 1000/CS,BAGS,FG,BS,AS,AFP AS"/>
    <n v="1456.75"/>
    <m/>
    <n v="9"/>
    <n v="0"/>
    <n v="12"/>
    <n v="4"/>
    <x v="0"/>
    <m/>
    <d v="2012-12-04T00:00:00"/>
    <x v="2"/>
    <s v="JLYONS"/>
    <x v="0"/>
    <x v="1"/>
  </r>
  <r>
    <n v="637327"/>
    <s v="BRAME SPECIALTY CO."/>
    <s v="10.25X15 1.25MIL CL 3 B GU 1.5LIP VENT WICKETED 250/WICKET 1000/"/>
    <n v="3010"/>
    <m/>
    <n v="10.25"/>
    <m/>
    <n v="15"/>
    <n v="1.25"/>
    <x v="0"/>
    <m/>
    <d v="2012-12-04T00:00:00"/>
    <x v="2"/>
    <s v="MWENTWORTH"/>
    <x v="0"/>
    <x v="0"/>
  </r>
  <r>
    <n v="639579"/>
    <s v="SUPPLY ONE - TUCSON"/>
    <s v="4.5X5 1.5MIL AUTOBAGS 300 0/RL "/>
    <n v="1395"/>
    <m/>
    <n v="4.5"/>
    <m/>
    <n v="5"/>
    <n v="1.5"/>
    <x v="1"/>
    <n v="751741"/>
    <d v="2012-12-04T00:00:00"/>
    <x v="2"/>
    <s v="LHICKS"/>
    <x v="1"/>
    <x v="0"/>
  </r>
  <r>
    <n v="639714"/>
    <s v="GREIF INCOPORATED"/>
    <s v="17.25X24.5X002 + 5  BACK FLIP POLY BAG, CLEAR, 500 /CS"/>
    <n v="1259.25"/>
    <m/>
    <n v="17.25"/>
    <n v="24.5"/>
    <s v="002 + 5  BACK"/>
    <m/>
    <x v="1"/>
    <n v="751848"/>
    <d v="2012-12-04T00:00:00"/>
    <x v="2"/>
    <s v="MICHELLE"/>
    <x v="1"/>
    <x v="0"/>
  </r>
  <r>
    <n v="639884"/>
    <s v="ADVANCED PACKAGING SYSTEM"/>
    <s v="14.00XX9.00X3.00 2500/RL,DWS,BS,BOR "/>
    <n v="896.16"/>
    <m/>
    <n v="14"/>
    <m/>
    <n v="9"/>
    <n v="3"/>
    <x v="1"/>
    <n v="752012"/>
    <d v="2012-12-04T00:00:00"/>
    <x v="2"/>
    <s v="JIM"/>
    <x v="1"/>
    <x v="1"/>
  </r>
  <r>
    <n v="639918"/>
    <s v="SUPPLY SOURCE"/>
    <s v="60.00X50.00X88.00X1.25 50/RL,BAGS,BS,BOR,LLD,HEX ,CRADL"/>
    <n v="2811.85"/>
    <m/>
    <n v="60"/>
    <n v="50"/>
    <n v="88"/>
    <n v="1.25"/>
    <x v="1"/>
    <n v="751768"/>
    <d v="2012-12-04T00:00:00"/>
    <x v="2"/>
    <s v="BRENDA"/>
    <x v="1"/>
    <x v="1"/>
  </r>
  <r>
    <n v="640129"/>
    <s v="CI TRADING LLC"/>
    <s v="AUTO BAGS 8X15 1.5ML CLEA R 1000/ROLL "/>
    <n v="699.5"/>
    <m/>
    <n v="8"/>
    <m/>
    <n v="15"/>
    <n v="1.5"/>
    <x v="1"/>
    <n v="752215"/>
    <d v="2012-12-04T00:00:00"/>
    <x v="2"/>
    <s v="JLYONS"/>
    <x v="1"/>
    <x v="0"/>
  </r>
  <r>
    <n v="640132"/>
    <s v="CI TRADING LLC"/>
    <s v="AUTO BAGS 6X15 1.5ML CLEA R 1000/ROLL "/>
    <n v="758.25"/>
    <m/>
    <n v="6"/>
    <m/>
    <n v="15"/>
    <n v="1.5"/>
    <x v="1"/>
    <n v="752212"/>
    <d v="2012-12-04T00:00:00"/>
    <x v="2"/>
    <s v="JLYONS"/>
    <x v="1"/>
    <x v="0"/>
  </r>
  <r>
    <n v="640150"/>
    <s v="CANTWELL-CLEARY CO., INC."/>
    <s v="30.00X0.00X60.00X1.25 150/RL,CF SOR,CRADL "/>
    <n v="3698.55"/>
    <m/>
    <n v="30"/>
    <n v="0"/>
    <n v="60"/>
    <n v="1.25"/>
    <x v="1"/>
    <n v="752184"/>
    <d v="2012-12-04T00:00:00"/>
    <x v="2"/>
    <s v="AMBER"/>
    <x v="1"/>
    <x v="1"/>
  </r>
  <r>
    <n v="640247"/>
    <s v="NORTHEAST INDUSTRIAL SUPPLY CO."/>
    <s v="12.75XX14.00X2.00 1000/CS,BAGS,SW "/>
    <n v="858"/>
    <m/>
    <n v="12.75"/>
    <m/>
    <n v="14"/>
    <n v="2"/>
    <x v="1"/>
    <n v="752348"/>
    <d v="2012-12-04T00:00:00"/>
    <x v="2"/>
    <s v="LPAIGE"/>
    <x v="1"/>
    <x v="1"/>
  </r>
  <r>
    <n v="637341"/>
    <s v="CME INTEGRATED SOLUTIONS"/>
    <s v="39.00X0.00X67.00X1.50 240/RL,BAGS,BS,BOR,HISLIP "/>
    <n v="1730.61"/>
    <m/>
    <n v="39"/>
    <n v="0"/>
    <n v="67"/>
    <n v="1.5"/>
    <x v="0"/>
    <m/>
    <d v="2012-12-05T00:00:00"/>
    <x v="2"/>
    <s v="ANGELA"/>
    <x v="0"/>
    <x v="1"/>
  </r>
  <r>
    <n v="637342"/>
    <s v="CME INTEGRATED SOLUTIONS"/>
    <s v="39.00X0.00X67.00X1.50 240/RL,SLEEVE,BS,BOR,HISL IP"/>
    <n v="1730.61"/>
    <m/>
    <n v="39"/>
    <n v="0"/>
    <n v="67"/>
    <n v="1.5"/>
    <x v="0"/>
    <m/>
    <d v="2012-12-05T00:00:00"/>
    <x v="2"/>
    <s v="ANGELA"/>
    <x v="0"/>
    <x v="1"/>
  </r>
  <r>
    <n v="637343"/>
    <s v="CME INTEGRATED SOLUTIONS"/>
    <s v="24.00X0.00X28.00X1.50 550/RL,BAGS,BS,BOR,HISLIP "/>
    <n v="1734.39"/>
    <m/>
    <n v="24"/>
    <n v="0"/>
    <n v="28"/>
    <n v="1.5"/>
    <x v="0"/>
    <m/>
    <d v="2012-12-05T00:00:00"/>
    <x v="2"/>
    <s v="ANGELA"/>
    <x v="0"/>
    <x v="1"/>
  </r>
  <r>
    <n v="637346"/>
    <s v="CME INTEGRATED SOLUTIONS"/>
    <s v="24.00X0.00X28.00X1.50 550/RL,SLEEVE,BS,BOR,HISL IP"/>
    <n v="1734.39"/>
    <m/>
    <n v="24"/>
    <n v="0"/>
    <n v="28"/>
    <n v="1.5"/>
    <x v="0"/>
    <m/>
    <d v="2012-12-05T00:00:00"/>
    <x v="2"/>
    <s v="ANGELA"/>
    <x v="0"/>
    <x v="1"/>
  </r>
  <r>
    <n v="637356"/>
    <s v="GULF PACKAGING CORP"/>
    <s v="SHRINK BAG 50X50X75X005 125/ROLL "/>
    <n v="4120.5600000000004"/>
    <m/>
    <s v="SHRINK BAG 50"/>
    <n v="50"/>
    <n v="75"/>
    <n v="5"/>
    <x v="0"/>
    <m/>
    <d v="2012-12-05T00:00:00"/>
    <x v="2"/>
    <s v="MICHELLE"/>
    <x v="0"/>
    <x v="0"/>
  </r>
  <r>
    <n v="637363"/>
    <s v="XPEDX"/>
    <s v="3.5 X 6 4MIL ZT W/ METAL CENTER, TOP 1.5  ABOVE ZI ONE SIDE SLIT OPEN BELOW"/>
    <n v="1731.5"/>
    <m/>
    <n v="3.5"/>
    <s v=" 6 4MIL ZT W/ METAL"/>
    <m/>
    <m/>
    <x v="0"/>
    <m/>
    <d v="2012-12-05T00:00:00"/>
    <x v="2"/>
    <s v="JCORLISS"/>
    <x v="0"/>
    <x v="0"/>
  </r>
  <r>
    <n v="637366"/>
    <s v="OMNI PACKAGING"/>
    <s v="GU 9X5X22X00225 2C/1S 4X5 WHITE BLOCK W/ BLACK PRINT RANDOM PRI"/>
    <n v="4113.75"/>
    <m/>
    <s v="GU 9"/>
    <n v="5"/>
    <n v="22"/>
    <n v="225"/>
    <x v="0"/>
    <m/>
    <d v="2012-12-05T00:00:00"/>
    <x v="2"/>
    <s v="MICHELLE"/>
    <x v="0"/>
    <x v="0"/>
  </r>
  <r>
    <n v="637371"/>
    <s v="OMNI PACKAGING"/>
    <s v="SOR 60X0025 CF (120 ) 2C/1S WHITEBLOCK W/ BLACK TEXT RANDOM PRIN"/>
    <n v="0"/>
    <m/>
    <s v="SOR 60"/>
    <s v="0025 CF (120 )"/>
    <m/>
    <m/>
    <x v="0"/>
    <m/>
    <d v="2012-12-05T00:00:00"/>
    <x v="2"/>
    <s v="MICHELLE"/>
    <x v="0"/>
    <x v="0"/>
  </r>
  <r>
    <n v="637393"/>
    <s v="XPEDX"/>
    <s v="10X15X001 W/ 1.5  L&amp;T 1C/1S, SUFFOCATION WRNG RE-SEALABLE TAPE 1000/CAS"/>
    <n v="1016"/>
    <m/>
    <n v="10"/>
    <n v="15"/>
    <s v="001 W/ 1.5  L&amp;T"/>
    <m/>
    <x v="0"/>
    <m/>
    <d v="2012-12-05T00:00:00"/>
    <x v="2"/>
    <s v="LMITCHELL"/>
    <x v="0"/>
    <x v="0"/>
  </r>
  <r>
    <n v="637454"/>
    <s v="ARIVA - FT WAYNE"/>
    <s v="9.00XX12.00X2.00 1000/CS,BAGS flat packed"/>
    <n v="2541.6"/>
    <m/>
    <n v="9"/>
    <m/>
    <n v="12"/>
    <n v="2"/>
    <x v="0"/>
    <m/>
    <d v="2012-12-05T00:00:00"/>
    <x v="2"/>
    <s v="MWENTWORTH"/>
    <x v="0"/>
    <x v="1"/>
  </r>
  <r>
    <n v="637491"/>
    <s v="XPEDX"/>
    <s v="AUTOBAG 7X10X0015 CLEAR/WHITE VENTED 1/4  1500/ROLL"/>
    <n v="20550"/>
    <m/>
    <n v="7"/>
    <m/>
    <n v="10"/>
    <n v="1.5"/>
    <x v="0"/>
    <m/>
    <d v="2012-12-05T00:00:00"/>
    <x v="2"/>
    <s v="BRENDA"/>
    <x v="0"/>
    <x v="0"/>
  </r>
  <r>
    <n v="637496"/>
    <s v="XPEDX"/>
    <s v="AUTOBAG 7X12X0015 CLEAR/WHITE 1250/RL 1./4  VENT LOWER CRNR"/>
    <n v="17424"/>
    <m/>
    <n v="7"/>
    <m/>
    <n v="12"/>
    <n v="1.5"/>
    <x v="0"/>
    <m/>
    <d v="2012-12-05T00:00:00"/>
    <x v="2"/>
    <s v="BRENDA"/>
    <x v="0"/>
    <x v="0"/>
  </r>
  <r>
    <n v="637534"/>
    <s v="IPS PACKAGING GREENVILLE"/>
    <s v="4.00X2.00X12.00X1.00 1000/RL,BAGS,BS,BOR "/>
    <n v="551.4"/>
    <m/>
    <n v="4"/>
    <n v="2"/>
    <n v="12"/>
    <n v="1"/>
    <x v="0"/>
    <m/>
    <d v="2012-12-05T00:00:00"/>
    <x v="2"/>
    <s v="CHRISP"/>
    <x v="0"/>
    <x v="1"/>
  </r>
  <r>
    <n v="637538"/>
    <s v="IPS PACKAGING GREENVILLE"/>
    <s v="4.00X2.00X8.00X1.00 1000/RL,BAGS,BS,BOR "/>
    <n v="598.4"/>
    <m/>
    <n v="4"/>
    <n v="2"/>
    <n v="8"/>
    <n v="1"/>
    <x v="0"/>
    <m/>
    <d v="2012-12-05T00:00:00"/>
    <x v="2"/>
    <s v="CHRISP"/>
    <x v="0"/>
    <x v="1"/>
  </r>
  <r>
    <n v="637547"/>
    <s v="SALESMASTER CORPORATION"/>
    <s v="7.5X3X17X001 W/ 4  REVERSE FLAP "/>
    <n v="0"/>
    <m/>
    <n v="7.5"/>
    <n v="3"/>
    <n v="17"/>
    <s v="001 W/"/>
    <x v="0"/>
    <m/>
    <d v="2012-12-05T00:00:00"/>
    <x v="2"/>
    <s v="AMBER"/>
    <x v="0"/>
    <x v="0"/>
  </r>
  <r>
    <n v="637573"/>
    <s v="JOSHUA BUSINESS GRAPHICS"/>
    <s v="9X12 3MIL 1C/1S YELLOW TINT WITH DIE CUT HANDLE,PRNTD"/>
    <n v="2152"/>
    <m/>
    <n v="9"/>
    <s v="12 3MIL 1C/1S"/>
    <m/>
    <m/>
    <x v="0"/>
    <m/>
    <d v="2012-12-05T00:00:00"/>
    <x v="2"/>
    <s v="MWENTWORTH"/>
    <x v="0"/>
    <x v="0"/>
  </r>
  <r>
    <n v="637586"/>
    <s v="STAPLES INDUSTRIAL #906"/>
    <s v="LF TRANS METALLIC BAGS 4X 100/CS "/>
    <n v="1480.5"/>
    <m/>
    <s v="LF TRANS METALLIC BAGS 4"/>
    <m/>
    <m/>
    <m/>
    <x v="0"/>
    <m/>
    <d v="2012-12-05T00:00:00"/>
    <x v="2"/>
    <s v="LPAIGE"/>
    <x v="0"/>
    <x v="0"/>
  </r>
  <r>
    <n v="637595"/>
    <s v="DEBARRY PACKAGING, INC."/>
    <s v="12.00X0.00X19.00X2.25 1000/CS,BAGS,BS,METAL 15. 0"/>
    <n v="2350.5"/>
    <m/>
    <n v="12"/>
    <n v="0"/>
    <n v="19"/>
    <n v="2.25"/>
    <x v="0"/>
    <m/>
    <d v="2012-12-05T00:00:00"/>
    <x v="2"/>
    <s v="JBASILE"/>
    <x v="1"/>
    <x v="1"/>
  </r>
  <r>
    <n v="640045"/>
    <s v="XPEDX"/>
    <s v="TMSS 10X12 3.0MIL 100/CS  "/>
    <n v="2764.9"/>
    <m/>
    <s v="TMSS 10"/>
    <s v="12 3.0MIL 100/CS"/>
    <m/>
    <m/>
    <x v="1"/>
    <n v="752801"/>
    <d v="2012-12-05T00:00:00"/>
    <x v="2"/>
    <s v="MICHELLE"/>
    <x v="1"/>
    <x v="0"/>
  </r>
  <r>
    <n v="637634"/>
    <s v="SOUTHERN IMAGING GROUP, INC."/>
    <s v="DIE CUT 12X15X003 WHITE COLOR, 1000/CASE "/>
    <n v="967.25"/>
    <m/>
    <s v="DIE CUT 12"/>
    <n v="15"/>
    <n v="3"/>
    <m/>
    <x v="0"/>
    <m/>
    <d v="2012-12-06T00:00:00"/>
    <x v="2"/>
    <s v="LMITCHELL"/>
    <x v="0"/>
    <x v="0"/>
  </r>
  <r>
    <n v="637637"/>
    <s v="PRATT INDUSTRIES - SIMPSONVILLE"/>
    <s v="3X4 2MIL ZT 6C/2S PRINTED 1000/CASE ( MIGHT THIS BE 8 COLORS?),"/>
    <n v="2379.5"/>
    <m/>
    <n v="3"/>
    <s v="4 2MIL ZT"/>
    <m/>
    <m/>
    <x v="0"/>
    <m/>
    <d v="2012-12-06T00:00:00"/>
    <x v="2"/>
    <s v="JCORLISS"/>
    <x v="0"/>
    <x v="0"/>
  </r>
  <r>
    <n v="637638"/>
    <s v="PRATT INDUSTRIES - SIMPSONVILLE"/>
    <s v="5X8 2MIL ZT 6/C 2/S PRINTED 1000/CASE (MIGHT THIS BE 8 COLORS?"/>
    <n v="2456"/>
    <m/>
    <n v="5"/>
    <s v="8 2MIL ZT"/>
    <m/>
    <m/>
    <x v="0"/>
    <m/>
    <d v="2012-12-06T00:00:00"/>
    <x v="2"/>
    <s v="JCORLISS"/>
    <x v="0"/>
    <x v="0"/>
  </r>
  <r>
    <n v="637639"/>
    <s v="PRATT INDUSTRIES - SIMPSONVILLE"/>
    <s v="10X12 2MIL ZT 6/C 2/S PRINTED 1000/CASE (MIGHT THIS BE 8 COLORS?"/>
    <n v="3013"/>
    <m/>
    <n v="10"/>
    <s v="12 2MIL ZT"/>
    <m/>
    <m/>
    <x v="0"/>
    <m/>
    <d v="2012-12-06T00:00:00"/>
    <x v="2"/>
    <s v="JCORLISS"/>
    <x v="0"/>
    <x v="0"/>
  </r>
  <r>
    <n v="637646"/>
    <s v="PACKAGING ENTERPRISES INC"/>
    <s v="ZT 18X30 4 MIL 250/CASE  "/>
    <n v="1745.98"/>
    <m/>
    <s v="ZT 18"/>
    <s v="30 4 MIL 250/CASE"/>
    <m/>
    <m/>
    <x v="0"/>
    <m/>
    <d v="2012-12-06T00:00:00"/>
    <x v="2"/>
    <s v="LPAIGE"/>
    <x v="0"/>
    <x v="0"/>
  </r>
  <r>
    <n v="637688"/>
    <s v="SOURCING &amp; LOGISTICS INC"/>
    <s v="CONTINUOUS SOR 30  WIDE UP TO 40 LBS PER ROLL 5M ROLLS"/>
    <n v="0"/>
    <m/>
    <s v="CONTINUOUS SOR 30  WIDE"/>
    <m/>
    <m/>
    <m/>
    <x v="0"/>
    <m/>
    <d v="2012-12-06T00:00:00"/>
    <x v="2"/>
    <s v="DBALLETTA"/>
    <x v="0"/>
    <x v="0"/>
  </r>
  <r>
    <n v="637690"/>
    <s v="ULINE"/>
    <s v="8.00X0.00X8.00X1.00 1000/RL,INDIV SHEETS,FG,B S,BOR"/>
    <n v="0"/>
    <m/>
    <n v="8"/>
    <m/>
    <n v="8"/>
    <n v="1"/>
    <x v="0"/>
    <m/>
    <d v="2012-12-06T00:00:00"/>
    <x v="2"/>
    <s v="LMITCHELL"/>
    <x v="0"/>
    <x v="1"/>
  </r>
  <r>
    <n v="637741"/>
    <s v="LANDSBERG - NEW JERSEY"/>
    <s v="7X10X002 AUTOBAG W/.25  SKIRT WHITE FRONT W/ONE 1/4  VENT HOLE 1250"/>
    <n v="8195"/>
    <m/>
    <n v="7"/>
    <m/>
    <n v="10"/>
    <n v="2"/>
    <x v="0"/>
    <m/>
    <d v="2012-12-06T00:00:00"/>
    <x v="2"/>
    <s v="LHICKS"/>
    <x v="0"/>
    <x v="0"/>
  </r>
  <r>
    <n v="637742"/>
    <s v="LANDSBERG - NEW JERSEY"/>
    <s v="7X12X002 AUTOBAG W/.25  SKIRT WHITE FRONT W/ONE 1/4  VENT HOLE 1250"/>
    <n v="6354"/>
    <m/>
    <n v="7"/>
    <m/>
    <n v="12"/>
    <n v="2"/>
    <x v="0"/>
    <m/>
    <d v="2012-12-06T00:00:00"/>
    <x v="2"/>
    <s v="LHICKS"/>
    <x v="1"/>
    <x v="0"/>
  </r>
  <r>
    <n v="637743"/>
    <s v="STAR PACKAGING INC"/>
    <s v="9.00X0.00X12.00X2.00 500/RL,BAGS,BS,BOR "/>
    <n v="625.91999999999996"/>
    <m/>
    <n v="9"/>
    <n v="0"/>
    <n v="12"/>
    <n v="2"/>
    <x v="0"/>
    <m/>
    <d v="2012-12-06T00:00:00"/>
    <x v="2"/>
    <s v="AMBER"/>
    <x v="1"/>
    <x v="1"/>
  </r>
  <r>
    <n v="637746"/>
    <s v="STAR PACKAGING INC"/>
    <s v="12.00X0.00X15.00X4.00 250/RL,BAGS,BS,BOR "/>
    <n v="761.99"/>
    <m/>
    <n v="12"/>
    <n v="0"/>
    <n v="15"/>
    <n v="4"/>
    <x v="0"/>
    <m/>
    <d v="2012-12-06T00:00:00"/>
    <x v="2"/>
    <s v="AMBER"/>
    <x v="1"/>
    <x v="1"/>
  </r>
  <r>
    <n v="637784"/>
    <s v="PHOENIX PACKAGING CORP."/>
    <s v="LF 5.5X35 2 MIL 2  LIP 1, 000/CS "/>
    <n v="1652.25"/>
    <m/>
    <s v="LF 5.5"/>
    <s v="35 2 MIL 2  LIP 1,"/>
    <m/>
    <m/>
    <x v="0"/>
    <m/>
    <d v="2012-12-06T00:00:00"/>
    <x v="2"/>
    <s v="LPAIGE"/>
    <x v="0"/>
    <x v="0"/>
  </r>
  <r>
    <n v="637801"/>
    <s v="ANDLER PACKAGING GROUP"/>
    <s v="STRETCH FILM 18  X1500 80 GA "/>
    <n v="0"/>
    <m/>
    <s v="STRETCH FILM 18  "/>
    <s v="1500 80"/>
    <m/>
    <m/>
    <x v="0"/>
    <m/>
    <d v="2012-12-06T00:00:00"/>
    <x v="2"/>
    <s v="LPAIGE"/>
    <x v="0"/>
    <x v="0"/>
  </r>
  <r>
    <n v="637846"/>
    <s v="ULINE"/>
    <s v="ZT 8X10 2 MIL WHITE COLOR "/>
    <n v="0"/>
    <m/>
    <s v="ZT 8"/>
    <s v="10 2 MIL"/>
    <m/>
    <m/>
    <x v="0"/>
    <m/>
    <d v="2012-12-06T00:00:00"/>
    <x v="2"/>
    <s v="JPENA"/>
    <x v="0"/>
    <x v="0"/>
  </r>
  <r>
    <n v="640477"/>
    <s v="BROWN &amp; PRATT, INC."/>
    <s v="16.00XXX1.00 4200'/RL,CF SHEETING,FG,C RADL"/>
    <n v="870.96"/>
    <m/>
    <n v="16"/>
    <m/>
    <m/>
    <n v="1"/>
    <x v="1"/>
    <n v="753427"/>
    <d v="2012-12-06T00:00:00"/>
    <x v="2"/>
    <s v="EZRA"/>
    <x v="0"/>
    <x v="1"/>
  </r>
  <r>
    <n v="640874"/>
    <s v="STEPHEN GOULD COMMERCE"/>
    <s v="20.00X0.00X36.00X3.00 250/CS,BAGS,BS "/>
    <n v="0"/>
    <m/>
    <n v="20"/>
    <n v="0"/>
    <n v="36"/>
    <n v="3"/>
    <x v="1"/>
    <n v="753601"/>
    <d v="2012-12-06T00:00:00"/>
    <x v="2"/>
    <s v="MICHELLE"/>
    <x v="0"/>
    <x v="1"/>
  </r>
  <r>
    <n v="640548"/>
    <s v="MICROSURGICAL TECH."/>
    <s v="5.00X0.00X7.00X4.00 1000/CS,BAGS "/>
    <n v="923.12"/>
    <m/>
    <n v="5"/>
    <n v="0"/>
    <n v="7"/>
    <n v="4"/>
    <x v="1"/>
    <n v="754000"/>
    <d v="2012-12-07T00:00:00"/>
    <x v="2"/>
    <s v="MGONZALEZ"/>
    <x v="1"/>
    <x v="1"/>
  </r>
  <r>
    <n v="640753"/>
    <s v="XPEDX"/>
    <s v="28.00X19.00X55.00X2.00 100/CS,BAGS,BS "/>
    <n v="1721.7"/>
    <m/>
    <n v="28"/>
    <n v="19"/>
    <n v="55"/>
    <n v="2"/>
    <x v="1"/>
    <n v="753904"/>
    <d v="2012-12-07T00:00:00"/>
    <x v="2"/>
    <s v="LPAIGE"/>
    <x v="1"/>
    <x v="1"/>
  </r>
  <r>
    <n v="640862"/>
    <s v="GENERAL RUBBER &amp; PLASTICS"/>
    <s v="16.00X0.00X20.00X1.50 1000/CS,BAGS,SW W/0.5  LIP"/>
    <n v="1672.2"/>
    <m/>
    <n v="16"/>
    <n v="0"/>
    <n v="20"/>
    <n v="1.5"/>
    <x v="1"/>
    <n v="753978"/>
    <d v="2012-12-07T00:00:00"/>
    <x v="2"/>
    <s v="CHRISP"/>
    <x v="1"/>
    <x v="1"/>
  </r>
  <r>
    <n v="640947"/>
    <s v="BROWN &amp; PRATT, INC."/>
    <s v="16.00XXX1.00 4200'/RL,CF SHEETING,FG,C RADL"/>
    <n v="870.96"/>
    <m/>
    <n v="16"/>
    <m/>
    <m/>
    <n v="1"/>
    <x v="1"/>
    <n v="753823"/>
    <d v="2012-12-07T00:00:00"/>
    <x v="2"/>
    <s v="DAVID"/>
    <x v="1"/>
    <x v="1"/>
  </r>
  <r>
    <n v="640970"/>
    <s v="LANDSBERG - CHICAGO"/>
    <s v="21.00X8.00X50.00X1.00 250/RL,BAGS,FG,BS,BOR,VEN T,NORM,LLD,HEX,CRADL"/>
    <n v="841.32"/>
    <m/>
    <n v="21"/>
    <n v="8"/>
    <n v="50"/>
    <n v="1"/>
    <x v="1"/>
    <n v="753841"/>
    <d v="2012-12-07T00:00:00"/>
    <x v="2"/>
    <s v="LCARTER"/>
    <x v="1"/>
    <x v="1"/>
  </r>
  <r>
    <n v="641005"/>
    <s v="XPEDX"/>
    <s v="60.00XXX3.00 1000'/RL,SWS SHEETING,FG, CRADL"/>
    <n v="1949.5"/>
    <m/>
    <n v="60"/>
    <m/>
    <m/>
    <n v="3"/>
    <x v="1"/>
    <n v="754313"/>
    <d v="2012-12-07T00:00:00"/>
    <x v="2"/>
    <s v="LCARTER"/>
    <x v="0"/>
    <x v="1"/>
  </r>
  <r>
    <n v="641052"/>
    <s v="NORTHEAST INDUSTRIAL SUPPLY CO."/>
    <s v="12.88XX14.00X2.00 1000/CS,BAGS,SW "/>
    <n v="858"/>
    <m/>
    <n v="12.88"/>
    <m/>
    <n v="14"/>
    <n v="2"/>
    <x v="1"/>
    <n v="753999"/>
    <d v="2012-12-07T00:00:00"/>
    <x v="2"/>
    <s v="LPAIGE"/>
    <x v="1"/>
    <x v="1"/>
  </r>
  <r>
    <n v="640173"/>
    <s v="TAPE PRODUCTS CO."/>
    <s v="7.00X0.00X16.00X2.00 1000/CS,BAGS,BS "/>
    <n v="880.8"/>
    <m/>
    <n v="7"/>
    <n v="0"/>
    <n v="16"/>
    <n v="2"/>
    <x v="1"/>
    <n v="755071"/>
    <d v="2012-12-10T00:00:00"/>
    <x v="2"/>
    <s v="STEVES"/>
    <x v="0"/>
    <x v="1"/>
  </r>
  <r>
    <n v="641533"/>
    <s v="GENERAL RUBBER &amp; PLASTICS"/>
    <s v="43.00X0.00X47.00X1.30 100/CS,BAGS "/>
    <n v="881.39"/>
    <m/>
    <n v="43"/>
    <n v="0"/>
    <n v="47"/>
    <n v="1.3"/>
    <x v="1"/>
    <n v="754705"/>
    <d v="2012-12-10T00:00:00"/>
    <x v="2"/>
    <s v="LCARTER"/>
    <x v="1"/>
    <x v="1"/>
  </r>
  <r>
    <n v="637949"/>
    <s v="SERVICE PAPER"/>
    <s v="4X8 1.25MIL AUTO BAG WHITE FRONT/CLEAR BACK, P WITH TWO VENT HOLES, 1250"/>
    <n v="2872"/>
    <m/>
    <n v="4"/>
    <m/>
    <n v="8"/>
    <n v="1.25"/>
    <x v="0"/>
    <m/>
    <d v="2012-12-11T00:00:00"/>
    <x v="2"/>
    <s v="MGONZALEZ"/>
    <x v="0"/>
    <x v="0"/>
  </r>
  <r>
    <n v="637990"/>
    <s v="DG GARIN-TEED PACKAGING"/>
    <s v="POLY PRO BAG 9X11.375 1 M W/1 1/2   HEADER, PRINTED W/ 1  LIP AND TAPE ON BOT"/>
    <n v="2517.5"/>
    <m/>
    <s v="POLY PRO BAG 9"/>
    <s v="11.375 1 M"/>
    <m/>
    <m/>
    <x v="0"/>
    <m/>
    <d v="2012-12-11T00:00:00"/>
    <x v="2"/>
    <s v="LPAIGE"/>
    <x v="0"/>
    <x v="0"/>
  </r>
  <r>
    <n v="638050"/>
    <s v="PRATT INDUSTRIES - SIMPSONVILLE"/>
    <s v="3X4 2MIL ZT 8/C 2/S PRINTED 1000/CS,PRNTD"/>
    <n v="2827"/>
    <m/>
    <n v="3"/>
    <s v="4 2MIL ZT"/>
    <m/>
    <m/>
    <x v="0"/>
    <m/>
    <d v="2012-12-11T00:00:00"/>
    <x v="2"/>
    <s v="JCORLISS"/>
    <x v="0"/>
    <x v="0"/>
  </r>
  <r>
    <n v="638055"/>
    <s v="PRATT INDUSTRIES - SIMPSONVILLE"/>
    <s v="5X8 2MIL ZT 8C/2S PRINTED 1000/CS,PRNTD"/>
    <n v="2912.5"/>
    <m/>
    <n v="5"/>
    <s v="8 2MIL ZT"/>
    <m/>
    <m/>
    <x v="0"/>
    <m/>
    <d v="2012-12-11T00:00:00"/>
    <x v="2"/>
    <s v="JCORLISS"/>
    <x v="0"/>
    <x v="0"/>
  </r>
  <r>
    <n v="638058"/>
    <s v="PRATT INDUSTRIES - SIMPSONVILLE"/>
    <s v="10X12 2MIL ZT 8C/2S PRINTED 1000 CS,PRNTD"/>
    <n v="3571"/>
    <m/>
    <n v="10"/>
    <s v="12 2MIL ZT"/>
    <m/>
    <m/>
    <x v="0"/>
    <m/>
    <d v="2012-12-11T00:00:00"/>
    <x v="2"/>
    <s v="JCORLISS"/>
    <x v="0"/>
    <x v="0"/>
  </r>
  <r>
    <n v="638078"/>
    <s v="INTER-PACK"/>
    <s v="4.5X1.5X12.00X2.00 POLYPRO "/>
    <n v="0"/>
    <m/>
    <n v="4.5"/>
    <n v="1.5"/>
    <n v="12"/>
    <n v="2"/>
    <x v="0"/>
    <m/>
    <d v="2012-12-11T00:00:00"/>
    <x v="2"/>
    <s v="CMAHAN"/>
    <x v="0"/>
    <x v="0"/>
  </r>
  <r>
    <n v="638081"/>
    <s v="INTER-PACK"/>
    <s v="8.00X3.00X18.00X2.00 POLYPRO "/>
    <n v="0"/>
    <m/>
    <n v="8"/>
    <n v="3"/>
    <n v="18"/>
    <n v="2"/>
    <x v="0"/>
    <m/>
    <d v="2012-12-11T00:00:00"/>
    <x v="2"/>
    <s v="CMAHAN"/>
    <x v="0"/>
    <x v="0"/>
  </r>
  <r>
    <n v="638113"/>
    <s v="STREAMLINE PACKAGING SOLUTIONS"/>
    <s v="12X16.50X0015 W/ LIP &amp; TAPE 1000/CS "/>
    <n v="1009.5"/>
    <m/>
    <n v="12"/>
    <n v="16.5"/>
    <s v="0015 W/"/>
    <m/>
    <x v="0"/>
    <m/>
    <d v="2012-12-11T00:00:00"/>
    <x v="2"/>
    <s v="AMBER"/>
    <x v="0"/>
    <x v="0"/>
  </r>
  <r>
    <n v="638133"/>
    <s v="XPEDX WILMINGTON"/>
    <s v="ZT 4X8X002 W/1.5  LIP ABOVE ZIP..1000/CTN DOMESTIC"/>
    <n v="2594.6999999999998"/>
    <m/>
    <s v="ZT 4"/>
    <n v="8"/>
    <s v="002 W/1.5  LIP"/>
    <m/>
    <x v="0"/>
    <m/>
    <d v="2012-12-11T00:00:00"/>
    <x v="2"/>
    <s v="BRENDA"/>
    <x v="0"/>
    <x v="0"/>
  </r>
  <r>
    <n v="638134"/>
    <s v="XPEDX WILMINGTON"/>
    <s v="ZT 5X8X002 + 1.5  LIP ABOVE ZT 1000/CTN DOMESTIC"/>
    <n v="2366.25"/>
    <m/>
    <s v="ZT 5"/>
    <n v="8"/>
    <s v="002 + 1.5  LIP"/>
    <m/>
    <x v="0"/>
    <m/>
    <d v="2012-12-11T00:00:00"/>
    <x v="2"/>
    <s v="BRENDA"/>
    <x v="0"/>
    <x v="0"/>
  </r>
  <r>
    <n v="638136"/>
    <s v="XPEDX WILMINGTON"/>
    <s v="ZT 5X10X002 + 1.5  LIP ABOVE ZT 1000/CTN DOMESTIC"/>
    <n v="2131.56"/>
    <m/>
    <s v="ZT 5"/>
    <n v="10"/>
    <s v="002 + 1.5  LIP"/>
    <m/>
    <x v="0"/>
    <m/>
    <d v="2012-12-11T00:00:00"/>
    <x v="2"/>
    <s v="BRENDA"/>
    <x v="0"/>
    <x v="0"/>
  </r>
  <r>
    <n v="638144"/>
    <s v="CENTRAL OHIO PAPER &amp; PKG"/>
    <s v="AUTO 6X17 4 MIL AUTO BAG 300/ROLL "/>
    <n v="3360"/>
    <m/>
    <n v="6"/>
    <m/>
    <n v="17"/>
    <n v="4"/>
    <x v="0"/>
    <m/>
    <d v="2012-12-11T00:00:00"/>
    <x v="2"/>
    <s v="STEVES"/>
    <x v="1"/>
    <x v="0"/>
  </r>
  <r>
    <n v="640405"/>
    <s v="CONSUMERS INTERSTATE"/>
    <s v="2 X2150' 2MIL BLACK TUBIN G "/>
    <n v="462.5"/>
    <m/>
    <n v="2"/>
    <s v="2150' 2MIL BLACK TUBIN"/>
    <m/>
    <m/>
    <x v="1"/>
    <n v="755661"/>
    <d v="2012-12-11T00:00:00"/>
    <x v="2"/>
    <s v="LCARTER"/>
    <x v="1"/>
    <x v="0"/>
  </r>
  <r>
    <n v="641534"/>
    <s v="SUPPLY SOURCE"/>
    <s v="60.00X60.00XX2.00 200'/RL,SLITCTR SHEETING, FG,BS,BOR,CRADL"/>
    <n v="1866.6"/>
    <m/>
    <n v="60"/>
    <n v="60"/>
    <m/>
    <n v="2"/>
    <x v="1"/>
    <n v="755373"/>
    <d v="2012-12-11T00:00:00"/>
    <x v="2"/>
    <s v="STEVES"/>
    <x v="0"/>
    <x v="1"/>
  </r>
  <r>
    <n v="635315"/>
    <s v="STEPHEN GOULD OF MINNESOTA"/>
    <s v="28.00X28.00X48.00X2.00 125/CS,BAGS,BS,NOSLIP,COL OR,ORG,PRNTD"/>
    <n v="0"/>
    <n v="1"/>
    <n v="28"/>
    <n v="28"/>
    <n v="48"/>
    <n v="2"/>
    <x v="0"/>
    <m/>
    <d v="2012-12-12T00:00:00"/>
    <x v="2"/>
    <s v="TTHERIAULT"/>
    <x v="1"/>
    <x v="1"/>
  </r>
  <r>
    <n v="638206"/>
    <s v="XPEDX WILMINGTON"/>
    <s v="ZT 4X8X002 OPEN BOTTOM FOR BOTTOM LOAD 1000/CASE"/>
    <n v="976.25"/>
    <m/>
    <s v="ZT 4"/>
    <n v="8"/>
    <n v="2"/>
    <m/>
    <x v="0"/>
    <m/>
    <d v="2012-12-12T00:00:00"/>
    <x v="2"/>
    <s v="MICHELLE"/>
    <x v="0"/>
    <x v="0"/>
  </r>
  <r>
    <n v="638207"/>
    <s v="XPEDX WILMINGTON"/>
    <s v="ZT 5X8X002 OPEN BOTTOM FOR BOTTOM LOADING 1000/case"/>
    <n v="1063.75"/>
    <m/>
    <s v="ZT 5"/>
    <n v="8"/>
    <n v="2"/>
    <m/>
    <x v="0"/>
    <m/>
    <d v="2012-12-12T00:00:00"/>
    <x v="2"/>
    <s v="MICHELLE"/>
    <x v="0"/>
    <x v="0"/>
  </r>
  <r>
    <n v="638208"/>
    <s v="XPEDX WILMINGTON"/>
    <s v="ZT 5X10X002 OPEN BOTTOM FOR BOTTOM LOADING 1000/CASE,"/>
    <n v="1122.5"/>
    <m/>
    <s v="ZT 5"/>
    <n v="10"/>
    <n v="2"/>
    <m/>
    <x v="0"/>
    <m/>
    <d v="2012-12-12T00:00:00"/>
    <x v="2"/>
    <s v="MICHELLE"/>
    <x v="0"/>
    <x v="0"/>
  </r>
  <r>
    <n v="638297"/>
    <s v="UNISOURCE - DES MOINES"/>
    <s v="10.00X0.00X12.00X4.00 1000/CS,BAGS,BS "/>
    <n v="1169"/>
    <m/>
    <n v="10"/>
    <n v="0"/>
    <n v="12"/>
    <n v="4"/>
    <x v="0"/>
    <m/>
    <d v="2012-12-12T00:00:00"/>
    <x v="2"/>
    <s v="LMITCHELL"/>
    <x v="0"/>
    <x v="1"/>
  </r>
  <r>
    <n v="638301"/>
    <s v="UNISOURCE - DES MOINES"/>
    <s v="8.00X0.00X10.00X4.00 1000/CS,BAGS,BS "/>
    <n v="894.75"/>
    <m/>
    <n v="8"/>
    <n v="0"/>
    <n v="10"/>
    <n v="4"/>
    <x v="0"/>
    <m/>
    <d v="2012-12-12T00:00:00"/>
    <x v="2"/>
    <s v="LMITCHELL"/>
    <x v="0"/>
    <x v="1"/>
  </r>
  <r>
    <n v="638320"/>
    <s v="UNISOURCE - ST. LOUIS"/>
    <s v="7.00X0.00XX7.00 1400/RL,CF SHEETING "/>
    <n v="0"/>
    <m/>
    <n v="7"/>
    <m/>
    <m/>
    <n v="7"/>
    <x v="0"/>
    <m/>
    <d v="2012-12-12T00:00:00"/>
    <x v="2"/>
    <s v="ANGELA"/>
    <x v="0"/>
    <x v="1"/>
  </r>
  <r>
    <n v="638326"/>
    <s v="UNISOURCE - ST. LOUIS"/>
    <s v="8.00X0.00X10.00X4.00 1000/RL,BAGS,BS,CLAR "/>
    <n v="2905.36"/>
    <m/>
    <n v="8"/>
    <n v="0"/>
    <n v="10"/>
    <n v="4"/>
    <x v="0"/>
    <m/>
    <d v="2012-12-12T00:00:00"/>
    <x v="2"/>
    <s v="ANGELA"/>
    <x v="0"/>
    <x v="1"/>
  </r>
  <r>
    <n v="638327"/>
    <s v="UNISOURCE - ST. LOUIS"/>
    <s v="15.00X0.00X18.00X2.00 1000/CS,BAGS,BS,CLAR "/>
    <n v="2060.8000000000002"/>
    <m/>
    <n v="15"/>
    <n v="0"/>
    <n v="18"/>
    <n v="2"/>
    <x v="0"/>
    <m/>
    <d v="2012-12-12T00:00:00"/>
    <x v="2"/>
    <s v="ANGELA"/>
    <x v="0"/>
    <x v="1"/>
  </r>
  <r>
    <n v="638328"/>
    <s v="UNISOURCE - ST. LOUIS"/>
    <s v="10.00X0.00X12.00X4.00 1000/CS,BAGS,BS,CLAR "/>
    <n v="1752"/>
    <m/>
    <n v="10"/>
    <n v="0"/>
    <n v="12"/>
    <n v="4"/>
    <x v="0"/>
    <m/>
    <d v="2012-12-12T00:00:00"/>
    <x v="2"/>
    <s v="ANGELA"/>
    <x v="0"/>
    <x v="1"/>
  </r>
  <r>
    <n v="638360"/>
    <s v="SIGMA SUPPLY, INC."/>
    <s v="PAS BUBBLE 7X8.5 W/ LIP&amp;TAPE (STOCK ITEM# 5270)"/>
    <n v="0"/>
    <m/>
    <s v="PAS BUBBLE 7"/>
    <n v="8.5"/>
    <m/>
    <m/>
    <x v="0"/>
    <m/>
    <d v="2012-12-12T00:00:00"/>
    <x v="2"/>
    <s v="LHICKS"/>
    <x v="0"/>
    <x v="0"/>
  </r>
  <r>
    <n v="638362"/>
    <s v="ALLES OF FLORIDA"/>
    <s v="BOR 2.5X3.5X001 6500/ROLL  "/>
    <n v="2033"/>
    <m/>
    <s v="BOR 2.5"/>
    <n v="3.5"/>
    <s v="001 6500/ROLL"/>
    <m/>
    <x v="0"/>
    <m/>
    <d v="2012-12-12T00:00:00"/>
    <x v="2"/>
    <s v="MICHELLE"/>
    <x v="0"/>
    <x v="0"/>
  </r>
  <r>
    <n v="638365"/>
    <s v="UNISOURCE - APPLETON"/>
    <s v="14X002 250'/RL CENTER FOLD OPENS TO 28  4C/1S PMS COLORS,P"/>
    <n v="0"/>
    <m/>
    <n v="14"/>
    <s v="002 250'/RL"/>
    <m/>
    <m/>
    <x v="0"/>
    <m/>
    <d v="2012-12-12T00:00:00"/>
    <x v="2"/>
    <s v="SARAH"/>
    <x v="0"/>
    <x v="0"/>
  </r>
  <r>
    <n v="638388"/>
    <s v="ROBYN PACKAGING"/>
    <s v="38X20X60 2.9MIL FG RED TI NT HAZ MAT BAG PRINTED WA RN 6X9 IN BLACK INK,PRNTD"/>
    <n v="0"/>
    <m/>
    <n v="38"/>
    <n v="20"/>
    <s v="60 2.9MIL FG RED TI"/>
    <m/>
    <x v="0"/>
    <m/>
    <d v="2012-12-12T00:00:00"/>
    <x v="2"/>
    <s v="VALERIE"/>
    <x v="0"/>
    <x v="0"/>
  </r>
  <r>
    <n v="638400"/>
    <s v="ROBYN PACKAGING"/>
    <s v="15X9X23 3MIL RED TINT HA Z MAT 6X9 BLACK WARNING,P RNTD"/>
    <n v="0"/>
    <m/>
    <n v="15"/>
    <n v="9"/>
    <s v="23 3MIL RED TINT HA"/>
    <m/>
    <x v="0"/>
    <m/>
    <d v="2012-12-12T00:00:00"/>
    <x v="2"/>
    <s v="VALERIE"/>
    <x v="0"/>
    <x v="0"/>
  </r>
  <r>
    <n v="638404"/>
    <s v="ROBYN PACKAGING"/>
    <s v="6X9 3MIL RED TINT HAZMAT 1000/CASE,PRNTD "/>
    <n v="9615"/>
    <m/>
    <n v="6"/>
    <s v="9 3MIL RED TINT HAZMAT"/>
    <m/>
    <m/>
    <x v="0"/>
    <m/>
    <d v="2012-12-12T00:00:00"/>
    <x v="2"/>
    <s v="VALERIE"/>
    <x v="0"/>
    <x v="0"/>
  </r>
  <r>
    <n v="638413"/>
    <s v="NATIONWIDE PLASTICS"/>
    <s v="5X7 2MIL ZIP LOCK BAG 100 1 SIDE/1 COLOR BLACK,PRNT D"/>
    <n v="1367.5"/>
    <m/>
    <n v="5"/>
    <s v="7 2MIL ZIP LOCK BAG 100"/>
    <m/>
    <m/>
    <x v="0"/>
    <m/>
    <d v="2012-12-12T00:00:00"/>
    <x v="2"/>
    <s v="JBURKE"/>
    <x v="0"/>
    <x v="0"/>
  </r>
  <r>
    <n v="638416"/>
    <s v="NATIONWIDE PLASTICS"/>
    <s v="15.5 X 15 2MIL ZIP LOCK 1 1 SIDE 1 COLOR BLACK,PRNT D"/>
    <n v="3927.5"/>
    <m/>
    <n v="15.5"/>
    <s v=" 15 2MIL ZIP LOCK 1"/>
    <m/>
    <m/>
    <x v="0"/>
    <m/>
    <d v="2012-12-12T00:00:00"/>
    <x v="2"/>
    <s v="JBURKE"/>
    <x v="0"/>
    <x v="0"/>
  </r>
  <r>
    <n v="638417"/>
    <s v="NATIONWIDE PLASTICS"/>
    <s v="25.5 X 28 2MIL ZIP LOCK B 1 SIDE 1 COLOR BLACK,PRNT D"/>
    <n v="9417.5"/>
    <m/>
    <n v="25.5"/>
    <s v=" 28 2MIL ZIP LOCK B"/>
    <m/>
    <m/>
    <x v="0"/>
    <m/>
    <d v="2012-12-12T00:00:00"/>
    <x v="2"/>
    <s v="JBURKE"/>
    <x v="0"/>
    <x v="0"/>
  </r>
  <r>
    <n v="638418"/>
    <s v="NATIONWIDE PLASTICS"/>
    <s v="5X7 4MIL ZIP LOCK BAG 100 1 SIDE 1 COLOR BLACK,PRNT D"/>
    <n v="1640"/>
    <m/>
    <n v="5"/>
    <s v="7 4MIL ZIP LOCK BAG 100"/>
    <m/>
    <m/>
    <x v="0"/>
    <m/>
    <d v="2012-12-12T00:00:00"/>
    <x v="2"/>
    <s v="JBURKE"/>
    <x v="0"/>
    <x v="0"/>
  </r>
  <r>
    <n v="638420"/>
    <s v="NATIONWIDE PLASTICS"/>
    <s v="8 X 10 4MIL ZIP LOCK 1000 1 SIDE 1 COLOR BLACK,PRNT D"/>
    <n v="2787.5"/>
    <m/>
    <n v="8"/>
    <s v=" 10 4MIL ZIP LOCK 1000"/>
    <m/>
    <m/>
    <x v="0"/>
    <m/>
    <d v="2012-12-12T00:00:00"/>
    <x v="2"/>
    <s v="JBURKE"/>
    <x v="0"/>
    <x v="0"/>
  </r>
  <r>
    <n v="638421"/>
    <s v="NATIONWIDE PLASTICS"/>
    <s v="15.5 X 15 4MIL ZIP LOCK B 1 SIDE 1 COLOR BLACK,PRNT D"/>
    <n v="6131.25"/>
    <m/>
    <n v="15.5"/>
    <s v=" 15 4MIL ZIP LOCK B"/>
    <m/>
    <m/>
    <x v="0"/>
    <m/>
    <d v="2012-12-12T00:00:00"/>
    <x v="2"/>
    <s v="JBURKE"/>
    <x v="0"/>
    <x v="0"/>
  </r>
  <r>
    <n v="638422"/>
    <s v="NATIONWIDE PLASTICS"/>
    <s v="25.5 X 28 4MIL ZIP LOCK B 1 SIDE 1 COLOR BLACK,PRNT D"/>
    <n v="15267.5"/>
    <m/>
    <n v="25.5"/>
    <s v=" 28 4MIL ZIP LOCK B"/>
    <m/>
    <m/>
    <x v="0"/>
    <m/>
    <d v="2012-12-12T00:00:00"/>
    <x v="2"/>
    <s v="JBURKE"/>
    <x v="0"/>
    <x v="0"/>
  </r>
  <r>
    <n v="638425"/>
    <s v="UNISOURCE - WINDSOR"/>
    <s v="40.00X0.00X46.00X1.30 250/CS,BAGS,SS,LLD,HEX "/>
    <n v="0"/>
    <m/>
    <n v="40"/>
    <n v="0"/>
    <n v="46"/>
    <n v="1.3"/>
    <x v="0"/>
    <m/>
    <d v="2012-12-12T00:00:00"/>
    <x v="2"/>
    <s v="MICHELLE"/>
    <x v="0"/>
    <x v="1"/>
  </r>
  <r>
    <n v="638433"/>
    <s v="CARLSON SYSTEMS, LLC - NOGALES"/>
    <s v="AUTO BAG 5X6 3MIL 1500/RL BLUE TINT "/>
    <n v="5640"/>
    <m/>
    <n v="5"/>
    <m/>
    <n v="6"/>
    <n v="3"/>
    <x v="0"/>
    <m/>
    <d v="2012-12-12T00:00:00"/>
    <x v="2"/>
    <s v="LPAIGE"/>
    <x v="0"/>
    <x v="0"/>
  </r>
  <r>
    <n v="638466"/>
    <s v="PHOENIX PACKAGING CORP."/>
    <s v="5.50X0.00X35.00X2.00 1000/CS,BAGS "/>
    <n v="0"/>
    <m/>
    <n v="5.5"/>
    <n v="0"/>
    <n v="35"/>
    <n v="2"/>
    <x v="0"/>
    <m/>
    <d v="2012-12-12T00:00:00"/>
    <x v="2"/>
    <s v="LPAIGE"/>
    <x v="0"/>
    <x v="1"/>
  </r>
  <r>
    <n v="641709"/>
    <s v="XPEDX"/>
    <s v="5.50X0.00X32.00X6.00 500/CS,BAGS,BS "/>
    <n v="1287.06"/>
    <m/>
    <n v="5.5"/>
    <n v="0"/>
    <n v="32"/>
    <n v="6"/>
    <x v="1"/>
    <n v="756357"/>
    <d v="2012-12-12T00:00:00"/>
    <x v="2"/>
    <s v="CHRISP"/>
    <x v="1"/>
    <x v="1"/>
  </r>
  <r>
    <n v="641798"/>
    <s v="BUTLER DEARDEN"/>
    <s v="24.00X0.00X24.00X2.00 600/CS,BAGS,FG,COLOR,BBL "/>
    <n v="947.6"/>
    <m/>
    <n v="24"/>
    <n v="0"/>
    <n v="24"/>
    <n v="2"/>
    <x v="1"/>
    <n v="756218"/>
    <d v="2012-12-12T00:00:00"/>
    <x v="2"/>
    <s v="LCARTER"/>
    <x v="1"/>
    <x v="1"/>
  </r>
  <r>
    <n v="642037"/>
    <s v="DUBOSE STRAPPING, INC."/>
    <s v="47.00X0.00X74.00X3.00 100/RL,SLEEVE,BS,BOR,VCI SKY BLUE TINT"/>
    <n v="1715.19"/>
    <m/>
    <n v="47"/>
    <n v="0"/>
    <n v="74"/>
    <n v="3"/>
    <x v="1"/>
    <n v="755848"/>
    <d v="2012-12-12T00:00:00"/>
    <x v="2"/>
    <s v="BRENDA"/>
    <x v="1"/>
    <x v="1"/>
  </r>
  <r>
    <n v="642335"/>
    <s v="PYRAMID PACKAGING INC."/>
    <s v="102.00X0.00XX3.00 2000'/RL,SWS SHEETING,FG, NOSLIP,CRADL"/>
    <n v="0"/>
    <m/>
    <n v="102"/>
    <m/>
    <m/>
    <n v="3"/>
    <x v="1"/>
    <n v="756231"/>
    <d v="2012-12-12T00:00:00"/>
    <x v="2"/>
    <s v="LHICKS"/>
    <x v="1"/>
    <x v="1"/>
  </r>
  <r>
    <n v="638541"/>
    <s v="GULF ATLANTIC PACKAGING"/>
    <s v="TMSS 12X24 3MIL 100/CS "/>
    <n v="930.4"/>
    <m/>
    <s v="TMSS 12"/>
    <s v="24 3MIL"/>
    <m/>
    <m/>
    <x v="0"/>
    <m/>
    <d v="2012-12-13T00:00:00"/>
    <x v="2"/>
    <s v="LMITCHELL"/>
    <x v="0"/>
    <x v="0"/>
  </r>
  <r>
    <n v="638617"/>
    <s v="XPEDX"/>
    <s v="18.00X0.00XX2.00 6940'/RL,SWS SHEETING,FG, CRADL"/>
    <n v="7947.2"/>
    <m/>
    <n v="18"/>
    <m/>
    <m/>
    <n v="2"/>
    <x v="0"/>
    <m/>
    <d v="2012-12-13T00:00:00"/>
    <x v="2"/>
    <s v="EZRA"/>
    <x v="0"/>
    <x v="1"/>
  </r>
  <r>
    <n v="638618"/>
    <s v="XPEDX"/>
    <s v="12.00X0.00XX1.50 2882'/RL,CF SHEETING,FG,C RADL"/>
    <n v="0"/>
    <m/>
    <n v="12"/>
    <m/>
    <m/>
    <n v="1.5"/>
    <x v="0"/>
    <m/>
    <d v="2012-12-13T00:00:00"/>
    <x v="2"/>
    <s v="EZRA"/>
    <x v="0"/>
    <x v="1"/>
  </r>
  <r>
    <n v="638637"/>
    <s v="PACKAGING TAPE INC."/>
    <s v="60.00X0.00XX2.40 2200'/RL,SWS SHEETING,FG, CRADL"/>
    <n v="2500"/>
    <m/>
    <n v="60"/>
    <m/>
    <m/>
    <n v="2.4"/>
    <x v="0"/>
    <m/>
    <d v="2012-12-13T00:00:00"/>
    <x v="2"/>
    <s v="JIM"/>
    <x v="1"/>
    <x v="1"/>
  </r>
  <r>
    <n v="638642"/>
    <s v="XPEDX WILMINGTON"/>
    <s v="ZT 6X9 2MIL MEDIUM BLUE COLOR 1000/CA SE"/>
    <n v="1332.5"/>
    <m/>
    <s v="ZT 6"/>
    <s v="9 2MIL"/>
    <m/>
    <m/>
    <x v="0"/>
    <m/>
    <d v="2012-12-13T00:00:00"/>
    <x v="2"/>
    <s v="LCARTER"/>
    <x v="0"/>
    <x v="0"/>
  </r>
  <r>
    <n v="638643"/>
    <s v="XPEDX WILMINGTON"/>
    <s v="ZT 9X12 2MIL MED. BLUE COLOR 1000/CASE "/>
    <n v="1995"/>
    <m/>
    <s v="ZT 9"/>
    <s v="12 2MIL"/>
    <m/>
    <m/>
    <x v="0"/>
    <m/>
    <d v="2012-12-13T00:00:00"/>
    <x v="2"/>
    <s v="LCARTER"/>
    <x v="0"/>
    <x v="0"/>
  </r>
  <r>
    <n v="638646"/>
    <s v="XPEDX WILMINGTON"/>
    <s v="ZT 12X15 2MIL MED. BLUE COLOR 1000/CASE "/>
    <n v="2810"/>
    <m/>
    <s v="ZT 12"/>
    <s v="15 2MIL"/>
    <m/>
    <m/>
    <x v="0"/>
    <m/>
    <d v="2012-12-13T00:00:00"/>
    <x v="2"/>
    <s v="LCARTER"/>
    <x v="0"/>
    <x v="0"/>
  </r>
  <r>
    <n v="638658"/>
    <s v="CARLSON SYSTEMS, LLC - DES MOINES"/>
    <s v="8.00X0.00X10.00X4.00 1000/CS,BAGS,BS "/>
    <n v="2905.36"/>
    <m/>
    <n v="8"/>
    <n v="0"/>
    <n v="10"/>
    <n v="4"/>
    <x v="0"/>
    <m/>
    <d v="2012-12-13T00:00:00"/>
    <x v="2"/>
    <s v="MGONZALEZ"/>
    <x v="0"/>
    <x v="1"/>
  </r>
  <r>
    <n v="638667"/>
    <s v="CARLSON SYSTEMS, LLC - DES MOINES"/>
    <s v="10.00X0.00X12.00X4.00 1000/CS,BAGS,BS "/>
    <n v="1752"/>
    <m/>
    <n v="10"/>
    <n v="0"/>
    <n v="12"/>
    <n v="4"/>
    <x v="0"/>
    <m/>
    <d v="2012-12-13T00:00:00"/>
    <x v="2"/>
    <s v="MGONZALEZ"/>
    <x v="0"/>
    <x v="1"/>
  </r>
  <r>
    <n v="638669"/>
    <s v="ULINE"/>
    <s v="LF 3X10X004 FG 1c/1s CLR BACK/RED FRNT (INSIDE DIMENSIONS) 50  M"/>
    <n v="0"/>
    <m/>
    <s v="LF 3"/>
    <n v="10"/>
    <s v="004 FG 1c/1s"/>
    <m/>
    <x v="0"/>
    <m/>
    <d v="2012-12-13T00:00:00"/>
    <x v="2"/>
    <s v="MICHELLE"/>
    <x v="0"/>
    <x v="0"/>
  </r>
  <r>
    <n v="638686"/>
    <s v="CARLSON SYSTEMS, LLC - DES MOINES"/>
    <s v="ZT BOTTOM LOAD 5.5X9 4MIL W/ METAL GROMMET AT THE T SLITTED TO ACCESS ZIP, 50"/>
    <n v="1763.3"/>
    <m/>
    <s v="ZT BOTTOM LOAD 5.5"/>
    <s v="9 4MIL"/>
    <m/>
    <m/>
    <x v="0"/>
    <m/>
    <d v="2012-12-13T00:00:00"/>
    <x v="2"/>
    <s v="MGONZALEZ"/>
    <x v="0"/>
    <x v="0"/>
  </r>
  <r>
    <n v="638694"/>
    <s v="COLORADO PACKAGING SOLUTION"/>
    <s v="AUTO 4X 5 2MIL WHITE FRON 2250/ROLL,PRNTD "/>
    <n v="2945"/>
    <m/>
    <n v="4"/>
    <m/>
    <n v="5"/>
    <n v="2"/>
    <x v="0"/>
    <m/>
    <d v="2012-12-13T00:00:00"/>
    <x v="2"/>
    <s v="HEATHER"/>
    <x v="0"/>
    <x v="0"/>
  </r>
  <r>
    <n v="638734"/>
    <s v="INDUSTRIAL FAIRWAY SUPPLY"/>
    <s v="ZT 8X12 4MIL 1000/CASE WHITE OPAQUE "/>
    <n v="800.5"/>
    <m/>
    <s v="ZT 8"/>
    <s v="12 4MIL 1000/CASE"/>
    <m/>
    <m/>
    <x v="0"/>
    <m/>
    <d v="2012-12-13T00:00:00"/>
    <x v="2"/>
    <s v="TTHERIAULT"/>
    <x v="0"/>
    <x v="0"/>
  </r>
  <r>
    <n v="638743"/>
    <s v="PACKAGING SOLUTIONS"/>
    <s v="5X36 2 MIL BAG PRINTED 1C RANDOM REPEAT PRINTING, I MAGE SIZE IS 3.25 X7 ,PRN"/>
    <n v="4785"/>
    <m/>
    <n v="5"/>
    <s v="36 2 MIL BAG PRINTED 1C"/>
    <m/>
    <m/>
    <x v="0"/>
    <m/>
    <d v="2012-12-13T00:00:00"/>
    <x v="2"/>
    <s v="JBASILE"/>
    <x v="0"/>
    <x v="0"/>
  </r>
  <r>
    <n v="638814"/>
    <s v="ALL SOURCE PACKAGING"/>
    <s v="52X83 15 MICRON BAG CLEAR NON FDA PACKED 50 PER RO LL"/>
    <n v="0"/>
    <m/>
    <n v="52"/>
    <s v="83 15 MICRON BAG CLEAR"/>
    <m/>
    <m/>
    <x v="0"/>
    <m/>
    <d v="2012-12-13T00:00:00"/>
    <x v="2"/>
    <s v="JLYONS"/>
    <x v="0"/>
    <x v="0"/>
  </r>
  <r>
    <n v="638862"/>
    <s v="SHRINK PACKAGING SYSTEMS"/>
    <s v="6.75X9.5 2.75MIL W/EASY TEAR OFF TAB"/>
    <n v="0"/>
    <m/>
    <n v="6.75"/>
    <s v="9.5 2.75MIL"/>
    <m/>
    <m/>
    <x v="0"/>
    <m/>
    <d v="2012-12-13T00:00:00"/>
    <x v="2"/>
    <s v="LHICKS"/>
    <x v="0"/>
    <x v="0"/>
  </r>
  <r>
    <n v="642366"/>
    <s v="TOTAL PRODUCTS"/>
    <s v="5.00X2.00X8.00X1.75 1500/CS,BAGS,BS "/>
    <n v="1752"/>
    <m/>
    <n v="5"/>
    <n v="2"/>
    <n v="8"/>
    <n v="1.75"/>
    <x v="1"/>
    <n v="756853"/>
    <d v="2012-12-13T00:00:00"/>
    <x v="2"/>
    <s v="AMBER"/>
    <x v="1"/>
    <x v="1"/>
  </r>
  <r>
    <n v="642419"/>
    <s v="FISHER SCIENTIFIC"/>
    <s v="30.00X0.00X40.00X4.00 150/RL,BAGS,BS,BOR,COLOR, YEL,CRADL"/>
    <n v="3622.5"/>
    <m/>
    <n v="30"/>
    <n v="0"/>
    <n v="40"/>
    <n v="4"/>
    <x v="1"/>
    <n v="756949"/>
    <d v="2012-12-13T00:00:00"/>
    <x v="2"/>
    <s v="SMAYER"/>
    <x v="1"/>
    <x v="1"/>
  </r>
  <r>
    <n v="642491"/>
    <s v="UNISOURCE - WINDSOR"/>
    <s v="30.00X0.00X37.00X1.00 250/CS,BAGS,FG,SS,TINT,MB L"/>
    <n v="1592.64"/>
    <m/>
    <n v="30"/>
    <n v="0"/>
    <n v="37"/>
    <n v="1"/>
    <x v="1"/>
    <n v="756747"/>
    <d v="2012-12-13T00:00:00"/>
    <x v="2"/>
    <s v="LCARTER"/>
    <x v="1"/>
    <x v="1"/>
  </r>
  <r>
    <n v="638887"/>
    <s v="CONSOLIDATED PLASTICS"/>
    <s v="14.00X0.00X22.00X2.00 500/CS,BAGS "/>
    <n v="1368.73"/>
    <m/>
    <n v="14"/>
    <n v="0"/>
    <n v="22"/>
    <n v="2"/>
    <x v="0"/>
    <m/>
    <d v="2012-12-14T00:00:00"/>
    <x v="2"/>
    <s v="MICHELLE"/>
    <x v="1"/>
    <x v="1"/>
  </r>
  <r>
    <n v="638895"/>
    <s v="WESTERN INDUSTRIES CORPORATION"/>
    <s v="4X4.375 1MIL 1000/CASE PRINTED 1C/1S "/>
    <n v="1285"/>
    <m/>
    <n v="4"/>
    <s v="4.375 1MIL 1000/CASE"/>
    <m/>
    <m/>
    <x v="0"/>
    <m/>
    <d v="2012-12-14T00:00:00"/>
    <x v="2"/>
    <s v="MICHELLE"/>
    <x v="0"/>
    <x v="0"/>
  </r>
  <r>
    <n v="638896"/>
    <s v="WESTERN INDUSTRIES CORPORATION"/>
    <s v="20X40 4MIL CLEAR BAG W/18X23 PRINT AREA 200/CA SE"/>
    <n v="2637.25"/>
    <m/>
    <n v="20"/>
    <s v="40 4MIL CLEAR BAG"/>
    <m/>
    <m/>
    <x v="0"/>
    <m/>
    <d v="2012-12-14T00:00:00"/>
    <x v="2"/>
    <s v="MICHELLE"/>
    <x v="1"/>
    <x v="0"/>
  </r>
  <r>
    <n v="638901"/>
    <s v="ALNI LTD"/>
    <s v="12 X16 3MIL BAG WITH WHITE BLOCK (1C/1S) 1000/CASE,PRNTD"/>
    <n v="2897.5"/>
    <m/>
    <n v="12"/>
    <s v="16 3MIL BAG"/>
    <m/>
    <m/>
    <x v="0"/>
    <m/>
    <d v="2012-12-14T00:00:00"/>
    <x v="2"/>
    <s v="JCORLISS"/>
    <x v="0"/>
    <x v="0"/>
  </r>
  <r>
    <n v="638938"/>
    <s v="CARLSON SYSTEMS, LLC - DES MOINES"/>
    <s v="10.00X0.00X12.00X4.00 1000/CS,BAGS,BS "/>
    <n v="720.15"/>
    <m/>
    <n v="10"/>
    <n v="0"/>
    <n v="12"/>
    <n v="4"/>
    <x v="0"/>
    <m/>
    <d v="2012-12-14T00:00:00"/>
    <x v="2"/>
    <s v="MWENTWORTH"/>
    <x v="1"/>
    <x v="1"/>
  </r>
  <r>
    <n v="638939"/>
    <s v="PIEDMONT PLASTICS, INC."/>
    <s v="14.00XXX3.00 2000'/RL,SWS SHEETING,FG, CRADL"/>
    <n v="3087"/>
    <m/>
    <n v="14"/>
    <m/>
    <m/>
    <n v="3"/>
    <x v="0"/>
    <m/>
    <d v="2012-12-14T00:00:00"/>
    <x v="2"/>
    <s v="DAVID"/>
    <x v="0"/>
    <x v="1"/>
  </r>
  <r>
    <n v="638946"/>
    <s v="CARLSON SYSTEMS, LLC - DES MOINES"/>
    <s v="8.00X0.00X10.00X4.00 1000/CS,BAGS,BS "/>
    <n v="1055.7"/>
    <m/>
    <n v="8"/>
    <n v="0"/>
    <n v="10"/>
    <n v="4"/>
    <x v="0"/>
    <m/>
    <d v="2012-12-14T00:00:00"/>
    <x v="2"/>
    <s v="MWENTWORTH"/>
    <x v="1"/>
    <x v="1"/>
  </r>
  <r>
    <n v="638953"/>
    <s v="EMPIRE CLEANING SUPPLY"/>
    <s v="ZT 6X7X002 500/CS PRINTED 4C/2 PANEL,PRNTD "/>
    <n v="0"/>
    <m/>
    <s v="ZT 6"/>
    <n v="7"/>
    <s v="002 500/CS"/>
    <m/>
    <x v="0"/>
    <m/>
    <d v="2012-12-14T00:00:00"/>
    <x v="2"/>
    <s v="AMBER"/>
    <x v="0"/>
    <x v="0"/>
  </r>
  <r>
    <n v="638955"/>
    <s v="EMPIRE CLEANING SUPPLY"/>
    <s v="2X5X004 1000/CS PRINTED 3C/1S ALMOST 100% COV. - NEED 1"/>
    <n v="9475"/>
    <m/>
    <n v="2"/>
    <n v="5"/>
    <s v="004 1000/CS"/>
    <m/>
    <x v="0"/>
    <m/>
    <d v="2012-12-14T00:00:00"/>
    <x v="2"/>
    <s v="AMBER"/>
    <x v="0"/>
    <x v="0"/>
  </r>
  <r>
    <n v="638959"/>
    <s v="EMPIRE CLEANING SUPPLY"/>
    <s v="4X6X004 1000/CS PRINTED 3C/1S ALMOST 100% COV. - NEED 1"/>
    <n v="14150"/>
    <m/>
    <n v="4"/>
    <n v="6"/>
    <s v="004 1000/CS"/>
    <m/>
    <x v="0"/>
    <m/>
    <d v="2012-12-14T00:00:00"/>
    <x v="2"/>
    <s v="AMBER"/>
    <x v="0"/>
    <x v="0"/>
  </r>
  <r>
    <n v="638962"/>
    <s v="PREMIER PAPER &amp; PACKAGING"/>
    <s v="14.75X16.00+5 BGX002 1000/CASE "/>
    <n v="4795"/>
    <m/>
    <n v="14.75"/>
    <s v="16.00+5 BG"/>
    <n v="2"/>
    <m/>
    <x v="0"/>
    <m/>
    <d v="2012-12-14T00:00:00"/>
    <x v="2"/>
    <s v="MICHELLE"/>
    <x v="0"/>
    <x v="0"/>
  </r>
  <r>
    <n v="638967"/>
    <s v="CARLSON SYSTEMS, LLC - DES MOINES"/>
    <s v="4.00X0.00X6.00X2.00 2000/CS,BAGS,BS "/>
    <n v="0"/>
    <m/>
    <n v="4"/>
    <n v="0"/>
    <n v="6"/>
    <n v="2"/>
    <x v="0"/>
    <m/>
    <d v="2012-12-14T00:00:00"/>
    <x v="2"/>
    <s v="MWENTWORTH"/>
    <x v="0"/>
    <x v="1"/>
  </r>
  <r>
    <n v="639048"/>
    <s v="ULINE"/>
    <s v="8.00XX10.00X1.00 1000/CS,BAGS,FG "/>
    <n v="0"/>
    <m/>
    <n v="8"/>
    <m/>
    <n v="10"/>
    <n v="1"/>
    <x v="0"/>
    <m/>
    <d v="2012-12-14T00:00:00"/>
    <x v="2"/>
    <s v="LHICKS"/>
    <x v="0"/>
    <x v="1"/>
  </r>
  <r>
    <n v="639148"/>
    <s v="GENERAL RUBBER &amp; PLASTICS"/>
    <s v="16.00X0.00X20.00X1.50 1000/CS,BAGS,SW "/>
    <n v="0"/>
    <m/>
    <n v="16"/>
    <n v="0"/>
    <n v="20"/>
    <n v="1.5"/>
    <x v="0"/>
    <m/>
    <d v="2012-12-14T00:00:00"/>
    <x v="2"/>
    <s v="CHRISP"/>
    <x v="1"/>
    <x v="1"/>
  </r>
  <r>
    <n v="639158"/>
    <s v="UNISOURCE - ORLANDO"/>
    <s v="16.00XXX1.50 1500'/RL,CF SHEETING,FG,C RADL"/>
    <n v="2875"/>
    <m/>
    <n v="16"/>
    <m/>
    <m/>
    <n v="1.5"/>
    <x v="0"/>
    <m/>
    <d v="2012-12-14T00:00:00"/>
    <x v="2"/>
    <s v="DAVID"/>
    <x v="0"/>
    <x v="1"/>
  </r>
  <r>
    <n v="639165"/>
    <s v="ROBYN PACKAGING"/>
    <s v="6X9 3MIL SPECIMIN BAG CLEAR PRINTED 1C/1S WITH POUCH 1M/CASE,PRNTD"/>
    <n v="25980"/>
    <m/>
    <n v="6"/>
    <s v="9 3MIL SPECIMIN BAG"/>
    <m/>
    <m/>
    <x v="0"/>
    <m/>
    <d v="2012-12-14T00:00:00"/>
    <x v="2"/>
    <s v="TTHERIAULT"/>
    <x v="0"/>
    <x v="0"/>
  </r>
  <r>
    <n v="639177"/>
    <s v="LEGACY SUPPLY"/>
    <s v="23.25XXX3.00 3000'/RL,SWS SHEETING,FG, CRADL"/>
    <n v="2712"/>
    <m/>
    <n v="23.25"/>
    <m/>
    <m/>
    <n v="3"/>
    <x v="0"/>
    <m/>
    <d v="2012-12-14T00:00:00"/>
    <x v="2"/>
    <s v="DAVID"/>
    <x v="0"/>
    <x v="1"/>
  </r>
  <r>
    <n v="639204"/>
    <s v="STEPHEN GOULD"/>
    <s v="16.00XX20.00X1.00 1000/CS,BAGS "/>
    <n v="817.25"/>
    <m/>
    <n v="16"/>
    <m/>
    <n v="20"/>
    <n v="1"/>
    <x v="0"/>
    <m/>
    <d v="2012-12-14T00:00:00"/>
    <x v="2"/>
    <s v="JPENA"/>
    <x v="0"/>
    <x v="1"/>
  </r>
  <r>
    <n v="639208"/>
    <s v="ERNEST PKG SOLUTIONS-PORTLAND"/>
    <s v="3X5 3.5 MIL MOISTURE BARR IER/STATIC SHIELDING BAG 100/CASE"/>
    <n v="2902.5"/>
    <m/>
    <n v="3"/>
    <s v="5 3.5 MIL MOISTURE BARR"/>
    <m/>
    <m/>
    <x v="0"/>
    <m/>
    <d v="2012-12-14T00:00:00"/>
    <x v="2"/>
    <s v="JBASILE"/>
    <x v="0"/>
    <x v="0"/>
  </r>
  <r>
    <n v="639210"/>
    <s v="STEPHEN GOULD"/>
    <s v="13X18 1 MIL 3  LIP AND TAPE 1000/CASE "/>
    <n v="2532.5"/>
    <m/>
    <n v="13"/>
    <s v="18 1 MIL"/>
    <m/>
    <m/>
    <x v="0"/>
    <m/>
    <d v="2012-12-14T00:00:00"/>
    <x v="2"/>
    <s v="JPENA"/>
    <x v="0"/>
    <x v="0"/>
  </r>
  <r>
    <n v="639211"/>
    <s v="ERNEST PKG SOLUTIONS-PORTLAND"/>
    <s v="6X8 3.5 MIL MOISTURE BARR IER/STATIC SHIELDING BAG 100/CASE"/>
    <n v="3864"/>
    <m/>
    <n v="6"/>
    <s v="8 3.5 MIL MOISTURE BARR"/>
    <m/>
    <m/>
    <x v="0"/>
    <m/>
    <d v="2012-12-14T00:00:00"/>
    <x v="2"/>
    <s v="JBASILE"/>
    <x v="0"/>
    <x v="0"/>
  </r>
  <r>
    <n v="639212"/>
    <s v="STEPHEN GOULD"/>
    <s v="12X18 1 MIL 3  LIP AND TAPE 1000/CASE"/>
    <n v="2407.5"/>
    <m/>
    <n v="12"/>
    <s v="18 1 MIL"/>
    <m/>
    <m/>
    <x v="0"/>
    <m/>
    <d v="2012-12-14T00:00:00"/>
    <x v="2"/>
    <s v="JPENA"/>
    <x v="0"/>
    <x v="0"/>
  </r>
  <r>
    <n v="639214"/>
    <s v="STEPHEN GOULD"/>
    <s v="10X13 1 MIL 3  LIP AND TAPE 1000/CASE "/>
    <n v="1742.5"/>
    <m/>
    <n v="10"/>
    <s v="13 1 MIL"/>
    <m/>
    <m/>
    <x v="0"/>
    <m/>
    <d v="2012-12-14T00:00:00"/>
    <x v="2"/>
    <s v="JPENA"/>
    <x v="0"/>
    <x v="0"/>
  </r>
  <r>
    <n v="639215"/>
    <s v="UNISOURCE - LA PALMA"/>
    <s v="18X22 6 MIL SLIDER TOP BA 250/CASE "/>
    <n v="18325"/>
    <m/>
    <n v="18"/>
    <s v="22 6 MIL SLIDER TOP BA"/>
    <m/>
    <m/>
    <x v="0"/>
    <m/>
    <d v="2012-12-14T00:00:00"/>
    <x v="2"/>
    <s v="JBASILE"/>
    <x v="0"/>
    <x v="0"/>
  </r>
  <r>
    <n v="639216"/>
    <s v="UNISOURCE - LA PALMA"/>
    <s v="20X26 6 MIL SLIDER TOP BA 250/CASE "/>
    <n v="18737.5"/>
    <m/>
    <n v="20"/>
    <s v="26 6 MIL SLIDER TOP BA"/>
    <m/>
    <m/>
    <x v="0"/>
    <m/>
    <d v="2012-12-14T00:00:00"/>
    <x v="2"/>
    <s v="JBASILE"/>
    <x v="0"/>
    <x v="0"/>
  </r>
  <r>
    <n v="639225"/>
    <s v="CARLSON SYSTEMS, LLC - DES MOINES"/>
    <s v="ZT 3X5 4MIL W/HANG HOLE "/>
    <n v="0"/>
    <m/>
    <s v="ZT 3"/>
    <s v="5 4MIL"/>
    <m/>
    <m/>
    <x v="0"/>
    <m/>
    <d v="2012-12-14T00:00:00"/>
    <x v="2"/>
    <s v="MWENTWORTH"/>
    <x v="0"/>
    <x v="0"/>
  </r>
  <r>
    <n v="639229"/>
    <s v="CARLSON SYSTEMS, LLC - DES MOINES"/>
    <s v="ZT 5X7 4MIL BS W/GROMMET 1000/CASE "/>
    <n v="830.75"/>
    <m/>
    <s v="ZT 5"/>
    <s v="7 4MIL BS"/>
    <m/>
    <m/>
    <x v="0"/>
    <m/>
    <d v="2012-12-14T00:00:00"/>
    <x v="2"/>
    <s v="MWENTWORTH"/>
    <x v="0"/>
    <x v="0"/>
  </r>
  <r>
    <n v="639230"/>
    <s v="CARLSON SYSTEMS, LLC - DES MOINES"/>
    <s v="ZT 5.5X9 4MIL BS W/GROMMET "/>
    <n v="1000.5"/>
    <m/>
    <s v="ZT 5.5"/>
    <s v="9 4MIL BS"/>
    <m/>
    <m/>
    <x v="0"/>
    <m/>
    <d v="2012-12-14T00:00:00"/>
    <x v="2"/>
    <s v="MWENTWORTH"/>
    <x v="0"/>
    <x v="0"/>
  </r>
  <r>
    <n v="642828"/>
    <s v="AMERICAN MARKETING OF PLASTICS, LLC"/>
    <s v="6.00X0.00X9.50X4.00 1000/CS,BAGS,BS,BLK COND "/>
    <n v="663.85"/>
    <m/>
    <n v="6"/>
    <n v="0"/>
    <n v="9.5"/>
    <n v="4"/>
    <x v="1"/>
    <n v="757271"/>
    <d v="2012-12-14T00:00:00"/>
    <x v="2"/>
    <s v="LHICKS"/>
    <x v="1"/>
    <x v="1"/>
  </r>
  <r>
    <n v="643000"/>
    <s v="ULINE"/>
    <s v="8.00X4.00X12.00X1.00 1000/CS,BAGS,FG,BS "/>
    <n v="952"/>
    <m/>
    <n v="8"/>
    <n v="4"/>
    <n v="12"/>
    <n v="1"/>
    <x v="1"/>
    <n v="757517"/>
    <d v="2012-12-14T00:00:00"/>
    <x v="2"/>
    <s v="LCARTER"/>
    <x v="1"/>
    <x v="1"/>
  </r>
  <r>
    <n v="639266"/>
    <s v="ROBYN PACKAGING"/>
    <s v="6X9 3MIL CLR SPECIMEN TRANSPORT BAG W/OUTSIDE POCKET 1C 1S BL"/>
    <n v="0"/>
    <m/>
    <n v="6"/>
    <s v="9 3MIL CLR"/>
    <m/>
    <m/>
    <x v="0"/>
    <m/>
    <d v="2012-12-17T00:00:00"/>
    <x v="2"/>
    <s v="JCORLISS"/>
    <x v="0"/>
    <x v="0"/>
  </r>
  <r>
    <n v="639272"/>
    <s v="PACKSMART, INC"/>
    <s v="42 X 40 X 62 6 MIL PALLET SHRINK BAG "/>
    <n v="0"/>
    <m/>
    <n v="42"/>
    <n v="40"/>
    <s v=" 62 6 MIL"/>
    <m/>
    <x v="0"/>
    <m/>
    <d v="2012-12-17T00:00:00"/>
    <x v="2"/>
    <s v="DWHOLEY"/>
    <x v="0"/>
    <x v="0"/>
  </r>
  <r>
    <n v="639273"/>
    <s v="NELSON PACKAGING"/>
    <s v="22.00X0.00X27.00X7.00 125/CS,BAGS,BS,COLOR,MBL "/>
    <n v="8673.7999999999993"/>
    <m/>
    <n v="22"/>
    <n v="0"/>
    <n v="27"/>
    <n v="7"/>
    <x v="0"/>
    <m/>
    <d v="2012-12-17T00:00:00"/>
    <x v="2"/>
    <s v="HEATHER"/>
    <x v="0"/>
    <x v="1"/>
  </r>
  <r>
    <n v="639355"/>
    <s v="DIVERSIFIED PLASTICS-PKG"/>
    <s v="16.00X14.00X36.00X2.00 100/CS,BAGS,BS "/>
    <n v="406.78"/>
    <m/>
    <n v="16"/>
    <n v="14"/>
    <n v="36"/>
    <n v="2"/>
    <x v="0"/>
    <m/>
    <d v="2012-12-17T00:00:00"/>
    <x v="2"/>
    <s v="DAVIDW"/>
    <x v="0"/>
    <x v="1"/>
  </r>
  <r>
    <n v="639356"/>
    <s v="DIVERSIFIED PLASTICS-PKG"/>
    <s v="16.00X14.00X36.00X2.00 100/CS,BAGS,BS "/>
    <n v="609.04"/>
    <m/>
    <n v="16"/>
    <n v="14"/>
    <n v="36"/>
    <n v="2"/>
    <x v="0"/>
    <m/>
    <d v="2012-12-17T00:00:00"/>
    <x v="2"/>
    <s v="DAVIDW"/>
    <x v="0"/>
    <x v="1"/>
  </r>
  <r>
    <n v="639357"/>
    <s v="DIVERSIFIED PLASTICS-PKG"/>
    <s v="16.00X14.00X36.00X2.00 100/CS,BAGS,BS "/>
    <n v="406.78"/>
    <m/>
    <n v="16"/>
    <n v="14"/>
    <n v="36"/>
    <n v="2"/>
    <x v="0"/>
    <m/>
    <d v="2012-12-17T00:00:00"/>
    <x v="2"/>
    <s v="DAVIDW"/>
    <x v="0"/>
    <x v="1"/>
  </r>
  <r>
    <n v="639358"/>
    <s v="DIVERSIFIED PLASTICS-PKG"/>
    <s v="16.00X14.00X36.00X2.00 100/CS,BAGS,BS "/>
    <n v="406.78"/>
    <m/>
    <n v="16"/>
    <n v="14"/>
    <n v="36"/>
    <n v="2"/>
    <x v="0"/>
    <m/>
    <d v="2012-12-17T00:00:00"/>
    <x v="2"/>
    <s v="DAVIDW"/>
    <x v="0"/>
    <x v="1"/>
  </r>
  <r>
    <n v="639359"/>
    <s v="DIVERSIFIED PLASTICS-PKG"/>
    <s v="16.00X14.00X36.00X2.00 100/CS,BAGS,BS "/>
    <n v="150.53"/>
    <m/>
    <n v="16"/>
    <n v="14"/>
    <n v="36"/>
    <n v="2"/>
    <x v="0"/>
    <m/>
    <d v="2012-12-17T00:00:00"/>
    <x v="2"/>
    <s v="DAVIDW"/>
    <x v="0"/>
    <x v="1"/>
  </r>
  <r>
    <n v="639366"/>
    <s v="DIVERSIFIED PLASTICS-PKG"/>
    <s v="30.00X26.00X60.00X2.00 100/CS,BAGS,BS "/>
    <n v="830.78"/>
    <m/>
    <n v="30"/>
    <n v="26"/>
    <n v="60"/>
    <n v="2"/>
    <x v="0"/>
    <m/>
    <d v="2012-12-17T00:00:00"/>
    <x v="2"/>
    <s v="DAVIDW"/>
    <x v="0"/>
    <x v="1"/>
  </r>
  <r>
    <n v="639368"/>
    <s v="DIVERSIFIED PLASTICS-PKG"/>
    <s v="30.00X26.00X60.00X2.00 100/CS,BAGS,BS "/>
    <n v="374.06"/>
    <m/>
    <n v="30"/>
    <n v="26"/>
    <n v="60"/>
    <n v="2"/>
    <x v="0"/>
    <m/>
    <d v="2012-12-17T00:00:00"/>
    <x v="2"/>
    <s v="DAVIDW"/>
    <x v="0"/>
    <x v="1"/>
  </r>
  <r>
    <n v="639376"/>
    <s v="PIONEER PACKAGING CORP"/>
    <s v="14X24 4MIL CLEAR ZT 1C/1S 1000/CASE,PRNTD "/>
    <n v="1566.5"/>
    <m/>
    <n v="14"/>
    <s v="24 4MIL CLEAR ZT"/>
    <m/>
    <m/>
    <x v="0"/>
    <m/>
    <d v="2012-12-17T00:00:00"/>
    <x v="2"/>
    <s v="JCORLISS"/>
    <x v="0"/>
    <x v="0"/>
  </r>
  <r>
    <n v="639377"/>
    <s v="SHORR PACKAGING - IL"/>
    <s v="5X7X0015 AUTOBAG WHITE FRNT/CLR BACK W/ 1 1/16  VENT HOLE 2000"/>
    <n v="1036.75"/>
    <m/>
    <n v="5"/>
    <m/>
    <n v="7"/>
    <n v="1.5"/>
    <x v="0"/>
    <m/>
    <d v="2012-12-17T00:00:00"/>
    <x v="2"/>
    <s v="LHICKS"/>
    <x v="0"/>
    <x v="0"/>
  </r>
  <r>
    <n v="639429"/>
    <s v="CROWN PACKAGING"/>
    <s v="9X12 3MIL ZT AMBER TINT 1000/CASE"/>
    <n v="2184.75"/>
    <m/>
    <n v="9"/>
    <s v="12 3MIL ZT"/>
    <m/>
    <m/>
    <x v="0"/>
    <m/>
    <d v="2012-12-17T00:00:00"/>
    <x v="2"/>
    <s v="JCORLISS"/>
    <x v="0"/>
    <x v="0"/>
  </r>
  <r>
    <n v="639458"/>
    <s v="PRATT SPECIALTIES"/>
    <s v="2.00X0.00X20.00X2.00 1000/CS,BAGS "/>
    <n v="355.65"/>
    <m/>
    <n v="2"/>
    <n v="0"/>
    <n v="20"/>
    <n v="2"/>
    <x v="0"/>
    <m/>
    <d v="2012-12-17T00:00:00"/>
    <x v="2"/>
    <s v="STEVES"/>
    <x v="0"/>
    <x v="1"/>
  </r>
  <r>
    <n v="639553"/>
    <s v="CORNELL CONTAINER INC."/>
    <s v="ZT 9.5X12 4MIL WITH DIE CUT HANDLE 1000/ CASE"/>
    <n v="9185"/>
    <m/>
    <s v="ZT 9.5"/>
    <s v="12 4MIL"/>
    <m/>
    <m/>
    <x v="0"/>
    <m/>
    <d v="2012-12-17T00:00:00"/>
    <x v="2"/>
    <s v="LCARTER"/>
    <x v="0"/>
    <x v="0"/>
  </r>
  <r>
    <n v="643162"/>
    <s v="ASSOCIATED PACKAGING INC."/>
    <s v="5.75X0.00X8.75X2.50 2000/CS,BAGS,FG,BS "/>
    <n v="665.1"/>
    <m/>
    <n v="5.75"/>
    <n v="0"/>
    <n v="8.75"/>
    <n v="2.5"/>
    <x v="1"/>
    <n v="757834"/>
    <d v="2012-12-17T00:00:00"/>
    <x v="2"/>
    <s v="MGONZALEZ"/>
    <x v="1"/>
    <x v="1"/>
  </r>
  <r>
    <n v="643271"/>
    <s v="XPEDX"/>
    <s v="68.00X0.00XX1.25 4400'/RL,SWS SHEETING,FG, AS,AMF CLR,CRADL"/>
    <n v="5049.7700000000004"/>
    <m/>
    <n v="68"/>
    <m/>
    <m/>
    <n v="1.25"/>
    <x v="1"/>
    <n v="758056"/>
    <d v="2012-12-17T00:00:00"/>
    <x v="2"/>
    <s v="JCORLISS"/>
    <x v="1"/>
    <x v="1"/>
  </r>
  <r>
    <n v="643311"/>
    <s v="WHITEBIRD"/>
    <s v="54.00X52.00X60.00X4.00 50/RL,BAGS,BS,BOR "/>
    <n v="1114.06"/>
    <m/>
    <n v="54"/>
    <n v="52"/>
    <n v="60"/>
    <n v="4"/>
    <x v="1"/>
    <n v="758100"/>
    <d v="2012-12-17T00:00:00"/>
    <x v="2"/>
    <s v="MWENTWORTH"/>
    <x v="1"/>
    <x v="1"/>
  </r>
  <r>
    <n v="643348"/>
    <s v="ASSOCIATED PACKAGING, INC"/>
    <s v="38.00X0.00X58.00X1.00 200/CS,BAGS,SS,LLD,HEX "/>
    <n v="1234.3699999999999"/>
    <m/>
    <n v="38"/>
    <n v="0"/>
    <n v="58"/>
    <n v="1"/>
    <x v="1"/>
    <n v="758117"/>
    <d v="2012-12-17T00:00:00"/>
    <x v="2"/>
    <s v="SARAH"/>
    <x v="1"/>
    <x v="1"/>
  </r>
  <r>
    <n v="643382"/>
    <s v="XPEDX"/>
    <s v="68.00X0.00XX1.25 4400'/RL,SWS SHEETING,FG, AS,AMF CLR,CRADL"/>
    <n v="5049.7700000000004"/>
    <m/>
    <n v="68"/>
    <m/>
    <m/>
    <n v="1.25"/>
    <x v="1"/>
    <n v="758067"/>
    <d v="2012-12-17T00:00:00"/>
    <x v="2"/>
    <s v="JCORLISS"/>
    <x v="1"/>
    <x v="1"/>
  </r>
  <r>
    <n v="643405"/>
    <s v="WHITEBIRD"/>
    <s v="54.00X52.00X60.00X4.00 50/RL,BAGS,BS,BOR "/>
    <n v="1114.06"/>
    <m/>
    <n v="54"/>
    <n v="52"/>
    <n v="60"/>
    <n v="4"/>
    <x v="1"/>
    <n v="758126"/>
    <d v="2012-12-17T00:00:00"/>
    <x v="2"/>
    <s v="MWENTWORTH"/>
    <x v="1"/>
    <x v="1"/>
  </r>
  <r>
    <n v="643489"/>
    <s v="WHITEBIRD"/>
    <s v="54.00X52.00X60.00X4.00 50/RL,BAGS,BS,BOR "/>
    <n v="1114.06"/>
    <m/>
    <n v="54"/>
    <n v="52"/>
    <n v="60"/>
    <n v="4"/>
    <x v="1"/>
    <n v="758332"/>
    <d v="2012-12-17T00:00:00"/>
    <x v="2"/>
    <s v="MWENTWORTH"/>
    <x v="1"/>
    <x v="1"/>
  </r>
  <r>
    <n v="639637"/>
    <s v="LINDENMEYR MUNROE"/>
    <s v="13X18 3MIL CLR ZT W/ 3  A W/DIE CUT HANDLE 500/CASE "/>
    <n v="1938"/>
    <m/>
    <n v="13"/>
    <s v="18 3MIL CLR ZT W/ 3  A"/>
    <m/>
    <m/>
    <x v="0"/>
    <m/>
    <d v="2012-12-18T00:00:00"/>
    <x v="2"/>
    <s v="JCORLISS"/>
    <x v="0"/>
    <x v="0"/>
  </r>
  <r>
    <n v="639638"/>
    <s v="CHAMBERS PACKAGING CONNECTION"/>
    <s v="2X3X004 CLEAR PRE-OPENED BAG 2000/ROLL "/>
    <n v="798"/>
    <m/>
    <n v="2"/>
    <n v="3"/>
    <s v="004 CLEAR"/>
    <m/>
    <x v="0"/>
    <m/>
    <d v="2012-12-18T00:00:00"/>
    <x v="2"/>
    <s v="DAVIDW"/>
    <x v="0"/>
    <x v="0"/>
  </r>
  <r>
    <n v="639665"/>
    <s v="GATEWAY PACKAGING CORP"/>
    <s v="4.75X8 4 MIL ZT PRINTED 1 1000/CASE,PRNTD "/>
    <n v="1344.75"/>
    <m/>
    <n v="4.75"/>
    <s v="8 4 MIL ZT PRINTED 1"/>
    <m/>
    <m/>
    <x v="0"/>
    <m/>
    <d v="2012-12-18T00:00:00"/>
    <x v="2"/>
    <s v="HEATHER"/>
    <x v="0"/>
    <x v="0"/>
  </r>
  <r>
    <n v="639696"/>
    <s v="ASSOCIATED PACKAGING INC."/>
    <s v="5.75X0.00X8.75X2.50 2000/CS,BAGS,FG,BS "/>
    <n v="683.1"/>
    <m/>
    <n v="5.75"/>
    <n v="0"/>
    <n v="8.75"/>
    <n v="2.5"/>
    <x v="0"/>
    <m/>
    <d v="2012-12-18T00:00:00"/>
    <x v="2"/>
    <s v="JIM"/>
    <x v="1"/>
    <x v="1"/>
  </r>
  <r>
    <n v="639701"/>
    <s v="ASSOCIATED PACKAGING INC."/>
    <s v="5.75X0.00X8.75X2.80 2000/CS,BAGS,FG,BS "/>
    <n v="738.9"/>
    <m/>
    <n v="5.75"/>
    <n v="0"/>
    <n v="8.75"/>
    <n v="2.8"/>
    <x v="0"/>
    <m/>
    <d v="2012-12-18T00:00:00"/>
    <x v="2"/>
    <s v="JIM"/>
    <x v="1"/>
    <x v="1"/>
  </r>
  <r>
    <n v="639730"/>
    <s v="DIXIEPAC"/>
    <s v="ZT 6X8X004 5% VCI MEDBLUE TINT "/>
    <n v="2539.25"/>
    <m/>
    <s v="ZT 6"/>
    <n v="8"/>
    <n v="4"/>
    <m/>
    <x v="0"/>
    <m/>
    <d v="2012-12-18T00:00:00"/>
    <x v="2"/>
    <s v="MICHELLE"/>
    <x v="0"/>
    <x v="0"/>
  </r>
  <r>
    <n v="639785"/>
    <s v="COMPLETE PACKAGING"/>
    <s v="12.00X0.00X20.00X4.00 500/CS,BAGS,FG,BS,VCI,TIN T,MBL,PRNTD"/>
    <n v="0"/>
    <n v="1"/>
    <n v="12"/>
    <n v="0"/>
    <n v="20"/>
    <n v="4"/>
    <x v="0"/>
    <m/>
    <d v="2012-12-18T00:00:00"/>
    <x v="2"/>
    <s v="WILL"/>
    <x v="0"/>
    <x v="1"/>
  </r>
  <r>
    <n v="639831"/>
    <s v="ARIVA - FT. WORTH"/>
    <s v="TUBING 3  X 2MIL 3000'/RO LL "/>
    <n v="1752.5"/>
    <m/>
    <s v="TUBING 3  "/>
    <s v=" 2MIL 3000'/RO"/>
    <m/>
    <m/>
    <x v="0"/>
    <m/>
    <d v="2012-12-18T00:00:00"/>
    <x v="2"/>
    <s v="STEVES"/>
    <x v="0"/>
    <x v="0"/>
  </r>
  <r>
    <n v="639834"/>
    <s v="UNISOURCE - SIOUX FALLS"/>
    <s v="3X9 2 MIL ZT 1,000 PER CASE PLEASE QUOTE MIN"/>
    <n v="0"/>
    <m/>
    <n v="3"/>
    <s v="9 2 MIL ZT"/>
    <m/>
    <m/>
    <x v="0"/>
    <m/>
    <d v="2012-12-18T00:00:00"/>
    <x v="2"/>
    <s v="JBASILE"/>
    <x v="0"/>
    <x v="0"/>
  </r>
  <r>
    <n v="639836"/>
    <s v="PACKAGING BY KOCH"/>
    <s v="25.625X22X60 .6 MIL LLDPE FULL GAUGE 300/ROLL "/>
    <n v="41680"/>
    <m/>
    <n v="25.625"/>
    <n v="22"/>
    <s v="60 .6 MIL"/>
    <m/>
    <x v="0"/>
    <m/>
    <d v="2012-12-18T00:00:00"/>
    <x v="2"/>
    <s v="JPENA"/>
    <x v="0"/>
    <x v="0"/>
  </r>
  <r>
    <n v="639881"/>
    <s v="XPEDX"/>
    <s v="12X7X22 .5MIL BLACK T-SHIRT BAGS 1000/CS "/>
    <n v="1840"/>
    <m/>
    <n v="12"/>
    <n v="7"/>
    <s v="22 .5MIL BLACK"/>
    <m/>
    <x v="0"/>
    <m/>
    <d v="2012-12-18T00:00:00"/>
    <x v="2"/>
    <s v="JCORLISS"/>
    <x v="0"/>
    <x v="0"/>
  </r>
  <r>
    <n v="639890"/>
    <s v="STEPHEN GOULD FREMONT"/>
    <s v="16.00XX20.00X4.00 500/CS,BAGS,FG,NSC "/>
    <n v="9952.7999999999993"/>
    <m/>
    <n v="16"/>
    <m/>
    <n v="20"/>
    <n v="4"/>
    <x v="0"/>
    <m/>
    <d v="2012-12-18T00:00:00"/>
    <x v="2"/>
    <s v="DAVID"/>
    <x v="0"/>
    <x v="1"/>
  </r>
  <r>
    <n v="639891"/>
    <s v="STEPHEN GOULD FREMONT"/>
    <s v="16.00XX20.00X4.00 500/CS,BAGS,FG,NSC "/>
    <n v="10052"/>
    <m/>
    <n v="16"/>
    <m/>
    <n v="20"/>
    <n v="4"/>
    <x v="0"/>
    <m/>
    <d v="2012-12-18T00:00:00"/>
    <x v="2"/>
    <s v="DAVID"/>
    <x v="0"/>
    <x v="1"/>
  </r>
  <r>
    <n v="639892"/>
    <s v="STEPHEN GOULD FREMONT"/>
    <s v="16.00XX20.00X4.00 500/CS,BAGS,FG,NSC "/>
    <n v="9700"/>
    <m/>
    <n v="16"/>
    <m/>
    <n v="20"/>
    <n v="4"/>
    <x v="0"/>
    <m/>
    <d v="2012-12-18T00:00:00"/>
    <x v="2"/>
    <s v="DAVID"/>
    <x v="0"/>
    <x v="1"/>
  </r>
  <r>
    <n v="643575"/>
    <s v="COLONY PAPERS"/>
    <s v="23.00X10.00X30.00X1.50 550/RL,BAGS,BS,BOR "/>
    <n v="2193.4"/>
    <m/>
    <n v="23"/>
    <n v="10"/>
    <n v="30"/>
    <n v="1.5"/>
    <x v="1"/>
    <n v="758592"/>
    <d v="2012-12-18T00:00:00"/>
    <x v="2"/>
    <s v="LHICKS"/>
    <x v="0"/>
    <x v="1"/>
  </r>
  <r>
    <n v="643697"/>
    <s v="DEBARRY PACKAGING, INC."/>
    <s v="12.00X0.00X19.00X2.25 1000/CS,BAGS,BS,METAL 15. 0"/>
    <n v="2278.5"/>
    <m/>
    <n v="12"/>
    <n v="0"/>
    <n v="19"/>
    <n v="2.25"/>
    <x v="1"/>
    <n v="758902"/>
    <d v="2012-12-18T00:00:00"/>
    <x v="2"/>
    <s v="MICHELLE"/>
    <x v="1"/>
    <x v="1"/>
  </r>
  <r>
    <n v="639908"/>
    <s v="E.A. BUSCHMANN"/>
    <s v="C&amp;A 40'X100'X004 CLEAR "/>
    <n v="5373.6"/>
    <m/>
    <s v="C&amp;A 40'"/>
    <s v="100'"/>
    <n v="4"/>
    <m/>
    <x v="0"/>
    <m/>
    <d v="2012-12-19T00:00:00"/>
    <x v="2"/>
    <s v="MICHELLE"/>
    <x v="0"/>
    <x v="0"/>
  </r>
  <r>
    <n v="639914"/>
    <s v="E.A. BUSCHMANN"/>
    <s v="C&amp;A 40'X100'X003 CLEAR "/>
    <n v="0"/>
    <m/>
    <s v="C&amp;A 40'"/>
    <s v="100'"/>
    <n v="3"/>
    <m/>
    <x v="0"/>
    <m/>
    <d v="2012-12-19T00:00:00"/>
    <x v="2"/>
    <s v="MICHELLE"/>
    <x v="0"/>
    <x v="0"/>
  </r>
  <r>
    <n v="639917"/>
    <s v="E.A. BUSCHMANN"/>
    <s v="C&amp;A 40'X200'X0015 CLEAR "/>
    <n v="0"/>
    <m/>
    <s v="C&amp;A 40'"/>
    <s v="200'"/>
    <n v="15"/>
    <m/>
    <x v="0"/>
    <m/>
    <d v="2012-12-19T00:00:00"/>
    <x v="2"/>
    <s v="MICHELLE"/>
    <x v="0"/>
    <x v="0"/>
  </r>
  <r>
    <n v="639920"/>
    <s v="E.A. BUSCHMANN"/>
    <s v="C&amp;A 20'X200'X0015 CLEAR "/>
    <n v="5241.6000000000004"/>
    <m/>
    <s v="C&amp;A 20'"/>
    <s v="200'"/>
    <n v="15"/>
    <m/>
    <x v="0"/>
    <m/>
    <d v="2012-12-19T00:00:00"/>
    <x v="2"/>
    <s v="MICHELLE"/>
    <x v="0"/>
    <x v="0"/>
  </r>
  <r>
    <n v="639923"/>
    <s v="E.A. BUSCHMANN"/>
    <s v="C&amp;A 20'X100'X003 CLEAR "/>
    <n v="4939.2"/>
    <m/>
    <s v="C&amp;A 20'"/>
    <s v="100'"/>
    <n v="3"/>
    <m/>
    <x v="0"/>
    <m/>
    <d v="2012-12-19T00:00:00"/>
    <x v="2"/>
    <s v="MICHELLE"/>
    <x v="0"/>
    <x v="0"/>
  </r>
  <r>
    <n v="639940"/>
    <s v="WILHEIT PACKAGING"/>
    <s v="12.00XX16.00X1.00 2000/CS,INDIV SHEETS,BS,T INT,MBL"/>
    <n v="2488.5"/>
    <m/>
    <n v="12"/>
    <m/>
    <n v="16"/>
    <n v="1"/>
    <x v="0"/>
    <m/>
    <d v="2012-12-19T00:00:00"/>
    <x v="2"/>
    <s v="LHICKS"/>
    <x v="0"/>
    <x v="1"/>
  </r>
  <r>
    <n v="640011"/>
    <s v="CROWN PACKAGING"/>
    <s v="TU 2  1.5 MIL 1000FT/ROLL CLEAR "/>
    <n v="6350"/>
    <m/>
    <s v="TU 2  1.5 MIL"/>
    <m/>
    <m/>
    <m/>
    <x v="0"/>
    <m/>
    <d v="2012-12-19T00:00:00"/>
    <x v="2"/>
    <s v="STEVES"/>
    <x v="1"/>
    <x v="0"/>
  </r>
  <r>
    <n v="640020"/>
    <s v="XPEDX"/>
    <s v="12.5 X15 1.5MIL CLR 1C 1S BLACK WARNING LABEL + LIP WITH PEEL N SEAL 10"/>
    <n v="5960"/>
    <m/>
    <n v="12.5"/>
    <s v="15 1.5MIL CLR"/>
    <m/>
    <m/>
    <x v="0"/>
    <m/>
    <d v="2012-12-19T00:00:00"/>
    <x v="2"/>
    <s v="JCORLISS"/>
    <x v="0"/>
    <x v="0"/>
  </r>
  <r>
    <n v="640027"/>
    <s v="XPEDX"/>
    <s v="19X24 1.5MIL CLR 1C 1S BLACK WARNING LABEL + LIP WITH PEEL N SEAL 10"/>
    <n v="4076.8"/>
    <m/>
    <n v="19"/>
    <s v="24 1.5MIL CLR"/>
    <m/>
    <m/>
    <x v="0"/>
    <m/>
    <d v="2012-12-19T00:00:00"/>
    <x v="2"/>
    <s v="JCORLISS"/>
    <x v="0"/>
    <x v="0"/>
  </r>
  <r>
    <n v="640051"/>
    <s v="UNISOURCE - LA PALMA"/>
    <s v="20X26 6MIL SLIDER TOP 250 /CASE "/>
    <n v="19042.5"/>
    <m/>
    <n v="20"/>
    <s v="26 6MIL SLIDER TOP 250"/>
    <m/>
    <m/>
    <x v="0"/>
    <m/>
    <d v="2012-12-19T00:00:00"/>
    <x v="2"/>
    <s v="JCORLISS"/>
    <x v="0"/>
    <x v="0"/>
  </r>
  <r>
    <n v="640054"/>
    <s v="UNISOURCE - LA PALMA"/>
    <s v="18X22 6MIL SLIDER TOP 250 /CASE "/>
    <n v="18337.5"/>
    <m/>
    <n v="18"/>
    <s v="22 6MIL SLIDER TOP 250"/>
    <m/>
    <m/>
    <x v="0"/>
    <m/>
    <d v="2012-12-19T00:00:00"/>
    <x v="2"/>
    <s v="JCORLISS"/>
    <x v="0"/>
    <x v="0"/>
  </r>
  <r>
    <n v="640058"/>
    <s v="SUSQUEHANNA PAPER COMPANY"/>
    <s v="12X15 2MIL ZT PINK TINT F ULL CASES ONLY "/>
    <n v="1339.2"/>
    <m/>
    <n v="12"/>
    <s v="15 2MIL ZT PINK TINT F"/>
    <m/>
    <m/>
    <x v="0"/>
    <m/>
    <d v="2012-12-19T00:00:00"/>
    <x v="2"/>
    <s v="VALERIE"/>
    <x v="1"/>
    <x v="0"/>
  </r>
  <r>
    <n v="640064"/>
    <s v="SUSQUEHANNA PAPER COMPANY"/>
    <s v="12X15 2 MIL ZT BROWN TINT FULL CASES ONLY "/>
    <n v="1339.2"/>
    <m/>
    <n v="12"/>
    <s v="15 2 MIL ZT BROWN TINT"/>
    <m/>
    <m/>
    <x v="0"/>
    <m/>
    <d v="2012-12-19T00:00:00"/>
    <x v="2"/>
    <s v="VALERIE"/>
    <x v="1"/>
    <x v="0"/>
  </r>
  <r>
    <n v="640072"/>
    <s v="STICKEL PACKAGING SUPPLY"/>
    <s v="40.00XXX1.25 2375'/RL,TUBING,FG,VENT,N ORM"/>
    <n v="1376.16"/>
    <m/>
    <n v="40"/>
    <m/>
    <m/>
    <n v="1.25"/>
    <x v="0"/>
    <m/>
    <d v="2012-12-19T00:00:00"/>
    <x v="2"/>
    <s v="WILL"/>
    <x v="1"/>
    <x v="1"/>
  </r>
  <r>
    <n v="640080"/>
    <s v="STICKEL PACKAGING SUPPLY"/>
    <s v="50.00XXX1.25 1900'/RL,TUBING,FG,VENT,N ORM"/>
    <n v="1294.8"/>
    <m/>
    <n v="50"/>
    <m/>
    <m/>
    <n v="1.25"/>
    <x v="0"/>
    <m/>
    <d v="2012-12-19T00:00:00"/>
    <x v="2"/>
    <s v="WILL"/>
    <x v="1"/>
    <x v="1"/>
  </r>
  <r>
    <n v="640083"/>
    <s v="STICKEL PACKAGING SUPPLY"/>
    <s v="60.00XXX1.25 1583'/RL,TUBING,FG,VENT,N ORM"/>
    <n v="1296.96"/>
    <m/>
    <n v="60"/>
    <m/>
    <m/>
    <n v="1.25"/>
    <x v="0"/>
    <m/>
    <d v="2012-12-19T00:00:00"/>
    <x v="2"/>
    <s v="WILL"/>
    <x v="1"/>
    <x v="1"/>
  </r>
  <r>
    <n v="640101"/>
    <s v="LBJ ASSOCIATES, INC."/>
    <s v="35.00XXX1.80 6000'/RL,SWS SHEETING,FG, CRADL"/>
    <n v="35600"/>
    <m/>
    <n v="35"/>
    <m/>
    <m/>
    <n v="1.8"/>
    <x v="0"/>
    <m/>
    <d v="2012-12-19T00:00:00"/>
    <x v="2"/>
    <s v="DAVID"/>
    <x v="0"/>
    <x v="1"/>
  </r>
  <r>
    <n v="640116"/>
    <s v="PACKAGING TAPE INC."/>
    <s v="19.00X0.00XX1.25 3000'/RL,SWS SHEETING,FG, CRADL"/>
    <n v="56000"/>
    <m/>
    <n v="19"/>
    <m/>
    <m/>
    <n v="1.25"/>
    <x v="0"/>
    <m/>
    <d v="2012-12-19T00:00:00"/>
    <x v="2"/>
    <s v="JIM"/>
    <x v="0"/>
    <x v="1"/>
  </r>
  <r>
    <n v="640117"/>
    <s v="PACKAGING TAPE INC."/>
    <s v="22.50X0.00XX1.25 3000'/RL,SWS SHEETING,FG, CRADL"/>
    <n v="56000"/>
    <m/>
    <n v="22.5"/>
    <m/>
    <m/>
    <n v="1.25"/>
    <x v="0"/>
    <m/>
    <d v="2012-12-19T00:00:00"/>
    <x v="2"/>
    <s v="JIM"/>
    <x v="1"/>
    <x v="1"/>
  </r>
  <r>
    <n v="640119"/>
    <s v="PACKAGING TAPE INC."/>
    <s v="27.25X0.00XX1.25 3000'/RL,SWS SHEETING,FG, CRADL"/>
    <n v="56000"/>
    <m/>
    <n v="27.25"/>
    <m/>
    <m/>
    <n v="1.25"/>
    <x v="0"/>
    <m/>
    <d v="2012-12-19T00:00:00"/>
    <x v="2"/>
    <s v="JIM"/>
    <x v="1"/>
    <x v="1"/>
  </r>
  <r>
    <n v="640176"/>
    <s v="TAPE PRODUCTS CO."/>
    <s v="6.00X0.00X16.00X2.00 1000/CS,BAGS,BS "/>
    <n v="771.9"/>
    <m/>
    <n v="6"/>
    <n v="0"/>
    <n v="16"/>
    <n v="2"/>
    <x v="0"/>
    <m/>
    <d v="2012-12-19T00:00:00"/>
    <x v="2"/>
    <s v="STEVES"/>
    <x v="0"/>
    <x v="1"/>
  </r>
  <r>
    <n v="640232"/>
    <s v="PRATT INDUSTRIES - LLC"/>
    <s v="ZT 4X6 2 MIL WITH WHITE BLOCK 2X2 LOGO (2C1/S),PRNTD"/>
    <n v="1160.5"/>
    <m/>
    <s v="ZT 4"/>
    <s v="6 2 MIL"/>
    <m/>
    <m/>
    <x v="0"/>
    <m/>
    <d v="2012-12-19T00:00:00"/>
    <x v="2"/>
    <s v="JPENA"/>
    <x v="0"/>
    <x v="0"/>
  </r>
  <r>
    <n v="640236"/>
    <s v="PRATT INDUSTRIES - LLC"/>
    <s v="ZT 6X8 2 MIL WITH WHITE BLOCK 2X2 LOGO (2C/1S),PRNTD"/>
    <n v="1285.5"/>
    <m/>
    <s v="ZT 6"/>
    <s v="8 2 MIL"/>
    <m/>
    <m/>
    <x v="0"/>
    <m/>
    <d v="2012-12-19T00:00:00"/>
    <x v="2"/>
    <s v="JPENA"/>
    <x v="0"/>
    <x v="0"/>
  </r>
  <r>
    <n v="640238"/>
    <s v="PRATT INDUSTRIES - LLC"/>
    <s v="ZT 10X12 2 MIL WITH WHITE BLOCK 2X2 LOGO (2C/1S),PRNTD"/>
    <n v="1611"/>
    <m/>
    <s v="ZT 10"/>
    <s v="12 2 MIL"/>
    <m/>
    <m/>
    <x v="0"/>
    <m/>
    <d v="2012-12-19T00:00:00"/>
    <x v="2"/>
    <s v="JPENA"/>
    <x v="0"/>
    <x v="0"/>
  </r>
  <r>
    <n v="640251"/>
    <s v="PACIFIC PKG."/>
    <s v="15.00X9.00X23.00X1.00 1000/CS,BAGS,BS "/>
    <n v="2275"/>
    <m/>
    <n v="15"/>
    <n v="9"/>
    <n v="23"/>
    <n v="1"/>
    <x v="0"/>
    <m/>
    <d v="2012-12-19T00:00:00"/>
    <x v="2"/>
    <s v="LPAIGE"/>
    <x v="0"/>
    <x v="1"/>
  </r>
  <r>
    <n v="643825"/>
    <s v="INTERNATIONAL PLASTICS"/>
    <s v="32.00XXX4.00 400'/RL,TUBING,FG,AS,OPAQ ,BLK"/>
    <n v="1608.75"/>
    <m/>
    <n v="32"/>
    <m/>
    <m/>
    <n v="4"/>
    <x v="1"/>
    <n v="759190"/>
    <d v="2012-12-19T00:00:00"/>
    <x v="2"/>
    <s v="LCARTER"/>
    <x v="0"/>
    <x v="1"/>
  </r>
  <r>
    <n v="643836"/>
    <s v="ULINE"/>
    <s v="6.00X0.00X9.00X2.00 1000/CS,BAGS,FG,AS,POAPP "/>
    <n v="508.03"/>
    <m/>
    <n v="6"/>
    <n v="0"/>
    <n v="9"/>
    <n v="2"/>
    <x v="1"/>
    <n v="759117"/>
    <d v="2012-12-19T00:00:00"/>
    <x v="2"/>
    <s v="LCARTER"/>
    <x v="1"/>
    <x v="1"/>
  </r>
  <r>
    <n v="640318"/>
    <s v="ALNI LTD"/>
    <s v="43X48 17 MICRON HDPE LINER, CLEAR 200/CS"/>
    <n v="842.8"/>
    <m/>
    <n v="43"/>
    <s v="48 17 MICRON"/>
    <m/>
    <m/>
    <x v="0"/>
    <m/>
    <d v="2012-12-20T00:00:00"/>
    <x v="2"/>
    <s v="SARAH"/>
    <x v="0"/>
    <x v="0"/>
  </r>
  <r>
    <n v="640321"/>
    <s v="ALNI LTD"/>
    <s v="30X37 17 MICRON HDPE LINER, CLEAR 500/CS"/>
    <n v="930.5"/>
    <m/>
    <n v="30"/>
    <s v="37 17 MICRON"/>
    <m/>
    <m/>
    <x v="0"/>
    <m/>
    <d v="2012-12-20T00:00:00"/>
    <x v="2"/>
    <s v="SARAH"/>
    <x v="0"/>
    <x v="0"/>
  </r>
  <r>
    <n v="640348"/>
    <s v="BROWN &amp; PRATT, INC."/>
    <s v="14.00X0.00XX1.00 4200'/RL,CF SHEETING,FG,C RADL"/>
    <n v="0"/>
    <m/>
    <n v="14"/>
    <m/>
    <m/>
    <n v="1"/>
    <x v="0"/>
    <m/>
    <d v="2012-12-20T00:00:00"/>
    <x v="2"/>
    <s v="EZRA"/>
    <x v="0"/>
    <x v="1"/>
  </r>
  <r>
    <n v="640404"/>
    <s v="AVROM SALES COMPANY INC"/>
    <s v="BLACK COND 18X18X004 SINGLE BOT SEAL 100/CTN DOMESTIC"/>
    <n v="1229"/>
    <m/>
    <s v="BLACK COND 18"/>
    <n v="18"/>
    <n v="4"/>
    <m/>
    <x v="0"/>
    <m/>
    <d v="2012-12-20T00:00:00"/>
    <x v="2"/>
    <s v="BRENDA"/>
    <x v="0"/>
    <x v="0"/>
  </r>
  <r>
    <n v="640455"/>
    <s v="UNITED ONE SOURCE"/>
    <s v="30.00X20.00X35.00X1.50 150/RL,BAGS,BS,BOR "/>
    <n v="805.68"/>
    <m/>
    <n v="30"/>
    <n v="20"/>
    <n v="35"/>
    <n v="1.5"/>
    <x v="0"/>
    <m/>
    <d v="2012-12-20T00:00:00"/>
    <x v="2"/>
    <s v="STEVES"/>
    <x v="1"/>
    <x v="1"/>
  </r>
  <r>
    <n v="640469"/>
    <s v="UNITED ONE SOURCE"/>
    <s v="22.00X12.00X26.00X1.50 250/RL,BAGS,BS,BOR "/>
    <n v="997.6"/>
    <m/>
    <n v="22"/>
    <n v="12"/>
    <n v="26"/>
    <n v="1.5"/>
    <x v="0"/>
    <m/>
    <d v="2012-12-20T00:00:00"/>
    <x v="2"/>
    <s v="STEVES"/>
    <x v="0"/>
    <x v="1"/>
  </r>
  <r>
    <n v="640483"/>
    <s v="JOSHUA BUSINESS GRAPHICS"/>
    <s v="9X12 3MIL 1C/1S YELLOW TINT WITH DIE CUT HANDLE 1000/"/>
    <n v="2151"/>
    <m/>
    <n v="9"/>
    <s v="12 3MIL 1C/1S"/>
    <m/>
    <m/>
    <x v="0"/>
    <m/>
    <d v="2012-12-20T00:00:00"/>
    <x v="2"/>
    <s v="CMAHAN"/>
    <x v="1"/>
    <x v="0"/>
  </r>
  <r>
    <n v="640545"/>
    <s v="LBJ ASSOCIATES, INC."/>
    <s v="35.00XXX1.80 6000'/RL,SWS SHEETING,FG, CRADL"/>
    <n v="44400"/>
    <m/>
    <n v="35"/>
    <m/>
    <m/>
    <n v="1.8"/>
    <x v="0"/>
    <m/>
    <d v="2012-12-20T00:00:00"/>
    <x v="2"/>
    <s v="DAVID"/>
    <x v="1"/>
    <x v="1"/>
  </r>
  <r>
    <n v="640569"/>
    <s v="ALL-SPEC INDUSTRIES"/>
    <s v="LF 18X18X004 BLK CONDUCTIVE 100/CASE "/>
    <n v="5205.5"/>
    <m/>
    <s v="LF 18"/>
    <n v="18"/>
    <n v="4"/>
    <m/>
    <x v="0"/>
    <m/>
    <d v="2012-12-20T00:00:00"/>
    <x v="2"/>
    <s v="CMAHAN"/>
    <x v="0"/>
    <x v="0"/>
  </r>
  <r>
    <n v="643764"/>
    <s v="ASSOCIATED PACKAGING"/>
    <s v="AUTO 11X12X00125 1500/ROL SPEEDY PAC "/>
    <n v="1852.2"/>
    <m/>
    <n v="11"/>
    <m/>
    <n v="12"/>
    <n v="1.25"/>
    <x v="1"/>
    <n v="759849"/>
    <d v="2012-12-20T00:00:00"/>
    <x v="2"/>
    <s v="JIM"/>
    <x v="1"/>
    <x v="0"/>
  </r>
  <r>
    <n v="643833"/>
    <s v="EAST COAST PACKAGING"/>
    <s v="30.00X0.00X30.00X2.00 500/CS,INDIV SHEETS,BS "/>
    <n v="2950"/>
    <m/>
    <n v="30"/>
    <m/>
    <n v="30"/>
    <n v="2"/>
    <x v="1"/>
    <n v="759835"/>
    <d v="2012-12-20T00:00:00"/>
    <x v="2"/>
    <s v="BRENDA"/>
    <x v="1"/>
    <x v="1"/>
  </r>
  <r>
    <n v="644100"/>
    <s v="DOUG BROWN PACKAGING INC"/>
    <s v="11.88XX14.50X2.25 1000/CS,BAGS,FG "/>
    <n v="6402"/>
    <m/>
    <n v="11.88"/>
    <m/>
    <n v="14.5"/>
    <n v="2.25"/>
    <x v="1"/>
    <n v="759905"/>
    <d v="2012-12-20T00:00:00"/>
    <x v="2"/>
    <s v="LMITCHELL"/>
    <x v="1"/>
    <x v="1"/>
  </r>
  <r>
    <n v="644205"/>
    <s v="DOUG BROWN PACKAGING INC"/>
    <s v="11.88XX14.50X2.25 1000/CS,BAGS,FG "/>
    <n v="1600.5"/>
    <m/>
    <n v="11.88"/>
    <m/>
    <n v="14.5"/>
    <n v="2.25"/>
    <x v="1"/>
    <n v="759927"/>
    <d v="2012-12-20T00:00:00"/>
    <x v="2"/>
    <s v="LMITCHELL"/>
    <x v="1"/>
    <x v="1"/>
  </r>
  <r>
    <n v="644221"/>
    <s v="BUTLER DEARDEN"/>
    <s v="24.00X0.00X24.00X1.50 800/CS,BAGS,BS "/>
    <n v="789"/>
    <m/>
    <n v="24"/>
    <n v="0"/>
    <n v="24"/>
    <n v="1.5"/>
    <x v="0"/>
    <m/>
    <d v="2012-12-20T00:00:00"/>
    <x v="2"/>
    <s v="MICHELLE"/>
    <x v="0"/>
    <x v="1"/>
  </r>
  <r>
    <n v="640619"/>
    <s v="SCHERMERHORN BROS. CO."/>
    <s v="10.50X0.00X25.00X1.50 1000/CS,BAGS,VENT,NORM "/>
    <n v="2002"/>
    <m/>
    <n v="10.5"/>
    <m/>
    <n v="25"/>
    <n v="1.5"/>
    <x v="0"/>
    <m/>
    <d v="2012-12-21T00:00:00"/>
    <x v="2"/>
    <s v="VALERIE"/>
    <x v="1"/>
    <x v="1"/>
  </r>
  <r>
    <n v="640620"/>
    <s v="SCHERMERHORN BROS. CO."/>
    <s v="9.00X0.00X22.00X1.50 1000/CS,BAGS,VENT,NORM "/>
    <n v="862.96"/>
    <m/>
    <n v="9"/>
    <m/>
    <n v="22"/>
    <n v="1.5"/>
    <x v="0"/>
    <m/>
    <d v="2012-12-21T00:00:00"/>
    <x v="2"/>
    <s v="VALERIE"/>
    <x v="1"/>
    <x v="1"/>
  </r>
  <r>
    <n v="640622"/>
    <s v="LANDSBERG - EPS MALOW"/>
    <s v="21.00X8.00X50.00X1.00 250/RL,BAGS,FG,BS,BOR,VEN T,NORM,LLD,HEX,CRADL"/>
    <n v="841.32"/>
    <m/>
    <n v="21"/>
    <n v="8"/>
    <n v="50"/>
    <n v="1"/>
    <x v="0"/>
    <m/>
    <d v="2012-12-21T00:00:00"/>
    <x v="2"/>
    <s v="BRENDA"/>
    <x v="1"/>
    <x v="1"/>
  </r>
  <r>
    <n v="640642"/>
    <s v="CONTROL PAPERS"/>
    <s v="3.5 X 6 2.5MIL +2  LIP PRINTED 2C/1S (WHITE BLOC BAGGED IN 50'S, 1000/CASE"/>
    <n v="11685"/>
    <m/>
    <n v="3.5"/>
    <s v=" 6 2.5MIL +2  LIP"/>
    <m/>
    <m/>
    <x v="0"/>
    <m/>
    <d v="2012-12-21T00:00:00"/>
    <x v="2"/>
    <s v="DWHOLEY"/>
    <x v="0"/>
    <x v="0"/>
  </r>
  <r>
    <n v="640730"/>
    <s v="ONE SOURCE DIST."/>
    <s v="ZT 2X6 2 MIL PRINTED 1C/1S (WHITE BLOC K) 1000/CASE"/>
    <n v="887"/>
    <m/>
    <s v="ZT 2"/>
    <s v="6 2 MIL"/>
    <m/>
    <m/>
    <x v="0"/>
    <m/>
    <d v="2012-12-21T00:00:00"/>
    <x v="2"/>
    <s v="JPENA"/>
    <x v="0"/>
    <x v="0"/>
  </r>
  <r>
    <n v="640737"/>
    <s v="ONE SOURCE DIST."/>
    <s v="ZT 5X7 2 MIL PRINTED 1C/1S (WHITE BLOC K) 1000/CASE"/>
    <n v="917.25"/>
    <m/>
    <s v="ZT 5"/>
    <s v="7 2 MIL"/>
    <m/>
    <m/>
    <x v="0"/>
    <m/>
    <d v="2012-12-21T00:00:00"/>
    <x v="2"/>
    <s v="JPENA"/>
    <x v="0"/>
    <x v="0"/>
  </r>
  <r>
    <n v="640807"/>
    <s v="GROUP O"/>
    <s v="68.00X0.00XX2.50 1675'/RL,SWS SHEETING,UVI 1.5%,OPAQ,BLK,CRADL"/>
    <n v="5600.7"/>
    <m/>
    <n v="68"/>
    <m/>
    <m/>
    <n v="2.5"/>
    <x v="0"/>
    <m/>
    <d v="2012-12-21T00:00:00"/>
    <x v="2"/>
    <s v="JIM"/>
    <x v="0"/>
    <x v="1"/>
  </r>
  <r>
    <n v="640811"/>
    <s v="ATLANTIC PAPER &amp; SUPPLY"/>
    <s v="68.00X0.00XX1.00 2600'/RL,SWS SHEETING,FG, AS,AMF CLR,CRADL"/>
    <n v="1690.2"/>
    <m/>
    <n v="68"/>
    <m/>
    <m/>
    <n v="1"/>
    <x v="0"/>
    <m/>
    <d v="2012-12-21T00:00:00"/>
    <x v="2"/>
    <s v="JIM"/>
    <x v="0"/>
    <x v="1"/>
  </r>
  <r>
    <n v="640867"/>
    <s v="UNISOURCE - WINDSOR"/>
    <s v="ZT 3.00X5.00X002, 2.5625X 2C/1S 1000/CASE,PRNTD "/>
    <n v="5850"/>
    <m/>
    <s v="ZT 3.00"/>
    <n v="5"/>
    <s v="002, 2.5625"/>
    <m/>
    <x v="0"/>
    <m/>
    <d v="2012-12-21T00:00:00"/>
    <x v="2"/>
    <s v="WILL"/>
    <x v="0"/>
    <x v="0"/>
  </r>
  <r>
    <n v="640902"/>
    <s v="LANDSBERG - CHICAGO"/>
    <s v="21.00X8.00X50.00X1.00 250/RL,BAGS,BS,BOR,VENT,N ORM,LLD,HEX,CRADL"/>
    <n v="841.32"/>
    <m/>
    <n v="21"/>
    <n v="8"/>
    <n v="50"/>
    <n v="1"/>
    <x v="0"/>
    <m/>
    <d v="2012-12-21T00:00:00"/>
    <x v="2"/>
    <s v="LCARTER"/>
    <x v="1"/>
    <x v="1"/>
  </r>
  <r>
    <n v="640903"/>
    <s v="CHALMUR BAG CO., INC."/>
    <s v="3X4 1.8MIL SIDE WELD 1000/CASE "/>
    <n v="618.75"/>
    <m/>
    <n v="3"/>
    <s v="4 1.8MIL SIDE WELD"/>
    <m/>
    <m/>
    <x v="0"/>
    <m/>
    <d v="2012-12-21T00:00:00"/>
    <x v="2"/>
    <s v="MWENTWORTH"/>
    <x v="0"/>
    <x v="0"/>
  </r>
  <r>
    <n v="640911"/>
    <s v="STAPLES CENTRAL PAYMENT CENTER"/>
    <s v="11.00X0.00X14.00X1.00 1000/CS,BAGS "/>
    <n v="1757.34"/>
    <m/>
    <n v="11"/>
    <n v="0"/>
    <n v="14"/>
    <n v="1"/>
    <x v="0"/>
    <m/>
    <d v="2012-12-21T00:00:00"/>
    <x v="2"/>
    <s v="LCARTER"/>
    <x v="1"/>
    <x v="1"/>
  </r>
  <r>
    <n v="640912"/>
    <s v="STAPLES CENTRAL PAYMENT CENTER"/>
    <s v="11.00X0.00X16.00X1.00 1000/CS,BAGS "/>
    <n v="1604.74"/>
    <m/>
    <n v="11"/>
    <n v="0"/>
    <n v="16"/>
    <n v="1"/>
    <x v="0"/>
    <m/>
    <d v="2012-12-21T00:00:00"/>
    <x v="2"/>
    <s v="LCARTER"/>
    <x v="1"/>
    <x v="1"/>
  </r>
  <r>
    <n v="640917"/>
    <s v="STAPLES CENTRAL PAYMENT CENTER"/>
    <s v="11.00X0.00X16.00X1.50 1000/CS,BAGS,SW "/>
    <n v="1799.98"/>
    <m/>
    <n v="11"/>
    <n v="0"/>
    <n v="16"/>
    <n v="1.5"/>
    <x v="0"/>
    <m/>
    <d v="2012-12-21T00:00:00"/>
    <x v="2"/>
    <s v="LCARTER"/>
    <x v="1"/>
    <x v="1"/>
  </r>
  <r>
    <n v="640918"/>
    <s v="STAPLES CENTRAL PAYMENT CENTER"/>
    <s v="11.00X0.00X16.00X2.00 1000/CS,BAGS,SW "/>
    <n v="1650.56"/>
    <m/>
    <n v="11"/>
    <n v="0"/>
    <n v="16"/>
    <n v="2"/>
    <x v="0"/>
    <m/>
    <d v="2012-12-21T00:00:00"/>
    <x v="2"/>
    <s v="LCARTER"/>
    <x v="1"/>
    <x v="1"/>
  </r>
  <r>
    <n v="640921"/>
    <s v="STAPLES CENTRAL PAYMENT CENTER"/>
    <s v="11.00X0.00X18.00X1.50 1000/CS,BAGS,SW "/>
    <n v="1653.76"/>
    <m/>
    <n v="11"/>
    <n v="0"/>
    <n v="18"/>
    <n v="1.5"/>
    <x v="0"/>
    <m/>
    <d v="2012-12-21T00:00:00"/>
    <x v="2"/>
    <s v="LCARTER"/>
    <x v="1"/>
    <x v="1"/>
  </r>
  <r>
    <n v="640927"/>
    <s v="STAPLES CENTRAL PAYMENT CENTER"/>
    <s v="12.00X0.00X20.00X1.50 1000/CS,BAGS "/>
    <n v="1661.94"/>
    <m/>
    <n v="12"/>
    <n v="0"/>
    <n v="20"/>
    <n v="1.5"/>
    <x v="0"/>
    <m/>
    <d v="2012-12-21T00:00:00"/>
    <x v="2"/>
    <s v="LCARTER"/>
    <x v="1"/>
    <x v="1"/>
  </r>
  <r>
    <n v="644272"/>
    <s v="PYRAMID PACKAGING INC."/>
    <s v="102.00X0.00XX3.00 2000'/RL,SWS SHEETING,FG, NOSLIP,CRADL"/>
    <n v="3800"/>
    <m/>
    <n v="102"/>
    <m/>
    <m/>
    <n v="3"/>
    <x v="1"/>
    <n v="760329"/>
    <d v="2012-12-21T00:00:00"/>
    <x v="2"/>
    <s v="MEREDITH"/>
    <x v="1"/>
    <x v="1"/>
  </r>
  <r>
    <n v="644377"/>
    <s v="ASSOCIATED PACKAGING INC."/>
    <s v="5.75XX8.75X2.80 2000/CS,BAGS,BS "/>
    <n v="665.1"/>
    <m/>
    <n v="5.75"/>
    <m/>
    <n v="8.75"/>
    <n v="2.8"/>
    <x v="1"/>
    <n v="760303"/>
    <d v="2012-12-21T00:00:00"/>
    <x v="2"/>
    <s v="AMBER"/>
    <x v="0"/>
    <x v="1"/>
  </r>
  <r>
    <n v="640956"/>
    <s v="ULINE"/>
    <s v="3.5X2.25X9.75 2MIL CELLOPHANE BAG W CHIPBOARD REINFORCED BOTT"/>
    <n v="0"/>
    <m/>
    <n v="3.5"/>
    <n v="2.25"/>
    <s v="9.75 2MIL"/>
    <m/>
    <x v="0"/>
    <m/>
    <d v="2012-12-24T00:00:00"/>
    <x v="2"/>
    <s v="JCORLISS"/>
    <x v="0"/>
    <x v="0"/>
  </r>
  <r>
    <n v="640995"/>
    <s v="XPEDX - CORPORATE"/>
    <s v="16.75X0.00XX2.70 3325'/RL,SWS SHEETING,FG, CRADL"/>
    <n v="5182.08"/>
    <m/>
    <n v="16.75"/>
    <m/>
    <m/>
    <n v="2.7"/>
    <x v="0"/>
    <m/>
    <d v="2012-12-24T00:00:00"/>
    <x v="2"/>
    <s v="EZRA"/>
    <x v="0"/>
    <x v="1"/>
  </r>
  <r>
    <n v="640999"/>
    <s v="XPEDX - CORPORATE"/>
    <s v="CFS 17X.0005 6000'/RL HYBRID"/>
    <n v="1879.92"/>
    <m/>
    <s v="CFS 17"/>
    <n v="5.0000000000000001E-4"/>
    <m/>
    <m/>
    <x v="0"/>
    <m/>
    <d v="2012-12-24T00:00:00"/>
    <x v="2"/>
    <s v="EZRA"/>
    <x v="0"/>
    <x v="0"/>
  </r>
  <r>
    <n v="641001"/>
    <s v="XPEDX - CORPORATE"/>
    <s v="25.50X0.00XX2.50 6000'/RL,SWS SHEETING,FG, METAL 15.0%,CRADL"/>
    <n v="1442"/>
    <m/>
    <n v="25.5"/>
    <m/>
    <m/>
    <n v="2.5"/>
    <x v="0"/>
    <m/>
    <d v="2012-12-24T00:00:00"/>
    <x v="2"/>
    <s v="EZRA"/>
    <x v="0"/>
    <x v="1"/>
  </r>
  <r>
    <n v="641019"/>
    <s v="BENSTAR PACKAGING &amp; DIST"/>
    <s v="LF 3.50X4.00+1/2LIPX002 6000/M W/SLIP DOMESTIC"/>
    <n v="0"/>
    <m/>
    <s v="LF 3.50"/>
    <s v="4.00+1/2LIP"/>
    <n v="2"/>
    <m/>
    <x v="0"/>
    <m/>
    <d v="2012-12-24T00:00:00"/>
    <x v="2"/>
    <s v="BRENDA"/>
    <x v="0"/>
    <x v="0"/>
  </r>
  <r>
    <n v="641049"/>
    <s v="JOSHUA BUSINESS GRAPHICS"/>
    <s v="12X14 3 MIL 1C/1S YELLOW TINT DIE CUT HANDLE 1000/,PRNT"/>
    <n v="2802"/>
    <m/>
    <n v="12"/>
    <s v="14 3 MIL 1C/1S"/>
    <m/>
    <m/>
    <x v="0"/>
    <m/>
    <d v="2012-12-24T00:00:00"/>
    <x v="2"/>
    <s v="CMAHAN"/>
    <x v="0"/>
    <x v="0"/>
  </r>
  <r>
    <n v="641054"/>
    <s v="JOSHUA BUSINESS GRAPHICS"/>
    <s v="12X14 2 MIL 1C/1S YELLOW TINT DIE CUT HANDLE 1000/,PRNT"/>
    <n v="2253"/>
    <m/>
    <n v="12"/>
    <s v="14 2 MIL 1C/1S"/>
    <m/>
    <m/>
    <x v="0"/>
    <m/>
    <d v="2012-12-24T00:00:00"/>
    <x v="2"/>
    <s v="CMAHAN"/>
    <x v="0"/>
    <x v="0"/>
  </r>
  <r>
    <n v="641075"/>
    <s v="ECO KLEEN SPECIALTIES"/>
    <s v="5.50X21.00X.0015 CLEAR PRE-OPENED BAGS 500/ROLL"/>
    <n v="7137.5"/>
    <m/>
    <n v="5.5"/>
    <n v="21"/>
    <n v="1.5E-3"/>
    <m/>
    <x v="0"/>
    <m/>
    <d v="2012-12-24T00:00:00"/>
    <x v="2"/>
    <s v="DAVIDW"/>
    <x v="0"/>
    <x v="0"/>
  </r>
  <r>
    <n v="641170"/>
    <s v="CONSUMERS INTERSTATE"/>
    <s v="ZT 8X10X002 BOTTOM LOAD 1000/CTN DOMESTIC "/>
    <n v="1028.3"/>
    <m/>
    <s v="ZT 8"/>
    <n v="10"/>
    <s v="002 BOTTOM LOAD"/>
    <m/>
    <x v="0"/>
    <m/>
    <d v="2012-12-24T00:00:00"/>
    <x v="2"/>
    <s v="BRENDA"/>
    <x v="0"/>
    <x v="0"/>
  </r>
  <r>
    <n v="641199"/>
    <s v="CROWN PACKAGING"/>
    <s v="9X7.5 3MIL CLR WICKETED BAG 250/WICKET 1 000/CASE"/>
    <n v="911"/>
    <m/>
    <n v="9"/>
    <s v="7.5 3MIL CLR"/>
    <m/>
    <m/>
    <x v="0"/>
    <m/>
    <d v="2012-12-24T00:00:00"/>
    <x v="2"/>
    <s v="JCORLISS"/>
    <x v="0"/>
    <x v="0"/>
  </r>
  <r>
    <n v="641203"/>
    <s v="PACIFIC PKG."/>
    <s v="16.00X14.00X35.50X1.00 500/RL,BAGS,BS,BOR,CRADL "/>
    <n v="891.54"/>
    <m/>
    <n v="16"/>
    <n v="14"/>
    <n v="35.5"/>
    <n v="1"/>
    <x v="0"/>
    <m/>
    <d v="2012-12-24T00:00:00"/>
    <x v="2"/>
    <s v="LCARTER"/>
    <x v="0"/>
    <x v="1"/>
  </r>
  <r>
    <n v="641205"/>
    <s v="CROWN PACKAGING"/>
    <s v="15X11X18 1MIL 2C/1S 1000/CASE,PRNTD "/>
    <n v="2234.25"/>
    <m/>
    <n v="15"/>
    <n v="11"/>
    <s v="18 1MIL"/>
    <m/>
    <x v="0"/>
    <m/>
    <d v="2012-12-24T00:00:00"/>
    <x v="2"/>
    <s v="JCORLISS"/>
    <x v="0"/>
    <x v="0"/>
  </r>
  <r>
    <n v="641210"/>
    <s v="PACIFIC PKG."/>
    <s v="16.00X14.00X35.50X2.00 250/RL,BAGS,BS,BOR,CRADL "/>
    <n v="947.88"/>
    <m/>
    <n v="16"/>
    <n v="14"/>
    <n v="35.5"/>
    <n v="2"/>
    <x v="0"/>
    <m/>
    <d v="2012-12-24T00:00:00"/>
    <x v="2"/>
    <s v="LCARTER"/>
    <x v="0"/>
    <x v="1"/>
  </r>
  <r>
    <n v="641213"/>
    <s v="CHALMUR BAG CO., INC."/>
    <s v="3X4 1.8MIL SIDE WELD 1000/CASE "/>
    <n v="2975"/>
    <m/>
    <n v="3"/>
    <s v="4 1.8MIL SIDE WELD"/>
    <m/>
    <m/>
    <x v="0"/>
    <m/>
    <d v="2012-12-24T00:00:00"/>
    <x v="2"/>
    <s v="MWENTWORTH"/>
    <x v="1"/>
    <x v="0"/>
  </r>
  <r>
    <n v="641219"/>
    <s v="CROWN PACKAGING"/>
    <s v="6.5X9 1.25 MIL CLR 1C/1S 1000/CASE,PRNTD "/>
    <n v="782.5"/>
    <m/>
    <n v="6.5"/>
    <s v="9 1.25 MIL CLR"/>
    <m/>
    <m/>
    <x v="0"/>
    <m/>
    <d v="2012-12-24T00:00:00"/>
    <x v="2"/>
    <s v="JCORLISS"/>
    <x v="0"/>
    <x v="0"/>
  </r>
  <r>
    <n v="641247"/>
    <s v="DK SALES"/>
    <s v="10X12X008 HEAVY DUTY DOC JACKET W/SHORT SIDE OPENING AND 1/4  HANG HOL"/>
    <n v="0"/>
    <m/>
    <n v="10"/>
    <n v="12"/>
    <s v="008 HEAVY DUTY"/>
    <m/>
    <x v="0"/>
    <m/>
    <d v="2012-12-24T00:00:00"/>
    <x v="2"/>
    <s v="LHICKS"/>
    <x v="0"/>
    <x v="0"/>
  </r>
  <r>
    <n v="641255"/>
    <s v="GULF COAST MARKETING"/>
    <s v="AUTO BAGS 6X16.5 2 MIL 500/ROLL "/>
    <n v="787.5"/>
    <m/>
    <n v="6"/>
    <m/>
    <n v="16.5"/>
    <n v="2"/>
    <x v="0"/>
    <m/>
    <d v="2012-12-24T00:00:00"/>
    <x v="2"/>
    <s v="LPAIGE"/>
    <x v="0"/>
    <x v="0"/>
  </r>
  <r>
    <n v="641335"/>
    <s v="CROWN PACKAGING"/>
    <s v="20X28 1.25 CLR BAG 2C/1S 500/CASE,PRNTD "/>
    <n v="1876"/>
    <m/>
    <n v="20"/>
    <s v="28 1.25 CLR BAG"/>
    <m/>
    <m/>
    <x v="0"/>
    <m/>
    <d v="2012-12-26T00:00:00"/>
    <x v="2"/>
    <s v="JCORLISS"/>
    <x v="0"/>
    <x v="0"/>
  </r>
  <r>
    <n v="641337"/>
    <s v="CROWN PACKAGING"/>
    <s v="10X15 1MIL CLR 2C/1S 1000/CASE,PRNTD "/>
    <n v="1041"/>
    <m/>
    <n v="10"/>
    <s v="15 1MIL CLR"/>
    <m/>
    <m/>
    <x v="0"/>
    <m/>
    <d v="2012-12-26T00:00:00"/>
    <x v="2"/>
    <s v="JCORLISS"/>
    <x v="0"/>
    <x v="0"/>
  </r>
  <r>
    <n v="641357"/>
    <s v="STAPLES CENTRAL PAYMENT CENTER"/>
    <s v="14.00X0.00X32.00X1.50 500/CS,BAGS "/>
    <n v="617.21"/>
    <m/>
    <n v="14"/>
    <n v="0"/>
    <n v="32"/>
    <n v="1.5"/>
    <x v="0"/>
    <m/>
    <d v="2012-12-26T00:00:00"/>
    <x v="2"/>
    <s v="LCARTER"/>
    <x v="1"/>
    <x v="1"/>
  </r>
  <r>
    <n v="641368"/>
    <s v="STAPLES CENTRAL PAYMENT CENTER"/>
    <s v="15.00X0.00X24.00X2.00 500/CS,BAGS "/>
    <n v="1770.65"/>
    <m/>
    <n v="15"/>
    <n v="0"/>
    <n v="24"/>
    <n v="2"/>
    <x v="0"/>
    <m/>
    <d v="2012-12-26T00:00:00"/>
    <x v="2"/>
    <s v="LCARTER"/>
    <x v="1"/>
    <x v="1"/>
  </r>
  <r>
    <n v="641474"/>
    <s v="CENTRAL OHIO PAPER &amp; PKG"/>
    <s v="AUTO 6X10 4 MIL 500/ROLL "/>
    <n v="2180"/>
    <m/>
    <n v="6"/>
    <m/>
    <n v="10"/>
    <n v="4"/>
    <x v="0"/>
    <m/>
    <d v="2012-12-26T00:00:00"/>
    <x v="2"/>
    <s v="STEVES"/>
    <x v="0"/>
    <x v="0"/>
  </r>
  <r>
    <n v="641476"/>
    <s v="CENTRAL OHIO PAPER &amp; PKG"/>
    <s v="AUTO 6X12 4 MIL 500/ROLL "/>
    <n v="2535"/>
    <m/>
    <n v="6"/>
    <m/>
    <n v="12"/>
    <n v="4"/>
    <x v="0"/>
    <m/>
    <d v="2012-12-26T00:00:00"/>
    <x v="2"/>
    <s v="STEVES"/>
    <x v="0"/>
    <x v="0"/>
  </r>
  <r>
    <n v="641500"/>
    <s v="MANUFACTURERS SUPPLY CO"/>
    <s v="4X6X002 AUTO BAG 2000/RL VENTED "/>
    <n v="1642.5"/>
    <m/>
    <n v="4"/>
    <m/>
    <n v="6"/>
    <n v="2"/>
    <x v="0"/>
    <m/>
    <d v="2012-12-26T00:00:00"/>
    <x v="2"/>
    <s v="AMBER"/>
    <x v="0"/>
    <x v="0"/>
  </r>
  <r>
    <n v="641503"/>
    <s v="MANUFACTURERS SUPPLY CO"/>
    <s v="4X4X002 AUTO BAG 3000/RL VENTED "/>
    <n v="1120"/>
    <m/>
    <n v="4"/>
    <m/>
    <n v="4"/>
    <n v="2"/>
    <x v="0"/>
    <m/>
    <d v="2012-12-26T00:00:00"/>
    <x v="2"/>
    <s v="AMBER"/>
    <x v="0"/>
    <x v="0"/>
  </r>
  <r>
    <n v="641505"/>
    <s v="MANUFACTURERS SUPPLY CO"/>
    <s v="3X3X002 AUTO BAG 4000/RL VENTED "/>
    <n v="1180"/>
    <m/>
    <n v="3"/>
    <m/>
    <n v="3"/>
    <n v="2"/>
    <x v="0"/>
    <m/>
    <d v="2012-12-26T00:00:00"/>
    <x v="2"/>
    <s v="AMBER"/>
    <x v="0"/>
    <x v="0"/>
  </r>
  <r>
    <n v="641549"/>
    <s v="CURBELL PLASTICS, INC."/>
    <s v="38.00X0.00X60.00X1.70 100/CS,BAGS,SS "/>
    <n v="934.22"/>
    <m/>
    <n v="38"/>
    <n v="0"/>
    <n v="60"/>
    <n v="1.7"/>
    <x v="0"/>
    <m/>
    <d v="2012-12-26T00:00:00"/>
    <x v="2"/>
    <s v="JBURKE"/>
    <x v="0"/>
    <x v="1"/>
  </r>
  <r>
    <n v="641555"/>
    <s v="CURBELL PLASTICS, INC."/>
    <s v="38.00X0.00X60.00X1.70 100/CS,BAGS,SS,COLOR,BLK "/>
    <n v="1254.01"/>
    <m/>
    <n v="38"/>
    <n v="0"/>
    <n v="60"/>
    <n v="1.7"/>
    <x v="0"/>
    <m/>
    <d v="2012-12-26T00:00:00"/>
    <x v="2"/>
    <s v="JBURKE"/>
    <x v="0"/>
    <x v="1"/>
  </r>
  <r>
    <n v="641572"/>
    <s v="PAPER PRODUCTS CO INC"/>
    <s v="36.00XX48.00X3.25 50/CS,BAGS,FG,BS "/>
    <n v="1305.6600000000001"/>
    <m/>
    <n v="36"/>
    <m/>
    <n v="48"/>
    <n v="3.25"/>
    <x v="0"/>
    <m/>
    <d v="2012-12-26T00:00:00"/>
    <x v="2"/>
    <s v="AMBER"/>
    <x v="0"/>
    <x v="1"/>
  </r>
  <r>
    <n v="641577"/>
    <s v="ACE PACKAGING OF ARIZONA"/>
    <s v="5.5X18 1ML WITH 1.75 DOOR KNOB HOLE. NO HEADER. CA SE PACKED 5M PER CASE CLE"/>
    <n v="7245"/>
    <m/>
    <n v="5.5"/>
    <s v="18 1ML WITH 1.75 DOOR"/>
    <m/>
    <m/>
    <x v="0"/>
    <m/>
    <d v="2012-12-26T00:00:00"/>
    <x v="2"/>
    <s v="JLYONS"/>
    <x v="0"/>
    <x v="0"/>
  </r>
  <r>
    <n v="641580"/>
    <s v="STEPHEN GOULD WAREHOUSE"/>
    <s v="BOR 5X6X002, AUTO- STYLE, W/ 1 VENT HOLE 2000/RL"/>
    <n v="1415"/>
    <m/>
    <n v="5"/>
    <m/>
    <n v="6"/>
    <n v="2"/>
    <x v="0"/>
    <m/>
    <d v="2012-12-26T00:00:00"/>
    <x v="2"/>
    <s v="LMITCHELL"/>
    <x v="0"/>
    <x v="0"/>
  </r>
  <r>
    <n v="641583"/>
    <s v="ACE PACKAGING OF ARIZONA"/>
    <s v="5.5X18 1ML WITH 1.75 DOOR WHITE COLOR (MORE LIKE TI NT DUE TO THIN GAUGE)"/>
    <n v="7605"/>
    <m/>
    <n v="5.5"/>
    <s v="18 1ML WITH 1.75 DOOR"/>
    <m/>
    <m/>
    <x v="0"/>
    <m/>
    <d v="2012-12-26T00:00:00"/>
    <x v="2"/>
    <s v="JLYONS"/>
    <x v="0"/>
    <x v="0"/>
  </r>
  <r>
    <n v="641653"/>
    <s v="INDEPENDENCE IND. PROD."/>
    <s v="38.00X0.00X60.00X1.70 100/CS,BAGS,SS "/>
    <n v="0"/>
    <m/>
    <n v="38"/>
    <n v="0"/>
    <n v="60"/>
    <n v="1.7"/>
    <x v="0"/>
    <m/>
    <d v="2012-12-26T00:00:00"/>
    <x v="2"/>
    <s v="KSHAUGHNESSY"/>
    <x v="0"/>
    <x v="1"/>
  </r>
  <r>
    <n v="641657"/>
    <s v="INDEPENDENCE IND. PROD."/>
    <s v="38.00X0.00X60.00X1.70 100/CS,BAGS,SS,OPAQ,BLK "/>
    <n v="0"/>
    <m/>
    <n v="38"/>
    <n v="0"/>
    <n v="60"/>
    <n v="1.7"/>
    <x v="0"/>
    <m/>
    <d v="2012-12-26T00:00:00"/>
    <x v="2"/>
    <s v="KSHAUGHNESSY"/>
    <x v="0"/>
    <x v="1"/>
  </r>
  <r>
    <n v="641663"/>
    <s v="MAC PAPER MINI MAC ORLANDO"/>
    <s v="13X7 2MIL POLYPRO 1000/CASE 13  OPENING "/>
    <n v="3847.5"/>
    <m/>
    <n v="13"/>
    <m/>
    <n v="7"/>
    <n v="2"/>
    <x v="0"/>
    <m/>
    <d v="2012-12-26T00:00:00"/>
    <x v="2"/>
    <s v="MWENTWORTH"/>
    <x v="0"/>
    <x v="0"/>
  </r>
  <r>
    <n v="641669"/>
    <s v="MAC PAPER MINI MAC ORLANDO"/>
    <s v="7X14.5 2MIL POLYPRO SIDE LOAD"/>
    <n v="2002"/>
    <m/>
    <n v="7"/>
    <m/>
    <n v="14.5"/>
    <n v="2"/>
    <x v="0"/>
    <m/>
    <d v="2012-12-26T00:00:00"/>
    <x v="2"/>
    <s v="MWENTWORTH"/>
    <x v="0"/>
    <x v="0"/>
  </r>
  <r>
    <n v="641681"/>
    <s v="E-CREEK SUPPLY"/>
    <s v="6X10 2 MIL AUTO STYLE BAG 6% ANTISTAT ADDITIVE 1250 /ROLL"/>
    <n v="44800"/>
    <m/>
    <n v="6"/>
    <m/>
    <n v="10"/>
    <n v="2"/>
    <x v="0"/>
    <m/>
    <d v="2012-12-26T00:00:00"/>
    <x v="2"/>
    <s v="JBASILE"/>
    <x v="0"/>
    <x v="0"/>
  </r>
  <r>
    <n v="641767"/>
    <s v="STAPLES CENTRAL PAYMENT CENTER"/>
    <s v="48.00X0.00X48.00X4.00 50/RL,BAGS,BS,BOR,CRADL "/>
    <n v="729.05"/>
    <m/>
    <n v="48"/>
    <n v="0"/>
    <n v="48"/>
    <n v="4"/>
    <x v="0"/>
    <m/>
    <d v="2012-12-26T00:00:00"/>
    <x v="2"/>
    <s v="LCARTER"/>
    <x v="1"/>
    <x v="1"/>
  </r>
  <r>
    <n v="641777"/>
    <s v="STAPLES CENTRAL PAYMENT CENTER"/>
    <s v="60.00X0.00X60.00X1.00 100/RL,BAGS,BS,BOR "/>
    <n v="1831.43"/>
    <m/>
    <n v="60"/>
    <n v="0"/>
    <n v="60"/>
    <n v="1"/>
    <x v="0"/>
    <m/>
    <d v="2012-12-26T00:00:00"/>
    <x v="2"/>
    <s v="LCARTER"/>
    <x v="1"/>
    <x v="1"/>
  </r>
  <r>
    <n v="641797"/>
    <s v="XPEDX WILMINGTON"/>
    <s v="ZT 10X48X002 250/CS "/>
    <n v="1246"/>
    <m/>
    <s v="ZT 10"/>
    <n v="48"/>
    <n v="2"/>
    <m/>
    <x v="0"/>
    <m/>
    <d v="2012-12-26T00:00:00"/>
    <x v="2"/>
    <s v="MICHELLE"/>
    <x v="0"/>
    <x v="0"/>
  </r>
  <r>
    <n v="641807"/>
    <s v="CLEAR VIEW BAG COMPANY, INC."/>
    <s v="10.00X0.00X14.00X1.50 2000/CS,INDIV SHEETS,FG,B S"/>
    <n v="764.46"/>
    <m/>
    <n v="10"/>
    <m/>
    <n v="14"/>
    <n v="1.5"/>
    <x v="0"/>
    <m/>
    <d v="2012-12-26T00:00:00"/>
    <x v="2"/>
    <s v="WILL"/>
    <x v="0"/>
    <x v="1"/>
  </r>
  <r>
    <n v="641815"/>
    <s v="BURLINGTON PACKAGING, INC."/>
    <s v="14.00X0.00X23.50X2.00 500/CS,SLEEVE "/>
    <n v="0"/>
    <m/>
    <n v="14"/>
    <n v="0"/>
    <n v="23.5"/>
    <n v="2"/>
    <x v="0"/>
    <m/>
    <d v="2012-12-26T00:00:00"/>
    <x v="2"/>
    <s v="MICHELLE"/>
    <x v="0"/>
    <x v="1"/>
  </r>
  <r>
    <n v="641851"/>
    <s v="PLASTIC BAG PARTNERS"/>
    <s v="7X9 1.25 MIL AUTO BAG 1750 ROLL "/>
    <n v="723"/>
    <m/>
    <n v="7"/>
    <m/>
    <n v="9"/>
    <n v="1.25"/>
    <x v="0"/>
    <m/>
    <d v="2012-12-26T00:00:00"/>
    <x v="2"/>
    <s v="HEATHER"/>
    <x v="0"/>
    <x v="0"/>
  </r>
  <r>
    <n v="641879"/>
    <s v="CENTRAL BAG COMPANY"/>
    <s v="LF 3.5X4X002 WITH 1/2  LIP 1000/CASE "/>
    <n v="1875"/>
    <m/>
    <s v="LF 3.5"/>
    <n v="4"/>
    <n v="2"/>
    <m/>
    <x v="0"/>
    <m/>
    <d v="2012-12-26T00:00:00"/>
    <x v="2"/>
    <s v="MICHELLE"/>
    <x v="0"/>
    <x v="0"/>
  </r>
  <r>
    <n v="641949"/>
    <s v="CPK BROKERAGE"/>
    <s v="ZT 7.25X11 +1  LIP TAMPER WHITE COLOR PRINTED 3C/1S (3X5 PRINT AREA),PRNTD"/>
    <n v="4680"/>
    <m/>
    <s v="ZT 7.25"/>
    <s v="11 +1  LIP TAMPER"/>
    <m/>
    <m/>
    <x v="0"/>
    <m/>
    <d v="2012-12-26T00:00:00"/>
    <x v="2"/>
    <s v="JPENA"/>
    <x v="0"/>
    <x v="0"/>
  </r>
  <r>
    <n v="642023"/>
    <s v="ATLANTIC SHIPPERS SUPPLY"/>
    <s v="POLY-PRO BAG 2.74 X 5 1MI 1000/CASE "/>
    <n v="2175"/>
    <m/>
    <s v="POLY-PRO BAG 2.74 "/>
    <s v=" 5 1MI"/>
    <m/>
    <m/>
    <x v="0"/>
    <m/>
    <d v="2012-12-26T00:00:00"/>
    <x v="2"/>
    <s v="LPAIGE"/>
    <x v="0"/>
    <x v="0"/>
  </r>
  <r>
    <n v="644531"/>
    <s v="BUTLER DEARDEN"/>
    <s v="24.00X0.00X24.00X1.50 800/CS,BAGS,BS "/>
    <n v="629.6"/>
    <m/>
    <n v="24"/>
    <n v="0"/>
    <n v="24"/>
    <n v="1.5"/>
    <x v="1"/>
    <n v="760812"/>
    <d v="2012-12-26T00:00:00"/>
    <x v="2"/>
    <s v="JPENA"/>
    <x v="1"/>
    <x v="1"/>
  </r>
  <r>
    <n v="640559"/>
    <s v="LBJ ASSOCIATES, INC."/>
    <s v="35.00XXX1.40 7700'/RL,SWS SHEETING,FG, CRADL"/>
    <n v="36400"/>
    <m/>
    <n v="35"/>
    <m/>
    <m/>
    <n v="1.4"/>
    <x v="0"/>
    <m/>
    <d v="2012-12-27T00:00:00"/>
    <x v="2"/>
    <s v="DAVID"/>
    <x v="1"/>
    <x v="1"/>
  </r>
  <r>
    <n v="642087"/>
    <s v="SHIPPERS SUPPLY, INC."/>
    <s v="ZT 4X6X004 W/ 3 VENT HOLES, 1.5  FROM THE SIDE, ALTERNATING 100"/>
    <n v="717.5"/>
    <m/>
    <n v="4"/>
    <m/>
    <n v="6"/>
    <n v="4"/>
    <x v="0"/>
    <m/>
    <d v="2012-12-27T00:00:00"/>
    <x v="2"/>
    <s v="LMITCHELL"/>
    <x v="0"/>
    <x v="0"/>
  </r>
  <r>
    <n v="642092"/>
    <s v="SHIPPERS SUPPLY, INC."/>
    <s v="ZT 6X8X004 W/ 3 VENT HOLES, 1.5  FROM SIDE ALTERNATING SIDES 1000/CA"/>
    <n v="901"/>
    <m/>
    <n v="6"/>
    <m/>
    <n v="8"/>
    <n v="4"/>
    <x v="0"/>
    <m/>
    <d v="2012-12-27T00:00:00"/>
    <x v="2"/>
    <s v="LMITCHELL"/>
    <x v="0"/>
    <x v="0"/>
  </r>
  <r>
    <n v="642093"/>
    <s v="SHIPPERS SUPPLY, INC."/>
    <s v="ZT 8X10X004 W/ 3 VENT HOLES, 1.5  FROM SIDE ALTERNATING SIDES 1000/CA"/>
    <n v="817.25"/>
    <m/>
    <n v="8"/>
    <m/>
    <n v="10"/>
    <n v="4"/>
    <x v="0"/>
    <m/>
    <d v="2012-12-27T00:00:00"/>
    <x v="2"/>
    <s v="LMITCHELL"/>
    <x v="0"/>
    <x v="0"/>
  </r>
  <r>
    <n v="642095"/>
    <s v="SHIPPERS SUPPLY, INC."/>
    <s v="ZT 10X12X004 W/ 3 CENT HOLES 1.5  FROM SIDE, ALTERNATING SIDES 1"/>
    <n v="901.75"/>
    <m/>
    <s v="ZT 10"/>
    <n v="12"/>
    <s v="004 W/ 3"/>
    <m/>
    <x v="0"/>
    <m/>
    <d v="2012-12-27T00:00:00"/>
    <x v="2"/>
    <s v="LMITCHELL"/>
    <x v="0"/>
    <x v="0"/>
  </r>
  <r>
    <n v="642097"/>
    <s v="SHIPPERS SUPPLY, INC."/>
    <s v="ZT 12X15X004 W/ 3 VENT HOLES, 1.5  FROM SIDE ALTERNATING SIDES 500/CAS"/>
    <n v="1113.75"/>
    <m/>
    <n v="12"/>
    <m/>
    <n v="15"/>
    <n v="4"/>
    <x v="0"/>
    <m/>
    <d v="2012-12-27T00:00:00"/>
    <x v="2"/>
    <s v="LMITCHELL"/>
    <x v="0"/>
    <x v="0"/>
  </r>
  <r>
    <n v="642100"/>
    <s v="SHIPPERS SUPPLY, INC."/>
    <s v="ZT 13X20X004 W/ 3 VENT HOLES, 1.5  FROM SIDE, ALTERNATING SIDES 5"/>
    <n v="1410.5"/>
    <m/>
    <n v="13"/>
    <m/>
    <n v="20"/>
    <n v="4"/>
    <x v="0"/>
    <m/>
    <d v="2012-12-27T00:00:00"/>
    <x v="2"/>
    <s v="LMITCHELL"/>
    <x v="0"/>
    <x v="0"/>
  </r>
  <r>
    <n v="642130"/>
    <s v="PACKAGING TAPE INC."/>
    <s v="AUTO 3.5X6X002 1500/RL  "/>
    <n v="607.25"/>
    <m/>
    <n v="3.5"/>
    <m/>
    <n v="6"/>
    <n v="2"/>
    <x v="0"/>
    <m/>
    <d v="2012-12-27T00:00:00"/>
    <x v="2"/>
    <s v="LCARTER"/>
    <x v="1"/>
    <x v="0"/>
  </r>
  <r>
    <n v="642133"/>
    <s v="PLASTIC BAG PARTNERS"/>
    <s v="7X10 1.5 AUTOBAG 1500/ROLL "/>
    <n v="729"/>
    <m/>
    <n v="7"/>
    <m/>
    <n v="10"/>
    <n v="1.5"/>
    <x v="0"/>
    <m/>
    <d v="2012-12-27T00:00:00"/>
    <x v="2"/>
    <s v="HEATHER"/>
    <x v="0"/>
    <x v="0"/>
  </r>
  <r>
    <n v="642136"/>
    <s v="SUPPLY ONE - OKLAHOMA CITY"/>
    <s v="80.00X32.00X134.00X2.00 50/RL,BAGS,BS,BOR,VENT,NO RM,CRADL"/>
    <n v="1950.53"/>
    <m/>
    <n v="80"/>
    <n v="32"/>
    <n v="134"/>
    <n v="2"/>
    <x v="0"/>
    <m/>
    <d v="2012-12-27T00:00:00"/>
    <x v="2"/>
    <s v="JIM"/>
    <x v="0"/>
    <x v="1"/>
  </r>
  <r>
    <n v="642140"/>
    <s v="PLASTIC BAG PARTNERS"/>
    <s v="7X10 1.25 MIL AUTOBAG 1750 ROLL "/>
    <n v="737"/>
    <m/>
    <n v="7"/>
    <m/>
    <n v="10"/>
    <n v="1.25"/>
    <x v="0"/>
    <m/>
    <d v="2012-12-27T00:00:00"/>
    <x v="2"/>
    <s v="HEATHER"/>
    <x v="0"/>
    <x v="0"/>
  </r>
  <r>
    <n v="642218"/>
    <s v="XPEDX - CORPORATE"/>
    <s v="2X3 1.25MIL LF BAG PACKED 10000/CS "/>
    <n v="0"/>
    <m/>
    <n v="2"/>
    <s v="3 1.25MIL LF BAG"/>
    <m/>
    <m/>
    <x v="0"/>
    <m/>
    <d v="2012-12-27T00:00:00"/>
    <x v="2"/>
    <s v="MGONZALEZ"/>
    <x v="0"/>
    <x v="0"/>
  </r>
  <r>
    <n v="642219"/>
    <s v="WORLDWIDE PACKAGING GROUP"/>
    <s v="11X8 1MIL POLYPRO 1000/CA SE "/>
    <n v="2172"/>
    <m/>
    <n v="11"/>
    <m/>
    <n v="8"/>
    <n v="1"/>
    <x v="0"/>
    <m/>
    <d v="2012-12-27T00:00:00"/>
    <x v="2"/>
    <s v="VALERIE"/>
    <x v="1"/>
    <x v="0"/>
  </r>
  <r>
    <n v="642222"/>
    <s v="XPEDX - CORPORATE"/>
    <s v="2X4 1.25MIL 10000/CS LF BAGS "/>
    <n v="0"/>
    <m/>
    <n v="2"/>
    <s v="4 1.25MIL"/>
    <m/>
    <m/>
    <x v="0"/>
    <m/>
    <d v="2012-12-27T00:00:00"/>
    <x v="2"/>
    <s v="MGONZALEZ"/>
    <x v="0"/>
    <x v="0"/>
  </r>
  <r>
    <n v="642244"/>
    <s v="UNIVERSAL PACKAGING"/>
    <s v="19X36 1MIL BAG PRINTED 1C EVERY 20 INCHES 9X1.5 IN SIZE,PRNTD"/>
    <n v="2169.5"/>
    <m/>
    <n v="19"/>
    <s v="36 1MIL BAG PRINTED 1C"/>
    <m/>
    <m/>
    <x v="0"/>
    <m/>
    <d v="2012-12-27T00:00:00"/>
    <x v="2"/>
    <s v="PGARCIA"/>
    <x v="0"/>
    <x v="0"/>
  </r>
  <r>
    <n v="642259"/>
    <s v="XPEDX - CORPORATE"/>
    <s v="3X3 1.25MIL LF BAG 10,000/CS "/>
    <n v="0"/>
    <m/>
    <n v="3"/>
    <s v="3 1.25MIL LF BAG"/>
    <m/>
    <m/>
    <x v="0"/>
    <m/>
    <d v="2012-12-27T00:00:00"/>
    <x v="2"/>
    <s v="MGONZALEZ"/>
    <x v="0"/>
    <x v="0"/>
  </r>
  <r>
    <n v="642264"/>
    <s v="XPEDX - CORPORATE"/>
    <s v="2X2 1.5MIL LF BAGS 10,000/CS "/>
    <n v="0"/>
    <m/>
    <n v="2"/>
    <s v="2 1.5MIL LF BAGS"/>
    <m/>
    <m/>
    <x v="0"/>
    <m/>
    <d v="2012-12-27T00:00:00"/>
    <x v="2"/>
    <s v="MGONZALEZ"/>
    <x v="0"/>
    <x v="0"/>
  </r>
  <r>
    <n v="642267"/>
    <s v="XPEDX - CORPORATE"/>
    <s v="2X5 1.5MIL LF BAGS 10000/CS "/>
    <n v="0"/>
    <m/>
    <n v="2"/>
    <s v="5 1.5MIL LF BAGS"/>
    <m/>
    <m/>
    <x v="0"/>
    <m/>
    <d v="2012-12-27T00:00:00"/>
    <x v="2"/>
    <s v="MGONZALEZ"/>
    <x v="0"/>
    <x v="0"/>
  </r>
  <r>
    <n v="642273"/>
    <s v="XPEDX - CORPORATE"/>
    <s v="3X15 1.5MIL LF BAG 2000/CS "/>
    <n v="0"/>
    <m/>
    <n v="3"/>
    <s v="15 1.5MIL LF BAG"/>
    <m/>
    <m/>
    <x v="0"/>
    <m/>
    <d v="2012-12-27T00:00:00"/>
    <x v="2"/>
    <s v="MGONZALEZ"/>
    <x v="0"/>
    <x v="0"/>
  </r>
  <r>
    <n v="642274"/>
    <s v="XPEDX - CORPORATE"/>
    <s v="3X18 1.5MIL LF BAG 2000/CS "/>
    <n v="0"/>
    <m/>
    <n v="3"/>
    <s v="18 1.5MIL LF BAG"/>
    <m/>
    <m/>
    <x v="0"/>
    <m/>
    <d v="2012-12-27T00:00:00"/>
    <x v="2"/>
    <s v="MGONZALEZ"/>
    <x v="0"/>
    <x v="0"/>
  </r>
  <r>
    <n v="642277"/>
    <s v="XPEDX - CORPORATE"/>
    <s v="3.5X6 1.5MIL 5000/CS "/>
    <n v="0"/>
    <m/>
    <n v="3.5"/>
    <s v="6 1.5MIL"/>
    <m/>
    <m/>
    <x v="0"/>
    <m/>
    <d v="2012-12-27T00:00:00"/>
    <x v="2"/>
    <s v="MGONZALEZ"/>
    <x v="0"/>
    <x v="0"/>
  </r>
  <r>
    <n v="642278"/>
    <s v="XPEDX - CORPORATE"/>
    <s v="4X15 1.5MIL 2000/CS "/>
    <n v="0"/>
    <m/>
    <n v="4"/>
    <s v="15 1.5MIL"/>
    <m/>
    <m/>
    <x v="0"/>
    <m/>
    <d v="2012-12-27T00:00:00"/>
    <x v="2"/>
    <s v="MGONZALEZ"/>
    <x v="0"/>
    <x v="0"/>
  </r>
  <r>
    <n v="642280"/>
    <s v="XPEDX - CORPORATE"/>
    <s v="4X18 1.5MIL 2000/CS "/>
    <n v="0"/>
    <m/>
    <n v="4"/>
    <s v="18 1.5MIL"/>
    <m/>
    <m/>
    <x v="0"/>
    <m/>
    <d v="2012-12-27T00:00:00"/>
    <x v="2"/>
    <s v="MGONZALEZ"/>
    <x v="0"/>
    <x v="0"/>
  </r>
  <r>
    <n v="642281"/>
    <s v="OLMSTED-KIRK PAPER CO."/>
    <s v="LF BUBBLE 36X48 3/16  BUBBLE "/>
    <n v="3769.75"/>
    <m/>
    <s v="LF BUBBLE 36"/>
    <n v="48"/>
    <m/>
    <m/>
    <x v="0"/>
    <m/>
    <d v="2012-12-27T00:00:00"/>
    <x v="2"/>
    <s v="LMITCHELL"/>
    <x v="0"/>
    <x v="0"/>
  </r>
  <r>
    <n v="642283"/>
    <s v="OLMSTED-KIRK PAPER CO."/>
    <s v="LF BUBBLE 36X36 3/16  BUBBLE "/>
    <n v="2090.1"/>
    <m/>
    <s v="LF BUBBLE 36"/>
    <n v="36"/>
    <m/>
    <m/>
    <x v="0"/>
    <m/>
    <d v="2012-12-27T00:00:00"/>
    <x v="2"/>
    <s v="LMITCHELL"/>
    <x v="0"/>
    <x v="0"/>
  </r>
  <r>
    <n v="642313"/>
    <s v="DONBY SHIPPERS SUPPLY"/>
    <s v="HDL 40X48 12 MIC 250/CS "/>
    <n v="1388.13"/>
    <m/>
    <s v="HDL 40"/>
    <s v="48 12 MIC"/>
    <m/>
    <m/>
    <x v="0"/>
    <m/>
    <d v="2012-12-27T00:00:00"/>
    <x v="2"/>
    <s v="LMITCHELL"/>
    <x v="0"/>
    <x v="0"/>
  </r>
  <r>
    <n v="642344"/>
    <s v="XPEDX - CORPORATE"/>
    <s v="1X2 2MIL LF BAG 10000/CS "/>
    <n v="0"/>
    <m/>
    <n v="1"/>
    <s v="2 2MIL LF BAG"/>
    <m/>
    <m/>
    <x v="0"/>
    <m/>
    <d v="2012-12-27T00:00:00"/>
    <x v="2"/>
    <s v="MGONZALEZ"/>
    <x v="0"/>
    <x v="0"/>
  </r>
  <r>
    <n v="642345"/>
    <s v="XPEDX - CORPORATE"/>
    <s v="2X2 2MIL LF BG 10,000/CS "/>
    <n v="0"/>
    <m/>
    <n v="2"/>
    <s v="2 2MIL LF BG"/>
    <m/>
    <m/>
    <x v="0"/>
    <m/>
    <d v="2012-12-27T00:00:00"/>
    <x v="2"/>
    <s v="MGONZALEZ"/>
    <x v="0"/>
    <x v="0"/>
  </r>
  <r>
    <n v="642348"/>
    <s v="XPEDX - CORPORATE"/>
    <s v="2X5 2MIL LF BG 10,000/CS "/>
    <n v="0"/>
    <m/>
    <n v="2"/>
    <s v="5 2MIL LF BG"/>
    <m/>
    <m/>
    <x v="0"/>
    <m/>
    <d v="2012-12-27T00:00:00"/>
    <x v="2"/>
    <s v="MGONZALEZ"/>
    <x v="0"/>
    <x v="0"/>
  </r>
  <r>
    <n v="642387"/>
    <s v="XPEDX - CORPORATE"/>
    <s v="2X12 3MIL LF BAG 5000/CS "/>
    <n v="0"/>
    <m/>
    <n v="2"/>
    <s v="12 3MIL LF BAG"/>
    <m/>
    <m/>
    <x v="0"/>
    <m/>
    <d v="2012-12-27T00:00:00"/>
    <x v="2"/>
    <s v="MGONZALEZ"/>
    <x v="0"/>
    <x v="0"/>
  </r>
  <r>
    <n v="642388"/>
    <s v="XPEDX - CORPORATE"/>
    <s v="3X14 3MIL LF 2000/CS "/>
    <n v="0"/>
    <m/>
    <n v="3"/>
    <s v="14 3MIL LF"/>
    <m/>
    <m/>
    <x v="0"/>
    <m/>
    <d v="2012-12-27T00:00:00"/>
    <x v="2"/>
    <s v="MGONZALEZ"/>
    <x v="0"/>
    <x v="0"/>
  </r>
  <r>
    <n v="642391"/>
    <s v="XPEDX - CORPORATE"/>
    <s v="2X22 3MIL LF 3000/CS "/>
    <n v="0"/>
    <m/>
    <n v="2"/>
    <s v="22 3MIL LF"/>
    <m/>
    <m/>
    <x v="0"/>
    <m/>
    <d v="2012-12-27T00:00:00"/>
    <x v="2"/>
    <s v="MGONZALEZ"/>
    <x v="0"/>
    <x v="0"/>
  </r>
  <r>
    <n v="642392"/>
    <s v="XPEDX - CORPORATE"/>
    <s v="3X18 3MIL LF BAG 2000/CS "/>
    <n v="0"/>
    <m/>
    <n v="3"/>
    <s v="18 3MIL LF BAG"/>
    <m/>
    <m/>
    <x v="0"/>
    <m/>
    <d v="2012-12-27T00:00:00"/>
    <x v="2"/>
    <s v="MGONZALEZ"/>
    <x v="0"/>
    <x v="0"/>
  </r>
  <r>
    <n v="642394"/>
    <s v="XPEDX - CORPORATE"/>
    <s v="3X24 3MIL 2000/CS "/>
    <n v="0"/>
    <m/>
    <n v="3"/>
    <s v="24 3MIL"/>
    <m/>
    <m/>
    <x v="0"/>
    <m/>
    <d v="2012-12-27T00:00:00"/>
    <x v="2"/>
    <s v="MGONZALEZ"/>
    <x v="0"/>
    <x v="0"/>
  </r>
  <r>
    <n v="642405"/>
    <s v="FISHER SCIENTIFIC"/>
    <s v="30.00X0.00X40.00X4.00 150/RL,BAGS,BS,BOR,CRADL "/>
    <n v="3368.88"/>
    <m/>
    <n v="30"/>
    <n v="0"/>
    <n v="40"/>
    <n v="4"/>
    <x v="0"/>
    <m/>
    <d v="2012-12-27T00:00:00"/>
    <x v="2"/>
    <s v="LPAIGE"/>
    <x v="1"/>
    <x v="1"/>
  </r>
  <r>
    <n v="642415"/>
    <s v="VICTORY PACKAGING LP"/>
    <s v="22.75X20.5X32.5X002 PRINTED 2 COLORS/1 SIDE 250/CASE,PRNTD"/>
    <n v="5887"/>
    <m/>
    <n v="22.75"/>
    <n v="20.5"/>
    <n v="32.5"/>
    <n v="2"/>
    <x v="0"/>
    <m/>
    <d v="2012-12-27T00:00:00"/>
    <x v="2"/>
    <s v="LHICKS"/>
    <x v="0"/>
    <x v="0"/>
  </r>
  <r>
    <n v="642428"/>
    <s v="NET PAC INTERNATIONAL LLC."/>
    <s v="12X18 1MIL WICKET 250/WICKET 1000/CASE "/>
    <n v="9255"/>
    <m/>
    <n v="12"/>
    <s v="18 1MIL WICKET"/>
    <m/>
    <m/>
    <x v="0"/>
    <m/>
    <d v="2012-12-27T00:00:00"/>
    <x v="2"/>
    <s v="JBURKE"/>
    <x v="0"/>
    <x v="0"/>
  </r>
  <r>
    <n v="642446"/>
    <s v="XPEDX - CORPORATE"/>
    <s v="2X5 LF BAG 4MIL 5000/CS "/>
    <n v="0"/>
    <m/>
    <n v="2"/>
    <s v="5 LF BAG 4MIL"/>
    <m/>
    <m/>
    <x v="0"/>
    <m/>
    <d v="2012-12-27T00:00:00"/>
    <x v="2"/>
    <s v="MGONZALEZ"/>
    <x v="0"/>
    <x v="0"/>
  </r>
  <r>
    <n v="642449"/>
    <s v="XPEDX - CORPORATE"/>
    <s v="2X9 4MIL LF BAG 2000/CS "/>
    <n v="0"/>
    <m/>
    <n v="2"/>
    <s v="9 4MIL LF BAG"/>
    <m/>
    <m/>
    <x v="0"/>
    <m/>
    <d v="2012-12-27T00:00:00"/>
    <x v="2"/>
    <s v="MGONZALEZ"/>
    <x v="0"/>
    <x v="0"/>
  </r>
  <r>
    <n v="642452"/>
    <s v="XPEDX - CORPORATE"/>
    <s v="3X26 4MIL LF 1000/CS "/>
    <n v="0"/>
    <m/>
    <n v="3"/>
    <s v="26 4MIL LF"/>
    <m/>
    <m/>
    <x v="0"/>
    <m/>
    <d v="2012-12-27T00:00:00"/>
    <x v="2"/>
    <s v="MGONZALEZ"/>
    <x v="0"/>
    <x v="0"/>
  </r>
  <r>
    <n v="642459"/>
    <s v="ULINE"/>
    <s v="ZT 30X65X002  "/>
    <n v="0"/>
    <m/>
    <s v="ZT 30"/>
    <n v="65"/>
    <n v="2"/>
    <m/>
    <x v="0"/>
    <m/>
    <d v="2012-12-27T00:00:00"/>
    <x v="2"/>
    <s v="CMAHAN"/>
    <x v="0"/>
    <x v="0"/>
  </r>
  <r>
    <n v="642468"/>
    <s v="RITE PACKAGE COMPANY"/>
    <s v="3.5X2.5X9.75 1.5 MIL 100 0/CASE "/>
    <n v="1182"/>
    <m/>
    <n v="3.5"/>
    <n v="2.5"/>
    <s v="9.75 1.5 MIL 100"/>
    <m/>
    <x v="0"/>
    <m/>
    <d v="2012-12-27T00:00:00"/>
    <x v="2"/>
    <s v="LPAIGE"/>
    <x v="0"/>
    <x v="0"/>
  </r>
  <r>
    <n v="642483"/>
    <s v="XPEDX - CORPORATE"/>
    <s v="2X3 6MIL LF 5000/CS "/>
    <n v="0"/>
    <m/>
    <n v="2"/>
    <s v="3 6MIL LF"/>
    <m/>
    <m/>
    <x v="0"/>
    <m/>
    <d v="2012-12-27T00:00:00"/>
    <x v="2"/>
    <s v="MGONZALEZ"/>
    <x v="0"/>
    <x v="0"/>
  </r>
  <r>
    <n v="642486"/>
    <s v="XPEDX - CORPORATE"/>
    <s v="3X4 6MIL LF BAG 2000/CS "/>
    <n v="0"/>
    <m/>
    <n v="3"/>
    <s v="4 6MIL LF BAG"/>
    <m/>
    <m/>
    <x v="0"/>
    <m/>
    <d v="2012-12-27T00:00:00"/>
    <x v="2"/>
    <s v="MGONZALEZ"/>
    <x v="0"/>
    <x v="0"/>
  </r>
  <r>
    <n v="642487"/>
    <s v="XPEDX - CORPORATE"/>
    <s v="3X4 6MIL LF 2000/CS "/>
    <n v="0"/>
    <m/>
    <n v="3"/>
    <s v="4 6MIL LF"/>
    <m/>
    <m/>
    <x v="0"/>
    <m/>
    <d v="2012-12-27T00:00:00"/>
    <x v="2"/>
    <s v="MGONZALEZ"/>
    <x v="0"/>
    <x v="0"/>
  </r>
  <r>
    <n v="642490"/>
    <s v="XPEDX - CORPORATE"/>
    <s v="3X5 6MIL LF BAG 2000/CS "/>
    <n v="0"/>
    <m/>
    <n v="3"/>
    <s v="5 6MIL LF BAG"/>
    <m/>
    <m/>
    <x v="0"/>
    <m/>
    <d v="2012-12-27T00:00:00"/>
    <x v="2"/>
    <s v="MGONZALEZ"/>
    <x v="0"/>
    <x v="0"/>
  </r>
  <r>
    <n v="642492"/>
    <s v="XPEDX - CORPORATE"/>
    <s v="3X6 6MIL LF BG 1000/CS "/>
    <n v="0"/>
    <m/>
    <n v="3"/>
    <s v="6 6MIL LF BG"/>
    <m/>
    <m/>
    <x v="0"/>
    <m/>
    <d v="2012-12-27T00:00:00"/>
    <x v="2"/>
    <s v="MGONZALEZ"/>
    <x v="0"/>
    <x v="0"/>
  </r>
  <r>
    <n v="642498"/>
    <s v="XPEDX - CORPORATE"/>
    <s v="4X4 6MIL 1000/CS "/>
    <n v="0"/>
    <m/>
    <n v="4"/>
    <s v="4 6MIL"/>
    <m/>
    <m/>
    <x v="0"/>
    <m/>
    <d v="2012-12-27T00:00:00"/>
    <x v="2"/>
    <s v="MGONZALEZ"/>
    <x v="0"/>
    <x v="0"/>
  </r>
  <r>
    <n v="642500"/>
    <s v="XPEDX - CORPORATE"/>
    <s v="4X5 6MIL LF 1000/CS "/>
    <n v="0"/>
    <m/>
    <n v="4"/>
    <s v="5 6MIL LF"/>
    <m/>
    <m/>
    <x v="0"/>
    <m/>
    <d v="2012-12-27T00:00:00"/>
    <x v="2"/>
    <s v="MGONZALEZ"/>
    <x v="0"/>
    <x v="0"/>
  </r>
  <r>
    <n v="642509"/>
    <s v="XPEDX - CORPORATE"/>
    <s v="5.5X4.75X16 .75MIL 1000/CS "/>
    <n v="0"/>
    <m/>
    <n v="5.5"/>
    <n v="4.75"/>
    <s v="16 .75MIL"/>
    <m/>
    <x v="0"/>
    <m/>
    <d v="2012-12-27T00:00:00"/>
    <x v="2"/>
    <s v="MGONZALEZ"/>
    <x v="0"/>
    <x v="0"/>
  </r>
  <r>
    <n v="642511"/>
    <s v="XPEDX - CORPORATE"/>
    <s v="4X2X8 1MIL GU BAG 1000/CS "/>
    <n v="0"/>
    <m/>
    <n v="4"/>
    <n v="2"/>
    <s v="8 1MIL GU BAG"/>
    <m/>
    <x v="0"/>
    <m/>
    <d v="2012-12-27T00:00:00"/>
    <x v="2"/>
    <s v="MGONZALEZ"/>
    <x v="0"/>
    <x v="0"/>
  </r>
  <r>
    <n v="642513"/>
    <s v="XPEDX - CORPORATE"/>
    <s v="4X2X12 GU BAGS 1000/CS "/>
    <n v="0"/>
    <m/>
    <n v="4"/>
    <n v="2"/>
    <s v="12 GU BAGS"/>
    <m/>
    <x v="0"/>
    <m/>
    <d v="2012-12-27T00:00:00"/>
    <x v="2"/>
    <s v="MGONZALEZ"/>
    <x v="0"/>
    <x v="0"/>
  </r>
  <r>
    <n v="642527"/>
    <s v="XPEDX"/>
    <s v="7X10 ZT 3MIL EXTRA CLARITY 1000/CASE "/>
    <n v="3225"/>
    <m/>
    <n v="7"/>
    <s v="10 ZT 3MIL"/>
    <m/>
    <m/>
    <x v="0"/>
    <m/>
    <d v="2012-12-27T00:00:00"/>
    <x v="2"/>
    <s v="CHRISP"/>
    <x v="0"/>
    <x v="0"/>
  </r>
  <r>
    <n v="642532"/>
    <s v="XPEDX"/>
    <s v="ZT 3X5X004 2C/1S 1000/CASE,PRNTD "/>
    <n v="1756.25"/>
    <m/>
    <s v="ZT 3"/>
    <n v="5"/>
    <n v="4"/>
    <m/>
    <x v="0"/>
    <m/>
    <d v="2012-12-27T00:00:00"/>
    <x v="2"/>
    <s v="SARAH"/>
    <x v="0"/>
    <x v="0"/>
  </r>
  <r>
    <n v="642534"/>
    <s v="XPEDX"/>
    <s v="ZT 4X6X004 PRINTED 2C/1S 1000/CASE,PRNTD "/>
    <n v="1752.5"/>
    <m/>
    <s v="ZT 4"/>
    <n v="6"/>
    <s v="004 PRINTED 2C/1S"/>
    <m/>
    <x v="0"/>
    <m/>
    <d v="2012-12-27T00:00:00"/>
    <x v="2"/>
    <s v="SARAH"/>
    <x v="0"/>
    <x v="0"/>
  </r>
  <r>
    <n v="642537"/>
    <s v="XPEDX"/>
    <s v="ZT 3X5X004 1C/1S 1000/CASE,PRNTD "/>
    <n v="1566.25"/>
    <m/>
    <s v="ZT 3"/>
    <n v="5"/>
    <n v="4"/>
    <m/>
    <x v="0"/>
    <m/>
    <d v="2012-12-27T00:00:00"/>
    <x v="2"/>
    <s v="SARAH"/>
    <x v="0"/>
    <x v="0"/>
  </r>
  <r>
    <n v="642539"/>
    <s v="XPEDX"/>
    <s v="ZT 6X9X004 PRINTED 2C/1S 1000/CASE,PRNTD "/>
    <n v="2286.25"/>
    <m/>
    <s v="ZT 6"/>
    <n v="9"/>
    <s v="004 PRINTED 2C/1S"/>
    <m/>
    <x v="0"/>
    <m/>
    <d v="2012-12-27T00:00:00"/>
    <x v="2"/>
    <s v="SARAH"/>
    <x v="0"/>
    <x v="0"/>
  </r>
  <r>
    <n v="642542"/>
    <s v="XPEDX"/>
    <s v="ZT 12X15X004 1C/1S 1000/CASE,PRNTD "/>
    <n v="1991"/>
    <m/>
    <s v="ZT 12"/>
    <n v="15"/>
    <n v="4"/>
    <m/>
    <x v="0"/>
    <m/>
    <d v="2012-12-27T00:00:00"/>
    <x v="2"/>
    <s v="SARAH"/>
    <x v="0"/>
    <x v="0"/>
  </r>
  <r>
    <n v="642544"/>
    <s v="XPEDX"/>
    <s v="ZT 9X12X004 1C/1S 1000/CASE,PRNTD "/>
    <n v="1530.5"/>
    <m/>
    <s v="ZT 9"/>
    <n v="12"/>
    <n v="4"/>
    <m/>
    <x v="0"/>
    <m/>
    <d v="2012-12-27T00:00:00"/>
    <x v="2"/>
    <s v="SARAH"/>
    <x v="0"/>
    <x v="0"/>
  </r>
  <r>
    <n v="642553"/>
    <s v="XPEDX - CORPORATE"/>
    <s v="4X2X12 1.25MIL  "/>
    <n v="0"/>
    <m/>
    <n v="4"/>
    <n v="2"/>
    <s v="12 1.25MIL"/>
    <m/>
    <x v="0"/>
    <m/>
    <d v="2012-12-27T00:00:00"/>
    <x v="2"/>
    <s v="MGONZALEZ"/>
    <x v="0"/>
    <x v="0"/>
  </r>
  <r>
    <n v="642554"/>
    <s v="XPEDX - CORPORATE"/>
    <s v="4X2X8 1.25MIL  "/>
    <n v="0"/>
    <m/>
    <n v="4"/>
    <n v="2"/>
    <s v="8 1.25MIL"/>
    <m/>
    <x v="0"/>
    <m/>
    <d v="2012-12-27T00:00:00"/>
    <x v="2"/>
    <s v="MGONZALEZ"/>
    <x v="0"/>
    <x v="0"/>
  </r>
  <r>
    <n v="642555"/>
    <s v="XPEDX - CORPORATE"/>
    <s v="5.25X2.5X15 1.25MIL  "/>
    <n v="0"/>
    <m/>
    <n v="5.25"/>
    <n v="2.5"/>
    <s v="15 1.25MIL"/>
    <m/>
    <x v="0"/>
    <m/>
    <d v="2012-12-27T00:00:00"/>
    <x v="2"/>
    <s v="MGONZALEZ"/>
    <x v="0"/>
    <x v="0"/>
  </r>
  <r>
    <n v="642557"/>
    <s v="XPEDX - CORPORATE"/>
    <s v="5X3.5X13 1.25MIL  "/>
    <n v="0"/>
    <m/>
    <n v="5"/>
    <n v="3.5"/>
    <s v="13 1.25MIL"/>
    <m/>
    <x v="0"/>
    <m/>
    <d v="2012-12-27T00:00:00"/>
    <x v="2"/>
    <s v="MGONZALEZ"/>
    <x v="0"/>
    <x v="0"/>
  </r>
  <r>
    <n v="642578"/>
    <s v="XPEDX - CORPORATE"/>
    <s v="4X2X8 1.5MIL 1000/CS "/>
    <n v="0"/>
    <m/>
    <n v="4"/>
    <n v="2"/>
    <s v="8 1.5MIL"/>
    <m/>
    <x v="0"/>
    <m/>
    <d v="2012-12-27T00:00:00"/>
    <x v="2"/>
    <s v="MGONZALEZ"/>
    <x v="0"/>
    <x v="0"/>
  </r>
  <r>
    <n v="644443"/>
    <s v="CAMBRIDGE PACKAGING INC."/>
    <s v="20.00XXX2.00 3000'/RL,SWS SHEETING,FG, CRADL"/>
    <n v="4717.6499999999996"/>
    <m/>
    <n v="20"/>
    <m/>
    <m/>
    <n v="2"/>
    <x v="1"/>
    <n v="761268"/>
    <d v="2012-12-27T00:00:00"/>
    <x v="2"/>
    <s v="DAVID"/>
    <x v="1"/>
    <x v="1"/>
  </r>
  <r>
    <n v="644596"/>
    <s v="POLLOCK PAPER"/>
    <s v="17.75X0.00X18.00X4.00 250/CS,BAGS,FG,TINT,MBL "/>
    <n v="1593.54"/>
    <m/>
    <n v="17.75"/>
    <n v="0"/>
    <n v="18"/>
    <n v="4"/>
    <x v="1"/>
    <n v="761155"/>
    <d v="2012-12-27T00:00:00"/>
    <x v="2"/>
    <s v="LMITCHELL"/>
    <x v="1"/>
    <x v="1"/>
  </r>
  <r>
    <n v="644600"/>
    <s v="POLLOCK PAPER"/>
    <s v="16.00X0.00X16.50X4.00 500/CS,BAGS,FG,TINT,MBL "/>
    <n v="851.16"/>
    <m/>
    <n v="16"/>
    <n v="0"/>
    <n v="16.5"/>
    <n v="4"/>
    <x v="1"/>
    <n v="761204"/>
    <d v="2012-12-27T00:00:00"/>
    <x v="2"/>
    <s v="LPAIGE"/>
    <x v="1"/>
    <x v="1"/>
  </r>
  <r>
    <n v="644604"/>
    <s v="POLLOCK PAPER"/>
    <s v="13.00X0.00X16.00X4.00 500/CS,BAGS,FG,TINT,MBL "/>
    <n v="1586.88"/>
    <m/>
    <n v="13"/>
    <n v="0"/>
    <n v="16"/>
    <n v="4"/>
    <x v="1"/>
    <n v="761201"/>
    <d v="2012-12-27T00:00:00"/>
    <x v="2"/>
    <s v="LPAIGE"/>
    <x v="1"/>
    <x v="1"/>
  </r>
  <r>
    <n v="644721"/>
    <s v="POLLOCK PAPER"/>
    <s v="16.00X0.00X16.50X4.00 500/CS,BAGS,FG,TINT,MBL "/>
    <n v="851.16"/>
    <m/>
    <n v="16"/>
    <n v="0"/>
    <n v="16.5"/>
    <n v="4"/>
    <x v="1"/>
    <n v="761232"/>
    <d v="2012-12-27T00:00:00"/>
    <x v="2"/>
    <s v="LPAIGE"/>
    <x v="1"/>
    <x v="1"/>
  </r>
  <r>
    <n v="644776"/>
    <s v="ASSOCIATED PACKAGING, INC"/>
    <s v="96.00X0.00X336.00X3.00 20/RL,SWS SOR,BS,BOR,NOSL IP,COLOR,WHT,CRADL"/>
    <n v="2651.2"/>
    <m/>
    <n v="96"/>
    <n v="0"/>
    <n v="336"/>
    <n v="3"/>
    <x v="1"/>
    <n v="761366"/>
    <d v="2012-12-27T00:00:00"/>
    <x v="2"/>
    <s v="LMITCHELL"/>
    <x v="0"/>
    <x v="1"/>
  </r>
  <r>
    <n v="644803"/>
    <s v="ASSOCIATED PACKAGING, INC"/>
    <s v="96.00X0.00X336.00X3.00 20/RL,SWS SOR,BS,BOR,NOSL IP,COLOR,WHT,CRADL"/>
    <n v="2651.2"/>
    <m/>
    <n v="96"/>
    <n v="0"/>
    <n v="336"/>
    <n v="3"/>
    <x v="1"/>
    <n v="761373"/>
    <d v="2012-12-27T00:00:00"/>
    <x v="2"/>
    <s v="LMITCHELL"/>
    <x v="1"/>
    <x v="1"/>
  </r>
  <r>
    <n v="644820"/>
    <s v="ASSOCIATED PACKAGING, INC"/>
    <s v="72.00X0.00X288.00X3.00 25/RL,SWS SOR,BS,BOR,NOSL IP,COLOR,WHT,CRADL"/>
    <n v="2682.78"/>
    <m/>
    <n v="72"/>
    <n v="0"/>
    <n v="288"/>
    <n v="3"/>
    <x v="1"/>
    <n v="761387"/>
    <d v="2012-12-27T00:00:00"/>
    <x v="2"/>
    <s v="LMITCHELL"/>
    <x v="0"/>
    <x v="1"/>
  </r>
  <r>
    <n v="644824"/>
    <s v="ASSOCIATED PACKAGING, INC"/>
    <s v="72.00X0.00X288.00X3.00 25/RL,SWS SOR,BS,BOR,NOSL IP,COLOR,WHT,CRADL"/>
    <n v="2682.78"/>
    <m/>
    <n v="72"/>
    <n v="0"/>
    <n v="288"/>
    <n v="3"/>
    <x v="1"/>
    <n v="761389"/>
    <d v="2012-12-27T00:00:00"/>
    <x v="2"/>
    <s v="LMITCHELL"/>
    <x v="1"/>
    <x v="1"/>
  </r>
  <r>
    <n v="642603"/>
    <s v="GENERAL RUBBER &amp; PLASTICS"/>
    <s v="GAR 21X4X54X0006 360/RL, WHITE COLOR, 1C/1 S ORANGE PRINT,PRNTD"/>
    <n v="1997.5"/>
    <m/>
    <s v="GAR 21"/>
    <n v="4"/>
    <n v="54"/>
    <n v="6"/>
    <x v="0"/>
    <m/>
    <d v="2012-12-28T00:00:00"/>
    <x v="2"/>
    <s v="LMITCHELL"/>
    <x v="0"/>
    <x v="0"/>
  </r>
  <r>
    <n v="642604"/>
    <s v="SUPPLY ONE"/>
    <s v="ZT 10X9X0015 FOOD GRADE 8 VENT HOLES (2 ROWS OF 4) 1000/CASE"/>
    <n v="783.5"/>
    <m/>
    <n v="10"/>
    <m/>
    <n v="9"/>
    <n v="1.5"/>
    <x v="0"/>
    <m/>
    <d v="2012-12-28T00:00:00"/>
    <x v="2"/>
    <s v="JIM"/>
    <x v="0"/>
    <x v="0"/>
  </r>
  <r>
    <n v="642763"/>
    <s v="SHORR PACKAGING - IN"/>
    <s v="24X31X002 1C/2S VENTED DOWN BOTH SIDES 5  APART.,PRNTD"/>
    <n v="0"/>
    <m/>
    <n v="24"/>
    <m/>
    <n v="31"/>
    <n v="2"/>
    <x v="0"/>
    <m/>
    <d v="2012-12-28T00:00:00"/>
    <x v="2"/>
    <s v="SARAH"/>
    <x v="0"/>
    <x v="0"/>
  </r>
  <r>
    <n v="642777"/>
    <s v="CURBELL PLASTICS, INC."/>
    <s v="23  X 7.5  X 37  7MIL SHR 65/ROLL "/>
    <n v="6947.85"/>
    <m/>
    <n v="23"/>
    <n v="7.5"/>
    <s v=" 37  7MIL SHR"/>
    <m/>
    <x v="0"/>
    <m/>
    <d v="2012-12-28T00:00:00"/>
    <x v="2"/>
    <s v="JBURKE"/>
    <x v="0"/>
    <x v="0"/>
  </r>
  <r>
    <n v="642780"/>
    <s v="AMERISOURCE PACKAGING"/>
    <s v="4X6X003 1500/ROLL WHITE AUTO BAG "/>
    <n v="670"/>
    <m/>
    <n v="4"/>
    <m/>
    <n v="6"/>
    <n v="3"/>
    <x v="0"/>
    <m/>
    <d v="2012-12-28T00:00:00"/>
    <x v="2"/>
    <s v="AMBER"/>
    <x v="0"/>
    <x v="0"/>
  </r>
  <r>
    <n v="642783"/>
    <s v="AMERISOURCE PACKAGING"/>
    <s v="6X8X003 1000/ROLL WHITE AUTO BAG "/>
    <n v="835.5"/>
    <m/>
    <n v="6"/>
    <m/>
    <n v="8"/>
    <n v="3"/>
    <x v="0"/>
    <m/>
    <d v="2012-12-28T00:00:00"/>
    <x v="2"/>
    <s v="AMBER"/>
    <x v="0"/>
    <x v="0"/>
  </r>
  <r>
    <n v="642784"/>
    <s v="AMERISOURCE PACKAGING"/>
    <s v="8X10X003 750/ROLL WHITE AUTO BAG "/>
    <n v="847.5"/>
    <m/>
    <n v="8"/>
    <m/>
    <n v="10"/>
    <n v="3"/>
    <x v="0"/>
    <m/>
    <d v="2012-12-28T00:00:00"/>
    <x v="2"/>
    <s v="AMBER"/>
    <x v="0"/>
    <x v="0"/>
  </r>
  <r>
    <n v="642815"/>
    <s v="IPS PACKAGING GREENVILLE"/>
    <s v="ZT 7X4X2.50 1000/CS W/ HANG HOLE "/>
    <n v="0"/>
    <m/>
    <s v="ZT 7"/>
    <n v="4"/>
    <s v="2.50 1000/CS"/>
    <m/>
    <x v="0"/>
    <m/>
    <d v="2012-12-28T00:00:00"/>
    <x v="2"/>
    <s v="AMBER"/>
    <x v="0"/>
    <x v="0"/>
  </r>
  <r>
    <n v="642817"/>
    <s v="UNISOURCE - ST. LOUIS"/>
    <s v="18.00XXX2.00 2500'/RL,SWS SHEETING,FG, CRADL"/>
    <n v="3354.41"/>
    <m/>
    <n v="18"/>
    <m/>
    <m/>
    <n v="2"/>
    <x v="0"/>
    <m/>
    <d v="2012-12-28T00:00:00"/>
    <x v="2"/>
    <s v="DAVID"/>
    <x v="0"/>
    <x v="1"/>
  </r>
  <r>
    <n v="642825"/>
    <s v="ASSOCIATED PACKAGING, INC"/>
    <s v="38.00X0.00X58.00X1.00 200/CS,BAGS,SS,LLD,HEX "/>
    <n v="3970.25"/>
    <m/>
    <n v="38"/>
    <n v="0"/>
    <n v="58"/>
    <n v="1"/>
    <x v="0"/>
    <m/>
    <d v="2012-12-28T00:00:00"/>
    <x v="2"/>
    <s v="JIM"/>
    <x v="1"/>
    <x v="1"/>
  </r>
  <r>
    <n v="642876"/>
    <s v="STERLING PAPER"/>
    <s v="4X12X0015 CL 1000/CASE W/ 1 1/2  HANG HOLE THATS 2  FROM THE TOP"/>
    <n v="1827"/>
    <m/>
    <n v="4"/>
    <n v="12"/>
    <s v="0015 CL 1000/CASE"/>
    <m/>
    <x v="0"/>
    <m/>
    <d v="2012-12-28T00:00:00"/>
    <x v="2"/>
    <s v="LHICKS"/>
    <x v="0"/>
    <x v="0"/>
  </r>
  <r>
    <n v="642882"/>
    <s v="STERLING PAPER"/>
    <s v="4X12X0015 CL W/HEADER &amp; 1 1/2  HANG HOLE 1000/C ASE"/>
    <n v="1983"/>
    <m/>
    <n v="4"/>
    <n v="12"/>
    <s v="0015 CL W/HEADER"/>
    <m/>
    <x v="0"/>
    <m/>
    <d v="2012-12-28T00:00:00"/>
    <x v="2"/>
    <s v="LHICKS"/>
    <x v="0"/>
    <x v="0"/>
  </r>
  <r>
    <n v="644828"/>
    <s v="CONNECTICUT PACKAGING"/>
    <s v="8.00X0.00X11.00X1.25 1000/CS,BAGS "/>
    <n v="2256"/>
    <m/>
    <n v="8"/>
    <n v="0"/>
    <n v="11"/>
    <n v="1.25"/>
    <x v="1"/>
    <n v="761543"/>
    <d v="2012-12-28T00:00:00"/>
    <x v="2"/>
    <s v="JCORLISS"/>
    <x v="1"/>
    <x v="1"/>
  </r>
  <r>
    <n v="644870"/>
    <s v="PHOENIX TAPE &amp; SUPPLY CO."/>
    <s v="36.00X0.00XX4.00 675'/RL,TUBING,FG "/>
    <n v="2421.16"/>
    <m/>
    <n v="36"/>
    <n v="0"/>
    <m/>
    <n v="4"/>
    <x v="1"/>
    <n v="761717"/>
    <d v="2012-12-28T00:00:00"/>
    <x v="2"/>
    <s v="BRENDA"/>
    <x v="1"/>
    <x v="1"/>
  </r>
  <r>
    <n v="644871"/>
    <s v="PHOENIX TAPE &amp; SUPPLY CO."/>
    <s v="24.00X0.00XX4.00 900'/RL,TUBING,FG "/>
    <n v="2297.96"/>
    <m/>
    <n v="24"/>
    <n v="0"/>
    <m/>
    <n v="4"/>
    <x v="1"/>
    <n v="761718"/>
    <d v="2012-12-28T00:00:00"/>
    <x v="2"/>
    <s v="BRENDA"/>
    <x v="1"/>
    <x v="1"/>
  </r>
  <r>
    <n v="644884"/>
    <s v="XPEDX"/>
    <s v="9.00X0.00X14.50X3.00 1000/CS,BAGS,FG,SW,VENT,B FLY"/>
    <n v="1850.52"/>
    <m/>
    <n v="9"/>
    <m/>
    <n v="14.5"/>
    <n v="3"/>
    <x v="1"/>
    <n v="761667"/>
    <d v="2012-12-28T00:00:00"/>
    <x v="2"/>
    <s v="BRENDA"/>
    <x v="1"/>
    <x v="1"/>
  </r>
  <r>
    <n v="644886"/>
    <s v="XPEDX"/>
    <s v="8.50X0.00X23.50X3.00 500/CS,BAGS,FG,SW,VENT,BF LY"/>
    <n v="24540"/>
    <m/>
    <n v="8.5"/>
    <m/>
    <n v="23.5"/>
    <n v="3"/>
    <x v="1"/>
    <n v="761672"/>
    <d v="2012-12-28T00:00:00"/>
    <x v="2"/>
    <s v="BRENDA"/>
    <x v="1"/>
    <x v="1"/>
  </r>
  <r>
    <n v="644937"/>
    <s v="POLLOCK PAPER"/>
    <s v="21.50X0.00X20.50X4.00 200/CS,BAGS,FG,TINT,MBL "/>
    <n v="2330.34"/>
    <m/>
    <n v="21.5"/>
    <n v="0"/>
    <n v="20.5"/>
    <n v="4"/>
    <x v="1"/>
    <n v="761723"/>
    <d v="2012-12-28T00:00:00"/>
    <x v="2"/>
    <s v="LMITCHELL"/>
    <x v="1"/>
    <x v="1"/>
  </r>
  <r>
    <n v="644939"/>
    <s v="POLLOCK PAPER"/>
    <s v="21.50X0.00X20.50X4.00 200/CS,BAGS,FG,TINT,MBL "/>
    <n v="2330.34"/>
    <m/>
    <n v="21.5"/>
    <n v="0"/>
    <n v="20.5"/>
    <n v="4"/>
    <x v="1"/>
    <n v="761798"/>
    <d v="2012-12-28T00:00:00"/>
    <x v="2"/>
    <s v="LPAIGE"/>
    <x v="1"/>
    <x v="1"/>
  </r>
  <r>
    <n v="642966"/>
    <s v="COYLE STRAPPING &amp; SUPPLY"/>
    <s v="25.00X0.00X86.00X3.00 100/RL,BAGS,BS,BOR,VENT,N ORM,CRADL"/>
    <n v="902.5"/>
    <m/>
    <n v="25"/>
    <m/>
    <n v="86"/>
    <n v="3"/>
    <x v="0"/>
    <m/>
    <d v="2012-12-31T00:00:00"/>
    <x v="2"/>
    <s v="DAVIDW"/>
    <x v="0"/>
    <x v="1"/>
  </r>
  <r>
    <n v="643005"/>
    <s v="CROWN PACKAGING"/>
    <s v="ZT 3X5X008 1000/CASE  "/>
    <n v="685.5"/>
    <m/>
    <s v="ZT 3"/>
    <n v="5"/>
    <s v="008 1000/CASE"/>
    <m/>
    <x v="0"/>
    <m/>
    <d v="2012-12-31T00:00:00"/>
    <x v="2"/>
    <s v="SARAH"/>
    <x v="0"/>
    <x v="0"/>
  </r>
  <r>
    <n v="643006"/>
    <s v="CROWN PACKAGING"/>
    <s v="ZT 4X6X008 1000/CASE  "/>
    <n v="754.25"/>
    <m/>
    <s v="ZT 4"/>
    <n v="6"/>
    <s v="008 1000/CASE"/>
    <m/>
    <x v="0"/>
    <m/>
    <d v="2012-12-31T00:00:00"/>
    <x v="2"/>
    <s v="SARAH"/>
    <x v="0"/>
    <x v="0"/>
  </r>
  <r>
    <n v="643007"/>
    <s v="CROWN PACKAGING"/>
    <s v="ZT 5X8X008 1000/CASE  "/>
    <n v="912.25"/>
    <m/>
    <s v="ZT 5"/>
    <n v="8"/>
    <s v="008 1000/CASE"/>
    <m/>
    <x v="0"/>
    <m/>
    <d v="2012-12-31T00:00:00"/>
    <x v="2"/>
    <s v="SARAH"/>
    <x v="0"/>
    <x v="0"/>
  </r>
  <r>
    <n v="643013"/>
    <s v="CROWN PACKAGING"/>
    <s v="ZT 6X9X008 1000/CASE  "/>
    <n v="1050.5"/>
    <m/>
    <s v="ZT 6"/>
    <n v="9"/>
    <s v="008 1000/CASE"/>
    <m/>
    <x v="0"/>
    <m/>
    <d v="2012-12-31T00:00:00"/>
    <x v="2"/>
    <s v="SARAH"/>
    <x v="0"/>
    <x v="0"/>
  </r>
  <r>
    <n v="643017"/>
    <s v="CROWN PACKAGING"/>
    <s v="ZT 8X10X008 1000/CASE  "/>
    <n v="1319.75"/>
    <m/>
    <s v="ZT 8"/>
    <n v="10"/>
    <s v="008 1000/CASE"/>
    <m/>
    <x v="0"/>
    <m/>
    <d v="2012-12-31T00:00:00"/>
    <x v="2"/>
    <s v="SARAH"/>
    <x v="0"/>
    <x v="0"/>
  </r>
  <r>
    <n v="643018"/>
    <s v="CROWN PACKAGING"/>
    <s v="ZT 12X15X008 1000/CASE  "/>
    <n v="2131.5"/>
    <m/>
    <s v="ZT 12"/>
    <n v="15"/>
    <s v="008 1000/CASE"/>
    <m/>
    <x v="0"/>
    <m/>
    <d v="2012-12-31T00:00:00"/>
    <x v="2"/>
    <s v="SARAH"/>
    <x v="0"/>
    <x v="0"/>
  </r>
  <r>
    <n v="643028"/>
    <s v="STEPHEN GOULD WAREHOUSE"/>
    <s v="UFOLD 57.5X0015 6.25  GAP 2000' PER ROLL"/>
    <n v="38800"/>
    <m/>
    <s v="UFOLD 57.5"/>
    <n v="15"/>
    <m/>
    <m/>
    <x v="0"/>
    <m/>
    <d v="2012-12-31T00:00:00"/>
    <x v="2"/>
    <s v="JIM"/>
    <x v="0"/>
    <x v="0"/>
  </r>
  <r>
    <n v="643063"/>
    <s v="GREAT LAKES PACKAGING SUPPLY INC"/>
    <s v="LF 7X4 1.25MIL CLR 1.5 LIP AND TAPE FOOD GRADE 1000/CASE"/>
    <n v="3350"/>
    <m/>
    <s v="LF 7"/>
    <s v="4 1.25MIL CLR"/>
    <m/>
    <m/>
    <x v="0"/>
    <m/>
    <d v="2012-12-31T00:00:00"/>
    <x v="2"/>
    <s v="MWENTWORTH"/>
    <x v="0"/>
    <x v="0"/>
  </r>
  <r>
    <n v="643075"/>
    <s v="CLEAR VIEW BAG COMPANY, INC."/>
    <s v="48.00X0.00X48.00X4.00 125/CS,INDIV SHEETS,FG,BS "/>
    <n v="4848.1499999999996"/>
    <m/>
    <n v="48"/>
    <m/>
    <n v="48"/>
    <n v="4"/>
    <x v="0"/>
    <m/>
    <d v="2012-12-31T00:00:00"/>
    <x v="2"/>
    <s v="JCORLISS"/>
    <x v="0"/>
    <x v="1"/>
  </r>
  <r>
    <n v="643156"/>
    <s v="BUTLER DEARDEN"/>
    <s v="20.00X18.00X36.00X2.00 250/CS,BAGS,BS "/>
    <n v="867"/>
    <m/>
    <n v="20"/>
    <n v="18"/>
    <n v="36"/>
    <n v="2"/>
    <x v="0"/>
    <m/>
    <d v="2012-12-31T00:00:00"/>
    <x v="2"/>
    <s v="LPAIGE"/>
    <x v="1"/>
    <x v="1"/>
  </r>
  <r>
    <n v="643160"/>
    <s v="STEPHEN GOULD TEWKSBURY"/>
    <s v="12X16 1.25 MIL 1.5  LIP 1000/CASE "/>
    <n v="2190"/>
    <m/>
    <n v="12"/>
    <s v="16 1.25 MIL"/>
    <m/>
    <m/>
    <x v="0"/>
    <m/>
    <d v="2012-12-31T00:00:00"/>
    <x v="2"/>
    <s v="CMAHAN"/>
    <x v="0"/>
    <x v="0"/>
  </r>
  <r>
    <n v="645012"/>
    <s v="POLLOCK PAPER"/>
    <s v="17.75X0.00X18.00X4.00 250/CS,BAGS,FG,TINT,MBL "/>
    <n v="1593.54"/>
    <m/>
    <n v="17.75"/>
    <n v="0"/>
    <n v="18"/>
    <n v="4"/>
    <x v="1"/>
    <n v="761933"/>
    <d v="2012-12-31T00:00:00"/>
    <x v="2"/>
    <s v="LHICKS"/>
    <x v="1"/>
    <x v="1"/>
  </r>
  <r>
    <n v="643177"/>
    <s v="ALL PRO PACKAGING"/>
    <s v="48.00X0.00X0.00X1.40 1440'/RL,TUBING,FG,CRADL "/>
    <n v="1373.26"/>
    <m/>
    <n v="48"/>
    <n v="0"/>
    <n v="0"/>
    <n v="1.4"/>
    <x v="0"/>
    <m/>
    <d v="2013-01-02T00:00:00"/>
    <x v="3"/>
    <s v="LMITCHELL"/>
    <x v="1"/>
    <x v="1"/>
  </r>
  <r>
    <n v="643179"/>
    <s v="UNISOURCE - SOUTHBOROUGH"/>
    <s v="12.00X0.00X18.00X2.00 1000/CS,BAGS,FG,BS "/>
    <n v="2152"/>
    <m/>
    <n v="12"/>
    <n v="0"/>
    <n v="18"/>
    <n v="2"/>
    <x v="0"/>
    <m/>
    <d v="2013-01-02T00:00:00"/>
    <x v="3"/>
    <s v="AMBER"/>
    <x v="1"/>
    <x v="1"/>
  </r>
  <r>
    <n v="643191"/>
    <s v="BUTLER DEARDEN"/>
    <s v="ZT PAS 9X12X002 1000/CTN "/>
    <n v="927"/>
    <m/>
    <s v="ZT PAS 9"/>
    <n v="12"/>
    <n v="2"/>
    <m/>
    <x v="0"/>
    <m/>
    <d v="2013-01-02T00:00:00"/>
    <x v="3"/>
    <s v="LMITCHELL"/>
    <x v="0"/>
    <x v="0"/>
  </r>
  <r>
    <n v="643195"/>
    <s v="OMNI PACKAGING"/>
    <s v="ZT 6X8X002 W/ 3 VENT HOLES, 1.5  APART 1000/CTN"/>
    <n v="677.5"/>
    <m/>
    <n v="6"/>
    <m/>
    <n v="8"/>
    <n v="2"/>
    <x v="0"/>
    <m/>
    <d v="2013-01-02T00:00:00"/>
    <x v="3"/>
    <s v="LMITCHELL"/>
    <x v="0"/>
    <x v="0"/>
  </r>
  <r>
    <n v="643239"/>
    <s v="BANA INC"/>
    <s v="LF TRANS MET STATIC SHIEL DING 10X14X003 100/CTN "/>
    <n v="15890"/>
    <m/>
    <s v="LF TRANS MET STATIC SHIEL"/>
    <m/>
    <m/>
    <m/>
    <x v="0"/>
    <m/>
    <d v="2013-01-02T00:00:00"/>
    <x v="3"/>
    <s v="BRENDA"/>
    <x v="0"/>
    <x v="0"/>
  </r>
  <r>
    <n v="643274"/>
    <s v="BANA INC"/>
    <s v="10X14X002 100/CS DOMESTIC PINK ANTI STAT B AG"/>
    <n v="0"/>
    <m/>
    <n v="10"/>
    <n v="14"/>
    <s v="002 100/CS"/>
    <m/>
    <x v="0"/>
    <m/>
    <d v="2013-01-02T00:00:00"/>
    <x v="3"/>
    <s v="MGONZALEZ"/>
    <x v="0"/>
    <x v="0"/>
  </r>
  <r>
    <n v="643280"/>
    <s v="MIDLAND PAPER - MADISON"/>
    <s v="12X16X1.25 MIL HI D BLEND AUTO BAG 1250/ROLL"/>
    <n v="2217"/>
    <m/>
    <n v="12"/>
    <m/>
    <n v="16"/>
    <n v="1.25"/>
    <x v="0"/>
    <m/>
    <d v="2013-01-02T00:00:00"/>
    <x v="3"/>
    <s v="CHRISP"/>
    <x v="0"/>
    <x v="0"/>
  </r>
  <r>
    <n v="643384"/>
    <s v="GREAT LAKES PACKAGING SUPPLY INC"/>
    <s v="BOR 2X40X002 300/ROLL  "/>
    <n v="858"/>
    <m/>
    <s v="BOR 2"/>
    <n v="40"/>
    <s v="002 300/ROLL"/>
    <m/>
    <x v="0"/>
    <m/>
    <d v="2013-01-02T00:00:00"/>
    <x v="3"/>
    <s v="LMITCHELL"/>
    <x v="0"/>
    <x v="0"/>
  </r>
  <r>
    <n v="643386"/>
    <s v="GREAT LAKES PACKAGING SUPPLY INC"/>
    <s v="BOR 2X40X003 200/ROLL  "/>
    <n v="780.98"/>
    <m/>
    <s v="BOR 2"/>
    <n v="40"/>
    <s v="003 200/ROLL"/>
    <m/>
    <x v="0"/>
    <m/>
    <d v="2013-01-02T00:00:00"/>
    <x v="3"/>
    <s v="LMITCHELL"/>
    <x v="0"/>
    <x v="0"/>
  </r>
  <r>
    <n v="643387"/>
    <s v="GREAT LAKES PACKAGING SUPPLY INC"/>
    <s v="BOR 2X40X004 150/ROLL  "/>
    <n v="760.25"/>
    <m/>
    <s v="BOR 2"/>
    <n v="40"/>
    <s v="004 150/ROLL"/>
    <m/>
    <x v="0"/>
    <m/>
    <d v="2013-01-02T00:00:00"/>
    <x v="3"/>
    <s v="LMITCHELL"/>
    <x v="0"/>
    <x v="0"/>
  </r>
  <r>
    <n v="643452"/>
    <s v="ALEC ENTERPRISES INC"/>
    <s v="18.00X0.00X28.00X2.00 500/RL,BAGS,FG,BS,NOSLIP, TINT,MBL"/>
    <n v="6463.5"/>
    <m/>
    <n v="18"/>
    <n v="0"/>
    <n v="28"/>
    <n v="2"/>
    <x v="0"/>
    <m/>
    <d v="2013-01-02T00:00:00"/>
    <x v="3"/>
    <s v="CHRISP"/>
    <x v="0"/>
    <x v="1"/>
  </r>
  <r>
    <n v="643474"/>
    <s v="MAC PAPERS - NASHVILLE"/>
    <s v="5.5X18 .75 MIL CLEAR WICKETED BAGS, 1.5  LIP 2 2000/CS"/>
    <n v="975"/>
    <m/>
    <n v="5.5"/>
    <s v="18 .75 MIL CLEAR"/>
    <m/>
    <m/>
    <x v="0"/>
    <m/>
    <d v="2013-01-02T00:00:00"/>
    <x v="3"/>
    <s v="LCARTER"/>
    <x v="0"/>
    <x v="0"/>
  </r>
  <r>
    <n v="643475"/>
    <s v="MAC PAPERS - NASHVILLE"/>
    <s v="5.5X18 .75 MIL BLUE TINT WICKETED 1.5  LIP 250/WIC KET 2000/CASE"/>
    <n v="1117.5"/>
    <m/>
    <n v="5.5"/>
    <s v="18 .75 MIL BLUE TINT"/>
    <m/>
    <m/>
    <x v="0"/>
    <m/>
    <d v="2013-01-02T00:00:00"/>
    <x v="3"/>
    <s v="LCARTER"/>
    <x v="0"/>
    <x v="0"/>
  </r>
  <r>
    <n v="643476"/>
    <s v="MAC PAPERS - NASHVILLE"/>
    <s v="5.5X18 .75 MIL GREEN TINT WICKETED BAGS 1.5  LIP 25 2000/CS"/>
    <n v="1117.5"/>
    <m/>
    <n v="5.5"/>
    <s v="18 .75 MIL GREEN TINT"/>
    <m/>
    <m/>
    <x v="0"/>
    <m/>
    <d v="2013-01-02T00:00:00"/>
    <x v="3"/>
    <s v="LCARTER"/>
    <x v="0"/>
    <x v="0"/>
  </r>
  <r>
    <n v="643478"/>
    <s v="MAC PAPERS - NASHVILLE"/>
    <s v="5.5X18 .75MIL ORANGE TINT WICKETED BAGS 1.5  LIP 25 2000/CS"/>
    <n v="1117.5"/>
    <m/>
    <n v="5.5"/>
    <s v="18 .75MIL ORANGE TINT"/>
    <m/>
    <m/>
    <x v="0"/>
    <m/>
    <d v="2013-01-02T00:00:00"/>
    <x v="3"/>
    <s v="LCARTER"/>
    <x v="0"/>
    <x v="0"/>
  </r>
  <r>
    <n v="643479"/>
    <s v="MAC PAPERS - NASHVILLE"/>
    <s v="5.5X18 .75 MIL PURPLETINT WICKETED BAGS 1.5  LIP 25 2000/CS"/>
    <n v="1117.5"/>
    <m/>
    <n v="5.5"/>
    <s v="18 .75 MIL PURPLETINT"/>
    <m/>
    <m/>
    <x v="0"/>
    <m/>
    <d v="2013-01-02T00:00:00"/>
    <x v="3"/>
    <s v="LCARTER"/>
    <x v="0"/>
    <x v="0"/>
  </r>
  <r>
    <n v="643480"/>
    <s v="MAC PAPERS - NASHVILLE"/>
    <s v="6.5X18 .75 MIL CLEAR WICKETED BAGS 1.5  LIP 25 2000/CS"/>
    <n v="1040"/>
    <m/>
    <n v="6.5"/>
    <s v="18 .75 MIL CLEAR"/>
    <m/>
    <m/>
    <x v="0"/>
    <m/>
    <d v="2013-01-02T00:00:00"/>
    <x v="3"/>
    <s v="LCARTER"/>
    <x v="0"/>
    <x v="0"/>
  </r>
  <r>
    <n v="643481"/>
    <s v="MAC PAPERS - NASHVILLE"/>
    <s v="6.5X18 .75 MIL BLUE TINT WICKETED BAGS 1.5  LIP 25 2000/CS"/>
    <n v="1182.5"/>
    <m/>
    <n v="6.5"/>
    <s v="18 .75 MIL BLUE TINT"/>
    <m/>
    <m/>
    <x v="0"/>
    <m/>
    <d v="2013-01-02T00:00:00"/>
    <x v="3"/>
    <s v="LCARTER"/>
    <x v="0"/>
    <x v="0"/>
  </r>
  <r>
    <n v="643482"/>
    <s v="MAC PAPERS - NASHVILLE"/>
    <s v="6.5X18 .75MIL ORANGE TINT WICKETED BAGS 1.5  LIP 25 2000/CS"/>
    <n v="1182.5"/>
    <m/>
    <n v="6.5"/>
    <s v="18 .75MIL ORANGE TINT"/>
    <m/>
    <m/>
    <x v="0"/>
    <m/>
    <d v="2013-01-02T00:00:00"/>
    <x v="3"/>
    <s v="LCARTER"/>
    <x v="0"/>
    <x v="0"/>
  </r>
  <r>
    <n v="643483"/>
    <s v="MAC PAPERS - NASHVILLE"/>
    <s v="6.5X18 .5 MIL PURPLE WICKETED BAGS 2000/CS"/>
    <n v="0"/>
    <m/>
    <n v="6.5"/>
    <s v="18 .5 MIL PURPLE"/>
    <m/>
    <m/>
    <x v="0"/>
    <m/>
    <d v="2013-01-02T00:00:00"/>
    <x v="3"/>
    <s v="LCARTER"/>
    <x v="1"/>
    <x v="0"/>
  </r>
  <r>
    <n v="643484"/>
    <s v="MAC PAPERS - NASHVILLE"/>
    <s v="7.5X18 .75 MIL CLEAR WICKETED BAGS 1.5  LIP 25 2000/CS"/>
    <n v="1107.5"/>
    <m/>
    <n v="7.5"/>
    <s v="18 .75 MIL CLEAR"/>
    <m/>
    <m/>
    <x v="0"/>
    <m/>
    <d v="2013-01-02T00:00:00"/>
    <x v="3"/>
    <s v="LCARTER"/>
    <x v="0"/>
    <x v="0"/>
  </r>
  <r>
    <n v="643485"/>
    <s v="MAC PAPERS - NASHVILLE"/>
    <s v="7.5X18 .75 MIL BLUE TINT WICKETED BAGS 1.5  LIP 25 2000/CS"/>
    <n v="1230"/>
    <m/>
    <n v="7.5"/>
    <s v="18 .75 MIL BLUE TINT"/>
    <m/>
    <m/>
    <x v="0"/>
    <m/>
    <d v="2013-01-02T00:00:00"/>
    <x v="3"/>
    <s v="LCARTER"/>
    <x v="0"/>
    <x v="0"/>
  </r>
  <r>
    <n v="643486"/>
    <s v="MAC PAPERS - NASHVILLE"/>
    <s v="8X22 .75 MIL CLEAR WICKETED BAGS 1.5  LIP 25 2000/CS"/>
    <n v="1217.5"/>
    <m/>
    <n v="8"/>
    <s v="22 .75 MIL CLEAR"/>
    <m/>
    <m/>
    <x v="0"/>
    <m/>
    <d v="2013-01-02T00:00:00"/>
    <x v="3"/>
    <s v="LCARTER"/>
    <x v="0"/>
    <x v="0"/>
  </r>
  <r>
    <n v="643487"/>
    <s v="MAC PAPERS - NASHVILLE"/>
    <s v="8X22 .75 MIL ORANGE TINT WICKETED BAGS 1.5  LIP 25 2000/CS"/>
    <n v="1302.5"/>
    <m/>
    <n v="8"/>
    <s v="22 .75 MIL ORANGE TINT"/>
    <m/>
    <m/>
    <x v="0"/>
    <m/>
    <d v="2013-01-02T00:00:00"/>
    <x v="3"/>
    <s v="LCARTER"/>
    <x v="0"/>
    <x v="0"/>
  </r>
  <r>
    <n v="643550"/>
    <s v="MAC PAPERS - NASHVILLE"/>
    <s v="9X22 .75MIL CLEAR WICKETED BAGS 1.5  LIP 25 2000/CS"/>
    <n v="1295"/>
    <m/>
    <n v="9"/>
    <s v="22 .75MIL CLEAR"/>
    <m/>
    <m/>
    <x v="0"/>
    <m/>
    <d v="2013-01-02T00:00:00"/>
    <x v="3"/>
    <s v="LCARTER"/>
    <x v="0"/>
    <x v="0"/>
  </r>
  <r>
    <n v="643554"/>
    <s v="PRATT SPECIALTIES"/>
    <s v="ZT 10.5X10.5X004 SIDE WEL LDPE W/EVA, WIDE SIDE SEA 1000/CASE"/>
    <n v="13095"/>
    <m/>
    <s v="ZT 10.5"/>
    <n v="10.5"/>
    <s v="004 SIDE WEL"/>
    <m/>
    <x v="0"/>
    <m/>
    <d v="2013-01-02T00:00:00"/>
    <x v="3"/>
    <s v="AMBER"/>
    <x v="0"/>
    <x v="0"/>
  </r>
  <r>
    <n v="643557"/>
    <s v="MAC PAPERS - NASHVILLE"/>
    <s v="9X22 .75 MIL ORANGE TINT WICKETED BAGS 1.5  LIP 25 2000/CS"/>
    <n v="1447.5"/>
    <m/>
    <n v="9"/>
    <s v="22 .75 MIL ORANGE TINT"/>
    <m/>
    <m/>
    <x v="0"/>
    <m/>
    <d v="2013-01-02T00:00:00"/>
    <x v="3"/>
    <s v="LCARTER"/>
    <x v="0"/>
    <x v="0"/>
  </r>
  <r>
    <n v="643558"/>
    <s v="MAC PAPERS - NASHVILLE"/>
    <s v="10X22 .75MIL CLEAR WICKETED BAGS 1.5  LIP 25 2000/CS"/>
    <n v="1357.5"/>
    <m/>
    <n v="10"/>
    <s v="22 .75MIL CLEAR"/>
    <m/>
    <m/>
    <x v="0"/>
    <m/>
    <d v="2013-01-02T00:00:00"/>
    <x v="3"/>
    <s v="LCARTER"/>
    <x v="0"/>
    <x v="0"/>
  </r>
  <r>
    <n v="643559"/>
    <s v="MAC PAPERS - NASHVILLE"/>
    <s v="11X22 .75 MIL CLEAR WICKETED BAGS 1.5 LIP 250 2000/CS"/>
    <n v="1437.5"/>
    <m/>
    <n v="11"/>
    <s v="22 .75 MIL CLEAR"/>
    <m/>
    <m/>
    <x v="0"/>
    <m/>
    <d v="2013-01-02T00:00:00"/>
    <x v="3"/>
    <s v="LCARTER"/>
    <x v="0"/>
    <x v="0"/>
  </r>
  <r>
    <n v="643576"/>
    <s v="FASTPACK PACKAGING INC"/>
    <s v="LF 24X20X003 W/LIP &amp; TAPE 250/case "/>
    <n v="11296.5"/>
    <m/>
    <s v="LF 24"/>
    <n v="20"/>
    <s v="003 W/LIP"/>
    <m/>
    <x v="0"/>
    <m/>
    <d v="2013-01-02T00:00:00"/>
    <x v="3"/>
    <s v="LMITCHELL"/>
    <x v="0"/>
    <x v="0"/>
  </r>
  <r>
    <n v="643595"/>
    <s v="JARRETT INDUSTRIES"/>
    <s v="24.5 X 13.5 X 40 3.25 MIL FLAT BOTTOM"/>
    <n v="0"/>
    <m/>
    <n v="24.5"/>
    <n v="13.5"/>
    <n v="40"/>
    <m/>
    <x v="0"/>
    <m/>
    <d v="2013-01-02T00:00:00"/>
    <x v="3"/>
    <s v="JBERCUME"/>
    <x v="0"/>
    <x v="0"/>
  </r>
  <r>
    <n v="643612"/>
    <s v="ALTEC PACKAGING"/>
    <s v="8.5X29X002 4  BOTTOM GUSSET DRAWSTRING"/>
    <n v="11465"/>
    <m/>
    <n v="8.5"/>
    <n v="29"/>
    <n v="2"/>
    <m/>
    <x v="0"/>
    <m/>
    <d v="2013-01-02T00:00:00"/>
    <x v="3"/>
    <s v="CMAHAN"/>
    <x v="0"/>
    <x v="0"/>
  </r>
  <r>
    <n v="643615"/>
    <s v="MAC PAPERS - NASHVILLE"/>
    <s v="7.5X19.5 .9MIL CLEAR WICKETED BAGS 1.5  LIP 25 2000/CS 1C/1S,PRNTD"/>
    <n v="2902.5"/>
    <m/>
    <n v="7.5"/>
    <s v="19.5 .9MIL CLEAR"/>
    <m/>
    <m/>
    <x v="0"/>
    <m/>
    <d v="2013-01-02T00:00:00"/>
    <x v="3"/>
    <s v="LCARTER"/>
    <x v="0"/>
    <x v="0"/>
  </r>
  <r>
    <n v="643620"/>
    <s v="MAC PAPERS - NASHVILLE"/>
    <s v="10X19.5 .9MIL CLEAR WICKETED BAGS 1.5  LIP 25 2000/CS 1C/1S,PRNTD"/>
    <n v="3312.5"/>
    <m/>
    <n v="10"/>
    <s v="19.5 .9MIL CLEAR"/>
    <m/>
    <m/>
    <x v="0"/>
    <m/>
    <d v="2013-01-02T00:00:00"/>
    <x v="3"/>
    <s v="LCARTER"/>
    <x v="0"/>
    <x v="0"/>
  </r>
  <r>
    <n v="643633"/>
    <s v="CROWN PACKAGING"/>
    <s v="12X15 2MIL AUTO BAG 750 BAGS/ROLL "/>
    <n v="1740"/>
    <m/>
    <n v="12"/>
    <m/>
    <n v="15"/>
    <n v="2"/>
    <x v="0"/>
    <m/>
    <d v="2013-01-02T00:00:00"/>
    <x v="3"/>
    <s v="TTHERIAULT"/>
    <x v="0"/>
    <x v="0"/>
  </r>
  <r>
    <n v="643643"/>
    <s v="ALEC ENTERPRISES INC"/>
    <s v="18.00X0.00X28.00X2.00 500/CS,BAGS,FG,BS,NOSLIP, TINT,MBL"/>
    <n v="6375.75"/>
    <m/>
    <n v="18"/>
    <n v="0"/>
    <n v="28"/>
    <n v="2"/>
    <x v="0"/>
    <m/>
    <d v="2013-01-02T00:00:00"/>
    <x v="3"/>
    <s v="LCARTER"/>
    <x v="1"/>
    <x v="1"/>
  </r>
  <r>
    <n v="643658"/>
    <s v="BUTLER DEARDEN"/>
    <s v="24.00XX24.00X2.00 600/CS,BAGS,BS,CLAR "/>
    <n v="13933.8"/>
    <m/>
    <n v="24"/>
    <m/>
    <n v="24"/>
    <n v="2"/>
    <x v="0"/>
    <m/>
    <d v="2013-01-02T00:00:00"/>
    <x v="3"/>
    <s v="AMBER"/>
    <x v="0"/>
    <x v="1"/>
  </r>
  <r>
    <n v="643679"/>
    <s v="PACKAGING DESIGN INC."/>
    <s v="PAS ZT 30X40 4MIL 100/CAS E "/>
    <n v="1913.36"/>
    <m/>
    <s v="PAS ZT 30"/>
    <s v="40 4MIL 100/CAS"/>
    <m/>
    <m/>
    <x v="0"/>
    <m/>
    <d v="2013-01-02T00:00:00"/>
    <x v="3"/>
    <s v="LCARTER"/>
    <x v="0"/>
    <x v="0"/>
  </r>
  <r>
    <n v="643692"/>
    <s v="GREAT LAKES PACKAGING SUPPLY INC"/>
    <s v="BOR 2X40 6 MIL 300/RL  "/>
    <n v="0"/>
    <m/>
    <s v="BOR 2"/>
    <s v="40 6 MIL 300/RL"/>
    <m/>
    <m/>
    <x v="0"/>
    <m/>
    <d v="2013-01-02T00:00:00"/>
    <x v="3"/>
    <s v="LPAIGE"/>
    <x v="0"/>
    <x v="0"/>
  </r>
  <r>
    <n v="643698"/>
    <s v="ROYAL PACKAGING"/>
    <s v="ZT 4X6 2MIL 2C/1S WHITE B IMAGE 2.25X1 ,PRNTD "/>
    <n v="2135"/>
    <m/>
    <s v="ZT 4"/>
    <s v="6 2MIL 2C/1S WHITE B"/>
    <m/>
    <m/>
    <x v="0"/>
    <m/>
    <d v="2013-01-02T00:00:00"/>
    <x v="3"/>
    <s v="LPAIGE"/>
    <x v="0"/>
    <x v="0"/>
  </r>
  <r>
    <n v="643706"/>
    <s v="PACKAGING DESIGN INC."/>
    <s v="PAS ZT 22X21 4MIL 250/CAS E "/>
    <n v="1810.6"/>
    <m/>
    <s v="PAS ZT 22"/>
    <s v="21 4MIL 250/CAS"/>
    <m/>
    <m/>
    <x v="0"/>
    <m/>
    <d v="2013-01-02T00:00:00"/>
    <x v="3"/>
    <s v="LCARTER"/>
    <x v="0"/>
    <x v="0"/>
  </r>
  <r>
    <n v="643710"/>
    <s v="BUTLER DEARDEN"/>
    <s v="24.00XX24.00X2.00 600/CS,BAGS,FG,BS,COLOR,B BL"/>
    <n v="945.92"/>
    <m/>
    <n v="24"/>
    <m/>
    <n v="24"/>
    <n v="2"/>
    <x v="0"/>
    <m/>
    <d v="2013-01-02T00:00:00"/>
    <x v="3"/>
    <s v="DAVID"/>
    <x v="0"/>
    <x v="1"/>
  </r>
  <r>
    <n v="643749"/>
    <s v="DUTCH HOLLOW SUPPLY"/>
    <s v="10X18 1.4MIL (FULL GAUGE) 1.5 LIP, W/METALLOCENE 20 WICKETS ON LIP, 5  APART"/>
    <n v="10162.5"/>
    <m/>
    <n v="10"/>
    <s v="18 1.4MIL (FULL GAUGE)"/>
    <m/>
    <m/>
    <x v="0"/>
    <m/>
    <d v="2013-01-02T00:00:00"/>
    <x v="3"/>
    <s v="KSHAUGHNESSY"/>
    <x v="0"/>
    <x v="0"/>
  </r>
  <r>
    <n v="643783"/>
    <s v="CROWN PACKAGING"/>
    <s v="16X24 1.5 MIL ON WICKET 1 1,000/CS "/>
    <n v="5720"/>
    <m/>
    <n v="16"/>
    <s v="24 1.5 MIL ON WICKET 1"/>
    <m/>
    <m/>
    <x v="0"/>
    <m/>
    <d v="2013-01-02T00:00:00"/>
    <x v="3"/>
    <s v="LPAIGE"/>
    <x v="0"/>
    <x v="0"/>
  </r>
  <r>
    <n v="643784"/>
    <s v="CROWN PACKAGING"/>
    <s v="LF TRANS MET STATIC SHIEL W/YELLOW ESD SYMBOL STAM P 100/CASE"/>
    <n v="18786"/>
    <m/>
    <s v="LF TRANS MET STATIC SHIEL"/>
    <m/>
    <m/>
    <m/>
    <x v="0"/>
    <m/>
    <d v="2013-01-02T00:00:00"/>
    <x v="3"/>
    <s v="LHICKS"/>
    <x v="0"/>
    <x v="0"/>
  </r>
  <r>
    <n v="643792"/>
    <s v="CROWN PACKAGING"/>
    <s v="20.00X0.00X36.00X1.00 1000/CS,BAGS W/1 INCH LIP"/>
    <n v="1884.25"/>
    <m/>
    <n v="20"/>
    <n v="0"/>
    <n v="36"/>
    <n v="1"/>
    <x v="0"/>
    <m/>
    <d v="2013-01-02T00:00:00"/>
    <x v="3"/>
    <s v="LPAIGE"/>
    <x v="0"/>
    <x v="1"/>
  </r>
  <r>
    <n v="644177"/>
    <s v="CROWN PACKAGING"/>
    <s v="ZT 19X23X004 500/CS W/ VENT HOLES 2  UP 2  IN, BOTTOM CORNER"/>
    <n v="1664.75"/>
    <m/>
    <n v="19"/>
    <m/>
    <n v="23"/>
    <n v="4"/>
    <x v="1"/>
    <n v="762512"/>
    <d v="2013-01-02T00:00:00"/>
    <x v="3"/>
    <s v="AMBER"/>
    <x v="0"/>
    <x v="0"/>
  </r>
  <r>
    <n v="645172"/>
    <s v="MOONEY GENERAL PAPER CO."/>
    <s v="4.00XX12.00X2.00 2000/CS,BAGS,SW "/>
    <n v="760"/>
    <m/>
    <n v="4"/>
    <m/>
    <n v="12"/>
    <n v="2"/>
    <x v="0"/>
    <m/>
    <d v="2013-01-02T00:00:00"/>
    <x v="3"/>
    <s v="AMBER"/>
    <x v="0"/>
    <x v="1"/>
  </r>
  <r>
    <n v="643840"/>
    <s v="ALLIED TAPE PRODUCTS INC"/>
    <s v="5.5X7 2MIL CLEAR FACE PACKING LIST ENV BACK LOADER 1000/CASE"/>
    <n v="4070"/>
    <m/>
    <n v="5.5"/>
    <s v="7 2MIL CLEAR FACE"/>
    <m/>
    <m/>
    <x v="0"/>
    <m/>
    <d v="2013-01-03T00:00:00"/>
    <x v="3"/>
    <s v="MICHELLE"/>
    <x v="0"/>
    <x v="0"/>
  </r>
  <r>
    <n v="643849"/>
    <s v="SHIP-PAC"/>
    <s v="ZT 3X6 2MIL PRINTED 1C/1S 1000/CASE,PRNTD "/>
    <n v="4115"/>
    <m/>
    <s v="ZT 3"/>
    <s v="6 2MIL PRINTED"/>
    <m/>
    <m/>
    <x v="0"/>
    <m/>
    <d v="2013-01-03T00:00:00"/>
    <x v="3"/>
    <s v="TTHERIAULT"/>
    <x v="1"/>
    <x v="0"/>
  </r>
  <r>
    <n v="643854"/>
    <s v="POZZETTA SPECIALTY"/>
    <s v="5X7X002 1750/RL AUTOBAG, POLY WRAPPED ROLLS"/>
    <n v="946.13"/>
    <m/>
    <n v="5"/>
    <m/>
    <n v="7"/>
    <n v="2"/>
    <x v="0"/>
    <m/>
    <d v="2013-01-03T00:00:00"/>
    <x v="3"/>
    <s v="SARAH"/>
    <x v="0"/>
    <x v="0"/>
  </r>
  <r>
    <n v="643880"/>
    <s v="MSC INDUSTRIAL SUPPLY"/>
    <s v="4.00XXX2.00 3000'/RL,TUBING "/>
    <n v="850.5"/>
    <m/>
    <n v="4"/>
    <m/>
    <m/>
    <n v="2"/>
    <x v="0"/>
    <m/>
    <d v="2013-01-03T00:00:00"/>
    <x v="3"/>
    <s v="BRENDA"/>
    <x v="0"/>
    <x v="1"/>
  </r>
  <r>
    <n v="643912"/>
    <s v="A.S.A.P. PACKAGING"/>
    <s v="LF 22X31.75X0015 WHITE W/ .5  LIP 200/CASE"/>
    <n v="32810"/>
    <m/>
    <s v="LF 22"/>
    <n v="31.75"/>
    <n v="15"/>
    <m/>
    <x v="0"/>
    <m/>
    <d v="2013-01-03T00:00:00"/>
    <x v="3"/>
    <s v="LHICKS"/>
    <x v="0"/>
    <x v="0"/>
  </r>
  <r>
    <n v="643926"/>
    <s v="STEPHEN GOULD ROBBINSVILLE"/>
    <s v="20X3X42 .6 MIL GARMENT BAG. WITH SUFFOCATION WARNING, 2000', 571/ROLL,"/>
    <n v="5473.6"/>
    <m/>
    <n v="20"/>
    <n v="3"/>
    <s v="42 .6 MIL GARMENT"/>
    <m/>
    <x v="0"/>
    <m/>
    <d v="2013-01-03T00:00:00"/>
    <x v="3"/>
    <s v="TTHERIAULT"/>
    <x v="0"/>
    <x v="0"/>
  </r>
  <r>
    <n v="645244"/>
    <s v="UNISOURCE - WINDSOR"/>
    <s v="30.00X0.00X37.00X1.00 250/CS,BAGS,FG,SS,TINT,MB L"/>
    <n v="1603"/>
    <m/>
    <n v="30"/>
    <n v="0"/>
    <n v="37"/>
    <n v="1"/>
    <x v="1"/>
    <n v="762731"/>
    <d v="2013-01-03T00:00:00"/>
    <x v="3"/>
    <s v="MICHELLE"/>
    <x v="1"/>
    <x v="1"/>
  </r>
  <r>
    <n v="645336"/>
    <s v="BUTLER DEARDEN"/>
    <s v="72  X 1500' FOAM 1/32  SL (6 ROLLS/BUNDLE) "/>
    <n v="969.25"/>
    <m/>
    <n v="72"/>
    <s v=" 1500' FOAM 1/32  SL"/>
    <m/>
    <m/>
    <x v="1"/>
    <n v="762961"/>
    <d v="2013-01-03T00:00:00"/>
    <x v="3"/>
    <s v="LCARTER"/>
    <x v="1"/>
    <x v="0"/>
  </r>
  <r>
    <n v="644028"/>
    <s v="NORMAN ROQUETTE, INC."/>
    <s v="30.00X0.00X50.00X6.00 75/RL,BAGS,BS,BOR "/>
    <n v="1192.6600000000001"/>
    <m/>
    <n v="30"/>
    <n v="0"/>
    <n v="50"/>
    <n v="6"/>
    <x v="0"/>
    <m/>
    <d v="2013-01-04T00:00:00"/>
    <x v="3"/>
    <s v="ANGELA"/>
    <x v="0"/>
    <x v="1"/>
  </r>
  <r>
    <n v="644030"/>
    <s v="LEWIS INDUSTRIAL SUPPLY"/>
    <s v="SHRINK BAG 77X63 4.5 MIL, 3% ANTI-STAT, 6 MONTH UVI, 50/RL"/>
    <n v="4312.6000000000004"/>
    <m/>
    <s v="SHRINK BAG 77"/>
    <n v="63"/>
    <m/>
    <m/>
    <x v="0"/>
    <m/>
    <d v="2013-01-04T00:00:00"/>
    <x v="3"/>
    <s v="LMITCHELL"/>
    <x v="0"/>
    <x v="0"/>
  </r>
  <r>
    <n v="644044"/>
    <s v="ECO KLEEN SPECIALTIES"/>
    <s v="5.5X21.00X.0015 CLR PRE-O PRTD 2C/1S YELLOW BLOCK 4 500/ROLL,PRNTD"/>
    <n v="10525"/>
    <m/>
    <n v="5.5"/>
    <n v="21"/>
    <s v=".0015 CLR PRE-O"/>
    <m/>
    <x v="0"/>
    <m/>
    <d v="2013-01-04T00:00:00"/>
    <x v="3"/>
    <s v="DAVIDW"/>
    <x v="0"/>
    <x v="0"/>
  </r>
  <r>
    <n v="644061"/>
    <s v="CONTROL PAPERS"/>
    <s v="4.5X7.25 2 MIL PRINTED 2C/1S RED LOGO ON 1000/CASE,PRNTD"/>
    <n v="27700"/>
    <m/>
    <n v="4.5"/>
    <s v="7.25 2 MIL"/>
    <m/>
    <m/>
    <x v="0"/>
    <m/>
    <d v="2013-01-04T00:00:00"/>
    <x v="3"/>
    <s v="DWHOLEY"/>
    <x v="0"/>
    <x v="0"/>
  </r>
  <r>
    <n v="644074"/>
    <s v="CAMBRIDGE PACKAGING INC."/>
    <s v="20.00XXX2.00 3000'/RL,SWS SHEETING,FG, CRADL"/>
    <n v="2998.4"/>
    <m/>
    <n v="20"/>
    <m/>
    <m/>
    <n v="2"/>
    <x v="0"/>
    <m/>
    <d v="2013-01-04T00:00:00"/>
    <x v="3"/>
    <s v="DAVID"/>
    <x v="0"/>
    <x v="1"/>
  </r>
  <r>
    <n v="644085"/>
    <s v="NORMAN ROQUETTE, INC."/>
    <s v="26.00X10.50X52.00X4.00 75/RL,BAGS,BS,BOR,VENT,NO RM,CRADL"/>
    <n v="1094.46"/>
    <m/>
    <n v="26"/>
    <n v="10.5"/>
    <n v="52"/>
    <n v="4"/>
    <x v="0"/>
    <m/>
    <d v="2013-01-04T00:00:00"/>
    <x v="3"/>
    <s v="ANGELA"/>
    <x v="0"/>
    <x v="1"/>
  </r>
  <r>
    <n v="644094"/>
    <s v="BUTLER DEARDEN"/>
    <s v="24.00X0.00X24.00X2.00 600/CS,BAGS,BS,CLAR "/>
    <n v="11850"/>
    <m/>
    <n v="24"/>
    <n v="0"/>
    <n v="24"/>
    <n v="2"/>
    <x v="0"/>
    <m/>
    <d v="2013-01-04T00:00:00"/>
    <x v="3"/>
    <s v="MICHELLE"/>
    <x v="0"/>
    <x v="1"/>
  </r>
  <r>
    <n v="644125"/>
    <s v="STEPHEN GOULD ROBBINSVILLE"/>
    <s v="20X3X48 .6 MIL GARMENT BAG. WITH SUFFOCATION WARNING, 1C/1S 2000' 500/"/>
    <n v="6190"/>
    <m/>
    <n v="20"/>
    <n v="3"/>
    <s v="48 .6 MIL GARMENT"/>
    <m/>
    <x v="0"/>
    <m/>
    <d v="2013-01-04T00:00:00"/>
    <x v="3"/>
    <s v="TTHERIAULT"/>
    <x v="0"/>
    <x v="0"/>
  </r>
  <r>
    <n v="644128"/>
    <s v="STEPHEN GOULD ROBBINSVILLE"/>
    <s v="20X6X42 .6 MIL GARMENT BAG. WITH SUFFOCATION WARNING, 1C/1S 2000' 571/"/>
    <n v="6107.2"/>
    <m/>
    <n v="20"/>
    <n v="6"/>
    <s v="42 .6 MIL GARMENT"/>
    <m/>
    <x v="0"/>
    <m/>
    <d v="2013-01-04T00:00:00"/>
    <x v="3"/>
    <s v="TTHERIAULT"/>
    <x v="0"/>
    <x v="0"/>
  </r>
  <r>
    <n v="644130"/>
    <s v="STEPHEN GOULD ROBBINSVILLE"/>
    <s v="20X8X42 .6 MIL GARMENT BAG. WITH SUFFOCATION WARNING, 1C/1S 2000' 571/"/>
    <n v="6591.2"/>
    <m/>
    <n v="20"/>
    <n v="8"/>
    <s v="42 .6 MIL GARMENT"/>
    <m/>
    <x v="0"/>
    <m/>
    <d v="2013-01-04T00:00:00"/>
    <x v="3"/>
    <s v="TTHERIAULT"/>
    <x v="0"/>
    <x v="0"/>
  </r>
  <r>
    <n v="644163"/>
    <s v="BUTLER DEARDEN"/>
    <s v="10.50X0.00X16.00X1.50 2000/CS,BAGS,FG,BS "/>
    <n v="854.4"/>
    <m/>
    <n v="10.5"/>
    <n v="0"/>
    <n v="16"/>
    <n v="1.5"/>
    <x v="0"/>
    <m/>
    <d v="2013-01-04T00:00:00"/>
    <x v="3"/>
    <s v="TTHERIAULT"/>
    <x v="0"/>
    <x v="1"/>
  </r>
  <r>
    <n v="644165"/>
    <s v="BUTLER DEARDEN"/>
    <s v="12.00XX36.00X2.00 500/CS,BAGS,BS,VENT,NORM "/>
    <n v="838"/>
    <m/>
    <n v="12"/>
    <m/>
    <n v="36"/>
    <n v="2"/>
    <x v="0"/>
    <m/>
    <d v="2013-01-04T00:00:00"/>
    <x v="3"/>
    <s v="TTHERIAULT"/>
    <x v="0"/>
    <x v="1"/>
  </r>
  <r>
    <n v="644168"/>
    <s v="BUTLER DEARDEN"/>
    <s v="16.00X0.00X20.00X1.50 1000/CS,BAGS,BS "/>
    <n v="1165.5"/>
    <m/>
    <n v="16"/>
    <n v="0"/>
    <n v="20"/>
    <n v="1.5"/>
    <x v="0"/>
    <m/>
    <d v="2013-01-04T00:00:00"/>
    <x v="3"/>
    <s v="TTHERIAULT"/>
    <x v="0"/>
    <x v="1"/>
  </r>
  <r>
    <n v="644173"/>
    <s v="BUTLER DEARDEN"/>
    <s v="24.00X0.00X24.00X2.00 600/CS,BAGS,BS,CLAR "/>
    <n v="11850"/>
    <m/>
    <n v="24"/>
    <n v="0"/>
    <n v="24"/>
    <n v="2"/>
    <x v="0"/>
    <m/>
    <d v="2013-01-04T00:00:00"/>
    <x v="3"/>
    <s v="TTHERIAULT"/>
    <x v="0"/>
    <x v="1"/>
  </r>
  <r>
    <n v="644176"/>
    <s v="BUTLER DEARDEN"/>
    <s v="4.50X0.00X24.00X2.00 2500/CS,BAGS,BS "/>
    <n v="1989.75"/>
    <m/>
    <n v="4.5"/>
    <n v="0"/>
    <n v="24"/>
    <n v="2"/>
    <x v="0"/>
    <m/>
    <d v="2013-01-04T00:00:00"/>
    <x v="3"/>
    <s v="TTHERIAULT"/>
    <x v="0"/>
    <x v="1"/>
  </r>
  <r>
    <n v="644179"/>
    <s v="BUTLER DEARDEN"/>
    <s v="6.00X0.00X24.00X1.00 4500/CS,BAGS,BS "/>
    <n v="951"/>
    <m/>
    <n v="6"/>
    <n v="0"/>
    <n v="24"/>
    <n v="1"/>
    <x v="0"/>
    <m/>
    <d v="2013-01-04T00:00:00"/>
    <x v="3"/>
    <s v="TTHERIAULT"/>
    <x v="0"/>
    <x v="1"/>
  </r>
  <r>
    <n v="644181"/>
    <s v="BUTLER DEARDEN"/>
    <s v="8.00X0.00X24.00X1.00 3500/CS,BAGS,BS "/>
    <n v="1708.5"/>
    <m/>
    <n v="8"/>
    <n v="0"/>
    <n v="24"/>
    <n v="1"/>
    <x v="0"/>
    <m/>
    <d v="2013-01-04T00:00:00"/>
    <x v="3"/>
    <s v="TTHERIAULT"/>
    <x v="0"/>
    <x v="1"/>
  </r>
  <r>
    <n v="644185"/>
    <s v="BUTLER DEARDEN"/>
    <s v="24.00X0.00X24.00X2.00 600/CS,BAGS,FG,BS,COLOR,B BL"/>
    <n v="945.92"/>
    <m/>
    <n v="24"/>
    <n v="0"/>
    <n v="24"/>
    <n v="2"/>
    <x v="0"/>
    <m/>
    <d v="2013-01-04T00:00:00"/>
    <x v="3"/>
    <s v="TTHERIAULT"/>
    <x v="0"/>
    <x v="1"/>
  </r>
  <r>
    <n v="644195"/>
    <s v="XPEDX"/>
    <s v="ZT 7X10X003 W/ CLARITY 1000/CTN "/>
    <n v="3382.5"/>
    <m/>
    <s v="ZT 7"/>
    <n v="10"/>
    <s v="003 W/ CLARITY"/>
    <m/>
    <x v="0"/>
    <m/>
    <d v="2013-01-04T00:00:00"/>
    <x v="3"/>
    <s v="LMITCHELL"/>
    <x v="0"/>
    <x v="0"/>
  </r>
  <r>
    <n v="644197"/>
    <s v="XPEDX"/>
    <s v="ZT 7X12X003 W/CLARITY 1000/CTN "/>
    <n v="2670"/>
    <m/>
    <s v="ZT 7"/>
    <n v="12"/>
    <s v="003 W/CLARITY"/>
    <m/>
    <x v="0"/>
    <m/>
    <d v="2013-01-04T00:00:00"/>
    <x v="3"/>
    <s v="LMITCHELL"/>
    <x v="0"/>
    <x v="0"/>
  </r>
  <r>
    <n v="644198"/>
    <s v="XPEDX"/>
    <s v="ZT 5X13.5X003 W/ CLARITY 1000/CTN "/>
    <n v="1282.5"/>
    <m/>
    <s v="ZT 5"/>
    <n v="13.5"/>
    <s v="003 W/"/>
    <m/>
    <x v="0"/>
    <m/>
    <d v="2013-01-04T00:00:00"/>
    <x v="3"/>
    <s v="LMITCHELL"/>
    <x v="0"/>
    <x v="0"/>
  </r>
  <r>
    <n v="644236"/>
    <s v="XPEDX"/>
    <s v="BOR 7X11X003 AUTO STYLE, WHITE FRONT/ CLEAR BACK 750/ROLL"/>
    <n v="960.75"/>
    <m/>
    <n v="7"/>
    <m/>
    <n v="11"/>
    <n v="3"/>
    <x v="0"/>
    <m/>
    <d v="2013-01-04T00:00:00"/>
    <x v="3"/>
    <s v="LMITCHELL"/>
    <x v="0"/>
    <x v="0"/>
  </r>
  <r>
    <n v="644237"/>
    <s v="XPEDX"/>
    <s v="BOR 6X12X003 AUTO- STYLE, WHITE FRONT/ CLEAR BACK 750/ROLL"/>
    <n v="1023.3"/>
    <m/>
    <n v="6"/>
    <m/>
    <n v="12"/>
    <n v="3"/>
    <x v="0"/>
    <m/>
    <d v="2013-01-04T00:00:00"/>
    <x v="3"/>
    <s v="LMITCHELL"/>
    <x v="0"/>
    <x v="0"/>
  </r>
  <r>
    <n v="645093"/>
    <s v="IPS PACKAGING GREENVILLE"/>
    <s v="4.00X0.00X9.00X4.00 2000/CS,BAGS "/>
    <n v="1268.4000000000001"/>
    <m/>
    <n v="4"/>
    <n v="0"/>
    <n v="9"/>
    <n v="4"/>
    <x v="1"/>
    <n v="763480"/>
    <d v="2013-01-04T00:00:00"/>
    <x v="3"/>
    <s v="ANGELA"/>
    <x v="1"/>
    <x v="1"/>
  </r>
  <r>
    <n v="645201"/>
    <s v="INTERNATIONAL PACKAGING SALES"/>
    <s v="16.00X0.00XX1.50 1960'/RL,CF SHEETING,FG,A S,AMF CLR,CRADL"/>
    <n v="8325"/>
    <m/>
    <n v="16"/>
    <m/>
    <m/>
    <n v="1.5"/>
    <x v="1"/>
    <n v="763606"/>
    <d v="2013-01-04T00:00:00"/>
    <x v="3"/>
    <s v="PGARCIA"/>
    <x v="0"/>
    <x v="1"/>
  </r>
  <r>
    <n v="645379"/>
    <s v="GUIDED SUPPLY LLC"/>
    <s v="38.25X0.00X0.00X2.80 800'/RL,DWS,FG,CRADL "/>
    <n v="9400"/>
    <m/>
    <n v="38.25"/>
    <n v="0"/>
    <n v="0"/>
    <n v="2.8"/>
    <x v="1"/>
    <n v="763948"/>
    <d v="2013-01-04T00:00:00"/>
    <x v="3"/>
    <s v="VALERIE"/>
    <x v="1"/>
    <x v="1"/>
  </r>
  <r>
    <n v="645420"/>
    <s v="ASSOCIATED PACKAGING"/>
    <s v="28.00X0.00XX1.00 2250'/RL,CF SHEETING,CRAD L"/>
    <n v="1467.18"/>
    <m/>
    <n v="28"/>
    <m/>
    <m/>
    <n v="1"/>
    <x v="1"/>
    <n v="763816"/>
    <d v="2013-01-04T00:00:00"/>
    <x v="3"/>
    <s v="JIM"/>
    <x v="1"/>
    <x v="1"/>
  </r>
  <r>
    <n v="645480"/>
    <s v="E.A. BUSCHMANN"/>
    <s v="15.00X0.00X18.00X2.00 1000/CS,BAGS,VENT,NORM "/>
    <n v="697.8"/>
    <m/>
    <n v="15"/>
    <m/>
    <n v="18"/>
    <n v="2"/>
    <x v="1"/>
    <n v="763850"/>
    <d v="2013-01-04T00:00:00"/>
    <x v="3"/>
    <s v="BRENDA"/>
    <x v="1"/>
    <x v="1"/>
  </r>
  <r>
    <n v="645516"/>
    <s v="CROWN PACKAGING"/>
    <s v="5.00X0.00X26.00X2.00 3000/CS,BAGS,FG,BS "/>
    <n v="4319.28"/>
    <m/>
    <n v="5"/>
    <n v="0"/>
    <n v="26"/>
    <n v="2"/>
    <x v="1"/>
    <n v="763380"/>
    <d v="2013-01-04T00:00:00"/>
    <x v="3"/>
    <s v="STEVES"/>
    <x v="1"/>
    <x v="1"/>
  </r>
  <r>
    <n v="645711"/>
    <s v="DOUG BROWN PACKAGING INC"/>
    <s v="11.88XX14.50X2.25 1000/CS,BAGS,FG "/>
    <n v="1920.6"/>
    <m/>
    <n v="11.88"/>
    <m/>
    <n v="14.5"/>
    <n v="2.25"/>
    <x v="1"/>
    <n v="763503"/>
    <d v="2013-01-04T00:00:00"/>
    <x v="3"/>
    <s v="SARAH"/>
    <x v="1"/>
    <x v="1"/>
  </r>
  <r>
    <n v="645869"/>
    <s v="ADMIRAL PACKAGING"/>
    <s v="12.00X0.00X15.00X3.00 250/CS,BAGS "/>
    <n v="547.79999999999995"/>
    <m/>
    <n v="12"/>
    <n v="0"/>
    <n v="15"/>
    <n v="3"/>
    <x v="1"/>
    <n v="763929"/>
    <d v="2013-01-04T00:00:00"/>
    <x v="3"/>
    <s v="MICHELLE"/>
    <x v="1"/>
    <x v="1"/>
  </r>
  <r>
    <n v="644294"/>
    <s v="XPEDX"/>
    <s v="9.25 X 12.25 1.5MIL POLPRO BAGS W/LIP "/>
    <n v="1653"/>
    <m/>
    <n v="9.25"/>
    <s v=" 12.25 1.5MIL"/>
    <m/>
    <m/>
    <x v="0"/>
    <m/>
    <d v="2013-01-07T00:00:00"/>
    <x v="3"/>
    <s v="JCORLISS"/>
    <x v="0"/>
    <x v="0"/>
  </r>
  <r>
    <n v="644338"/>
    <s v="CROWN PACKAGING"/>
    <s v="16X24 1.5 MIL ON WICKET 1 1,000/CS "/>
    <n v="3088"/>
    <m/>
    <n v="16"/>
    <s v="24 1.5 MIL ON WICKET 1"/>
    <m/>
    <m/>
    <x v="0"/>
    <m/>
    <d v="2013-01-07T00:00:00"/>
    <x v="3"/>
    <s v="MICHELLE"/>
    <x v="1"/>
    <x v="0"/>
  </r>
  <r>
    <n v="644383"/>
    <s v="KLEIN INDUSTRIES"/>
    <s v="LLDPE AUTO BAG 6X10 1.25 W/ 1/8  VENT HOLE IN LOWE 1950/RL 4RLS/CTN"/>
    <n v="1188"/>
    <m/>
    <n v="6"/>
    <m/>
    <n v="10"/>
    <n v="1.25"/>
    <x v="0"/>
    <m/>
    <d v="2013-01-07T00:00:00"/>
    <x v="3"/>
    <s v="LPAIGE"/>
    <x v="0"/>
    <x v="0"/>
  </r>
  <r>
    <n v="644386"/>
    <s v="KLEIN INDUSTRIES"/>
    <s v="LLDPE AUTO BAG 8X10 1.25 W/ 1/8  VENT HOLE IN LOWE 1750/RL 4RLS/CTN"/>
    <n v="1879.8"/>
    <m/>
    <n v="8"/>
    <m/>
    <n v="10"/>
    <n v="1.25"/>
    <x v="0"/>
    <m/>
    <d v="2013-01-07T00:00:00"/>
    <x v="3"/>
    <s v="LPAIGE"/>
    <x v="0"/>
    <x v="0"/>
  </r>
  <r>
    <n v="644390"/>
    <s v="KLEIN INDUSTRIES"/>
    <s v="LLDPE AUTO BAG 10X12 1.25 W/ ONE 1/8  VENT HOLE IN 1500/RL 4RL/CTN"/>
    <n v="708.5"/>
    <m/>
    <n v="10"/>
    <m/>
    <n v="12"/>
    <n v="1.25"/>
    <x v="0"/>
    <m/>
    <d v="2013-01-07T00:00:00"/>
    <x v="3"/>
    <s v="LPAIGE"/>
    <x v="0"/>
    <x v="0"/>
  </r>
  <r>
    <n v="644393"/>
    <s v="KLEIN INDUSTRIES"/>
    <s v="LLDPE AUTO BAG 8X13 1.25 W/ ONE 1/8  VENT HOLE IN 1750/RL 4RLS/CTN"/>
    <n v="2771.25"/>
    <m/>
    <n v="8"/>
    <m/>
    <n v="13"/>
    <n v="1.25"/>
    <x v="0"/>
    <m/>
    <d v="2013-01-07T00:00:00"/>
    <x v="3"/>
    <s v="LPAIGE"/>
    <x v="0"/>
    <x v="0"/>
  </r>
  <r>
    <n v="644411"/>
    <s v="ROYAL PACKAGING"/>
    <s v="ZT 5X6 2MIL 2C/1S WHITE B IMAGE 2.25X1 ,PRNTD "/>
    <n v="2995"/>
    <m/>
    <s v="ZT 5"/>
    <s v="6 2MIL 2C/1S WHITE B"/>
    <m/>
    <m/>
    <x v="0"/>
    <m/>
    <d v="2013-01-07T00:00:00"/>
    <x v="3"/>
    <s v="LHICKS"/>
    <x v="0"/>
    <x v="0"/>
  </r>
  <r>
    <n v="644412"/>
    <s v="ROYAL PACKAGING"/>
    <s v="ZT 5X8 2MIL 2C/1S WHITE B IMAGE 2.25X1 ,PRNTD "/>
    <n v="3147.5"/>
    <m/>
    <s v="ZT 5"/>
    <s v="8 2MIL 2C/1S WHITE B"/>
    <m/>
    <m/>
    <x v="0"/>
    <m/>
    <d v="2013-01-07T00:00:00"/>
    <x v="3"/>
    <s v="LHICKS"/>
    <x v="0"/>
    <x v="0"/>
  </r>
  <r>
    <n v="644421"/>
    <s v="JOSHUA BUSINESS GRAPHICS"/>
    <s v="ZT 5X8 2 MIL PRT 1C/1S (1X1.5 ORANGE I 1000/CASE,PRNTD"/>
    <n v="679.5"/>
    <m/>
    <s v="ZT 5"/>
    <s v="8 2 MIL"/>
    <m/>
    <m/>
    <x v="0"/>
    <m/>
    <d v="2013-01-07T00:00:00"/>
    <x v="3"/>
    <s v="JPENA"/>
    <x v="0"/>
    <x v="0"/>
  </r>
  <r>
    <n v="644422"/>
    <s v="JOSHUA BUSINESS GRAPHICS"/>
    <s v="ZT 5X8 2MIL PRT 1C/1S (1 X3  PURPLE I 1000/CASE,PRNTD"/>
    <n v="679.5"/>
    <m/>
    <s v="ZT 5"/>
    <s v="8 2MIL"/>
    <m/>
    <m/>
    <x v="0"/>
    <m/>
    <d v="2013-01-07T00:00:00"/>
    <x v="3"/>
    <s v="JPENA"/>
    <x v="0"/>
    <x v="0"/>
  </r>
  <r>
    <n v="644483"/>
    <s v="SAFEWAY PACKAGING"/>
    <s v="ZT 4X4.75 2 MIL PRINTED 1C/1S 1000/CASE,P RNTD"/>
    <n v="1487.7"/>
    <m/>
    <s v="ZT 4"/>
    <s v="4.75 2 MIL"/>
    <m/>
    <m/>
    <x v="0"/>
    <m/>
    <d v="2013-01-07T00:00:00"/>
    <x v="3"/>
    <s v="CMAHAN"/>
    <x v="0"/>
    <x v="0"/>
  </r>
  <r>
    <n v="644484"/>
    <s v="SAFEWAY PACKAGING"/>
    <s v="ZT 6X8 2MIL PRINTED 1C/1S 1000/CASE,P RNTD"/>
    <n v="1983"/>
    <m/>
    <s v="ZT 6"/>
    <s v="8 2MIL"/>
    <m/>
    <m/>
    <x v="0"/>
    <m/>
    <d v="2013-01-07T00:00:00"/>
    <x v="3"/>
    <s v="CMAHAN"/>
    <x v="0"/>
    <x v="0"/>
  </r>
  <r>
    <n v="644486"/>
    <s v="SAFEWAY PACKAGING"/>
    <s v="ZT 9X12 2MIL PRINTED 1C/1S 1000/CASE,P RNTD"/>
    <n v="2823.15"/>
    <m/>
    <s v="ZT 9"/>
    <s v="12 2MIL"/>
    <m/>
    <m/>
    <x v="0"/>
    <m/>
    <d v="2013-01-07T00:00:00"/>
    <x v="3"/>
    <s v="CMAHAN"/>
    <x v="0"/>
    <x v="0"/>
  </r>
  <r>
    <n v="644487"/>
    <s v="SAFEWAY PACKAGING"/>
    <s v="ZT 12X15 2 MIL PRINTED 1C/1S 1000/CASE,P RNTD"/>
    <n v="3722.25"/>
    <m/>
    <s v="ZT 12"/>
    <s v="15 2 MIL"/>
    <m/>
    <m/>
    <x v="0"/>
    <m/>
    <d v="2013-01-07T00:00:00"/>
    <x v="3"/>
    <s v="CMAHAN"/>
    <x v="0"/>
    <x v="0"/>
  </r>
  <r>
    <n v="645168"/>
    <s v="MOONEY GENERAL PAPER CO."/>
    <s v="4.00X0.00X12.00X2.00 2000/CS,SLEEVE "/>
    <n v="760"/>
    <m/>
    <n v="4"/>
    <n v="0"/>
    <n v="12"/>
    <n v="2"/>
    <x v="1"/>
    <n v="764469"/>
    <d v="2013-01-07T00:00:00"/>
    <x v="3"/>
    <s v="AMBER"/>
    <x v="1"/>
    <x v="1"/>
  </r>
  <r>
    <n v="645736"/>
    <s v="XPEDX"/>
    <s v="10.5X15X0015 AUTO STYLE 1000/ROLL"/>
    <n v="8643.7000000000007"/>
    <m/>
    <n v="10.5"/>
    <m/>
    <n v="15"/>
    <n v="1.5"/>
    <x v="1"/>
    <n v="764320"/>
    <d v="2013-01-07T00:00:00"/>
    <x v="3"/>
    <s v="EZRA"/>
    <x v="1"/>
    <x v="0"/>
  </r>
  <r>
    <n v="645850"/>
    <s v="ASSOCIATED PACKAGING"/>
    <s v="20.00X0.00XX1.00 3300'/RL,CF SHEETING,CRAD L"/>
    <n v="1112.04"/>
    <m/>
    <n v="20"/>
    <m/>
    <m/>
    <n v="1"/>
    <x v="1"/>
    <n v="764506"/>
    <d v="2013-01-07T00:00:00"/>
    <x v="3"/>
    <s v="LMITCHELL"/>
    <x v="1"/>
    <x v="1"/>
  </r>
  <r>
    <n v="645859"/>
    <s v="ASSOCIATED PACKAGING, INC"/>
    <s v="12.00X0.00X17.50X1.00 3000/CS,INDIV SHEETS,BS,T INT,MBL"/>
    <n v="2158.3200000000002"/>
    <m/>
    <n v="12"/>
    <m/>
    <n v="17.5"/>
    <n v="1"/>
    <x v="1"/>
    <n v="764404"/>
    <d v="2013-01-07T00:00:00"/>
    <x v="3"/>
    <s v="JIM"/>
    <x v="0"/>
    <x v="1"/>
  </r>
  <r>
    <n v="646015"/>
    <s v="AMERISOURCE PACKAGING"/>
    <s v="20.00X0.00X34.00X2.00 400/CS,BAGS,BS "/>
    <n v="2845.5"/>
    <m/>
    <n v="20"/>
    <n v="0"/>
    <n v="34"/>
    <n v="2"/>
    <x v="1"/>
    <n v="764427"/>
    <d v="2013-01-07T00:00:00"/>
    <x v="3"/>
    <s v="AMBER"/>
    <x v="1"/>
    <x v="1"/>
  </r>
  <r>
    <n v="646165"/>
    <s v="FISHER CONTAINER CORP."/>
    <s v="20.00X0.00X30.00X1.75 800/CS,BAGS,BS "/>
    <n v="22359"/>
    <m/>
    <n v="20"/>
    <n v="0"/>
    <n v="30"/>
    <n v="1.75"/>
    <x v="1"/>
    <n v="764750"/>
    <d v="2013-01-07T00:00:00"/>
    <x v="3"/>
    <s v="JIM"/>
    <x v="1"/>
    <x v="1"/>
  </r>
  <r>
    <n v="646226"/>
    <s v="BUTLER DEARDEN"/>
    <s v="20.00X18.00X36.00X2.00 250/CS,BAGS,BS "/>
    <n v="871.15"/>
    <m/>
    <n v="20"/>
    <n v="18"/>
    <n v="36"/>
    <n v="2"/>
    <x v="1"/>
    <n v="764743"/>
    <d v="2013-01-07T00:00:00"/>
    <x v="3"/>
    <s v="AMBER"/>
    <x v="1"/>
    <x v="1"/>
  </r>
  <r>
    <n v="646258"/>
    <s v="IPS PACKAGING GREENVILLE"/>
    <s v="12.00XX12.00X1.00 5000/CS,INDIV SHEETS,BS "/>
    <n v="1043.9000000000001"/>
    <m/>
    <n v="12"/>
    <m/>
    <n v="12"/>
    <n v="1"/>
    <x v="1"/>
    <n v="764742"/>
    <d v="2013-01-07T00:00:00"/>
    <x v="3"/>
    <s v="MICHELLE"/>
    <x v="1"/>
    <x v="1"/>
  </r>
  <r>
    <n v="645731"/>
    <s v="OMNI PACKAGING"/>
    <s v="TUBING 2  4MIL NOMINAL 15 00'RL 5 PER CASE "/>
    <n v="6315"/>
    <m/>
    <s v="TUBING 2  4MIL NOMINAL 15"/>
    <m/>
    <m/>
    <m/>
    <x v="1"/>
    <n v="765397"/>
    <d v="2013-01-08T00:00:00"/>
    <x v="3"/>
    <s v="LHICKS"/>
    <x v="1"/>
    <x v="0"/>
  </r>
  <r>
    <n v="645969"/>
    <s v="FISHER SCIENTIFIC"/>
    <s v="30.00X0.00X40.00X4.00 150/RL,BAGS,BS,BOR,CRADL "/>
    <n v="3348.72"/>
    <m/>
    <n v="30"/>
    <n v="0"/>
    <n v="40"/>
    <n v="4"/>
    <x v="1"/>
    <n v="764955"/>
    <d v="2013-01-08T00:00:00"/>
    <x v="3"/>
    <s v="LHICKS"/>
    <x v="1"/>
    <x v="1"/>
  </r>
  <r>
    <n v="646231"/>
    <s v="XPEDX"/>
    <s v="38.00X0.00X110.00X2.00 50/RL,CF SOR,BS,BOR,CRADL "/>
    <n v="2286.27"/>
    <m/>
    <n v="38"/>
    <n v="0"/>
    <n v="110"/>
    <n v="2"/>
    <x v="1"/>
    <n v="764904"/>
    <d v="2013-01-08T00:00:00"/>
    <x v="3"/>
    <s v="MWENTWORTH"/>
    <x v="1"/>
    <x v="1"/>
  </r>
  <r>
    <n v="646590"/>
    <s v="PIONEER POLY PRODUCTS"/>
    <s v="20.00X10.00X36.00X2.00 250/CS,BAGS,BS "/>
    <n v="560"/>
    <m/>
    <n v="20"/>
    <n v="10"/>
    <n v="36"/>
    <n v="2"/>
    <x v="1"/>
    <n v="765574"/>
    <d v="2013-01-08T00:00:00"/>
    <x v="3"/>
    <s v="STEVES"/>
    <x v="1"/>
    <x v="1"/>
  </r>
  <r>
    <n v="646350"/>
    <s v="IPS PACKAGING GREENVILLE"/>
    <s v="7.00X0.00X15.00X4.00 2000/CS,BAGS,AS,AMF CLR "/>
    <n v="1186"/>
    <m/>
    <n v="7"/>
    <n v="0"/>
    <n v="15"/>
    <n v="4"/>
    <x v="1"/>
    <n v="766154"/>
    <d v="2013-01-09T00:00:00"/>
    <x v="3"/>
    <s v="JCORLISS"/>
    <x v="0"/>
    <x v="1"/>
  </r>
  <r>
    <n v="646698"/>
    <s v="LANDSBERG - DENVER"/>
    <s v="ZT 5X8X004 HIGH CLARITY WITH 1/4  HANG HOLE ABOVE 1000/CTN DOMESTIC"/>
    <n v="5664"/>
    <m/>
    <s v="ZT 5"/>
    <n v="8"/>
    <s v="004 HIGH CLARITY"/>
    <m/>
    <x v="1"/>
    <n v="765947"/>
    <d v="2013-01-09T00:00:00"/>
    <x v="3"/>
    <s v="AMBER"/>
    <x v="1"/>
    <x v="0"/>
  </r>
  <r>
    <n v="646716"/>
    <s v="XPEDX"/>
    <s v="ZT 5X13.5X003 W/ CLARITY 1000/CTN "/>
    <n v="1282.5"/>
    <m/>
    <s v="ZT 5"/>
    <n v="13.5"/>
    <s v="003 W/"/>
    <m/>
    <x v="1"/>
    <n v="765953"/>
    <d v="2013-01-09T00:00:00"/>
    <x v="3"/>
    <s v="AMBER"/>
    <x v="1"/>
    <x v="0"/>
  </r>
  <r>
    <n v="646718"/>
    <s v="XPEDX"/>
    <s v="ZT 7X10X003 W/ CLARITY 1000/CTN "/>
    <n v="3382.5"/>
    <m/>
    <s v="ZT 7"/>
    <n v="10"/>
    <s v="003 W/ CLARITY"/>
    <m/>
    <x v="1"/>
    <n v="765970"/>
    <d v="2013-01-09T00:00:00"/>
    <x v="3"/>
    <s v="AMBER"/>
    <x v="1"/>
    <x v="0"/>
  </r>
  <r>
    <n v="646720"/>
    <s v="XPEDX"/>
    <s v="ZT 7X12X003 W/CLARITY 1000/CTN "/>
    <n v="2670"/>
    <m/>
    <s v="ZT 7"/>
    <n v="12"/>
    <s v="003 W/CLARITY"/>
    <m/>
    <x v="1"/>
    <n v="765975"/>
    <d v="2013-01-09T00:00:00"/>
    <x v="3"/>
    <s v="AMBER"/>
    <x v="1"/>
    <x v="0"/>
  </r>
  <r>
    <n v="646801"/>
    <s v="XPEDX"/>
    <s v="10.13X0.00X12.06X8.00 500/CS,BAGS,BS,VENT,NORM "/>
    <n v="734.89"/>
    <m/>
    <n v="10.130000000000001"/>
    <m/>
    <n v="12.06"/>
    <n v="8"/>
    <x v="1"/>
    <n v="766114"/>
    <d v="2013-01-09T00:00:00"/>
    <x v="3"/>
    <s v="MWENTWORTH"/>
    <x v="0"/>
    <x v="1"/>
  </r>
  <r>
    <n v="646971"/>
    <s v="ABLE TAPE AND PACKAGING"/>
    <s v="3.00X3.00X11.00X2.00 1000/CS,BAGS,BS "/>
    <n v="0"/>
    <m/>
    <n v="3"/>
    <n v="3"/>
    <n v="11"/>
    <n v="2"/>
    <x v="1"/>
    <n v="766247"/>
    <d v="2013-01-09T00:00:00"/>
    <x v="3"/>
    <s v="MWENTWORTH"/>
    <x v="1"/>
    <x v="1"/>
  </r>
  <r>
    <n v="644568"/>
    <s v="JOSHUA BUSINESS GRAPHICS"/>
    <s v="ZT 5X8X002 1000/CS PRINTED 1C/1S,PRNTD "/>
    <n v="679.5"/>
    <m/>
    <s v="ZT 5"/>
    <n v="8"/>
    <s v="002 1000/CS"/>
    <m/>
    <x v="0"/>
    <m/>
    <d v="2013-01-10T00:00:00"/>
    <x v="3"/>
    <s v="AMBER"/>
    <x v="0"/>
    <x v="0"/>
  </r>
  <r>
    <n v="644580"/>
    <s v="SOMERSET PLASTICS"/>
    <s v="12X20 1.5MIL 1000/RL 2C/2S,PRNTD "/>
    <n v="2032"/>
    <m/>
    <n v="12"/>
    <s v="20 1.5MIL 1000/RL"/>
    <m/>
    <m/>
    <x v="0"/>
    <m/>
    <d v="2013-01-10T00:00:00"/>
    <x v="3"/>
    <s v="LCARTER"/>
    <x v="0"/>
    <x v="0"/>
  </r>
  <r>
    <n v="644581"/>
    <s v="SOMERSET PLASTICS"/>
    <s v="12X20 1.5 MIL 1000/RL 2C/1S,PRNTD "/>
    <n v="1847"/>
    <m/>
    <n v="12"/>
    <s v="20 1.5 MIL 1000/RL"/>
    <m/>
    <m/>
    <x v="0"/>
    <m/>
    <d v="2013-01-10T00:00:00"/>
    <x v="3"/>
    <s v="LCARTER"/>
    <x v="0"/>
    <x v="0"/>
  </r>
  <r>
    <n v="644582"/>
    <s v="SOMERSET PLASTICS"/>
    <s v="12X20 1.5MIL 1000/RL 1C/2S,PRNTD "/>
    <n v="1830.5"/>
    <m/>
    <n v="12"/>
    <s v="20 1.5MIL 1000/RL"/>
    <m/>
    <m/>
    <x v="0"/>
    <m/>
    <d v="2013-01-10T00:00:00"/>
    <x v="3"/>
    <s v="LCARTER"/>
    <x v="0"/>
    <x v="0"/>
  </r>
  <r>
    <n v="644583"/>
    <s v="SOMERSET PLASTICS"/>
    <s v="12X20 1.5MIL 1000/RL 1C/1S,PRNTD "/>
    <n v="1640.5"/>
    <m/>
    <n v="12"/>
    <s v="20 1.5MIL 1000/RL"/>
    <m/>
    <m/>
    <x v="0"/>
    <m/>
    <d v="2013-01-10T00:00:00"/>
    <x v="3"/>
    <s v="LCARTER"/>
    <x v="0"/>
    <x v="0"/>
  </r>
  <r>
    <n v="644630"/>
    <s v="STEPHEN GOULD CENTENIAL"/>
    <s v="4X8 2MIL W/ 1/4  HANG HOL SERRATION 1  BELOW OPENIN G"/>
    <n v="838.75"/>
    <m/>
    <n v="4"/>
    <s v="8 2MIL W/ 1/4  HANG HOL"/>
    <m/>
    <m/>
    <x v="0"/>
    <m/>
    <d v="2013-01-10T00:00:00"/>
    <x v="3"/>
    <s v="JCORLISS"/>
    <x v="0"/>
    <x v="0"/>
  </r>
  <r>
    <n v="644633"/>
    <s v="STEPHEN GOULD CENTENIAL"/>
    <s v="4X8 4MIL W/ 1/4  HANG HOL CENTERED ON CLOSED END SERRATION 1  BELOW OPENIN"/>
    <n v="1183.75"/>
    <m/>
    <n v="4"/>
    <s v="8 4MIL W/ 1/4  HANG HOL"/>
    <m/>
    <m/>
    <x v="0"/>
    <m/>
    <d v="2013-01-10T00:00:00"/>
    <x v="3"/>
    <s v="JCORLISS"/>
    <x v="0"/>
    <x v="0"/>
  </r>
  <r>
    <n v="645834"/>
    <s v="D &amp; N TECHNOLOGIES L.L.C"/>
    <s v="9X9 3MIL SW W/EVA W/VENT PRNTD, 2C/1S W/ WHT BLOCK AND RED PRINT,PRNTD"/>
    <n v="3750"/>
    <m/>
    <n v="9"/>
    <m/>
    <n v="9"/>
    <n v="3"/>
    <x v="1"/>
    <n v="766929"/>
    <d v="2013-01-10T00:00:00"/>
    <x v="3"/>
    <s v="CGRAINGER"/>
    <x v="1"/>
    <x v="0"/>
  </r>
  <r>
    <n v="646983"/>
    <s v="STAG ENTERPRISE, INC."/>
    <s v="24.00X0.00X36.00X6.00 50/RL,BAGS,BS,BOR "/>
    <n v="1643.52"/>
    <m/>
    <n v="24"/>
    <n v="0"/>
    <n v="36"/>
    <n v="6"/>
    <x v="1"/>
    <n v="766634"/>
    <d v="2013-01-10T00:00:00"/>
    <x v="3"/>
    <s v="LPAIGE"/>
    <x v="1"/>
    <x v="1"/>
  </r>
  <r>
    <n v="644689"/>
    <s v="AMERISAN LLC"/>
    <s v="9.00XX12.00X2.50 1000/CS,BAGS,BS,TINT,ORG "/>
    <n v="628"/>
    <m/>
    <n v="9"/>
    <m/>
    <n v="12"/>
    <n v="2.5"/>
    <x v="0"/>
    <m/>
    <d v="2013-01-11T00:00:00"/>
    <x v="3"/>
    <s v="LHICKS"/>
    <x v="0"/>
    <x v="1"/>
  </r>
  <r>
    <n v="644700"/>
    <s v="KAYCO INC"/>
    <s v="10X12 2MIL AUTO STYLE WHITE FRONT CLEAR BACK 1000/ROLL"/>
    <n v="2026"/>
    <m/>
    <n v="10"/>
    <m/>
    <n v="12"/>
    <n v="2"/>
    <x v="0"/>
    <m/>
    <d v="2013-01-11T00:00:00"/>
    <x v="3"/>
    <s v="LCARTER"/>
    <x v="1"/>
    <x v="0"/>
  </r>
  <r>
    <n v="644702"/>
    <s v="AMERISAN LLC"/>
    <s v="9.00XX12.00X2.50 1000/CS,BAGS,BS,TINT,MBL "/>
    <n v="624.79999999999995"/>
    <m/>
    <n v="9"/>
    <m/>
    <n v="12"/>
    <n v="2.5"/>
    <x v="0"/>
    <m/>
    <d v="2013-01-11T00:00:00"/>
    <x v="3"/>
    <s v="LHICKS"/>
    <x v="0"/>
    <x v="1"/>
  </r>
  <r>
    <n v="644712"/>
    <s v="AMERISAN LLC"/>
    <s v="9.00XX12.00X2.50 1000/CS,BAGS,BS,TINT,BRN "/>
    <n v="624.4"/>
    <m/>
    <n v="9"/>
    <m/>
    <n v="12"/>
    <n v="2.5"/>
    <x v="0"/>
    <m/>
    <d v="2013-01-11T00:00:00"/>
    <x v="3"/>
    <s v="LHICKS"/>
    <x v="0"/>
    <x v="1"/>
  </r>
  <r>
    <n v="644713"/>
    <s v="AMERISAN LLC"/>
    <s v="9.00XX12.00X2.50 1000/CS,BAGS,BS,TINT,BLK "/>
    <n v="623.20000000000005"/>
    <m/>
    <n v="9"/>
    <m/>
    <n v="12"/>
    <n v="2.5"/>
    <x v="0"/>
    <m/>
    <d v="2013-01-11T00:00:00"/>
    <x v="3"/>
    <s v="LHICKS"/>
    <x v="0"/>
    <x v="1"/>
  </r>
  <r>
    <n v="644717"/>
    <s v="AMERISAN LLC"/>
    <s v="9.00XX12.00X2.50 1000/CS,BAGS,BS,TINT,YEL "/>
    <n v="628.4"/>
    <m/>
    <n v="9"/>
    <m/>
    <n v="12"/>
    <n v="2.5"/>
    <x v="0"/>
    <m/>
    <d v="2013-01-11T00:00:00"/>
    <x v="3"/>
    <s v="LHICKS"/>
    <x v="0"/>
    <x v="1"/>
  </r>
  <r>
    <n v="644722"/>
    <s v="AMERISAN LLC"/>
    <s v="9.00X0.00X12.00X2.50 1000/CS,BAGS,BS,TINT,ORG "/>
    <n v="1031.8800000000001"/>
    <m/>
    <n v="9"/>
    <n v="0"/>
    <n v="12"/>
    <n v="2.5"/>
    <x v="0"/>
    <m/>
    <d v="2013-01-11T00:00:00"/>
    <x v="3"/>
    <s v="MWENTWORTH"/>
    <x v="0"/>
    <x v="1"/>
  </r>
  <r>
    <n v="644724"/>
    <s v="AMERISAN LLC"/>
    <s v="9.00X0.00X12.00X2.50 1000/CS,BAGS,BS,TINT,MBL "/>
    <n v="1026.32"/>
    <m/>
    <n v="9"/>
    <n v="0"/>
    <n v="12"/>
    <n v="2.5"/>
    <x v="0"/>
    <m/>
    <d v="2013-01-11T00:00:00"/>
    <x v="3"/>
    <s v="MWENTWORTH"/>
    <x v="0"/>
    <x v="1"/>
  </r>
  <r>
    <n v="644725"/>
    <s v="AMERISAN LLC"/>
    <s v="9.00X0.00X12.00X2.50 1000/CS,BAGS,BS,TINT,BRN "/>
    <n v="1025.28"/>
    <m/>
    <n v="9"/>
    <n v="0"/>
    <n v="12"/>
    <n v="2.5"/>
    <x v="0"/>
    <m/>
    <d v="2013-01-11T00:00:00"/>
    <x v="3"/>
    <s v="MWENTWORTH"/>
    <x v="0"/>
    <x v="1"/>
  </r>
  <r>
    <n v="644727"/>
    <s v="AMERISAN LLC"/>
    <s v="9.00X0.00X12.00X2.50 1000/CS,BAGS,BS,TINT,YEL "/>
    <n v="1032.23"/>
    <m/>
    <n v="9"/>
    <n v="0"/>
    <n v="12"/>
    <n v="2.5"/>
    <x v="0"/>
    <m/>
    <d v="2013-01-11T00:00:00"/>
    <x v="3"/>
    <s v="MWENTWORTH"/>
    <x v="0"/>
    <x v="1"/>
  </r>
  <r>
    <n v="644735"/>
    <s v="ADVANCE PACKAGING"/>
    <s v="30X35 16 MIC CLEAR LINER HDPE 500/CASE"/>
    <n v="1779"/>
    <m/>
    <n v="30"/>
    <s v="35 16 MIC"/>
    <m/>
    <m/>
    <x v="0"/>
    <m/>
    <d v="2013-01-11T00:00:00"/>
    <x v="3"/>
    <s v="JPENA"/>
    <x v="0"/>
    <x v="0"/>
  </r>
  <r>
    <n v="644737"/>
    <s v="ADVANCE PACKAGING"/>
    <s v="30X35 17 MIC CLEAR LINER HDPE 500/CASE"/>
    <n v="1888.5"/>
    <m/>
    <n v="30"/>
    <s v="35 17 MIC"/>
    <m/>
    <m/>
    <x v="0"/>
    <m/>
    <d v="2013-01-11T00:00:00"/>
    <x v="3"/>
    <s v="JPENA"/>
    <x v="0"/>
    <x v="0"/>
  </r>
  <r>
    <n v="644738"/>
    <s v="ADVANCE PACKAGING"/>
    <s v="30X37 16 MIC CLEAR LINER HDPE 500/CASE"/>
    <n v="1879.5"/>
    <m/>
    <n v="30"/>
    <s v="37 16 MIC"/>
    <m/>
    <m/>
    <x v="0"/>
    <m/>
    <d v="2013-01-11T00:00:00"/>
    <x v="3"/>
    <s v="JPENA"/>
    <x v="0"/>
    <x v="0"/>
  </r>
  <r>
    <n v="644739"/>
    <s v="ADVANCE PACKAGING"/>
    <s v="30X37 17 MIC CLEAR LINER HDPE 500/CASE"/>
    <n v="1972.5"/>
    <m/>
    <n v="30"/>
    <s v="37 17 MIC"/>
    <m/>
    <m/>
    <x v="0"/>
    <m/>
    <d v="2013-01-11T00:00:00"/>
    <x v="3"/>
    <s v="JPENA"/>
    <x v="0"/>
    <x v="0"/>
  </r>
  <r>
    <n v="644741"/>
    <s v="CARIBE INDUSTRIAL SYSTEMS INC"/>
    <s v="36X60 20 MICRONS HDPE BLACK 25/ROLL 6 ROLLS PER CASE"/>
    <n v="1925.44"/>
    <m/>
    <n v="36"/>
    <s v="60 20 MICRONS HDPE"/>
    <m/>
    <m/>
    <x v="0"/>
    <m/>
    <d v="2013-01-11T00:00:00"/>
    <x v="3"/>
    <s v="JCORLISS"/>
    <x v="0"/>
    <x v="0"/>
  </r>
  <r>
    <n v="644746"/>
    <s v="ASSOCIATED PACKAGING, INC."/>
    <s v="15.88X0.00XX1.25 10000'/RL,SWS SHEETING,FG ,AS,COLOR,WHT,CRADL"/>
    <n v="5700"/>
    <m/>
    <n v="15.88"/>
    <m/>
    <m/>
    <n v="1.25"/>
    <x v="0"/>
    <m/>
    <d v="2013-01-11T00:00:00"/>
    <x v="3"/>
    <s v="JIM"/>
    <x v="0"/>
    <x v="1"/>
  </r>
  <r>
    <n v="644768"/>
    <s v="XPEDX"/>
    <s v="15.50X17 WITH 1.5  LIP 1.25 FG SW 2 VENTS PRINTE 1C/1S NY SUFFOCATION 1000"/>
    <n v="63480"/>
    <m/>
    <n v="15.5"/>
    <m/>
    <n v="17"/>
    <n v="1.25"/>
    <x v="0"/>
    <m/>
    <d v="2013-01-11T00:00:00"/>
    <x v="3"/>
    <s v="TTHERIAULT"/>
    <x v="0"/>
    <x v="0"/>
  </r>
  <r>
    <n v="644772"/>
    <s v="XPEDX"/>
    <s v="18X18 WITH 1.5 LIP 1.25MIL FG SW 2 VENTS PRINTED RANDOM 1C/1S NY S"/>
    <n v="19890"/>
    <m/>
    <n v="18"/>
    <m/>
    <n v="18"/>
    <n v="1.25"/>
    <x v="0"/>
    <m/>
    <d v="2013-01-11T00:00:00"/>
    <x v="3"/>
    <s v="TTHERIAULT"/>
    <x v="0"/>
    <x v="0"/>
  </r>
  <r>
    <n v="644849"/>
    <s v="STEPHEN GOULD CENTENIAL"/>
    <s v="6X8 2 MIL W/  HANG HOLE SERRATION 1  BELOW OPENIN G"/>
    <n v="955"/>
    <m/>
    <n v="6"/>
    <s v="8 2 MIL W/  HANG HOLE"/>
    <m/>
    <m/>
    <x v="0"/>
    <m/>
    <d v="2013-01-11T00:00:00"/>
    <x v="3"/>
    <s v="CMAHAN"/>
    <x v="0"/>
    <x v="0"/>
  </r>
  <r>
    <n v="644850"/>
    <s v="STEPHEN GOULD CENTENIAL"/>
    <s v="8X10 4MIL W/ 1/4  HANG HO SERRATION 1  BELOW OPENIN G"/>
    <n v="974.5"/>
    <m/>
    <n v="8"/>
    <s v="10 4MIL W/ 1/4  HANG HO"/>
    <m/>
    <m/>
    <x v="0"/>
    <m/>
    <d v="2013-01-11T00:00:00"/>
    <x v="3"/>
    <s v="CMAHAN"/>
    <x v="0"/>
    <x v="0"/>
  </r>
  <r>
    <n v="647376"/>
    <s v="UNISOURCE - WINDSOR"/>
    <s v="30.00X0.00X37.00X1.00 250/CS,BAGS,FG,SS,TINT,MB L"/>
    <n v="1623.72"/>
    <m/>
    <n v="30"/>
    <n v="0"/>
    <n v="37"/>
    <n v="1"/>
    <x v="1"/>
    <n v="767311"/>
    <d v="2013-01-11T00:00:00"/>
    <x v="3"/>
    <s v="MWENTWORTH"/>
    <x v="1"/>
    <x v="1"/>
  </r>
  <r>
    <n v="647498"/>
    <s v="KAYCO INC"/>
    <s v="10X12 2MIL AUTO STYLE WHITE FRONT CLEAR BACK 1000/ROLL"/>
    <n v="1161"/>
    <m/>
    <n v="10"/>
    <m/>
    <n v="12"/>
    <n v="2"/>
    <x v="1"/>
    <n v="767434"/>
    <d v="2013-01-11T00:00:00"/>
    <x v="3"/>
    <s v="AMBER"/>
    <x v="1"/>
    <x v="0"/>
  </r>
  <r>
    <n v="647532"/>
    <s v="STANPAK"/>
    <s v="39.00X37.00X78.00X4.00 35/RL,BAGS,BS,BOR,VCI,TIN T,MBL,CRADL"/>
    <n v="3830.78"/>
    <m/>
    <n v="39"/>
    <n v="37"/>
    <n v="78"/>
    <n v="4"/>
    <x v="1"/>
    <n v="767493"/>
    <d v="2013-01-11T00:00:00"/>
    <x v="3"/>
    <s v="CMAHAN"/>
    <x v="1"/>
    <x v="1"/>
  </r>
  <r>
    <n v="647547"/>
    <s v="STANPAK"/>
    <s v="53.00X51.00X78.00X4.00 25/RL,BAGS,BS,BOR,VCI,TIN T,MBL,CRADL"/>
    <n v="3816.78"/>
    <m/>
    <n v="53"/>
    <n v="51"/>
    <n v="78"/>
    <n v="4"/>
    <x v="1"/>
    <n v="767496"/>
    <d v="2013-01-11T00:00:00"/>
    <x v="3"/>
    <s v="CMAHAN"/>
    <x v="0"/>
    <x v="1"/>
  </r>
  <r>
    <n v="647572"/>
    <s v="THE ROYAL GROUP"/>
    <s v="16.00X0.00X20.00X2.00 500/CS,BAGS,SW "/>
    <n v="6213.75"/>
    <m/>
    <n v="16"/>
    <n v="0"/>
    <n v="20"/>
    <n v="2"/>
    <x v="1"/>
    <n v="767489"/>
    <d v="2013-01-11T00:00:00"/>
    <x v="3"/>
    <s v="TTHERIAULT"/>
    <x v="1"/>
    <x v="1"/>
  </r>
  <r>
    <n v="647630"/>
    <s v="STEPHEN GOULD-GLENDALE HEIGHTS"/>
    <s v="14.00X14.00X26.00X2.00 500/CS,BAGS,BS "/>
    <n v="638.88"/>
    <m/>
    <n v="14"/>
    <n v="14"/>
    <n v="26"/>
    <n v="2"/>
    <x v="1"/>
    <n v="767629"/>
    <d v="2013-01-11T00:00:00"/>
    <x v="3"/>
    <s v="LHICKS"/>
    <x v="1"/>
    <x v="1"/>
  </r>
  <r>
    <n v="647656"/>
    <s v="STEPHEN GOULD-GLENDALE HEIGHTS"/>
    <s v="14.00X14.00X26.00X2.00 500/CS,BAGS,BS "/>
    <n v="638.88"/>
    <m/>
    <n v="14"/>
    <n v="14"/>
    <n v="26"/>
    <n v="2"/>
    <x v="1"/>
    <n v="767638"/>
    <d v="2013-01-11T00:00:00"/>
    <x v="3"/>
    <s v="LHICKS"/>
    <x v="1"/>
    <x v="1"/>
  </r>
  <r>
    <n v="647667"/>
    <s v="STEPHEN GOULD-GLENDALE HEIGHTS"/>
    <s v="12.00X10.00X24.00X2.00 500/CS,BAGS,BS "/>
    <n v="0"/>
    <m/>
    <n v="12"/>
    <n v="10"/>
    <n v="24"/>
    <n v="2"/>
    <x v="1"/>
    <n v="767670"/>
    <d v="2013-01-11T00:00:00"/>
    <x v="3"/>
    <s v="LHICKS"/>
    <x v="0"/>
    <x v="1"/>
  </r>
  <r>
    <n v="647678"/>
    <s v="STEPHEN GOULD-GLENDALE HEIGHTS"/>
    <s v="12.00X10.00X24.00X2.00 500/CS,BAGS,BS "/>
    <n v="523.19000000000005"/>
    <m/>
    <n v="12"/>
    <n v="10"/>
    <n v="24"/>
    <n v="2"/>
    <x v="1"/>
    <n v="767675"/>
    <d v="2013-01-11T00:00:00"/>
    <x v="3"/>
    <s v="LHICKS"/>
    <x v="1"/>
    <x v="1"/>
  </r>
  <r>
    <n v="647681"/>
    <s v="K&amp;J ENTERPRISES"/>
    <s v="30.00X30.00XX6.00 100'/RL,SLITGUS SHEETING, BS,AS,AMF CLR"/>
    <n v="2815.2"/>
    <m/>
    <n v="30"/>
    <n v="30"/>
    <m/>
    <n v="6"/>
    <x v="1"/>
    <n v="767689"/>
    <d v="2013-01-11T00:00:00"/>
    <x v="3"/>
    <s v="LPAIGE"/>
    <x v="1"/>
    <x v="1"/>
  </r>
  <r>
    <n v="644919"/>
    <s v="MCLURE PACKAGING SYSTEMS"/>
    <s v="4.00X0.00X10.50X4.00 1000/CS,BAGS,BS "/>
    <n v="1144.5"/>
    <m/>
    <n v="4"/>
    <n v="0"/>
    <n v="10.5"/>
    <n v="4"/>
    <x v="0"/>
    <m/>
    <d v="2013-01-14T00:00:00"/>
    <x v="3"/>
    <s v="MPRIEST"/>
    <x v="0"/>
    <x v="1"/>
  </r>
  <r>
    <n v="644927"/>
    <s v="ATLAS BOX &amp; CRATING"/>
    <s v="AUTO 8X10 3MIL + 1  SEALED HEADER PRINTED 3C/ W/ HANG HOLE 750/ROLL,PRN"/>
    <n v="2784.38"/>
    <m/>
    <n v="8"/>
    <m/>
    <n v="10"/>
    <n v="3"/>
    <x v="0"/>
    <m/>
    <d v="2013-01-14T00:00:00"/>
    <x v="3"/>
    <s v="JCORLISS"/>
    <x v="0"/>
    <x v="0"/>
  </r>
  <r>
    <n v="646888"/>
    <s v="FLEX-PAC"/>
    <s v="3.25X2.625X14 3MIL 2000/CS "/>
    <n v="1527.5"/>
    <m/>
    <n v="3.25"/>
    <n v="2.625"/>
    <s v="14 3MIL"/>
    <m/>
    <x v="1"/>
    <n v="768441"/>
    <d v="2013-01-14T00:00:00"/>
    <x v="3"/>
    <s v="CMAHAN"/>
    <x v="0"/>
    <x v="0"/>
  </r>
  <r>
    <n v="647479"/>
    <s v="XPEDX"/>
    <s v="10X15X001 W/ 1.5  L&amp;T 1C/1S, SUFFOCATION WRNG RE-SEALABLE TAPE 1000/CAS"/>
    <n v="1140.5"/>
    <m/>
    <n v="10"/>
    <n v="15"/>
    <s v="001 W/ 1.5  L&amp;T"/>
    <m/>
    <x v="1"/>
    <n v="767880"/>
    <d v="2013-01-14T00:00:00"/>
    <x v="3"/>
    <s v="JPENA"/>
    <x v="1"/>
    <x v="0"/>
  </r>
  <r>
    <n v="647507"/>
    <s v="TEXAS MEDICAL DISTRIBUTOR"/>
    <s v="36.00X13.00X40.00X1.50 100/RL,BAGS,BS,BOR "/>
    <n v="1664.76"/>
    <m/>
    <n v="36"/>
    <n v="13"/>
    <n v="40"/>
    <n v="1.5"/>
    <x v="1"/>
    <n v="767915"/>
    <d v="2013-01-14T00:00:00"/>
    <x v="3"/>
    <s v="CMAHAN"/>
    <x v="1"/>
    <x v="1"/>
  </r>
  <r>
    <n v="647509"/>
    <s v="TOTAL PRODUCTS"/>
    <s v="5.00X2.00X8.00X1.75 1500/CS,BAGS,BS "/>
    <n v="1752"/>
    <m/>
    <n v="5"/>
    <n v="2"/>
    <n v="8"/>
    <n v="1.75"/>
    <x v="1"/>
    <n v="767912"/>
    <d v="2013-01-14T00:00:00"/>
    <x v="3"/>
    <s v="LPAIGE"/>
    <x v="1"/>
    <x v="1"/>
  </r>
  <r>
    <n v="647511"/>
    <s v="TEXAS MEDICAL DISTRIBUTOR"/>
    <s v="14.00X14.00X32.00X1.50 100/RL,BAGS,BS,BOR "/>
    <n v="1195.76"/>
    <m/>
    <n v="14"/>
    <n v="14"/>
    <n v="32"/>
    <n v="1.5"/>
    <x v="1"/>
    <n v="768091"/>
    <d v="2013-01-14T00:00:00"/>
    <x v="3"/>
    <s v="CMAHAN"/>
    <x v="1"/>
    <x v="1"/>
  </r>
  <r>
    <n v="647621"/>
    <s v="CLEAR VIEW BAG COMPANY, INC."/>
    <s v="24.00XXX1.85 10700'/RL,SWS SHEETING,FG ,HISLIP,CRADL"/>
    <n v="851.2"/>
    <m/>
    <n v="24"/>
    <m/>
    <m/>
    <n v="1.85"/>
    <x v="1"/>
    <n v="768164"/>
    <d v="2013-01-14T00:00:00"/>
    <x v="3"/>
    <s v="DAVID"/>
    <x v="0"/>
    <x v="1"/>
  </r>
  <r>
    <n v="647624"/>
    <s v="CLEAR VIEW BAG COMPANY, INC."/>
    <s v="25.50XXX1.90 11870'/RL,SWS SHEETING,FG ,AS,POAPP,CRADL"/>
    <n v="1113.2"/>
    <m/>
    <n v="25.5"/>
    <m/>
    <m/>
    <n v="1.9"/>
    <x v="1"/>
    <n v="768140"/>
    <d v="2013-01-14T00:00:00"/>
    <x v="3"/>
    <s v="DAVID"/>
    <x v="0"/>
    <x v="1"/>
  </r>
  <r>
    <n v="647626"/>
    <s v="CI TRADING LLC"/>
    <s v="AUTO BAGS 8X15 1.5ML CLEA R 1000/ROLL "/>
    <n v="685.35"/>
    <m/>
    <n v="8"/>
    <m/>
    <n v="15"/>
    <n v="1.5"/>
    <x v="1"/>
    <n v="768369"/>
    <d v="2013-01-14T00:00:00"/>
    <x v="3"/>
    <s v="LPAIGE"/>
    <x v="1"/>
    <x v="0"/>
  </r>
  <r>
    <n v="647628"/>
    <s v="CLEAR VIEW BAG COMPANY, INC."/>
    <s v="43.50XXX1.20 8210'/RL,SWS SHEETING,FG, HISLIP,CRADL"/>
    <n v="3068.8"/>
    <m/>
    <n v="43.5"/>
    <m/>
    <m/>
    <n v="1.2"/>
    <x v="1"/>
    <n v="768171"/>
    <d v="2013-01-14T00:00:00"/>
    <x v="3"/>
    <s v="DAVID"/>
    <x v="0"/>
    <x v="1"/>
  </r>
  <r>
    <n v="647636"/>
    <s v="CI TRADING LLC"/>
    <s v="4X10 1.5 CLR AUTO BAG 150 0 PER ROLL "/>
    <n v="858"/>
    <m/>
    <n v="4"/>
    <m/>
    <n v="10"/>
    <n v="1.5"/>
    <x v="1"/>
    <n v="768426"/>
    <d v="2013-01-14T00:00:00"/>
    <x v="3"/>
    <s v="JLYONS"/>
    <x v="0"/>
    <x v="0"/>
  </r>
  <r>
    <n v="647639"/>
    <s v="CI TRADING LLC"/>
    <s v="6X15 1.5ML CLR AUTO BAG 1 000 PER ROLL "/>
    <n v="725.2"/>
    <m/>
    <n v="6"/>
    <m/>
    <n v="15"/>
    <n v="1.5"/>
    <x v="1"/>
    <n v="768429"/>
    <d v="2013-01-14T00:00:00"/>
    <x v="3"/>
    <s v="JLYONS"/>
    <x v="0"/>
    <x v="0"/>
  </r>
  <r>
    <n v="647645"/>
    <s v="STEPHEN GOULD KNOXVILLE"/>
    <s v="5.88X0.00X7.00X1.50 2000/CS,BAGS,SW,VENT,NORM "/>
    <n v="1050"/>
    <m/>
    <n v="5.88"/>
    <m/>
    <n v="7"/>
    <n v="1.5"/>
    <x v="1"/>
    <n v="768373"/>
    <d v="2013-01-14T00:00:00"/>
    <x v="3"/>
    <s v="LPAIGE"/>
    <x v="1"/>
    <x v="1"/>
  </r>
  <r>
    <n v="647648"/>
    <s v="CLEAR VIEW BAG COMPANY, INC."/>
    <s v="32.50XXX1.20 11070'/RL,SWS SHEETING,FG ,HISLIP,CRADL"/>
    <n v="772.8"/>
    <m/>
    <n v="32.5"/>
    <m/>
    <m/>
    <n v="1.2"/>
    <x v="1"/>
    <n v="768176"/>
    <d v="2013-01-14T00:00:00"/>
    <x v="3"/>
    <s v="DAVID"/>
    <x v="0"/>
    <x v="1"/>
  </r>
  <r>
    <n v="647657"/>
    <s v="CLEAR VIEW BAG COMPANY, INC."/>
    <s v="41.50XXX1.20 8715'/RL,SWS SHEETING,FG, HISLIP,CRADL"/>
    <n v="1164.8"/>
    <m/>
    <n v="41.5"/>
    <m/>
    <m/>
    <n v="1.2"/>
    <x v="1"/>
    <n v="768170"/>
    <d v="2013-01-14T00:00:00"/>
    <x v="3"/>
    <s v="DAVID"/>
    <x v="0"/>
    <x v="1"/>
  </r>
  <r>
    <n v="647871"/>
    <s v="CLEAR VIEW BAG COMPANY, INC."/>
    <s v="24.00XXX1.85 10700'/RL,SWS SHEETING,FG ,HISLIP,CRADL"/>
    <n v="851.2"/>
    <m/>
    <n v="24"/>
    <m/>
    <m/>
    <n v="1.85"/>
    <x v="1"/>
    <n v="768167"/>
    <d v="2013-01-14T00:00:00"/>
    <x v="3"/>
    <s v="LHICKS"/>
    <x v="1"/>
    <x v="1"/>
  </r>
  <r>
    <n v="645041"/>
    <s v="PYRAMID SUPPLY"/>
    <s v="HDL 40X48 16MIC CLEAR 250/CS "/>
    <n v="0"/>
    <m/>
    <s v="HDL 40"/>
    <s v="48 16MIC"/>
    <m/>
    <m/>
    <x v="0"/>
    <m/>
    <d v="2013-01-15T00:00:00"/>
    <x v="3"/>
    <s v="LCARTER"/>
    <x v="0"/>
    <x v="0"/>
  </r>
  <r>
    <n v="646441"/>
    <s v="POLY PAK PLASTICS"/>
    <s v="12.00X0.00X20.00X2.00 1000/CS,BAGS,BS,VCI "/>
    <n v="1128.05"/>
    <m/>
    <n v="12"/>
    <n v="0"/>
    <n v="20"/>
    <n v="2"/>
    <x v="1"/>
    <n v="768851"/>
    <d v="2013-01-15T00:00:00"/>
    <x v="3"/>
    <s v="ANGELA"/>
    <x v="0"/>
    <x v="1"/>
  </r>
  <r>
    <n v="647888"/>
    <s v="SUPPLY SOURCE"/>
    <s v="60.00X50.00X88.00X1.25 50/RL,BAGS,BS,BOR,LLD,HEX ,CRADL"/>
    <n v="2955.83"/>
    <m/>
    <n v="60"/>
    <n v="50"/>
    <n v="88"/>
    <n v="1.25"/>
    <x v="1"/>
    <n v="768706"/>
    <d v="2013-01-15T00:00:00"/>
    <x v="3"/>
    <s v="JCORLISS"/>
    <x v="0"/>
    <x v="1"/>
  </r>
  <r>
    <n v="648057"/>
    <s v="ULINE"/>
    <s v="6.00X0.00X9.00X2.00 1000/CS,BAGS,FG,AS,POAPP "/>
    <n v="511.84"/>
    <m/>
    <n v="6"/>
    <n v="0"/>
    <n v="9"/>
    <n v="2"/>
    <x v="1"/>
    <n v="768581"/>
    <d v="2013-01-15T00:00:00"/>
    <x v="3"/>
    <s v="LCARTER"/>
    <x v="1"/>
    <x v="1"/>
  </r>
  <r>
    <n v="648086"/>
    <s v="BUNZL - INDIANAPOLIS"/>
    <s v="37.00X27.00X70.00X1.00 100/RL,BAGS,FG,BS,BOR,CRA DL"/>
    <n v="1146.81"/>
    <m/>
    <n v="37"/>
    <n v="27"/>
    <n v="70"/>
    <n v="1"/>
    <x v="1"/>
    <n v="768630"/>
    <d v="2013-01-15T00:00:00"/>
    <x v="3"/>
    <s v="LCARTER"/>
    <x v="1"/>
    <x v="1"/>
  </r>
  <r>
    <n v="641200"/>
    <s v="CLEAR VIEW BAG COMPANY, INC."/>
    <s v="24.00X0.00XX2.00 6000'/RL,SWS SHEETING,FG, VCI,TINT,MBL,CRADL"/>
    <n v="0"/>
    <m/>
    <n v="24"/>
    <m/>
    <m/>
    <n v="2"/>
    <x v="0"/>
    <m/>
    <d v="2013-01-16T00:00:00"/>
    <x v="3"/>
    <s v="WILL"/>
    <x v="0"/>
    <x v="1"/>
  </r>
  <r>
    <n v="641232"/>
    <s v="PACIFIC PKG."/>
    <s v="15.00X0.00X27.00X2.00 500/CS,BAGS,VENT,NORM "/>
    <n v="0"/>
    <m/>
    <n v="15"/>
    <m/>
    <n v="27"/>
    <n v="2"/>
    <x v="0"/>
    <m/>
    <d v="2013-01-16T00:00:00"/>
    <x v="3"/>
    <s v="LCARTER"/>
    <x v="0"/>
    <x v="1"/>
  </r>
  <r>
    <n v="648127"/>
    <s v="FLEX-PAC"/>
    <s v="3.25X2.63X14.00X3.00 2000/CS,BAGS,BS "/>
    <n v="1611.5"/>
    <m/>
    <n v="3.25"/>
    <n v="2.63"/>
    <n v="14"/>
    <n v="3"/>
    <x v="1"/>
    <n v="769480"/>
    <d v="2013-01-16T00:00:00"/>
    <x v="3"/>
    <s v="AMBER"/>
    <x v="0"/>
    <x v="1"/>
  </r>
  <r>
    <n v="648260"/>
    <s v="NORTHEAST INDUSTRIAL SUPPLY CO."/>
    <s v="43.00X18.00X48.00X2.00 135/RL,BAGS,FG,BS,BOR,AS, AMF CLR,CRADL"/>
    <n v="2377.3000000000002"/>
    <m/>
    <n v="43"/>
    <n v="18"/>
    <n v="48"/>
    <n v="2"/>
    <x v="1"/>
    <n v="769252"/>
    <d v="2013-01-16T00:00:00"/>
    <x v="3"/>
    <s v="LMITCHELL"/>
    <x v="0"/>
    <x v="1"/>
  </r>
  <r>
    <n v="648522"/>
    <s v="CLEAR VIEW BAG COMPANY, INC."/>
    <s v="36.00XXX1.20 10870'/RL,SWS SHEETING,FG ,HISLIP,CRADL"/>
    <n v="840"/>
    <m/>
    <n v="36"/>
    <m/>
    <m/>
    <n v="1.2"/>
    <x v="1"/>
    <n v="769623"/>
    <d v="2013-01-16T00:00:00"/>
    <x v="3"/>
    <s v="DAVID"/>
    <x v="0"/>
    <x v="1"/>
  </r>
  <r>
    <n v="648601"/>
    <s v="CLEAR VIEW BAG COMPANY, INC."/>
    <s v="36.00XXX1.20 10870'/RL,SWS SHEETING,FG ,HISLIP,CRADL"/>
    <n v="840"/>
    <m/>
    <n v="36"/>
    <m/>
    <m/>
    <n v="1.2"/>
    <x v="1"/>
    <n v="769637"/>
    <d v="2013-01-16T00:00:00"/>
    <x v="3"/>
    <s v="MWENTWORTH"/>
    <x v="1"/>
    <x v="1"/>
  </r>
  <r>
    <n v="648678"/>
    <s v="K&amp;J ENTERPRISES"/>
    <s v="50.00X42.00X35.00X1.00 350/RL,BAGS,BS,BOR,CRADL, SAMPLE"/>
    <n v="338.16"/>
    <m/>
    <n v="50"/>
    <n v="42"/>
    <n v="35"/>
    <n v="1"/>
    <x v="1"/>
    <n v="769814"/>
    <d v="2013-01-16T00:00:00"/>
    <x v="3"/>
    <s v="LHICKS"/>
    <x v="0"/>
    <x v="1"/>
  </r>
  <r>
    <n v="645072"/>
    <s v="DISCOUNT PLASTIC BAGS"/>
    <s v="36  TUBING DISPENSER BULK PACKED (PER EACH)"/>
    <n v="859.5"/>
    <m/>
    <s v="36  TUBING DISPENSER"/>
    <m/>
    <m/>
    <m/>
    <x v="0"/>
    <m/>
    <d v="2013-01-17T00:00:00"/>
    <x v="3"/>
    <s v="MICHELLE"/>
    <x v="0"/>
    <x v="0"/>
  </r>
  <r>
    <n v="645073"/>
    <s v="DISCOUNT PLASTIC BAGS"/>
    <s v="48 TUBING DISPENSER BULK PACKED (PER EACH)"/>
    <n v="825"/>
    <m/>
    <s v="48 TUBING DISPENSER"/>
    <m/>
    <m/>
    <m/>
    <x v="0"/>
    <m/>
    <d v="2013-01-17T00:00:00"/>
    <x v="3"/>
    <s v="MICHELLE"/>
    <x v="0"/>
    <x v="0"/>
  </r>
  <r>
    <n v="645074"/>
    <s v="INDUSTRIAL PACKAGING CORP"/>
    <s v="ZT 27X27X006 100/CS "/>
    <n v="1675.8"/>
    <m/>
    <s v="ZT 27"/>
    <n v="27"/>
    <n v="6"/>
    <m/>
    <x v="0"/>
    <m/>
    <d v="2013-01-17T00:00:00"/>
    <x v="3"/>
    <s v="MICHELLE"/>
    <x v="0"/>
    <x v="0"/>
  </r>
  <r>
    <n v="645079"/>
    <s v="PACKAGING TAPE INC."/>
    <s v="33.00X0.00X40.00X1.20 250/CS,BAGS,FG,SS,LLD,HEX "/>
    <n v="8964"/>
    <m/>
    <n v="33"/>
    <n v="0"/>
    <n v="40"/>
    <n v="1.2"/>
    <x v="0"/>
    <m/>
    <d v="2013-01-17T00:00:00"/>
    <x v="3"/>
    <s v="JIM"/>
    <x v="1"/>
    <x v="1"/>
  </r>
  <r>
    <n v="645083"/>
    <s v="PACKAGING TAPE INC."/>
    <s v="33.00X0.00X40.00X1.10 250/CS,BAGS,FG,SS,LLD,OCT "/>
    <n v="8879.0400000000009"/>
    <m/>
    <n v="33"/>
    <n v="0"/>
    <n v="40"/>
    <n v="1.1000000000000001"/>
    <x v="0"/>
    <m/>
    <d v="2013-01-17T00:00:00"/>
    <x v="3"/>
    <s v="JIM"/>
    <x v="1"/>
    <x v="1"/>
  </r>
  <r>
    <n v="645132"/>
    <s v="GRETO CORP"/>
    <s v="ZT 9X12 6MIL 5% VCI CLR 1,000/CS "/>
    <n v="2151.6"/>
    <m/>
    <s v="ZT 9"/>
    <s v="12 6MIL 5% VCI CLR"/>
    <m/>
    <m/>
    <x v="0"/>
    <m/>
    <d v="2013-01-17T00:00:00"/>
    <x v="3"/>
    <s v="LPAIGE"/>
    <x v="0"/>
    <x v="0"/>
  </r>
  <r>
    <n v="645138"/>
    <s v="GRETO CORP"/>
    <s v="ZT 6X8 6 MIL CLR 5% VCI 1,000/CS "/>
    <n v="2480"/>
    <m/>
    <s v="ZT 6"/>
    <s v="8 6 MIL CLR 5% VCI"/>
    <m/>
    <m/>
    <x v="0"/>
    <m/>
    <d v="2013-01-17T00:00:00"/>
    <x v="3"/>
    <s v="LPAIGE"/>
    <x v="0"/>
    <x v="0"/>
  </r>
  <r>
    <n v="645162"/>
    <s v="XPEDX"/>
    <s v="ZT 4X6 2MIL PRINTED 1C/1S 1000/CASE,P RNTD"/>
    <n v="1378.75"/>
    <m/>
    <s v="ZT 4"/>
    <s v="6 2MIL"/>
    <m/>
    <m/>
    <x v="0"/>
    <m/>
    <d v="2013-01-17T00:00:00"/>
    <x v="3"/>
    <s v="CMAHAN"/>
    <x v="0"/>
    <x v="0"/>
  </r>
  <r>
    <n v="645170"/>
    <s v="XPEDX"/>
    <s v="ZT 12X12 2 MIL PRINTED 1C/1S 1000/CASE,P RNTD"/>
    <n v="3608.75"/>
    <m/>
    <s v="ZT 12"/>
    <s v="12 2 MIL"/>
    <m/>
    <m/>
    <x v="0"/>
    <m/>
    <d v="2013-01-17T00:00:00"/>
    <x v="3"/>
    <s v="CMAHAN"/>
    <x v="0"/>
    <x v="0"/>
  </r>
  <r>
    <n v="645174"/>
    <s v="ARNOLDS FACTORY SUPPLIES"/>
    <s v="6X9X002 POSTAL APPROVED 1M/CASE W/ LIP &amp; TAPE"/>
    <n v="3076"/>
    <m/>
    <n v="6"/>
    <n v="9"/>
    <s v="002 POSTAL"/>
    <m/>
    <x v="0"/>
    <m/>
    <d v="2013-01-17T00:00:00"/>
    <x v="3"/>
    <s v="LHICKS"/>
    <x v="0"/>
    <x v="0"/>
  </r>
  <r>
    <n v="645175"/>
    <s v="XPEDX"/>
    <s v="ZT 2X3 2MIL PRINTED 1C/1S 1000/CASE,P RNTD"/>
    <n v="1281.25"/>
    <m/>
    <s v="ZT 2"/>
    <s v="3 2MIL"/>
    <m/>
    <m/>
    <x v="0"/>
    <m/>
    <d v="2013-01-17T00:00:00"/>
    <x v="3"/>
    <s v="CMAHAN"/>
    <x v="0"/>
    <x v="0"/>
  </r>
  <r>
    <n v="645210"/>
    <s v="MILITARY SPEC PACKAGING"/>
    <s v="26.00XXX8.00 450'/RL,SWS SOR,FG,BS,CRA DL"/>
    <n v="2380"/>
    <m/>
    <n v="26"/>
    <m/>
    <m/>
    <n v="8"/>
    <x v="0"/>
    <m/>
    <d v="2013-01-17T00:00:00"/>
    <x v="3"/>
    <s v="KSHAUGHNESSY"/>
    <x v="0"/>
    <x v="1"/>
  </r>
  <r>
    <n v="645220"/>
    <s v="MILITARY SPEC PACKAGING"/>
    <s v="26.00XXX5.00 900'/RL,SWS SHEETING,FG,C RADL"/>
    <n v="2400"/>
    <m/>
    <n v="26"/>
    <m/>
    <m/>
    <n v="5"/>
    <x v="0"/>
    <m/>
    <d v="2013-01-17T00:00:00"/>
    <x v="3"/>
    <s v="KSHAUGHNESSY"/>
    <x v="0"/>
    <x v="1"/>
  </r>
  <r>
    <n v="645222"/>
    <s v="ASSOCIATED PACKAGING INC."/>
    <s v="24.00X0.00X0.00X0.75 6000'/RL,TUBING,FG,AS,AMF CLR,CRADL"/>
    <n v="0"/>
    <m/>
    <n v="24"/>
    <n v="0"/>
    <n v="0"/>
    <n v="0.75"/>
    <x v="0"/>
    <m/>
    <d v="2013-01-17T00:00:00"/>
    <x v="3"/>
    <s v="JIM"/>
    <x v="0"/>
    <x v="1"/>
  </r>
  <r>
    <n v="645233"/>
    <s v="ALTEC PACKAGING"/>
    <s v="8.5X29X002 4  BOTTOM GUSSET DRAWSTRING"/>
    <n v="11465"/>
    <m/>
    <n v="8.5"/>
    <n v="29"/>
    <n v="2"/>
    <m/>
    <x v="0"/>
    <m/>
    <d v="2013-01-17T00:00:00"/>
    <x v="3"/>
    <s v="MWENTWORTH"/>
    <x v="1"/>
    <x v="0"/>
  </r>
  <r>
    <n v="645265"/>
    <s v="MATERIAL CONCEPTS, INC."/>
    <s v="ZT BUBBLE BAG 4X6 50/CS  "/>
    <n v="0"/>
    <m/>
    <s v="ZT BUBBLE BAG 4"/>
    <s v="6 50/CS"/>
    <m/>
    <m/>
    <x v="0"/>
    <m/>
    <d v="2013-01-17T00:00:00"/>
    <x v="3"/>
    <s v="LPAIGE"/>
    <x v="0"/>
    <x v="0"/>
  </r>
  <r>
    <n v="645266"/>
    <s v="MATERIAL CONCEPTS, INC."/>
    <s v="ZT BUBBLE BAG 6X8 50/CS  "/>
    <n v="0"/>
    <m/>
    <s v="ZT BUBBLE BAG 6"/>
    <s v="8 50/CS"/>
    <m/>
    <m/>
    <x v="0"/>
    <m/>
    <d v="2013-01-17T00:00:00"/>
    <x v="3"/>
    <s v="LPAIGE"/>
    <x v="0"/>
    <x v="0"/>
  </r>
  <r>
    <n v="645267"/>
    <s v="MATERIAL CONCEPTS, INC."/>
    <s v="ZT BUBBLE BAG 8X10 50/CS  "/>
    <n v="0"/>
    <m/>
    <s v="ZT BUBBLE BAG 8"/>
    <s v="10 50/CS"/>
    <m/>
    <m/>
    <x v="0"/>
    <m/>
    <d v="2013-01-17T00:00:00"/>
    <x v="3"/>
    <s v="LPAIGE"/>
    <x v="0"/>
    <x v="0"/>
  </r>
  <r>
    <n v="645271"/>
    <s v="STEPHEN GOULD TEWKSBURY"/>
    <s v="ZT 8X8 6 MIL DOUBLE TRACK 500/CS "/>
    <n v="8191.2"/>
    <m/>
    <s v="ZT 8"/>
    <s v="8 6 MIL DOUBLE TRACK"/>
    <m/>
    <m/>
    <x v="0"/>
    <m/>
    <d v="2013-01-17T00:00:00"/>
    <x v="3"/>
    <s v="LPAIGE"/>
    <x v="0"/>
    <x v="0"/>
  </r>
  <r>
    <n v="648038"/>
    <s v="CROWN PACKAGING"/>
    <s v="GAR 21X3X38X0006 MIDDLE PERF, 1C/1S SUFF W 2000'/ROLL, 631 BAGS/ROLL"/>
    <n v="7996.8"/>
    <m/>
    <s v="GAR 21"/>
    <n v="3"/>
    <n v="38"/>
    <n v="6"/>
    <x v="1"/>
    <n v="770559"/>
    <d v="2013-01-17T00:00:00"/>
    <x v="3"/>
    <s v="LMITCHELL"/>
    <x v="0"/>
    <x v="0"/>
  </r>
  <r>
    <n v="648546"/>
    <s v="ALL-SIZE CORRUGATED"/>
    <s v="ZT 9.25X10X004 1000/CS IN POLY LINED BOX ES"/>
    <n v="1491"/>
    <m/>
    <s v="ZT 9.25"/>
    <n v="10"/>
    <n v="4"/>
    <m/>
    <x v="1"/>
    <n v="770088"/>
    <d v="2013-01-17T00:00:00"/>
    <x v="3"/>
    <s v="MICHELLE"/>
    <x v="0"/>
    <x v="0"/>
  </r>
  <r>
    <n v="648705"/>
    <s v="GILLIS &amp; LANE"/>
    <s v="4.00XXX5.50 1000'/RL,TUBING,FG,NOSLIP "/>
    <n v="549.12"/>
    <m/>
    <n v="4"/>
    <m/>
    <m/>
    <n v="5.5"/>
    <x v="1"/>
    <n v="770330"/>
    <d v="2013-01-17T00:00:00"/>
    <x v="3"/>
    <s v="LPAIGE"/>
    <x v="1"/>
    <x v="1"/>
  </r>
  <r>
    <n v="648707"/>
    <s v="XPEDX"/>
    <s v="18.00XX22.00X2.00 1000/CS,BAGS,BS "/>
    <n v="802.32"/>
    <m/>
    <n v="18"/>
    <m/>
    <n v="22"/>
    <n v="2"/>
    <x v="1"/>
    <n v="770103"/>
    <d v="2013-01-17T00:00:00"/>
    <x v="3"/>
    <s v="JPENA"/>
    <x v="0"/>
    <x v="1"/>
  </r>
  <r>
    <n v="648715"/>
    <s v="EAST COAST PACKAGING"/>
    <s v="30.00X0.00X30.00X2.00 500/CS,INDIV SHEETS,BS "/>
    <n v="3606.6"/>
    <m/>
    <n v="30"/>
    <m/>
    <n v="30"/>
    <n v="2"/>
    <x v="1"/>
    <n v="770554"/>
    <d v="2013-01-17T00:00:00"/>
    <x v="3"/>
    <s v="MICHELLE"/>
    <x v="1"/>
    <x v="1"/>
  </r>
  <r>
    <n v="645329"/>
    <s v="CONTAINER SOLUTIONS"/>
    <s v="6X9X002 ZIP TOP PRTD 1C/1S W/RECYCLE LOGO BLACK INK 1000/CASE,PRNTD"/>
    <n v="1083.5"/>
    <m/>
    <n v="6"/>
    <n v="9"/>
    <s v="002 ZIP TOP"/>
    <m/>
    <x v="0"/>
    <m/>
    <d v="2013-01-18T00:00:00"/>
    <x v="3"/>
    <s v="DAVIDW"/>
    <x v="0"/>
    <x v="0"/>
  </r>
  <r>
    <n v="645332"/>
    <s v="CONTAINER SOLUTIONS"/>
    <s v="2X3X002 ZIP TOP PRTD 1C/1S W/RECYCLE LOGO BLACK INK 1000/CASE,PRNTD"/>
    <n v="955.5"/>
    <m/>
    <n v="2"/>
    <n v="3"/>
    <s v="002 ZIP TOP"/>
    <m/>
    <x v="0"/>
    <m/>
    <d v="2013-01-18T00:00:00"/>
    <x v="3"/>
    <s v="DAVIDW"/>
    <x v="0"/>
    <x v="0"/>
  </r>
  <r>
    <n v="645334"/>
    <s v="CONTAINER SOLUTIONS"/>
    <s v="12X12X002 ZIP TOP PRTD 1C/1S W/RECYCLE LOGO BLACK INK 1000/CASE,PRNTD"/>
    <n v="1487"/>
    <m/>
    <n v="12"/>
    <n v="12"/>
    <s v="002 ZIP TOP"/>
    <m/>
    <x v="0"/>
    <m/>
    <d v="2013-01-18T00:00:00"/>
    <x v="3"/>
    <s v="DAVIDW"/>
    <x v="0"/>
    <x v="0"/>
  </r>
  <r>
    <n v="645337"/>
    <s v="CONTAINER SOLUTIONS"/>
    <s v="4X6X002 ZIP TOP PRTD 1C/1S W/RECYCLE LOGO BLACK INK 1000/CASE,PRNTD"/>
    <n v="1045"/>
    <m/>
    <n v="4"/>
    <n v="6"/>
    <s v="002 ZIP TOP"/>
    <m/>
    <x v="0"/>
    <m/>
    <d v="2013-01-18T00:00:00"/>
    <x v="3"/>
    <s v="DAVIDW"/>
    <x v="0"/>
    <x v="0"/>
  </r>
  <r>
    <n v="645339"/>
    <s v="CONTAINER SOLUTIONS"/>
    <s v="LF 6X9X002 PRTD 1C/1C W/RECYCLE LOGO BLACK INK 1000/CASE,PRNTD"/>
    <n v="1038"/>
    <m/>
    <s v="LF 6"/>
    <n v="9"/>
    <n v="2"/>
    <m/>
    <x v="0"/>
    <m/>
    <d v="2013-01-18T00:00:00"/>
    <x v="3"/>
    <s v="DAVIDW"/>
    <x v="0"/>
    <x v="0"/>
  </r>
  <r>
    <n v="645403"/>
    <s v="AMERISAN LLC"/>
    <s v="9.00X0.00X12.00X2.50 1000/CS,BAGS,BS "/>
    <n v="2926.9"/>
    <m/>
    <n v="9"/>
    <n v="0"/>
    <n v="12"/>
    <n v="2.5"/>
    <x v="0"/>
    <m/>
    <d v="2013-01-18T00:00:00"/>
    <x v="3"/>
    <s v="SARAH"/>
    <x v="0"/>
    <x v="1"/>
  </r>
  <r>
    <n v="645419"/>
    <s v="AMERISAN LLC"/>
    <s v="9.00X0.00X12.00X2.50 1000/CS,BAGS,BS,TINT,BLK "/>
    <n v="2898.01"/>
    <m/>
    <n v="9"/>
    <n v="0"/>
    <n v="12"/>
    <n v="2.5"/>
    <x v="0"/>
    <m/>
    <d v="2013-01-18T00:00:00"/>
    <x v="3"/>
    <s v="SARAH"/>
    <x v="0"/>
    <x v="1"/>
  </r>
  <r>
    <n v="645430"/>
    <s v="AMERISAN LLC"/>
    <s v="9.00X0.00X12.00X2.50 1000/CS,BAGS,BS,TINT,MBL "/>
    <n v="2908.01"/>
    <m/>
    <n v="9"/>
    <n v="0"/>
    <n v="12"/>
    <n v="2.5"/>
    <x v="0"/>
    <m/>
    <d v="2013-01-18T00:00:00"/>
    <x v="3"/>
    <s v="SARAH"/>
    <x v="0"/>
    <x v="1"/>
  </r>
  <r>
    <n v="645438"/>
    <s v="AMERISAN LLC"/>
    <s v="9.00X0.00X12.00X2.50 1000/CS,BAGS,BS,TINT,BRN "/>
    <n v="2904.68"/>
    <m/>
    <n v="9"/>
    <n v="0"/>
    <n v="12"/>
    <n v="2.5"/>
    <x v="0"/>
    <m/>
    <d v="2013-01-18T00:00:00"/>
    <x v="3"/>
    <s v="SARAH"/>
    <x v="0"/>
    <x v="1"/>
  </r>
  <r>
    <n v="645446"/>
    <s v="AMERISAN LLC"/>
    <s v="9.00X0.00X12.00X2.50 1000/CS,BAGS,BS,TINT,ORG "/>
    <n v="2924.68"/>
    <m/>
    <n v="9"/>
    <n v="0"/>
    <n v="12"/>
    <n v="2.5"/>
    <x v="0"/>
    <m/>
    <d v="2013-01-18T00:00:00"/>
    <x v="3"/>
    <s v="SARAH"/>
    <x v="0"/>
    <x v="1"/>
  </r>
  <r>
    <n v="645467"/>
    <s v="UNISOURCE - GARNER"/>
    <s v="6X18 3 MIL TRANS MET STATIC SHIELDIN G 100/CASE"/>
    <n v="3285"/>
    <m/>
    <n v="6"/>
    <s v="18 3 MIL"/>
    <m/>
    <m/>
    <x v="0"/>
    <m/>
    <d v="2013-01-18T00:00:00"/>
    <x v="3"/>
    <s v="JPENA"/>
    <x v="0"/>
    <x v="0"/>
  </r>
  <r>
    <n v="645469"/>
    <s v="UNISOURCE - GARNER"/>
    <s v="8X16 3 MIL TRANS MET STATIC SHIELDIN G 100/CASE"/>
    <n v="3164"/>
    <m/>
    <n v="8"/>
    <s v="16 3 MIL"/>
    <m/>
    <m/>
    <x v="0"/>
    <m/>
    <d v="2013-01-18T00:00:00"/>
    <x v="3"/>
    <s v="JPENA"/>
    <x v="0"/>
    <x v="0"/>
  </r>
  <r>
    <n v="645473"/>
    <s v="UNISOURCE - GARNER"/>
    <s v="TRANS MET STATIC SHIELDING 9.5X23 3 100/CASE"/>
    <n v="5223"/>
    <m/>
    <s v="TRANS MET"/>
    <m/>
    <m/>
    <m/>
    <x v="0"/>
    <m/>
    <d v="2013-01-18T00:00:00"/>
    <x v="3"/>
    <s v="JPENA"/>
    <x v="0"/>
    <x v="0"/>
  </r>
  <r>
    <n v="645474"/>
    <s v="UNISOURCE - GARNER"/>
    <s v="TRANS MET 24X42 3 MIL LF "/>
    <n v="0"/>
    <m/>
    <s v="TRANS MET"/>
    <m/>
    <m/>
    <m/>
    <x v="0"/>
    <m/>
    <d v="2013-01-18T00:00:00"/>
    <x v="3"/>
    <s v="JPENA"/>
    <x v="0"/>
    <x v="0"/>
  </r>
  <r>
    <n v="645477"/>
    <s v="UNISOURCE - GARNER"/>
    <s v="TRANS MET STATIC SHIELDIN 30X36 3 MIL LF 100/CASE "/>
    <n v="24321"/>
    <m/>
    <s v="TRANS MET STATIC SHIELDIN"/>
    <m/>
    <m/>
    <m/>
    <x v="0"/>
    <m/>
    <d v="2013-01-18T00:00:00"/>
    <x v="3"/>
    <s v="JPENA"/>
    <x v="0"/>
    <x v="0"/>
  </r>
  <r>
    <n v="645497"/>
    <s v="PFI DISTRIBUTING"/>
    <s v="5.00X0.00X10.00X1.00 1/CS,BAGS "/>
    <n v="0"/>
    <m/>
    <n v="5"/>
    <n v="0"/>
    <n v="10"/>
    <n v="1"/>
    <x v="0"/>
    <m/>
    <d v="2013-01-18T00:00:00"/>
    <x v="3"/>
    <s v="MPRIEST"/>
    <x v="0"/>
    <x v="1"/>
  </r>
  <r>
    <n v="645512"/>
    <s v="STEPHEN GOULD TEWKSBURY"/>
    <s v="ZT 12X12X006 DOUBLE TRACK 250/CS "/>
    <n v="15711.6"/>
    <m/>
    <s v="ZT 12"/>
    <n v="12"/>
    <s v="006 DOUBLE TRACK"/>
    <m/>
    <x v="0"/>
    <m/>
    <d v="2013-01-18T00:00:00"/>
    <x v="3"/>
    <s v="LPAIGE"/>
    <x v="0"/>
    <x v="0"/>
  </r>
  <r>
    <n v="645513"/>
    <s v="STEPHEN GOULD TEWKSBURY"/>
    <s v="ZT 8X10X006 DOUBLE TRACK 500/CS "/>
    <n v="7176.6"/>
    <m/>
    <s v="ZT 8"/>
    <n v="10"/>
    <s v="006 DOUBLE TRACK"/>
    <m/>
    <x v="0"/>
    <m/>
    <d v="2013-01-18T00:00:00"/>
    <x v="3"/>
    <s v="LPAIGE"/>
    <x v="0"/>
    <x v="0"/>
  </r>
  <r>
    <n v="645514"/>
    <s v="STEPHEN GOULD TEWKSBURY"/>
    <s v="ZT 9X12X006 DOUBLE TRACK 500/CS "/>
    <n v="12117.6"/>
    <m/>
    <s v="ZT 9"/>
    <n v="12"/>
    <s v="006 DOUBLE TRACK"/>
    <m/>
    <x v="0"/>
    <m/>
    <d v="2013-01-18T00:00:00"/>
    <x v="3"/>
    <s v="LPAIGE"/>
    <x v="0"/>
    <x v="0"/>
  </r>
  <r>
    <n v="645515"/>
    <s v="CME INTEGRATED SOLUTIONS"/>
    <s v="ZT 4X6X002 PRINTED 1C/1S W/ RECYCLE 1000/CASE,PRNTD"/>
    <n v="2032.5"/>
    <m/>
    <s v="ZT 4"/>
    <n v="6"/>
    <n v="2"/>
    <m/>
    <x v="0"/>
    <m/>
    <d v="2013-01-18T00:00:00"/>
    <x v="3"/>
    <s v="LHICKS"/>
    <x v="0"/>
    <x v="0"/>
  </r>
  <r>
    <n v="645517"/>
    <s v="STEPHEN GOULD TEWKSBURY"/>
    <s v="ZT 13X18X006 DOUBLE TRACK 250/CS "/>
    <n v="17730"/>
    <m/>
    <s v="ZT 13"/>
    <n v="18"/>
    <s v="006 DOUBLE TRACK"/>
    <m/>
    <x v="0"/>
    <m/>
    <d v="2013-01-18T00:00:00"/>
    <x v="3"/>
    <s v="LPAIGE"/>
    <x v="0"/>
    <x v="0"/>
  </r>
  <r>
    <n v="645522"/>
    <s v="CME INTEGRATED SOLUTIONS"/>
    <s v="ZT 12X12X002 PRINTED 1C/1S W/ RECYCLE 1000/CASE,PRNTD"/>
    <n v="5032.5"/>
    <m/>
    <s v="ZT 12"/>
    <n v="12"/>
    <n v="2"/>
    <m/>
    <x v="0"/>
    <m/>
    <d v="2013-01-18T00:00:00"/>
    <x v="3"/>
    <s v="LHICKS"/>
    <x v="0"/>
    <x v="0"/>
  </r>
  <r>
    <n v="645524"/>
    <s v="CME INTEGRATED SOLUTIONS"/>
    <s v="ZT 2X3X002 PRINTED 1C1/S W/ RECYCLE 1000/CASE,PRNTD"/>
    <n v="1425"/>
    <m/>
    <s v="ZT 2"/>
    <n v="3"/>
    <n v="2"/>
    <m/>
    <x v="0"/>
    <m/>
    <d v="2013-01-18T00:00:00"/>
    <x v="3"/>
    <s v="LHICKS"/>
    <x v="0"/>
    <x v="0"/>
  </r>
  <r>
    <n v="645526"/>
    <s v="BUFFALO BAG COMPANY"/>
    <s v="15X22 4 LIP 2MIL 5  WICKE 250/WICKET 1000/CASE "/>
    <n v="2060"/>
    <m/>
    <n v="15"/>
    <s v="22 4 LIP 2MIL 5  WICKE"/>
    <m/>
    <m/>
    <x v="0"/>
    <m/>
    <d v="2013-01-18T00:00:00"/>
    <x v="3"/>
    <s v="PGARCIA"/>
    <x v="0"/>
    <x v="0"/>
  </r>
  <r>
    <n v="645527"/>
    <s v="IPS PACKAGING GREENVILLE"/>
    <s v="36.00X36.00X720.00X4.00 3/RL,SLITCTR SHEETING,BS, CRADL"/>
    <n v="9264.42"/>
    <m/>
    <n v="36"/>
    <n v="36"/>
    <m/>
    <n v="4"/>
    <x v="0"/>
    <m/>
    <d v="2013-01-18T00:00:00"/>
    <x v="3"/>
    <s v="DAVID"/>
    <x v="0"/>
    <x v="1"/>
  </r>
  <r>
    <n v="645536"/>
    <s v="CME INTEGRATED SOLUTIONS"/>
    <s v="LF 6X9X002 PRINTED 1C/1S W/ RECYCLE 1000/CASE,PRNTD"/>
    <n v="2220"/>
    <m/>
    <s v="LF 6"/>
    <n v="9"/>
    <n v="2"/>
    <m/>
    <x v="0"/>
    <m/>
    <d v="2013-01-18T00:00:00"/>
    <x v="3"/>
    <s v="LHICKS"/>
    <x v="0"/>
    <x v="0"/>
  </r>
  <r>
    <n v="645540"/>
    <s v="PRATT INDUSTRIES - ASHLAND"/>
    <s v="6X9 4MIL ZIP TOP TINTED M EDIUM BLUE 5% VCI 1000/CA SE"/>
    <n v="2507.38"/>
    <m/>
    <n v="6"/>
    <s v="9 4MIL ZIP TOP TINTED M"/>
    <m/>
    <m/>
    <x v="0"/>
    <m/>
    <d v="2013-01-18T00:00:00"/>
    <x v="3"/>
    <s v="STEVES"/>
    <x v="1"/>
    <x v="0"/>
  </r>
  <r>
    <n v="645555"/>
    <s v="VAN ALSTINE &amp; SONS"/>
    <s v="ZT 13X14.5 + 4.5  BG 3 MIL 500/CTN DOMESTIC"/>
    <n v="2335.5"/>
    <m/>
    <s v="ZT 13"/>
    <s v="14.5 + 4.5  BG"/>
    <m/>
    <m/>
    <x v="0"/>
    <m/>
    <d v="2013-01-18T00:00:00"/>
    <x v="3"/>
    <s v="BRENDA"/>
    <x v="0"/>
    <x v="0"/>
  </r>
  <r>
    <n v="645562"/>
    <s v="FASTPACK PACKAGING INC"/>
    <s v="9X12 2MIL POSTAL APPR. LIP&amp;TAPE MAILING BAG 1000/CS CLEAR"/>
    <n v="35730"/>
    <m/>
    <n v="9"/>
    <s v="12 2MIL POSTAL APPR."/>
    <m/>
    <m/>
    <x v="0"/>
    <m/>
    <d v="2013-01-18T00:00:00"/>
    <x v="3"/>
    <s v="JCORLISS"/>
    <x v="0"/>
    <x v="0"/>
  </r>
  <r>
    <n v="645592"/>
    <s v="AMERISAN LLC"/>
    <s v="9.00X0.00X12.00X2.50 1000/CS,BAGS,BS,TINT,LGR "/>
    <n v="2029.72"/>
    <m/>
    <n v="9"/>
    <n v="0"/>
    <n v="12"/>
    <n v="2.5"/>
    <x v="0"/>
    <m/>
    <d v="2013-01-18T00:00:00"/>
    <x v="3"/>
    <s v="SARAH"/>
    <x v="0"/>
    <x v="1"/>
  </r>
  <r>
    <n v="645602"/>
    <s v="AMERISAN LLC"/>
    <s v="9.00X0.00X12.00X2.50 1000/CS,BAGS,BS,TINT,RED "/>
    <n v="2041.27"/>
    <m/>
    <n v="9"/>
    <n v="0"/>
    <n v="12"/>
    <n v="2.5"/>
    <x v="0"/>
    <m/>
    <d v="2013-01-18T00:00:00"/>
    <x v="3"/>
    <s v="SARAH"/>
    <x v="0"/>
    <x v="1"/>
  </r>
  <r>
    <n v="645603"/>
    <s v="AMERISAN LLC"/>
    <s v="4X2X8X0025 1000/CS "/>
    <n v="2440"/>
    <m/>
    <n v="4"/>
    <n v="2"/>
    <n v="8"/>
    <n v="25"/>
    <x v="0"/>
    <m/>
    <d v="2013-01-18T00:00:00"/>
    <x v="3"/>
    <s v="SARAH"/>
    <x v="0"/>
    <x v="0"/>
  </r>
  <r>
    <n v="645654"/>
    <s v="UNICORR-NUTMEG CONTAINER"/>
    <s v="30X48 2 MIL CLEAR ZIPTOP 150/CASE"/>
    <n v="2962.25"/>
    <m/>
    <n v="30"/>
    <s v="48 2 MIL"/>
    <m/>
    <m/>
    <x v="0"/>
    <m/>
    <d v="2013-01-18T00:00:00"/>
    <x v="3"/>
    <s v="JPENA"/>
    <x v="1"/>
    <x v="0"/>
  </r>
  <r>
    <n v="648323"/>
    <s v="ASSOCIATED PACKAGING INC."/>
    <s v="17.75X0.00X19.75X2.25 1000/CS,BAGS,BS,METAL 15. 0"/>
    <n v="2856.4"/>
    <m/>
    <n v="17.75"/>
    <n v="0"/>
    <n v="19.75"/>
    <n v="2.25"/>
    <x v="1"/>
    <n v="770692"/>
    <d v="2013-01-18T00:00:00"/>
    <x v="3"/>
    <s v="AMBER"/>
    <x v="1"/>
    <x v="1"/>
  </r>
  <r>
    <n v="648471"/>
    <s v="CENTRAL OHIO PAPER &amp; PKG"/>
    <s v="11.50X0.00X47.75X4.00 300/CS,BAGS "/>
    <n v="1148.78"/>
    <m/>
    <n v="11.5"/>
    <n v="0"/>
    <n v="47.75"/>
    <n v="4"/>
    <x v="1"/>
    <n v="770791"/>
    <d v="2013-01-18T00:00:00"/>
    <x v="3"/>
    <s v="STEVES"/>
    <x v="1"/>
    <x v="1"/>
  </r>
  <r>
    <n v="648971"/>
    <s v="ASSOCIATED PACKAGING INC."/>
    <s v="24.00XXX2.50 2500'/RL,SWS SHEETING,AS, POAPP,CRADL"/>
    <n v="1792"/>
    <m/>
    <n v="24"/>
    <m/>
    <m/>
    <n v="2.5"/>
    <x v="1"/>
    <n v="771226"/>
    <d v="2013-01-18T00:00:00"/>
    <x v="3"/>
    <s v="DAVID"/>
    <x v="0"/>
    <x v="1"/>
  </r>
  <r>
    <n v="649034"/>
    <s v="ASSOCIATED PACKAGING, INC"/>
    <s v="38.00X0.00X58.00X1.00 200/CS,BAGS,SS,LLD,HEX "/>
    <n v="1375.22"/>
    <m/>
    <n v="38"/>
    <n v="0"/>
    <n v="58"/>
    <n v="1"/>
    <x v="1"/>
    <n v="770697"/>
    <d v="2013-01-18T00:00:00"/>
    <x v="3"/>
    <s v="LCARTER"/>
    <x v="1"/>
    <x v="1"/>
  </r>
  <r>
    <n v="649202"/>
    <s v="ATLANTIC POLY"/>
    <s v="32.00X0.00X34.00X4.70 250/RL,SWS SOR,FG,BS,BOR "/>
    <n v="3995"/>
    <m/>
    <n v="32"/>
    <n v="0"/>
    <n v="34"/>
    <n v="4.7"/>
    <x v="1"/>
    <n v="771041"/>
    <d v="2013-01-18T00:00:00"/>
    <x v="3"/>
    <s v="LMITCHELL"/>
    <x v="0"/>
    <x v="1"/>
  </r>
  <r>
    <n v="649272"/>
    <s v="CROWN PACKAGING"/>
    <s v="TU 2  1.5 MIL 1000FT/ROLL CLEAR "/>
    <n v="1837.5"/>
    <m/>
    <s v="TU 2  1.5 MIL"/>
    <m/>
    <m/>
    <m/>
    <x v="1"/>
    <n v="771133"/>
    <d v="2013-01-18T00:00:00"/>
    <x v="3"/>
    <s v="MICHELLE"/>
    <x v="1"/>
    <x v="0"/>
  </r>
  <r>
    <n v="645680"/>
    <s v="POLYKING INC"/>
    <s v="42.00X0.00X87.00X1.00 100/RL,BAGS,BS,BOR,VENT,N ORM,CRADL"/>
    <n v="931.86"/>
    <m/>
    <n v="42"/>
    <m/>
    <n v="87"/>
    <n v="1"/>
    <x v="0"/>
    <m/>
    <d v="2013-01-21T00:00:00"/>
    <x v="3"/>
    <s v="VALERIE"/>
    <x v="1"/>
    <x v="1"/>
  </r>
  <r>
    <n v="645693"/>
    <s v="OMNI PACKAGING"/>
    <s v="ZT 9X12X0015 1000/CTN DOMESTIC "/>
    <n v="1001"/>
    <m/>
    <s v="ZT 9"/>
    <n v="12"/>
    <s v="0015 1000/CTN"/>
    <m/>
    <x v="0"/>
    <m/>
    <d v="2013-01-21T00:00:00"/>
    <x v="3"/>
    <s v="BRENDA"/>
    <x v="0"/>
    <x v="0"/>
  </r>
  <r>
    <n v="645707"/>
    <s v="ASSOCIATED PACKAGING"/>
    <s v="4X5 1.5MIL POLYPRO  "/>
    <n v="2320"/>
    <m/>
    <n v="4"/>
    <m/>
    <n v="5"/>
    <n v="1.5"/>
    <x v="0"/>
    <m/>
    <d v="2013-01-21T00:00:00"/>
    <x v="3"/>
    <s v="TTHERIAULT"/>
    <x v="0"/>
    <x v="0"/>
  </r>
  <r>
    <n v="645712"/>
    <s v="MAC PAPERS - NASHVILLE"/>
    <s v="5.5X18 .5MIL +1.5  LIP C NEWSPAPER BAGS HDPE "/>
    <n v="1090"/>
    <m/>
    <n v="5.5"/>
    <s v="18 .5MIL +1.5  LIP C"/>
    <m/>
    <m/>
    <x v="0"/>
    <m/>
    <d v="2013-01-21T00:00:00"/>
    <x v="3"/>
    <s v="LCARTER"/>
    <x v="0"/>
    <x v="0"/>
  </r>
  <r>
    <n v="645714"/>
    <s v="MAC PAPERS - NASHVILLE"/>
    <s v="5.5X18 .5MIL 1.5  LIP BL NEWSPAPER BAGS HDPE "/>
    <n v="1175"/>
    <m/>
    <n v="5.5"/>
    <s v="18 .5MIL 1.5  LIP BL"/>
    <m/>
    <m/>
    <x v="0"/>
    <m/>
    <d v="2013-01-21T00:00:00"/>
    <x v="3"/>
    <s v="LCARTER"/>
    <x v="0"/>
    <x v="0"/>
  </r>
  <r>
    <n v="645715"/>
    <s v="MAC PAPERS - NASHVILLE"/>
    <s v="5.5X18 .5MIL 1.5  LIP GRE NEWSPAPER BAGS HDPE "/>
    <n v="1175"/>
    <m/>
    <n v="5.5"/>
    <s v="18 .5MIL 1.5  LIP GRE"/>
    <m/>
    <m/>
    <x v="0"/>
    <m/>
    <d v="2013-01-21T00:00:00"/>
    <x v="3"/>
    <s v="LCARTER"/>
    <x v="0"/>
    <x v="0"/>
  </r>
  <r>
    <n v="645718"/>
    <s v="MAC PAPERS - NASHVILLE"/>
    <s v="5.5X18 .5 MIL 1.5  LIP OR NEWSPAPER BAGS HDPE "/>
    <n v="1175"/>
    <m/>
    <n v="5.5"/>
    <s v="18 .5 MIL 1.5  LIP OR"/>
    <m/>
    <m/>
    <x v="0"/>
    <m/>
    <d v="2013-01-21T00:00:00"/>
    <x v="3"/>
    <s v="LCARTER"/>
    <x v="0"/>
    <x v="0"/>
  </r>
  <r>
    <n v="645719"/>
    <s v="MAC PAPERS - NASHVILLE"/>
    <s v="5.5X18 .5MIL 1.5  LIP PUR NEWSPAPER BAGS HDPE "/>
    <n v="1175"/>
    <m/>
    <n v="5.5"/>
    <s v="18 .5MIL 1.5  LIP PUR"/>
    <m/>
    <m/>
    <x v="0"/>
    <m/>
    <d v="2013-01-21T00:00:00"/>
    <x v="3"/>
    <s v="LCARTER"/>
    <x v="0"/>
    <x v="0"/>
  </r>
  <r>
    <n v="645720"/>
    <s v="MAC PAPERS - NASHVILLE"/>
    <s v="6.5X18 .5 1.5  LIP CLEAR NEWSPAPER BAGS HDPE "/>
    <n v="1205"/>
    <m/>
    <n v="6.5"/>
    <s v="18 .5 1.5  LIP CLEAR"/>
    <m/>
    <m/>
    <x v="0"/>
    <m/>
    <d v="2013-01-21T00:00:00"/>
    <x v="3"/>
    <s v="LCARTER"/>
    <x v="0"/>
    <x v="0"/>
  </r>
  <r>
    <n v="645721"/>
    <s v="MAC PAPERS - NASHVILLE"/>
    <s v="6.5X18 .5MIL 1.5  LIP BLU NEWSPAPER BAGS HDPE "/>
    <n v="1290"/>
    <m/>
    <n v="6.5"/>
    <s v="18 .5MIL 1.5  LIP BLU"/>
    <m/>
    <m/>
    <x v="0"/>
    <m/>
    <d v="2013-01-21T00:00:00"/>
    <x v="3"/>
    <s v="LCARTER"/>
    <x v="0"/>
    <x v="0"/>
  </r>
  <r>
    <n v="645726"/>
    <s v="MAC PAPERS - NASHVILLE"/>
    <s v="6.5X18 .5MIL 1.5  LIP ORA NEWSPAPER BAGS HDPE "/>
    <n v="1290"/>
    <m/>
    <n v="6.5"/>
    <s v="18 .5MIL 1.5  LIP ORA"/>
    <m/>
    <m/>
    <x v="0"/>
    <m/>
    <d v="2013-01-21T00:00:00"/>
    <x v="3"/>
    <s v="LCARTER"/>
    <x v="0"/>
    <x v="0"/>
  </r>
  <r>
    <n v="645734"/>
    <s v="DISCOUNT PLASTIC BAGS"/>
    <s v="AUTOBAG 6X8X004 1250/RL WHITE FRONT/CLR BCK DOMESTIC"/>
    <n v="1064"/>
    <m/>
    <n v="6"/>
    <m/>
    <n v="8"/>
    <n v="4"/>
    <x v="0"/>
    <m/>
    <d v="2013-01-21T00:00:00"/>
    <x v="3"/>
    <s v="BRENDA"/>
    <x v="0"/>
    <x v="0"/>
  </r>
  <r>
    <n v="645738"/>
    <s v="MAC PAPERS - NASHVILLE"/>
    <s v="6.5X18 .5MIL +1.5  LIP PU NEWSPAPER BAGS HDPE "/>
    <n v="1290"/>
    <m/>
    <n v="6.5"/>
    <s v="18 .5MIL +1.5  LIP PU"/>
    <m/>
    <m/>
    <x v="0"/>
    <m/>
    <d v="2013-01-21T00:00:00"/>
    <x v="3"/>
    <s v="LCARTER"/>
    <x v="0"/>
    <x v="0"/>
  </r>
  <r>
    <n v="645740"/>
    <s v="MAC PAPERS - NASHVILLE"/>
    <s v="7.5X18 .5MIL 1.5  LIP CL NEWSPAPER BAGS HDPE "/>
    <n v="1315"/>
    <m/>
    <n v="7.5"/>
    <s v="18 .5MIL 1.5  LIP CL"/>
    <m/>
    <m/>
    <x v="0"/>
    <m/>
    <d v="2013-01-21T00:00:00"/>
    <x v="3"/>
    <s v="LCARTER"/>
    <x v="0"/>
    <x v="0"/>
  </r>
  <r>
    <n v="645741"/>
    <s v="MAC PAPERS - NASHVILLE"/>
    <s v="7.5X18 .5MIL 1.5  LIP BL NEWSPAPER BAGS HDPE "/>
    <n v="1420"/>
    <m/>
    <n v="7.5"/>
    <s v="18 .5MIL 1.5  LIP BL"/>
    <m/>
    <m/>
    <x v="0"/>
    <m/>
    <d v="2013-01-21T00:00:00"/>
    <x v="3"/>
    <s v="LCARTER"/>
    <x v="0"/>
    <x v="0"/>
  </r>
  <r>
    <n v="645743"/>
    <s v="MAC PAPERS - NASHVILLE"/>
    <s v="7.5X19.5 .75 MIL CLEAR NEWSPAPER BAGS 1C/1S ,PRNTD"/>
    <n v="0"/>
    <m/>
    <n v="7.5"/>
    <s v="19.5 .75 MIL"/>
    <m/>
    <m/>
    <x v="0"/>
    <m/>
    <d v="2013-01-21T00:00:00"/>
    <x v="3"/>
    <s v="LCARTER"/>
    <x v="0"/>
    <x v="0"/>
  </r>
  <r>
    <n v="645746"/>
    <s v="MAC PAPERS - NASHVILLE"/>
    <s v="8X22 .5MIL 1.5  LIP CLEAR NEWSPAPER BAGS HDPE"/>
    <n v="1590"/>
    <m/>
    <n v="8"/>
    <s v="22 .5MIL 1.5  LIP CLEAR"/>
    <m/>
    <m/>
    <x v="0"/>
    <m/>
    <d v="2013-01-21T00:00:00"/>
    <x v="3"/>
    <s v="LCARTER"/>
    <x v="0"/>
    <x v="0"/>
  </r>
  <r>
    <n v="645748"/>
    <s v="MAC PAPERS - NASHVILLE"/>
    <s v="8X22 .5MIL 1.5  LIP ORANG NEWSPAPER BAGS HDPE "/>
    <n v="1715"/>
    <m/>
    <n v="8"/>
    <s v="22 .5MIL 1.5  LIP ORANG"/>
    <m/>
    <m/>
    <x v="0"/>
    <m/>
    <d v="2013-01-21T00:00:00"/>
    <x v="3"/>
    <s v="LCARTER"/>
    <x v="0"/>
    <x v="0"/>
  </r>
  <r>
    <n v="645751"/>
    <s v="MAC PAPERS - NASHVILLE"/>
    <s v="9X22 .55 MIL 1.5  LIP CLE NEWSPAPER BAGS HDPE "/>
    <n v="1795"/>
    <m/>
    <n v="9"/>
    <s v="22 .55 MIL 1.5  LIP CLE"/>
    <m/>
    <m/>
    <x v="0"/>
    <m/>
    <d v="2013-01-21T00:00:00"/>
    <x v="3"/>
    <s v="LCARTER"/>
    <x v="0"/>
    <x v="0"/>
  </r>
  <r>
    <n v="645755"/>
    <s v="MAC PAPERS - NASHVILLE"/>
    <s v="9X22 .55 MIL 1.5  LIP OR NEWSPAPER BAGS HDPE "/>
    <n v="1920"/>
    <m/>
    <n v="9"/>
    <s v="22 .55 MIL 1.5  LIP OR"/>
    <m/>
    <m/>
    <x v="0"/>
    <m/>
    <d v="2013-01-21T00:00:00"/>
    <x v="3"/>
    <s v="LCARTER"/>
    <x v="0"/>
    <x v="0"/>
  </r>
  <r>
    <n v="645758"/>
    <s v="MAC PAPERS - NASHVILLE"/>
    <s v="10X22 .55 MIL 1.5  LIP CL NEWSPAPER BAGS HDPE "/>
    <n v="1940"/>
    <m/>
    <n v="10"/>
    <s v="22 .55 MIL 1.5  LIP CL"/>
    <m/>
    <m/>
    <x v="0"/>
    <m/>
    <d v="2013-01-21T00:00:00"/>
    <x v="3"/>
    <s v="LCARTER"/>
    <x v="0"/>
    <x v="0"/>
  </r>
  <r>
    <n v="645760"/>
    <s v="MAC PAPERS - NASHVILLE"/>
    <s v="11X22 .55 MIL 1.5  LIP CL NEWSPAPER BAGS HDPE "/>
    <n v="2035"/>
    <m/>
    <n v="11"/>
    <s v="22 .55 MIL 1.5  LIP CL"/>
    <m/>
    <m/>
    <x v="0"/>
    <m/>
    <d v="2013-01-21T00:00:00"/>
    <x v="3"/>
    <s v="LCARTER"/>
    <x v="0"/>
    <x v="0"/>
  </r>
  <r>
    <n v="645774"/>
    <s v="MAC PAPERS - NASHVILLE"/>
    <s v="10X19.5 .9MIL CLEAR NEWSPAPER BAGS 1C/1S,PRNTD"/>
    <n v="0"/>
    <m/>
    <n v="10"/>
    <s v="19.5 .9MIL CLEAR"/>
    <m/>
    <m/>
    <x v="0"/>
    <m/>
    <d v="2013-01-21T00:00:00"/>
    <x v="3"/>
    <s v="LCARTER"/>
    <x v="0"/>
    <x v="0"/>
  </r>
  <r>
    <n v="645797"/>
    <s v="XPEDX"/>
    <s v="ZT 3.5X3.5 2MIL  "/>
    <n v="0"/>
    <m/>
    <s v="ZT 3.5"/>
    <s v="3.5 2MIL"/>
    <m/>
    <m/>
    <x v="0"/>
    <m/>
    <d v="2013-01-21T00:00:00"/>
    <x v="3"/>
    <s v="CMAHAN"/>
    <x v="0"/>
    <x v="0"/>
  </r>
  <r>
    <n v="645807"/>
    <s v="ALLEN PACKAGING CO."/>
    <s v="44X44X66 4ML CLR SHRINK P ALLET CVR 30 PER ROLL "/>
    <n v="17829.900000000001"/>
    <m/>
    <n v="44"/>
    <n v="44"/>
    <s v="66 4ML CLR SHRINK P"/>
    <m/>
    <x v="0"/>
    <m/>
    <d v="2013-01-21T00:00:00"/>
    <x v="3"/>
    <s v="JLYONS"/>
    <x v="0"/>
    <x v="0"/>
  </r>
  <r>
    <n v="645818"/>
    <s v="ASSOCIATED PACKAGING"/>
    <s v="20.00X0.00XX1.00 3300'/RL,CF SHEETING,CRAD L"/>
    <n v="0"/>
    <m/>
    <n v="20"/>
    <m/>
    <m/>
    <n v="1"/>
    <x v="0"/>
    <m/>
    <d v="2013-01-21T00:00:00"/>
    <x v="3"/>
    <s v="MGONZALEZ"/>
    <x v="1"/>
    <x v="1"/>
  </r>
  <r>
    <n v="645831"/>
    <s v="FASTPACK PACKAGING INC"/>
    <s v="PPA 9X12+1.5 X002 LIP &amp; TAPE 1000/CTN DOMESTIC # 13650"/>
    <n v="46845"/>
    <m/>
    <s v="PPA 9"/>
    <s v="12+1.5 "/>
    <n v="2"/>
    <m/>
    <x v="0"/>
    <m/>
    <d v="2013-01-21T00:00:00"/>
    <x v="3"/>
    <s v="BRENDA"/>
    <x v="0"/>
    <x v="0"/>
  </r>
  <r>
    <n v="645841"/>
    <s v="XPEDX"/>
    <s v="LF 6X9 2 MIL PRNTD 1C/1S 1000/CASE,PRN TD"/>
    <n v="1743"/>
    <m/>
    <s v="LF 6"/>
    <s v="9 2 MIL"/>
    <m/>
    <m/>
    <x v="0"/>
    <m/>
    <d v="2013-01-21T00:00:00"/>
    <x v="3"/>
    <s v="CMAHAN"/>
    <x v="0"/>
    <x v="0"/>
  </r>
  <r>
    <n v="645879"/>
    <s v="XPEDX"/>
    <s v="ZT 4X6 2 MIL PRNTD 1C/1S,PRNTD "/>
    <n v="1378.75"/>
    <m/>
    <s v="ZT 4"/>
    <s v="6 2 MIL"/>
    <m/>
    <m/>
    <x v="0"/>
    <m/>
    <d v="2013-01-21T00:00:00"/>
    <x v="3"/>
    <s v="CMAHAN"/>
    <x v="0"/>
    <x v="0"/>
  </r>
  <r>
    <n v="645886"/>
    <s v="XPEDX"/>
    <s v="ZT 12X12 2 MIL PRNTD 1C/1S,PRNTD "/>
    <n v="3608.75"/>
    <m/>
    <s v="ZT 12"/>
    <s v="12 2 MIL"/>
    <m/>
    <m/>
    <x v="0"/>
    <m/>
    <d v="2013-01-21T00:00:00"/>
    <x v="3"/>
    <s v="CMAHAN"/>
    <x v="0"/>
    <x v="0"/>
  </r>
  <r>
    <n v="645889"/>
    <s v="XPEDX"/>
    <s v="ZT 2X3 2 MIL PRINTED 1C/1 S 1000/CASE,PRNTD "/>
    <n v="1281.25"/>
    <m/>
    <s v="ZT 2"/>
    <s v="3 2 MIL PRINTED 1C/1"/>
    <m/>
    <m/>
    <x v="0"/>
    <m/>
    <d v="2013-01-21T00:00:00"/>
    <x v="3"/>
    <s v="CMAHAN"/>
    <x v="0"/>
    <x v="0"/>
  </r>
  <r>
    <n v="645890"/>
    <s v="XPEDX"/>
    <s v="LF 6X9 2 MIL PRINTED 1C/1 1000/CASE,PRNTD "/>
    <n v="1743"/>
    <m/>
    <s v="LF 6"/>
    <s v="9 2 MIL PRINTED 1C/1"/>
    <m/>
    <m/>
    <x v="0"/>
    <m/>
    <d v="2013-01-21T00:00:00"/>
    <x v="3"/>
    <s v="CMAHAN"/>
    <x v="0"/>
    <x v="0"/>
  </r>
  <r>
    <n v="645891"/>
    <s v="TAPE PRODUCTS CO."/>
    <s v="19.00X0.00XX1.50 3000'/RL,SWS SHEETING,FG, CLAR,CRADL"/>
    <n v="1750"/>
    <m/>
    <n v="19"/>
    <m/>
    <m/>
    <n v="1.5"/>
    <x v="0"/>
    <m/>
    <d v="2013-01-21T00:00:00"/>
    <x v="3"/>
    <s v="STEVES"/>
    <x v="0"/>
    <x v="1"/>
  </r>
  <r>
    <n v="645918"/>
    <s v="FASTPACK PACKAGING INC"/>
    <s v="9X12 2MIL POSTAL APPR. LIP&amp;TAPE MAILING BAG 1000/CS CLEAR"/>
    <n v="0"/>
    <m/>
    <n v="9"/>
    <s v="12 2MIL POSTAL APPR."/>
    <m/>
    <m/>
    <x v="0"/>
    <m/>
    <d v="2013-01-21T00:00:00"/>
    <x v="3"/>
    <s v="LCARTER"/>
    <x v="1"/>
    <x v="0"/>
  </r>
  <r>
    <n v="645932"/>
    <s v="SPRINGFIELD PAPER CO."/>
    <s v="LF (BREAD BAG) 8.75X15 2.5MIL PRINTED 1C /1S REGISTERED PRINT,PRNT"/>
    <n v="1083"/>
    <m/>
    <s v="LF (BREAD BAG)"/>
    <m/>
    <m/>
    <m/>
    <x v="0"/>
    <m/>
    <d v="2013-01-21T00:00:00"/>
    <x v="3"/>
    <s v="MPRIEST"/>
    <x v="0"/>
    <x v="0"/>
  </r>
  <r>
    <n v="645994"/>
    <s v="XPEDX"/>
    <s v="68.00X0.00XX1.25 4400'/RL,SWS SHEETING,FG, AS,AMF CLR,CRADL"/>
    <n v="3482.6"/>
    <m/>
    <n v="68"/>
    <m/>
    <m/>
    <n v="1.25"/>
    <x v="0"/>
    <m/>
    <d v="2013-01-21T00:00:00"/>
    <x v="3"/>
    <s v="EZRA"/>
    <x v="1"/>
    <x v="1"/>
  </r>
  <r>
    <n v="649015"/>
    <s v="BGR INC"/>
    <s v="3X37X002 POR 350/ROLL  "/>
    <n v="852.55"/>
    <m/>
    <n v="3"/>
    <n v="37"/>
    <s v="002 POR 350/ROLL"/>
    <m/>
    <x v="1"/>
    <n v="771853"/>
    <d v="2013-01-21T00:00:00"/>
    <x v="3"/>
    <s v="LMITCHELL"/>
    <x v="1"/>
    <x v="0"/>
  </r>
  <r>
    <n v="649628"/>
    <s v="SNYDER PAPER - HICKORY"/>
    <s v="24.00XX84.00X3.00 125/RL,BAGS,BS,BOR,VENT,B FLY,NOSLIP,CRADL"/>
    <n v="574.78"/>
    <m/>
    <n v="24"/>
    <m/>
    <n v="84"/>
    <n v="3"/>
    <x v="1"/>
    <n v="771791"/>
    <d v="2013-01-21T00:00:00"/>
    <x v="3"/>
    <s v="TTHERIAULT"/>
    <x v="0"/>
    <x v="1"/>
  </r>
  <r>
    <n v="646002"/>
    <s v="MATERIAL MOTION"/>
    <s v="24.00X0.00X46.00X2.00 250/CS,BAGS,BS "/>
    <n v="10123.4"/>
    <m/>
    <n v="24"/>
    <n v="0"/>
    <n v="46"/>
    <n v="2"/>
    <x v="0"/>
    <m/>
    <d v="2013-01-22T00:00:00"/>
    <x v="3"/>
    <s v="HEATHER"/>
    <x v="1"/>
    <x v="1"/>
  </r>
  <r>
    <n v="646052"/>
    <s v="STRETCH ASSOCIATES"/>
    <s v="2X9.75X002 POLYPRO 1000/CS "/>
    <n v="776"/>
    <m/>
    <n v="2"/>
    <m/>
    <n v="9.75"/>
    <n v="2"/>
    <x v="0"/>
    <m/>
    <d v="2013-01-22T00:00:00"/>
    <x v="3"/>
    <s v="AMBER"/>
    <x v="0"/>
    <x v="0"/>
  </r>
  <r>
    <n v="646053"/>
    <s v="STRETCH ASSOCIATES"/>
    <s v="1.5X9.75X002 POLYPRO 1000/CS "/>
    <n v="0"/>
    <m/>
    <n v="1.5"/>
    <m/>
    <n v="9.75"/>
    <n v="2"/>
    <x v="0"/>
    <m/>
    <d v="2013-01-22T00:00:00"/>
    <x v="3"/>
    <s v="AMBER"/>
    <x v="0"/>
    <x v="0"/>
  </r>
  <r>
    <n v="646113"/>
    <s v="GLOBAL WRAP INC."/>
    <s v="12X20.5 2 MIL WITH 3 HEADER AND REINFORCED HANG HOLE. PRNT 3C/1S 100"/>
    <n v="3196"/>
    <m/>
    <n v="12"/>
    <s v="20.5 2 MIL WITH"/>
    <m/>
    <m/>
    <x v="0"/>
    <m/>
    <d v="2013-01-22T00:00:00"/>
    <x v="3"/>
    <s v="TTHERIAULT"/>
    <x v="0"/>
    <x v="0"/>
  </r>
  <r>
    <n v="646127"/>
    <s v="XPEDX"/>
    <s v="9X13 1.5MIL AUTO BAG PLASTIC CORE DOUBLE POLY LINED 1000/ROLL"/>
    <n v="4885"/>
    <m/>
    <n v="9"/>
    <m/>
    <n v="13"/>
    <n v="1.5"/>
    <x v="0"/>
    <m/>
    <d v="2013-01-22T00:00:00"/>
    <x v="3"/>
    <s v="TTHERIAULT"/>
    <x v="0"/>
    <x v="0"/>
  </r>
  <r>
    <n v="646182"/>
    <s v="SPRINGFIELD PAPER CO."/>
    <s v="LF (BREAD BAG) 9.25X14.5 2MIL PRINTED 1C 1000/CASE,PRNTD"/>
    <n v="1004.75"/>
    <m/>
    <s v="LF (BREAD BAG)"/>
    <m/>
    <m/>
    <m/>
    <x v="0"/>
    <m/>
    <d v="2013-01-22T00:00:00"/>
    <x v="3"/>
    <s v="MPRIEST"/>
    <x v="0"/>
    <x v="0"/>
  </r>
  <r>
    <n v="646242"/>
    <s v="EASTERN STATES PACKAGING"/>
    <s v="LF 7X10X0018 W/1 LIP 1000 /CASE "/>
    <n v="1264"/>
    <m/>
    <s v="LF 7"/>
    <n v="10"/>
    <s v="0018 W/1 LIP 1000"/>
    <m/>
    <x v="0"/>
    <m/>
    <d v="2013-01-22T00:00:00"/>
    <x v="3"/>
    <s v="MICHELLE"/>
    <x v="1"/>
    <x v="0"/>
  </r>
  <r>
    <n v="646245"/>
    <s v="ROYAL PACKAGING"/>
    <s v="ZT 18X13 1.5 MIL FDA 1,00 6 VENT HOLES EACH SIDE, 3   FROM TOP/BOTTOM 2.5  FR"/>
    <n v="0"/>
    <m/>
    <n v="18"/>
    <m/>
    <n v="13"/>
    <n v="1.5"/>
    <x v="0"/>
    <m/>
    <d v="2013-01-22T00:00:00"/>
    <x v="3"/>
    <s v="JBASILE"/>
    <x v="1"/>
    <x v="0"/>
  </r>
  <r>
    <n v="646247"/>
    <s v="CS PACKAGING"/>
    <s v="8.00X0.00X15.00X3.00 100/CS,BAGS "/>
    <n v="0"/>
    <m/>
    <n v="8"/>
    <n v="0"/>
    <n v="15"/>
    <n v="3"/>
    <x v="0"/>
    <m/>
    <d v="2013-01-22T00:00:00"/>
    <x v="3"/>
    <s v="MGONZALEZ"/>
    <x v="0"/>
    <x v="1"/>
  </r>
  <r>
    <n v="646248"/>
    <s v="STRETCH ASSOCIATES"/>
    <s v="3X10 2MIL POLYPRO 1000/CS "/>
    <n v="5020"/>
    <m/>
    <n v="3"/>
    <m/>
    <n v="10"/>
    <n v="2"/>
    <x v="0"/>
    <m/>
    <d v="2013-01-22T00:00:00"/>
    <x v="3"/>
    <s v="JCORLISS"/>
    <x v="0"/>
    <x v="0"/>
  </r>
  <r>
    <n v="646272"/>
    <s v="SUPERIOR BUSINESS SOLUTIONS"/>
    <s v="20X26 4 MILL ZT 200/CASE  "/>
    <n v="1013.3"/>
    <m/>
    <n v="20"/>
    <s v="26 4 MILL ZT 200/CASE"/>
    <m/>
    <m/>
    <x v="0"/>
    <m/>
    <d v="2013-01-22T00:00:00"/>
    <x v="3"/>
    <s v="DWHOLEY"/>
    <x v="0"/>
    <x v="0"/>
  </r>
  <r>
    <n v="646274"/>
    <s v="SUPERIOR BUSINESS SOLUTIONS"/>
    <s v="26X42 4 MILL ZT 100/CASE  "/>
    <n v="1782.1"/>
    <m/>
    <n v="26"/>
    <s v="42 4 MILL ZT 100/CASE"/>
    <m/>
    <m/>
    <x v="0"/>
    <m/>
    <d v="2013-01-22T00:00:00"/>
    <x v="3"/>
    <s v="DWHOLEY"/>
    <x v="0"/>
    <x v="0"/>
  </r>
  <r>
    <n v="646291"/>
    <s v="ALTEC PACKAGING"/>
    <s v="18.5X29X002 4  BOTTOM GUSSET DRAWSTRING"/>
    <n v="30007.5"/>
    <m/>
    <n v="18.5"/>
    <n v="29"/>
    <n v="2"/>
    <m/>
    <x v="0"/>
    <m/>
    <d v="2013-01-22T00:00:00"/>
    <x v="3"/>
    <s v="MICHELLE"/>
    <x v="0"/>
    <x v="0"/>
  </r>
  <r>
    <n v="649222"/>
    <s v="MIDLAND PAPER - NORMAL"/>
    <s v="45.00X23.00X76.00X1.00 125/RL,BAGS,FG,BS,BOR,VEN T,NORM,HISLIP,3%SLIP/BLOC"/>
    <n v="1744.76"/>
    <m/>
    <n v="45"/>
    <n v="23"/>
    <n v="76"/>
    <n v="1"/>
    <x v="1"/>
    <n v="771982"/>
    <d v="2013-01-22T00:00:00"/>
    <x v="3"/>
    <s v="WILL"/>
    <x v="0"/>
    <x v="1"/>
  </r>
  <r>
    <n v="649810"/>
    <s v="CLEAR VIEW BAG COMPANY, INC."/>
    <s v="8.00XX24.00X3.60 500/CS,BAGS,FG,BS "/>
    <n v="584.1"/>
    <m/>
    <n v="8"/>
    <m/>
    <n v="24"/>
    <n v="3.6"/>
    <x v="1"/>
    <n v="772565"/>
    <d v="2013-01-22T00:00:00"/>
    <x v="3"/>
    <s v="AMBER"/>
    <x v="0"/>
    <x v="1"/>
  </r>
  <r>
    <n v="646402"/>
    <s v="ASH AUTOMATED PKG. SYS."/>
    <s v="8.50X0.00X28.00X2.00 1000/CS,BAGS,BS "/>
    <n v="0"/>
    <m/>
    <n v="8.5"/>
    <n v="0"/>
    <n v="28"/>
    <n v="2"/>
    <x v="0"/>
    <m/>
    <d v="2013-01-23T00:00:00"/>
    <x v="3"/>
    <s v="VALERIE"/>
    <x v="1"/>
    <x v="1"/>
  </r>
  <r>
    <n v="646474"/>
    <s v="ARCO PACKAGING, INC."/>
    <s v="42.00X0.00X42.00X4.00 200/RL,INDIV SHEETS,BS "/>
    <n v="0"/>
    <m/>
    <n v="42"/>
    <m/>
    <n v="42"/>
    <n v="4"/>
    <x v="0"/>
    <m/>
    <d v="2013-01-23T00:00:00"/>
    <x v="3"/>
    <s v="HEATHER"/>
    <x v="0"/>
    <x v="1"/>
  </r>
  <r>
    <n v="646491"/>
    <s v="CME INTEGRATED SOLUTIONS"/>
    <s v="39.00X0.00X67.00X1.50 240/RL,SLEEVE,FG,BS,BOR,H ISLIP"/>
    <n v="927.15"/>
    <m/>
    <n v="39"/>
    <n v="0"/>
    <n v="67"/>
    <n v="1.5"/>
    <x v="0"/>
    <m/>
    <d v="2013-01-23T00:00:00"/>
    <x v="3"/>
    <s v="ANGELA"/>
    <x v="0"/>
    <x v="1"/>
  </r>
  <r>
    <n v="646511"/>
    <s v="CME INTEGRATED SOLUTIONS"/>
    <s v="24.00X0.00X28.00X1.50 550/RL,SLEEVE,FG,BS,BOR,H ISLIP"/>
    <n v="932.49"/>
    <m/>
    <n v="24"/>
    <n v="0"/>
    <n v="28"/>
    <n v="1.5"/>
    <x v="0"/>
    <m/>
    <d v="2013-01-23T00:00:00"/>
    <x v="3"/>
    <s v="ANGELA"/>
    <x v="0"/>
    <x v="1"/>
  </r>
  <r>
    <n v="646521"/>
    <s v="GREAT LAKES PACKAGING SUPPLY INC"/>
    <s v="LF 7X4 1.25MIL CLR 1.5 LIP AND TAPE FOOD GRADE 1000/CASE"/>
    <n v="3850"/>
    <m/>
    <s v="LF 7"/>
    <s v="4 1.25MIL CLR"/>
    <m/>
    <m/>
    <x v="0"/>
    <m/>
    <d v="2013-01-23T00:00:00"/>
    <x v="3"/>
    <s v="LPAIGE"/>
    <x v="1"/>
    <x v="0"/>
  </r>
  <r>
    <n v="646530"/>
    <s v="CACTUS CONTAINER, LLC"/>
    <s v="ZT (SINGLE TRK) 15X33 4MI W/4 VENT HOLES ACROSS TOP UNDER ZIP 500/"/>
    <n v="1528.2"/>
    <m/>
    <n v="15"/>
    <m/>
    <n v="33"/>
    <n v="4"/>
    <x v="0"/>
    <m/>
    <d v="2013-01-23T00:00:00"/>
    <x v="3"/>
    <s v="LHICKS"/>
    <x v="0"/>
    <x v="0"/>
  </r>
  <r>
    <n v="646536"/>
    <s v="STRETCH WRAP SYSTEMS"/>
    <s v="12X15 1.5MIL AUTO BAG WIT 1000/ROLL,PRNTD "/>
    <n v="1504.5"/>
    <m/>
    <n v="12"/>
    <m/>
    <n v="15"/>
    <n v="1.5"/>
    <x v="0"/>
    <m/>
    <d v="2013-01-23T00:00:00"/>
    <x v="3"/>
    <s v="CGRAINGER"/>
    <x v="0"/>
    <x v="0"/>
  </r>
  <r>
    <n v="646552"/>
    <s v="ASSOCIATED PACKAGING INC."/>
    <s v="4.75X0.00X8.25X3.00 2000/CS,BAGS,BS "/>
    <n v="556.20000000000005"/>
    <m/>
    <n v="4.75"/>
    <n v="0"/>
    <n v="8.25"/>
    <n v="3"/>
    <x v="0"/>
    <m/>
    <d v="2013-01-23T00:00:00"/>
    <x v="3"/>
    <s v="JIM"/>
    <x v="0"/>
    <x v="1"/>
  </r>
  <r>
    <n v="646567"/>
    <s v="MARKEY PAPER &amp; PACKAGING"/>
    <s v="4.5X5.5X0015 1000/CS W/ 1  LIP "/>
    <n v="1065"/>
    <m/>
    <n v="4.5"/>
    <n v="5.5"/>
    <n v="15"/>
    <m/>
    <x v="0"/>
    <m/>
    <d v="2013-01-23T00:00:00"/>
    <x v="3"/>
    <s v="AMBER"/>
    <x v="0"/>
    <x v="0"/>
  </r>
  <r>
    <n v="649976"/>
    <s v="ASSOCIATED PACKAGING INC."/>
    <s v="11.82X0.00X13.63X3.00 500/CS,BAGS,BS,METAL 15.0 %"/>
    <n v="7595.2"/>
    <m/>
    <n v="11.82"/>
    <n v="0"/>
    <n v="13.63"/>
    <n v="3"/>
    <x v="1"/>
    <n v="773013"/>
    <d v="2013-01-23T00:00:00"/>
    <x v="3"/>
    <s v="JIM"/>
    <x v="1"/>
    <x v="1"/>
  </r>
  <r>
    <n v="646701"/>
    <s v="CROWN PACKAGING"/>
    <s v="3.5X10 1.5MIL AUTO BAG 1500/RL "/>
    <n v="797.5"/>
    <m/>
    <n v="3.5"/>
    <m/>
    <n v="10"/>
    <n v="1.5"/>
    <x v="0"/>
    <m/>
    <d v="2013-01-24T00:00:00"/>
    <x v="3"/>
    <s v="TTHERIAULT"/>
    <x v="0"/>
    <x v="0"/>
  </r>
  <r>
    <n v="646708"/>
    <s v="ULINE"/>
    <s v="5.25X7.75 2MIL WITH 1.5  LIP &amp;TAPE POSTAL APPROVED"/>
    <n v="0"/>
    <m/>
    <n v="5.25"/>
    <s v="7.75 2MIL WITH"/>
    <m/>
    <m/>
    <x v="0"/>
    <m/>
    <d v="2013-01-24T00:00:00"/>
    <x v="3"/>
    <s v="TTHERIAULT"/>
    <x v="0"/>
    <x v="0"/>
  </r>
  <r>
    <n v="646746"/>
    <s v="XPEDX"/>
    <s v="11.50X0.00X8.50X2.00 1000/CS,BAGS,FG "/>
    <n v="808.5"/>
    <m/>
    <n v="11.5"/>
    <n v="0"/>
    <n v="8.5"/>
    <n v="2"/>
    <x v="0"/>
    <m/>
    <d v="2013-01-24T00:00:00"/>
    <x v="3"/>
    <s v="EZRA"/>
    <x v="0"/>
    <x v="1"/>
  </r>
  <r>
    <n v="646808"/>
    <s v="STRETCH ASSOCIATES"/>
    <s v="ZT 9.75X14X002 SINGLE TRACK W/ 1.5  LIP &amp; WICKET ON OTHER END 1000/"/>
    <n v="6165"/>
    <m/>
    <s v="ZT 9.75"/>
    <n v="14"/>
    <s v="002 SINGLE"/>
    <m/>
    <x v="0"/>
    <m/>
    <d v="2013-01-24T00:00:00"/>
    <x v="3"/>
    <s v="LHICKS"/>
    <x v="0"/>
    <x v="0"/>
  </r>
  <r>
    <n v="646811"/>
    <s v="STRETCH ASSOCIATES"/>
    <s v="ZT 12X16.75X002 SINGLE TRACK W/ 1.5  LIP &amp; WICKET ON OTHER END 1000/"/>
    <n v="5242.5"/>
    <m/>
    <s v="ZT 12"/>
    <n v="16.75"/>
    <s v="002 SINGLE"/>
    <m/>
    <x v="0"/>
    <m/>
    <d v="2013-01-24T00:00:00"/>
    <x v="3"/>
    <s v="LHICKS"/>
    <x v="1"/>
    <x v="0"/>
  </r>
  <r>
    <n v="646861"/>
    <s v="TRACO MANUFACTURING, INC"/>
    <s v="3X3X003 POLYPRO 1000/CASE "/>
    <n v="521"/>
    <m/>
    <n v="3"/>
    <m/>
    <n v="3"/>
    <n v="3"/>
    <x v="0"/>
    <m/>
    <d v="2013-01-24T00:00:00"/>
    <x v="3"/>
    <s v="LHICKS"/>
    <x v="0"/>
    <x v="0"/>
  </r>
  <r>
    <n v="646865"/>
    <s v="TRACO MANUFACTURING, INC"/>
    <s v="3X6X003 POLYPRO 1000/CASE  "/>
    <n v="1715"/>
    <m/>
    <n v="3"/>
    <m/>
    <n v="6"/>
    <n v="3"/>
    <x v="0"/>
    <m/>
    <d v="2013-01-24T00:00:00"/>
    <x v="3"/>
    <s v="LHICKS"/>
    <x v="0"/>
    <x v="0"/>
  </r>
  <r>
    <n v="646871"/>
    <s v="TRACO MANUFACTURING, INC"/>
    <s v="4X4X003 POLYPRO 1000/CASE  "/>
    <n v="572.5"/>
    <m/>
    <n v="4"/>
    <m/>
    <n v="4"/>
    <n v="3"/>
    <x v="0"/>
    <m/>
    <d v="2013-01-24T00:00:00"/>
    <x v="3"/>
    <s v="LHICKS"/>
    <x v="0"/>
    <x v="0"/>
  </r>
  <r>
    <n v="646876"/>
    <s v="TRACO MANUFACTURING, INC"/>
    <s v="4X6X003 POLYPRO 1000/CASE  "/>
    <n v="1942.5"/>
    <m/>
    <n v="4"/>
    <m/>
    <n v="6"/>
    <n v="3"/>
    <x v="0"/>
    <m/>
    <d v="2013-01-24T00:00:00"/>
    <x v="3"/>
    <s v="LHICKS"/>
    <x v="0"/>
    <x v="0"/>
  </r>
  <r>
    <n v="646878"/>
    <s v="XPEDX"/>
    <s v="AUTOBAG 3X8.5X0015 1500/ROLL "/>
    <n v="738.4"/>
    <m/>
    <n v="3"/>
    <m/>
    <n v="8.5"/>
    <n v="1.5"/>
    <x v="0"/>
    <m/>
    <d v="2013-01-24T00:00:00"/>
    <x v="3"/>
    <s v="BRENDA"/>
    <x v="0"/>
    <x v="0"/>
  </r>
  <r>
    <n v="646880"/>
    <s v="TRACO MANUFACTURING, INC"/>
    <s v="8X8X003 POLYPRO 1000/CASE  "/>
    <n v="1022"/>
    <m/>
    <n v="8"/>
    <m/>
    <n v="8"/>
    <n v="3"/>
    <x v="0"/>
    <m/>
    <d v="2013-01-24T00:00:00"/>
    <x v="3"/>
    <s v="LHICKS"/>
    <x v="0"/>
    <x v="0"/>
  </r>
  <r>
    <n v="646883"/>
    <s v="TRACO MANUFACTURING, INC"/>
    <s v="8X10X003 POLYPRO 1000/CAS E "/>
    <n v="4235"/>
    <m/>
    <n v="8"/>
    <m/>
    <n v="10"/>
    <n v="3"/>
    <x v="0"/>
    <m/>
    <d v="2013-01-24T00:00:00"/>
    <x v="3"/>
    <s v="LHICKS"/>
    <x v="0"/>
    <x v="0"/>
  </r>
  <r>
    <n v="646884"/>
    <s v="TRACO MANUFACTURING, INC"/>
    <s v="8X12X003 POLYPRO 1000/CAS E "/>
    <n v="1222"/>
    <m/>
    <n v="8"/>
    <m/>
    <n v="12"/>
    <n v="3"/>
    <x v="0"/>
    <m/>
    <d v="2013-01-24T00:00:00"/>
    <x v="3"/>
    <s v="LHICKS"/>
    <x v="0"/>
    <x v="0"/>
  </r>
  <r>
    <n v="646890"/>
    <s v="TRACO MANUFACTURING, INC"/>
    <s v="10X12X003 POLYPRO 1000/CA SE "/>
    <n v="5665"/>
    <m/>
    <n v="10"/>
    <m/>
    <n v="12"/>
    <n v="3"/>
    <x v="0"/>
    <m/>
    <d v="2013-01-24T00:00:00"/>
    <x v="3"/>
    <s v="LHICKS"/>
    <x v="0"/>
    <x v="0"/>
  </r>
  <r>
    <n v="646899"/>
    <s v="TRACO MANUFACTURING, INC"/>
    <s v="7X13X003 POLYPRO 1000/cas e "/>
    <n v="1112.5"/>
    <m/>
    <n v="7"/>
    <m/>
    <n v="13"/>
    <n v="3"/>
    <x v="0"/>
    <m/>
    <d v="2013-01-24T00:00:00"/>
    <x v="3"/>
    <s v="LHICKS"/>
    <x v="0"/>
    <x v="0"/>
  </r>
  <r>
    <n v="646903"/>
    <s v="TRACO MANUFACTURING, INC"/>
    <s v="10X13X003 POLYPRO 1000/CA SE "/>
    <n v="6015"/>
    <m/>
    <n v="10"/>
    <m/>
    <n v="13"/>
    <n v="3"/>
    <x v="0"/>
    <m/>
    <d v="2013-01-24T00:00:00"/>
    <x v="3"/>
    <s v="LHICKS"/>
    <x v="0"/>
    <x v="0"/>
  </r>
  <r>
    <n v="646904"/>
    <s v="TRACO MANUFACTURING, INC"/>
    <s v="13X15X003 POLYPRO 1000/CA SE "/>
    <n v="1971.5"/>
    <m/>
    <n v="13"/>
    <m/>
    <n v="15"/>
    <n v="3"/>
    <x v="0"/>
    <m/>
    <d v="2013-01-24T00:00:00"/>
    <x v="3"/>
    <s v="LHICKS"/>
    <x v="0"/>
    <x v="0"/>
  </r>
  <r>
    <n v="646908"/>
    <s v="TRACO MANUFACTURING, INC"/>
    <s v="15X15X003 POLYPRO 1000/CA SE "/>
    <n v="9162.5"/>
    <m/>
    <n v="15"/>
    <m/>
    <n v="15"/>
    <n v="3"/>
    <x v="0"/>
    <m/>
    <d v="2013-01-24T00:00:00"/>
    <x v="3"/>
    <s v="LHICKS"/>
    <x v="0"/>
    <x v="0"/>
  </r>
  <r>
    <n v="646925"/>
    <s v="ULINE"/>
    <s v="ZT 2X4X002 WHH 1000/CTN DOMESTIC"/>
    <n v="0"/>
    <m/>
    <s v="ZT 2"/>
    <n v="4"/>
    <s v="002 WHH"/>
    <m/>
    <x v="0"/>
    <m/>
    <d v="2013-01-24T00:00:00"/>
    <x v="3"/>
    <s v="BRENDA"/>
    <x v="0"/>
    <x v="0"/>
  </r>
  <r>
    <n v="646928"/>
    <s v="ULINE"/>
    <s v="ZT 2X5X002 WHH 1000/CTN DOMESTIC"/>
    <n v="0"/>
    <m/>
    <s v="ZT 2"/>
    <n v="5"/>
    <s v="002 WHH"/>
    <m/>
    <x v="0"/>
    <m/>
    <d v="2013-01-24T00:00:00"/>
    <x v="3"/>
    <s v="BRENDA"/>
    <x v="0"/>
    <x v="0"/>
  </r>
  <r>
    <n v="646929"/>
    <s v="ULINE"/>
    <s v="ZT 3X6X002 W/HH 1000/CTN DOMESTIC"/>
    <n v="0"/>
    <m/>
    <s v="ZT 3"/>
    <n v="6"/>
    <s v="002 W/HH"/>
    <m/>
    <x v="0"/>
    <m/>
    <d v="2013-01-24T00:00:00"/>
    <x v="3"/>
    <s v="BRENDA"/>
    <x v="0"/>
    <x v="0"/>
  </r>
  <r>
    <n v="646930"/>
    <s v="CROWN PACKAGING"/>
    <s v="LF 3.5X6 4 MIL 1000/CASE  "/>
    <n v="2003.4"/>
    <m/>
    <s v="LF 3.5"/>
    <s v="6 4 MIL 1000/CASE"/>
    <m/>
    <m/>
    <x v="0"/>
    <m/>
    <d v="2013-01-24T00:00:00"/>
    <x v="3"/>
    <s v="CMAHAN"/>
    <x v="0"/>
    <x v="0"/>
  </r>
  <r>
    <n v="646932"/>
    <s v="ULINE"/>
    <s v="ZT 3X10X002 W/HH 1000/CTN DOMESTIC"/>
    <n v="0"/>
    <m/>
    <s v="ZT 3"/>
    <n v="10"/>
    <s v="002 W/HH"/>
    <m/>
    <x v="0"/>
    <m/>
    <d v="2013-01-24T00:00:00"/>
    <x v="3"/>
    <s v="BRENDA"/>
    <x v="0"/>
    <x v="0"/>
  </r>
  <r>
    <n v="646939"/>
    <s v="ULINE"/>
    <s v="ZT 3X12X002 W/HH 1000/CTN DOMESTIC"/>
    <n v="0"/>
    <m/>
    <s v="ZT 3"/>
    <n v="12"/>
    <s v="002 W/HH"/>
    <m/>
    <x v="0"/>
    <m/>
    <d v="2013-01-24T00:00:00"/>
    <x v="3"/>
    <s v="BRENDA"/>
    <x v="0"/>
    <x v="0"/>
  </r>
  <r>
    <n v="646946"/>
    <s v="COMPLETE PACKAGING"/>
    <s v="AUTOSTYLE 6X10X0015, 1500 /RL "/>
    <n v="1990"/>
    <m/>
    <n v="6"/>
    <m/>
    <n v="10"/>
    <n v="1.5"/>
    <x v="0"/>
    <m/>
    <d v="2013-01-24T00:00:00"/>
    <x v="3"/>
    <s v="WILL"/>
    <x v="0"/>
    <x v="0"/>
  </r>
  <r>
    <n v="646949"/>
    <s v="XPEDX"/>
    <s v="PAS 5X7X002, PRINTED 1C/1 (4 RECYCLE LOGO) 1000/CAS E"/>
    <n v="2205"/>
    <m/>
    <s v="PAS 5"/>
    <n v="7"/>
    <s v="002, PRINTED 1C/1"/>
    <m/>
    <x v="0"/>
    <m/>
    <d v="2013-01-24T00:00:00"/>
    <x v="3"/>
    <s v="LMITCHELL"/>
    <x v="0"/>
    <x v="0"/>
  </r>
  <r>
    <n v="646952"/>
    <s v="K&amp;J ENTERPRISES"/>
    <s v="30.00X30.00XX6.00 100'/RL,SLITGUS SHEETING, BS,AS,AMF CLR"/>
    <n v="2815.2"/>
    <m/>
    <n v="30"/>
    <n v="30"/>
    <m/>
    <n v="6"/>
    <x v="0"/>
    <m/>
    <d v="2013-01-24T00:00:00"/>
    <x v="3"/>
    <s v="LPAIGE"/>
    <x v="0"/>
    <x v="1"/>
  </r>
  <r>
    <n v="647008"/>
    <s v="GREAT SOUTHERN INDUSTRIES"/>
    <s v="4.125X9.5 1.2MIL POLYPRO W/LIP&amp;TAPE 1000/C ASE"/>
    <n v="6900"/>
    <m/>
    <n v="4.125"/>
    <m/>
    <n v="9.5"/>
    <n v="1.2"/>
    <x v="0"/>
    <m/>
    <d v="2013-01-24T00:00:00"/>
    <x v="3"/>
    <s v="LHICKS"/>
    <x v="0"/>
    <x v="0"/>
  </r>
  <r>
    <n v="650332"/>
    <s v="ABS PACKAGING LLC"/>
    <s v="ZT 13X18 4MIL DOUBLE TRACK SEAL 1000/CTN"/>
    <n v="0"/>
    <m/>
    <s v="ZT 13"/>
    <s v="18 4MIL"/>
    <m/>
    <m/>
    <x v="0"/>
    <m/>
    <d v="2013-01-24T00:00:00"/>
    <x v="3"/>
    <s v="LMITCHELL"/>
    <x v="0"/>
    <x v="0"/>
  </r>
  <r>
    <n v="650399"/>
    <s v="PYRAMID PACKAGING INC."/>
    <s v="102.00X0.00XX3.00 2000'/RL,SWS SHEETING,FG, NOSLIP,CRADL"/>
    <n v="3880"/>
    <m/>
    <n v="102"/>
    <m/>
    <m/>
    <n v="3"/>
    <x v="1"/>
    <n v="773535"/>
    <d v="2013-01-24T00:00:00"/>
    <x v="3"/>
    <s v="LPAIGE"/>
    <x v="1"/>
    <x v="1"/>
  </r>
  <r>
    <n v="650621"/>
    <s v="CARLSON SYSTEMS, LLC - SIOUX FALLS"/>
    <s v="18.00X12.00X29.00X2.00 400/RL,BAGS,BS,BOR,METAL 15.0%,TINT,MBL,CRADL"/>
    <n v="1271.9000000000001"/>
    <m/>
    <n v="18"/>
    <n v="12"/>
    <n v="29"/>
    <n v="2"/>
    <x v="1"/>
    <n v="773791"/>
    <d v="2013-01-24T00:00:00"/>
    <x v="3"/>
    <s v="MGONZALEZ"/>
    <x v="1"/>
    <x v="1"/>
  </r>
  <r>
    <n v="647086"/>
    <s v="LANDSBERG - HOUSTON"/>
    <s v="POLY PRO ZT 3X5.5 2 MIL 1000/CTN "/>
    <n v="723.5"/>
    <m/>
    <s v="POLY PRO ZT 3"/>
    <n v="5.5"/>
    <m/>
    <m/>
    <x v="0"/>
    <m/>
    <d v="2013-01-25T00:00:00"/>
    <x v="3"/>
    <s v="LMITCHELL"/>
    <x v="0"/>
    <x v="0"/>
  </r>
  <r>
    <n v="647111"/>
    <s v="XPEDX"/>
    <s v="LF 8X12X002 W/ 1.5  LIP &amp; TAPE, 1C/1S, BLACK RECYCLE LOGO 1000/C"/>
    <n v="3984"/>
    <m/>
    <s v="LF 8"/>
    <n v="12"/>
    <s v="002 W/ 1.5 "/>
    <m/>
    <x v="0"/>
    <m/>
    <d v="2013-01-25T00:00:00"/>
    <x v="3"/>
    <s v="LMITCHELL"/>
    <x v="0"/>
    <x v="0"/>
  </r>
  <r>
    <n v="647241"/>
    <s v="XPEDX"/>
    <s v="ZT 18X20X002, RED TINT 50 0/CASE "/>
    <n v="1765.5"/>
    <m/>
    <s v="ZT 18"/>
    <n v="20"/>
    <s v="002, RED TINT 50"/>
    <m/>
    <x v="0"/>
    <m/>
    <d v="2013-01-25T00:00:00"/>
    <x v="3"/>
    <s v="LMITCHELL"/>
    <x v="0"/>
    <x v="0"/>
  </r>
  <r>
    <n v="647252"/>
    <s v="XPEDX"/>
    <s v="LF 8X15X002, 1C/1S 1000/CTN,PRNTD "/>
    <n v="11881.8"/>
    <m/>
    <s v="LF 8"/>
    <n v="15"/>
    <s v="002, 1C/1S"/>
    <m/>
    <x v="0"/>
    <m/>
    <d v="2013-01-25T00:00:00"/>
    <x v="3"/>
    <s v="LMITCHELL"/>
    <x v="0"/>
    <x v="0"/>
  </r>
  <r>
    <n v="647264"/>
    <s v="ALL BOXES DIRECT"/>
    <s v="12X18 2MIL 2  LIP &amp; TAPE PRINTING IN BOTTOM CORNER"/>
    <n v="3336"/>
    <m/>
    <n v="12"/>
    <s v="18 2MIL"/>
    <m/>
    <m/>
    <x v="0"/>
    <m/>
    <d v="2013-01-25T00:00:00"/>
    <x v="3"/>
    <s v="DWHOLEY"/>
    <x v="0"/>
    <x v="0"/>
  </r>
  <r>
    <n v="647281"/>
    <s v="CARPENTER PAPER COMPANY"/>
    <s v="9X10X002 AUTO BAG WHITE FRONT/CLEAR BACK 12 W/ 1/8  VENT HOLE"/>
    <n v="7250"/>
    <m/>
    <n v="9"/>
    <m/>
    <n v="10"/>
    <n v="2"/>
    <x v="0"/>
    <m/>
    <d v="2013-01-25T00:00:00"/>
    <x v="3"/>
    <s v="EZRA"/>
    <x v="0"/>
    <x v="0"/>
  </r>
  <r>
    <n v="647317"/>
    <s v="BERLIN PACKAGING"/>
    <s v="ZT 8X14 3MIL PRINTED 1C/1 AMBER TINT BAG 1000/CASE"/>
    <n v="2692.13"/>
    <m/>
    <s v="ZT 8"/>
    <s v="14 3MIL PRINTED 1C/1"/>
    <m/>
    <m/>
    <x v="0"/>
    <m/>
    <d v="2013-01-25T00:00:00"/>
    <x v="3"/>
    <s v="MGONZALEZ"/>
    <x v="0"/>
    <x v="0"/>
  </r>
  <r>
    <n v="647330"/>
    <s v="COLONY PAPERS"/>
    <s v="50.50X41.50X104.00X3.50 40/RL,BAGS,BS,BOR "/>
    <n v="5242.8"/>
    <m/>
    <n v="50.5"/>
    <n v="41.5"/>
    <n v="104"/>
    <n v="3.5"/>
    <x v="0"/>
    <m/>
    <d v="2013-01-25T00:00:00"/>
    <x v="3"/>
    <s v="KKING"/>
    <x v="0"/>
    <x v="1"/>
  </r>
  <r>
    <n v="647334"/>
    <s v="PACKAGING TAPE INC."/>
    <s v="60.00X0.00XX2.40 2200'/RL,SWS SHEETING,FG, CRADL"/>
    <n v="3133.68"/>
    <m/>
    <n v="60"/>
    <m/>
    <m/>
    <n v="2.4"/>
    <x v="0"/>
    <m/>
    <d v="2013-01-25T00:00:00"/>
    <x v="3"/>
    <s v="JIM"/>
    <x v="1"/>
    <x v="1"/>
  </r>
  <r>
    <n v="647367"/>
    <s v="JANITORS WAREHOUSE"/>
    <s v="ZT 18X24 3 MIL 1000/CASE BLACK OPAQUE "/>
    <n v="1030.2"/>
    <m/>
    <s v="ZT 18"/>
    <s v="24 3 MIL 1000/CASE"/>
    <m/>
    <m/>
    <x v="0"/>
    <m/>
    <d v="2013-01-25T00:00:00"/>
    <x v="3"/>
    <s v="JPENA"/>
    <x v="0"/>
    <x v="0"/>
  </r>
  <r>
    <n v="647371"/>
    <s v="JANITORS WAREHOUSE"/>
    <s v="ZT 13X18 3MIL 1000/CASE BLACK OPAQUE "/>
    <n v="1270.25"/>
    <m/>
    <s v="ZT 13"/>
    <s v="18 3MIL 1000/CASE"/>
    <m/>
    <m/>
    <x v="0"/>
    <m/>
    <d v="2013-01-25T00:00:00"/>
    <x v="3"/>
    <s v="JPENA"/>
    <x v="0"/>
    <x v="0"/>
  </r>
  <r>
    <n v="647372"/>
    <s v="JANITORS WAREHOUSE"/>
    <s v="ZT 12X12 4MIL 1000/CASE BLACK OPAQUE "/>
    <n v="1299.2"/>
    <m/>
    <s v="ZT 12"/>
    <s v="12 4MIL 1000/CASE"/>
    <m/>
    <m/>
    <x v="0"/>
    <m/>
    <d v="2013-01-25T00:00:00"/>
    <x v="3"/>
    <s v="JPENA"/>
    <x v="0"/>
    <x v="0"/>
  </r>
  <r>
    <n v="650449"/>
    <s v="AMERISOURCE PACKAGING"/>
    <s v="10.00X0.00X20.00X2.00 1500/CS,BAGS,BS "/>
    <n v="1824"/>
    <m/>
    <n v="10"/>
    <n v="0"/>
    <n v="20"/>
    <n v="2"/>
    <x v="1"/>
    <n v="774189"/>
    <d v="2013-01-25T00:00:00"/>
    <x v="3"/>
    <s v="ANGELA"/>
    <x v="1"/>
    <x v="1"/>
  </r>
  <r>
    <n v="650759"/>
    <s v="ATLAS BOX &amp; CRATING"/>
    <s v="4X4X004 AUTO PRINTED, 2C/ 1S W/ 1.25  SEALED HEADER W/ HH, BOTTOM LOAD, 1500"/>
    <n v="2593.5"/>
    <m/>
    <n v="4"/>
    <m/>
    <n v="4"/>
    <n v="4"/>
    <x v="1"/>
    <n v="774427"/>
    <d v="2013-01-25T00:00:00"/>
    <x v="3"/>
    <s v="TTHERIAULT"/>
    <x v="1"/>
    <x v="0"/>
  </r>
  <r>
    <n v="650923"/>
    <s v="BUTLER DEARDEN"/>
    <s v="72  X 1500' FOAM 1/32  SL (5 BUNDLES - 6 ROLLS/BUN DLE)"/>
    <n v="969.25"/>
    <m/>
    <n v="72"/>
    <s v=" 1500' FOAM 1/32  SL"/>
    <m/>
    <m/>
    <x v="1"/>
    <n v="774491"/>
    <d v="2013-01-25T00:00:00"/>
    <x v="3"/>
    <s v="LCARTER"/>
    <x v="1"/>
    <x v="0"/>
  </r>
  <r>
    <n v="650957"/>
    <s v="ASSOCIATED PACKAGING INC."/>
    <s v="9.00X0.00X12.00X2.00 1000/CS,BAGS,SW,COLOR,BLK "/>
    <n v="387.6"/>
    <m/>
    <n v="9"/>
    <n v="0"/>
    <n v="12"/>
    <n v="2"/>
    <x v="1"/>
    <n v="774274"/>
    <d v="2013-01-25T00:00:00"/>
    <x v="3"/>
    <s v="LMITCHELL"/>
    <x v="0"/>
    <x v="1"/>
  </r>
  <r>
    <n v="651071"/>
    <s v="CROWN PACKAGING"/>
    <s v="TU 2  1.5 MIL 1000FT/ROLL CLEAR "/>
    <n v="1104.9000000000001"/>
    <m/>
    <s v="TU 2  1.5 MIL"/>
    <m/>
    <m/>
    <m/>
    <x v="1"/>
    <n v="774624"/>
    <d v="2013-01-25T00:00:00"/>
    <x v="3"/>
    <s v="MWENTWORTH"/>
    <x v="1"/>
    <x v="0"/>
  </r>
  <r>
    <n v="647405"/>
    <s v="JOHNSON SUPPLY"/>
    <s v="ZT 6X6 2MIL PRINTED 3C/1S 1000/CASE,P RNTD"/>
    <n v="1385"/>
    <m/>
    <s v="ZT 6"/>
    <s v="6 2MIL"/>
    <m/>
    <m/>
    <x v="0"/>
    <m/>
    <d v="2013-01-28T00:00:00"/>
    <x v="3"/>
    <s v="TTHERIAULT"/>
    <x v="0"/>
    <x v="0"/>
  </r>
  <r>
    <n v="647406"/>
    <s v="JOHNSON SUPPLY"/>
    <s v="ZT 8X8 2MIL PRINTED 3C/1S 1000/CASE,P RNTD"/>
    <n v="1609.5"/>
    <m/>
    <s v="ZT 8"/>
    <s v="8 2MIL"/>
    <m/>
    <m/>
    <x v="0"/>
    <m/>
    <d v="2013-01-28T00:00:00"/>
    <x v="3"/>
    <s v="TTHERIAULT"/>
    <x v="0"/>
    <x v="0"/>
  </r>
  <r>
    <n v="647489"/>
    <s v="COASTAL PAPER AND SUPPLY INC"/>
    <s v="POLYPRO 4X2.5X9.5 1.2MIL W/CRIMP BOTTOM SEA 1000/CASE"/>
    <n v="1001"/>
    <m/>
    <n v="4"/>
    <n v="2.5"/>
    <n v="9.5"/>
    <n v="1.2"/>
    <x v="0"/>
    <m/>
    <d v="2013-01-28T00:00:00"/>
    <x v="3"/>
    <s v="MWENTWORTH"/>
    <x v="0"/>
    <x v="0"/>
  </r>
  <r>
    <n v="647490"/>
    <s v="NASSCO INC."/>
    <s v="AUTOBAG 5X6X0015 2500/ROL DOMESTIC "/>
    <n v="10380"/>
    <m/>
    <n v="5"/>
    <m/>
    <n v="6"/>
    <n v="1.5"/>
    <x v="0"/>
    <m/>
    <d v="2013-01-28T00:00:00"/>
    <x v="3"/>
    <s v="BRENDA"/>
    <x v="0"/>
    <x v="0"/>
  </r>
  <r>
    <n v="647492"/>
    <s v="COASTAL PAPER AND SUPPLY INC"/>
    <s v="POLYPRO 3.5X2X7.5 1.2MIL CRIMP BOTTOM SEAL &amp; CENTE 1000/CASE"/>
    <n v="1281.75"/>
    <m/>
    <n v="3.5"/>
    <n v="2"/>
    <n v="7.5"/>
    <n v="1.2"/>
    <x v="0"/>
    <m/>
    <d v="2013-01-28T00:00:00"/>
    <x v="3"/>
    <s v="MWENTWORTH"/>
    <x v="0"/>
    <x v="0"/>
  </r>
  <r>
    <n v="647494"/>
    <s v="COASTAL PAPER AND SUPPLY INC"/>
    <s v="POLYPRO 5X3X11.5 1.2MIL 1 CRIMP BOTTOM SEAL &amp; CENTE R BACK SEAL"/>
    <n v="1136"/>
    <m/>
    <n v="5"/>
    <n v="3"/>
    <n v="11.5"/>
    <n v="1.2"/>
    <x v="0"/>
    <m/>
    <d v="2013-01-28T00:00:00"/>
    <x v="3"/>
    <s v="MWENTWORTH"/>
    <x v="0"/>
    <x v="0"/>
  </r>
  <r>
    <n v="647496"/>
    <s v="COASTAL PAPER AND SUPPLY INC"/>
    <s v="POLYPRO 4X2.5X5.9 1.2MIL SQ BOTTOM BAGS "/>
    <n v="0"/>
    <m/>
    <n v="4"/>
    <n v="2.5"/>
    <n v="5.9"/>
    <n v="1.2"/>
    <x v="0"/>
    <m/>
    <d v="2013-01-28T00:00:00"/>
    <x v="3"/>
    <s v="MWENTWORTH"/>
    <x v="0"/>
    <x v="0"/>
  </r>
  <r>
    <n v="647515"/>
    <s v="DONAHUE CORRY ASSOC."/>
    <s v="11.00X0.00X16.00X3.00 1000/CS,BAGS,BS "/>
    <n v="2230.1999999999998"/>
    <m/>
    <n v="11"/>
    <n v="0"/>
    <n v="16"/>
    <n v="3"/>
    <x v="0"/>
    <m/>
    <d v="2013-01-28T00:00:00"/>
    <x v="3"/>
    <s v="PGARCIA"/>
    <x v="0"/>
    <x v="1"/>
  </r>
  <r>
    <n v="647522"/>
    <s v="DONAHUE CORRY ASSOC."/>
    <s v="11.00X0.00X17.00X3.00 1000/CS,BAGS,BS "/>
    <n v="0"/>
    <m/>
    <n v="11"/>
    <n v="0"/>
    <n v="17"/>
    <n v="3"/>
    <x v="0"/>
    <m/>
    <d v="2013-01-28T00:00:00"/>
    <x v="3"/>
    <s v="PGARCIA"/>
    <x v="0"/>
    <x v="1"/>
  </r>
  <r>
    <n v="647546"/>
    <s v="XPEDX"/>
    <s v="WICK 5X10+1.5  LIPX002 250/ WICKET 1000/CTN DOMESTIC"/>
    <n v="718"/>
    <m/>
    <s v="WICK 5"/>
    <s v="10+1.5  LIP"/>
    <n v="2"/>
    <m/>
    <x v="0"/>
    <m/>
    <d v="2013-01-28T00:00:00"/>
    <x v="3"/>
    <s v="BRENDA"/>
    <x v="0"/>
    <x v="0"/>
  </r>
  <r>
    <n v="647596"/>
    <s v="PACKAGING CONSULTANTS"/>
    <s v="12X16 1MIL 1.5  LIP WITH 250/WICKET 1000/CASE ON WICKETS, PRINTED 1C/1S"/>
    <n v="988"/>
    <m/>
    <n v="12"/>
    <s v="16 1MIL 1.5  LIP WITH"/>
    <m/>
    <m/>
    <x v="0"/>
    <m/>
    <d v="2013-01-28T00:00:00"/>
    <x v="3"/>
    <s v="LCARTER"/>
    <x v="0"/>
    <x v="0"/>
  </r>
  <r>
    <n v="647597"/>
    <s v="GREAT SOUTHERN INDUSTRIES"/>
    <s v="6X9 1MIL LDPE W/LIP &amp; TAP E 1000/CASE "/>
    <n v="5700"/>
    <m/>
    <n v="6"/>
    <s v="9 1MIL LDPE W/LIP &amp; TAP"/>
    <m/>
    <m/>
    <x v="0"/>
    <m/>
    <d v="2013-01-28T00:00:00"/>
    <x v="3"/>
    <s v="CGRAINGER"/>
    <x v="0"/>
    <x v="0"/>
  </r>
  <r>
    <n v="647598"/>
    <s v="PACKAGING CONSULTANTS"/>
    <s v="14X20 1MIL 1.5  LIP WITH SUFFOCATION WARNING, PRIN 250/WICKET 1000/CASE,PRNT"/>
    <n v="987.75"/>
    <m/>
    <n v="14"/>
    <s v="20 1MIL 1.5  LIP WITH"/>
    <m/>
    <m/>
    <x v="0"/>
    <m/>
    <d v="2013-01-28T00:00:00"/>
    <x v="3"/>
    <s v="LCARTER"/>
    <x v="0"/>
    <x v="0"/>
  </r>
  <r>
    <n v="647599"/>
    <s v="XPEDX"/>
    <s v="ZT 18X20X 4MIL RED TINT 500/CS "/>
    <n v="1544.75"/>
    <m/>
    <s v="ZT 18"/>
    <n v="20"/>
    <s v=" 4MIL"/>
    <m/>
    <x v="0"/>
    <m/>
    <d v="2013-01-28T00:00:00"/>
    <x v="3"/>
    <s v="CMAHAN"/>
    <x v="0"/>
    <x v="0"/>
  </r>
  <r>
    <n v="647602"/>
    <s v="JOHN MAYE COMPANY"/>
    <s v="3X5X0015 +1.5  LIP WICKET PRINTED 1 COLOR/1 SIDE 250/WICKET 1000/CASE,PRNT"/>
    <n v="721.25"/>
    <m/>
    <n v="3"/>
    <n v="5"/>
    <s v="0015 +1.5  LIP WICKET"/>
    <m/>
    <x v="0"/>
    <m/>
    <d v="2013-01-28T00:00:00"/>
    <x v="3"/>
    <s v="LHICKS"/>
    <x v="0"/>
    <x v="0"/>
  </r>
  <r>
    <n v="647620"/>
    <s v="EXPRESS PRINTING"/>
    <s v="14.00X0.00XX4.00 900'/RL,CF SHEETING,CRADL "/>
    <n v="0"/>
    <m/>
    <n v="14"/>
    <m/>
    <m/>
    <n v="4"/>
    <x v="0"/>
    <m/>
    <d v="2013-01-28T00:00:00"/>
    <x v="3"/>
    <s v="PGARCIA"/>
    <x v="0"/>
    <x v="1"/>
  </r>
  <r>
    <n v="647658"/>
    <s v="ASSOCIATED PACKAGING"/>
    <s v="LF 1.5X13X001 1000/CASE "/>
    <n v="1540"/>
    <m/>
    <s v="LF 1.5"/>
    <n v="13"/>
    <n v="1"/>
    <m/>
    <x v="0"/>
    <m/>
    <d v="2013-01-28T00:00:00"/>
    <x v="3"/>
    <s v="LHICKS"/>
    <x v="0"/>
    <x v="0"/>
  </r>
  <r>
    <n v="651303"/>
    <s v="ADMIRAL PACKAGING"/>
    <s v="12.00X0.00X15.00X3.00 250/CS,BAGS "/>
    <n v="532.6"/>
    <m/>
    <n v="12"/>
    <n v="0"/>
    <n v="15"/>
    <n v="3"/>
    <x v="1"/>
    <n v="775064"/>
    <d v="2013-01-28T00:00:00"/>
    <x v="3"/>
    <s v="TTHERIAULT"/>
    <x v="1"/>
    <x v="1"/>
  </r>
  <r>
    <n v="651314"/>
    <s v="XPEDX"/>
    <s v="24.00X20.00X48.00X2.00 100/RL,BAGS,BS,BOR "/>
    <n v="2121.0700000000002"/>
    <m/>
    <n v="24"/>
    <n v="20"/>
    <n v="48"/>
    <n v="2"/>
    <x v="1"/>
    <n v="775114"/>
    <d v="2013-01-28T00:00:00"/>
    <x v="3"/>
    <s v="MPIERCE"/>
    <x v="0"/>
    <x v="1"/>
  </r>
  <r>
    <n v="651387"/>
    <s v="BUNZL BUFFALO (95/950)"/>
    <s v="14.00X0.00X18.25X2.50 1750/CS,INDIV SHEETS,FG,B S,LLD,HEX"/>
    <n v="1778.7"/>
    <m/>
    <n v="14"/>
    <m/>
    <n v="18.25"/>
    <n v="2.5"/>
    <x v="1"/>
    <n v="775308"/>
    <d v="2013-01-28T00:00:00"/>
    <x v="3"/>
    <s v="LHICKS"/>
    <x v="1"/>
    <x v="1"/>
  </r>
  <r>
    <n v="651395"/>
    <s v="BUNZL BUFFALO (95/950)"/>
    <s v="14.00XX18.25X1.50 1500/CS,INDIV SHEETS,FG,B S"/>
    <n v="821.16"/>
    <m/>
    <n v="14"/>
    <m/>
    <n v="18.25"/>
    <n v="1.5"/>
    <x v="1"/>
    <n v="775311"/>
    <d v="2013-01-28T00:00:00"/>
    <x v="3"/>
    <s v="LHICKS"/>
    <x v="1"/>
    <x v="1"/>
  </r>
  <r>
    <n v="647752"/>
    <s v="HUGHES ENTERPRISES"/>
    <s v="9X12X002 PAS W/ 1/4  LIP 1250/CASE "/>
    <n v="1714.5"/>
    <m/>
    <n v="9"/>
    <n v="12"/>
    <s v="002 PAS W/"/>
    <m/>
    <x v="0"/>
    <m/>
    <d v="2013-01-29T00:00:00"/>
    <x v="3"/>
    <s v="AMBER"/>
    <x v="0"/>
    <x v="0"/>
  </r>
  <r>
    <n v="647755"/>
    <s v="LITTLE &amp; CO"/>
    <s v="10.00X0.00X24.00X2.50 500/CS,BAGS,BS "/>
    <n v="3369"/>
    <m/>
    <n v="10"/>
    <n v="0"/>
    <n v="24"/>
    <n v="2.5"/>
    <x v="0"/>
    <m/>
    <d v="2013-01-29T00:00:00"/>
    <x v="3"/>
    <s v="LCARTER"/>
    <x v="0"/>
    <x v="1"/>
  </r>
  <r>
    <n v="647756"/>
    <s v="LITTLE &amp; CO"/>
    <s v="10.00X0.00X24.00X2.50 500/CS,BAGS,BS,METAL 15.0 %"/>
    <n v="3433.8"/>
    <m/>
    <n v="10"/>
    <n v="0"/>
    <n v="24"/>
    <n v="2.5"/>
    <x v="0"/>
    <m/>
    <d v="2013-01-29T00:00:00"/>
    <x v="3"/>
    <s v="LCARTER"/>
    <x v="0"/>
    <x v="1"/>
  </r>
  <r>
    <n v="647774"/>
    <s v="SHIPPERS SUPPLY, INC."/>
    <s v="19.00X0.00XX3.00 4000'/RL,SWS SHEETING,FG, CRADL"/>
    <n v="2538.96"/>
    <m/>
    <n v="19"/>
    <m/>
    <m/>
    <n v="3"/>
    <x v="0"/>
    <m/>
    <d v="2013-01-29T00:00:00"/>
    <x v="3"/>
    <s v="STEVES"/>
    <x v="0"/>
    <x v="1"/>
  </r>
  <r>
    <n v="647777"/>
    <s v="SHIPPERS SUPPLY, INC."/>
    <s v="15.00X0.00XX3.00 4000'/RL,SWS SHEETING,FG, CRADL"/>
    <n v="2004.48"/>
    <m/>
    <n v="15"/>
    <m/>
    <m/>
    <n v="3"/>
    <x v="0"/>
    <m/>
    <d v="2013-01-29T00:00:00"/>
    <x v="3"/>
    <s v="STEVES"/>
    <x v="0"/>
    <x v="1"/>
  </r>
  <r>
    <n v="647784"/>
    <s v="LANDSBERG - SAN DIEGO"/>
    <s v="GARMENT BOR 21X4X54X0006 FG 500/RL PERF SHLDR PERF 54  ON EA SIDE,PRNTD"/>
    <n v="34850"/>
    <m/>
    <s v="GARMENT BOR 21"/>
    <n v="4"/>
    <n v="54"/>
    <n v="6"/>
    <x v="0"/>
    <m/>
    <d v="2013-01-29T00:00:00"/>
    <x v="3"/>
    <s v="BRENDA"/>
    <x v="0"/>
    <x v="0"/>
  </r>
  <r>
    <n v="647819"/>
    <s v="LBJ ASSOCIATES, INC."/>
    <s v="35.00XXX1.40 7700'/RL,DWS,FG,AS,POAPP, CRADL"/>
    <n v="38400"/>
    <m/>
    <n v="35"/>
    <m/>
    <m/>
    <n v="1.4"/>
    <x v="0"/>
    <m/>
    <d v="2013-01-29T00:00:00"/>
    <x v="3"/>
    <s v="DAVID"/>
    <x v="0"/>
    <x v="1"/>
  </r>
  <r>
    <n v="647820"/>
    <s v="WHITEBIRD"/>
    <s v="36  4MIL TRANS MET STATIC SHEILDING TUBING"/>
    <n v="0"/>
    <m/>
    <s v="36  4MIL TRANS MET"/>
    <m/>
    <m/>
    <m/>
    <x v="0"/>
    <m/>
    <d v="2013-01-29T00:00:00"/>
    <x v="3"/>
    <s v="LHICKS"/>
    <x v="0"/>
    <x v="0"/>
  </r>
  <r>
    <n v="647830"/>
    <s v="LBJ ASSOCIATES, INC."/>
    <s v="35.00XXX1.80 6000'/RL,DWS,FG,AS,POAPP, CRADL"/>
    <n v="40800"/>
    <m/>
    <n v="35"/>
    <m/>
    <m/>
    <n v="1.8"/>
    <x v="0"/>
    <m/>
    <d v="2013-01-29T00:00:00"/>
    <x v="3"/>
    <s v="DAVID"/>
    <x v="0"/>
    <x v="1"/>
  </r>
  <r>
    <n v="647869"/>
    <s v="XPEDX"/>
    <s v="LF 19X15+4  LIPX002 1000/CASE tolerance+/-1/8 "/>
    <n v="2926.75"/>
    <m/>
    <s v="LF 19"/>
    <s v="15+4  LIP"/>
    <n v="2"/>
    <m/>
    <x v="0"/>
    <m/>
    <d v="2013-01-29T00:00:00"/>
    <x v="3"/>
    <s v="MICHELLE"/>
    <x v="0"/>
    <x v="0"/>
  </r>
  <r>
    <n v="647929"/>
    <s v="TEXAS TECHNOLOGIES,INC."/>
    <s v="TRANS. METALIC SHIELDING TUBING 18  X 500', 1MIL "/>
    <n v="0"/>
    <m/>
    <s v="TRANS. METALIC SHIELDING"/>
    <m/>
    <m/>
    <m/>
    <x v="0"/>
    <m/>
    <d v="2013-01-29T00:00:00"/>
    <x v="3"/>
    <s v="JBURKE"/>
    <x v="0"/>
    <x v="0"/>
  </r>
  <r>
    <n v="647951"/>
    <s v="HUGHES ENTERPRISES"/>
    <s v="9.00XX12.00X2.00 1250/CS,BAGS,AS,AFPAS "/>
    <n v="966.35"/>
    <m/>
    <n v="9"/>
    <m/>
    <n v="12"/>
    <n v="2"/>
    <x v="0"/>
    <m/>
    <d v="2013-01-29T00:00:00"/>
    <x v="3"/>
    <s v="CMAHAN"/>
    <x v="0"/>
    <x v="1"/>
  </r>
  <r>
    <n v="647986"/>
    <s v="WEAVER COUNTRY STORE"/>
    <s v="5.50X2.00X12.00X2.00 1000/CS,BAGS,BS "/>
    <n v="2858.75"/>
    <m/>
    <n v="5.5"/>
    <n v="2"/>
    <n v="12"/>
    <n v="2"/>
    <x v="0"/>
    <m/>
    <d v="2013-01-29T00:00:00"/>
    <x v="3"/>
    <s v="LCARTER"/>
    <x v="1"/>
    <x v="1"/>
  </r>
  <r>
    <n v="647995"/>
    <s v="STEPHEN GOULD FRANKLIN"/>
    <s v="ZT 2.5X3.75 2 MIL 1000/CS (spot welds reduc e opening up to .5 )"/>
    <n v="709.5"/>
    <m/>
    <s v="ZT 2.5"/>
    <s v="3.75 2 MIL"/>
    <m/>
    <m/>
    <x v="0"/>
    <m/>
    <d v="2013-01-29T00:00:00"/>
    <x v="3"/>
    <s v="LPAIGE"/>
    <x v="0"/>
    <x v="0"/>
  </r>
  <r>
    <n v="648002"/>
    <s v="PRATT INDUSTRIES - ASHLAND"/>
    <s v="6X8 4MIL ZIP TOP TINTED M EDIUM BLUE 5% VCI 1000/CA SE"/>
    <n v="2511.25"/>
    <m/>
    <n v="6"/>
    <s v="8 4MIL ZIP TOP TINTED M"/>
    <m/>
    <m/>
    <x v="0"/>
    <m/>
    <d v="2013-01-29T00:00:00"/>
    <x v="3"/>
    <s v="MGONZALEZ"/>
    <x v="1"/>
    <x v="0"/>
  </r>
  <r>
    <n v="651437"/>
    <s v="BUTLER DEARDEN"/>
    <s v="24.00XX24.00X2.00 600/CS,BAGS,BS,CLAR "/>
    <n v="9776.4"/>
    <m/>
    <n v="24"/>
    <m/>
    <n v="24"/>
    <n v="2"/>
    <x v="1"/>
    <n v="775706"/>
    <d v="2013-01-29T00:00:00"/>
    <x v="3"/>
    <s v="AMBER"/>
    <x v="0"/>
    <x v="1"/>
  </r>
  <r>
    <n v="651443"/>
    <s v="SUPPLY SOURCE"/>
    <s v="60.00X50.00X88.00X1.25 50/RL,BAGS,BS,BOR,LLD,HEX ,CRADL"/>
    <n v="3034.45"/>
    <m/>
    <n v="60"/>
    <n v="50"/>
    <n v="88"/>
    <n v="1.25"/>
    <x v="1"/>
    <n v="776017"/>
    <d v="2013-01-29T00:00:00"/>
    <x v="3"/>
    <s v="STEVES"/>
    <x v="1"/>
    <x v="1"/>
  </r>
  <r>
    <n v="651596"/>
    <s v="LANDA PACKAGING DIST."/>
    <s v="GARMENT BAG ON ROLL / 21X 7X60 "/>
    <n v="0"/>
    <m/>
    <s v="GARMENT BAG ON ROLL / 21"/>
    <m/>
    <m/>
    <m/>
    <x v="0"/>
    <m/>
    <d v="2013-01-29T00:00:00"/>
    <x v="3"/>
    <s v="JBURKE"/>
    <x v="0"/>
    <x v="0"/>
  </r>
  <r>
    <n v="651692"/>
    <s v="BUNZL BUFFALO (95/950)"/>
    <s v="14.00X0.00X18.25X2.50 1500/CS,INDIV SHEETS,FG,B S,LLD,HEX"/>
    <n v="967.68"/>
    <m/>
    <n v="14"/>
    <m/>
    <n v="18.25"/>
    <n v="2.5"/>
    <x v="1"/>
    <n v="775824"/>
    <d v="2013-01-29T00:00:00"/>
    <x v="3"/>
    <s v="LCARTER"/>
    <x v="1"/>
    <x v="1"/>
  </r>
  <r>
    <n v="648020"/>
    <s v="OAKWOOD PACKAGING CO"/>
    <s v="LF 8X11X00125 STAPLE PACK 100/HEADER W/1  HANG HOLE 1000/CTN"/>
    <n v="734.5"/>
    <m/>
    <s v="LF 8"/>
    <n v="11"/>
    <s v="00125 STAPLE PACK"/>
    <m/>
    <x v="0"/>
    <m/>
    <d v="2013-01-30T00:00:00"/>
    <x v="3"/>
    <s v="BRENDA"/>
    <x v="0"/>
    <x v="0"/>
  </r>
  <r>
    <n v="648044"/>
    <s v="JOHNSON SUPPLY"/>
    <s v="6X6X2 MIL ZT 1C 1S 1000CS ,PRNTD "/>
    <n v="1101"/>
    <m/>
    <n v="6"/>
    <n v="6"/>
    <s v="2 MIL ZT 1C 1S 1000CS"/>
    <m/>
    <x v="0"/>
    <m/>
    <d v="2013-01-30T00:00:00"/>
    <x v="3"/>
    <s v="HEATHER"/>
    <x v="0"/>
    <x v="0"/>
  </r>
  <r>
    <n v="648048"/>
    <s v="BAGMART"/>
    <s v="8X10 5MIL ZIP W/2 BOTTOM GUSSET, .5  SEAL ON SIDES "/>
    <n v="0"/>
    <m/>
    <n v="8"/>
    <s v="10 5MIL ZIP W/2 BOTTOM"/>
    <m/>
    <m/>
    <x v="0"/>
    <m/>
    <d v="2013-01-30T00:00:00"/>
    <x v="3"/>
    <s v="VALERIE"/>
    <x v="0"/>
    <x v="0"/>
  </r>
  <r>
    <n v="648101"/>
    <s v="CONSUMERS INTERSTATE"/>
    <s v="BLACK TUBING 3  2MIL 1500 '/ROLL "/>
    <n v="994"/>
    <m/>
    <s v="BLACK TUBING 3  2MIL 1500"/>
    <m/>
    <m/>
    <m/>
    <x v="0"/>
    <m/>
    <d v="2013-01-30T00:00:00"/>
    <x v="3"/>
    <s v="WILL"/>
    <x v="0"/>
    <x v="0"/>
  </r>
  <r>
    <n v="648129"/>
    <s v="DK SALES"/>
    <s v="9X12 1.5MIL 1.5 INCH LIP 1000/CASE "/>
    <n v="9405"/>
    <m/>
    <n v="9"/>
    <s v="12 1.5MIL 1.5 INCH LIP"/>
    <m/>
    <m/>
    <x v="0"/>
    <m/>
    <d v="2013-01-30T00:00:00"/>
    <x v="3"/>
    <s v="PGARCIA"/>
    <x v="0"/>
    <x v="0"/>
  </r>
  <r>
    <n v="648134"/>
    <s v="DK SALES"/>
    <s v="10 X 13 1.5MIL 1.5 INCH L 1000/CASE "/>
    <n v="12577.5"/>
    <m/>
    <n v="10"/>
    <s v=" 13 1.5MIL 1.5 INCH L"/>
    <m/>
    <m/>
    <x v="0"/>
    <m/>
    <d v="2013-01-30T00:00:00"/>
    <x v="3"/>
    <s v="PGARCIA"/>
    <x v="0"/>
    <x v="0"/>
  </r>
  <r>
    <n v="648135"/>
    <s v="DK SALES"/>
    <s v="12 X 18 1.5MIL 1.5 INCH L 1000/CASE "/>
    <n v="6834"/>
    <m/>
    <n v="12"/>
    <s v=" 18 1.5MIL 1.5 INCH L"/>
    <m/>
    <m/>
    <x v="0"/>
    <m/>
    <d v="2013-01-30T00:00:00"/>
    <x v="3"/>
    <s v="PGARCIA"/>
    <x v="0"/>
    <x v="0"/>
  </r>
  <r>
    <n v="648136"/>
    <s v="JOHNSON SUPPLY"/>
    <s v="ZT 8.8 2 MIL 1C/ 1S 1000C S "/>
    <n v="1317"/>
    <m/>
    <s v="ZT 8.8 2 MIL 1C/ 1S 1000C"/>
    <m/>
    <m/>
    <m/>
    <x v="0"/>
    <m/>
    <d v="2013-01-30T00:00:00"/>
    <x v="3"/>
    <s v="HEATHER"/>
    <x v="0"/>
    <x v="0"/>
  </r>
  <r>
    <n v="648141"/>
    <s v="CROWN PACKAGING"/>
    <s v="ZT 10X10 2 MIL W/2 VENT H 1000/CS "/>
    <n v="2544"/>
    <m/>
    <n v="10"/>
    <m/>
    <n v="10"/>
    <n v="2"/>
    <x v="0"/>
    <m/>
    <d v="2013-01-30T00:00:00"/>
    <x v="3"/>
    <s v="LPAIGE"/>
    <x v="0"/>
    <x v="0"/>
  </r>
  <r>
    <n v="648156"/>
    <s v="CROWN PACKAGING"/>
    <s v="3.5X10 .5 MIL FLIP TOP BA G HDPE 1000/CASE "/>
    <n v="1250"/>
    <m/>
    <n v="3.5"/>
    <s v="10 .5 MIL FLIP TOP BA"/>
    <m/>
    <m/>
    <x v="0"/>
    <m/>
    <d v="2013-01-30T00:00:00"/>
    <x v="3"/>
    <s v="LPAIGE"/>
    <x v="0"/>
    <x v="0"/>
  </r>
  <r>
    <n v="648158"/>
    <s v="SUPPLY ONE WISCONSIN"/>
    <s v="10X10 2MIL WHITE ZIPTOP W PRINTED ON FRONT IMAGE SI ZE 5 X3 ,PRNTD"/>
    <n v="0"/>
    <m/>
    <n v="10"/>
    <s v="10 2MIL WHITE ZIPTOP W"/>
    <m/>
    <m/>
    <x v="0"/>
    <m/>
    <d v="2013-01-30T00:00:00"/>
    <x v="3"/>
    <s v="MGONZALEZ"/>
    <x v="0"/>
    <x v="0"/>
  </r>
  <r>
    <n v="648159"/>
    <s v="SUPPLY ONE WISCONSIN"/>
    <s v="10X10X2MIL WHITE ON FRONT PRINT IMAGE 5 X3  ON WHIT SLIDER GRIP,PRNTD"/>
    <n v="0"/>
    <m/>
    <n v="10"/>
    <n v="10"/>
    <s v="2MIL WHITE ON FRONT"/>
    <m/>
    <x v="0"/>
    <m/>
    <d v="2013-01-30T00:00:00"/>
    <x v="3"/>
    <s v="MGONZALEZ"/>
    <x v="0"/>
    <x v="0"/>
  </r>
  <r>
    <n v="648174"/>
    <s v="J.P. GASWAY"/>
    <s v="18X22 1.25MIL +1.5  LIP C WICKETED BAG 250/WICKET 1 000/CASE"/>
    <n v="2987.5"/>
    <m/>
    <n v="18"/>
    <s v="22 1.25MIL +1.5  LIP C"/>
    <m/>
    <m/>
    <x v="0"/>
    <m/>
    <d v="2013-01-30T00:00:00"/>
    <x v="3"/>
    <s v="LHICKS"/>
    <x v="0"/>
    <x v="0"/>
  </r>
  <r>
    <n v="648235"/>
    <s v="BRADEN PAPER &amp; PACKAGING PROD."/>
    <s v="AUTO 5X7.125 X 3MIL LDPE/ 1250/ROLL "/>
    <n v="747.75"/>
    <m/>
    <n v="5"/>
    <m/>
    <n v="7.125"/>
    <n v="3"/>
    <x v="0"/>
    <m/>
    <d v="2013-01-30T00:00:00"/>
    <x v="3"/>
    <s v="CHRISP"/>
    <x v="0"/>
    <x v="0"/>
  </r>
  <r>
    <n v="648293"/>
    <s v="SHIPPERS SUPPLY COMPANY"/>
    <s v="48.00XXX4.00 1500'/RL,SWS SHEETING,FG, TINT,MBL,CRADL"/>
    <n v="9600"/>
    <m/>
    <n v="48"/>
    <m/>
    <m/>
    <n v="4"/>
    <x v="0"/>
    <m/>
    <d v="2013-01-30T00:00:00"/>
    <x v="3"/>
    <s v="DAVID"/>
    <x v="0"/>
    <x v="1"/>
  </r>
  <r>
    <n v="648320"/>
    <s v="STEPHEN GOULD FRANKLIN"/>
    <s v="ZT 2.5X3.75 2 MIL 1000/CS (spot welds reduc e opening up to .5 )"/>
    <n v="1367.5"/>
    <m/>
    <s v="ZT 2.5"/>
    <s v="3.75 2 MIL"/>
    <m/>
    <m/>
    <x v="0"/>
    <m/>
    <d v="2013-01-30T00:00:00"/>
    <x v="3"/>
    <s v="LPAIGE"/>
    <x v="0"/>
    <x v="0"/>
  </r>
  <r>
    <n v="652083"/>
    <s v="BUNZL BUFFALO (95/950)"/>
    <s v="14.00XX18.25X1.50 1500/CS,INDIV SHEETS,FG,B S"/>
    <n v="967.68"/>
    <m/>
    <n v="14"/>
    <m/>
    <n v="18.25"/>
    <n v="1.5"/>
    <x v="1"/>
    <n v="776430"/>
    <d v="2013-01-30T00:00:00"/>
    <x v="3"/>
    <s v="LCARTER"/>
    <x v="1"/>
    <x v="1"/>
  </r>
  <r>
    <n v="648403"/>
    <s v="LAFAYETTE PAPER &amp; PKG SUPPLY"/>
    <s v="12X16X004 500/CS PRINTED 3C/1S,PRNTD "/>
    <n v="4146.25"/>
    <m/>
    <n v="12"/>
    <n v="16"/>
    <s v="004 500/CS PRINTED"/>
    <m/>
    <x v="0"/>
    <m/>
    <d v="2013-01-31T00:00:00"/>
    <x v="3"/>
    <s v="AMBER"/>
    <x v="0"/>
    <x v="0"/>
  </r>
  <r>
    <n v="648410"/>
    <s v="FISHER SCIENTIFIC"/>
    <s v="30.00X0.00X40.00X4.00 150/RL,BAGS,BS,BOR,CRADL "/>
    <n v="0"/>
    <m/>
    <n v="30"/>
    <n v="0"/>
    <n v="40"/>
    <n v="4"/>
    <x v="0"/>
    <m/>
    <d v="2013-01-31T00:00:00"/>
    <x v="3"/>
    <s v="SMAYER"/>
    <x v="1"/>
    <x v="1"/>
  </r>
  <r>
    <n v="648413"/>
    <s v="FISHER SCIENTIFIC"/>
    <s v="30.00X0.00X40.00X4.00 150/RL,BAGS,BS,BOR,CRADL "/>
    <n v="3426.93"/>
    <m/>
    <n v="30"/>
    <n v="0"/>
    <n v="40"/>
    <n v="4"/>
    <x v="0"/>
    <m/>
    <d v="2013-01-31T00:00:00"/>
    <x v="3"/>
    <s v="SMAYER"/>
    <x v="1"/>
    <x v="1"/>
  </r>
  <r>
    <n v="648416"/>
    <s v="FISHER SCIENTIFIC"/>
    <s v="30.00X0.00X40.00X6.00 100/RL,BAGS,BS,BOR,TINT,Y EL,CRADL"/>
    <n v="5352.03"/>
    <m/>
    <n v="30"/>
    <n v="0"/>
    <n v="40"/>
    <n v="6"/>
    <x v="0"/>
    <m/>
    <d v="2013-01-31T00:00:00"/>
    <x v="3"/>
    <s v="SMAYER"/>
    <x v="1"/>
    <x v="1"/>
  </r>
  <r>
    <n v="648434"/>
    <s v="CARLSON SYSTEMS, LLC - SIOUX FALLS"/>
    <s v="18.00X12.00X29.00X2.00 400/RL,BAGS,BS,BOR,METAL 15.0%,TINT,MBL,CRADL"/>
    <n v="4408.1000000000004"/>
    <m/>
    <n v="18"/>
    <n v="12"/>
    <n v="29"/>
    <n v="2"/>
    <x v="0"/>
    <m/>
    <d v="2013-01-31T00:00:00"/>
    <x v="3"/>
    <s v="WILL"/>
    <x v="0"/>
    <x v="1"/>
  </r>
  <r>
    <n v="648439"/>
    <s v="ASSOCIATED PACKAGING INC."/>
    <s v="5.25X5.25X22X1.50 W/ 8  LIP ON BOTTOM AT 22  300/CS"/>
    <n v="0"/>
    <m/>
    <n v="5.25"/>
    <n v="5.25"/>
    <n v="22"/>
    <n v="1.5"/>
    <x v="0"/>
    <m/>
    <d v="2013-01-31T00:00:00"/>
    <x v="3"/>
    <s v="AMBER"/>
    <x v="0"/>
    <x v="0"/>
  </r>
  <r>
    <n v="648442"/>
    <s v="ASSOCIATED PACKAGING INC."/>
    <s v="11X11X29X0015 W/ 8  LIP 500/CS "/>
    <n v="0"/>
    <m/>
    <n v="11"/>
    <n v="11"/>
    <n v="29"/>
    <s v="0015 W/"/>
    <x v="0"/>
    <m/>
    <d v="2013-01-31T00:00:00"/>
    <x v="3"/>
    <s v="AMBER"/>
    <x v="0"/>
    <x v="0"/>
  </r>
  <r>
    <n v="648449"/>
    <s v="PACKAGING PARTNERS, LLC"/>
    <s v="8X8 2MIL ZT 4COLOR 1 SIDE 60% COVERAGE ,PRNTD "/>
    <n v="5885"/>
    <m/>
    <n v="8"/>
    <s v="8 2MIL ZT 4COLOR 1 SIDE"/>
    <m/>
    <m/>
    <x v="0"/>
    <m/>
    <d v="2013-01-31T00:00:00"/>
    <x v="3"/>
    <s v="VALERIE"/>
    <x v="0"/>
    <x v="0"/>
  </r>
  <r>
    <n v="648472"/>
    <s v="PACKAGING PARTNERS, LLC"/>
    <s v="8X8 CLR PRINTED ZT 2.5 MI L 4 COLOR 1 SIDE 60% COVE RAGE,PRNTD"/>
    <n v="0"/>
    <m/>
    <n v="8"/>
    <s v="8 CLR PRINTED ZT 2.5 MI"/>
    <m/>
    <m/>
    <x v="0"/>
    <m/>
    <d v="2013-01-31T00:00:00"/>
    <x v="3"/>
    <s v="VALERIE"/>
    <x v="0"/>
    <x v="0"/>
  </r>
  <r>
    <n v="648479"/>
    <s v="WORLDWIDE PACKAGING GROUP"/>
    <s v="21.00XXX1.25 4600'/RL,SWS SHEETING,FG, AS,POAPP,CRADL"/>
    <n v="5738.04"/>
    <m/>
    <n v="21"/>
    <m/>
    <m/>
    <n v="1.25"/>
    <x v="0"/>
    <m/>
    <d v="2013-01-31T00:00:00"/>
    <x v="3"/>
    <s v="DAVID"/>
    <x v="0"/>
    <x v="1"/>
  </r>
  <r>
    <n v="648482"/>
    <s v="CROWN PACKAGING"/>
    <s v="16X24 1.5MIL +1.5  LIP ON 250/WICKET 1000/CASE "/>
    <n v="1082.5"/>
    <m/>
    <n v="16"/>
    <s v="24 1.5MIL +1.5  LIP ON"/>
    <m/>
    <m/>
    <x v="0"/>
    <m/>
    <d v="2013-01-31T00:00:00"/>
    <x v="3"/>
    <s v="MGONZALEZ"/>
    <x v="0"/>
    <x v="0"/>
  </r>
  <r>
    <n v="648501"/>
    <s v="BRANDT BOX &amp; PAPER"/>
    <s v="ZT 14X16X004 PRINTED 1C/1 S (WHITE BLOCK) 500/CASE, PRNTD"/>
    <n v="2643.75"/>
    <m/>
    <s v="ZT 14"/>
    <n v="16"/>
    <s v="004 PRINTED 1C/1"/>
    <m/>
    <x v="0"/>
    <m/>
    <d v="2013-01-31T00:00:00"/>
    <x v="3"/>
    <s v="LMITCHELL"/>
    <x v="0"/>
    <x v="0"/>
  </r>
  <r>
    <n v="648521"/>
    <s v="UNISOURCE - SACRAMENTO"/>
    <s v="10.00XX14.00X1.50 1000/CS,BAGS,FG,SW,NSC W/ 2  LIP"/>
    <n v="2301.12"/>
    <m/>
    <n v="10"/>
    <m/>
    <n v="14"/>
    <n v="1.5"/>
    <x v="0"/>
    <m/>
    <d v="2013-01-31T00:00:00"/>
    <x v="3"/>
    <s v="WILL"/>
    <x v="0"/>
    <x v="1"/>
  </r>
  <r>
    <n v="648530"/>
    <s v="STAPLES INDUSTRIAL #906"/>
    <s v="36'' ROLL DISPENSER  "/>
    <n v="504.5"/>
    <m/>
    <s v="36'' ROLL DISPENSER"/>
    <m/>
    <m/>
    <m/>
    <x v="0"/>
    <m/>
    <d v="2013-01-31T00:00:00"/>
    <x v="3"/>
    <s v="JBERCUME"/>
    <x v="0"/>
    <x v="0"/>
  </r>
  <r>
    <n v="648564"/>
    <s v="PACKSMART, INC"/>
    <s v="11X12+1.5 LIPX001 ON WICKETS 250/WICKET 100 0/CASE"/>
    <n v="769"/>
    <m/>
    <n v="11"/>
    <s v="12+1.5 LIP"/>
    <n v="1"/>
    <m/>
    <x v="0"/>
    <m/>
    <d v="2013-01-31T00:00:00"/>
    <x v="3"/>
    <s v="MICHELLE"/>
    <x v="0"/>
    <x v="0"/>
  </r>
  <r>
    <n v="648573"/>
    <s v="PACKSMART, INC"/>
    <s v="13X40+1.5 LIPX001 ON WICKETS 250/WICKET 100 0/CASE"/>
    <n v="2017.5"/>
    <m/>
    <n v="13"/>
    <s v="40+1.5 LIP"/>
    <n v="1"/>
    <m/>
    <x v="0"/>
    <m/>
    <d v="2013-01-31T00:00:00"/>
    <x v="3"/>
    <s v="MICHELLE"/>
    <x v="0"/>
    <x v="0"/>
  </r>
  <r>
    <n v="648587"/>
    <s v="STRETCH ASSOCIATES"/>
    <s v="24X6X36 2MIL GARMENT BAG W/ SUFF WARNING 500'/ROL L, 166 BAGS/ROLL,PRNTD"/>
    <n v="1310.4000000000001"/>
    <m/>
    <n v="24"/>
    <n v="6"/>
    <s v="36 2MIL GARMENT BAG"/>
    <m/>
    <x v="0"/>
    <m/>
    <d v="2013-01-31T00:00:00"/>
    <x v="3"/>
    <s v="TTHERIAULT"/>
    <x v="0"/>
    <x v="0"/>
  </r>
  <r>
    <n v="648603"/>
    <s v="B &amp; B PACKAGING"/>
    <s v="POLY PRO 4X6 2 MIL 1,000/ CS "/>
    <n v="2820"/>
    <m/>
    <s v="POLY PRO 4"/>
    <s v="6 2 MIL 1,000/"/>
    <m/>
    <m/>
    <x v="0"/>
    <m/>
    <d v="2013-01-31T00:00:00"/>
    <x v="3"/>
    <s v="LPAIGE"/>
    <x v="0"/>
    <x v="0"/>
  </r>
  <r>
    <n v="648621"/>
    <s v="UNITED ONE SOURCE"/>
    <s v="85.00X15.00X95.00X3.00 50/RL,BAGS,BS,BOR,VENT,BF LY,CRADL"/>
    <n v="0"/>
    <m/>
    <n v="85"/>
    <n v="15"/>
    <n v="95"/>
    <n v="3"/>
    <x v="0"/>
    <m/>
    <d v="2013-01-31T00:00:00"/>
    <x v="3"/>
    <s v="CMAHAN"/>
    <x v="0"/>
    <x v="1"/>
  </r>
  <r>
    <n v="648626"/>
    <s v="CREATIVE SOURCE, LLC"/>
    <s v="12X30X006 BLACK SLEEVES 100/RL WHITE PRINTED REGISTERED 7.25W X 10L,PR"/>
    <n v="11539"/>
    <m/>
    <n v="12"/>
    <n v="30"/>
    <s v="006 BLACK SLEEVES"/>
    <m/>
    <x v="0"/>
    <m/>
    <d v="2013-01-31T00:00:00"/>
    <x v="3"/>
    <s v="BRENDA"/>
    <x v="0"/>
    <x v="0"/>
  </r>
  <r>
    <n v="648629"/>
    <s v="CREATIVE SOURCE, LLC"/>
    <s v="13X30X006 BLK SLEEVES 100/RL REGISTERED WHT PRINT SIZE 7.25 W X 10L,P"/>
    <n v="12113"/>
    <m/>
    <n v="13"/>
    <n v="30"/>
    <s v="006 BLK SLEEVES"/>
    <m/>
    <x v="0"/>
    <m/>
    <d v="2013-01-31T00:00:00"/>
    <x v="3"/>
    <s v="BRENDA"/>
    <x v="0"/>
    <x v="0"/>
  </r>
  <r>
    <n v="648634"/>
    <s v="CREATIVE SOURCE, LLC"/>
    <s v="3 X6X006 PERFED SLEEVES 250/SLEEVES PER ROLL BLACK"/>
    <n v="2530.5"/>
    <m/>
    <n v="3"/>
    <n v="6"/>
    <s v="006 PERFED SLEEVES"/>
    <m/>
    <x v="0"/>
    <m/>
    <d v="2013-01-31T00:00:00"/>
    <x v="3"/>
    <s v="BRENDA"/>
    <x v="0"/>
    <x v="0"/>
  </r>
  <r>
    <n v="648669"/>
    <s v="B &amp; B PACKAGING"/>
    <s v="POLY PRO 4X8 2 MIL 1,000/ CS "/>
    <n v="3660"/>
    <m/>
    <s v="POLY PRO 4"/>
    <s v="8 2 MIL 1,000/"/>
    <m/>
    <m/>
    <x v="0"/>
    <m/>
    <d v="2013-01-31T00:00:00"/>
    <x v="3"/>
    <s v="LPAIGE"/>
    <x v="0"/>
    <x v="0"/>
  </r>
  <r>
    <n v="652151"/>
    <s v="C.W. HAYDEN"/>
    <s v="38.00X0.00X57.00X2.00 100/RL,BAGS,BS,BOR,CRADL "/>
    <n v="2950.2"/>
    <m/>
    <n v="38"/>
    <n v="0"/>
    <n v="57"/>
    <n v="2"/>
    <x v="1"/>
    <n v="776795"/>
    <d v="2013-01-31T00:00:00"/>
    <x v="3"/>
    <s v="AMBER"/>
    <x v="1"/>
    <x v="1"/>
  </r>
  <r>
    <n v="652323"/>
    <s v="SKYBOX PACKAGING, LLC"/>
    <s v="8.00XX8.00X2.00 3000/CS,INDIV SHEETS,BS "/>
    <n v="659.28"/>
    <m/>
    <n v="8"/>
    <m/>
    <n v="8"/>
    <n v="2"/>
    <x v="0"/>
    <m/>
    <d v="2013-01-31T00:00:00"/>
    <x v="3"/>
    <s v="LCARTER"/>
    <x v="0"/>
    <x v="1"/>
  </r>
  <r>
    <n v="648759"/>
    <s v="WORLDWIDE PACKAGING GROUP"/>
    <s v="7X10 1.5MIL AUTOBAG 1500/ RL "/>
    <n v="2360"/>
    <m/>
    <n v="7"/>
    <m/>
    <n v="10"/>
    <n v="1.5"/>
    <x v="0"/>
    <m/>
    <d v="2013-02-01T00:00:00"/>
    <x v="4"/>
    <s v="VALERIE"/>
    <x v="0"/>
    <x v="0"/>
  </r>
  <r>
    <n v="648804"/>
    <s v="PACKAGING SUPPLIERS OF AMERICA"/>
    <s v="20.00X0.00XX4.00 500'/RL,TUBING "/>
    <n v="34520"/>
    <m/>
    <n v="20"/>
    <n v="0"/>
    <m/>
    <n v="4"/>
    <x v="0"/>
    <m/>
    <d v="2013-02-01T00:00:00"/>
    <x v="4"/>
    <s v="MGONZALEZ"/>
    <x v="1"/>
    <x v="1"/>
  </r>
  <r>
    <n v="648826"/>
    <s v="CHEROKEE PACKAGING, INC."/>
    <s v="12X16 4MIL 3C/1S 100% COVERAGE 500/CS,PRNTD"/>
    <n v="4146.25"/>
    <m/>
    <n v="12"/>
    <s v="16 4MIL 3C/1S"/>
    <m/>
    <m/>
    <x v="0"/>
    <m/>
    <d v="2013-02-01T00:00:00"/>
    <x v="4"/>
    <s v="LCARTER"/>
    <x v="0"/>
    <x v="0"/>
  </r>
  <r>
    <n v="648833"/>
    <s v="RPC PACKAGING SUPPLY"/>
    <s v="38.00X0.00X70.00X3.00 50/CS,BAGS,FG "/>
    <n v="5822"/>
    <m/>
    <n v="38"/>
    <n v="0"/>
    <n v="70"/>
    <n v="3"/>
    <x v="0"/>
    <m/>
    <d v="2013-02-01T00:00:00"/>
    <x v="4"/>
    <s v="LPAIGE"/>
    <x v="0"/>
    <x v="1"/>
  </r>
  <r>
    <n v="648895"/>
    <s v="TRACO MANUFACTURING, INC"/>
    <s v="ZT POLY PRO 3X3X002 1000/CTN "/>
    <n v="675.5"/>
    <m/>
    <s v="ZT POLY PRO 3"/>
    <n v="3"/>
    <n v="2"/>
    <m/>
    <x v="0"/>
    <m/>
    <d v="2013-02-01T00:00:00"/>
    <x v="4"/>
    <s v="LMITCHELL"/>
    <x v="0"/>
    <x v="0"/>
  </r>
  <r>
    <n v="648896"/>
    <s v="TRACO MANUFACTURING, INC"/>
    <s v="ZT POLY PRO 3X6X002 1000/CTN "/>
    <n v="813"/>
    <m/>
    <s v="ZT POLY PRO 3"/>
    <n v="6"/>
    <n v="2"/>
    <m/>
    <x v="0"/>
    <m/>
    <d v="2013-02-01T00:00:00"/>
    <x v="4"/>
    <s v="LMITCHELL"/>
    <x v="0"/>
    <x v="0"/>
  </r>
  <r>
    <n v="648898"/>
    <s v="TRACO MANUFACTURING, INC"/>
    <s v="ZT POLY PRO 4X4X002 1000/CTN "/>
    <n v="813"/>
    <m/>
    <s v="ZT POLY PRO 4"/>
    <n v="4"/>
    <n v="2"/>
    <m/>
    <x v="0"/>
    <m/>
    <d v="2013-02-01T00:00:00"/>
    <x v="4"/>
    <s v="LMITCHELL"/>
    <x v="0"/>
    <x v="0"/>
  </r>
  <r>
    <n v="648901"/>
    <s v="US POLY PACK"/>
    <s v="POLYPRO 6X12X0015 1000/CS "/>
    <n v="2190"/>
    <m/>
    <n v="6"/>
    <m/>
    <n v="12"/>
    <n v="1.5"/>
    <x v="0"/>
    <m/>
    <d v="2013-02-01T00:00:00"/>
    <x v="4"/>
    <s v="MICHELLE"/>
    <x v="0"/>
    <x v="0"/>
  </r>
  <r>
    <n v="648902"/>
    <s v="TRACO MANUFACTURING, INC"/>
    <s v="ZT POLYPPRO 4X6X002 1000/CTN "/>
    <n v="863"/>
    <m/>
    <s v="ZT POLYPPRO 4"/>
    <n v="6"/>
    <n v="2"/>
    <m/>
    <x v="0"/>
    <m/>
    <d v="2013-02-01T00:00:00"/>
    <x v="4"/>
    <s v="LMITCHELL"/>
    <x v="0"/>
    <x v="0"/>
  </r>
  <r>
    <n v="648905"/>
    <s v="TRACO MANUFACTURING, INC"/>
    <s v="ZT POLYPRO 8X10X002 1000/CS "/>
    <n v="961.75"/>
    <m/>
    <n v="8"/>
    <m/>
    <n v="10"/>
    <n v="2"/>
    <x v="0"/>
    <m/>
    <d v="2013-02-01T00:00:00"/>
    <x v="4"/>
    <s v="LMITCHELL"/>
    <x v="0"/>
    <x v="0"/>
  </r>
  <r>
    <n v="648915"/>
    <s v="TRACO MANUFACTURING, INC"/>
    <s v="ZT POLYPRO 8X12X002 1000/CTN "/>
    <n v="1556"/>
    <m/>
    <n v="8"/>
    <m/>
    <n v="12"/>
    <n v="2"/>
    <x v="0"/>
    <m/>
    <d v="2013-02-01T00:00:00"/>
    <x v="4"/>
    <s v="LMITCHELL"/>
    <x v="0"/>
    <x v="0"/>
  </r>
  <r>
    <n v="648917"/>
    <s v="TRACO MANUFACTURING, INC"/>
    <s v="ZT POLYPRO 7X13X002 1000/CTN "/>
    <n v="969.5"/>
    <m/>
    <n v="7"/>
    <m/>
    <n v="13"/>
    <n v="2"/>
    <x v="0"/>
    <m/>
    <d v="2013-02-01T00:00:00"/>
    <x v="4"/>
    <s v="LMITCHELL"/>
    <x v="0"/>
    <x v="0"/>
  </r>
  <r>
    <n v="648919"/>
    <s v="TRACO MANUFACTURING, INC"/>
    <s v="ZT POLYPRO 10X13 2MIL 1000/CTN "/>
    <n v="2017.5"/>
    <m/>
    <n v="10"/>
    <m/>
    <n v="13"/>
    <n v="2"/>
    <x v="0"/>
    <m/>
    <d v="2013-02-01T00:00:00"/>
    <x v="4"/>
    <s v="LMITCHELL"/>
    <x v="0"/>
    <x v="0"/>
  </r>
  <r>
    <n v="648921"/>
    <s v="TRACO MANUFACTURING, INC"/>
    <s v="ZT POLYPRO 13X15 2MIL 1000/CTN "/>
    <n v="1639.25"/>
    <m/>
    <n v="13"/>
    <m/>
    <n v="15"/>
    <n v="2"/>
    <x v="0"/>
    <m/>
    <d v="2013-02-01T00:00:00"/>
    <x v="4"/>
    <s v="LMITCHELL"/>
    <x v="0"/>
    <x v="0"/>
  </r>
  <r>
    <n v="648927"/>
    <s v="TRACO MANUFACTURING, INC"/>
    <s v="ZT POLYPRO 13X13 2MIL 1000/CTN "/>
    <n v="2253"/>
    <m/>
    <n v="13"/>
    <m/>
    <n v="13"/>
    <n v="2"/>
    <x v="0"/>
    <m/>
    <d v="2013-02-01T00:00:00"/>
    <x v="4"/>
    <s v="LMITCHELL"/>
    <x v="0"/>
    <x v="0"/>
  </r>
  <r>
    <n v="648930"/>
    <s v="TRACO MANUFACTURING, INC"/>
    <s v="ZT POLYPRO 8X8 2MIL 1000/CTN "/>
    <n v="821.75"/>
    <m/>
    <n v="8"/>
    <m/>
    <n v="8"/>
    <n v="2"/>
    <x v="0"/>
    <m/>
    <d v="2013-02-01T00:00:00"/>
    <x v="4"/>
    <s v="LMITCHELL"/>
    <x v="0"/>
    <x v="0"/>
  </r>
  <r>
    <n v="648932"/>
    <s v="TRACO MANUFACTURING, INC"/>
    <s v="ZT POLYPRO 10X12 2MIL 1000/CTN "/>
    <n v="1831"/>
    <m/>
    <n v="10"/>
    <m/>
    <n v="12"/>
    <n v="2"/>
    <x v="0"/>
    <m/>
    <d v="2013-02-01T00:00:00"/>
    <x v="4"/>
    <s v="LMITCHELL"/>
    <x v="0"/>
    <x v="0"/>
  </r>
  <r>
    <n v="648964"/>
    <s v="MARK ANDERSON &amp; ASSOCIATES"/>
    <s v="LF 1X26.50 2MIL  "/>
    <n v="0"/>
    <m/>
    <s v="LF 1"/>
    <s v="26.50 2MIL"/>
    <m/>
    <m/>
    <x v="0"/>
    <m/>
    <d v="2013-02-01T00:00:00"/>
    <x v="4"/>
    <s v="LHICKS"/>
    <x v="0"/>
    <x v="0"/>
  </r>
  <r>
    <n v="649050"/>
    <s v="IPS PACKAGING GREENVILLE"/>
    <s v="12.00X0.00X12.00X2.00 5000/CS,INDIV SHEETS,BS "/>
    <n v="1700.4"/>
    <m/>
    <n v="12"/>
    <m/>
    <n v="12"/>
    <n v="2"/>
    <x v="0"/>
    <m/>
    <d v="2013-02-01T00:00:00"/>
    <x v="4"/>
    <s v="KKING"/>
    <x v="0"/>
    <x v="1"/>
  </r>
  <r>
    <n v="649092"/>
    <s v="PRATT SPECIALTIES"/>
    <s v="6X9X002 W/1.5  BACKFLIP (SANDWICH BAG) 1000/CASE"/>
    <n v="1564.75"/>
    <m/>
    <n v="6"/>
    <n v="9"/>
    <s v="002 W/1.5 "/>
    <m/>
    <x v="0"/>
    <m/>
    <d v="2013-02-01T00:00:00"/>
    <x v="4"/>
    <s v="LHICKS"/>
    <x v="0"/>
    <x v="0"/>
  </r>
  <r>
    <n v="649093"/>
    <s v="PRATT SPECIALTIES"/>
    <s v="6X14X002 W/1.5  BACKFLIP (SANDWICH BAG) 1000/CASE"/>
    <n v="3745.5"/>
    <m/>
    <n v="6"/>
    <n v="14"/>
    <s v="002 W/1.5 "/>
    <m/>
    <x v="0"/>
    <m/>
    <d v="2013-02-01T00:00:00"/>
    <x v="4"/>
    <s v="LHICKS"/>
    <x v="0"/>
    <x v="0"/>
  </r>
  <r>
    <n v="651712"/>
    <s v="GULF PACKAGING"/>
    <s v="14.00X0.00X32.00X3.00 250/CS,BAGS,BS "/>
    <n v="533.14"/>
    <m/>
    <n v="14"/>
    <n v="0"/>
    <n v="32"/>
    <n v="3"/>
    <x v="1"/>
    <n v="777533"/>
    <d v="2013-02-01T00:00:00"/>
    <x v="4"/>
    <s v="MGONZALEZ"/>
    <x v="0"/>
    <x v="1"/>
  </r>
  <r>
    <n v="651992"/>
    <s v="SHIPPERS SUPPLY, INC."/>
    <s v="24.00X0.00X80.00X2.00 200/RL,CF SOR,SAMPLE "/>
    <n v="120.44"/>
    <m/>
    <n v="24"/>
    <n v="0"/>
    <n v="80"/>
    <n v="2"/>
    <x v="1"/>
    <n v="777559"/>
    <d v="2013-02-01T00:00:00"/>
    <x v="4"/>
    <s v="BRENDA"/>
    <x v="0"/>
    <x v="1"/>
  </r>
  <r>
    <n v="651994"/>
    <s v="SHIPPERS SUPPLY, INC."/>
    <s v="30.00X0.00X80.00X2.00 195/RL,SLEEVE,SAMPLE "/>
    <n v="135.22999999999999"/>
    <m/>
    <n v="30"/>
    <n v="0"/>
    <n v="80"/>
    <n v="2"/>
    <x v="1"/>
    <n v="777550"/>
    <d v="2013-02-01T00:00:00"/>
    <x v="4"/>
    <s v="BRENDA"/>
    <x v="0"/>
    <x v="1"/>
  </r>
  <r>
    <n v="652037"/>
    <s v="VAN ALSTINE &amp; SONS"/>
    <s v="ZT 13X12.75 ID +4.5BG W 1.25 LIP 3 MIL 500/CTN **FOOD GRADE**DOMESTIC"/>
    <n v="1806"/>
    <m/>
    <s v="ZT 13"/>
    <s v="12.75 ID +4.5BG"/>
    <m/>
    <m/>
    <x v="1"/>
    <n v="777886"/>
    <d v="2013-02-01T00:00:00"/>
    <x v="4"/>
    <s v="BRENDA"/>
    <x v="0"/>
    <x v="0"/>
  </r>
  <r>
    <n v="652544"/>
    <s v="ASSOCIATED PACKAGING INC."/>
    <s v="9.00X0.00X10.25X4.00 1000/CS,BAGS,BS "/>
    <n v="1702"/>
    <m/>
    <n v="9"/>
    <n v="0"/>
    <n v="10.25"/>
    <n v="4"/>
    <x v="1"/>
    <n v="777634"/>
    <d v="2013-02-01T00:00:00"/>
    <x v="4"/>
    <s v="JIM"/>
    <x v="1"/>
    <x v="1"/>
  </r>
  <r>
    <n v="652927"/>
    <s v="A-1 PALLETS"/>
    <s v="16.00XXX1.10 4000'/RL,DWS,FG,CRADL,SAM PLE"/>
    <n v="0"/>
    <m/>
    <n v="16"/>
    <m/>
    <m/>
    <n v="1.1000000000000001"/>
    <x v="1"/>
    <n v="778062"/>
    <d v="2013-02-01T00:00:00"/>
    <x v="4"/>
    <s v="DAVID"/>
    <x v="0"/>
    <x v="1"/>
  </r>
  <r>
    <n v="652930"/>
    <s v="A-1 PALLETS"/>
    <s v="16.00XXX1.20 4000'/RL,DWS,FG,CRADL,SAM PLE"/>
    <n v="0"/>
    <m/>
    <n v="16"/>
    <m/>
    <m/>
    <n v="1.2"/>
    <x v="1"/>
    <n v="778065"/>
    <d v="2013-02-01T00:00:00"/>
    <x v="4"/>
    <s v="DAVID"/>
    <x v="1"/>
    <x v="1"/>
  </r>
  <r>
    <n v="652931"/>
    <s v="A-1 PALLETS"/>
    <s v="20.00XXX0.50 3000'/RL,CF SHEETING,FG,C RADL"/>
    <n v="0"/>
    <m/>
    <n v="20"/>
    <m/>
    <m/>
    <n v="0.5"/>
    <x v="1"/>
    <n v="778067"/>
    <d v="2013-02-01T00:00:00"/>
    <x v="4"/>
    <s v="DAVID"/>
    <x v="0"/>
    <x v="1"/>
  </r>
  <r>
    <n v="649158"/>
    <s v="TRI PRO GRAPHICS &amp; PACKAGING LLC"/>
    <s v="POLYPRO 3X3X0015 1000/CAS E "/>
    <n v="569.5"/>
    <m/>
    <n v="3"/>
    <m/>
    <n v="3"/>
    <n v="1.5"/>
    <x v="0"/>
    <m/>
    <d v="2013-02-04T00:00:00"/>
    <x v="4"/>
    <s v="MICHELLE"/>
    <x v="0"/>
    <x v="0"/>
  </r>
  <r>
    <n v="649221"/>
    <s v="RAPID-PAC"/>
    <s v="38.00X0.00X58.00X1.50 100/RL,BAGS,FG,SS,BOR,CRA DL"/>
    <n v="0"/>
    <m/>
    <n v="38"/>
    <n v="0"/>
    <n v="58"/>
    <n v="1.5"/>
    <x v="0"/>
    <m/>
    <d v="2013-02-04T00:00:00"/>
    <x v="4"/>
    <s v="PGARCIA"/>
    <x v="0"/>
    <x v="1"/>
  </r>
  <r>
    <n v="649228"/>
    <s v="ULINE"/>
    <s v="6.00X0.00X9.00X2.00 1000/CS,BAGS,FG,AS,POAPP "/>
    <n v="0"/>
    <m/>
    <n v="6"/>
    <n v="0"/>
    <n v="9"/>
    <n v="2"/>
    <x v="0"/>
    <m/>
    <d v="2013-02-04T00:00:00"/>
    <x v="4"/>
    <s v="MICHELLE"/>
    <x v="1"/>
    <x v="1"/>
  </r>
  <r>
    <n v="649245"/>
    <s v="POLYFIRST PACKAGING"/>
    <s v="20.50X23.75X00125 +4.5  B WICKETED BAGS +1.5 LIP, 2 50/WICKET 750/CASE"/>
    <n v="1101"/>
    <m/>
    <n v="20.5"/>
    <n v="23.75"/>
    <s v="00125 +4.5  B"/>
    <m/>
    <x v="0"/>
    <m/>
    <d v="2013-02-04T00:00:00"/>
    <x v="4"/>
    <s v="LHICKS"/>
    <x v="0"/>
    <x v="0"/>
  </r>
  <r>
    <n v="649248"/>
    <s v="POLYFIRST PACKAGING"/>
    <s v="8.50X10.50X00125 +1.5  LI WICKETED BAGS 250/WICKET 2000/CASE"/>
    <n v="1284"/>
    <m/>
    <n v="8.5"/>
    <n v="10.5"/>
    <s v="00125 +1.5  LI"/>
    <m/>
    <x v="0"/>
    <m/>
    <d v="2013-02-04T00:00:00"/>
    <x v="4"/>
    <s v="LHICKS"/>
    <x v="1"/>
    <x v="0"/>
  </r>
  <r>
    <n v="649250"/>
    <s v="POLYFIRST PACKAGING"/>
    <s v="12.75X21.75X00125 +5  BG WICKETED BAGS 250/WICKET 1000/CASE"/>
    <n v="772"/>
    <m/>
    <n v="12.75"/>
    <n v="21.75"/>
    <s v="00125 +5  BG"/>
    <m/>
    <x v="0"/>
    <m/>
    <d v="2013-02-04T00:00:00"/>
    <x v="4"/>
    <s v="LHICKS"/>
    <x v="1"/>
    <x v="0"/>
  </r>
  <r>
    <n v="649251"/>
    <s v="POLYFIRST PACKAGING"/>
    <s v="23.00X28.00X00125 +6 BG + WICKETED 250/WICKET 500/C ASE"/>
    <n v="1403"/>
    <m/>
    <n v="23"/>
    <n v="28"/>
    <s v="00125 +6 BG +"/>
    <m/>
    <x v="0"/>
    <m/>
    <d v="2013-02-04T00:00:00"/>
    <x v="4"/>
    <s v="LHICKS"/>
    <x v="1"/>
    <x v="0"/>
  </r>
  <r>
    <n v="649283"/>
    <s v="CURBELL PLASTICS, INC."/>
    <s v="21.00X0.00X24.00X1.50 500/CS,BAGS "/>
    <n v="746.81"/>
    <m/>
    <n v="21"/>
    <n v="0"/>
    <n v="24"/>
    <n v="1.5"/>
    <x v="0"/>
    <m/>
    <d v="2013-02-04T00:00:00"/>
    <x v="4"/>
    <s v="TTHERIAULT"/>
    <x v="0"/>
    <x v="1"/>
  </r>
  <r>
    <n v="649335"/>
    <s v="CS PACKAGING"/>
    <s v="3.00X0.00X24.00X2.00 1000/RL,BAGS,BS "/>
    <n v="0"/>
    <m/>
    <n v="3"/>
    <n v="0"/>
    <n v="24"/>
    <n v="2"/>
    <x v="0"/>
    <m/>
    <d v="2013-02-04T00:00:00"/>
    <x v="4"/>
    <s v="MWENTWORTH"/>
    <x v="0"/>
    <x v="1"/>
  </r>
  <r>
    <n v="649337"/>
    <s v="CS PACKAGING"/>
    <s v="PERFED BAG ON A ROLL 3X28 2MIL 1000/ROLL "/>
    <n v="13540"/>
    <m/>
    <s v="PERFED BAG ON A ROLL 3"/>
    <n v="28"/>
    <m/>
    <m/>
    <x v="0"/>
    <m/>
    <d v="2013-02-04T00:00:00"/>
    <x v="4"/>
    <s v="MWENTWORTH"/>
    <x v="0"/>
    <x v="0"/>
  </r>
  <r>
    <n v="649340"/>
    <s v="CS PACKAGING"/>
    <s v="PERFED BAG ON A ROLL 3X30 2MIL 1000/ROLL "/>
    <n v="13980"/>
    <m/>
    <s v="PERFED BAG ON A ROLL 3"/>
    <n v="30"/>
    <m/>
    <m/>
    <x v="0"/>
    <m/>
    <d v="2013-02-04T00:00:00"/>
    <x v="4"/>
    <s v="MWENTWORTH"/>
    <x v="0"/>
    <x v="0"/>
  </r>
  <r>
    <n v="649343"/>
    <s v="ATHENS PAPER"/>
    <s v="16.00X0.00X22.00X0.90 1300/RL,BAGS,SS "/>
    <n v="0"/>
    <m/>
    <n v="16"/>
    <n v="0"/>
    <n v="22"/>
    <n v="0.9"/>
    <x v="0"/>
    <m/>
    <d v="2013-02-04T00:00:00"/>
    <x v="4"/>
    <s v="LPAIGE"/>
    <x v="0"/>
    <x v="1"/>
  </r>
  <r>
    <n v="649373"/>
    <s v="VICTORY PACKAGING"/>
    <s v="HD 12X18 12 MICRONS 2000C ASE "/>
    <n v="1570"/>
    <m/>
    <s v="HD 12"/>
    <s v="18 12 MICRONS 2000C"/>
    <m/>
    <m/>
    <x v="0"/>
    <m/>
    <d v="2013-02-04T00:00:00"/>
    <x v="4"/>
    <s v="MICHELLE"/>
    <x v="0"/>
    <x v="0"/>
  </r>
  <r>
    <n v="649374"/>
    <s v="VICTORY PACKAGING"/>
    <s v="HD 14X18 12 MICRONS 2000/CASE "/>
    <n v="1062"/>
    <m/>
    <s v="HD 14"/>
    <s v="18 12 MICRONS"/>
    <m/>
    <m/>
    <x v="0"/>
    <m/>
    <d v="2013-02-04T00:00:00"/>
    <x v="4"/>
    <s v="MICHELLE"/>
    <x v="0"/>
    <x v="0"/>
  </r>
  <r>
    <n v="649378"/>
    <s v="VICTORY PACKAGING"/>
    <s v="HD 18X24 10 MICRONS 1000/CASE "/>
    <n v="1262.5"/>
    <m/>
    <s v="HD 18"/>
    <s v="24 10 MICRONS"/>
    <m/>
    <m/>
    <x v="0"/>
    <m/>
    <d v="2013-02-04T00:00:00"/>
    <x v="4"/>
    <s v="MICHELLE"/>
    <x v="0"/>
    <x v="0"/>
  </r>
  <r>
    <n v="649380"/>
    <s v="VICTORY PACKAGING"/>
    <s v="HD 24X24 10 MICRONS 1000/CASE "/>
    <n v="1054.5"/>
    <m/>
    <s v="HD 24"/>
    <s v="24 10 MICRONS"/>
    <m/>
    <m/>
    <x v="0"/>
    <m/>
    <d v="2013-02-04T00:00:00"/>
    <x v="4"/>
    <s v="MICHELLE"/>
    <x v="0"/>
    <x v="0"/>
  </r>
  <r>
    <n v="649410"/>
    <s v="LANDA PACKAGING DIST."/>
    <s v="ZIP - 6X11 ZIP (3.5MIL) W 1 SPECIFIC HANG HOLE "/>
    <n v="1260.6500000000001"/>
    <m/>
    <s v="ZIP - 6"/>
    <s v="11 ZIP (3.5MIL) W"/>
    <m/>
    <m/>
    <x v="0"/>
    <m/>
    <d v="2013-02-04T00:00:00"/>
    <x v="4"/>
    <s v="JBURKE"/>
    <x v="0"/>
    <x v="0"/>
  </r>
  <r>
    <n v="649415"/>
    <s v="ULINE"/>
    <s v="ZT 14X16X002 W/VENT HOLES 1.5  DOWN FROM ZIPPER"/>
    <n v="0"/>
    <m/>
    <n v="14"/>
    <m/>
    <n v="16"/>
    <n v="2"/>
    <x v="0"/>
    <m/>
    <d v="2013-02-04T00:00:00"/>
    <x v="4"/>
    <s v="LHICKS"/>
    <x v="0"/>
    <x v="0"/>
  </r>
  <r>
    <n v="652766"/>
    <s v="SHIPPERS SUPPLY"/>
    <s v="60.00X0.00XX1.75 3500'/RL,SWS SHEETING,CRA DL"/>
    <n v="5026"/>
    <m/>
    <n v="60"/>
    <m/>
    <m/>
    <n v="1.75"/>
    <x v="1"/>
    <n v="778321"/>
    <d v="2013-02-04T00:00:00"/>
    <x v="4"/>
    <s v="CHRISP"/>
    <x v="0"/>
    <x v="1"/>
  </r>
  <r>
    <n v="652882"/>
    <s v="CROWN PACKAGING"/>
    <s v="5.00X0.00X26.00X2.00 3000/CS,BAGS,FG,BS "/>
    <n v="4836.8999999999996"/>
    <m/>
    <n v="5"/>
    <n v="0"/>
    <n v="26"/>
    <n v="2"/>
    <x v="1"/>
    <n v="778224"/>
    <d v="2013-02-04T00:00:00"/>
    <x v="4"/>
    <s v="AMBER"/>
    <x v="1"/>
    <x v="1"/>
  </r>
  <r>
    <n v="653069"/>
    <s v="POLLOCK PAPER"/>
    <s v="16.00X0.00X16.50X4.00 500/CS,BAGS,FG,TINT,MBL "/>
    <n v="1664.88"/>
    <m/>
    <n v="16"/>
    <n v="0"/>
    <n v="16.5"/>
    <n v="4"/>
    <x v="1"/>
    <n v="778332"/>
    <d v="2013-02-04T00:00:00"/>
    <x v="4"/>
    <s v="MWENTWORTH"/>
    <x v="1"/>
    <x v="1"/>
  </r>
  <r>
    <n v="653192"/>
    <s v="SALESMASTER CORPORATION"/>
    <s v="AUTO 13X18X00125MIL FAN F OLDED 2000/CASE "/>
    <n v="6795"/>
    <m/>
    <n v="13"/>
    <m/>
    <n v="18"/>
    <n v="1.25"/>
    <x v="1"/>
    <n v="778713"/>
    <d v="2013-02-04T00:00:00"/>
    <x v="4"/>
    <s v="JCORLISS"/>
    <x v="1"/>
    <x v="0"/>
  </r>
  <r>
    <n v="649441"/>
    <s v="STEPHEN GOULD ROBBINSVILLE"/>
    <s v="8.75X16 1.5 MIL BREAD BAG WICKETED, W/3  BOTTOM GUS &amp;1.5  LIP 4/C 2/S,PRNTD"/>
    <n v="1191"/>
    <m/>
    <n v="8.75"/>
    <s v="16 1.5 MIL BREAD BAG"/>
    <m/>
    <m/>
    <x v="0"/>
    <m/>
    <d v="2013-02-05T00:00:00"/>
    <x v="4"/>
    <s v="JCORLISS"/>
    <x v="0"/>
    <x v="0"/>
  </r>
  <r>
    <n v="649451"/>
    <s v="BOXING IT UP"/>
    <s v="26.00XXX2.00 2000'/RL,SWS SHEETING,FG, CRADL"/>
    <n v="1548.36"/>
    <m/>
    <n v="26"/>
    <m/>
    <m/>
    <n v="2"/>
    <x v="0"/>
    <m/>
    <d v="2013-02-05T00:00:00"/>
    <x v="4"/>
    <s v="DAVID"/>
    <x v="0"/>
    <x v="1"/>
  </r>
  <r>
    <n v="649565"/>
    <s v="MASSCO, INC"/>
    <s v="ICE BAG W/ DRAWSTRING 11 500/CASE W/ 3% EVA"/>
    <n v="1779"/>
    <m/>
    <s v="ICE BAG W/ DRAWSTRING 11"/>
    <m/>
    <m/>
    <m/>
    <x v="0"/>
    <m/>
    <d v="2013-02-05T00:00:00"/>
    <x v="4"/>
    <s v="LHICKS"/>
    <x v="0"/>
    <x v="0"/>
  </r>
  <r>
    <n v="649575"/>
    <s v="XPEDX"/>
    <s v="4.5X6.5X1.5MIL AUTO BAGS CLEAR FRONT WHITE BACK 2000/ROLL"/>
    <n v="1084"/>
    <m/>
    <n v="4.5"/>
    <m/>
    <n v="605"/>
    <n v="1.5"/>
    <x v="0"/>
    <m/>
    <d v="2013-02-05T00:00:00"/>
    <x v="4"/>
    <s v="MGONZALEZ"/>
    <x v="0"/>
    <x v="0"/>
  </r>
  <r>
    <n v="649577"/>
    <s v="XPEDX"/>
    <s v="4.5X4.5X1.5MIL AUTO STYLE 3250/RL CLEAR FRONT WHITE BACK"/>
    <n v="1144"/>
    <m/>
    <n v="4.5"/>
    <m/>
    <n v="4.5"/>
    <n v="1.5"/>
    <x v="0"/>
    <m/>
    <d v="2013-02-05T00:00:00"/>
    <x v="4"/>
    <s v="MGONZALEZ"/>
    <x v="0"/>
    <x v="0"/>
  </r>
  <r>
    <n v="649581"/>
    <s v="XPEDX"/>
    <s v="5.5X5.5X1.5MIL AUTO STYLE 2500/RL CLEAR FRONT WHITE BACK"/>
    <n v="1148"/>
    <m/>
    <n v="5.5"/>
    <m/>
    <n v="5.5"/>
    <n v="1.5"/>
    <x v="0"/>
    <m/>
    <d v="2013-02-05T00:00:00"/>
    <x v="4"/>
    <s v="MGONZALEZ"/>
    <x v="0"/>
    <x v="0"/>
  </r>
  <r>
    <n v="649583"/>
    <s v="XPEDX"/>
    <s v="5.5X11X1.5MIL AUTO STYLE CLEAR FRONT WHITE BACK 1250/ROLL"/>
    <n v="1034"/>
    <m/>
    <n v="5.5"/>
    <m/>
    <n v="11"/>
    <n v="1.5"/>
    <x v="0"/>
    <m/>
    <d v="2013-02-05T00:00:00"/>
    <x v="4"/>
    <s v="MGONZALEZ"/>
    <x v="0"/>
    <x v="0"/>
  </r>
  <r>
    <n v="649586"/>
    <s v="SUPPLYONE PHILADELPHIA"/>
    <s v="20X36 ZT 2MIL WITH 1C/1S (WHITE BLOCK),PRNTD "/>
    <n v="1396.59"/>
    <m/>
    <n v="20"/>
    <s v="36 ZT 2MIL WITH"/>
    <m/>
    <m/>
    <x v="0"/>
    <m/>
    <d v="2013-02-05T00:00:00"/>
    <x v="4"/>
    <s v="JCORLISS"/>
    <x v="0"/>
    <x v="0"/>
  </r>
  <r>
    <n v="649592"/>
    <s v="XPEDX"/>
    <s v="5.50X15.00X1.5MIL AUTO STYLE BAG CLR FRONT 1000/ROLL"/>
    <n v="1039.5"/>
    <m/>
    <n v="5.5"/>
    <m/>
    <n v="15"/>
    <n v="1.5"/>
    <x v="0"/>
    <m/>
    <d v="2013-02-05T00:00:00"/>
    <x v="4"/>
    <s v="MGONZALEZ"/>
    <x v="0"/>
    <x v="0"/>
  </r>
  <r>
    <n v="649594"/>
    <s v="UNITED PACKAGING SUPPLY"/>
    <s v="10 X 13 2MIL SLIDER TOP BAGS "/>
    <n v="0"/>
    <m/>
    <n v="10"/>
    <s v=" 13 2MIL SLIDER"/>
    <m/>
    <m/>
    <x v="0"/>
    <m/>
    <d v="2013-02-05T00:00:00"/>
    <x v="4"/>
    <s v="JCORLISS"/>
    <x v="0"/>
    <x v="0"/>
  </r>
  <r>
    <n v="649602"/>
    <s v="UNITED PACKAGING SUPPLY"/>
    <s v="12 X 15 2MIL SLIDER BAGS "/>
    <n v="0"/>
    <m/>
    <n v="12"/>
    <s v=" 15 2MIL SLIDER"/>
    <m/>
    <m/>
    <x v="0"/>
    <m/>
    <d v="2013-02-05T00:00:00"/>
    <x v="4"/>
    <s v="JCORLISS"/>
    <x v="0"/>
    <x v="0"/>
  </r>
  <r>
    <n v="649656"/>
    <s v="GLOBAL EQUIPMENT CO"/>
    <s v="LF 12X18 4 MIL W/4  BACK 500/CS "/>
    <n v="1206.75"/>
    <m/>
    <s v="LF 12"/>
    <s v="18 4 MIL W/4  BACK"/>
    <m/>
    <m/>
    <x v="0"/>
    <m/>
    <d v="2013-02-05T00:00:00"/>
    <x v="4"/>
    <s v="LPAIGE"/>
    <x v="0"/>
    <x v="0"/>
  </r>
  <r>
    <n v="649669"/>
    <s v="UNITED PACKAGING SUPPLY"/>
    <s v="10X13 2MIL ZT SLIDER BAGS 250/CASE "/>
    <n v="2457.5"/>
    <m/>
    <n v="10"/>
    <s v="13 2MIL ZT SLIDER"/>
    <m/>
    <m/>
    <x v="0"/>
    <m/>
    <d v="2013-02-05T00:00:00"/>
    <x v="4"/>
    <s v="JCORLISS"/>
    <x v="0"/>
    <x v="0"/>
  </r>
  <r>
    <n v="649672"/>
    <s v="UNITED PACKAGING SUPPLY"/>
    <s v="12X15 2MIL ZT SLIDER BAGS 250/CASE "/>
    <n v="3352.5"/>
    <m/>
    <n v="12"/>
    <s v="15 2MIL ZT SLIDER"/>
    <m/>
    <m/>
    <x v="0"/>
    <m/>
    <d v="2013-02-05T00:00:00"/>
    <x v="4"/>
    <s v="JCORLISS"/>
    <x v="0"/>
    <x v="0"/>
  </r>
  <r>
    <n v="649678"/>
    <s v="ALLY DISTRIBUTOR"/>
    <s v="10.75X17.75 1.5 MIL 3.75 BOTTOM GUSSET 1.75 LIP W/ WICKETS 250/W"/>
    <n v="2928"/>
    <m/>
    <n v="10.75"/>
    <s v="17.75 1.5 MIL"/>
    <m/>
    <m/>
    <x v="0"/>
    <m/>
    <d v="2013-02-05T00:00:00"/>
    <x v="4"/>
    <s v="DWHOLEY"/>
    <x v="0"/>
    <x v="0"/>
  </r>
  <r>
    <n v="649682"/>
    <s v="ALLY DISTRIBUTOR"/>
    <s v="10X15.5 1.5 MIL 4  BOTTOM GUSSETED 1.75 LIP W WICKETS 250/WI"/>
    <n v="5472"/>
    <m/>
    <n v="10"/>
    <s v="15.5 1.5 MIL"/>
    <m/>
    <m/>
    <x v="0"/>
    <m/>
    <d v="2013-02-05T00:00:00"/>
    <x v="4"/>
    <s v="DWHOLEY"/>
    <x v="0"/>
    <x v="0"/>
  </r>
  <r>
    <n v="649699"/>
    <s v="VAN ALSTINE &amp; SONS"/>
    <s v="ZT 13X14.5 + 4.5  BG 3 MIL 500/CTN **FOOD GRADE**DOMESTIC"/>
    <n v="2688.75"/>
    <m/>
    <s v="ZT 13"/>
    <s v="14.5 + 4.5  BG"/>
    <m/>
    <m/>
    <x v="0"/>
    <m/>
    <d v="2013-02-05T00:00:00"/>
    <x v="4"/>
    <s v="BRENDA"/>
    <x v="0"/>
    <x v="0"/>
  </r>
  <r>
    <n v="649717"/>
    <s v="EAST COAST PACKAGING"/>
    <s v="SPEEDYPAC 5X7X002 VENTED 1750/ROLL "/>
    <n v="808.5"/>
    <m/>
    <n v="5"/>
    <m/>
    <n v="7"/>
    <n v="2"/>
    <x v="0"/>
    <m/>
    <d v="2013-02-05T00:00:00"/>
    <x v="4"/>
    <s v="MICHELLE"/>
    <x v="0"/>
    <x v="0"/>
  </r>
  <r>
    <n v="649737"/>
    <s v="XPEDX"/>
    <s v="10X11.5 BUBBLE OUT 3/16  BAG 250/CASE "/>
    <n v="6026.13"/>
    <m/>
    <n v="10"/>
    <s v="11.5 BUBBLE OUT 3/16 "/>
    <m/>
    <m/>
    <x v="0"/>
    <m/>
    <d v="2013-02-05T00:00:00"/>
    <x v="4"/>
    <s v="LHICKS"/>
    <x v="0"/>
    <x v="0"/>
  </r>
  <r>
    <n v="649739"/>
    <s v="XPEDX"/>
    <s v="10X15.5 BUBBLE OUT 3/16  BAG 250/CASE "/>
    <n v="4136.63"/>
    <m/>
    <n v="10"/>
    <s v="15.5 BUBBLE OUT 3/16 "/>
    <m/>
    <m/>
    <x v="0"/>
    <m/>
    <d v="2013-02-05T00:00:00"/>
    <x v="4"/>
    <s v="LHICKS"/>
    <x v="0"/>
    <x v="0"/>
  </r>
  <r>
    <n v="649741"/>
    <s v="XPEDX"/>
    <s v="8X11.5 BUBBLE OUT 3/16  B BAG 500/CASE "/>
    <n v="1118"/>
    <m/>
    <n v="8"/>
    <s v="11.5 BUBBLE OUT 3/16  B"/>
    <m/>
    <m/>
    <x v="0"/>
    <m/>
    <d v="2013-02-05T00:00:00"/>
    <x v="4"/>
    <s v="LHICKS"/>
    <x v="0"/>
    <x v="0"/>
  </r>
  <r>
    <n v="649746"/>
    <s v="XPEDX"/>
    <s v="6X8.5 BUBBLE OUT 3/16  BU BAG 800/CASE "/>
    <n v="4808"/>
    <m/>
    <n v="6"/>
    <s v="8.5 BUBBLE OUT 3/16  BU"/>
    <m/>
    <m/>
    <x v="0"/>
    <m/>
    <d v="2013-02-05T00:00:00"/>
    <x v="4"/>
    <s v="LHICKS"/>
    <x v="0"/>
    <x v="0"/>
  </r>
  <r>
    <n v="649747"/>
    <s v="XPEDX"/>
    <s v="2X4X0015 AUTOBAG 4000/ROLL "/>
    <n v="1008"/>
    <m/>
    <n v="2"/>
    <m/>
    <n v="4"/>
    <n v="1.5"/>
    <x v="0"/>
    <m/>
    <d v="2013-02-05T00:00:00"/>
    <x v="4"/>
    <s v="LHICKS"/>
    <x v="0"/>
    <x v="0"/>
  </r>
  <r>
    <n v="649750"/>
    <s v="INTERNATIONAL OFFICE SOLUTION"/>
    <s v="ZT 10X12 2 MIL BLUE COLOR 1000/CASE "/>
    <n v="1185"/>
    <m/>
    <s v="ZT 10"/>
    <s v="12 2 MIL"/>
    <m/>
    <m/>
    <x v="0"/>
    <m/>
    <d v="2013-02-05T00:00:00"/>
    <x v="4"/>
    <s v="JPENA"/>
    <x v="0"/>
    <x v="0"/>
  </r>
  <r>
    <n v="649751"/>
    <s v="INTERNATIONAL OFFICE SOLUTION"/>
    <s v="ZT 10X12 2 MIL YELLOW COLOR 1000/CASE,P RNTD"/>
    <n v="1185"/>
    <m/>
    <s v="ZT 10"/>
    <s v="12 2 MIL"/>
    <m/>
    <m/>
    <x v="0"/>
    <m/>
    <d v="2013-02-05T00:00:00"/>
    <x v="4"/>
    <s v="JPENA"/>
    <x v="0"/>
    <x v="0"/>
  </r>
  <r>
    <n v="652950"/>
    <s v="VENTIX GROUP, INC."/>
    <s v="5X6 1.5MIL FG AUTO 1/4 IN SKIRT 1/8 VENT 1 IN. FRO M FAR LEFT 1IN FROM BOTTO"/>
    <n v="3822.5"/>
    <m/>
    <n v="5"/>
    <m/>
    <n v="6"/>
    <n v="1.5"/>
    <x v="1"/>
    <n v="778774"/>
    <d v="2013-02-05T00:00:00"/>
    <x v="4"/>
    <s v="MGONZALEZ"/>
    <x v="1"/>
    <x v="0"/>
  </r>
  <r>
    <n v="653392"/>
    <s v="IPS PACKAGING GREENVILLE"/>
    <s v="12.00XX12.00X1.00 5000/CS,INDIV SHEETS,BS "/>
    <n v="967"/>
    <m/>
    <n v="12"/>
    <m/>
    <n v="12"/>
    <n v="1"/>
    <x v="1"/>
    <n v="778994"/>
    <d v="2013-02-05T00:00:00"/>
    <x v="4"/>
    <s v="MICHELLE"/>
    <x v="1"/>
    <x v="1"/>
  </r>
  <r>
    <n v="653424"/>
    <s v="UNITED PACKAGING SUPPLY"/>
    <s v="2.5X30 2MIL 1000/CASE SID EWELD "/>
    <n v="1203.4000000000001"/>
    <m/>
    <n v="2.5"/>
    <s v="30 2MIL 1000/CASE SID"/>
    <m/>
    <m/>
    <x v="1"/>
    <n v="779277"/>
    <d v="2013-02-05T00:00:00"/>
    <x v="4"/>
    <s v="LMITCHELL"/>
    <x v="1"/>
    <x v="0"/>
  </r>
  <r>
    <n v="653618"/>
    <s v="STAPLES CENTRAL PAYMENT CENTER"/>
    <s v="12.00X0.00X20.00X1.50 1000/CS,BAGS "/>
    <n v="1186.5"/>
    <m/>
    <n v="12"/>
    <n v="0"/>
    <n v="20"/>
    <n v="1.5"/>
    <x v="1"/>
    <n v="779218"/>
    <d v="2013-02-05T00:00:00"/>
    <x v="4"/>
    <s v="TTHERIAULT"/>
    <x v="1"/>
    <x v="1"/>
  </r>
  <r>
    <n v="649768"/>
    <s v="TRACO MANUFACTURING, INC"/>
    <s v="ZT POLYPRO 8X8 2MIL 1000/CTN "/>
    <n v="4495"/>
    <m/>
    <n v="8"/>
    <m/>
    <n v="8"/>
    <n v="2"/>
    <x v="0"/>
    <m/>
    <d v="2013-02-06T00:00:00"/>
    <x v="4"/>
    <s v="LMITCHELL"/>
    <x v="0"/>
    <x v="0"/>
  </r>
  <r>
    <n v="649770"/>
    <s v="TRACO MANUFACTURING, INC"/>
    <s v="ZT POLYPRO 8X12X002 1000/CTN "/>
    <n v="3283.75"/>
    <m/>
    <n v="8"/>
    <m/>
    <n v="12"/>
    <n v="2"/>
    <x v="0"/>
    <m/>
    <d v="2013-02-06T00:00:00"/>
    <x v="4"/>
    <s v="LMITCHELL"/>
    <x v="0"/>
    <x v="0"/>
  </r>
  <r>
    <n v="649771"/>
    <s v="TRACO MANUFACTURING, INC"/>
    <s v="ZT POLYPRO 8X10X002 1000/CS "/>
    <n v="5107.5"/>
    <m/>
    <n v="8"/>
    <m/>
    <n v="10"/>
    <n v="2"/>
    <x v="0"/>
    <m/>
    <d v="2013-02-06T00:00:00"/>
    <x v="4"/>
    <s v="LMITCHELL"/>
    <x v="0"/>
    <x v="0"/>
  </r>
  <r>
    <n v="649772"/>
    <s v="TRACO MANUFACTURING, INC"/>
    <s v="ZT POLYPRO 7X13X002 1000/CTN "/>
    <n v="3142.5"/>
    <m/>
    <n v="7"/>
    <m/>
    <n v="13"/>
    <n v="2"/>
    <x v="0"/>
    <m/>
    <d v="2013-02-06T00:00:00"/>
    <x v="4"/>
    <s v="LMITCHELL"/>
    <x v="0"/>
    <x v="0"/>
  </r>
  <r>
    <n v="649775"/>
    <s v="TRACO MANUFACTURING, INC"/>
    <s v="ZT POLYPRO 13X15 2MIL 1000/CTN "/>
    <n v="10195"/>
    <m/>
    <n v="13"/>
    <m/>
    <n v="15"/>
    <n v="2"/>
    <x v="0"/>
    <m/>
    <d v="2013-02-06T00:00:00"/>
    <x v="4"/>
    <s v="LMITCHELL"/>
    <x v="0"/>
    <x v="0"/>
  </r>
  <r>
    <n v="649776"/>
    <s v="TRACO MANUFACTURING, INC"/>
    <s v="ZT POLYPRO 13X13 2MIL 1000/CTN "/>
    <n v="5195"/>
    <m/>
    <n v="13"/>
    <m/>
    <n v="13"/>
    <n v="2"/>
    <x v="0"/>
    <m/>
    <d v="2013-02-06T00:00:00"/>
    <x v="4"/>
    <s v="LMITCHELL"/>
    <x v="0"/>
    <x v="0"/>
  </r>
  <r>
    <n v="649779"/>
    <s v="TRACO MANUFACTURING, INC"/>
    <s v="ZT POLYPRO 10X13 2MIL 1000/CTN "/>
    <n v="7232.5"/>
    <m/>
    <n v="10"/>
    <m/>
    <n v="13"/>
    <n v="2"/>
    <x v="0"/>
    <m/>
    <d v="2013-02-06T00:00:00"/>
    <x v="4"/>
    <s v="LMITCHELL"/>
    <x v="0"/>
    <x v="0"/>
  </r>
  <r>
    <n v="649782"/>
    <s v="TRACO MANUFACTURING, INC"/>
    <s v="ZT POLYPRO 10X12 2MIL 1000/CTN "/>
    <n v="3976.25"/>
    <m/>
    <n v="10"/>
    <m/>
    <n v="12"/>
    <n v="2"/>
    <x v="0"/>
    <m/>
    <d v="2013-02-06T00:00:00"/>
    <x v="4"/>
    <s v="LMITCHELL"/>
    <x v="0"/>
    <x v="0"/>
  </r>
  <r>
    <n v="649785"/>
    <s v="TRACO MANUFACTURING, INC"/>
    <s v="ZT POLYPPRO 4X6X002 1000/CTN "/>
    <n v="2402.5"/>
    <m/>
    <s v="ZT POLYPPRO 4"/>
    <n v="6"/>
    <n v="2"/>
    <m/>
    <x v="0"/>
    <m/>
    <d v="2013-02-06T00:00:00"/>
    <x v="4"/>
    <s v="LMITCHELL"/>
    <x v="1"/>
    <x v="0"/>
  </r>
  <r>
    <n v="649787"/>
    <s v="TRACO MANUFACTURING, INC"/>
    <s v="ZT POLY PRO 4X4X002 1000/CTN "/>
    <n v="2277.5"/>
    <m/>
    <s v="ZT POLY PRO 4"/>
    <n v="4"/>
    <n v="2"/>
    <m/>
    <x v="0"/>
    <m/>
    <d v="2013-02-06T00:00:00"/>
    <x v="4"/>
    <s v="LMITCHELL"/>
    <x v="0"/>
    <x v="0"/>
  </r>
  <r>
    <n v="649788"/>
    <s v="TRACO MANUFACTURING, INC"/>
    <s v="ZT POLY PRO 3X6X002 1000/CTN "/>
    <n v="2082.5"/>
    <m/>
    <s v="ZT POLY PRO 3"/>
    <n v="6"/>
    <n v="2"/>
    <m/>
    <x v="0"/>
    <m/>
    <d v="2013-02-06T00:00:00"/>
    <x v="4"/>
    <s v="LMITCHELL"/>
    <x v="0"/>
    <x v="0"/>
  </r>
  <r>
    <n v="649791"/>
    <s v="TRACO MANUFACTURING, INC"/>
    <s v="ZT POLY PRO 3X3X002 1000/CTN "/>
    <n v="1715"/>
    <m/>
    <s v="ZT POLY PRO 3"/>
    <n v="3"/>
    <n v="2"/>
    <m/>
    <x v="0"/>
    <m/>
    <d v="2013-02-06T00:00:00"/>
    <x v="4"/>
    <s v="LMITCHELL"/>
    <x v="0"/>
    <x v="0"/>
  </r>
  <r>
    <n v="649801"/>
    <s v="CONSOLIDATED PLASTICS"/>
    <s v="14.00X0.00X22.00X2.00 500/CS,BAGS "/>
    <n v="1397.35"/>
    <m/>
    <n v="14"/>
    <n v="0"/>
    <n v="22"/>
    <n v="2"/>
    <x v="0"/>
    <m/>
    <d v="2013-02-06T00:00:00"/>
    <x v="4"/>
    <s v="AMBER"/>
    <x v="1"/>
    <x v="1"/>
  </r>
  <r>
    <n v="649813"/>
    <s v="CLEAR VIEW BAG COMPANY, INC."/>
    <s v="8.00XX24.00X3.60 500/CS,BAGS,FG,BS "/>
    <n v="659.55"/>
    <m/>
    <n v="8"/>
    <m/>
    <n v="24"/>
    <n v="3.6"/>
    <x v="0"/>
    <m/>
    <d v="2013-02-06T00:00:00"/>
    <x v="4"/>
    <s v="AMBER"/>
    <x v="0"/>
    <x v="1"/>
  </r>
  <r>
    <n v="649828"/>
    <s v="GULF GREAT LAKES PACKAGING"/>
    <s v="24.00X0.00X30.00X1.50 500/CS,BAGS,SS,LLD,HEX "/>
    <n v="2456.6999999999998"/>
    <m/>
    <n v="24"/>
    <n v="0"/>
    <n v="30"/>
    <n v="1.5"/>
    <x v="0"/>
    <m/>
    <d v="2013-02-06T00:00:00"/>
    <x v="4"/>
    <s v="EZRA"/>
    <x v="0"/>
    <x v="1"/>
  </r>
  <r>
    <n v="649865"/>
    <s v="XPEDX"/>
    <s v="12 X8 X28  2MIL PRINTED 1C/1S RECYCLE LOG 500/CASE,PRNTD"/>
    <n v="2630.5"/>
    <m/>
    <n v="12"/>
    <n v="8"/>
    <s v="28  2MIL"/>
    <m/>
    <x v="0"/>
    <m/>
    <d v="2013-02-06T00:00:00"/>
    <x v="4"/>
    <s v="JCORLISS"/>
    <x v="0"/>
    <x v="0"/>
  </r>
  <r>
    <n v="649926"/>
    <s v="DAVIS/SMITH IND PKG"/>
    <s v="24X25 .5MIL STAR SEAL LLD TRASH LINER 500/CASE "/>
    <n v="1222.5"/>
    <m/>
    <n v="24"/>
    <s v="25 .5MIL STAR SEAL LLD"/>
    <m/>
    <m/>
    <x v="0"/>
    <m/>
    <d v="2013-02-06T00:00:00"/>
    <x v="4"/>
    <s v="MWENTWORTH"/>
    <x v="0"/>
    <x v="0"/>
  </r>
  <r>
    <n v="649932"/>
    <s v="DAVIS/SMITH IND PKG"/>
    <s v="33X40 .5MIL STAR SEAL LLD TRASH LINER 250/CASE"/>
    <n v="2454"/>
    <m/>
    <n v="33"/>
    <s v="40 .5MIL STAR SEAL LLD"/>
    <m/>
    <m/>
    <x v="0"/>
    <m/>
    <d v="2013-02-06T00:00:00"/>
    <x v="4"/>
    <s v="MWENTWORTH"/>
    <x v="0"/>
    <x v="0"/>
  </r>
  <r>
    <n v="649975"/>
    <s v="VICTORY PACKAGING"/>
    <s v="11.00X0.00X6.75X4.00 500/RL,BAGS,FG,BLK COND "/>
    <n v="0"/>
    <m/>
    <n v="11"/>
    <n v="0"/>
    <n v="6.75"/>
    <n v="4"/>
    <x v="0"/>
    <m/>
    <d v="2013-02-06T00:00:00"/>
    <x v="4"/>
    <s v="MWENTWORTH"/>
    <x v="0"/>
    <x v="1"/>
  </r>
  <r>
    <n v="649989"/>
    <s v="VICTORY PACKAGING"/>
    <s v="11.00X0.00X6.75X4.00 500/CS,BAGS,FG,BLK COND "/>
    <n v="0"/>
    <m/>
    <n v="11"/>
    <n v="0"/>
    <n v="6.75"/>
    <n v="4"/>
    <x v="0"/>
    <m/>
    <d v="2013-02-06T00:00:00"/>
    <x v="4"/>
    <s v="MWENTWORTH"/>
    <x v="0"/>
    <x v="1"/>
  </r>
  <r>
    <n v="650016"/>
    <s v="IPS PACKAGING GREENVILLE"/>
    <s v="ZT 8X10 2 MIL PRINTED 2C/ 1000/CASE,PRNTD "/>
    <n v="1186"/>
    <m/>
    <s v="ZT 8"/>
    <s v="10 2 MIL PRINTED 2C/"/>
    <m/>
    <m/>
    <x v="0"/>
    <m/>
    <d v="2013-02-06T00:00:00"/>
    <x v="4"/>
    <s v="TTHERIAULT"/>
    <x v="0"/>
    <x v="0"/>
  </r>
  <r>
    <n v="650073"/>
    <s v="MOONEY GENERAL PAPER CO."/>
    <s v="ZT 8X8 2MIL PRINTED WITH 4 COLOR LOGO 2000/CS,PRNTD"/>
    <n v="5365"/>
    <m/>
    <s v="ZT 8"/>
    <s v="8 2MIL"/>
    <m/>
    <m/>
    <x v="0"/>
    <m/>
    <d v="2013-02-06T00:00:00"/>
    <x v="4"/>
    <s v="MGONZALEZ"/>
    <x v="0"/>
    <x v="0"/>
  </r>
  <r>
    <n v="650074"/>
    <s v="MOONEY GENERAL PAPER CO."/>
    <s v="10X12 2MIL ZT PRINTED WITH 4 COLOR LOGO 2000/CS,PRNTD"/>
    <n v="3532.5"/>
    <m/>
    <n v="10"/>
    <s v="12 2MIL ZT"/>
    <m/>
    <m/>
    <x v="0"/>
    <m/>
    <d v="2013-02-06T00:00:00"/>
    <x v="4"/>
    <s v="MGONZALEZ"/>
    <x v="0"/>
    <x v="0"/>
  </r>
  <r>
    <n v="650100"/>
    <s v="SOULE PACKAGING"/>
    <s v="12X10 2MIL BUBBLE BAG 2000/CS OPEN ENDED CLEAR"/>
    <n v="0"/>
    <m/>
    <n v="12"/>
    <s v="10 2MIL BUBBLE BAG"/>
    <m/>
    <m/>
    <x v="0"/>
    <m/>
    <d v="2013-02-06T00:00:00"/>
    <x v="4"/>
    <s v="MWENTWORTH"/>
    <x v="0"/>
    <x v="0"/>
  </r>
  <r>
    <n v="650510"/>
    <s v="WEAVER COUNTRY STORE"/>
    <s v="5.50X2.00X14.00X2.00 1000/CS,BAGS,BS "/>
    <n v="3027.5"/>
    <m/>
    <n v="5.5"/>
    <n v="2"/>
    <n v="14"/>
    <n v="2"/>
    <x v="1"/>
    <n v="779836"/>
    <d v="2013-02-06T00:00:00"/>
    <x v="4"/>
    <s v="LCARTER"/>
    <x v="1"/>
    <x v="1"/>
  </r>
  <r>
    <n v="653292"/>
    <s v="SUPPLY ONE - TUCSON"/>
    <s v="4.5X5 1.5MIL AUTO BAG 3000/ROLL"/>
    <n v="1530"/>
    <m/>
    <n v="4.5"/>
    <m/>
    <n v="5"/>
    <n v="1.5"/>
    <x v="1"/>
    <n v="779767"/>
    <d v="2013-02-06T00:00:00"/>
    <x v="4"/>
    <s v="KKING"/>
    <x v="0"/>
    <x v="0"/>
  </r>
  <r>
    <n v="653685"/>
    <s v="CARLSON SYSTEMS, LLC - SIOUX FALLS"/>
    <s v="18.00X12.00X29.00X2.00 400/RL,BAGS,BS,BOR,METAL 15.0%,TINT,MBL,CRADL"/>
    <n v="1271.9000000000001"/>
    <m/>
    <n v="18"/>
    <n v="12"/>
    <n v="29"/>
    <n v="2"/>
    <x v="1"/>
    <n v="779563"/>
    <d v="2013-02-06T00:00:00"/>
    <x v="4"/>
    <s v="WILL"/>
    <x v="1"/>
    <x v="1"/>
  </r>
  <r>
    <n v="654035"/>
    <s v="CARLSON SYSTEMS, LLC - SIOUX FALLS"/>
    <s v="18.00X12.00X29.00X2.00 400/RL,BAGS,BS,BOR,METAL 15.0%,TINT,MBL,CRADL"/>
    <n v="2623"/>
    <m/>
    <n v="18"/>
    <n v="12"/>
    <n v="29"/>
    <n v="2"/>
    <x v="1"/>
    <n v="780027"/>
    <d v="2013-02-06T00:00:00"/>
    <x v="4"/>
    <s v="LCARTER"/>
    <x v="1"/>
    <x v="1"/>
  </r>
  <r>
    <n v="654040"/>
    <s v="CANTWELL-CLEARY CO., INC."/>
    <s v="30.00X0.00X60.00X1.25 150/RL,CF SOR,CRADL "/>
    <n v="4472.7"/>
    <m/>
    <n v="30"/>
    <n v="0"/>
    <n v="60"/>
    <n v="1.25"/>
    <x v="1"/>
    <n v="780052"/>
    <d v="2013-02-06T00:00:00"/>
    <x v="4"/>
    <s v="AMBER"/>
    <x v="1"/>
    <x v="1"/>
  </r>
  <r>
    <n v="650270"/>
    <s v="BUTLER DEARDEN"/>
    <s v="16 X 24 3.5MIL ZIP TOP MOISTURE BARRIER BAGS 100/CS"/>
    <n v="3410.1"/>
    <m/>
    <n v="16"/>
    <s v=" 24 3.5MIL ZIP TOP"/>
    <m/>
    <m/>
    <x v="0"/>
    <m/>
    <d v="2013-02-07T00:00:00"/>
    <x v="4"/>
    <s v="MEREDITH"/>
    <x v="0"/>
    <x v="0"/>
  </r>
  <r>
    <n v="650273"/>
    <s v="BUTLER DEARDEN"/>
    <s v="24 X 24 ZIP TOP 3.5MIL MOISTURE BARRIER BAGS 100/CS"/>
    <n v="3650.1"/>
    <m/>
    <n v="24"/>
    <s v=" 24 ZIP TOP 3.5MIL"/>
    <m/>
    <m/>
    <x v="0"/>
    <m/>
    <d v="2013-02-07T00:00:00"/>
    <x v="4"/>
    <s v="MEREDITH"/>
    <x v="0"/>
    <x v="0"/>
  </r>
  <r>
    <n v="650289"/>
    <s v="PIEDMONT NATIONAL CORPORATION"/>
    <s v="AUTO STYLE 9X14X004, 300/ ROLL "/>
    <n v="2388.75"/>
    <m/>
    <n v="9"/>
    <m/>
    <n v="14"/>
    <n v="4"/>
    <x v="0"/>
    <m/>
    <d v="2013-02-07T00:00:00"/>
    <x v="4"/>
    <s v="WILL"/>
    <x v="0"/>
    <x v="0"/>
  </r>
  <r>
    <n v="650290"/>
    <s v="PIEDMONT NATIONAL CORPORATION"/>
    <s v="AUTO STYLE 6X17X004, 200/ ROLL "/>
    <n v="3445"/>
    <m/>
    <n v="6"/>
    <m/>
    <n v="17"/>
    <n v="4"/>
    <x v="0"/>
    <m/>
    <d v="2013-02-07T00:00:00"/>
    <x v="4"/>
    <s v="WILL"/>
    <x v="0"/>
    <x v="0"/>
  </r>
  <r>
    <n v="650337"/>
    <s v="ABLE TAPE AND PACKAGING"/>
    <s v="12.00X0.00X18.00X1.00 1000/CS,BAGS "/>
    <n v="2160"/>
    <m/>
    <n v="12"/>
    <n v="0"/>
    <n v="18"/>
    <n v="1"/>
    <x v="0"/>
    <m/>
    <d v="2013-02-07T00:00:00"/>
    <x v="4"/>
    <s v="TTHERIAULT"/>
    <x v="0"/>
    <x v="1"/>
  </r>
  <r>
    <n v="650359"/>
    <s v="DAVIS/SMITH IND PKG"/>
    <s v="GU 6X3.5X15 .5MIL 1000/CASE CL "/>
    <n v="985"/>
    <m/>
    <s v="GU 6"/>
    <n v="3.5"/>
    <s v="15 .5MIL"/>
    <m/>
    <x v="0"/>
    <m/>
    <d v="2013-02-07T00:00:00"/>
    <x v="4"/>
    <s v="MWENTWORTH"/>
    <x v="0"/>
    <x v="0"/>
  </r>
  <r>
    <n v="650363"/>
    <s v="DAVIS/SMITH IND PKG"/>
    <s v="GU 6X3.5X19 .5MIL 1000/CASE "/>
    <n v="1170"/>
    <m/>
    <s v="GU 6"/>
    <n v="3.5"/>
    <s v="19 .5MIL"/>
    <m/>
    <x v="0"/>
    <m/>
    <d v="2013-02-07T00:00:00"/>
    <x v="4"/>
    <s v="MWENTWORTH"/>
    <x v="0"/>
    <x v="0"/>
  </r>
  <r>
    <n v="650380"/>
    <s v="ETC WEST"/>
    <s v="10X12 ZT 2MIL 1C/1S 30-50% COV BLK 1000/case,PRNTD"/>
    <n v="1193"/>
    <m/>
    <n v="10"/>
    <s v="12 ZT 2MIL"/>
    <m/>
    <m/>
    <x v="0"/>
    <m/>
    <d v="2013-02-07T00:00:00"/>
    <x v="4"/>
    <s v="CHRISP"/>
    <x v="0"/>
    <x v="0"/>
  </r>
  <r>
    <n v="650390"/>
    <s v="POLY-SOURCE MANUFACTURING INC"/>
    <s v="46X37X89 3.6MIL FULL GAUG E DARK PURPLE LINERS "/>
    <n v="0"/>
    <m/>
    <n v="46"/>
    <n v="37"/>
    <s v="89 3.6MIL FULL GAUG"/>
    <m/>
    <x v="0"/>
    <m/>
    <d v="2013-02-07T00:00:00"/>
    <x v="4"/>
    <s v="PGARCIA"/>
    <x v="0"/>
    <x v="0"/>
  </r>
  <r>
    <n v="650403"/>
    <s v="XPEDX"/>
    <s v="16X18 1MIL CLEAR +1.5  LI BAGS ON WICKETS 250/WICKE 1000/CASE"/>
    <n v="990.5"/>
    <m/>
    <n v="16"/>
    <s v="18 1MIL CLEAR +1.5  LI"/>
    <m/>
    <m/>
    <x v="0"/>
    <m/>
    <d v="2013-02-07T00:00:00"/>
    <x v="4"/>
    <s v="LCARTER"/>
    <x v="0"/>
    <x v="0"/>
  </r>
  <r>
    <n v="650438"/>
    <s v="AMERICAN EAGLE PACKAGING CORP"/>
    <s v="17X9X33 15.24 MICRONS HIGH DENSITY LINER 500/CASE"/>
    <n v="2770"/>
    <m/>
    <n v="17"/>
    <n v="9"/>
    <s v="33 15.24 MICRONS"/>
    <m/>
    <x v="0"/>
    <m/>
    <d v="2013-02-07T00:00:00"/>
    <x v="4"/>
    <s v="LHICKS"/>
    <x v="0"/>
    <x v="0"/>
  </r>
  <r>
    <n v="651680"/>
    <s v="CARTER-MCLEOD PAPER &amp; PACKAGING"/>
    <s v="68.00XXX2.00 2350'/RL,SWS SHEETING,FG, AS,POAPP"/>
    <n v="20659.2"/>
    <m/>
    <n v="68"/>
    <m/>
    <m/>
    <n v="2"/>
    <x v="1"/>
    <n v="780730"/>
    <d v="2013-02-07T00:00:00"/>
    <x v="4"/>
    <s v="WILL"/>
    <x v="0"/>
    <x v="1"/>
  </r>
  <r>
    <n v="652808"/>
    <s v="CLEAR VIEW BAG COMPANY, INC."/>
    <s v="18.00X0.00X24.00X2.70 500/CS,BAGS,FG,BS,PRNTD "/>
    <n v="530.25"/>
    <n v="1"/>
    <n v="18"/>
    <m/>
    <n v="24"/>
    <n v="2.7"/>
    <x v="1"/>
    <n v="780446"/>
    <d v="2013-02-07T00:00:00"/>
    <x v="4"/>
    <s v="MICHELLE"/>
    <x v="0"/>
    <x v="1"/>
  </r>
  <r>
    <n v="652856"/>
    <s v="CONSOLIDATED PLASTICS"/>
    <s v="6.00X0.00X9.00X2.00 1000/CS,BAGS "/>
    <n v="1490.08"/>
    <m/>
    <n v="6"/>
    <n v="0"/>
    <n v="9"/>
    <n v="2"/>
    <x v="1"/>
    <n v="780646"/>
    <d v="2013-02-07T00:00:00"/>
    <x v="4"/>
    <s v="TTHERIAULT"/>
    <x v="1"/>
    <x v="1"/>
  </r>
  <r>
    <n v="654068"/>
    <s v="ENDURAPAK INC."/>
    <s v="44.00X0.00X0.00X1.40 4000'/RL,DWS,FG,BS,BOR,UV I 2.0%,COLOR,WHT,CRADL"/>
    <n v="8022"/>
    <m/>
    <n v="44"/>
    <n v="0"/>
    <n v="0"/>
    <n v="1.4"/>
    <x v="1"/>
    <n v="780536"/>
    <d v="2013-02-07T00:00:00"/>
    <x v="4"/>
    <s v="AMBER"/>
    <x v="1"/>
    <x v="1"/>
  </r>
  <r>
    <n v="654168"/>
    <s v="ASSOCIATED PACKAGING INC."/>
    <s v="26.00X0.00XX1.80 1300'/RL,CF SHEETING,FG,C RADL"/>
    <n v="2330.58"/>
    <m/>
    <n v="26"/>
    <m/>
    <m/>
    <n v="1.8"/>
    <x v="1"/>
    <n v="780503"/>
    <d v="2013-02-07T00:00:00"/>
    <x v="4"/>
    <s v="JIM"/>
    <x v="0"/>
    <x v="1"/>
  </r>
  <r>
    <n v="654543"/>
    <s v="PACKAGING TAPE INC."/>
    <s v="38.00X0.00X62.00X2.25 50/RL,BAGS,FG,BS,BOR,LLD, OCT,SAMPLE"/>
    <n v="0"/>
    <m/>
    <n v="38"/>
    <n v="0"/>
    <n v="62"/>
    <n v="2.25"/>
    <x v="1"/>
    <n v="780864"/>
    <d v="2013-02-07T00:00:00"/>
    <x v="4"/>
    <s v="TTHERIAULT"/>
    <x v="0"/>
    <x v="1"/>
  </r>
  <r>
    <n v="647705"/>
    <s v="HORN PACKAGING CORPORATION"/>
    <s v="16.00X12.00X30.00X2.50 250/CS,BAGS,BS,COLOR,BUF "/>
    <n v="0"/>
    <m/>
    <n v="16"/>
    <n v="12"/>
    <n v="30"/>
    <n v="2.5"/>
    <x v="0"/>
    <m/>
    <d v="2013-02-08T00:00:00"/>
    <x v="4"/>
    <s v="KKING"/>
    <x v="0"/>
    <x v="1"/>
  </r>
  <r>
    <n v="648311"/>
    <s v="AMERIPAK"/>
    <s v="24.00X0.00X20.00X2.00 750/RL,BAGS,BS,BOR "/>
    <n v="0"/>
    <m/>
    <n v="24"/>
    <n v="0"/>
    <n v="20"/>
    <n v="2"/>
    <x v="0"/>
    <m/>
    <d v="2013-02-08T00:00:00"/>
    <x v="4"/>
    <s v="BRENDA"/>
    <x v="0"/>
    <x v="1"/>
  </r>
  <r>
    <n v="648411"/>
    <s v="FISHER SCIENTIFIC"/>
    <s v="30.00X0.00X40.00X4.00 150/RL,BAGS,BS,BOR,COLOR, YEL,CRADL"/>
    <n v="0"/>
    <m/>
    <n v="30"/>
    <n v="0"/>
    <n v="40"/>
    <n v="4"/>
    <x v="0"/>
    <m/>
    <d v="2013-02-08T00:00:00"/>
    <x v="4"/>
    <s v="SMAYER"/>
    <x v="1"/>
    <x v="1"/>
  </r>
  <r>
    <n v="650308"/>
    <s v="OLMSTED-KIRK PAPER CO."/>
    <s v="18.00X0.00XX0.75 3500'/RL,CF SHEETING,CRAD L"/>
    <n v="0"/>
    <m/>
    <n v="18"/>
    <m/>
    <m/>
    <n v="0.75"/>
    <x v="0"/>
    <m/>
    <d v="2013-02-08T00:00:00"/>
    <x v="4"/>
    <s v="PGARCIA"/>
    <x v="0"/>
    <x v="1"/>
  </r>
  <r>
    <n v="650496"/>
    <s v="MILLENNIUM PACKAGING, INC."/>
    <s v="2.625X5 4MIL ZIPTOP CLEAR 1000/CS "/>
    <n v="1230"/>
    <m/>
    <n v="2.625"/>
    <s v="5 4MIL ZIPTOP CLEAR"/>
    <m/>
    <m/>
    <x v="0"/>
    <m/>
    <d v="2013-02-08T00:00:00"/>
    <x v="4"/>
    <s v="VALERIE"/>
    <x v="0"/>
    <x v="0"/>
  </r>
  <r>
    <n v="650499"/>
    <s v="MIDPOINT PACKAGING"/>
    <s v="C&amp;A FILM CLEAR 20X100 6 M (STOCK #4485) "/>
    <n v="45975"/>
    <m/>
    <s v="C&amp;A FILM CLEAR 20"/>
    <s v="100 6 M"/>
    <m/>
    <m/>
    <x v="0"/>
    <m/>
    <d v="2013-02-08T00:00:00"/>
    <x v="4"/>
    <s v="DBALLETTA"/>
    <x v="0"/>
    <x v="0"/>
  </r>
  <r>
    <n v="650500"/>
    <s v="NORMAN ROQUETTE, INC."/>
    <s v="30.00X0.00X60.00X1.00 500/RL,BAGS,BS,BOR PLASTIC CORES"/>
    <n v="1113.5899999999999"/>
    <m/>
    <n v="30"/>
    <n v="0"/>
    <n v="60"/>
    <n v="1"/>
    <x v="0"/>
    <m/>
    <d v="2013-02-08T00:00:00"/>
    <x v="4"/>
    <s v="ANGELA"/>
    <x v="0"/>
    <x v="1"/>
  </r>
  <r>
    <n v="650506"/>
    <s v="J.P. GASWAY"/>
    <s v="GAR 21X4X54X0006 2C/1S (20% COV. OR LESS) 360/RL ,PRNTD"/>
    <n v="1825"/>
    <m/>
    <s v="GAR 21"/>
    <n v="4"/>
    <n v="54"/>
    <n v="6"/>
    <x v="0"/>
    <m/>
    <d v="2013-02-08T00:00:00"/>
    <x v="4"/>
    <s v="LMITCHELL"/>
    <x v="0"/>
    <x v="0"/>
  </r>
  <r>
    <n v="650516"/>
    <s v="FISHER SCIENTIFIC"/>
    <s v="30.00X0.00X40.00X4.00 150/RL,BAGS,BS,BOR,COLOR, YEL,CRADL"/>
    <n v="4173.84"/>
    <m/>
    <n v="30"/>
    <n v="0"/>
    <n v="40"/>
    <n v="4"/>
    <x v="0"/>
    <m/>
    <d v="2013-02-08T00:00:00"/>
    <x v="4"/>
    <s v="SMAYER"/>
    <x v="1"/>
    <x v="1"/>
  </r>
  <r>
    <n v="650517"/>
    <s v="FISHER SCIENTIFIC"/>
    <s v="30.00X0.00X40.00X6.00 100/RL,BAGS,BS,BOR,TINT,Y EL,CRADL"/>
    <n v="5462.91"/>
    <m/>
    <n v="30"/>
    <n v="0"/>
    <n v="40"/>
    <n v="6"/>
    <x v="0"/>
    <m/>
    <d v="2013-02-08T00:00:00"/>
    <x v="4"/>
    <s v="SMAYER"/>
    <x v="1"/>
    <x v="1"/>
  </r>
  <r>
    <n v="650520"/>
    <s v="FISHER SCIENTIFIC"/>
    <s v="30.00X0.00X40.00X4.00 150/RL,BAGS,BS,BOR,CRADL "/>
    <n v="3501.36"/>
    <m/>
    <n v="30"/>
    <n v="0"/>
    <n v="40"/>
    <n v="4"/>
    <x v="1"/>
    <n v="781035"/>
    <d v="2013-02-08T00:00:00"/>
    <x v="4"/>
    <s v="SMAYER"/>
    <x v="1"/>
    <x v="1"/>
  </r>
  <r>
    <n v="650533"/>
    <s v="XPEDX"/>
    <s v="24.00X20.00X48.00X2.00 100/RL,BAGS,BS,BOR "/>
    <n v="2121.0700000000002"/>
    <m/>
    <n v="24"/>
    <n v="20"/>
    <n v="48"/>
    <n v="2"/>
    <x v="0"/>
    <m/>
    <d v="2013-02-08T00:00:00"/>
    <x v="4"/>
    <s v="LMITCHELL"/>
    <x v="1"/>
    <x v="1"/>
  </r>
  <r>
    <n v="650551"/>
    <s v="PROGRESSIVE PLASTIC AND PACKAGING"/>
    <s v="C&amp;A 24'X100'X004 BLACK  "/>
    <n v="6192"/>
    <m/>
    <s v="C&amp;A 24'"/>
    <s v="100'"/>
    <s v="004 BLACK"/>
    <m/>
    <x v="0"/>
    <m/>
    <d v="2013-02-08T00:00:00"/>
    <x v="4"/>
    <s v="MICHELLE"/>
    <x v="0"/>
    <x v="0"/>
  </r>
  <r>
    <n v="650555"/>
    <s v="ASSOCIATED PACKAGING"/>
    <s v="16.00X0.00XX2.50 1800'/RL,CF SHEETING,FG,C RADL"/>
    <n v="2712"/>
    <m/>
    <n v="16"/>
    <m/>
    <m/>
    <n v="2.5"/>
    <x v="0"/>
    <m/>
    <d v="2013-02-08T00:00:00"/>
    <x v="4"/>
    <s v="JIM"/>
    <x v="0"/>
    <x v="1"/>
  </r>
  <r>
    <n v="650565"/>
    <s v="XPEDX"/>
    <s v="2.5  X 3  4MIL ZT PRINTED 3C/1S (2 COLORS O 1000/CASE,PRNTD"/>
    <n v="1154.5"/>
    <m/>
    <n v="2.5"/>
    <s v=" 3  4MIL ZT"/>
    <m/>
    <m/>
    <x v="0"/>
    <m/>
    <d v="2013-02-08T00:00:00"/>
    <x v="4"/>
    <s v="JCORLISS"/>
    <x v="0"/>
    <x v="0"/>
  </r>
  <r>
    <n v="650571"/>
    <s v="XPEDX"/>
    <s v="3  X 5  4MIL ZT PRINTED 3C/1S (2 COLORS O 1000/CASE,PRNTD"/>
    <n v="1225.5"/>
    <m/>
    <n v="3"/>
    <s v=" 5  4MIL ZT"/>
    <m/>
    <m/>
    <x v="0"/>
    <m/>
    <d v="2013-02-08T00:00:00"/>
    <x v="4"/>
    <s v="JCORLISS"/>
    <x v="0"/>
    <x v="0"/>
  </r>
  <r>
    <n v="650572"/>
    <s v="XPEDX"/>
    <s v="4  X 6  4MIL ZT PRINTED 3C/1S (2 COLORS O 1000/CASE,PRNTD"/>
    <n v="1292.25"/>
    <m/>
    <n v="4"/>
    <s v=" 6  4MIL ZT"/>
    <m/>
    <m/>
    <x v="0"/>
    <m/>
    <d v="2013-02-08T00:00:00"/>
    <x v="4"/>
    <s v="JCORLISS"/>
    <x v="0"/>
    <x v="0"/>
  </r>
  <r>
    <n v="650574"/>
    <s v="XPEDX"/>
    <s v="6  X 9  4MIL ZT PRINTED 3C/1S (2 COLORS O 1000/CASE,PRNTD"/>
    <n v="1441.25"/>
    <m/>
    <n v="6"/>
    <s v=" 9  4MIL ZT"/>
    <m/>
    <m/>
    <x v="0"/>
    <m/>
    <d v="2013-02-08T00:00:00"/>
    <x v="4"/>
    <s v="JCORLISS"/>
    <x v="0"/>
    <x v="0"/>
  </r>
  <r>
    <n v="650578"/>
    <s v="CENTRAL OHIO PAPER &amp; PKG"/>
    <s v="4.25X5 1.5 MIL 1000/CASE  "/>
    <n v="1090"/>
    <m/>
    <n v="4.25"/>
    <s v="5 1.5 MIL 1000/CASE"/>
    <m/>
    <m/>
    <x v="0"/>
    <m/>
    <d v="2013-02-08T00:00:00"/>
    <x v="4"/>
    <s v="TTHERIAULT"/>
    <x v="0"/>
    <x v="0"/>
  </r>
  <r>
    <n v="650580"/>
    <s v="XPEDX"/>
    <s v="9  X 12  4MIL ZT PRINTED 3C/1S (2 COLORS O 1000/CASE,PRNTD"/>
    <n v="1834.25"/>
    <m/>
    <n v="9"/>
    <s v=" 12  4MIL ZT"/>
    <m/>
    <m/>
    <x v="0"/>
    <m/>
    <d v="2013-02-08T00:00:00"/>
    <x v="4"/>
    <s v="JCORLISS"/>
    <x v="0"/>
    <x v="0"/>
  </r>
  <r>
    <n v="650587"/>
    <s v="CENTRAL OHIO PAPER &amp; PKG"/>
    <s v="4.25X6 1.5 MIL 1000/CASE  "/>
    <n v="1280"/>
    <m/>
    <n v="4.25"/>
    <s v="6 1.5 MIL 1000/CASE"/>
    <m/>
    <m/>
    <x v="0"/>
    <m/>
    <d v="2013-02-08T00:00:00"/>
    <x v="4"/>
    <s v="TTHERIAULT"/>
    <x v="0"/>
    <x v="0"/>
  </r>
  <r>
    <n v="650588"/>
    <s v="CENTRAL OHIO PAPER &amp; PKG"/>
    <s v="4.5X5 1.5 MIL 1000/CASE  "/>
    <n v="1140"/>
    <m/>
    <n v="4.5"/>
    <s v="5 1.5 MIL 1000/CASE"/>
    <m/>
    <m/>
    <x v="0"/>
    <m/>
    <d v="2013-02-08T00:00:00"/>
    <x v="4"/>
    <s v="TTHERIAULT"/>
    <x v="0"/>
    <x v="0"/>
  </r>
  <r>
    <n v="650589"/>
    <s v="CENTRAL OHIO PAPER &amp; PKG"/>
    <s v="4.5X6 1.5 MIL 1000/CASE  "/>
    <n v="1360"/>
    <m/>
    <n v="4.5"/>
    <s v="6 1.5 MIL 1000/CASE"/>
    <m/>
    <m/>
    <x v="0"/>
    <m/>
    <d v="2013-02-08T00:00:00"/>
    <x v="4"/>
    <s v="TTHERIAULT"/>
    <x v="0"/>
    <x v="0"/>
  </r>
  <r>
    <n v="650599"/>
    <s v="NORMAN ROQUETTE, INC."/>
    <s v="30.00X0.00X50.00X1.00 500/RL,BAGS,BS,BOR,CRADL "/>
    <n v="1133.54"/>
    <m/>
    <n v="30"/>
    <n v="0"/>
    <n v="50"/>
    <n v="1"/>
    <x v="0"/>
    <m/>
    <d v="2013-02-08T00:00:00"/>
    <x v="4"/>
    <s v="ANGELA"/>
    <x v="0"/>
    <x v="1"/>
  </r>
  <r>
    <n v="650604"/>
    <s v="XPEDX"/>
    <s v="AUTOBAG 6X9X003 WHITE FRNT/VNT LWR RT 1000/RL,PRNTD"/>
    <n v="1251.25"/>
    <m/>
    <n v="6"/>
    <m/>
    <n v="9"/>
    <n v="3"/>
    <x v="0"/>
    <m/>
    <d v="2013-02-08T00:00:00"/>
    <x v="4"/>
    <s v="BRENDA"/>
    <x v="0"/>
    <x v="0"/>
  </r>
  <r>
    <n v="650613"/>
    <s v="NORMAN ROQUETTE, INC."/>
    <s v="14X24 3 MIL SLIDER TOP 250/CASE "/>
    <n v="6985"/>
    <m/>
    <n v="14"/>
    <s v="24 3 MIL"/>
    <m/>
    <m/>
    <x v="0"/>
    <m/>
    <d v="2013-02-08T00:00:00"/>
    <x v="4"/>
    <s v="ANGELA"/>
    <x v="0"/>
    <x v="0"/>
  </r>
  <r>
    <n v="650614"/>
    <s v="NORMAN ROQUETTE, INC."/>
    <s v="14X24 3 MIL SLIDER TOP "/>
    <n v="0"/>
    <m/>
    <n v="14"/>
    <s v="24 3 MIL"/>
    <m/>
    <m/>
    <x v="0"/>
    <m/>
    <d v="2013-02-08T00:00:00"/>
    <x v="4"/>
    <s v="ANGELA"/>
    <x v="0"/>
    <x v="0"/>
  </r>
  <r>
    <n v="650631"/>
    <s v="UNISOURCE - WINDSOR"/>
    <s v="HD 12X16 19.05 MICRONS 20 00/CASE "/>
    <n v="1685"/>
    <m/>
    <s v="HD 12"/>
    <s v="16 19.05 MICRONS 20"/>
    <m/>
    <m/>
    <x v="0"/>
    <m/>
    <d v="2013-02-08T00:00:00"/>
    <x v="4"/>
    <s v="MICHELLE"/>
    <x v="0"/>
    <x v="0"/>
  </r>
  <r>
    <n v="650668"/>
    <s v="KPR ADCOR INC."/>
    <s v="SLIT SEALED TUBING 3  X 1 5% VCI CLEAR IND. BOXED"/>
    <n v="2348.5"/>
    <m/>
    <s v="SLIT SEALED TUBING 3  "/>
    <n v="1"/>
    <m/>
    <m/>
    <x v="0"/>
    <m/>
    <d v="2013-02-08T00:00:00"/>
    <x v="4"/>
    <s v="JCORLISS"/>
    <x v="0"/>
    <x v="0"/>
  </r>
  <r>
    <n v="650711"/>
    <s v="XPEDX"/>
    <s v="AUTOBAG 8X10X003 WHT FRONT/VNT LWR RT 750/ROLL,PRNTD"/>
    <n v="4230"/>
    <m/>
    <n v="8"/>
    <m/>
    <n v="10"/>
    <n v="3"/>
    <x v="0"/>
    <m/>
    <d v="2013-02-08T00:00:00"/>
    <x v="4"/>
    <s v="BRENDA"/>
    <x v="0"/>
    <x v="0"/>
  </r>
  <r>
    <n v="650719"/>
    <s v="XPEDX"/>
    <s v="AUTOBAG 8X12X003 WHITE FRNT 750/ROLL VENTED LWR RT"/>
    <n v="5010"/>
    <m/>
    <n v="8"/>
    <m/>
    <n v="12"/>
    <n v="3"/>
    <x v="0"/>
    <m/>
    <d v="2013-02-08T00:00:00"/>
    <x v="4"/>
    <s v="BRENDA"/>
    <x v="0"/>
    <x v="0"/>
  </r>
  <r>
    <n v="650723"/>
    <s v="XPEDX"/>
    <s v="AUTOBAG 4X6X003 1500/ROLL WHITE FRONT VENT LOWER RIGHT"/>
    <n v="1055"/>
    <m/>
    <n v="4"/>
    <m/>
    <n v="6"/>
    <n v="3"/>
    <x v="0"/>
    <m/>
    <d v="2013-02-08T00:00:00"/>
    <x v="4"/>
    <s v="BRENDA"/>
    <x v="0"/>
    <x v="0"/>
  </r>
  <r>
    <n v="650728"/>
    <s v="XPEDX"/>
    <s v="AUTOBAG 5X7X003 1250/ROLL WHITE FRONT CLR BK VENT LOWER RT"/>
    <n v="3232"/>
    <m/>
    <n v="5"/>
    <m/>
    <n v="7"/>
    <n v="3"/>
    <x v="0"/>
    <m/>
    <d v="2013-02-08T00:00:00"/>
    <x v="4"/>
    <s v="BRENDA"/>
    <x v="0"/>
    <x v="0"/>
  </r>
  <r>
    <n v="650761"/>
    <s v="IPS PACKAGING GREENVILLE"/>
    <s v="12.00XX12.00X1.50 5000/CS,INDIV SHEETS,BS "/>
    <n v="2184"/>
    <m/>
    <n v="12"/>
    <m/>
    <n v="12"/>
    <n v="1.5"/>
    <x v="0"/>
    <m/>
    <d v="2013-02-08T00:00:00"/>
    <x v="4"/>
    <s v="LPAIGE"/>
    <x v="1"/>
    <x v="1"/>
  </r>
  <r>
    <n v="650797"/>
    <s v="DAVIS/SMITH IND PKG"/>
    <s v="6x3.5x15 5mil 1000/case "/>
    <n v="0"/>
    <m/>
    <s v="6x3.5x15 5mil"/>
    <m/>
    <m/>
    <m/>
    <x v="0"/>
    <m/>
    <d v="2013-02-08T00:00:00"/>
    <x v="4"/>
    <s v="KKING"/>
    <x v="0"/>
    <x v="0"/>
  </r>
  <r>
    <n v="654522"/>
    <s v="CONSOLIDATED PLASTICS"/>
    <s v="6.00X0.00X9.00X2.00 1000/CS,BAGS "/>
    <n v="1490.08"/>
    <m/>
    <n v="6"/>
    <n v="0"/>
    <n v="9"/>
    <n v="2"/>
    <x v="0"/>
    <m/>
    <d v="2013-02-08T00:00:00"/>
    <x v="4"/>
    <s v="KKING"/>
    <x v="1"/>
    <x v="1"/>
  </r>
  <r>
    <n v="650826"/>
    <s v="WILDLIFE ACCESSORIES"/>
    <s v="8X10X003 LF 2C/1S 1000/CA SE,PRNTD "/>
    <n v="1060.25"/>
    <m/>
    <n v="8"/>
    <n v="10"/>
    <s v="003 LF 2C/1S 1000/CA"/>
    <m/>
    <x v="0"/>
    <m/>
    <d v="2013-02-11T00:00:00"/>
    <x v="4"/>
    <s v="SARAH"/>
    <x v="0"/>
    <x v="0"/>
  </r>
  <r>
    <n v="650829"/>
    <s v="WILDLIFE ACCESSORIES"/>
    <s v="8X10X0015 LF 2C/1S 1000/C ASE,PRNTD "/>
    <n v="1067"/>
    <m/>
    <n v="8"/>
    <n v="10"/>
    <s v="0015 LF 2C/1S 1000/C"/>
    <m/>
    <x v="0"/>
    <m/>
    <d v="2013-02-11T00:00:00"/>
    <x v="4"/>
    <s v="SARAH"/>
    <x v="0"/>
    <x v="0"/>
  </r>
  <r>
    <n v="650909"/>
    <s v="BUTLER DEARDEN"/>
    <s v="12.00X0.00X18.00X2.00 1000/CS,BAGS,FG,BS "/>
    <n v="2981.3"/>
    <m/>
    <n v="12"/>
    <n v="0"/>
    <n v="18"/>
    <n v="2"/>
    <x v="0"/>
    <m/>
    <d v="2013-02-11T00:00:00"/>
    <x v="4"/>
    <s v="SMAYER"/>
    <x v="0"/>
    <x v="1"/>
  </r>
  <r>
    <n v="650916"/>
    <s v="PRATT SPECIALTIES"/>
    <s v="12X12X006 DOUBLE TRACK 1000/CS"/>
    <n v="0"/>
    <m/>
    <n v="12"/>
    <n v="12"/>
    <n v="6"/>
    <m/>
    <x v="0"/>
    <m/>
    <d v="2013-02-11T00:00:00"/>
    <x v="4"/>
    <s v="AMBER"/>
    <x v="0"/>
    <x v="0"/>
  </r>
  <r>
    <n v="650929"/>
    <s v="CENTRAL OHIO PAPER &amp; PKG"/>
    <s v="4.25X5 1.5 MIL 1000/CASE  "/>
    <n v="1240"/>
    <m/>
    <n v="4.25"/>
    <s v="5 1.5 MIL 1000/CASE"/>
    <m/>
    <m/>
    <x v="0"/>
    <m/>
    <d v="2013-02-11T00:00:00"/>
    <x v="4"/>
    <s v="TTHERIAULT"/>
    <x v="0"/>
    <x v="0"/>
  </r>
  <r>
    <n v="650935"/>
    <s v="CENTRAL OHIO PAPER &amp; PKG"/>
    <s v="4.25X6 1.5 MIL 1000/CASE  "/>
    <n v="1255"/>
    <m/>
    <n v="4.25"/>
    <s v="6 1.5 MIL 1000/CASE"/>
    <m/>
    <m/>
    <x v="0"/>
    <m/>
    <d v="2013-02-11T00:00:00"/>
    <x v="4"/>
    <s v="TTHERIAULT"/>
    <x v="0"/>
    <x v="0"/>
  </r>
  <r>
    <n v="650936"/>
    <s v="IPS PACKAGING GREENVILLE"/>
    <s v="12.00XX12.00X2.00 5000/CS,INDIV SHEETS,BS "/>
    <n v="2750"/>
    <m/>
    <n v="12"/>
    <m/>
    <n v="12"/>
    <n v="2"/>
    <x v="0"/>
    <m/>
    <d v="2013-02-11T00:00:00"/>
    <x v="4"/>
    <s v="LPAIGE"/>
    <x v="1"/>
    <x v="1"/>
  </r>
  <r>
    <n v="650938"/>
    <s v="CENTRAL OHIO PAPER &amp; PKG"/>
    <s v="4.5X5 1.5 MIL 1000/CASE  "/>
    <n v="1265"/>
    <m/>
    <n v="4.5"/>
    <s v="5 1.5 MIL 1000/CASE"/>
    <m/>
    <m/>
    <x v="0"/>
    <m/>
    <d v="2013-02-11T00:00:00"/>
    <x v="4"/>
    <s v="TTHERIAULT"/>
    <x v="0"/>
    <x v="0"/>
  </r>
  <r>
    <n v="650942"/>
    <s v="CENTRAL OHIO PAPER &amp; PKG"/>
    <s v="4.5X6 1.5 MIL 1000/CASE  "/>
    <n v="1275"/>
    <m/>
    <n v="4.5"/>
    <s v="6 1.5 MIL 1000/CASE"/>
    <m/>
    <m/>
    <x v="0"/>
    <m/>
    <d v="2013-02-11T00:00:00"/>
    <x v="4"/>
    <s v="TTHERIAULT"/>
    <x v="0"/>
    <x v="0"/>
  </r>
  <r>
    <n v="651035"/>
    <s v="SHORR PACKAGING - IN"/>
    <s v="20.00X0.00X89.75X2.50 50/RL,BAGS,BS,BOR,VENT,NO RM,CRADL,PRNTD"/>
    <n v="2072.1"/>
    <n v="1"/>
    <n v="20"/>
    <m/>
    <n v="89.75"/>
    <n v="2.5"/>
    <x v="0"/>
    <m/>
    <d v="2013-02-11T00:00:00"/>
    <x v="4"/>
    <s v="TTHERIAULT"/>
    <x v="0"/>
    <x v="1"/>
  </r>
  <r>
    <n v="651039"/>
    <s v="ALNI LTD"/>
    <s v="2X3  1.5 MIL POLYPRO W/ LIP AND PEEL &amp; SEAL TA PE 1000/CASE"/>
    <n v="1434.5"/>
    <m/>
    <n v="2"/>
    <m/>
    <n v="3"/>
    <n v="1.5"/>
    <x v="0"/>
    <m/>
    <d v="2013-02-11T00:00:00"/>
    <x v="4"/>
    <s v="JCORLISS"/>
    <x v="0"/>
    <x v="0"/>
  </r>
  <r>
    <n v="651042"/>
    <s v="ALNI LTD"/>
    <s v="6X6  1.5MIL POLYPRO W/ LIP AND PEEL &amp; SEAL TA PE 1000/CASE"/>
    <n v="1393.6"/>
    <m/>
    <n v="6"/>
    <m/>
    <n v="6"/>
    <n v="1.5"/>
    <x v="0"/>
    <m/>
    <d v="2013-02-11T00:00:00"/>
    <x v="4"/>
    <s v="JCORLISS"/>
    <x v="0"/>
    <x v="0"/>
  </r>
  <r>
    <n v="651067"/>
    <s v="LANDSBERG - DALLAS (GRAPEVINE)"/>
    <s v="12X18 3.5ML ESD MOISTURE 100/CASE "/>
    <n v="1877.55"/>
    <m/>
    <n v="12"/>
    <s v="18 3.5ML ESD MOISTURE"/>
    <m/>
    <m/>
    <x v="0"/>
    <m/>
    <d v="2013-02-11T00:00:00"/>
    <x v="4"/>
    <s v="JLYONS"/>
    <x v="0"/>
    <x v="0"/>
  </r>
  <r>
    <n v="652814"/>
    <s v="CLEAR VIEW BAG COMPANY, INC."/>
    <s v="18.00X0.00X24.00X2.70 500/CS,BAGS,FG,BS,PRNTD "/>
    <n v="530.25"/>
    <n v="1"/>
    <n v="18"/>
    <m/>
    <n v="24"/>
    <n v="2.7"/>
    <x v="1"/>
    <n v="781892"/>
    <d v="2013-02-11T00:00:00"/>
    <x v="4"/>
    <s v="MICHELLE"/>
    <x v="0"/>
    <x v="1"/>
  </r>
  <r>
    <n v="652816"/>
    <s v="CLEAR VIEW BAG COMPANY, INC."/>
    <s v="18.00X0.00X24.00X2.70 500/CS,BAGS,FG,BS,PRNTD "/>
    <n v="530.25"/>
    <n v="1"/>
    <n v="18"/>
    <m/>
    <n v="24"/>
    <n v="2.7"/>
    <x v="1"/>
    <n v="781818"/>
    <d v="2013-02-11T00:00:00"/>
    <x v="4"/>
    <s v="MICHELLE"/>
    <x v="0"/>
    <x v="1"/>
  </r>
  <r>
    <n v="652817"/>
    <s v="CLEAR VIEW BAG COMPANY, INC."/>
    <s v="18.00X0.00X24.00X2.70 500/CS,BAGS,FG,BS,PRNTD "/>
    <n v="530.25"/>
    <n v="1"/>
    <n v="18"/>
    <m/>
    <n v="24"/>
    <n v="2.7"/>
    <x v="1"/>
    <n v="781822"/>
    <d v="2013-02-11T00:00:00"/>
    <x v="4"/>
    <s v="MICHELLE"/>
    <x v="0"/>
    <x v="1"/>
  </r>
  <r>
    <n v="652818"/>
    <s v="CLEAR VIEW BAG COMPANY, INC."/>
    <s v="18.00X0.00X24.00X2.70 500/CS,BAGS,FG,BS,PRNTD "/>
    <n v="530.25"/>
    <n v="1"/>
    <n v="18"/>
    <m/>
    <n v="24"/>
    <n v="2.7"/>
    <x v="1"/>
    <n v="781824"/>
    <d v="2013-02-11T00:00:00"/>
    <x v="4"/>
    <s v="MICHELLE"/>
    <x v="0"/>
    <x v="1"/>
  </r>
  <r>
    <n v="652820"/>
    <s v="CLEAR VIEW BAG COMPANY, INC."/>
    <s v="18.00X0.00X24.00X2.70 500/CS,BAGS,FG,BS,PRNTD "/>
    <n v="530.25"/>
    <n v="1"/>
    <n v="18"/>
    <m/>
    <n v="24"/>
    <n v="2.7"/>
    <x v="1"/>
    <n v="781701"/>
    <d v="2013-02-11T00:00:00"/>
    <x v="4"/>
    <s v="MICHELLE"/>
    <x v="0"/>
    <x v="1"/>
  </r>
  <r>
    <n v="652822"/>
    <s v="CLEAR VIEW BAG COMPANY, INC."/>
    <s v="18.00X0.00X24.00X2.70 500/CS,BAGS,FG,BS,PRNTD "/>
    <n v="530.25"/>
    <n v="1"/>
    <n v="18"/>
    <m/>
    <n v="24"/>
    <n v="2.7"/>
    <x v="1"/>
    <n v="781709"/>
    <d v="2013-02-11T00:00:00"/>
    <x v="4"/>
    <s v="MICHELLE"/>
    <x v="0"/>
    <x v="1"/>
  </r>
  <r>
    <n v="652824"/>
    <s v="CLEAR VIEW BAG COMPANY, INC."/>
    <s v="18.00X0.00X24.00X2.70 500/CS,BAGS,FG,BS,PRNTD "/>
    <n v="530.25"/>
    <n v="1"/>
    <n v="18"/>
    <m/>
    <n v="24"/>
    <n v="2.7"/>
    <x v="1"/>
    <n v="781720"/>
    <d v="2013-02-11T00:00:00"/>
    <x v="4"/>
    <s v="MICHELLE"/>
    <x v="0"/>
    <x v="1"/>
  </r>
  <r>
    <n v="652826"/>
    <s v="CLEAR VIEW BAG COMPANY, INC."/>
    <s v="18.00X0.00X24.00X2.70 500/CS,BAGS,FG,BS,PRNTD "/>
    <n v="530.25"/>
    <n v="1"/>
    <n v="18"/>
    <m/>
    <n v="24"/>
    <n v="2.7"/>
    <x v="1"/>
    <n v="781729"/>
    <d v="2013-02-11T00:00:00"/>
    <x v="4"/>
    <s v="MICHELLE"/>
    <x v="0"/>
    <x v="1"/>
  </r>
  <r>
    <n v="652827"/>
    <s v="CLEAR VIEW BAG COMPANY, INC."/>
    <s v="18.00X0.00X24.00X2.70 500/CS,BAGS,FG,BS,PRNTD "/>
    <n v="530.25"/>
    <n v="1"/>
    <n v="18"/>
    <m/>
    <n v="24"/>
    <n v="2.7"/>
    <x v="1"/>
    <n v="781724"/>
    <d v="2013-02-11T00:00:00"/>
    <x v="4"/>
    <s v="MICHELLE"/>
    <x v="0"/>
    <x v="1"/>
  </r>
  <r>
    <n v="654062"/>
    <s v="ENDURAPAK INC."/>
    <s v="50.00X0.00X0.00X1.40 4000'/RL,DWS,FG,BS,BOR,UV I 2.0%,COLOR,WHT,CRADL"/>
    <n v="1273.8"/>
    <m/>
    <n v="50"/>
    <n v="0"/>
    <n v="0"/>
    <n v="1.4"/>
    <x v="1"/>
    <n v="782159"/>
    <d v="2013-02-11T00:00:00"/>
    <x v="4"/>
    <s v="AMBER"/>
    <x v="0"/>
    <x v="1"/>
  </r>
  <r>
    <n v="654067"/>
    <s v="CACTUS CONTAINER, LLC"/>
    <s v="ZT (SINGLE TRK) 15X33 4MI W/4 VENT HOLES ACROSS TOP UNDER ZIP 250/"/>
    <n v="1992"/>
    <m/>
    <n v="15"/>
    <m/>
    <n v="33"/>
    <n v="4"/>
    <x v="1"/>
    <n v="782234"/>
    <d v="2013-02-11T00:00:00"/>
    <x v="4"/>
    <s v="CMAHAN"/>
    <x v="0"/>
    <x v="0"/>
  </r>
  <r>
    <n v="654318"/>
    <s v="CME INTEGRATED SOLUTIONS"/>
    <s v="47.00X0.00XX3.00 550'/RL,TUBING,FG,LLD,HEX ,COLOR,YEL"/>
    <n v="2877.84"/>
    <m/>
    <n v="47"/>
    <n v="0"/>
    <m/>
    <n v="3"/>
    <x v="1"/>
    <n v="782040"/>
    <d v="2013-02-11T00:00:00"/>
    <x v="4"/>
    <s v="ANGELA"/>
    <x v="0"/>
    <x v="1"/>
  </r>
  <r>
    <n v="654707"/>
    <s v="PIONEER POLY PRODUCTS"/>
    <s v="24.00X20.00X60.00X1.50 100/RL,BAGS,BS,BOR "/>
    <n v="1822.47"/>
    <m/>
    <n v="24"/>
    <n v="20"/>
    <n v="60"/>
    <n v="1.5"/>
    <x v="1"/>
    <n v="781590"/>
    <d v="2013-02-11T00:00:00"/>
    <x v="4"/>
    <s v="TTHERIAULT"/>
    <x v="1"/>
    <x v="1"/>
  </r>
  <r>
    <n v="654748"/>
    <s v="GENERAL RUBBER &amp; PLASTICS"/>
    <s v="43.00X0.00X47.00X1.30 100/CS,BAGS "/>
    <n v="944.18"/>
    <m/>
    <n v="43"/>
    <n v="0"/>
    <n v="47"/>
    <n v="1.3"/>
    <x v="1"/>
    <n v="781479"/>
    <d v="2013-02-11T00:00:00"/>
    <x v="4"/>
    <s v="LMITCHELL"/>
    <x v="1"/>
    <x v="1"/>
  </r>
  <r>
    <n v="651092"/>
    <s v="JANPAK"/>
    <s v="ZT PAS 20X20X004 500/CTN "/>
    <n v="1218.5999999999999"/>
    <m/>
    <s v="ZT PAS 20"/>
    <n v="20"/>
    <n v="4"/>
    <m/>
    <x v="0"/>
    <m/>
    <d v="2013-02-12T00:00:00"/>
    <x v="4"/>
    <s v="LMITCHELL"/>
    <x v="0"/>
    <x v="0"/>
  </r>
  <r>
    <n v="651095"/>
    <s v="JANPAK"/>
    <s v="ZT PAS 24X36X004 250/CTN "/>
    <n v="2693.9"/>
    <m/>
    <s v="ZT PAS 24"/>
    <n v="36"/>
    <n v="4"/>
    <m/>
    <x v="0"/>
    <m/>
    <d v="2013-02-12T00:00:00"/>
    <x v="4"/>
    <s v="LMITCHELL"/>
    <x v="0"/>
    <x v="0"/>
  </r>
  <r>
    <n v="651109"/>
    <s v="DZ CONTAINER"/>
    <s v="4.00X0.00X6.00X1.50 5000/CS,BAGS "/>
    <n v="0"/>
    <m/>
    <n v="4"/>
    <n v="0"/>
    <n v="6"/>
    <n v="1.5"/>
    <x v="0"/>
    <m/>
    <d v="2013-02-12T00:00:00"/>
    <x v="4"/>
    <s v="BRENDA"/>
    <x v="1"/>
    <x v="1"/>
  </r>
  <r>
    <n v="651117"/>
    <s v="J S TRADING INC"/>
    <s v="8.5X11, 1.75MIL, HANG HOL OPENING NOT ON HANG HOLE 50M TOTAL, 4M/CS, 100/BAG"/>
    <n v="2502.5"/>
    <m/>
    <n v="8.5"/>
    <s v="11, 1.75MIL, HANG HOL"/>
    <m/>
    <m/>
    <x v="0"/>
    <m/>
    <d v="2013-02-12T00:00:00"/>
    <x v="4"/>
    <s v="KSHAUGHNESSY"/>
    <x v="0"/>
    <x v="0"/>
  </r>
  <r>
    <n v="651165"/>
    <s v="GROUP O"/>
    <s v="HD 38X80 45.72 MICRONS 50/CASE "/>
    <n v="6487.5"/>
    <m/>
    <s v="HD 38"/>
    <s v="80 45.72 MICRONS"/>
    <m/>
    <m/>
    <x v="0"/>
    <m/>
    <d v="2013-02-12T00:00:00"/>
    <x v="4"/>
    <s v="MICHELLE"/>
    <x v="0"/>
    <x v="0"/>
  </r>
  <r>
    <n v="651185"/>
    <s v="ASSOCIATED PACKAGING"/>
    <s v="6X10 2MIL AUTO BAG  "/>
    <n v="0"/>
    <m/>
    <n v="6"/>
    <m/>
    <n v="10"/>
    <n v="2"/>
    <x v="0"/>
    <m/>
    <d v="2013-02-12T00:00:00"/>
    <x v="4"/>
    <s v="TTHERIAULT"/>
    <x v="0"/>
    <x v="0"/>
  </r>
  <r>
    <n v="651189"/>
    <s v="GROUP O"/>
    <s v="HD 53X136 3MIL  "/>
    <n v="0"/>
    <m/>
    <s v="HD 53"/>
    <s v="136 3MIL"/>
    <m/>
    <m/>
    <x v="0"/>
    <m/>
    <d v="2013-02-12T00:00:00"/>
    <x v="4"/>
    <s v="MICHELLE"/>
    <x v="0"/>
    <x v="0"/>
  </r>
  <r>
    <n v="651201"/>
    <s v="GROUP O"/>
    <s v="12X20X0015 +1.5  LIP WICKETED 250/WICKET 1000/ CASE"/>
    <n v="1448.75"/>
    <m/>
    <n v="12"/>
    <n v="20"/>
    <s v="0015 +1.5  LIP"/>
    <m/>
    <x v="0"/>
    <m/>
    <d v="2013-02-12T00:00:00"/>
    <x v="4"/>
    <s v="MICHELLE"/>
    <x v="0"/>
    <x v="0"/>
  </r>
  <r>
    <n v="651202"/>
    <s v="WORLDWIDE PACKAGING GROUP"/>
    <s v="3X4 3MIL ZIP TOP BUBBLE B 50/CASE "/>
    <n v="4458.25"/>
    <m/>
    <n v="3"/>
    <s v="4 3MIL ZIP TOP BUBBLE B"/>
    <m/>
    <m/>
    <x v="0"/>
    <m/>
    <d v="2013-02-12T00:00:00"/>
    <x v="4"/>
    <s v="VALERIE"/>
    <x v="0"/>
    <x v="0"/>
  </r>
  <r>
    <n v="651225"/>
    <s v="CREATIVE FOODS"/>
    <s v="8X26 1MIL WICKETED +1.5  250/WICKET 1000/CASE "/>
    <n v="2570.6999999999998"/>
    <m/>
    <n v="8"/>
    <s v="26 1MIL WICKETED +1.5 "/>
    <m/>
    <m/>
    <x v="0"/>
    <m/>
    <d v="2013-02-12T00:00:00"/>
    <x v="4"/>
    <s v="DWHOLEY"/>
    <x v="0"/>
    <x v="0"/>
  </r>
  <r>
    <n v="651242"/>
    <s v="JC INDUSTRIAL SUPPLY"/>
    <s v="25.00X19.00X51.00X1.00 300/RL,BAGS,SS,BOR,CRADL "/>
    <n v="0"/>
    <m/>
    <n v="25"/>
    <n v="19"/>
    <n v="51"/>
    <n v="1"/>
    <x v="0"/>
    <m/>
    <d v="2013-02-12T00:00:00"/>
    <x v="4"/>
    <s v="HEATHER"/>
    <x v="0"/>
    <x v="1"/>
  </r>
  <r>
    <n v="651249"/>
    <s v="SEVA TECHNICAL SERVICES INC"/>
    <s v="9X12 3 MIL SLIDER 250CS "/>
    <n v="0"/>
    <m/>
    <n v="9"/>
    <s v="12 3 MIL SLIDER"/>
    <m/>
    <m/>
    <x v="0"/>
    <m/>
    <d v="2013-02-12T00:00:00"/>
    <x v="4"/>
    <s v="HEATHER"/>
    <x v="0"/>
    <x v="0"/>
  </r>
  <r>
    <n v="651342"/>
    <s v="BUTLER DEARDEN"/>
    <s v="LF 18X18 3.5MIL MOISTURE BARRIER BAG 100/CASE "/>
    <n v="2342.85"/>
    <m/>
    <s v="LF 18"/>
    <s v="18 3.5MIL MOISTURE"/>
    <m/>
    <m/>
    <x v="0"/>
    <m/>
    <d v="2013-02-12T00:00:00"/>
    <x v="4"/>
    <s v="AMBER"/>
    <x v="0"/>
    <x v="0"/>
  </r>
  <r>
    <n v="651344"/>
    <s v="PROFESSIONAL PACKAGING"/>
    <s v="22.00XXX2.00 3500'/RL,SWS SHEETING,FG, METAL 15.0%,CRADL"/>
    <n v="2328.6"/>
    <m/>
    <n v="22"/>
    <m/>
    <m/>
    <n v="2"/>
    <x v="0"/>
    <m/>
    <d v="2013-02-12T00:00:00"/>
    <x v="4"/>
    <s v="WILL"/>
    <x v="0"/>
    <x v="1"/>
  </r>
  <r>
    <n v="651347"/>
    <s v="BUTLER DEARDEN"/>
    <s v="LF 18X24 3.5MIL MOISTURE BARRIER BAG 100/CASE "/>
    <n v="3039.45"/>
    <m/>
    <s v="LF 18"/>
    <s v="24 3.5MIL MOISTURE"/>
    <m/>
    <m/>
    <x v="0"/>
    <m/>
    <d v="2013-02-12T00:00:00"/>
    <x v="4"/>
    <s v="AMBER"/>
    <x v="0"/>
    <x v="0"/>
  </r>
  <r>
    <n v="651354"/>
    <s v="WCP SOLUTIONS - CLEARFIELD"/>
    <s v="8X10 1.5ML ZT PRINTED 1C/ 1S W/ 3 LANGUAGE SUFFOCAT ION WARNING 1000 PER CASE"/>
    <n v="1988.75"/>
    <m/>
    <n v="8"/>
    <s v="10 1.5ML ZT PRINTED 1C/"/>
    <m/>
    <m/>
    <x v="0"/>
    <m/>
    <d v="2013-02-12T00:00:00"/>
    <x v="4"/>
    <s v="JLYONS"/>
    <x v="0"/>
    <x v="0"/>
  </r>
  <r>
    <n v="651356"/>
    <s v="WCP SOLUTIONS - CLEARFIELD"/>
    <s v="10X15 1.5ML ZT PRINTED 1C /1S W/ 3 LANGUAGE SUFFOCA TION WARNING 1000 PER CAS"/>
    <n v="2352.5"/>
    <m/>
    <n v="10"/>
    <s v="15 1.5ML ZT PRINTED 1C"/>
    <m/>
    <m/>
    <x v="0"/>
    <m/>
    <d v="2013-02-12T00:00:00"/>
    <x v="4"/>
    <s v="JLYONS"/>
    <x v="0"/>
    <x v="0"/>
  </r>
  <r>
    <n v="651386"/>
    <s v="SILVERTON PACKAGING"/>
    <s v="12.00XX16.00X1.50 1000/CS,BAGS "/>
    <n v="774.36"/>
    <m/>
    <n v="12"/>
    <m/>
    <n v="16"/>
    <n v="1.5"/>
    <x v="0"/>
    <m/>
    <d v="2013-02-12T00:00:00"/>
    <x v="4"/>
    <s v="JPENA"/>
    <x v="0"/>
    <x v="1"/>
  </r>
  <r>
    <n v="651408"/>
    <s v="IPS PACKAGING GREENVILLE"/>
    <s v="4X6 1.25MIL LF BAG 1000/CS "/>
    <n v="0"/>
    <m/>
    <n v="4"/>
    <s v="6 1.25MIL LF BAG"/>
    <m/>
    <m/>
    <x v="0"/>
    <m/>
    <d v="2013-02-12T00:00:00"/>
    <x v="4"/>
    <s v="MGONZALEZ"/>
    <x v="0"/>
    <x v="0"/>
  </r>
  <r>
    <n v="652686"/>
    <s v="CLEAR VIEW BAG COMPANY, INC."/>
    <s v="12.00X0.00X12.00X3.00 1000/CS,BAGS,FG,BS,PRNTD "/>
    <n v="255.75"/>
    <n v="1"/>
    <n v="12"/>
    <m/>
    <n v="12"/>
    <n v="3"/>
    <x v="1"/>
    <n v="782798"/>
    <d v="2013-02-12T00:00:00"/>
    <x v="4"/>
    <s v="MICHELLE"/>
    <x v="0"/>
    <x v="1"/>
  </r>
  <r>
    <n v="652693"/>
    <s v="CLEAR VIEW BAG COMPANY, INC."/>
    <s v="12.00X0.00X12.00X3.00 1000/CS,BAGS,FG,BS,PRNTD "/>
    <n v="255.75"/>
    <n v="1"/>
    <n v="12"/>
    <m/>
    <n v="12"/>
    <n v="3"/>
    <x v="1"/>
    <n v="782821"/>
    <d v="2013-02-12T00:00:00"/>
    <x v="4"/>
    <s v="MICHELLE"/>
    <x v="0"/>
    <x v="1"/>
  </r>
  <r>
    <n v="652694"/>
    <s v="CLEAR VIEW BAG COMPANY, INC."/>
    <s v="12.00X0.00X12.00X3.00 1000/CS,BAGS,FG,BS,PRNTD "/>
    <n v="255.75"/>
    <n v="1"/>
    <n v="12"/>
    <m/>
    <n v="12"/>
    <n v="3"/>
    <x v="1"/>
    <n v="782810"/>
    <d v="2013-02-12T00:00:00"/>
    <x v="4"/>
    <s v="MICHELLE"/>
    <x v="0"/>
    <x v="1"/>
  </r>
  <r>
    <n v="652708"/>
    <s v="CLEAR VIEW BAG COMPANY, INC."/>
    <s v="12.00X0.00X12.00X3.00 1000/CS,BAGS,FG,BS,PRNTD "/>
    <n v="255.75"/>
    <n v="1"/>
    <n v="12"/>
    <m/>
    <n v="12"/>
    <n v="3"/>
    <x v="1"/>
    <n v="782827"/>
    <d v="2013-02-12T00:00:00"/>
    <x v="4"/>
    <s v="MICHELLE"/>
    <x v="0"/>
    <x v="1"/>
  </r>
  <r>
    <n v="652709"/>
    <s v="CLEAR VIEW BAG COMPANY, INC."/>
    <s v="12.00X0.00X12.00X3.00 1000/CS,BAGS,FG,BS,PRNTD "/>
    <n v="255.75"/>
    <n v="1"/>
    <n v="12"/>
    <m/>
    <n v="12"/>
    <n v="3"/>
    <x v="1"/>
    <n v="782835"/>
    <d v="2013-02-12T00:00:00"/>
    <x v="4"/>
    <s v="MICHELLE"/>
    <x v="0"/>
    <x v="1"/>
  </r>
  <r>
    <n v="652710"/>
    <s v="CLEAR VIEW BAG COMPANY, INC."/>
    <s v="12.00X0.00X12.00X3.00 1000/CS,BAGS,FG,BS,PRNTD "/>
    <n v="255.75"/>
    <n v="1"/>
    <n v="12"/>
    <m/>
    <n v="12"/>
    <n v="3"/>
    <x v="1"/>
    <n v="782790"/>
    <d v="2013-02-12T00:00:00"/>
    <x v="4"/>
    <s v="MICHELLE"/>
    <x v="0"/>
    <x v="1"/>
  </r>
  <r>
    <n v="652713"/>
    <s v="CLEAR VIEW BAG COMPANY, INC."/>
    <s v="12.00X0.00X12.00X3.00 1000/CS,BAGS,FG,BS,PRNTD "/>
    <n v="255.75"/>
    <n v="1"/>
    <n v="12"/>
    <m/>
    <n v="12"/>
    <n v="3"/>
    <x v="1"/>
    <n v="782849"/>
    <d v="2013-02-12T00:00:00"/>
    <x v="4"/>
    <s v="MICHELLE"/>
    <x v="0"/>
    <x v="1"/>
  </r>
  <r>
    <n v="652715"/>
    <s v="CLEAR VIEW BAG COMPANY, INC."/>
    <s v="12.00X0.00X12.00X3.00 1000/CS,BAGS,FG,BS,PRNTD "/>
    <n v="255.75"/>
    <n v="1"/>
    <n v="12"/>
    <m/>
    <n v="12"/>
    <n v="3"/>
    <x v="1"/>
    <n v="782766"/>
    <d v="2013-02-12T00:00:00"/>
    <x v="4"/>
    <s v="MICHELLE"/>
    <x v="0"/>
    <x v="1"/>
  </r>
  <r>
    <n v="653912"/>
    <s v="SOUTHERN IMAGING GROUP, INC."/>
    <s v="10.00X0.00X17.00X1.25 1000/CS,BAGS,VENT,NORM "/>
    <n v="787.25"/>
    <m/>
    <n v="10"/>
    <m/>
    <n v="17"/>
    <n v="1.25"/>
    <x v="1"/>
    <n v="782361"/>
    <d v="2013-02-12T00:00:00"/>
    <x v="4"/>
    <s v="BRENDA"/>
    <x v="0"/>
    <x v="1"/>
  </r>
  <r>
    <n v="654604"/>
    <s v="SABINE PACKAGING, INC."/>
    <s v="8.00X0.00X16.00X4.00 1000/CS,BAGS,BS,AS,AMF CL R"/>
    <n v="1854"/>
    <m/>
    <n v="8"/>
    <n v="0"/>
    <n v="16"/>
    <n v="4"/>
    <x v="1"/>
    <n v="782889"/>
    <d v="2013-02-12T00:00:00"/>
    <x v="4"/>
    <s v="LMITCHELL"/>
    <x v="1"/>
    <x v="1"/>
  </r>
  <r>
    <n v="655283"/>
    <s v="STAPLES INDUSTRIAL #906"/>
    <s v="5.00X0.00X12.00X3.00 2000/CS,BAGS,BS,TINT,RED "/>
    <n v="486.4"/>
    <m/>
    <n v="5"/>
    <n v="0"/>
    <n v="12"/>
    <n v="3"/>
    <x v="1"/>
    <n v="783026"/>
    <d v="2013-02-12T00:00:00"/>
    <x v="4"/>
    <s v="AMBER"/>
    <x v="1"/>
    <x v="1"/>
  </r>
  <r>
    <n v="655384"/>
    <s v="CME INTEGRATED SOLUTIONS"/>
    <s v="37.00X0.00XX3.00 550'/RL,TUBING,FG,LLD,HEX ,COLOR,YEL"/>
    <n v="1571.52"/>
    <m/>
    <n v="37"/>
    <n v="0"/>
    <m/>
    <n v="3"/>
    <x v="1"/>
    <n v="782751"/>
    <d v="2013-02-12T00:00:00"/>
    <x v="4"/>
    <s v="ANGELA"/>
    <x v="1"/>
    <x v="1"/>
  </r>
  <r>
    <n v="651424"/>
    <s v="ENGINEERED PACKAGING SYSTEMS"/>
    <s v="6 X 9 1.5MIL POLYPRO 1000 /CASE "/>
    <n v="939"/>
    <m/>
    <n v="6"/>
    <m/>
    <n v="9"/>
    <n v="1.5"/>
    <x v="0"/>
    <m/>
    <d v="2013-02-13T00:00:00"/>
    <x v="4"/>
    <s v="DWHOLEY"/>
    <x v="0"/>
    <x v="0"/>
  </r>
  <r>
    <n v="651428"/>
    <s v="ENGINEERED PACKAGING SYSTEMS"/>
    <s v="2.25 X3.37  1.5 MILL WITH TEAR TAPE "/>
    <n v="0"/>
    <m/>
    <n v="2.25"/>
    <s v="3.37  1.5 MILL"/>
    <m/>
    <m/>
    <x v="0"/>
    <m/>
    <d v="2013-02-13T00:00:00"/>
    <x v="4"/>
    <s v="DWHOLEY"/>
    <x v="0"/>
    <x v="0"/>
  </r>
  <r>
    <n v="651429"/>
    <s v="ENGINEERED PACKAGING SYSTEMS"/>
    <s v="2.87 X5.62  1.5 MIL POLYPRO 1/4  HANG HANG HOLES .5  FROM TOP 1"/>
    <n v="2380"/>
    <m/>
    <n v="2.87"/>
    <m/>
    <n v="5.62"/>
    <n v="1.5"/>
    <x v="0"/>
    <m/>
    <d v="2013-02-13T00:00:00"/>
    <x v="4"/>
    <s v="DWHOLEY"/>
    <x v="0"/>
    <x v="0"/>
  </r>
  <r>
    <n v="651460"/>
    <s v="XPEDX"/>
    <s v="6X14 2MIL VCI BAG W/1.5  LIP CLEAR"/>
    <n v="1857.6"/>
    <m/>
    <n v="6"/>
    <s v="14 2MIL VCI BAG"/>
    <m/>
    <m/>
    <x v="0"/>
    <m/>
    <d v="2013-02-13T00:00:00"/>
    <x v="4"/>
    <s v="LCARTER"/>
    <x v="1"/>
    <x v="0"/>
  </r>
  <r>
    <n v="651473"/>
    <s v="UNITED ONE SOURCE"/>
    <s v="30.00X20.00X35.00X1.50 150/RL,BAGS,BS,BOR "/>
    <n v="1037.9100000000001"/>
    <m/>
    <n v="30"/>
    <n v="20"/>
    <n v="35"/>
    <n v="1.5"/>
    <x v="0"/>
    <m/>
    <d v="2013-02-13T00:00:00"/>
    <x v="4"/>
    <s v="STEVES"/>
    <x v="1"/>
    <x v="1"/>
  </r>
  <r>
    <n v="651547"/>
    <s v="DANA POLY INC."/>
    <s v="7X10 1.5 MIL SLIDER CLOSURE ZIP RUNNING ALONG THE 7 "/>
    <n v="0"/>
    <m/>
    <n v="7"/>
    <s v="10 1.5 MIL"/>
    <m/>
    <m/>
    <x v="0"/>
    <m/>
    <d v="2013-02-13T00:00:00"/>
    <x v="4"/>
    <s v="DBALLETTA"/>
    <x v="0"/>
    <x v="0"/>
  </r>
  <r>
    <n v="651552"/>
    <s v="UNITED ONE SOURCE"/>
    <s v="85.00X15.00X95.00X3.00 50/RL,BAGS,BS,BOR,VENT,BF LY,NOSLIP"/>
    <n v="0"/>
    <m/>
    <n v="85"/>
    <n v="15"/>
    <n v="95"/>
    <n v="3"/>
    <x v="0"/>
    <m/>
    <d v="2013-02-13T00:00:00"/>
    <x v="4"/>
    <s v="STEVES"/>
    <x v="1"/>
    <x v="1"/>
  </r>
  <r>
    <n v="651556"/>
    <s v="ENDURAPAK INC."/>
    <s v="7X10 1.5 MIL SLIDER 250/C (CAN YOU CONFIRM WHAT THI S MEANS? - SLIDER ALONG 7"/>
    <n v="1390"/>
    <m/>
    <n v="7"/>
    <s v="10 1.5 MIL SLIDER 250/C"/>
    <m/>
    <m/>
    <x v="0"/>
    <m/>
    <d v="2013-02-13T00:00:00"/>
    <x v="4"/>
    <s v="DBALLETTA"/>
    <x v="0"/>
    <x v="0"/>
  </r>
  <r>
    <n v="651591"/>
    <s v="IPS PACKAGING GREENVILLE"/>
    <s v="32X32 4MIL CLEAR ZT BAG 100/CASE "/>
    <n v="2325.1"/>
    <m/>
    <n v="32"/>
    <s v="32 4MIL CLEAR ZT BAG"/>
    <m/>
    <m/>
    <x v="0"/>
    <m/>
    <d v="2013-02-13T00:00:00"/>
    <x v="4"/>
    <s v="MGONZALEZ"/>
    <x v="0"/>
    <x v="0"/>
  </r>
  <r>
    <n v="651594"/>
    <s v="IPS PACKAGING GREENVILLE"/>
    <s v="32X32 6MIL ZT CLEAR BAG 75/CASE "/>
    <n v="3496.4"/>
    <m/>
    <n v="32"/>
    <s v="32 6MIL ZT CLEAR BAG"/>
    <m/>
    <m/>
    <x v="0"/>
    <m/>
    <d v="2013-02-13T00:00:00"/>
    <x v="4"/>
    <s v="MGONZALEZ"/>
    <x v="0"/>
    <x v="0"/>
  </r>
  <r>
    <n v="651606"/>
    <s v="BUTLER DEARDEN"/>
    <s v="15 X 18 X 3.5 MIL ZIP TOP MOISTURE BARRIER BAG 100/CS"/>
    <n v="3345.45"/>
    <m/>
    <n v="15"/>
    <n v="18"/>
    <s v=" 3.5 MIL"/>
    <m/>
    <x v="0"/>
    <m/>
    <d v="2013-02-13T00:00:00"/>
    <x v="4"/>
    <s v="MEREDITH"/>
    <x v="0"/>
    <x v="0"/>
  </r>
  <r>
    <n v="651621"/>
    <s v="BAYOU STATE Packaging, LLC"/>
    <s v="ZT 10 X 7.25 +1  ZIPPER A 1000CS PRINTED 7C/2S PROC ESS PRINT,PRNTD"/>
    <n v="15820"/>
    <m/>
    <s v="ZT 10 "/>
    <s v=" 7.25 +1  ZIPPER A"/>
    <m/>
    <m/>
    <x v="0"/>
    <m/>
    <d v="2013-02-13T00:00:00"/>
    <x v="4"/>
    <s v="HEATHER"/>
    <x v="0"/>
    <x v="0"/>
  </r>
  <r>
    <n v="651641"/>
    <s v="UNITED ONE SOURCE"/>
    <s v="22.00X12.00X26.00X1.50 250/RL,BAGS,BS,BOR "/>
    <n v="1007.6"/>
    <m/>
    <n v="22"/>
    <n v="12"/>
    <n v="26"/>
    <n v="1.5"/>
    <x v="0"/>
    <m/>
    <d v="2013-02-13T00:00:00"/>
    <x v="4"/>
    <s v="STEVES"/>
    <x v="1"/>
    <x v="1"/>
  </r>
  <r>
    <n v="651667"/>
    <s v="CHAMBERS PACKAGING CONNECTION"/>
    <s v="18.00X0.00X28.00X4.00 100/CS,BAGS,BLK COND "/>
    <n v="2119.83"/>
    <m/>
    <n v="18"/>
    <n v="0"/>
    <n v="28"/>
    <n v="4"/>
    <x v="0"/>
    <m/>
    <d v="2013-02-13T00:00:00"/>
    <x v="4"/>
    <s v="DAVIDW"/>
    <x v="0"/>
    <x v="1"/>
  </r>
  <r>
    <n v="651710"/>
    <s v="LANDA PACKAGING DIST."/>
    <s v="GAR 21X7X40 .6MIL 500/RL  "/>
    <n v="1731.6"/>
    <m/>
    <s v="GAR 21"/>
    <n v="7"/>
    <s v="40 .6MIL 500/RL"/>
    <m/>
    <x v="0"/>
    <m/>
    <d v="2013-02-13T00:00:00"/>
    <x v="4"/>
    <s v="MWENTWORTH"/>
    <x v="0"/>
    <x v="0"/>
  </r>
  <r>
    <n v="651715"/>
    <s v="LANDA PACKAGING DIST."/>
    <s v="GAR 21X7X60 .6 MIL 300/RL  "/>
    <n v="1591.2"/>
    <m/>
    <s v="GAR 21"/>
    <n v="7"/>
    <s v="60 .6 MIL 300/RL"/>
    <m/>
    <x v="0"/>
    <m/>
    <d v="2013-02-13T00:00:00"/>
    <x v="4"/>
    <s v="MWENTWORTH"/>
    <x v="0"/>
    <x v="0"/>
  </r>
  <r>
    <n v="651717"/>
    <s v="LANDA PACKAGING DIST."/>
    <s v="GAR 21X4X40 .6MIL 500/RL  "/>
    <n v="1591.2"/>
    <m/>
    <s v="GAR 21"/>
    <n v="4"/>
    <s v="40 .6MIL 500/RL"/>
    <m/>
    <x v="0"/>
    <m/>
    <d v="2013-02-13T00:00:00"/>
    <x v="4"/>
    <s v="MWENTWORTH"/>
    <x v="0"/>
    <x v="0"/>
  </r>
  <r>
    <n v="651720"/>
    <s v="LANDA PACKAGING DIST."/>
    <s v="GAR 21X4X60 .6MIL 300/RL  "/>
    <n v="1474.2"/>
    <m/>
    <s v="GAR 21"/>
    <n v="4"/>
    <s v="60 .6MIL 300/RL"/>
    <m/>
    <x v="0"/>
    <m/>
    <d v="2013-02-13T00:00:00"/>
    <x v="4"/>
    <s v="MWENTWORTH"/>
    <x v="0"/>
    <x v="0"/>
  </r>
  <r>
    <n v="651722"/>
    <s v="LANDA PACKAGING DIST."/>
    <s v="GAR 21X4X64 .6MIL 300/RL  "/>
    <n v="1544.4"/>
    <m/>
    <s v="GAR 21"/>
    <n v="4"/>
    <s v="64 .6MIL 300/RL"/>
    <m/>
    <x v="0"/>
    <m/>
    <d v="2013-02-13T00:00:00"/>
    <x v="4"/>
    <s v="MWENTWORTH"/>
    <x v="0"/>
    <x v="0"/>
  </r>
  <r>
    <n v="651727"/>
    <s v="CARTER-MCLEOD PAPER &amp; PACKAGING"/>
    <s v="40.00X0.00X46.00X1.20 125/CS,BAGS,FG,SS "/>
    <n v="1527.12"/>
    <m/>
    <n v="40"/>
    <n v="0"/>
    <n v="46"/>
    <n v="1.2"/>
    <x v="0"/>
    <m/>
    <d v="2013-02-13T00:00:00"/>
    <x v="4"/>
    <s v="WILL"/>
    <x v="0"/>
    <x v="1"/>
  </r>
  <r>
    <n v="651758"/>
    <s v="ASSOCIATED PACKAGING"/>
    <s v="6X9 2MIL AUTO STYLE 1250/ ROLL "/>
    <n v="2185"/>
    <m/>
    <n v="6"/>
    <m/>
    <n v="9"/>
    <n v="2"/>
    <x v="0"/>
    <m/>
    <d v="2013-02-13T00:00:00"/>
    <x v="4"/>
    <s v="LCARTER"/>
    <x v="0"/>
    <x v="0"/>
  </r>
  <r>
    <n v="651766"/>
    <s v="UNITED ONE SOURCE"/>
    <s v="22.00X12.00X26.00X1.00 250/RL,BAGS,BS,BOR "/>
    <n v="923.89"/>
    <m/>
    <n v="22"/>
    <n v="12"/>
    <n v="26"/>
    <n v="1"/>
    <x v="0"/>
    <m/>
    <d v="2013-02-13T00:00:00"/>
    <x v="4"/>
    <s v="STEVES"/>
    <x v="1"/>
    <x v="1"/>
  </r>
  <r>
    <n v="651812"/>
    <s v="PLATINUM PAPER &amp; PKG, LLC."/>
    <s v="5X5 3MIL BLACK COLOR ZT B 1000/CASE "/>
    <n v="1152.5"/>
    <m/>
    <n v="5"/>
    <s v="5 3MIL BLACK COLOR ZT B"/>
    <m/>
    <m/>
    <x v="0"/>
    <m/>
    <d v="2013-02-13T00:00:00"/>
    <x v="4"/>
    <s v="MGONZALEZ"/>
    <x v="0"/>
    <x v="0"/>
  </r>
  <r>
    <n v="651815"/>
    <s v="PLATINUM PAPER &amp; PKG, LLC."/>
    <s v="6X6 3MIL BLACK COLOR OPAQ 1000/CASE "/>
    <n v="1430"/>
    <m/>
    <n v="6"/>
    <s v="6 3MIL BLACK COLOR OPAQ"/>
    <m/>
    <m/>
    <x v="0"/>
    <m/>
    <d v="2013-02-13T00:00:00"/>
    <x v="4"/>
    <s v="MGONZALEZ"/>
    <x v="0"/>
    <x v="0"/>
  </r>
  <r>
    <n v="651817"/>
    <s v="PLATINUM PAPER &amp; PKG, LLC."/>
    <s v="ZT 8X8 3MIL BLACK COLOR 1 000/CASE "/>
    <n v="932"/>
    <m/>
    <s v="ZT 8"/>
    <s v="8 3MIL BLACK COLOR 1"/>
    <m/>
    <m/>
    <x v="0"/>
    <m/>
    <d v="2013-02-13T00:00:00"/>
    <x v="4"/>
    <s v="MGONZALEZ"/>
    <x v="0"/>
    <x v="0"/>
  </r>
  <r>
    <n v="651819"/>
    <s v="PIONEER POLY PRODUCTS"/>
    <s v="5X15 2 MIL AUTO STYLE WHITE FRONT/CLEAR BACK 75 0/ROLL"/>
    <n v="1680"/>
    <m/>
    <n v="5"/>
    <m/>
    <n v="15"/>
    <n v="2"/>
    <x v="0"/>
    <m/>
    <d v="2013-02-13T00:00:00"/>
    <x v="4"/>
    <s v="JPENA"/>
    <x v="0"/>
    <x v="0"/>
  </r>
  <r>
    <n v="651820"/>
    <s v="PLATINUM PAPER &amp; PKG, LLC."/>
    <s v="ZT 5X8 3MIL BLACK COLOR 1000/CASE "/>
    <n v="1462.5"/>
    <m/>
    <s v="ZT 5"/>
    <s v="8 3MIL BLACK COLOR"/>
    <m/>
    <m/>
    <x v="0"/>
    <m/>
    <d v="2013-02-13T00:00:00"/>
    <x v="4"/>
    <s v="MGONZALEZ"/>
    <x v="0"/>
    <x v="0"/>
  </r>
  <r>
    <n v="651821"/>
    <s v="PIONEER POLY PRODUCTS"/>
    <s v="10X18 2 MIL AUTO STYLE 6 WHITE FRONT/CLEAR BACK "/>
    <n v="3345"/>
    <m/>
    <n v="10"/>
    <m/>
    <n v="18"/>
    <n v="2"/>
    <x v="0"/>
    <m/>
    <d v="2013-02-13T00:00:00"/>
    <x v="4"/>
    <s v="JPENA"/>
    <x v="0"/>
    <x v="0"/>
  </r>
  <r>
    <n v="651834"/>
    <s v="CACTUS CONTAINER, LLC"/>
    <s v="ZT (SINGLE TRK) 15X33 4MI W/4 VENT HOLES ACROSS TOP UNDER ZIP 250/"/>
    <n v="2831.75"/>
    <m/>
    <n v="15"/>
    <m/>
    <n v="33"/>
    <n v="4"/>
    <x v="0"/>
    <m/>
    <d v="2013-02-13T00:00:00"/>
    <x v="4"/>
    <s v="LHICKS"/>
    <x v="1"/>
    <x v="0"/>
  </r>
  <r>
    <n v="653263"/>
    <s v="XPEDX"/>
    <s v="64.00X36.00X37.00X3.00 70/RL,BAGS,FG,BS,BOR,CRAD L"/>
    <n v="1708.3"/>
    <m/>
    <n v="64"/>
    <n v="36"/>
    <n v="37"/>
    <n v="3"/>
    <x v="1"/>
    <n v="783484"/>
    <d v="2013-02-13T00:00:00"/>
    <x v="4"/>
    <s v="LHICKS"/>
    <x v="1"/>
    <x v="1"/>
  </r>
  <r>
    <n v="654637"/>
    <s v="R &amp; R SOLUTIONS"/>
    <s v="5.375X9.875X002 AUTO STYL E, CLEAR, PRINTED 6C/1S 1 /4  FROM THE SEAL, W/ 1/4"/>
    <n v="1792"/>
    <m/>
    <n v="5.375"/>
    <m/>
    <n v="9.875"/>
    <n v="2"/>
    <x v="1"/>
    <n v="783518"/>
    <d v="2013-02-13T00:00:00"/>
    <x v="4"/>
    <s v="AMBER"/>
    <x v="1"/>
    <x v="0"/>
  </r>
  <r>
    <n v="655389"/>
    <s v="CME INTEGRATED SOLUTIONS"/>
    <s v="47.00X0.00XX3.00 550'/RL,TUBING,FG,LLD,HEX ,COLOR,YEL"/>
    <n v="2877.84"/>
    <m/>
    <n v="47"/>
    <n v="0"/>
    <m/>
    <n v="3"/>
    <x v="1"/>
    <n v="783348"/>
    <d v="2013-02-13T00:00:00"/>
    <x v="4"/>
    <s v="ANGELA"/>
    <x v="1"/>
    <x v="1"/>
  </r>
  <r>
    <n v="655824"/>
    <s v="SOUTHERN IMAGING GROUP, INC."/>
    <s v="10.00X0.00X17.00X1.25 1000/CS,BAGS,VENT,NORM "/>
    <n v="787.25"/>
    <m/>
    <n v="10"/>
    <m/>
    <n v="17"/>
    <n v="1.25"/>
    <x v="1"/>
    <n v="783364"/>
    <d v="2013-02-13T00:00:00"/>
    <x v="4"/>
    <s v="BRENDA"/>
    <x v="1"/>
    <x v="1"/>
  </r>
  <r>
    <n v="655860"/>
    <s v="PYRAMID PACKAGING INC."/>
    <s v="102.00X0.00XX3.00 2000'/RL,SWS SHEETING,FG, NOSLIP,CRADL"/>
    <n v="4850"/>
    <m/>
    <n v="102"/>
    <m/>
    <m/>
    <n v="3"/>
    <x v="1"/>
    <n v="783495"/>
    <d v="2013-02-13T00:00:00"/>
    <x v="4"/>
    <s v="TTHERIAULT"/>
    <x v="1"/>
    <x v="1"/>
  </r>
  <r>
    <n v="655957"/>
    <s v="SOUTHERN PACKAGING"/>
    <s v="52.00X42.00X60.00X2.40 83/RL,BAGS,BS,BOR,CRADL "/>
    <n v="1229.5"/>
    <m/>
    <n v="52"/>
    <n v="42"/>
    <n v="60"/>
    <n v="2.4"/>
    <x v="1"/>
    <n v="783776"/>
    <d v="2013-02-13T00:00:00"/>
    <x v="4"/>
    <s v="JPENA"/>
    <x v="1"/>
    <x v="1"/>
  </r>
  <r>
    <n v="651862"/>
    <s v="ASSOCIATED PACKAGING"/>
    <s v="AUTO 6X9X002  "/>
    <n v="0"/>
    <m/>
    <n v="6"/>
    <m/>
    <n v="9"/>
    <n v="2"/>
    <x v="0"/>
    <m/>
    <d v="2013-02-14T00:00:00"/>
    <x v="4"/>
    <s v="JIM"/>
    <x v="0"/>
    <x v="0"/>
  </r>
  <r>
    <n v="651868"/>
    <s v="NAPS POLY BAG COMPANY"/>
    <s v="AUTO 3X3X0015 PRINTED 1C/1S, BLACK 4500 /ROLL,PRNTD"/>
    <n v="3925"/>
    <m/>
    <n v="3"/>
    <m/>
    <n v="3"/>
    <n v="1.5"/>
    <x v="0"/>
    <m/>
    <d v="2013-02-14T00:00:00"/>
    <x v="4"/>
    <s v="JIM"/>
    <x v="0"/>
    <x v="0"/>
  </r>
  <r>
    <n v="651874"/>
    <s v="XPEDX"/>
    <s v="12X15X001 W/ 1.5  L&amp;T 1C/1S SUFFOCATION WRNG RE-SEALABLE TAPE 1000/CS,"/>
    <n v="1157.5"/>
    <m/>
    <n v="12"/>
    <n v="15"/>
    <s v="001 W/ 1.5  L&amp;T"/>
    <m/>
    <x v="0"/>
    <m/>
    <d v="2013-02-14T00:00:00"/>
    <x v="4"/>
    <s v="AMBER"/>
    <x v="0"/>
    <x v="0"/>
  </r>
  <r>
    <n v="651875"/>
    <s v="NAPS POLY BAG COMPANY"/>
    <s v="AUTO 3X4X0015 PRINTED 1C/1S BLACK 4000/ ROLL,PRNTD"/>
    <n v="4425"/>
    <m/>
    <n v="3"/>
    <m/>
    <n v="4"/>
    <n v="1.5"/>
    <x v="0"/>
    <m/>
    <d v="2013-02-14T00:00:00"/>
    <x v="4"/>
    <s v="JIM"/>
    <x v="0"/>
    <x v="0"/>
  </r>
  <r>
    <n v="651922"/>
    <s v="BUTLER DEARDEN"/>
    <s v="9.75 X 15.25 O.D. 3.5 MIL ZIP TOP MOISTURE BARRIER BAG 100/CS"/>
    <n v="3034.8"/>
    <m/>
    <n v="9.75"/>
    <s v=" 15.25 O.D. 3.5 MIL"/>
    <m/>
    <m/>
    <x v="0"/>
    <m/>
    <d v="2013-02-14T00:00:00"/>
    <x v="4"/>
    <s v="MEREDITH"/>
    <x v="0"/>
    <x v="0"/>
  </r>
  <r>
    <n v="651978"/>
    <s v="ASSOCIATED PACKAGING"/>
    <s v="6X9 2MIL AUTO BAG  "/>
    <n v="0"/>
    <m/>
    <n v="6"/>
    <m/>
    <n v="9"/>
    <n v="2"/>
    <x v="0"/>
    <m/>
    <d v="2013-02-14T00:00:00"/>
    <x v="4"/>
    <s v="TTHERIAULT"/>
    <x v="0"/>
    <x v="0"/>
  </r>
  <r>
    <n v="651979"/>
    <s v="BANK SUPPLIES INCORP"/>
    <s v="7.9X11X.0065 LIP+TAPE 2.50  LIP 2C/1S,PRNTD"/>
    <n v="0"/>
    <m/>
    <n v="7.9"/>
    <n v="11"/>
    <n v="6.4999999999999997E-3"/>
    <m/>
    <x v="0"/>
    <m/>
    <d v="2013-02-14T00:00:00"/>
    <x v="4"/>
    <s v="JPENA"/>
    <x v="0"/>
    <x v="0"/>
  </r>
  <r>
    <n v="651980"/>
    <s v="BANK SUPPLIES INCORP"/>
    <s v="7.1X10.24X.0065 LIP+TAPE 2.75  2C/1SIDE,PRNTD"/>
    <n v="0"/>
    <m/>
    <n v="7.1"/>
    <n v="10.24"/>
    <n v="6.4999999999999997E-3"/>
    <m/>
    <x v="0"/>
    <m/>
    <d v="2013-02-14T00:00:00"/>
    <x v="4"/>
    <s v="JPENA"/>
    <x v="0"/>
    <x v="0"/>
  </r>
  <r>
    <n v="652002"/>
    <s v="HISCO/DENVER"/>
    <s v="2260  "/>
    <n v="0"/>
    <m/>
    <n v="2260"/>
    <m/>
    <m/>
    <m/>
    <x v="0"/>
    <m/>
    <d v="2013-02-14T00:00:00"/>
    <x v="4"/>
    <s v="CGRAINGER"/>
    <x v="0"/>
    <x v="0"/>
  </r>
  <r>
    <n v="652003"/>
    <s v="HISCO/DENVER"/>
    <s v="2275  "/>
    <n v="0"/>
    <m/>
    <n v="2275"/>
    <m/>
    <m/>
    <m/>
    <x v="0"/>
    <m/>
    <d v="2013-02-14T00:00:00"/>
    <x v="4"/>
    <s v="CGRAINGER"/>
    <x v="0"/>
    <x v="0"/>
  </r>
  <r>
    <n v="652005"/>
    <s v="HISCO/DENVER"/>
    <s v="105  "/>
    <n v="0"/>
    <m/>
    <n v="105"/>
    <m/>
    <m/>
    <m/>
    <x v="0"/>
    <m/>
    <d v="2013-02-14T00:00:00"/>
    <x v="4"/>
    <s v="CGRAINGER"/>
    <x v="0"/>
    <x v="0"/>
  </r>
  <r>
    <n v="652007"/>
    <s v="HISCO/DENVER"/>
    <s v="120  "/>
    <n v="0"/>
    <m/>
    <n v="120"/>
    <m/>
    <m/>
    <m/>
    <x v="0"/>
    <m/>
    <d v="2013-02-14T00:00:00"/>
    <x v="4"/>
    <s v="CGRAINGER"/>
    <x v="0"/>
    <x v="0"/>
  </r>
  <r>
    <n v="652009"/>
    <s v="HISCO/DENVER"/>
    <s v="2275 W/RECYCLE LOGO,PRNTD  "/>
    <n v="0"/>
    <m/>
    <s v="2275 W/RECYCLE LOGO,PRNTD"/>
    <m/>
    <m/>
    <m/>
    <x v="0"/>
    <m/>
    <d v="2013-02-14T00:00:00"/>
    <x v="4"/>
    <s v="CGRAINGER"/>
    <x v="0"/>
    <x v="0"/>
  </r>
  <r>
    <n v="652012"/>
    <s v="HISCO/DENVER"/>
    <s v="120 W/RECYCLE LOGO,PRNTD  "/>
    <n v="0"/>
    <m/>
    <s v="120 W/RECYCLE LOGO,PRNTD"/>
    <m/>
    <m/>
    <m/>
    <x v="0"/>
    <m/>
    <d v="2013-02-14T00:00:00"/>
    <x v="4"/>
    <s v="CGRAINGER"/>
    <x v="0"/>
    <x v="0"/>
  </r>
  <r>
    <n v="652024"/>
    <s v="SEMPER/EXETER PAPER"/>
    <s v="33X39 .9 MIL, BLK COLOR STAR SEAL, FLAT PACK 125/CASE"/>
    <n v="0"/>
    <m/>
    <n v="33"/>
    <s v="39 .9 MIL, BLK COLOR"/>
    <m/>
    <m/>
    <x v="0"/>
    <m/>
    <d v="2013-02-14T00:00:00"/>
    <x v="4"/>
    <s v="CMAHAN"/>
    <x v="0"/>
    <x v="0"/>
  </r>
  <r>
    <n v="652038"/>
    <s v="SEMPER/EXETER PAPER"/>
    <s v="38X58 1.2 MIL, BLK COLOR STAR SEAL, FLAT PACK 100/CS"/>
    <n v="0"/>
    <m/>
    <n v="38"/>
    <s v="58 1.2 MIL, BLK COLOR"/>
    <m/>
    <m/>
    <x v="0"/>
    <m/>
    <d v="2013-02-14T00:00:00"/>
    <x v="4"/>
    <s v="CMAHAN"/>
    <x v="0"/>
    <x v="0"/>
  </r>
  <r>
    <n v="652060"/>
    <s v="HFG PACKAGING LLC"/>
    <s v="9X12X1.50 1000/CS 2C/2S W/ HANDLE BAG WHITE OPAQ,PRNTD"/>
    <n v="1132.25"/>
    <m/>
    <n v="9"/>
    <n v="12"/>
    <s v="1.50 1000/CS"/>
    <m/>
    <x v="0"/>
    <m/>
    <d v="2013-02-14T00:00:00"/>
    <x v="4"/>
    <s v="AMBER"/>
    <x v="0"/>
    <x v="0"/>
  </r>
  <r>
    <n v="652092"/>
    <s v="DYER &amp; PAYNE DIST. ATLANTA"/>
    <s v="30.00X0.00X36.00X0.75 1000/RL,BAGS,SS,BOR,VENT, MPERF,LLD,HEX,CRADL"/>
    <n v="8218"/>
    <m/>
    <n v="30"/>
    <m/>
    <n v="36"/>
    <n v="0.75"/>
    <x v="0"/>
    <m/>
    <d v="2013-02-14T00:00:00"/>
    <x v="4"/>
    <s v="CGRAINGER"/>
    <x v="0"/>
    <x v="1"/>
  </r>
  <r>
    <n v="652098"/>
    <s v="SEMPER/EXETER PAPER"/>
    <s v="40X46 1.25 MIL, BLK COLOR STAR SEAL, FLAT PACK 100/CS,PRNTD"/>
    <n v="0"/>
    <m/>
    <n v="40"/>
    <s v="46 1.25 MIL, BLK COLOR"/>
    <m/>
    <m/>
    <x v="0"/>
    <m/>
    <d v="2013-02-14T00:00:00"/>
    <x v="4"/>
    <s v="CMAHAN"/>
    <x v="0"/>
    <x v="0"/>
  </r>
  <r>
    <n v="652100"/>
    <s v="SEMPER/EXETER PAPER"/>
    <s v="24X32 .9MIL, BLK COLOR STER SEAL, FLAT PACK 250/CS"/>
    <n v="0"/>
    <m/>
    <n v="24"/>
    <s v="32 .9MIL, BLK COLOR"/>
    <m/>
    <m/>
    <x v="0"/>
    <m/>
    <d v="2013-02-14T00:00:00"/>
    <x v="4"/>
    <s v="CMAHAN"/>
    <x v="0"/>
    <x v="0"/>
  </r>
  <r>
    <n v="652102"/>
    <s v="ASSOCIATED PACKAGING INC."/>
    <s v="22.00X0.00XX1.25 4000'/RL,SWS SHEETING,FG, AS,POAPP,CRADL"/>
    <n v="4000"/>
    <m/>
    <n v="22"/>
    <m/>
    <m/>
    <n v="1.25"/>
    <x v="0"/>
    <m/>
    <d v="2013-02-14T00:00:00"/>
    <x v="4"/>
    <s v="JIM"/>
    <x v="1"/>
    <x v="1"/>
  </r>
  <r>
    <n v="652112"/>
    <s v="SEMPER/EXETER PAPER"/>
    <s v="40X48 16 MIC, CLR STAR SEAL, 250/CS "/>
    <n v="0"/>
    <m/>
    <n v="40"/>
    <s v="48 16 MIC, CLR"/>
    <m/>
    <m/>
    <x v="0"/>
    <m/>
    <d v="2013-02-14T00:00:00"/>
    <x v="4"/>
    <s v="CMAHAN"/>
    <x v="0"/>
    <x v="0"/>
  </r>
  <r>
    <n v="652125"/>
    <s v="PSI"/>
    <s v="ZT 10X12X002 WHITE COLOR 1000/CASE "/>
    <n v="2282.5"/>
    <m/>
    <s v="ZT 10"/>
    <n v="12"/>
    <s v="002 WHITE COLOR"/>
    <m/>
    <x v="0"/>
    <m/>
    <d v="2013-02-14T00:00:00"/>
    <x v="4"/>
    <s v="AMBER"/>
    <x v="0"/>
    <x v="0"/>
  </r>
  <r>
    <n v="652141"/>
    <s v="PACKAGING SUPPLIERS OF AMERICA"/>
    <s v="20.00X0.00XX4.00 500'/RL,TUBING "/>
    <n v="2050.92"/>
    <m/>
    <n v="20"/>
    <n v="0"/>
    <m/>
    <n v="4"/>
    <x v="0"/>
    <m/>
    <d v="2013-02-14T00:00:00"/>
    <x v="4"/>
    <s v="LCARTER"/>
    <x v="1"/>
    <x v="1"/>
  </r>
  <r>
    <n v="652148"/>
    <s v="ASSOCIATED PACKAGING INC."/>
    <s v="10.25 X15.5  1.25 MIL W/2 BOTTOM GUSSET 250/WICKET 1-3/4  LIP W/2 HANG HOLES"/>
    <n v="4116"/>
    <m/>
    <n v="10.25"/>
    <s v="15.5  1.25 MIL W/2"/>
    <m/>
    <m/>
    <x v="0"/>
    <m/>
    <d v="2013-02-14T00:00:00"/>
    <x v="4"/>
    <s v="JCORLISS"/>
    <x v="0"/>
    <x v="0"/>
  </r>
  <r>
    <n v="652158"/>
    <s v="PROFESSIONAL PACKAGING"/>
    <s v="9.00X0.00X14.00X4.00 1000/CS,BAGS,BS "/>
    <n v="19172"/>
    <m/>
    <n v="9"/>
    <n v="0"/>
    <n v="14"/>
    <n v="4"/>
    <x v="0"/>
    <m/>
    <d v="2013-02-14T00:00:00"/>
    <x v="4"/>
    <s v="LMITCHELL"/>
    <x v="0"/>
    <x v="1"/>
  </r>
  <r>
    <n v="652179"/>
    <s v="ADVANCE PACKAGING TECH."/>
    <s v="6X6X0015 AUTOBAG W/ 1 VENT HOLE 2500/ROLL "/>
    <n v="3480"/>
    <m/>
    <n v="6"/>
    <m/>
    <n v="6"/>
    <n v="1.5"/>
    <x v="0"/>
    <m/>
    <d v="2013-02-14T00:00:00"/>
    <x v="4"/>
    <s v="LHICKS"/>
    <x v="0"/>
    <x v="0"/>
  </r>
  <r>
    <n v="652208"/>
    <s v="ARIVA - MARYLAND"/>
    <s v="ZT SLIDER 26X19 4MIL 250/ CASE "/>
    <n v="25140"/>
    <m/>
    <s v="ZT SLIDER 26"/>
    <s v="19 4MIL 250/"/>
    <m/>
    <m/>
    <x v="0"/>
    <m/>
    <d v="2013-02-14T00:00:00"/>
    <x v="4"/>
    <s v="JPENA"/>
    <x v="0"/>
    <x v="0"/>
  </r>
  <r>
    <n v="652211"/>
    <s v="ARIVA - MARYLAND"/>
    <s v="ZT SLIDER 26X13 4 MIL 25 0/CASE "/>
    <n v="18180"/>
    <m/>
    <s v="ZT SLIDER 26"/>
    <s v="13 4 MIL 25"/>
    <m/>
    <m/>
    <x v="0"/>
    <m/>
    <d v="2013-02-14T00:00:00"/>
    <x v="4"/>
    <s v="JPENA"/>
    <x v="0"/>
    <x v="0"/>
  </r>
  <r>
    <n v="652213"/>
    <s v="PLATINUM PAPER &amp; PKG, LLC."/>
    <s v="ZT 11X18.5 +3.5  BOTTOM G USSET 4 MIL W/ 1 INCH LIP "/>
    <n v="1657"/>
    <m/>
    <s v="ZT 11"/>
    <s v="18.5 +3.5  BOTTOM G"/>
    <m/>
    <m/>
    <x v="0"/>
    <m/>
    <d v="2013-02-14T00:00:00"/>
    <x v="4"/>
    <s v="LPAIGE"/>
    <x v="0"/>
    <x v="0"/>
  </r>
  <r>
    <n v="652222"/>
    <s v="CARLSON SYSTEMS, LLC - DENVER"/>
    <s v="20'X100' 10MIL BLK SOR C&amp;A "/>
    <n v="23930"/>
    <m/>
    <s v="20'"/>
    <s v="100' 10MIL BLK SOR"/>
    <m/>
    <m/>
    <x v="0"/>
    <m/>
    <d v="2013-02-14T00:00:00"/>
    <x v="4"/>
    <s v="MWENTWORTH"/>
    <x v="0"/>
    <x v="0"/>
  </r>
  <r>
    <n v="652230"/>
    <s v="MID-OHIO SUPPLY CO"/>
    <s v="6X6 USABLE SPACE ZT 1  LENGTH ADDED ABOVE ZT 4MIL MUST BE ABLE TO HOLD"/>
    <n v="0"/>
    <m/>
    <n v="6"/>
    <s v="6 USABLE SPACE ZT"/>
    <m/>
    <m/>
    <x v="0"/>
    <m/>
    <d v="2013-02-14T00:00:00"/>
    <x v="4"/>
    <s v="MWENTWORTH"/>
    <x v="0"/>
    <x v="0"/>
  </r>
  <r>
    <n v="655644"/>
    <s v="EAST COAST PACKAGING"/>
    <s v="30.00X0.00X30.00X2.00 500/CS,INDIV SHEETS,BS "/>
    <n v="3155.5"/>
    <m/>
    <n v="30"/>
    <m/>
    <n v="30"/>
    <n v="2"/>
    <x v="1"/>
    <n v="783846"/>
    <d v="2013-02-14T00:00:00"/>
    <x v="4"/>
    <s v="LMITCHELL"/>
    <x v="1"/>
    <x v="1"/>
  </r>
  <r>
    <n v="656086"/>
    <s v="ASSOCIATED PACKAGING"/>
    <s v="AUTO 11X12X00125 1500/ROL SPEEDY PAC "/>
    <n v="1852.2"/>
    <m/>
    <n v="11"/>
    <m/>
    <n v="12"/>
    <n v="1.25"/>
    <x v="1"/>
    <n v="784426"/>
    <d v="2013-02-14T00:00:00"/>
    <x v="4"/>
    <s v="AMBER"/>
    <x v="1"/>
    <x v="0"/>
  </r>
  <r>
    <n v="656207"/>
    <s v="SUPPLY SOURCE"/>
    <s v="60.00X50.00X88.00X1.25 50/RL,BAGS,BS,BOR,LLD,HEX ,CRADL"/>
    <n v="3045.7"/>
    <m/>
    <n v="60"/>
    <n v="50"/>
    <n v="88"/>
    <n v="1.25"/>
    <x v="1"/>
    <n v="784271"/>
    <d v="2013-02-14T00:00:00"/>
    <x v="4"/>
    <s v="STEVES"/>
    <x v="1"/>
    <x v="1"/>
  </r>
  <r>
    <n v="652266"/>
    <s v="UNITED ONE SOURCE"/>
    <s v="9X27X001 100/CARDBRD HDR 1000/CTN "/>
    <n v="5960"/>
    <m/>
    <n v="9"/>
    <n v="27"/>
    <s v="001 100/CARDBRD HDR"/>
    <m/>
    <x v="0"/>
    <m/>
    <d v="2013-02-15T00:00:00"/>
    <x v="4"/>
    <s v="BRENDA"/>
    <x v="0"/>
    <x v="0"/>
  </r>
  <r>
    <n v="652334"/>
    <s v="CLEAR VIEW BAG COMPANY, INC."/>
    <s v="30.00X0.00X37.00X1.00 500/CS,BAGS,FG,SS,TINT,MB L"/>
    <n v="2909.75"/>
    <m/>
    <n v="30"/>
    <n v="0"/>
    <n v="37"/>
    <n v="1"/>
    <x v="0"/>
    <m/>
    <d v="2013-02-15T00:00:00"/>
    <x v="4"/>
    <s v="TTHERIAULT"/>
    <x v="0"/>
    <x v="1"/>
  </r>
  <r>
    <n v="652336"/>
    <s v="SUSQUEHANNA PAPER COMPANY"/>
    <s v="HD 24X40 50MICRONS 150/CA SE "/>
    <n v="2096.5500000000002"/>
    <m/>
    <s v="HD 24"/>
    <s v="40 50MICRONS 150/CA"/>
    <m/>
    <m/>
    <x v="0"/>
    <m/>
    <d v="2013-02-15T00:00:00"/>
    <x v="4"/>
    <s v="MICHELLE"/>
    <x v="0"/>
    <x v="0"/>
  </r>
  <r>
    <n v="652349"/>
    <s v="XPEDX WILMINGTON"/>
    <s v="ZT 3X5 6 MIL PRINTED 1C/1S ( WHITE BLO CK) 1000/CASE"/>
    <n v="972"/>
    <m/>
    <s v="ZT 3"/>
    <s v="5 6 MIL"/>
    <m/>
    <m/>
    <x v="0"/>
    <m/>
    <d v="2013-02-15T00:00:00"/>
    <x v="4"/>
    <s v="JPENA"/>
    <x v="0"/>
    <x v="0"/>
  </r>
  <r>
    <n v="652365"/>
    <s v="XPEDX WILMINGTON"/>
    <s v="ZT 6X9 6 MIL PRINTED 1C/1S (WHITE BLOC K) 1000/CASE"/>
    <n v="1074.75"/>
    <m/>
    <s v="ZT 6"/>
    <s v="9 6 MIL"/>
    <m/>
    <m/>
    <x v="0"/>
    <m/>
    <d v="2013-02-15T00:00:00"/>
    <x v="4"/>
    <s v="JPENA"/>
    <x v="0"/>
    <x v="0"/>
  </r>
  <r>
    <n v="652367"/>
    <s v="XPEDX WILMINGTON"/>
    <s v="ZT 9X12 6 MIL PRINTED 1C/1S (WHITE BLOC 1000/CASE"/>
    <n v="1409.5"/>
    <m/>
    <s v="ZT 9"/>
    <s v="12 6 MIL"/>
    <m/>
    <m/>
    <x v="0"/>
    <m/>
    <d v="2013-02-15T00:00:00"/>
    <x v="4"/>
    <s v="JPENA"/>
    <x v="0"/>
    <x v="0"/>
  </r>
  <r>
    <n v="652370"/>
    <s v="XPEDX WILMINGTON"/>
    <s v="ZT 12X15 6 MIL PRINTED 1C/1S (WHITE BLOC 1000/CASE"/>
    <n v="1899"/>
    <m/>
    <s v="ZT 12"/>
    <s v="15 6 MIL"/>
    <m/>
    <m/>
    <x v="0"/>
    <m/>
    <d v="2013-02-15T00:00:00"/>
    <x v="4"/>
    <s v="JPENA"/>
    <x v="0"/>
    <x v="0"/>
  </r>
  <r>
    <n v="652409"/>
    <s v="RIVERSIDE PAPER CO."/>
    <s v="POR 3X5X003 CLEAR LLDPE/L 1500 BAGS/ROLL ; 12 ROLLS/CASE"/>
    <n v="5730"/>
    <m/>
    <s v="POR 3"/>
    <n v="5"/>
    <s v="003 CLEAR LLDPE/L"/>
    <m/>
    <x v="0"/>
    <m/>
    <d v="2013-02-15T00:00:00"/>
    <x v="4"/>
    <s v="LHICKS"/>
    <x v="0"/>
    <x v="0"/>
  </r>
  <r>
    <n v="652436"/>
    <s v="BATES CONTAINER"/>
    <s v="20.00XXX0.80 3000'/RL,CF SHEETING,CRAD L"/>
    <n v="6300"/>
    <m/>
    <n v="20"/>
    <m/>
    <m/>
    <n v="0.8"/>
    <x v="0"/>
    <m/>
    <d v="2013-02-15T00:00:00"/>
    <x v="4"/>
    <s v="DAVID"/>
    <x v="1"/>
    <x v="1"/>
  </r>
  <r>
    <n v="652471"/>
    <s v="BROWN &amp; PRATT, INC."/>
    <s v="18.00X0.00XX1.00 3000'/RL,CF SHEETING,FG,C RADL"/>
    <n v="1327.2"/>
    <m/>
    <n v="18"/>
    <m/>
    <m/>
    <n v="1"/>
    <x v="0"/>
    <m/>
    <d v="2013-02-15T00:00:00"/>
    <x v="4"/>
    <s v="EZRA"/>
    <x v="0"/>
    <x v="1"/>
  </r>
  <r>
    <n v="652474"/>
    <s v="BROWN &amp; PRATT, INC."/>
    <s v="28.00X0.00XX1.00 3000'/RL,CF SHEETING,FG,C RADL"/>
    <n v="3606.24"/>
    <m/>
    <n v="28"/>
    <m/>
    <m/>
    <n v="1"/>
    <x v="0"/>
    <m/>
    <d v="2013-02-15T00:00:00"/>
    <x v="4"/>
    <s v="EZRA"/>
    <x v="0"/>
    <x v="1"/>
  </r>
  <r>
    <n v="652478"/>
    <s v="STAMAR PACKAGING INC"/>
    <s v="HDL 33X40 22 MIC 250/CASE "/>
    <n v="1771.25"/>
    <m/>
    <s v="HDL 33"/>
    <s v="40 22 MIC"/>
    <m/>
    <m/>
    <x v="0"/>
    <m/>
    <d v="2013-02-15T00:00:00"/>
    <x v="4"/>
    <s v="LHICKS"/>
    <x v="0"/>
    <x v="0"/>
  </r>
  <r>
    <n v="652507"/>
    <s v="INTERNATIONAL PLASTICS"/>
    <s v="32.00X0.00X35.50X4.00 150/RL,BAGS,BS,BOR,AS,OPA Q,BLK"/>
    <n v="1969.01"/>
    <m/>
    <n v="32"/>
    <n v="0"/>
    <n v="35.5"/>
    <n v="4"/>
    <x v="0"/>
    <m/>
    <d v="2013-02-15T00:00:00"/>
    <x v="4"/>
    <s v="WILL"/>
    <x v="0"/>
    <x v="1"/>
  </r>
  <r>
    <n v="652575"/>
    <s v="CONDUCTIVE PLASTICS CO."/>
    <s v="PAS ZT 2X2X004 1000/CASE  "/>
    <n v="667.5"/>
    <m/>
    <s v="PAS ZT 2"/>
    <n v="2"/>
    <s v="004 1000/CASE"/>
    <m/>
    <x v="0"/>
    <m/>
    <d v="2013-02-15T00:00:00"/>
    <x v="4"/>
    <s v="LHICKS"/>
    <x v="0"/>
    <x v="0"/>
  </r>
  <r>
    <n v="652584"/>
    <s v="IPS PACKAGING GREENVILLE"/>
    <s v="ZT SLIDER 9X12 2MIL 250/CASE "/>
    <n v="2220"/>
    <m/>
    <s v="ZT SLIDER 9"/>
    <s v="12 2MIL"/>
    <m/>
    <m/>
    <x v="0"/>
    <m/>
    <d v="2013-02-15T00:00:00"/>
    <x v="4"/>
    <s v="CMAHAN"/>
    <x v="0"/>
    <x v="0"/>
  </r>
  <r>
    <n v="652592"/>
    <s v="ASSOCIATED PACKAGING INC."/>
    <s v="11X16X001 2 BOTTOM GUSSET &amp; 1.75  LIP ON 5  WICKETS"/>
    <n v="0"/>
    <m/>
    <n v="11"/>
    <n v="16"/>
    <s v="001 2 BOTTOM"/>
    <m/>
    <x v="0"/>
    <m/>
    <d v="2013-02-15T00:00:00"/>
    <x v="4"/>
    <s v="LHICKS"/>
    <x v="0"/>
    <x v="0"/>
  </r>
  <r>
    <n v="652593"/>
    <s v="ASSOCIATED PACKAGING INC."/>
    <s v="13X16X001 2 BOTTOM GUSSET &amp; 1.75  LIP ON 5  WICKETS"/>
    <n v="0"/>
    <m/>
    <n v="13"/>
    <n v="16"/>
    <s v="001 2 BOTTOM"/>
    <m/>
    <x v="0"/>
    <m/>
    <d v="2013-02-15T00:00:00"/>
    <x v="4"/>
    <s v="LHICKS"/>
    <x v="1"/>
    <x v="0"/>
  </r>
  <r>
    <n v="652600"/>
    <s v="IPS PACKAGING GREENVILLE"/>
    <s v="ZT SLIDER 30X30 2MIL 250/CASE "/>
    <n v="12057.5"/>
    <m/>
    <s v="ZT SLIDER 30"/>
    <s v="30 2MIL"/>
    <m/>
    <m/>
    <x v="0"/>
    <m/>
    <d v="2013-02-15T00:00:00"/>
    <x v="4"/>
    <s v="CMAHAN"/>
    <x v="0"/>
    <x v="0"/>
  </r>
  <r>
    <n v="654363"/>
    <s v="DAHLE NORTH AMERICA, INC."/>
    <s v="20.00X18.00X36.00X1.50 100/CS,BAGS,BS "/>
    <n v="2023.56"/>
    <m/>
    <n v="20"/>
    <n v="18"/>
    <n v="36"/>
    <n v="1.5"/>
    <x v="1"/>
    <n v="785006"/>
    <d v="2013-02-15T00:00:00"/>
    <x v="4"/>
    <s v="MPRIEST"/>
    <x v="1"/>
    <x v="1"/>
  </r>
  <r>
    <n v="656021"/>
    <s v="IPS PACKAGING GREENVILLE"/>
    <s v="12.00XX12.00X1.00 5000/CS,INDIV SHEETS,BS "/>
    <n v="1112.8"/>
    <m/>
    <n v="12"/>
    <m/>
    <n v="12"/>
    <n v="1"/>
    <x v="1"/>
    <n v="784584"/>
    <d v="2013-02-15T00:00:00"/>
    <x v="4"/>
    <s v="JCORLISS"/>
    <x v="1"/>
    <x v="1"/>
  </r>
  <r>
    <n v="656188"/>
    <s v="HUGHES ENTERPRISES"/>
    <s v="4.00X0.00X7.00X2.00 2500/CS,BAGS,AS,AFPAS "/>
    <n v="956.8"/>
    <m/>
    <n v="4"/>
    <n v="0"/>
    <n v="7"/>
    <n v="2"/>
    <x v="1"/>
    <n v="784769"/>
    <d v="2013-02-15T00:00:00"/>
    <x v="4"/>
    <s v="LCARTER"/>
    <x v="1"/>
    <x v="1"/>
  </r>
  <r>
    <n v="656443"/>
    <s v="CME INTEGRATED SOLUTIONS"/>
    <s v="37.00X0.00XX3.00 550'/RL,TUBING,FG,LLD,HEX ,COLOR,YEL"/>
    <n v="1508.16"/>
    <m/>
    <n v="37"/>
    <n v="0"/>
    <m/>
    <n v="3"/>
    <x v="1"/>
    <n v="784518"/>
    <d v="2013-02-15T00:00:00"/>
    <x v="4"/>
    <s v="MICHELLE"/>
    <x v="1"/>
    <x v="1"/>
  </r>
  <r>
    <n v="656506"/>
    <s v="CHAMBERS PACKAGING CONNECTION"/>
    <s v="18.00X0.00X28.00X4.00 100/CS,BAGS,BLK COND "/>
    <n v="890.52"/>
    <m/>
    <n v="18"/>
    <n v="0"/>
    <n v="28"/>
    <n v="4"/>
    <x v="1"/>
    <n v="784844"/>
    <d v="2013-02-15T00:00:00"/>
    <x v="4"/>
    <s v="TTHERIAULT"/>
    <x v="1"/>
    <x v="1"/>
  </r>
  <r>
    <n v="656540"/>
    <s v="MORRISETTE PAPER COMPANY - ROANOKE"/>
    <s v="36.00X0.00X58.00X3.00 100/RL,BAGS,BS,BOR "/>
    <n v="1009.39"/>
    <m/>
    <n v="36"/>
    <n v="0"/>
    <n v="58"/>
    <n v="3"/>
    <x v="1"/>
    <n v="784692"/>
    <d v="2013-02-15T00:00:00"/>
    <x v="4"/>
    <s v="MWENTWORTH"/>
    <x v="0"/>
    <x v="1"/>
  </r>
  <r>
    <n v="656542"/>
    <s v="A-1 PALLETS"/>
    <s v="48.00XXX2.00 1250'/RL,SWS SHEETING,FG "/>
    <n v="0"/>
    <m/>
    <n v="48"/>
    <m/>
    <m/>
    <n v="2"/>
    <x v="1"/>
    <n v="784802"/>
    <d v="2013-02-15T00:00:00"/>
    <x v="4"/>
    <s v="DAVID"/>
    <x v="0"/>
    <x v="1"/>
  </r>
  <r>
    <n v="656552"/>
    <s v="A-1 PALLETS"/>
    <s v="48.00XXX2.00 1250'/RL,SWS SHEETING,FG "/>
    <n v="0"/>
    <m/>
    <n v="48"/>
    <m/>
    <m/>
    <n v="2"/>
    <x v="1"/>
    <n v="784805"/>
    <d v="2013-02-15T00:00:00"/>
    <x v="4"/>
    <s v="DAVID"/>
    <x v="1"/>
    <x v="1"/>
  </r>
  <r>
    <n v="656584"/>
    <s v="HUGHES ENTERPRISES"/>
    <s v="4.00X0.00X7.00X2.00 2500/CS,BAGS,AS,AFPAS "/>
    <n v="956.8"/>
    <m/>
    <n v="4"/>
    <n v="0"/>
    <n v="7"/>
    <n v="2"/>
    <x v="1"/>
    <n v="784773"/>
    <d v="2013-02-15T00:00:00"/>
    <x v="4"/>
    <s v="TTHERIAULT"/>
    <x v="1"/>
    <x v="1"/>
  </r>
  <r>
    <n v="656644"/>
    <s v="ASSOCIATED PACKAGING INC."/>
    <s v="8.38X0.00X14.25X3.00 1000/CS,BAGS,BS "/>
    <n v="883.2"/>
    <m/>
    <n v="8.3800000000000008"/>
    <n v="0"/>
    <n v="14.25"/>
    <n v="3"/>
    <x v="1"/>
    <n v="785052"/>
    <d v="2013-02-15T00:00:00"/>
    <x v="4"/>
    <s v="JIM"/>
    <x v="1"/>
    <x v="1"/>
  </r>
  <r>
    <n v="652656"/>
    <s v="TRANS-CONSOLIDATED DIST."/>
    <s v="6X6 6MIL ZIP TOP PRINTED 1C/1S 1000/CASE,P RNTD"/>
    <n v="4522.5"/>
    <m/>
    <n v="6"/>
    <s v="6 6MIL ZIP TOP"/>
    <m/>
    <m/>
    <x v="0"/>
    <m/>
    <d v="2013-02-18T00:00:00"/>
    <x v="4"/>
    <s v="ANGELA"/>
    <x v="0"/>
    <x v="0"/>
  </r>
  <r>
    <n v="652658"/>
    <s v="TRANS-CONSOLIDATED DIST."/>
    <s v="6X6 6MIL ZIP TO PNTD 1 COLOR ONE SIDE,PRNTD"/>
    <n v="0"/>
    <m/>
    <n v="6"/>
    <s v="6 6MIL ZIP TO"/>
    <m/>
    <m/>
    <x v="0"/>
    <m/>
    <d v="2013-02-18T00:00:00"/>
    <x v="4"/>
    <s v="ANGELA"/>
    <x v="0"/>
    <x v="0"/>
  </r>
  <r>
    <n v="652675"/>
    <s v="ARIVA - WOBURN"/>
    <s v="10.00X0.00X14.00X1.50 3000/CS,INDIV SHEETS,FG,B S,TINT,MBL"/>
    <n v="694.14"/>
    <m/>
    <n v="10"/>
    <m/>
    <n v="14"/>
    <n v="1.5"/>
    <x v="0"/>
    <m/>
    <d v="2013-02-18T00:00:00"/>
    <x v="4"/>
    <s v="STEVES"/>
    <x v="0"/>
    <x v="1"/>
  </r>
  <r>
    <n v="652681"/>
    <s v="STAPLES INDUSTRIAL #906"/>
    <s v="TUBING 4 X 2MIL (NOM) 300 3  PVC CORES, NO SIDE PLA POLYWRAPPED ROLLS"/>
    <n v="1920"/>
    <m/>
    <s v="TUBING 4 "/>
    <s v=" 2MIL (NOM) 300"/>
    <m/>
    <m/>
    <x v="0"/>
    <m/>
    <d v="2013-02-18T00:00:00"/>
    <x v="4"/>
    <s v="BRENDA"/>
    <x v="0"/>
    <x v="0"/>
  </r>
  <r>
    <n v="652750"/>
    <s v="G.M.R. PACKAGING CORP."/>
    <s v="15.00X0.00X24.00X2.00 1000/CS,BAGS,BS "/>
    <n v="1379"/>
    <m/>
    <n v="15"/>
    <n v="0"/>
    <n v="24"/>
    <n v="2"/>
    <x v="0"/>
    <m/>
    <d v="2013-02-18T00:00:00"/>
    <x v="4"/>
    <s v="ANGELA"/>
    <x v="0"/>
    <x v="1"/>
  </r>
  <r>
    <n v="652756"/>
    <s v="INDUSTRIAL PACKAGING CORP"/>
    <s v="ZT SLIDER 20X20X003 250/C ASE "/>
    <n v="8642.5"/>
    <m/>
    <s v="ZT SLIDER 20"/>
    <n v="20"/>
    <s v="003 250/C"/>
    <m/>
    <x v="0"/>
    <m/>
    <d v="2013-02-18T00:00:00"/>
    <x v="4"/>
    <s v="LHICKS"/>
    <x v="0"/>
    <x v="0"/>
  </r>
  <r>
    <n v="652759"/>
    <s v="INDUSTRIAL PACKAGING CORP"/>
    <s v="ZT SLIDER 30X30X003 250/C ASE "/>
    <n v="17927.5"/>
    <m/>
    <s v="ZT SLIDER 30"/>
    <n v="30"/>
    <s v="003 250/C"/>
    <m/>
    <x v="0"/>
    <m/>
    <d v="2013-02-18T00:00:00"/>
    <x v="4"/>
    <s v="LHICKS"/>
    <x v="0"/>
    <x v="0"/>
  </r>
  <r>
    <n v="652762"/>
    <s v="EASTERN STATES PACKAGING"/>
    <s v="13.00XX14.00X3.00 1000/CS,BAGS,BS "/>
    <n v="2302.86"/>
    <m/>
    <n v="13"/>
    <m/>
    <n v="14"/>
    <n v="3"/>
    <x v="0"/>
    <m/>
    <d v="2013-02-18T00:00:00"/>
    <x v="4"/>
    <s v="LHICKS"/>
    <x v="0"/>
    <x v="1"/>
  </r>
  <r>
    <n v="652770"/>
    <s v="JOSCO PRODUCTS"/>
    <s v="30X35 3MIL STATIC SHEILD 100/CASE. "/>
    <n v="3195.3"/>
    <m/>
    <n v="30"/>
    <s v="35 3MIL STATIC SHEILD"/>
    <m/>
    <m/>
    <x v="0"/>
    <m/>
    <d v="2013-02-18T00:00:00"/>
    <x v="4"/>
    <s v="CGRAINGER"/>
    <x v="0"/>
    <x v="0"/>
  </r>
  <r>
    <n v="652792"/>
    <s v="IPS PACKAGING GREENVILLE"/>
    <s v="ZT SLIDER 20X20 2MIL 250/ CASE "/>
    <n v="6025"/>
    <m/>
    <s v="ZT SLIDER 20"/>
    <s v="20 2MIL 250/"/>
    <m/>
    <m/>
    <x v="0"/>
    <m/>
    <d v="2013-02-18T00:00:00"/>
    <x v="4"/>
    <s v="CMAHAN"/>
    <x v="0"/>
    <x v="0"/>
  </r>
  <r>
    <n v="652899"/>
    <s v="ATLANTIC CORP."/>
    <s v="ZT 10X13 3MIL 1000/CASE FOOD GRADE "/>
    <n v="1281"/>
    <m/>
    <s v="ZT 10"/>
    <s v="13 3MIL 1000/CASE"/>
    <m/>
    <m/>
    <x v="0"/>
    <m/>
    <d v="2013-02-18T00:00:00"/>
    <x v="4"/>
    <s v="LCARTER"/>
    <x v="0"/>
    <x v="0"/>
  </r>
  <r>
    <n v="652904"/>
    <s v="ATLANTIC CORP."/>
    <s v="ZT 8X10 3MIL 1000/CASE FOOD GRADE "/>
    <n v="1029"/>
    <m/>
    <s v="ZT 8"/>
    <s v="10 3MIL 1000/CASE"/>
    <m/>
    <m/>
    <x v="0"/>
    <m/>
    <d v="2013-02-18T00:00:00"/>
    <x v="4"/>
    <s v="LCARTER"/>
    <x v="0"/>
    <x v="0"/>
  </r>
  <r>
    <n v="652905"/>
    <s v="BAGSONTHENET"/>
    <s v="38X60 3MIL WHITE COLOR PRNTD 1C/2S,PRNTD "/>
    <n v="0"/>
    <m/>
    <n v="38"/>
    <s v="60 3MIL WHITE COLOR"/>
    <m/>
    <m/>
    <x v="0"/>
    <m/>
    <d v="2013-02-18T00:00:00"/>
    <x v="4"/>
    <s v="TTHERIAULT"/>
    <x v="0"/>
    <x v="0"/>
  </r>
  <r>
    <n v="652907"/>
    <s v="BAGSONTHENET"/>
    <s v="38X60 3MIL YELLOW COLOR PRNT 1C/2S,PRNTD "/>
    <n v="0"/>
    <m/>
    <n v="38"/>
    <s v="60 3MIL YELLOW COLOR"/>
    <m/>
    <m/>
    <x v="0"/>
    <m/>
    <d v="2013-02-18T00:00:00"/>
    <x v="4"/>
    <s v="TTHERIAULT"/>
    <x v="0"/>
    <x v="0"/>
  </r>
  <r>
    <n v="652926"/>
    <s v="ACORN PAPER PRODUCTS CO."/>
    <s v="8X10X2MIL ZT BLUE TINT ZT 1000/CASE"/>
    <n v="9540"/>
    <m/>
    <n v="8"/>
    <n v="10"/>
    <s v="2MIL ZT"/>
    <m/>
    <x v="0"/>
    <m/>
    <d v="2013-02-18T00:00:00"/>
    <x v="4"/>
    <s v="MPIERCE"/>
    <x v="0"/>
    <x v="0"/>
  </r>
  <r>
    <n v="655980"/>
    <s v="CLEAR VIEW BAG COMPANY, INC."/>
    <s v="35.50XXX1.15 11950'/RL,SWS SHEETING,FG ,HISLIP,CRADL"/>
    <n v="874.24"/>
    <m/>
    <n v="35.5"/>
    <m/>
    <m/>
    <n v="1.1499999999999999"/>
    <x v="1"/>
    <n v="785287"/>
    <d v="2013-02-18T00:00:00"/>
    <x v="4"/>
    <s v="WILL"/>
    <x v="0"/>
    <x v="1"/>
  </r>
  <r>
    <n v="655984"/>
    <s v="CLEAR VIEW BAG COMPANY, INC."/>
    <s v="24.00XXX1.85 10700'/RL,SWS SHEETING,FG ,CLAR,CRADL"/>
    <n v="851.32"/>
    <m/>
    <n v="24"/>
    <m/>
    <m/>
    <n v="1.85"/>
    <x v="1"/>
    <n v="785298"/>
    <d v="2013-02-18T00:00:00"/>
    <x v="4"/>
    <s v="WILL"/>
    <x v="0"/>
    <x v="1"/>
  </r>
  <r>
    <n v="655986"/>
    <s v="CLEAR VIEW BAG COMPANY, INC."/>
    <s v="34.00XXX1.20 9960'/RL,SWS SHEETING,FG, HISLIP,CRADL"/>
    <n v="728.24"/>
    <m/>
    <n v="34"/>
    <m/>
    <m/>
    <n v="1.2"/>
    <x v="1"/>
    <n v="785336"/>
    <d v="2013-02-18T00:00:00"/>
    <x v="4"/>
    <s v="WILL"/>
    <x v="0"/>
    <x v="1"/>
  </r>
  <r>
    <n v="656734"/>
    <s v="CROWN PACKAGING"/>
    <s v="5.00X0.00X26.00X2.00 3000/CS,BAGS,FG,BS "/>
    <n v="4836.8999999999996"/>
    <m/>
    <n v="5"/>
    <n v="0"/>
    <n v="26"/>
    <n v="2"/>
    <x v="1"/>
    <n v="785307"/>
    <d v="2013-02-18T00:00:00"/>
    <x v="4"/>
    <s v="MWENTWORTH"/>
    <x v="1"/>
    <x v="1"/>
  </r>
  <r>
    <n v="656819"/>
    <s v="POLLOCK PAPER"/>
    <s v="16.00X0.00X16.50X4.00 500/CS,BAGS,FG,TINT,MBL "/>
    <n v="888.31"/>
    <m/>
    <n v="16"/>
    <n v="0"/>
    <n v="16.5"/>
    <n v="4"/>
    <x v="1"/>
    <n v="785674"/>
    <d v="2013-02-18T00:00:00"/>
    <x v="4"/>
    <s v="MGONZALEZ"/>
    <x v="1"/>
    <x v="1"/>
  </r>
  <r>
    <n v="656829"/>
    <s v="CENTRAL OHIO PAPER &amp; PKG"/>
    <s v="58.00X0.00X68.00X2.50 100/RL,SWS SOR,BS,BOR,CRA DL"/>
    <n v="5756.94"/>
    <m/>
    <n v="58"/>
    <n v="0"/>
    <n v="68"/>
    <n v="2.5"/>
    <x v="1"/>
    <n v="785603"/>
    <d v="2013-02-18T00:00:00"/>
    <x v="4"/>
    <s v="STEVES"/>
    <x v="1"/>
    <x v="1"/>
  </r>
  <r>
    <n v="656865"/>
    <s v="AMERICAN MARKETING OF PLASTICS, LLC"/>
    <s v="5.00X0.00X7.00X3.00 3000/CS,BAGS,SW "/>
    <n v="2087.6"/>
    <m/>
    <n v="5"/>
    <n v="0"/>
    <n v="7"/>
    <n v="3"/>
    <x v="1"/>
    <n v="785673"/>
    <d v="2013-02-18T00:00:00"/>
    <x v="4"/>
    <s v="JCORLISS"/>
    <x v="0"/>
    <x v="1"/>
  </r>
  <r>
    <n v="653064"/>
    <s v="STAPLES INDUSTRIAL #906"/>
    <s v="TU 2 X002 1500'/RL, RED, COLOR, INDIVIDUALLY BOXED , 40X48 PALLET"/>
    <n v="952.5"/>
    <m/>
    <s v="TU 2 "/>
    <s v="002 1500'/RL, RED,"/>
    <m/>
    <m/>
    <x v="0"/>
    <m/>
    <d v="2013-02-19T00:00:00"/>
    <x v="4"/>
    <s v="JBERCUME"/>
    <x v="0"/>
    <x v="0"/>
  </r>
  <r>
    <n v="653076"/>
    <s v="ALLIANCE PAPER &amp; FOOD"/>
    <s v="12X16 W/4  BOT GUS WICKET 1.25 MIL 1.5  LIP 250/WICKET 1000/CASE"/>
    <n v="6780"/>
    <m/>
    <n v="12"/>
    <s v="16 W/4  BOT GUS"/>
    <m/>
    <m/>
    <x v="0"/>
    <m/>
    <d v="2013-02-19T00:00:00"/>
    <x v="4"/>
    <s v="TTHERIAULT"/>
    <x v="0"/>
    <x v="0"/>
  </r>
  <r>
    <n v="653100"/>
    <s v="MAC PAPERS JACKSONVILLE"/>
    <s v="ZT 4X4 3 MIL 3 COLOR/1 SIDE 1000/CASE,PRNTD"/>
    <n v="2595"/>
    <m/>
    <s v="ZT 4"/>
    <s v="4 3 MIL"/>
    <m/>
    <m/>
    <x v="0"/>
    <m/>
    <d v="2013-02-19T00:00:00"/>
    <x v="4"/>
    <s v="JPENA"/>
    <x v="0"/>
    <x v="0"/>
  </r>
  <r>
    <n v="653102"/>
    <s v="MAC PAPERS JACKSONVILLE"/>
    <s v="ZT SLIDER 8X12.5 3 MIL 3 COLOR/1 SIDE,PRNTD "/>
    <n v="0"/>
    <m/>
    <s v="ZT SLIDER 8"/>
    <s v="12.5 3 MIL"/>
    <m/>
    <m/>
    <x v="0"/>
    <m/>
    <d v="2013-02-19T00:00:00"/>
    <x v="4"/>
    <s v="JPENA"/>
    <x v="0"/>
    <x v="0"/>
  </r>
  <r>
    <n v="653114"/>
    <s v="BAGSONTHENET"/>
    <s v="ZT 8X10 2MIL 1000/CASE (ITEM# 3635A) "/>
    <n v="35120"/>
    <m/>
    <s v="ZT 8"/>
    <s v="10 2MIL 1000/CASE"/>
    <m/>
    <m/>
    <x v="0"/>
    <m/>
    <d v="2013-02-19T00:00:00"/>
    <x v="4"/>
    <s v="TTHERIAULT"/>
    <x v="0"/>
    <x v="0"/>
  </r>
  <r>
    <n v="653119"/>
    <s v="BUTLER DEARDEN"/>
    <s v="BAGS, CLEAR, BS, RED INK MED DENSITY 15 X 22.934 004 FG,PRNTD"/>
    <n v="8394"/>
    <m/>
    <s v="BAGS, CLEAR, BS, RED INK"/>
    <m/>
    <m/>
    <m/>
    <x v="0"/>
    <m/>
    <d v="2013-02-19T00:00:00"/>
    <x v="4"/>
    <s v="MEREDITH"/>
    <x v="0"/>
    <x v="0"/>
  </r>
  <r>
    <n v="653129"/>
    <s v="BUTLER DEARDEN"/>
    <s v="BAGS, CLEAR, BS MED. DENSITY, RED INK 13 X 19.2 X 004 FG,PRNTD"/>
    <n v="9408.75"/>
    <m/>
    <s v="BAGS, CLEAR, BS"/>
    <m/>
    <m/>
    <m/>
    <x v="0"/>
    <m/>
    <d v="2013-02-19T00:00:00"/>
    <x v="4"/>
    <s v="MEREDITH"/>
    <x v="0"/>
    <x v="0"/>
  </r>
  <r>
    <n v="653147"/>
    <s v="IPS PACKAGING GREENVILLE"/>
    <s v="2.5X6X0015 POLYPRO 1000/C ASE "/>
    <n v="611.5"/>
    <m/>
    <n v="2.5"/>
    <m/>
    <n v="6"/>
    <n v="1.5"/>
    <x v="0"/>
    <m/>
    <d v="2013-02-19T00:00:00"/>
    <x v="4"/>
    <s v="LHICKS"/>
    <x v="0"/>
    <x v="0"/>
  </r>
  <r>
    <n v="653150"/>
    <s v="IPS PACKAGING GREENVILLE"/>
    <s v="POLYPRO SLIT SEALED TUBIN G 2.5X 1250' 1.5MIL "/>
    <n v="1968"/>
    <m/>
    <n v="2.5"/>
    <m/>
    <m/>
    <n v="1.5"/>
    <x v="0"/>
    <m/>
    <d v="2013-02-19T00:00:00"/>
    <x v="4"/>
    <s v="LHICKS"/>
    <x v="0"/>
    <x v="0"/>
  </r>
  <r>
    <n v="653153"/>
    <s v="JOHNSON SUPPLY"/>
    <s v="ZT 8X10X002 1000/CTN DOMESTIC"/>
    <n v="31208"/>
    <m/>
    <s v="ZT 8"/>
    <n v="10"/>
    <n v="2"/>
    <m/>
    <x v="0"/>
    <m/>
    <d v="2013-02-19T00:00:00"/>
    <x v="4"/>
    <s v="BRENDA"/>
    <x v="0"/>
    <x v="0"/>
  </r>
  <r>
    <n v="653180"/>
    <s v="HARDER"/>
    <s v="16.00X14.00X23.00X1.00 250/CS,BAGS,FG,BS,NSC "/>
    <n v="968.29"/>
    <m/>
    <n v="16"/>
    <n v="14"/>
    <n v="23"/>
    <n v="1"/>
    <x v="0"/>
    <m/>
    <d v="2013-02-19T00:00:00"/>
    <x v="4"/>
    <s v="CHRISP"/>
    <x v="0"/>
    <x v="1"/>
  </r>
  <r>
    <n v="653204"/>
    <s v="ASSOCIATED PACKAGING INC."/>
    <s v="ZT 4X6X002 RED TINT 1000/CTN DOMESTIC"/>
    <n v="2930"/>
    <m/>
    <s v="ZT 4"/>
    <n v="6"/>
    <s v="002 RED TINT"/>
    <m/>
    <x v="0"/>
    <m/>
    <d v="2013-02-19T00:00:00"/>
    <x v="4"/>
    <s v="BRENDA"/>
    <x v="0"/>
    <x v="0"/>
  </r>
  <r>
    <n v="653206"/>
    <s v="ASSOCIATED PACKAGING INC."/>
    <s v="ZT 4X6X002 GREEN TINT 1000/CTN DOMESTIC "/>
    <n v="2930"/>
    <m/>
    <s v="ZT 4"/>
    <n v="6"/>
    <s v="002 GREEN TINT"/>
    <m/>
    <x v="0"/>
    <m/>
    <d v="2013-02-19T00:00:00"/>
    <x v="4"/>
    <s v="BRENDA"/>
    <x v="0"/>
    <x v="0"/>
  </r>
  <r>
    <n v="653207"/>
    <s v="ASSOCIATED PACKAGING INC."/>
    <s v="ZT 4X6X002 ORANGE TINT 1000/CTN DOMESTIC "/>
    <n v="2930"/>
    <m/>
    <s v="ZT 4"/>
    <n v="6"/>
    <s v="002 ORANGE TINT"/>
    <m/>
    <x v="0"/>
    <m/>
    <d v="2013-02-19T00:00:00"/>
    <x v="4"/>
    <s v="BRENDA"/>
    <x v="0"/>
    <x v="0"/>
  </r>
  <r>
    <n v="653213"/>
    <s v="KING PACKAGING"/>
    <s v="24X36X0023 W/6  BG &amp; 1/4  LIP, 4 VENT HOLES ON EA SIDE 3  FROM SIDE,"/>
    <n v="4579"/>
    <m/>
    <n v="24"/>
    <m/>
    <n v="36"/>
    <n v="2.2999999999999998"/>
    <x v="0"/>
    <m/>
    <d v="2013-02-19T00:00:00"/>
    <x v="4"/>
    <s v="LHICKS"/>
    <x v="0"/>
    <x v="0"/>
  </r>
  <r>
    <n v="653228"/>
    <s v="SKYBOX PACKAGING, LLC"/>
    <s v="8.00X0.00X8.00X1.50 3000/CS,INDIV SHEETS,BS "/>
    <n v="0"/>
    <m/>
    <n v="8"/>
    <m/>
    <n v="8"/>
    <n v="1.5"/>
    <x v="0"/>
    <m/>
    <d v="2013-02-19T00:00:00"/>
    <x v="4"/>
    <s v="JCORLISS"/>
    <x v="0"/>
    <x v="1"/>
  </r>
  <r>
    <n v="653240"/>
    <s v="CONSOLIDATED PLASTICS"/>
    <s v="38.00X0.00X64.00X4.00 100/CS,BAGS "/>
    <n v="1544.76"/>
    <m/>
    <n v="38"/>
    <n v="0"/>
    <n v="64"/>
    <n v="4"/>
    <x v="0"/>
    <m/>
    <d v="2013-02-19T00:00:00"/>
    <x v="4"/>
    <s v="TTHERIAULT"/>
    <x v="1"/>
    <x v="1"/>
  </r>
  <r>
    <n v="653243"/>
    <s v="AREM CONTAINER"/>
    <s v="11.5X11.125 1.5MIL 4 INCH 1000/CASE "/>
    <n v="868.5"/>
    <m/>
    <n v="11.5"/>
    <s v="11.125 1.5MIL 4 INCH"/>
    <m/>
    <m/>
    <x v="0"/>
    <m/>
    <d v="2013-02-19T00:00:00"/>
    <x v="4"/>
    <s v="PGARCIA"/>
    <x v="0"/>
    <x v="0"/>
  </r>
  <r>
    <n v="655989"/>
    <s v="CLEAR VIEW BAG COMPANY, INC."/>
    <s v="36.00XXX1.20 10600'/RL,SWS SHEETING,FG ,HISLIP,CRADL"/>
    <n v="820.6"/>
    <m/>
    <n v="36"/>
    <m/>
    <m/>
    <n v="1.2"/>
    <x v="1"/>
    <n v="785894"/>
    <d v="2013-02-19T00:00:00"/>
    <x v="4"/>
    <s v="WILL"/>
    <x v="0"/>
    <x v="1"/>
  </r>
  <r>
    <n v="656782"/>
    <s v="CONNECTICUT PACKAGING"/>
    <s v="8.00X0.00X11.00X1.25 1000/CS,BAGS "/>
    <n v="3832.5"/>
    <m/>
    <n v="8"/>
    <n v="0"/>
    <n v="11"/>
    <n v="1.25"/>
    <x v="1"/>
    <n v="785956"/>
    <d v="2013-02-19T00:00:00"/>
    <x v="4"/>
    <s v="BRENDA"/>
    <x v="1"/>
    <x v="1"/>
  </r>
  <r>
    <n v="656928"/>
    <s v="FISHER SCIENTIFIC"/>
    <s v="30.00X0.00X40.00X4.00 150/RL,BAGS,BS,BOR,COLOR, YEL,CRADL"/>
    <n v="4184.55"/>
    <m/>
    <n v="30"/>
    <n v="0"/>
    <n v="40"/>
    <n v="4"/>
    <x v="1"/>
    <n v="785868"/>
    <d v="2013-02-19T00:00:00"/>
    <x v="4"/>
    <s v="SMAYER"/>
    <x v="1"/>
    <x v="1"/>
  </r>
  <r>
    <n v="656993"/>
    <s v="UNISOURCE - WINDSOR"/>
    <s v="30.00X0.00X37.00X1.00 250/CS,BAGS,FG,SS,TINT,MB L"/>
    <n v="1687.56"/>
    <m/>
    <n v="30"/>
    <n v="0"/>
    <n v="37"/>
    <n v="1"/>
    <x v="1"/>
    <n v="785981"/>
    <d v="2013-02-19T00:00:00"/>
    <x v="4"/>
    <s v="JPENA"/>
    <x v="1"/>
    <x v="1"/>
  </r>
  <r>
    <n v="657160"/>
    <s v="YANKEE CONTAINERS"/>
    <s v="8.00X0.00X16.00X4.00 1000/CS,BAGS,FG,BS,AS,AMF CLR"/>
    <n v="816.09"/>
    <m/>
    <n v="8"/>
    <n v="0"/>
    <n v="16"/>
    <n v="4"/>
    <x v="1"/>
    <n v="786294"/>
    <d v="2013-02-19T00:00:00"/>
    <x v="4"/>
    <s v="BRENDA"/>
    <x v="1"/>
    <x v="1"/>
  </r>
  <r>
    <n v="657189"/>
    <s v="CENTRAL OHIO PAPER &amp; PKG"/>
    <s v="3.00X004 1500'/RL, TUBING , FG 4RLS/CASE "/>
    <n v="1352.96"/>
    <m/>
    <n v="3"/>
    <s v="004 1500'/RL, TUBING"/>
    <m/>
    <m/>
    <x v="1"/>
    <n v="786459"/>
    <d v="2013-02-19T00:00:00"/>
    <x v="4"/>
    <s v="STEVES"/>
    <x v="1"/>
    <x v="0"/>
  </r>
  <r>
    <n v="657226"/>
    <s v="FISHER CONTAINER CORP."/>
    <s v="20.00X0.00X30.00X1.75 800/CS,BAGS,BS "/>
    <n v="0"/>
    <m/>
    <n v="20"/>
    <n v="0"/>
    <n v="30"/>
    <n v="1.75"/>
    <x v="1"/>
    <n v="786061"/>
    <d v="2013-02-19T00:00:00"/>
    <x v="4"/>
    <s v="LHICKS"/>
    <x v="1"/>
    <x v="1"/>
  </r>
  <r>
    <n v="657288"/>
    <s v="STAPLES CENTRAL PAYMENT CENTER"/>
    <s v="12.00X0.00X20.00X1.50 1000/CS,BAGS "/>
    <n v="1186.5"/>
    <m/>
    <n v="12"/>
    <n v="0"/>
    <n v="20"/>
    <n v="1.5"/>
    <x v="1"/>
    <n v="786188"/>
    <d v="2013-02-19T00:00:00"/>
    <x v="4"/>
    <s v="JPENA"/>
    <x v="1"/>
    <x v="1"/>
  </r>
  <r>
    <n v="657292"/>
    <s v="TOTAL PRODUCTS"/>
    <s v="5.00X2.00X8.00X1.75 1500/CS,BAGS,BS "/>
    <n v="1768"/>
    <m/>
    <n v="5"/>
    <n v="2"/>
    <n v="8"/>
    <n v="1.75"/>
    <x v="1"/>
    <n v="786467"/>
    <d v="2013-02-19T00:00:00"/>
    <x v="4"/>
    <s v="MCAMERON"/>
    <x v="1"/>
    <x v="1"/>
  </r>
  <r>
    <n v="657315"/>
    <s v="THE TOPP GROUP, LLC"/>
    <s v="17.00X0.00X34.00X2.00 500/CS,INDIV SHEETS,BS,VC I,TINT,MBL"/>
    <n v="2887.72"/>
    <m/>
    <n v="17"/>
    <m/>
    <n v="34"/>
    <n v="2"/>
    <x v="1"/>
    <n v="786495"/>
    <d v="2013-02-19T00:00:00"/>
    <x v="4"/>
    <s v="MCAMERON"/>
    <x v="1"/>
    <x v="1"/>
  </r>
  <r>
    <n v="657475"/>
    <s v="STAPLES CENTRAL PAYMENT CENTER"/>
    <s v="15.00X0.00X24.00X2.00 500/CS,BAGS "/>
    <n v="1299.8399999999999"/>
    <m/>
    <n v="15"/>
    <n v="0"/>
    <n v="24"/>
    <n v="2"/>
    <x v="1"/>
    <n v="786478"/>
    <d v="2013-02-19T00:00:00"/>
    <x v="4"/>
    <s v="MWENTWORTH"/>
    <x v="1"/>
    <x v="1"/>
  </r>
  <r>
    <n v="657480"/>
    <s v="STAPLES CENTRAL PAYMENT CENTER"/>
    <s v="11.00X0.00X16.00X2.00 1000/CS,BAGS,SW "/>
    <n v="1188.0899999999999"/>
    <m/>
    <n v="11"/>
    <n v="0"/>
    <n v="16"/>
    <n v="2"/>
    <x v="1"/>
    <n v="786494"/>
    <d v="2013-02-19T00:00:00"/>
    <x v="4"/>
    <s v="MWENTWORTH"/>
    <x v="1"/>
    <x v="1"/>
  </r>
  <r>
    <n v="653329"/>
    <s v="ASSOCIATED PACKAGING INC."/>
    <s v="ZT 5X11X002 1000/CTN DOMESTIC "/>
    <n v="0"/>
    <m/>
    <s v="ZT 5"/>
    <n v="11"/>
    <n v="2"/>
    <m/>
    <x v="0"/>
    <m/>
    <d v="2013-02-20T00:00:00"/>
    <x v="4"/>
    <s v="BRENDA"/>
    <x v="0"/>
    <x v="0"/>
  </r>
  <r>
    <n v="653332"/>
    <s v="PACKAGING CORP. OF AMERICA"/>
    <s v="3X5X004 CLEAR PRINTED 1C/1S 1000/CASE,P RNTD"/>
    <n v="1147"/>
    <m/>
    <n v="3"/>
    <n v="5"/>
    <s v="004 CLEAR"/>
    <m/>
    <x v="0"/>
    <m/>
    <d v="2013-02-20T00:00:00"/>
    <x v="4"/>
    <s v="DAVIDW"/>
    <x v="0"/>
    <x v="0"/>
  </r>
  <r>
    <n v="653334"/>
    <s v="PACKAGING CORP. OF AMERICA"/>
    <s v="6X8X004 CLEAR PRINTED 1C/ 1S 1000/CASE,PRNTD "/>
    <n v="1439.5"/>
    <m/>
    <n v="6"/>
    <n v="8"/>
    <s v="004 CLEAR PRINTED 1C/"/>
    <m/>
    <x v="0"/>
    <m/>
    <d v="2013-02-20T00:00:00"/>
    <x v="4"/>
    <s v="DAVIDW"/>
    <x v="0"/>
    <x v="0"/>
  </r>
  <r>
    <n v="653335"/>
    <s v="PACKAGING CORP. OF AMERICA"/>
    <s v="10X10X004 CLEAR PRINTED 1 C/1S 1000/CASE,PRNTD "/>
    <n v="2037.5"/>
    <m/>
    <n v="10"/>
    <n v="10"/>
    <s v="004 CLEAR PRINTED 1"/>
    <m/>
    <x v="0"/>
    <m/>
    <d v="2013-02-20T00:00:00"/>
    <x v="4"/>
    <s v="DAVIDW"/>
    <x v="0"/>
    <x v="0"/>
  </r>
  <r>
    <n v="653338"/>
    <s v="PACKAGING CORP. OF AMERICA"/>
    <s v="12X12X004 CLEAR 1000/CASE PRINTED 1C/1S,PRNTD "/>
    <n v="2075.5"/>
    <m/>
    <n v="12"/>
    <n v="12"/>
    <s v="004 CLEAR 1000/CASE"/>
    <m/>
    <x v="0"/>
    <m/>
    <d v="2013-02-20T00:00:00"/>
    <x v="4"/>
    <s v="DAVIDW"/>
    <x v="0"/>
    <x v="0"/>
  </r>
  <r>
    <n v="653396"/>
    <s v="SOUTHEASTERN PAPER GROUP"/>
    <s v="ZT 7X8X006 1C/1S COMPANY LOGO PRNT BLACK INK - CENTERED 100"/>
    <n v="1218.5"/>
    <m/>
    <s v="ZT 7"/>
    <n v="8"/>
    <s v="006 1C/1S"/>
    <m/>
    <x v="0"/>
    <m/>
    <d v="2013-02-20T00:00:00"/>
    <x v="4"/>
    <s v="EZRA"/>
    <x v="0"/>
    <x v="0"/>
  </r>
  <r>
    <n v="653405"/>
    <s v="SUPPLYONE PHILADELPHIA"/>
    <s v="39.00X9.00X90.00X5.00 75/RL,BAGS,BS,BOR,VENT,NO RM,NOSLIP,CRADL"/>
    <n v="0"/>
    <m/>
    <n v="39"/>
    <n v="9"/>
    <n v="90"/>
    <n v="5"/>
    <x v="0"/>
    <m/>
    <d v="2013-02-20T00:00:00"/>
    <x v="4"/>
    <s v="MWENTWORTH"/>
    <x v="0"/>
    <x v="1"/>
  </r>
  <r>
    <n v="653412"/>
    <s v="SUPPLYONE PHILADELPHIA"/>
    <s v="54.00X9.00X90.00X5.00 60/RL,BAGS,BS,BOR,VENT,NO RM,NOSLIP,CRADL"/>
    <n v="0"/>
    <m/>
    <n v="54"/>
    <n v="9"/>
    <n v="90"/>
    <n v="5"/>
    <x v="0"/>
    <m/>
    <d v="2013-02-20T00:00:00"/>
    <x v="4"/>
    <s v="MWENTWORTH"/>
    <x v="0"/>
    <x v="1"/>
  </r>
  <r>
    <n v="653414"/>
    <s v="SUPPLYONE PHILADELPHIA"/>
    <s v="78.00X9.00X90.00X5.00 45/RL,BAGS,BS,BOR,VENT,NO RM,NOSLIP,CRADL"/>
    <n v="0"/>
    <m/>
    <n v="78"/>
    <n v="9"/>
    <n v="90"/>
    <n v="5"/>
    <x v="0"/>
    <m/>
    <d v="2013-02-20T00:00:00"/>
    <x v="4"/>
    <s v="MWENTWORTH"/>
    <x v="0"/>
    <x v="1"/>
  </r>
  <r>
    <n v="653415"/>
    <s v="SUPPLYONE PHILADELPHIA"/>
    <s v="60.00X9.00X90.00X5.00 55/RL,BAGS,BS,BOR,VENT,NO RM,NOSLIP,CRADL"/>
    <n v="0"/>
    <m/>
    <n v="60"/>
    <n v="9"/>
    <n v="90"/>
    <n v="5"/>
    <x v="0"/>
    <m/>
    <d v="2013-02-20T00:00:00"/>
    <x v="4"/>
    <s v="MWENTWORTH"/>
    <x v="0"/>
    <x v="1"/>
  </r>
  <r>
    <n v="653420"/>
    <s v="SUPPLYONE PHILADELPHIA"/>
    <s v="82.00X15.00X100.00X5.00 25/RL,BAGS,BS,BOR,VENT,NO RM,NOSLIP,CRADL"/>
    <n v="0"/>
    <m/>
    <n v="82"/>
    <n v="15"/>
    <n v="100"/>
    <n v="5"/>
    <x v="0"/>
    <m/>
    <d v="2013-02-20T00:00:00"/>
    <x v="4"/>
    <s v="MWENTWORTH"/>
    <x v="0"/>
    <x v="1"/>
  </r>
  <r>
    <n v="653423"/>
    <s v="UNITED PACKAGING SUPPLY"/>
    <s v="2.50X0.00X30.00X2.00 1000/CS,BAGS,BS "/>
    <n v="0"/>
    <m/>
    <n v="2.5"/>
    <n v="0"/>
    <n v="30"/>
    <n v="2"/>
    <x v="0"/>
    <m/>
    <d v="2013-02-20T00:00:00"/>
    <x v="4"/>
    <s v="JCORLISS"/>
    <x v="0"/>
    <x v="1"/>
  </r>
  <r>
    <n v="653442"/>
    <s v="ASSOCIATED PACKAGING, INC."/>
    <s v="13X20 1MIL WITH 1.75  LIP, WICKETED 250/WICKET 1000/CASE"/>
    <n v="6088"/>
    <m/>
    <n v="13"/>
    <s v="20 1MIL WITH 1.75 "/>
    <m/>
    <m/>
    <x v="0"/>
    <m/>
    <d v="2013-02-20T00:00:00"/>
    <x v="4"/>
    <s v="TTHERIAULT"/>
    <x v="0"/>
    <x v="0"/>
  </r>
  <r>
    <n v="653447"/>
    <s v="ASSOCIATED PACKAGING, INC."/>
    <s v="13X16 1MIL WITH 1.75  LIP, WICKETED 250/WICKET 1000/CASE"/>
    <n v="5400"/>
    <m/>
    <n v="13"/>
    <s v="16 1MIL WITH 1.75 "/>
    <m/>
    <m/>
    <x v="0"/>
    <m/>
    <d v="2013-02-20T00:00:00"/>
    <x v="4"/>
    <s v="TTHERIAULT"/>
    <x v="0"/>
    <x v="0"/>
  </r>
  <r>
    <n v="653479"/>
    <s v="LBJ ASSOCIATES, INC."/>
    <s v="32.00XXX1.00 8000'/RL,DWS,FG,CRADL "/>
    <n v="42400"/>
    <m/>
    <n v="32"/>
    <m/>
    <m/>
    <n v="1"/>
    <x v="0"/>
    <m/>
    <d v="2013-02-20T00:00:00"/>
    <x v="4"/>
    <s v="DAVID"/>
    <x v="0"/>
    <x v="1"/>
  </r>
  <r>
    <n v="653481"/>
    <s v="LBJ ASSOCIATES, INC."/>
    <s v="32.00XXX1.20 6000'/RL,DWS,FG,CRADL "/>
    <n v="41200"/>
    <m/>
    <n v="32"/>
    <m/>
    <m/>
    <n v="1.2"/>
    <x v="0"/>
    <m/>
    <d v="2013-02-20T00:00:00"/>
    <x v="4"/>
    <s v="DAVID"/>
    <x v="0"/>
    <x v="1"/>
  </r>
  <r>
    <n v="653484"/>
    <s v="STAPLES INDUSTRIAL #906"/>
    <s v="TUBING, RED, 4  2MIL 3000 POLYWRAPPED ROLLS "/>
    <n v="2085"/>
    <m/>
    <s v="TUBING, RED, 4  2MIL 3000"/>
    <m/>
    <m/>
    <m/>
    <x v="0"/>
    <m/>
    <d v="2013-02-20T00:00:00"/>
    <x v="4"/>
    <s v="JBERCUME"/>
    <x v="0"/>
    <x v="0"/>
  </r>
  <r>
    <n v="653493"/>
    <s v="STEPHEN GOULD GERMANTOWN"/>
    <s v="8X8 3MIL W/SIDE PERF PRINTED 2C/1S 1000/CASE,P RNTD"/>
    <n v="4450"/>
    <m/>
    <n v="8"/>
    <s v="8 3MIL W/SIDE PERF"/>
    <m/>
    <m/>
    <x v="0"/>
    <m/>
    <d v="2013-02-20T00:00:00"/>
    <x v="4"/>
    <s v="LCARTER"/>
    <x v="0"/>
    <x v="0"/>
  </r>
  <r>
    <n v="653502"/>
    <s v="CENTRAL PACKAGING INC."/>
    <s v="16.00XXX1.00 3500'/RL,CF SHEETING,FG,C RADL"/>
    <n v="2560"/>
    <m/>
    <n v="16"/>
    <m/>
    <m/>
    <n v="1"/>
    <x v="0"/>
    <m/>
    <d v="2013-02-20T00:00:00"/>
    <x v="4"/>
    <s v="DAVID"/>
    <x v="0"/>
    <x v="1"/>
  </r>
  <r>
    <n v="653512"/>
    <s v="BERLIN PACKAGING"/>
    <s v="LF 2X8X004 SIDEWELD 1000/CASE "/>
    <n v="783.75"/>
    <m/>
    <s v="LF 2"/>
    <n v="8"/>
    <s v="004 SIDEWELD"/>
    <m/>
    <x v="0"/>
    <m/>
    <d v="2013-02-20T00:00:00"/>
    <x v="4"/>
    <s v="LHICKS"/>
    <x v="0"/>
    <x v="0"/>
  </r>
  <r>
    <n v="653514"/>
    <s v="IPS PACKAGING GREENVILLE"/>
    <s v="12.00XX12.00X1.00 5000/CS,INDIV SHEETS,BS "/>
    <n v="1180.4000000000001"/>
    <m/>
    <n v="12"/>
    <m/>
    <n v="12"/>
    <n v="1"/>
    <x v="0"/>
    <m/>
    <d v="2013-02-20T00:00:00"/>
    <x v="4"/>
    <s v="MICHELLE"/>
    <x v="1"/>
    <x v="1"/>
  </r>
  <r>
    <n v="653521"/>
    <s v="BERLIN PACKAGING"/>
    <s v="LF 2X7X004 SIDEWELD 1000/ CASE "/>
    <n v="747.5"/>
    <m/>
    <s v="LF 2"/>
    <n v="7"/>
    <s v="004 SIDEWELD 1000/"/>
    <m/>
    <x v="0"/>
    <m/>
    <d v="2013-02-20T00:00:00"/>
    <x v="4"/>
    <s v="LHICKS"/>
    <x v="0"/>
    <x v="0"/>
  </r>
  <r>
    <n v="653523"/>
    <s v="BERLIN PACKAGING"/>
    <s v="LF 2X6X004 SIDEWELD 1000/ CASE "/>
    <n v="747.5"/>
    <m/>
    <s v="LF 2"/>
    <n v="6"/>
    <s v="004 SIDEWELD 1000/"/>
    <m/>
    <x v="0"/>
    <m/>
    <d v="2013-02-20T00:00:00"/>
    <x v="4"/>
    <s v="LHICKS"/>
    <x v="0"/>
    <x v="0"/>
  </r>
  <r>
    <n v="653540"/>
    <s v="TAPEMASTER INC"/>
    <s v="ZT 8X10X004, 3C/1S 1000/CTN,PRNTD "/>
    <n v="1305.5"/>
    <m/>
    <s v="ZT 8"/>
    <n v="10"/>
    <s v="004, 3C/1S"/>
    <m/>
    <x v="0"/>
    <m/>
    <d v="2013-02-20T00:00:00"/>
    <x v="4"/>
    <s v="LMITCHELL"/>
    <x v="0"/>
    <x v="0"/>
  </r>
  <r>
    <n v="653543"/>
    <s v="TAPEMASTER INC"/>
    <s v="ZT 4X6X004, 3C/1S 1000/CTN,PRNTD "/>
    <n v="1033.75"/>
    <m/>
    <s v="ZT 4"/>
    <n v="6"/>
    <s v="004, 3C/1S"/>
    <m/>
    <x v="0"/>
    <m/>
    <d v="2013-02-20T00:00:00"/>
    <x v="4"/>
    <s v="LMITCHELL"/>
    <x v="0"/>
    <x v="0"/>
  </r>
  <r>
    <n v="653544"/>
    <s v="XPEDX"/>
    <s v="ZT 36X36X006 50/CASE  "/>
    <n v="1656.5"/>
    <m/>
    <s v="ZT 36"/>
    <n v="36"/>
    <s v="006 50/CASE"/>
    <m/>
    <x v="0"/>
    <m/>
    <d v="2013-02-20T00:00:00"/>
    <x v="4"/>
    <s v="AMBER"/>
    <x v="0"/>
    <x v="0"/>
  </r>
  <r>
    <n v="653554"/>
    <s v="INDUSTRIAL PACKAGING CORP"/>
    <s v="SLIDER 20X20X002 250/CASE "/>
    <n v="6277.5"/>
    <m/>
    <s v="SLIDER 20"/>
    <n v="20"/>
    <n v="2"/>
    <m/>
    <x v="0"/>
    <m/>
    <d v="2013-02-20T00:00:00"/>
    <x v="4"/>
    <s v="LMITCHELL"/>
    <x v="0"/>
    <x v="0"/>
  </r>
  <r>
    <n v="653556"/>
    <s v="INDUSTRIAL PACKAGING CORP"/>
    <s v="SLIDER 30X30X002 250/CTN  "/>
    <n v="12605"/>
    <m/>
    <s v="SLIDER 30"/>
    <n v="30"/>
    <s v="002 250/CTN"/>
    <m/>
    <x v="0"/>
    <m/>
    <d v="2013-02-20T00:00:00"/>
    <x v="4"/>
    <s v="LMITCHELL"/>
    <x v="0"/>
    <x v="0"/>
  </r>
  <r>
    <n v="653593"/>
    <s v="IPS PACKAGING GREENVILLE"/>
    <s v="11.00X0.00X15.00X1.00 1000/CS,BAGS,PRNTD "/>
    <n v="0"/>
    <n v="1"/>
    <n v="11"/>
    <n v="0"/>
    <n v="15"/>
    <n v="1"/>
    <x v="0"/>
    <m/>
    <d v="2013-02-20T00:00:00"/>
    <x v="4"/>
    <s v="KKING"/>
    <x v="0"/>
    <x v="1"/>
  </r>
  <r>
    <n v="653659"/>
    <s v="LANDSBERG - RENO"/>
    <s v="2.5X3 4ML PRE-OPENED ZT 1 2M PER CASE 24 CASES PER PALLET"/>
    <n v="1872"/>
    <m/>
    <n v="2.5"/>
    <s v="3 4ML PRE-OPENED ZT 1"/>
    <m/>
    <m/>
    <x v="0"/>
    <m/>
    <d v="2013-02-20T00:00:00"/>
    <x v="4"/>
    <s v="JLYONS"/>
    <x v="0"/>
    <x v="0"/>
  </r>
  <r>
    <n v="653662"/>
    <s v="LANDSBERG - RENO"/>
    <s v="2.5X3 4ML PRE-OPENED ZT 1 2M PER CASE 24 CASES PER PALLET"/>
    <n v="1886.4"/>
    <m/>
    <n v="2.5"/>
    <s v="3 4ML PRE-OPENED ZT 1"/>
    <m/>
    <m/>
    <x v="0"/>
    <m/>
    <d v="2013-02-20T00:00:00"/>
    <x v="4"/>
    <s v="JLYONS"/>
    <x v="1"/>
    <x v="0"/>
  </r>
  <r>
    <n v="653665"/>
    <s v="IPS PACKAGING GREENVILLE"/>
    <s v="ZT 3.5X6.5 2MIL WITH HANG HOLE PRINTED 2C/2S 1 000/CASE,PRNTD"/>
    <n v="864.5"/>
    <m/>
    <s v="ZT 3.5"/>
    <s v="6.5 2MIL WITH"/>
    <m/>
    <m/>
    <x v="0"/>
    <m/>
    <d v="2013-02-20T00:00:00"/>
    <x v="4"/>
    <s v="LCARTER"/>
    <x v="0"/>
    <x v="0"/>
  </r>
  <r>
    <n v="653667"/>
    <s v="LANDSBERG - SACRAMENTO"/>
    <s v="12X18X0015 CLEAR BAG W/1-1/2  LIP &amp; TAPE PRINTED W/SUFF WARN 1000/"/>
    <n v="1533"/>
    <m/>
    <n v="12"/>
    <n v="18"/>
    <s v="0015 CLEAR BAG"/>
    <m/>
    <x v="0"/>
    <m/>
    <d v="2013-02-20T00:00:00"/>
    <x v="4"/>
    <s v="LHICKS"/>
    <x v="0"/>
    <x v="0"/>
  </r>
  <r>
    <n v="653668"/>
    <s v="LANDSBERG - SACRAMENTO"/>
    <s v="15X18X0015 CLEAR BAG W/1-1/2  LIP &amp; TAPE PRINTED W/SUFF WARN 1000/"/>
    <n v="1770.5"/>
    <m/>
    <n v="15"/>
    <n v="18"/>
    <s v="0015 CLEAR BAG"/>
    <m/>
    <x v="0"/>
    <m/>
    <d v="2013-02-20T00:00:00"/>
    <x v="4"/>
    <s v="LHICKS"/>
    <x v="1"/>
    <x v="0"/>
  </r>
  <r>
    <n v="653669"/>
    <s v="DANA POLY INC."/>
    <s v="6X10 1.35 MIL AUTO STYLE CLEAR 2000/ROLL"/>
    <n v="2345"/>
    <m/>
    <n v="6"/>
    <m/>
    <n v="10"/>
    <n v="1.35"/>
    <x v="0"/>
    <m/>
    <d v="2013-02-20T00:00:00"/>
    <x v="4"/>
    <s v="LCARTER"/>
    <x v="0"/>
    <x v="0"/>
  </r>
  <r>
    <n v="653683"/>
    <s v="UNISOURCE - LA PALMA"/>
    <s v="LF 8X10 3.5 MIL STATIC SH MUST MEET: ESD/ EMI STAND 100/CASE"/>
    <n v="1199.2"/>
    <m/>
    <s v="LF 8"/>
    <s v="10 3.5 MIL STATIC SH"/>
    <m/>
    <m/>
    <x v="0"/>
    <m/>
    <d v="2013-02-20T00:00:00"/>
    <x v="4"/>
    <s v="JBASILE"/>
    <x v="0"/>
    <x v="0"/>
  </r>
  <r>
    <n v="653695"/>
    <s v="MAC PAPER MINI MAC ORLANDO"/>
    <s v="13X7 POLYPRO 1000/CASE HIGH CLARITY 13  OPENING SIDE OPEN 1.6MIL"/>
    <n v="3335"/>
    <m/>
    <n v="13"/>
    <m/>
    <n v="7"/>
    <n v="1.6"/>
    <x v="0"/>
    <m/>
    <d v="2013-02-20T00:00:00"/>
    <x v="4"/>
    <s v="MWENTWORTH"/>
    <x v="0"/>
    <x v="0"/>
  </r>
  <r>
    <n v="656688"/>
    <s v="IPS PACKAGING GREENVILLE"/>
    <s v="4.00X0.00X6.50X4.00 100/CS,BAGS,FG,BLK COND "/>
    <n v="298.75"/>
    <m/>
    <n v="4"/>
    <n v="0"/>
    <n v="6.5"/>
    <n v="4"/>
    <x v="1"/>
    <n v="786761"/>
    <d v="2013-02-20T00:00:00"/>
    <x v="4"/>
    <s v="MWENTWORTH"/>
    <x v="1"/>
    <x v="1"/>
  </r>
  <r>
    <n v="657517"/>
    <s v="UNISOURCE - SACRAMENTO"/>
    <s v="21.00XXX1.10 4000'/RL,SWS SHEETING,AS, POAPP,CRADL"/>
    <n v="2069.34"/>
    <m/>
    <n v="21"/>
    <m/>
    <m/>
    <n v="1.1000000000000001"/>
    <x v="1"/>
    <n v="787141"/>
    <d v="2013-02-20T00:00:00"/>
    <x v="4"/>
    <s v="DAVID"/>
    <x v="0"/>
    <x v="1"/>
  </r>
  <r>
    <n v="657603"/>
    <s v="ASSOCIATED PACKAGING INC."/>
    <s v="26.00X0.00XX1.80 1300'/RL,CF SHEETING,FG,C RADL"/>
    <n v="2330.58"/>
    <m/>
    <n v="26"/>
    <m/>
    <m/>
    <n v="1.8"/>
    <x v="1"/>
    <n v="786826"/>
    <d v="2013-02-20T00:00:00"/>
    <x v="4"/>
    <s v="AMBER"/>
    <x v="1"/>
    <x v="1"/>
  </r>
  <r>
    <n v="657630"/>
    <s v="CARLSON SYSTEMS, LLC - SIOUX FALLS"/>
    <s v="18.00X12.00X29.00X2.00 400/RL,BAGS,BS,BOR,METAL 15.0%,TINT,MBL,CRADL"/>
    <n v="6027.84"/>
    <m/>
    <n v="18"/>
    <n v="12"/>
    <n v="29"/>
    <n v="2"/>
    <x v="1"/>
    <n v="786972"/>
    <d v="2013-02-20T00:00:00"/>
    <x v="4"/>
    <s v="LMITCHELL"/>
    <x v="1"/>
    <x v="1"/>
  </r>
  <r>
    <n v="657731"/>
    <s v="ASSOCIATED PACKAGING INC."/>
    <s v="26.00X0.00XX1.80 1300'/RL,CF SHEETING,FG,C RADL"/>
    <n v="2330.58"/>
    <m/>
    <n v="26"/>
    <m/>
    <m/>
    <n v="1.8"/>
    <x v="1"/>
    <n v="786852"/>
    <d v="2013-02-20T00:00:00"/>
    <x v="4"/>
    <s v="AMBER"/>
    <x v="1"/>
    <x v="1"/>
  </r>
  <r>
    <n v="657807"/>
    <s v="CENTRAL OHIO PAPER &amp; PKG"/>
    <s v="3.00X004 1500'/RL, TUBING , FG 4RLS/CASE "/>
    <n v="1352.96"/>
    <m/>
    <n v="3"/>
    <s v="004 1500'/RL, TUBING"/>
    <m/>
    <m/>
    <x v="1"/>
    <n v="787020"/>
    <d v="2013-02-20T00:00:00"/>
    <x v="4"/>
    <s v="LPAIGE"/>
    <x v="1"/>
    <x v="0"/>
  </r>
  <r>
    <n v="653705"/>
    <s v="LANDSBERG - SAN DIEGO"/>
    <s v="LF 11X14X001 FG VNT 2  UP BOT/SUFF WRN 22 LANG RECYC LOGO 1000/CTN,PRNTD"/>
    <n v="9837.5"/>
    <m/>
    <s v="LF 11"/>
    <n v="14"/>
    <s v="001 FG VNT 2  UP"/>
    <m/>
    <x v="0"/>
    <m/>
    <d v="2013-02-21T00:00:00"/>
    <x v="4"/>
    <s v="BRENDA"/>
    <x v="0"/>
    <x v="0"/>
  </r>
  <r>
    <n v="653707"/>
    <s v="LANDSBERG - SAN DIEGO"/>
    <s v="LF 16X24.5X001 FG 2 VNTS UP FRM BOT 2  APRT 22 LAN SUF WRN/RECYC/1000/CTN,PR"/>
    <n v="22100"/>
    <m/>
    <s v="LF 16"/>
    <n v="24.5"/>
    <s v="001 FG 2 VNTS"/>
    <m/>
    <x v="0"/>
    <m/>
    <d v="2013-02-21T00:00:00"/>
    <x v="4"/>
    <s v="BRENDA"/>
    <x v="0"/>
    <x v="0"/>
  </r>
  <r>
    <n v="653721"/>
    <s v="LANDSBERG - SAN DIEGO"/>
    <s v="LF 16X16.5X001 FG 2 VNT 2 APRT/22 LANG W/RECYC 1000/CTN ,PRNTD"/>
    <n v="15162.5"/>
    <m/>
    <s v="LF 16"/>
    <n v="16.5"/>
    <s v="001 FG 2 VNT 2"/>
    <m/>
    <x v="0"/>
    <m/>
    <d v="2013-02-21T00:00:00"/>
    <x v="4"/>
    <s v="BRENDA"/>
    <x v="0"/>
    <x v="0"/>
  </r>
  <r>
    <n v="653791"/>
    <s v="DANA POLY INC."/>
    <s v="6X10 1.35 MIL CLEAR 2500 BOR "/>
    <n v="0"/>
    <m/>
    <n v="6"/>
    <s v="10 1.35 MIL CLEAR"/>
    <m/>
    <m/>
    <x v="0"/>
    <m/>
    <d v="2013-02-21T00:00:00"/>
    <x v="4"/>
    <s v="DBALLETTA"/>
    <x v="0"/>
    <x v="0"/>
  </r>
  <r>
    <n v="653806"/>
    <s v="LENERTZ INDUSTRIAL"/>
    <s v="8X10 2MIL ZIP TOP TINTED 1000/CASE "/>
    <n v="9650"/>
    <m/>
    <n v="8"/>
    <s v="10 2MIL ZIP TOP TINTED"/>
    <m/>
    <m/>
    <x v="0"/>
    <m/>
    <d v="2013-02-21T00:00:00"/>
    <x v="4"/>
    <s v="VALERIE"/>
    <x v="0"/>
    <x v="0"/>
  </r>
  <r>
    <n v="653858"/>
    <s v="XPEDX"/>
    <s v="38X58X0015 LLDPE BLACK LINER 100/CASE "/>
    <n v="1851.5"/>
    <m/>
    <n v="38"/>
    <n v="58"/>
    <s v="0015 LLDPE"/>
    <m/>
    <x v="0"/>
    <m/>
    <d v="2013-02-21T00:00:00"/>
    <x v="4"/>
    <s v="LHICKS"/>
    <x v="0"/>
    <x v="0"/>
  </r>
  <r>
    <n v="653896"/>
    <s v="M.T. PACKAGING"/>
    <s v="ZT WICKETED 6X9 3 BOTTOM GU 2MIL 1 ABOVE ZT 3C/1S 100/WICK"/>
    <n v="18210"/>
    <m/>
    <s v="ZT WICKETED 6"/>
    <n v="9"/>
    <m/>
    <m/>
    <x v="0"/>
    <m/>
    <d v="2013-02-21T00:00:00"/>
    <x v="4"/>
    <s v="MWENTWORTH"/>
    <x v="0"/>
    <x v="0"/>
  </r>
  <r>
    <n v="653897"/>
    <s v="M.T. PACKAGING"/>
    <s v="ZT WICKETED 9.5X14.5 3 BOTTOM GU 2MIL 1 ABOVE ZT 3C/1S 100/WICK"/>
    <n v="27915"/>
    <m/>
    <s v="ZT WICKETED 9.5"/>
    <n v="14.5"/>
    <m/>
    <m/>
    <x v="0"/>
    <m/>
    <d v="2013-02-21T00:00:00"/>
    <x v="4"/>
    <s v="MWENTWORTH"/>
    <x v="0"/>
    <x v="0"/>
  </r>
  <r>
    <n v="653937"/>
    <s v="SKYBOX PACKAGING, LLC"/>
    <s v="37  X56  8MIL CLR BAG FLAT SEALED BOTTO 50/ROLL"/>
    <n v="7352"/>
    <m/>
    <n v="37"/>
    <s v="56  8MIL"/>
    <m/>
    <m/>
    <x v="0"/>
    <m/>
    <d v="2013-02-21T00:00:00"/>
    <x v="4"/>
    <s v="JCORLISS"/>
    <x v="0"/>
    <x v="0"/>
  </r>
  <r>
    <n v="653947"/>
    <s v="TRACO MANUFACTURING, INC"/>
    <s v="30X36 2 MIL ZT PAS BAG 200/CASE "/>
    <n v="2970.9"/>
    <m/>
    <n v="30"/>
    <s v="36 2 MIL ZT PAS BAG"/>
    <m/>
    <m/>
    <x v="0"/>
    <m/>
    <d v="2013-02-21T00:00:00"/>
    <x v="4"/>
    <s v="JBASILE"/>
    <x v="0"/>
    <x v="0"/>
  </r>
  <r>
    <n v="653951"/>
    <s v="TRACO MANUFACTURING, INC"/>
    <s v="30X36 4 MIL ZT PAS BAG 100/CASE "/>
    <n v="2749.43"/>
    <m/>
    <n v="30"/>
    <s v="36 4 MIL ZT PAS BAG"/>
    <m/>
    <m/>
    <x v="0"/>
    <m/>
    <d v="2013-02-21T00:00:00"/>
    <x v="4"/>
    <s v="JBASILE"/>
    <x v="0"/>
    <x v="0"/>
  </r>
  <r>
    <n v="653952"/>
    <s v="ARIVA - WOBURN"/>
    <s v="12 X 36 X 00125 MIL WICKETED BAGS W / 1.5  LIP 250/WICKET 1000/"/>
    <n v="932"/>
    <m/>
    <n v="12"/>
    <n v="36"/>
    <s v=" 00125 MIL"/>
    <m/>
    <x v="0"/>
    <m/>
    <d v="2013-02-21T00:00:00"/>
    <x v="4"/>
    <s v="MEREDITH"/>
    <x v="0"/>
    <x v="0"/>
  </r>
  <r>
    <n v="653957"/>
    <s v="ARIVA - WOBURN"/>
    <s v="18 X 30 X 00125 MIL WICKETED BAGS W/ 1.5  LIP 250/WICKET 1000/"/>
    <n v="1104"/>
    <m/>
    <n v="18"/>
    <n v="30"/>
    <s v=" 00125 MIL"/>
    <m/>
    <x v="0"/>
    <m/>
    <d v="2013-02-21T00:00:00"/>
    <x v="4"/>
    <s v="MEREDITH"/>
    <x v="0"/>
    <x v="0"/>
  </r>
  <r>
    <n v="653959"/>
    <s v="ARIVA - WOBURN"/>
    <s v="21 X 41 X 00125 MIL WICKETED BAGS W/ 1.5  LIP 250/WICKET 1000/"/>
    <n v="1615"/>
    <m/>
    <n v="21"/>
    <n v="41"/>
    <s v=" 00125 MIL"/>
    <m/>
    <x v="0"/>
    <m/>
    <d v="2013-02-21T00:00:00"/>
    <x v="4"/>
    <s v="MEREDITH"/>
    <x v="0"/>
    <x v="0"/>
  </r>
  <r>
    <n v="654007"/>
    <s v="XPEDX"/>
    <s v="AUTOBAG 10X14X00125 1 1/4  VENT LOWER LFT 1250/ROLL"/>
    <n v="1145"/>
    <m/>
    <n v="10"/>
    <m/>
    <n v="14"/>
    <n v="1.25"/>
    <x v="0"/>
    <m/>
    <d v="2013-02-21T00:00:00"/>
    <x v="4"/>
    <s v="BRENDA"/>
    <x v="0"/>
    <x v="0"/>
  </r>
  <r>
    <n v="654072"/>
    <s v="CROWN PACKAGING"/>
    <s v="32.00X28.00X84.00X1.50 50/RL,BAGS,BS,BOR "/>
    <n v="1785.21"/>
    <m/>
    <n v="32"/>
    <n v="28"/>
    <n v="84"/>
    <n v="1.5"/>
    <x v="0"/>
    <m/>
    <d v="2013-02-21T00:00:00"/>
    <x v="4"/>
    <s v="STEVES"/>
    <x v="0"/>
    <x v="1"/>
  </r>
  <r>
    <n v="654073"/>
    <s v="EVERGREEN BAG CO"/>
    <s v="DIE CUT 24X24X006 125/CAS FDA APPRVD. ***DOMESTIC***"/>
    <n v="12937.5"/>
    <m/>
    <s v="DIE CUT 24"/>
    <n v="24"/>
    <s v="006 125/CAS"/>
    <m/>
    <x v="0"/>
    <m/>
    <d v="2013-02-21T00:00:00"/>
    <x v="4"/>
    <s v="BRENDA"/>
    <x v="0"/>
    <x v="0"/>
  </r>
  <r>
    <n v="654122"/>
    <s v="IPS PACKAGING GREENVILLE"/>
    <s v="ZT 3.5X6.5 2 MIL WITH HANGHOLE PRINTED 4 COLORS/2 SIDES,"/>
    <n v="1430"/>
    <m/>
    <s v="ZT 3.5"/>
    <s v="6.5 2 MIL"/>
    <m/>
    <m/>
    <x v="0"/>
    <m/>
    <d v="2013-02-21T00:00:00"/>
    <x v="4"/>
    <s v="JPENA"/>
    <x v="0"/>
    <x v="0"/>
  </r>
  <r>
    <n v="656752"/>
    <s v="GULF GREAT LAKES PACKAGING"/>
    <s v="48.00XXX4.20 250'/RL,TUBING,FG,UVI 1.5 %,COLOR,WHT,CRADL"/>
    <n v="2272.5"/>
    <m/>
    <n v="48"/>
    <m/>
    <m/>
    <n v="4.2"/>
    <x v="1"/>
    <n v="787625"/>
    <d v="2013-02-21T00:00:00"/>
    <x v="4"/>
    <s v="EZRA"/>
    <x v="0"/>
    <x v="1"/>
  </r>
  <r>
    <n v="657295"/>
    <s v="CONSUMERS INTERSTATE"/>
    <s v="BLACK TUBING 3  2MIL 1500 '/ROLL "/>
    <n v="698"/>
    <m/>
    <s v="BLACK TUBING 3  2MIL 1500"/>
    <m/>
    <m/>
    <m/>
    <x v="1"/>
    <n v="787317"/>
    <d v="2013-02-21T00:00:00"/>
    <x v="4"/>
    <s v="WILL"/>
    <x v="1"/>
    <x v="0"/>
  </r>
  <r>
    <n v="657533"/>
    <s v="TRIPAK INDUSTRIES"/>
    <s v="4 x 4 ziplock bag 2 mil PRINTED WITH ONE LETTER ( S OR l),PRNTD"/>
    <n v="0"/>
    <m/>
    <s v="4 x 4 ziplock bag 2 mil"/>
    <m/>
    <m/>
    <m/>
    <x v="0"/>
    <m/>
    <d v="2013-02-21T00:00:00"/>
    <x v="4"/>
    <s v="HEATHER"/>
    <x v="0"/>
    <x v="0"/>
  </r>
  <r>
    <n v="657930"/>
    <s v="ASSOCIATED PACKAGING INC."/>
    <s v="26.00X0.00XX1.80 1300'/RL,CF SHEETING,FG,C RADL"/>
    <n v="2330.58"/>
    <m/>
    <n v="26"/>
    <m/>
    <m/>
    <n v="1.8"/>
    <x v="1"/>
    <n v="787288"/>
    <d v="2013-02-21T00:00:00"/>
    <x v="4"/>
    <s v="AMBER"/>
    <x v="1"/>
    <x v="1"/>
  </r>
  <r>
    <n v="654171"/>
    <s v="PACKAGING TAPE INC."/>
    <s v="29.75X0.00XX1.50 2400'/RL,CF SHEETING,FG,C RADL"/>
    <n v="1833.6"/>
    <m/>
    <n v="29.75"/>
    <m/>
    <m/>
    <n v="1.5"/>
    <x v="0"/>
    <m/>
    <d v="2013-02-22T00:00:00"/>
    <x v="4"/>
    <s v="JIM"/>
    <x v="1"/>
    <x v="1"/>
  </r>
  <r>
    <n v="654218"/>
    <s v="PIEDMONT NATIONAL CORPORATION"/>
    <s v="ZT 24X26X002 250/CS "/>
    <n v="5573"/>
    <m/>
    <s v="ZT 24"/>
    <n v="26"/>
    <n v="2"/>
    <m/>
    <x v="0"/>
    <m/>
    <d v="2013-02-22T00:00:00"/>
    <x v="4"/>
    <s v="MICHELLE"/>
    <x v="0"/>
    <x v="0"/>
  </r>
  <r>
    <n v="654287"/>
    <s v="CME INTEGRATED SOLUTIONS"/>
    <s v="37.00X0.00XX3.00 550/RL,TUBING,FG,LLD,HEX, COLOR,YEL"/>
    <n v="1384.95"/>
    <m/>
    <n v="37"/>
    <n v="0"/>
    <m/>
    <n v="3"/>
    <x v="0"/>
    <m/>
    <d v="2013-02-22T00:00:00"/>
    <x v="4"/>
    <s v="ANGELA"/>
    <x v="0"/>
    <x v="1"/>
  </r>
  <r>
    <n v="654289"/>
    <s v="CROWN PRODUCTS"/>
    <s v="15 X17.5  ANTI STATIC BUBBLE BAG W/LIP &amp; TAPE 50/CASE 3/16  BUBBLE"/>
    <n v="2375.25"/>
    <m/>
    <n v="15"/>
    <s v="17.5  ANTI STATIC"/>
    <m/>
    <m/>
    <x v="0"/>
    <m/>
    <d v="2013-02-22T00:00:00"/>
    <x v="4"/>
    <s v="JCORLISS"/>
    <x v="0"/>
    <x v="0"/>
  </r>
  <r>
    <n v="654360"/>
    <s v="TRI-COR INDUSTRIAL PKG, INC."/>
    <s v="15.50X0.00X24.00X1.60 500/CS,BAGS,FG,CLAR "/>
    <n v="11442.5"/>
    <m/>
    <n v="15.5"/>
    <n v="0"/>
    <n v="24"/>
    <n v="1.6"/>
    <x v="0"/>
    <m/>
    <d v="2013-02-22T00:00:00"/>
    <x v="4"/>
    <s v="STEVES"/>
    <x v="1"/>
    <x v="1"/>
  </r>
  <r>
    <n v="654383"/>
    <s v="STIXON LABELS"/>
    <s v="ZT 12X15 2MIL W/FREEZER ADDITIVE 1000/C ASE"/>
    <n v="1338.5"/>
    <m/>
    <s v="ZT 12"/>
    <s v="15 2MIL"/>
    <m/>
    <m/>
    <x v="0"/>
    <m/>
    <d v="2013-02-22T00:00:00"/>
    <x v="4"/>
    <s v="MWENTWORTH"/>
    <x v="0"/>
    <x v="0"/>
  </r>
  <r>
    <n v="654392"/>
    <s v="VALMEC, INC."/>
    <s v="LD MERCHANDISE BAG 12X7X2 1,000/CS "/>
    <n v="6820"/>
    <m/>
    <s v="LD MERCHANDISE BAG 12"/>
    <n v="7"/>
    <n v="2"/>
    <m/>
    <x v="0"/>
    <m/>
    <d v="2013-02-22T00:00:00"/>
    <x v="4"/>
    <s v="LPAIGE"/>
    <x v="0"/>
    <x v="0"/>
  </r>
  <r>
    <n v="654419"/>
    <s v="UFP TECHNOLOGIES"/>
    <s v="ZT CLEAR ANTISTAT 10X12 2 MIL 1000/CASE "/>
    <n v="2345"/>
    <m/>
    <s v="ZT CLEAR ANTISTAT 10"/>
    <n v="12"/>
    <m/>
    <m/>
    <x v="0"/>
    <m/>
    <d v="2013-02-22T00:00:00"/>
    <x v="4"/>
    <s v="LMITCHELL"/>
    <x v="0"/>
    <x v="0"/>
  </r>
  <r>
    <n v="654455"/>
    <s v="OMNI-PAC INC."/>
    <s v="1.5X3.75X001 AUTO BAG PMS BLUE OPAQ &amp; WHITE UNDERNEATH,PRNTD"/>
    <n v="0"/>
    <m/>
    <n v="1.5"/>
    <m/>
    <n v="3.75"/>
    <n v="1"/>
    <x v="0"/>
    <m/>
    <d v="2013-02-22T00:00:00"/>
    <x v="4"/>
    <s v="AMBER"/>
    <x v="0"/>
    <x v="0"/>
  </r>
  <r>
    <n v="654472"/>
    <s v="TOPSYN FLEXIBLE PACKAGING LTD"/>
    <s v="12.00X0.00X18.00X1.00 1500/CS,BAGS "/>
    <n v="3025.4"/>
    <m/>
    <n v="12"/>
    <n v="0"/>
    <n v="18"/>
    <n v="1"/>
    <x v="0"/>
    <m/>
    <d v="2013-02-22T00:00:00"/>
    <x v="4"/>
    <s v="DWHOLEY"/>
    <x v="0"/>
    <x v="1"/>
  </r>
  <r>
    <n v="654479"/>
    <s v="ALTEC PACKAGING"/>
    <s v="19.50X29X002 CLEAR 4  BOTTOM GUSSET DRAWSTRING 250/CASE"/>
    <n v="37312.5"/>
    <m/>
    <n v="19.5"/>
    <n v="29"/>
    <s v="002 CLEAR"/>
    <m/>
    <x v="0"/>
    <m/>
    <d v="2013-02-22T00:00:00"/>
    <x v="4"/>
    <s v="AMBER"/>
    <x v="0"/>
    <x v="0"/>
  </r>
  <r>
    <n v="654481"/>
    <s v="SOUTHEASTERN PAPER GROUP"/>
    <s v="6.125X12.25 1.75MIL W/ .5 +3.5  BG 1000/CASE "/>
    <n v="6370"/>
    <m/>
    <n v="6.125"/>
    <s v="12.25 1.75MIL W/ .5"/>
    <m/>
    <m/>
    <x v="0"/>
    <m/>
    <d v="2013-02-22T00:00:00"/>
    <x v="4"/>
    <s v="LHICKS"/>
    <x v="0"/>
    <x v="0"/>
  </r>
  <r>
    <n v="654485"/>
    <s v="TOPSYN FLEXIBLE PACKAGING LTD"/>
    <s v="24.00X0.00X30.00X2.00 250/CS,BAGS,BS,AS,AFPAS "/>
    <n v="1409.84"/>
    <m/>
    <n v="24"/>
    <n v="0"/>
    <n v="30"/>
    <n v="2"/>
    <x v="0"/>
    <m/>
    <d v="2013-02-22T00:00:00"/>
    <x v="4"/>
    <s v="DWHOLEY"/>
    <x v="0"/>
    <x v="1"/>
  </r>
  <r>
    <n v="654502"/>
    <s v="SOUTHEASTERN PAPER GROUP"/>
    <s v="6.125X10.25 1.75MIL W/ .5 1000/CASE PRINTED 2C/1S (RD/GRN),PR"/>
    <n v="2727"/>
    <m/>
    <n v="6.125"/>
    <s v="10.25 1.75MIL W/ .5"/>
    <m/>
    <m/>
    <x v="0"/>
    <m/>
    <d v="2013-02-22T00:00:00"/>
    <x v="4"/>
    <s v="LHICKS"/>
    <x v="1"/>
    <x v="0"/>
  </r>
  <r>
    <n v="654506"/>
    <s v="SOUTHEASTERN PAPER GROUP"/>
    <s v="5.125X11.75 1.75MIL +2.5 1000/CASE PRINTED 2C/1S (RD/GRN),PR"/>
    <n v="2811.25"/>
    <m/>
    <n v="5.125"/>
    <s v="11.75 1.75MIL +2.5"/>
    <m/>
    <m/>
    <x v="0"/>
    <m/>
    <d v="2013-02-22T00:00:00"/>
    <x v="4"/>
    <s v="LHICKS"/>
    <x v="1"/>
    <x v="0"/>
  </r>
  <r>
    <n v="654511"/>
    <s v="BERLIN PACKAGING"/>
    <s v="ZT 12X13 +7  BG, 3MIL 1  ABOVE ZIP, 750/cs total: 2,400,000"/>
    <n v="129240"/>
    <m/>
    <s v="ZT 12"/>
    <s v="13 +7  BG, 3MIL"/>
    <m/>
    <m/>
    <x v="0"/>
    <m/>
    <d v="2013-02-22T00:00:00"/>
    <x v="4"/>
    <s v="KSHAUGHNESSY"/>
    <x v="0"/>
    <x v="0"/>
  </r>
  <r>
    <n v="654549"/>
    <s v="LANDSBERG - INDIANAPOLIS"/>
    <s v="8X10 1 MIL CLEAR LDPE WITH 1  LIP+TAPE 1000/CAS E"/>
    <n v="3006"/>
    <m/>
    <n v="8"/>
    <s v="10 1 MIL CLEAR LDPE"/>
    <m/>
    <m/>
    <x v="0"/>
    <m/>
    <d v="2013-02-22T00:00:00"/>
    <x v="4"/>
    <s v="JPENA"/>
    <x v="0"/>
    <x v="0"/>
  </r>
  <r>
    <n v="654550"/>
    <s v="US POLY PACK"/>
    <s v="TAMPER EVIDENT ZT 3X5 2 MIL 1000/CASE "/>
    <n v="1552.5"/>
    <m/>
    <s v="TAMPER EVIDENT ZT"/>
    <m/>
    <m/>
    <m/>
    <x v="0"/>
    <m/>
    <d v="2013-02-22T00:00:00"/>
    <x v="4"/>
    <s v="CMAHAN"/>
    <x v="0"/>
    <x v="0"/>
  </r>
  <r>
    <n v="654555"/>
    <s v="US POLY PACK"/>
    <s v="TAMPER EVIDENT ZT 5X8 2 MIL 1000/CASE"/>
    <n v="2005"/>
    <m/>
    <s v="TAMPER EVIDENT ZT"/>
    <m/>
    <m/>
    <m/>
    <x v="0"/>
    <m/>
    <d v="2013-02-22T00:00:00"/>
    <x v="4"/>
    <s v="CMAHAN"/>
    <x v="0"/>
    <x v="0"/>
  </r>
  <r>
    <n v="657823"/>
    <s v="JOHNSON SUPPLY"/>
    <s v="6X6 2 MIL ZT 1C/ 1S 1000CS,PRNTD "/>
    <n v="915"/>
    <m/>
    <n v="6"/>
    <s v="6 2 MIL ZT 1C/ 1S"/>
    <m/>
    <m/>
    <x v="1"/>
    <n v="787986"/>
    <d v="2013-02-22T00:00:00"/>
    <x v="4"/>
    <s v="TTHERIAULT"/>
    <x v="0"/>
    <x v="0"/>
  </r>
  <r>
    <n v="658112"/>
    <s v="ASSOCIATED PACKAGING INC."/>
    <s v="26.00X0.00XX1.80 1300'/RL,CF SHEETING,FG,C RADL"/>
    <n v="2330.58"/>
    <m/>
    <n v="26"/>
    <m/>
    <m/>
    <n v="1.8"/>
    <x v="1"/>
    <n v="787898"/>
    <d v="2013-02-22T00:00:00"/>
    <x v="4"/>
    <s v="AMBER"/>
    <x v="1"/>
    <x v="1"/>
  </r>
  <r>
    <n v="654611"/>
    <s v="PSI"/>
    <s v="7.00X0.00X17.00X4.00 1000/CS,BAGS,BS "/>
    <n v="2680.5"/>
    <m/>
    <n v="7"/>
    <n v="0"/>
    <n v="17"/>
    <n v="4"/>
    <x v="0"/>
    <m/>
    <d v="2013-02-25T00:00:00"/>
    <x v="4"/>
    <s v="LPAIGE"/>
    <x v="0"/>
    <x v="1"/>
  </r>
  <r>
    <n v="654631"/>
    <s v="ARPLAST POLY PACKAGING"/>
    <s v="20X30 2.5MIL PRNT 1C/2S BOTTOM SEAL,PRNTD "/>
    <n v="0"/>
    <m/>
    <n v="20"/>
    <s v="30 2.5MIL PRNT"/>
    <m/>
    <m/>
    <x v="0"/>
    <m/>
    <d v="2013-02-25T00:00:00"/>
    <x v="4"/>
    <s v="TTHERIAULT"/>
    <x v="0"/>
    <x v="0"/>
  </r>
  <r>
    <n v="654632"/>
    <s v="ARPLAST POLY PACKAGING"/>
    <s v="20X30 2.5 MIL PRINTED 2C/1S BOTTOM SEAL,PRNTD "/>
    <n v="10204.799999999999"/>
    <m/>
    <n v="20"/>
    <s v="30 2.5 MIL PRINTED"/>
    <m/>
    <m/>
    <x v="0"/>
    <m/>
    <d v="2013-02-25T00:00:00"/>
    <x v="4"/>
    <s v="TTHERIAULT"/>
    <x v="0"/>
    <x v="0"/>
  </r>
  <r>
    <n v="654658"/>
    <s v="ARIVA - WOBURN"/>
    <s v="19.00X0.00X23.00X1.00 2000/CS,INDIV SHEETS,BS,T INT,MBL"/>
    <n v="2095"/>
    <m/>
    <n v="19"/>
    <m/>
    <n v="23"/>
    <n v="1"/>
    <x v="0"/>
    <m/>
    <d v="2013-02-25T00:00:00"/>
    <x v="4"/>
    <s v="STEVES"/>
    <x v="0"/>
    <x v="1"/>
  </r>
  <r>
    <n v="654672"/>
    <s v="EVERGREEN BAG CO"/>
    <s v="DIE CUT 24X24X006 150/CASE FDA APPROVED ***IMPORT***"/>
    <n v="26910"/>
    <m/>
    <s v="DIE CUT 24"/>
    <n v="24"/>
    <n v="6"/>
    <m/>
    <x v="0"/>
    <m/>
    <d v="2013-02-25T00:00:00"/>
    <x v="4"/>
    <s v="BRENDA"/>
    <x v="0"/>
    <x v="0"/>
  </r>
  <r>
    <n v="654683"/>
    <s v="STAPLES INDUSTRIAL #906"/>
    <s v="ZT 12X12X004 +2  BG W/HH ABOVE ZIP..500/CTN "/>
    <n v="1167"/>
    <m/>
    <s v="ZT 12"/>
    <n v="12"/>
    <s v="004 +2  BG"/>
    <m/>
    <x v="0"/>
    <m/>
    <d v="2013-02-25T00:00:00"/>
    <x v="4"/>
    <s v="BRENDA"/>
    <x v="0"/>
    <x v="0"/>
  </r>
  <r>
    <n v="654691"/>
    <s v="US POLY PACK"/>
    <s v="TAMPER EVIDENT ZT 4X7X2 MIL1000CS "/>
    <n v="1735"/>
    <m/>
    <s v="TAMPER EVIDENT ZT"/>
    <m/>
    <m/>
    <m/>
    <x v="0"/>
    <m/>
    <d v="2013-02-25T00:00:00"/>
    <x v="4"/>
    <s v="HEATHER"/>
    <x v="0"/>
    <x v="0"/>
  </r>
  <r>
    <n v="654702"/>
    <s v="TEXAS TECHNOLOGIES,INC."/>
    <s v="AUTOBAG - 6X8 2MIL (WOPE BAG) 1250/ROLL "/>
    <n v="2557.8000000000002"/>
    <m/>
    <n v="6"/>
    <m/>
    <n v="8"/>
    <n v="2"/>
    <x v="0"/>
    <m/>
    <d v="2013-02-25T00:00:00"/>
    <x v="4"/>
    <s v="TTHERIAULT"/>
    <x v="1"/>
    <x v="0"/>
  </r>
  <r>
    <n v="658417"/>
    <s v="BUNZL - INDIANAPOLIS"/>
    <s v="37.00X27.00X70.00X1.00 100/RL,BAGS,FG,BS,BOR,CRA DL"/>
    <n v="1162.8699999999999"/>
    <m/>
    <n v="37"/>
    <n v="27"/>
    <n v="70"/>
    <n v="1"/>
    <x v="1"/>
    <n v="788597"/>
    <d v="2013-02-25T00:00:00"/>
    <x v="4"/>
    <s v="LMITCHELL"/>
    <x v="1"/>
    <x v="1"/>
  </r>
  <r>
    <n v="658468"/>
    <s v="LONG ISLAND POLY BAG CO."/>
    <s v="3.50X0.00X6.00X4.00 1000/CS,BAGS "/>
    <n v="366.6"/>
    <m/>
    <n v="3.5"/>
    <n v="0"/>
    <n v="6"/>
    <n v="4"/>
    <x v="1"/>
    <n v="788868"/>
    <d v="2013-02-25T00:00:00"/>
    <x v="4"/>
    <s v="SARAH"/>
    <x v="1"/>
    <x v="1"/>
  </r>
  <r>
    <n v="659032"/>
    <s v="BAIN PAPER CO., INC."/>
    <s v="16.00X10.00X18.00X1.50 500/CS,BAGS,BS "/>
    <n v="643.70000000000005"/>
    <m/>
    <n v="16"/>
    <n v="10"/>
    <n v="18"/>
    <n v="1.5"/>
    <x v="1"/>
    <n v="789240"/>
    <d v="2013-02-25T00:00:00"/>
    <x v="4"/>
    <s v="LPAIGE"/>
    <x v="1"/>
    <x v="1"/>
  </r>
  <r>
    <n v="654861"/>
    <s v="TEWES CORPORATION"/>
    <s v="ZT 3X8 2MIL  "/>
    <n v="0"/>
    <m/>
    <s v="ZT 3"/>
    <s v="8 2MIL"/>
    <m/>
    <m/>
    <x v="0"/>
    <m/>
    <d v="2013-02-26T00:00:00"/>
    <x v="4"/>
    <s v="TTHERIAULT"/>
    <x v="0"/>
    <x v="0"/>
  </r>
  <r>
    <n v="654869"/>
    <s v="ULINE"/>
    <s v="10X12X004 ZT PAS  "/>
    <n v="0"/>
    <m/>
    <n v="10"/>
    <n v="12"/>
    <s v="004 ZT PAS"/>
    <m/>
    <x v="0"/>
    <m/>
    <d v="2013-02-26T00:00:00"/>
    <x v="4"/>
    <s v="SARAH"/>
    <x v="0"/>
    <x v="0"/>
  </r>
  <r>
    <n v="654883"/>
    <s v="ARMOR PACKAGING CORP"/>
    <s v="POLY PRO 5.75X7.75 1.5MIL 2000/CS (2 CASES OF 1000) "/>
    <n v="26200"/>
    <m/>
    <s v="POLY PRO 5.75"/>
    <s v="7.75 1.5MIL"/>
    <m/>
    <m/>
    <x v="0"/>
    <m/>
    <d v="2013-02-26T00:00:00"/>
    <x v="4"/>
    <s v="LPAIGE"/>
    <x v="0"/>
    <x v="0"/>
  </r>
  <r>
    <n v="654918"/>
    <s v="STEPHEN GOULD TEWKSBURY"/>
    <s v="ZT 9X12X0015 REGISTERED V HERB BAGS "/>
    <n v="3175"/>
    <m/>
    <s v="ZT 9"/>
    <n v="12"/>
    <s v="0015 REGISTERED V"/>
    <m/>
    <x v="0"/>
    <m/>
    <d v="2013-02-26T00:00:00"/>
    <x v="4"/>
    <s v="JIM"/>
    <x v="0"/>
    <x v="0"/>
  </r>
  <r>
    <n v="654926"/>
    <s v="JM PACKAGING/DETROIT TAPE &amp; LABEL"/>
    <s v="ZT 9X12X002 VENTED 1  FROM BTM, CENTERED "/>
    <n v="3697.5"/>
    <m/>
    <n v="9"/>
    <m/>
    <n v="12"/>
    <n v="2"/>
    <x v="0"/>
    <m/>
    <d v="2013-02-26T00:00:00"/>
    <x v="4"/>
    <s v="EZRA"/>
    <x v="0"/>
    <x v="0"/>
  </r>
  <r>
    <n v="654929"/>
    <s v="STEPHEN GOULD TEWKSBURY"/>
    <s v="ZT 15X14X0015 REGISTERED HERB BAGS "/>
    <n v="5485"/>
    <m/>
    <s v="ZT 15"/>
    <n v="14"/>
    <s v="0015 REGISTERED"/>
    <m/>
    <x v="0"/>
    <m/>
    <d v="2013-02-26T00:00:00"/>
    <x v="4"/>
    <s v="JIM"/>
    <x v="0"/>
    <x v="0"/>
  </r>
  <r>
    <n v="654966"/>
    <s v="LAMB &amp; ASSOCIATES"/>
    <s v="4X12 4 MIL 1000/case PRNT 1 COLOR/1 SIDE,PRNTD "/>
    <n v="1880"/>
    <m/>
    <n v="4"/>
    <s v="12 4 MIL 1000/case"/>
    <m/>
    <m/>
    <x v="0"/>
    <m/>
    <d v="2013-02-26T00:00:00"/>
    <x v="4"/>
    <s v="JPENA"/>
    <x v="0"/>
    <x v="0"/>
  </r>
  <r>
    <n v="655013"/>
    <s v="MASA CORPORATION"/>
    <s v="MERCHANDISE BAGS 10X14 1. 1/C1S BLUE INK IMAGE 8.25 X5,PRNTD"/>
    <n v="0"/>
    <m/>
    <s v="MERCHANDISE BAGS 10"/>
    <s v="14 1."/>
    <m/>
    <m/>
    <x v="0"/>
    <m/>
    <d v="2013-02-26T00:00:00"/>
    <x v="4"/>
    <s v="LPAIGE"/>
    <x v="0"/>
    <x v="0"/>
  </r>
  <r>
    <n v="655035"/>
    <s v="POLYKING INC"/>
    <s v="25.00XXX1.50 3500'/RL,SWS SHEETING,FG, CRADL"/>
    <n v="5050"/>
    <m/>
    <n v="25"/>
    <m/>
    <m/>
    <n v="1.5"/>
    <x v="0"/>
    <m/>
    <d v="2013-02-26T00:00:00"/>
    <x v="4"/>
    <s v="DAVID"/>
    <x v="0"/>
    <x v="1"/>
  </r>
  <r>
    <n v="655045"/>
    <s v="COMPLETE PACKAGING"/>
    <s v="AUTOSTYLE 6X10X0015, 1500 /ROLL "/>
    <n v="1960"/>
    <m/>
    <n v="6"/>
    <m/>
    <n v="10"/>
    <n v="1.5"/>
    <x v="0"/>
    <m/>
    <d v="2013-02-26T00:00:00"/>
    <x v="4"/>
    <s v="WILL"/>
    <x v="0"/>
    <x v="0"/>
  </r>
  <r>
    <n v="655059"/>
    <s v="RAY ENGEL PACKAGING SUPPLIES INC."/>
    <s v="18.00X0.00X28.00X4.00 250/RL,BAGS,BS,BOR,CRADL "/>
    <n v="2007.5"/>
    <m/>
    <n v="18"/>
    <n v="0"/>
    <n v="28"/>
    <n v="4"/>
    <x v="0"/>
    <m/>
    <d v="2013-02-26T00:00:00"/>
    <x v="4"/>
    <s v="LPAIGE"/>
    <x v="0"/>
    <x v="1"/>
  </r>
  <r>
    <n v="655081"/>
    <s v="US POLY PACK"/>
    <s v="5.5X16 0.4MIL HD W/OUT HOLE NEWSPAPER BAG"/>
    <n v="0"/>
    <m/>
    <n v="5.5"/>
    <s v="16 0.4MIL HD"/>
    <m/>
    <m/>
    <x v="0"/>
    <m/>
    <d v="2013-02-26T00:00:00"/>
    <x v="4"/>
    <s v="CMAHAN"/>
    <x v="0"/>
    <x v="0"/>
  </r>
  <r>
    <n v="655118"/>
    <s v="GIANT PLASTIC INDUSTRIES"/>
    <s v="9X12 2 MIL W/DIE-CUT HAND MERCHANDISE BAG PRNT 2 COLORS/2 SIDES,PRN"/>
    <n v="1424.5"/>
    <m/>
    <n v="9"/>
    <s v="12 2 MIL W/DIE-CUT HAND"/>
    <m/>
    <m/>
    <x v="0"/>
    <m/>
    <d v="2013-02-26T00:00:00"/>
    <x v="4"/>
    <s v="JPENA"/>
    <x v="0"/>
    <x v="0"/>
  </r>
  <r>
    <n v="655124"/>
    <s v="GIANT PLASTIC INDUSTRIES"/>
    <s v="12X15 2 MIL W/DIE-CUT HAN MERCHANDISE BAG PRNT 2 COLOR/2 SIDES,PRNT"/>
    <n v="1731"/>
    <m/>
    <n v="12"/>
    <s v="15 2 MIL W/DIE-CUT HAN"/>
    <m/>
    <m/>
    <x v="0"/>
    <m/>
    <d v="2013-02-26T00:00:00"/>
    <x v="4"/>
    <s v="JPENA"/>
    <x v="0"/>
    <x v="0"/>
  </r>
  <r>
    <n v="655129"/>
    <s v="GIANT PLASTIC INDUSTRIES"/>
    <s v="15X18 2 MIL W/DIE-CUT HAN MERCHANDISE BAG PRNT 2 COLOR/ 2 SIDES,PRN"/>
    <n v="1582.75"/>
    <m/>
    <n v="15"/>
    <s v="18 2 MIL W/DIE-CUT HAN"/>
    <m/>
    <m/>
    <x v="0"/>
    <m/>
    <d v="2013-02-26T00:00:00"/>
    <x v="4"/>
    <s v="JPENA"/>
    <x v="0"/>
    <x v="0"/>
  </r>
  <r>
    <n v="655131"/>
    <s v="GIANT PLASTIC INDUSTRIES"/>
    <s v="9X12 2 MIL WHITE W DIE-CUT HANDLE PRNT 2 COLOR/ 2 SIDES,PRN"/>
    <n v="1451"/>
    <m/>
    <n v="9"/>
    <s v="12 2 MIL WHITE"/>
    <m/>
    <m/>
    <x v="0"/>
    <m/>
    <d v="2013-02-26T00:00:00"/>
    <x v="4"/>
    <s v="JPENA"/>
    <x v="0"/>
    <x v="0"/>
  </r>
  <r>
    <n v="655134"/>
    <s v="GIANT PLASTIC INDUSTRIES"/>
    <s v="12X15 2 MIL WHITE W DIE-CUT HANDLE PRNT 2 COLOR/ 2 SIDES,PRN"/>
    <n v="1757"/>
    <m/>
    <n v="12"/>
    <s v="15 2 MIL WHITE"/>
    <m/>
    <m/>
    <x v="0"/>
    <m/>
    <d v="2013-02-26T00:00:00"/>
    <x v="4"/>
    <s v="JPENA"/>
    <x v="0"/>
    <x v="0"/>
  </r>
  <r>
    <n v="655136"/>
    <s v="GIANT PLASTIC INDUSTRIES"/>
    <s v="15X18 2 MIL WHITE W/ DIE-CUT HANDLE PRNT 2 COLOR/ 2 SIDES,PRN"/>
    <n v="1621.75"/>
    <m/>
    <n v="15"/>
    <s v="18 2 MIL WHITE"/>
    <m/>
    <m/>
    <x v="0"/>
    <m/>
    <d v="2013-02-26T00:00:00"/>
    <x v="4"/>
    <s v="JPENA"/>
    <x v="0"/>
    <x v="0"/>
  </r>
  <r>
    <n v="655152"/>
    <s v="TEWES CORPORATION"/>
    <s v="ZT 3X8 2MIL  "/>
    <n v="5582.5"/>
    <m/>
    <s v="ZT 3"/>
    <s v="8 2MIL"/>
    <m/>
    <m/>
    <x v="0"/>
    <m/>
    <d v="2013-02-26T00:00:00"/>
    <x v="4"/>
    <s v="TTHERIAULT"/>
    <x v="0"/>
    <x v="0"/>
  </r>
  <r>
    <n v="655219"/>
    <s v="CONSOLIDATED PLASTICS"/>
    <s v="14.00X0.00X22.00X2.00 500/CS,BAGS "/>
    <n v="1402.12"/>
    <m/>
    <n v="14"/>
    <n v="0"/>
    <n v="22"/>
    <n v="2"/>
    <x v="0"/>
    <m/>
    <d v="2013-02-26T00:00:00"/>
    <x v="4"/>
    <s v="LHICKS"/>
    <x v="1"/>
    <x v="1"/>
  </r>
  <r>
    <n v="655233"/>
    <s v="RUSSELL R. PETERS"/>
    <s v="ZT 4X9 3MIL SLIDER 250/CA SE "/>
    <n v="1370"/>
    <m/>
    <s v="ZT 4"/>
    <s v="9 3MIL SLIDER 250/CA"/>
    <m/>
    <m/>
    <x v="0"/>
    <m/>
    <d v="2013-02-26T00:00:00"/>
    <x v="4"/>
    <s v="LCARTER"/>
    <x v="1"/>
    <x v="0"/>
  </r>
  <r>
    <n v="655234"/>
    <s v="RUSSELL R. PETERS"/>
    <s v="4X9 3MIL +1.5  LIP &amp; TAPE 1000/CASE "/>
    <n v="1357.5"/>
    <m/>
    <n v="4"/>
    <s v="9 3MIL +1.5  LIP &amp; TAPE"/>
    <m/>
    <m/>
    <x v="0"/>
    <m/>
    <d v="2013-02-26T00:00:00"/>
    <x v="4"/>
    <s v="LCARTER"/>
    <x v="1"/>
    <x v="0"/>
  </r>
  <r>
    <n v="658037"/>
    <s v="AMERICAN MARKETING OF PLASTICS, LLC"/>
    <s v="12.00X0.00X12.00X4.00 500/CS,BAGS,BLK COND "/>
    <n v="456.51"/>
    <m/>
    <n v="12"/>
    <n v="0"/>
    <n v="12"/>
    <n v="4"/>
    <x v="1"/>
    <n v="789863"/>
    <d v="2013-02-26T00:00:00"/>
    <x v="4"/>
    <s v="LPAIGE"/>
    <x v="1"/>
    <x v="1"/>
  </r>
  <r>
    <n v="658602"/>
    <s v="ATLAS BOX &amp; CRATING"/>
    <s v="5X6X004 AUTO, 1.25  SEALE D HEADER W/HH, PRNTD 2C/1 S 1000/ROLL,PRNTD"/>
    <n v="3264.2"/>
    <m/>
    <n v="5"/>
    <m/>
    <n v="6"/>
    <n v="1.25"/>
    <x v="1"/>
    <n v="789844"/>
    <d v="2013-02-26T00:00:00"/>
    <x v="4"/>
    <s v="LPAIGE"/>
    <x v="1"/>
    <x v="0"/>
  </r>
  <r>
    <n v="658899"/>
    <s v="BROWN &amp; PRATT, INC."/>
    <s v="16.00XXX1.00 4200'/RL,CF SHEETING,FG,C RADL"/>
    <n v="878.64"/>
    <m/>
    <n v="16"/>
    <m/>
    <m/>
    <n v="1"/>
    <x v="1"/>
    <n v="789744"/>
    <d v="2013-02-26T00:00:00"/>
    <x v="4"/>
    <s v="AMBER"/>
    <x v="1"/>
    <x v="1"/>
  </r>
  <r>
    <n v="659070"/>
    <s v="ULINE"/>
    <s v="68.00X65.00X82.00X3.00 50/RL,BAGS,FG,BS,BOR,OPAQ ,BLK"/>
    <n v="3729.96"/>
    <m/>
    <n v="68"/>
    <n v="65"/>
    <n v="82"/>
    <n v="3"/>
    <x v="1"/>
    <n v="789310"/>
    <d v="2013-02-26T00:00:00"/>
    <x v="4"/>
    <s v="JCORLISS"/>
    <x v="0"/>
    <x v="1"/>
  </r>
  <r>
    <n v="659217"/>
    <s v="CLEAR VIEW BAG COMPANY, INC."/>
    <s v="24.00XXX1.85 10700'/RL,SWS SHEETING,FG ,CLAR,CRADL"/>
    <n v="851.32"/>
    <m/>
    <n v="24"/>
    <m/>
    <m/>
    <n v="1.85"/>
    <x v="1"/>
    <n v="789561"/>
    <d v="2013-02-26T00:00:00"/>
    <x v="4"/>
    <s v="WILL"/>
    <x v="1"/>
    <x v="1"/>
  </r>
  <r>
    <n v="659270"/>
    <s v="ADMIRAL PACKAGING"/>
    <s v="12.00X0.00X15.00X3.00 250/CS,BAGS "/>
    <n v="745.64"/>
    <m/>
    <n v="12"/>
    <n v="0"/>
    <n v="15"/>
    <n v="3"/>
    <x v="1"/>
    <n v="789638"/>
    <d v="2013-02-26T00:00:00"/>
    <x v="4"/>
    <s v="AMBER"/>
    <x v="1"/>
    <x v="1"/>
  </r>
  <r>
    <n v="654331"/>
    <s v="CME INTEGRATED SOLUTIONS"/>
    <s v="47.00X0.00X1250.00X3.00 1250'/RL,TUBING,FG,LLD,HE X,COLOR,YEL"/>
    <n v="0"/>
    <m/>
    <n v="47"/>
    <n v="0"/>
    <n v="1250"/>
    <n v="3"/>
    <x v="0"/>
    <m/>
    <d v="2013-02-27T00:00:00"/>
    <x v="4"/>
    <s v="ANGELA"/>
    <x v="0"/>
    <x v="1"/>
  </r>
  <r>
    <n v="654547"/>
    <s v="LANDSBERG - INDIANAPOLIS"/>
    <s v="12X10 1 MIL CLEAR LDPE W/ 1  LIP+TAPE 1000/CASE "/>
    <n v="4101"/>
    <m/>
    <n v="12"/>
    <s v="10 1 MIL CLEAR LDPE"/>
    <m/>
    <m/>
    <x v="0"/>
    <m/>
    <d v="2013-02-27T00:00:00"/>
    <x v="4"/>
    <s v="JPENA"/>
    <x v="0"/>
    <x v="0"/>
  </r>
  <r>
    <n v="655266"/>
    <s v="MILITARY SPEC PACKAGING"/>
    <s v="26.00XXX8.00 450'/RL,SWS SOR,FG,BS,CRA DL"/>
    <n v="2360"/>
    <m/>
    <n v="26"/>
    <m/>
    <m/>
    <n v="8"/>
    <x v="0"/>
    <m/>
    <d v="2013-02-27T00:00:00"/>
    <x v="4"/>
    <s v="DAVID"/>
    <x v="1"/>
    <x v="1"/>
  </r>
  <r>
    <n v="655376"/>
    <s v="GREAT LAKES PACKAGING SUPPLY INC"/>
    <s v="4X9+ 1.5 LIP/TAPE 3MIL CLEAR 1000/CASE "/>
    <n v="1357.5"/>
    <m/>
    <n v="4"/>
    <s v="9+ 1.5 LIP/TAPE"/>
    <m/>
    <m/>
    <x v="0"/>
    <m/>
    <d v="2013-02-27T00:00:00"/>
    <x v="4"/>
    <s v="MWENTWORTH"/>
    <x v="0"/>
    <x v="0"/>
  </r>
  <r>
    <n v="655387"/>
    <s v="AMERICAN SALES GROUP INC."/>
    <s v="12.00X0.00X16.00X2.00 1000/CS,BAGS W/2  LIP"/>
    <n v="730.05"/>
    <m/>
    <n v="12"/>
    <n v="0"/>
    <n v="16"/>
    <n v="2"/>
    <x v="0"/>
    <m/>
    <d v="2013-02-27T00:00:00"/>
    <x v="4"/>
    <s v="DAVIDW"/>
    <x v="0"/>
    <x v="1"/>
  </r>
  <r>
    <n v="655408"/>
    <s v="MILITARY SPEC PACKAGING"/>
    <s v="26.00X0.00XX5.00 900/RL,SWS SHEETING,FG,CR ADL"/>
    <n v="0"/>
    <m/>
    <n v="26"/>
    <m/>
    <m/>
    <n v="5"/>
    <x v="0"/>
    <m/>
    <d v="2013-02-27T00:00:00"/>
    <x v="4"/>
    <s v="KSHAUGHNESSY"/>
    <x v="0"/>
    <x v="1"/>
  </r>
  <r>
    <n v="655410"/>
    <s v="MILITARY SPEC PACKAGING"/>
    <s v="26.00X0.00XX8.00 450/RL,SWS SHEETING,FG,CR ADL"/>
    <n v="0"/>
    <m/>
    <n v="26"/>
    <m/>
    <m/>
    <n v="8"/>
    <x v="0"/>
    <m/>
    <d v="2013-02-27T00:00:00"/>
    <x v="4"/>
    <s v="KSHAUGHNESSY"/>
    <x v="0"/>
    <x v="1"/>
  </r>
  <r>
    <n v="655411"/>
    <s v="BERLIN PACKAGING"/>
    <s v="9  X 15.75  4MIL 1C/1S 1000/CASE,PRNTD "/>
    <n v="4340"/>
    <m/>
    <n v="9"/>
    <s v=" 15.75  4MIL"/>
    <m/>
    <m/>
    <x v="0"/>
    <m/>
    <d v="2013-02-27T00:00:00"/>
    <x v="4"/>
    <s v="JCORLISS"/>
    <x v="0"/>
    <x v="0"/>
  </r>
  <r>
    <n v="655421"/>
    <s v="AREM CONTAINER"/>
    <s v="147.00X52.00X83.00X2.00 50/RL,BAGS,BS,BOR,CRADL,P RNTD"/>
    <n v="0"/>
    <n v="1"/>
    <n v="147"/>
    <n v="52"/>
    <n v="83"/>
    <n v="2"/>
    <x v="0"/>
    <m/>
    <d v="2013-02-27T00:00:00"/>
    <x v="4"/>
    <s v="PGARCIA"/>
    <x v="0"/>
    <x v="1"/>
  </r>
  <r>
    <n v="655425"/>
    <s v="AREM CONTAINER"/>
    <s v="147.00X52.00X83.00X3.00 50/RL,BAGS,BS,BOR,CRADL,P RNTD"/>
    <n v="0"/>
    <n v="1"/>
    <n v="147"/>
    <n v="52"/>
    <n v="83"/>
    <n v="3"/>
    <x v="0"/>
    <m/>
    <d v="2013-02-27T00:00:00"/>
    <x v="4"/>
    <s v="PGARCIA"/>
    <x v="0"/>
    <x v="1"/>
  </r>
  <r>
    <n v="655441"/>
    <s v="ENGINEERED PACKAGING SYSTEMS"/>
    <s v="BOR 4X4X0015 4000/RL "/>
    <n v="1115"/>
    <m/>
    <s v="BOR 4"/>
    <n v="4"/>
    <n v="15"/>
    <m/>
    <x v="0"/>
    <m/>
    <d v="2013-02-27T00:00:00"/>
    <x v="4"/>
    <s v="MICHELLE"/>
    <x v="0"/>
    <x v="0"/>
  </r>
  <r>
    <n v="655442"/>
    <s v="ENGINEERED PACKAGING SYSTEMS"/>
    <s v="BOR 4X6X0015 2500/RL "/>
    <n v="1195"/>
    <m/>
    <s v="BOR 4"/>
    <n v="6"/>
    <n v="15"/>
    <m/>
    <x v="0"/>
    <m/>
    <d v="2013-02-27T00:00:00"/>
    <x v="4"/>
    <s v="MICHELLE"/>
    <x v="0"/>
    <x v="0"/>
  </r>
  <r>
    <n v="655444"/>
    <s v="ENGINEERED PACKAGING SYSTEMS"/>
    <s v="BOR 4X7X0015 2000/RL "/>
    <n v="1290"/>
    <m/>
    <s v="BOR 4"/>
    <n v="7"/>
    <n v="15"/>
    <m/>
    <x v="0"/>
    <m/>
    <d v="2013-02-27T00:00:00"/>
    <x v="4"/>
    <s v="MICHELLE"/>
    <x v="0"/>
    <x v="0"/>
  </r>
  <r>
    <n v="655448"/>
    <s v="ENGINEERED PACKAGING SYSTEMS"/>
    <s v="BOR 4X8X0015 1750/RL "/>
    <n v="1405"/>
    <m/>
    <s v="BOR 4"/>
    <n v="8"/>
    <n v="15"/>
    <m/>
    <x v="0"/>
    <m/>
    <d v="2013-02-27T00:00:00"/>
    <x v="4"/>
    <s v="MICHELLE"/>
    <x v="0"/>
    <x v="0"/>
  </r>
  <r>
    <n v="655449"/>
    <s v="RIVER CITY ENTERPRISES, INC."/>
    <s v="ZT 8X10X002 1000/CTN IMPORT "/>
    <n v="0"/>
    <m/>
    <s v="ZT 8"/>
    <n v="10"/>
    <s v="002 1000/CTN"/>
    <m/>
    <x v="0"/>
    <m/>
    <d v="2013-02-27T00:00:00"/>
    <x v="4"/>
    <s v="BRENDA"/>
    <x v="0"/>
    <x v="0"/>
  </r>
  <r>
    <n v="655450"/>
    <s v="ENGINEERED PACKAGING SYSTEMS"/>
    <s v="BOR 5X7X0015 2000/RL "/>
    <n v="1505"/>
    <m/>
    <s v="BOR 5"/>
    <n v="7"/>
    <n v="15"/>
    <m/>
    <x v="0"/>
    <m/>
    <d v="2013-02-27T00:00:00"/>
    <x v="4"/>
    <s v="MICHELLE"/>
    <x v="0"/>
    <x v="0"/>
  </r>
  <r>
    <n v="655459"/>
    <s v="XPEDX"/>
    <s v="ZT 8X10X004 2C/1S PANTONE GREEN&amp;BLUE 1.75 X1.75  LOGO 15% COVE"/>
    <n v="1569.7"/>
    <m/>
    <s v="ZT 8"/>
    <n v="10"/>
    <n v="4"/>
    <m/>
    <x v="0"/>
    <m/>
    <d v="2013-02-27T00:00:00"/>
    <x v="4"/>
    <s v="MICHELLE"/>
    <x v="0"/>
    <x v="0"/>
  </r>
  <r>
    <n v="655466"/>
    <s v="XPEDX"/>
    <s v="ZT 8X10X004 2C/1S PANTONE GREEN&amp;BLUE 1.75 X1.75  LOGO 15% COVE"/>
    <n v="1970.3"/>
    <m/>
    <s v="ZT 8"/>
    <n v="10"/>
    <n v="4"/>
    <m/>
    <x v="0"/>
    <m/>
    <d v="2013-02-27T00:00:00"/>
    <x v="4"/>
    <s v="MICHELLE"/>
    <x v="0"/>
    <x v="0"/>
  </r>
  <r>
    <n v="655483"/>
    <s v="PIEDMONT NATIONAL CORPORATION - MONTGOMERY"/>
    <s v="PAS ZT 4X19X004 FG, 1000/ CS "/>
    <n v="1132"/>
    <m/>
    <s v="PAS ZT 4"/>
    <n v="19"/>
    <s v="004 FG, 1000/"/>
    <m/>
    <x v="0"/>
    <m/>
    <d v="2013-02-27T00:00:00"/>
    <x v="4"/>
    <s v="WILL"/>
    <x v="0"/>
    <x v="0"/>
  </r>
  <r>
    <n v="655505"/>
    <s v="MIDLAND PAPER - NORMAL"/>
    <s v="5% VCI ZT 3X5X004, BLUE T INT, 1000/CASE "/>
    <n v="4389"/>
    <m/>
    <s v="5% VCI ZT 3"/>
    <n v="5"/>
    <s v="004, BLUE T"/>
    <m/>
    <x v="0"/>
    <m/>
    <d v="2013-02-27T00:00:00"/>
    <x v="4"/>
    <s v="WILL"/>
    <x v="0"/>
    <x v="0"/>
  </r>
  <r>
    <n v="655544"/>
    <s v="FLEXHEAD INDUSTRIES INC"/>
    <s v="3.50X0.00X5.00X4.00 1000/CS,BAGS "/>
    <n v="262.7"/>
    <m/>
    <n v="3.5"/>
    <n v="0"/>
    <n v="5"/>
    <n v="4"/>
    <x v="0"/>
    <m/>
    <d v="2013-02-27T00:00:00"/>
    <x v="4"/>
    <s v="BRENDA"/>
    <x v="1"/>
    <x v="1"/>
  </r>
  <r>
    <n v="655546"/>
    <s v="CONTAINER CONSULTING SERVICE"/>
    <s v="ZT 6.5X9 4MIL PAS  "/>
    <n v="9525"/>
    <m/>
    <s v="ZT 6.5"/>
    <s v="9 4MIL PAS"/>
    <m/>
    <m/>
    <x v="0"/>
    <m/>
    <d v="2013-02-27T00:00:00"/>
    <x v="4"/>
    <s v="LCARTER"/>
    <x v="1"/>
    <x v="0"/>
  </r>
  <r>
    <n v="655548"/>
    <s v="CONTAINER CONSULTING SERVICE"/>
    <s v="ZT 7X9 4MIL PAS  "/>
    <n v="10112.5"/>
    <m/>
    <s v="ZT 7"/>
    <s v="9 4MIL PAS"/>
    <m/>
    <m/>
    <x v="0"/>
    <m/>
    <d v="2013-02-27T00:00:00"/>
    <x v="4"/>
    <s v="LCARTER"/>
    <x v="1"/>
    <x v="0"/>
  </r>
  <r>
    <n v="655567"/>
    <s v="BERLIN PACKAGING"/>
    <s v="ZT TAMPER EVIDENT 2X8X004 W/ TEAR OFF PERF, SW, OPE 1000/CASE"/>
    <n v="942"/>
    <m/>
    <s v="ZT TAMPER EVIDENT 2"/>
    <n v="8"/>
    <n v="4"/>
    <m/>
    <x v="0"/>
    <m/>
    <d v="2013-02-27T00:00:00"/>
    <x v="4"/>
    <s v="LHICKS"/>
    <x v="0"/>
    <x v="0"/>
  </r>
  <r>
    <n v="655571"/>
    <s v="BERLIN PACKAGING"/>
    <s v="ZT TAMPER EVIDENT 2X7X004 W/ TEAR OFF PERF, SW, OPE 1000/CASE"/>
    <n v="913"/>
    <m/>
    <s v="ZT TAMPER EVIDENT 2"/>
    <n v="7"/>
    <n v="4"/>
    <m/>
    <x v="0"/>
    <m/>
    <d v="2013-02-27T00:00:00"/>
    <x v="4"/>
    <s v="LHICKS"/>
    <x v="0"/>
    <x v="0"/>
  </r>
  <r>
    <n v="655573"/>
    <s v="BERLIN PACKAGING"/>
    <s v="ZT TAMPER EVIDENT 2X6X004 W/ TEAR OFF PERF, SW, OPE 1000/CASE"/>
    <n v="884"/>
    <m/>
    <s v="ZT TAMPER EVIDENT 2"/>
    <n v="6"/>
    <n v="4"/>
    <m/>
    <x v="0"/>
    <m/>
    <d v="2013-02-27T00:00:00"/>
    <x v="4"/>
    <s v="LHICKS"/>
    <x v="0"/>
    <x v="0"/>
  </r>
  <r>
    <n v="655591"/>
    <s v="COMBINED SALES CO"/>
    <s v="10X16 4.5 BTM GUS +1.5  L IP 1.25ML 250 PER WICKET, 1M PER CASE"/>
    <n v="3030"/>
    <m/>
    <n v="10"/>
    <s v="16 4.5 BTM GUS +1.5  L"/>
    <m/>
    <m/>
    <x v="0"/>
    <m/>
    <d v="2013-02-27T00:00:00"/>
    <x v="4"/>
    <s v="JLYONS"/>
    <x v="0"/>
    <x v="0"/>
  </r>
  <r>
    <n v="655595"/>
    <s v="COMBINED SALES CO"/>
    <s v="12.75X17 3.5 BOT GUS 250 PER WICKET 1M PER CASE 1. 25ML 1.5  LIP"/>
    <n v="3745"/>
    <m/>
    <n v="12.75"/>
    <s v="17 3.5 BOT GUS 250"/>
    <m/>
    <m/>
    <x v="0"/>
    <m/>
    <d v="2013-02-27T00:00:00"/>
    <x v="4"/>
    <s v="JLYONS"/>
    <x v="0"/>
    <x v="0"/>
  </r>
  <r>
    <n v="655622"/>
    <s v="NAVIGATOR PACKAGING &amp; SUPPLY"/>
    <s v="LF 9X13.75 1.5 MIL W/1.75   LIP "/>
    <n v="32100"/>
    <m/>
    <s v="LF 9"/>
    <s v="13.75 1.5 MIL W/1.75"/>
    <m/>
    <m/>
    <x v="0"/>
    <m/>
    <d v="2013-02-27T00:00:00"/>
    <x v="4"/>
    <s v="LPAIGE"/>
    <x v="0"/>
    <x v="0"/>
  </r>
  <r>
    <n v="655625"/>
    <s v="NAVIGATOR PACKAGING &amp; SUPPLY"/>
    <s v="LF 6.5X14 1.5 MIL W/ 1.75   LIP "/>
    <n v="24300"/>
    <m/>
    <s v="LF 6.5"/>
    <s v="14 1.5 MIL W/ 1.75"/>
    <m/>
    <m/>
    <x v="0"/>
    <m/>
    <d v="2013-02-27T00:00:00"/>
    <x v="4"/>
    <s v="LPAIGE"/>
    <x v="0"/>
    <x v="0"/>
  </r>
  <r>
    <n v="655627"/>
    <s v="NAVIGATOR PACKAGING &amp; SUPPLY"/>
    <s v="LF 11X13.5 1.5 MIL W/ 1.7 5  LIP "/>
    <n v="37350"/>
    <m/>
    <s v="LF 11"/>
    <s v="13.5 1.5 MIL W/ 1.7"/>
    <m/>
    <m/>
    <x v="0"/>
    <m/>
    <d v="2013-02-27T00:00:00"/>
    <x v="4"/>
    <s v="LPAIGE"/>
    <x v="0"/>
    <x v="0"/>
  </r>
  <r>
    <n v="655629"/>
    <s v="NAVIGATOR PACKAGING &amp; SUPPLY"/>
    <s v="LF 11.25 X 14.5 1.5 MIL W / 1.75  LIP "/>
    <n v="40350"/>
    <m/>
    <s v="LF 11.25 "/>
    <s v=" 14.5 1.5 MIL W"/>
    <m/>
    <m/>
    <x v="0"/>
    <m/>
    <d v="2013-02-27T00:00:00"/>
    <x v="4"/>
    <s v="LPAIGE"/>
    <x v="0"/>
    <x v="0"/>
  </r>
  <r>
    <n v="655630"/>
    <s v="NAVIGATOR PACKAGING &amp; SUPPLY"/>
    <s v="LF 9X13.75 1.5 MIL W/1.75 W/ADHESIVE STRIP "/>
    <n v="49200"/>
    <m/>
    <s v="LF 9"/>
    <s v="13.75 1.5 MIL W/1.75"/>
    <m/>
    <m/>
    <x v="0"/>
    <m/>
    <d v="2013-02-27T00:00:00"/>
    <x v="4"/>
    <s v="LPAIGE"/>
    <x v="0"/>
    <x v="0"/>
  </r>
  <r>
    <n v="655635"/>
    <s v="NAVIGATOR PACKAGING &amp; SUPPLY"/>
    <s v="LF 6.5 X14 1.5 MIL W/1.75 W/ADHESIVE STRIP "/>
    <n v="36300"/>
    <m/>
    <s v="LF 6.5 "/>
    <s v="14 1.5 MIL W/1.75"/>
    <m/>
    <m/>
    <x v="0"/>
    <m/>
    <d v="2013-02-27T00:00:00"/>
    <x v="4"/>
    <s v="LPAIGE"/>
    <x v="0"/>
    <x v="0"/>
  </r>
  <r>
    <n v="655636"/>
    <s v="NAVIGATOR PACKAGING &amp; SUPPLY"/>
    <s v="LF 11X13.5 1.5 MIL W/ 1.7 W/ ADHESIVE STRIP "/>
    <n v="59700"/>
    <m/>
    <s v="LF 11"/>
    <s v="13.5 1.5 MIL W/ 1.7"/>
    <m/>
    <m/>
    <x v="0"/>
    <m/>
    <d v="2013-02-27T00:00:00"/>
    <x v="4"/>
    <s v="LPAIGE"/>
    <x v="0"/>
    <x v="0"/>
  </r>
  <r>
    <n v="655637"/>
    <s v="NAVIGATOR PACKAGING &amp; SUPPLY"/>
    <s v="LF 11.25 X 14.5 1.5 MIL W / 1.75  LIP "/>
    <n v="63750"/>
    <m/>
    <s v="LF 11.25 "/>
    <s v=" 14.5 1.5 MIL W"/>
    <m/>
    <m/>
    <x v="0"/>
    <m/>
    <d v="2013-02-27T00:00:00"/>
    <x v="4"/>
    <s v="LPAIGE"/>
    <x v="0"/>
    <x v="0"/>
  </r>
  <r>
    <n v="659038"/>
    <s v="ATLAS BOX &amp; CRATING"/>
    <s v="4X4X004 AUTO PRINTED, 2C/ 1S W/ 1.25  SEALED HEADER W/ HH, BOTTOM LOAD, 1500"/>
    <n v="2321.33"/>
    <m/>
    <n v="4"/>
    <m/>
    <n v="4"/>
    <n v="4"/>
    <x v="1"/>
    <n v="790323"/>
    <d v="2013-02-27T00:00:00"/>
    <x v="4"/>
    <s v="MWENTWORTH"/>
    <x v="1"/>
    <x v="0"/>
  </r>
  <r>
    <n v="659243"/>
    <s v="FISHER CONTAINER CORP."/>
    <s v="20.00X0.00X30.00X1.75 800/CS,BAGS,BS "/>
    <n v="28236.98"/>
    <m/>
    <n v="20"/>
    <n v="0"/>
    <n v="30"/>
    <n v="1.75"/>
    <x v="1"/>
    <n v="790306"/>
    <d v="2013-02-27T00:00:00"/>
    <x v="4"/>
    <s v="JIM"/>
    <x v="1"/>
    <x v="1"/>
  </r>
  <r>
    <n v="659545"/>
    <s v="ATLANTIC CORP."/>
    <s v="ZT 8X10 3MIL 1000/CS FOOD GRADE "/>
    <n v="1034.5"/>
    <m/>
    <s v="ZT 8"/>
    <s v="10 3MIL"/>
    <m/>
    <m/>
    <x v="1"/>
    <n v="790529"/>
    <d v="2013-02-27T00:00:00"/>
    <x v="4"/>
    <s v="JCORLISS"/>
    <x v="0"/>
    <x v="0"/>
  </r>
  <r>
    <n v="659651"/>
    <s v="KREINIK MANUFACTURING CO"/>
    <s v="10.00XX4.00X3.00 1000/CS,BAGS "/>
    <n v="315.2"/>
    <m/>
    <n v="10"/>
    <m/>
    <n v="4"/>
    <n v="3"/>
    <x v="1"/>
    <n v="790508"/>
    <d v="2013-02-27T00:00:00"/>
    <x v="4"/>
    <s v="LHICKS"/>
    <x v="0"/>
    <x v="1"/>
  </r>
  <r>
    <n v="659680"/>
    <s v="SUPPLY SOURCE"/>
    <s v="60.00X50.00X88.00X1.25 50/RL,BAGS,BS,BOR,LLD,HEX ,CRADL"/>
    <n v="3006.94"/>
    <m/>
    <n v="60"/>
    <n v="50"/>
    <n v="88"/>
    <n v="1.25"/>
    <x v="1"/>
    <n v="790576"/>
    <d v="2013-02-27T00:00:00"/>
    <x v="4"/>
    <s v="STEVES"/>
    <x v="1"/>
    <x v="1"/>
  </r>
  <r>
    <n v="659732"/>
    <s v="TEXAS TECHNOLOGIES,INC."/>
    <s v="AUTOBAG - 6X8 2MIL (WOPE BAG) 1250/ROLL "/>
    <n v="2557.8000000000002"/>
    <m/>
    <n v="6"/>
    <m/>
    <n v="8"/>
    <n v="2"/>
    <x v="1"/>
    <n v="790683"/>
    <d v="2013-02-27T00:00:00"/>
    <x v="4"/>
    <s v="AMBER"/>
    <x v="1"/>
    <x v="0"/>
  </r>
  <r>
    <n v="655650"/>
    <s v="PARK CITY PACKAGING"/>
    <s v="7 x 9 x 2MIL AUTO WHITE FRONT/CLEAR BACK 12 50/ROLL,PRNTD"/>
    <n v="1182"/>
    <m/>
    <n v="7"/>
    <m/>
    <n v="9"/>
    <n v="2"/>
    <x v="0"/>
    <m/>
    <d v="2013-02-28T00:00:00"/>
    <x v="4"/>
    <s v="HEATHER"/>
    <x v="0"/>
    <x v="0"/>
  </r>
  <r>
    <n v="655713"/>
    <s v="ASSOCIATED PACKAGING INC."/>
    <s v="48.00X0.00XX1.50 5750'/RL,SWS SHEETING,FG, CRADL"/>
    <n v="2906.56"/>
    <m/>
    <n v="48"/>
    <m/>
    <m/>
    <n v="1.5"/>
    <x v="0"/>
    <m/>
    <d v="2013-02-28T00:00:00"/>
    <x v="4"/>
    <s v="JIM"/>
    <x v="1"/>
    <x v="1"/>
  </r>
  <r>
    <n v="655736"/>
    <s v="SHORR PKG CORP - NASHVILLE"/>
    <s v="32.5X25X40 38 MICRON HDPE "/>
    <n v="0"/>
    <m/>
    <n v="32.5"/>
    <n v="25"/>
    <s v="40 38 MICRON"/>
    <m/>
    <x v="0"/>
    <m/>
    <d v="2013-02-28T00:00:00"/>
    <x v="4"/>
    <s v="TTHERIAULT"/>
    <x v="0"/>
    <x v="0"/>
  </r>
  <r>
    <n v="655749"/>
    <s v="HAGEMEYER NORTH AMERICA"/>
    <s v="38.00X0.00X58.00X1.50 200/CS,BAGS,SS,COLOR,BLK "/>
    <n v="1430.55"/>
    <m/>
    <n v="38"/>
    <n v="0"/>
    <n v="58"/>
    <n v="1.5"/>
    <x v="0"/>
    <m/>
    <d v="2013-02-28T00:00:00"/>
    <x v="4"/>
    <s v="HEATHER"/>
    <x v="0"/>
    <x v="1"/>
  </r>
  <r>
    <n v="655750"/>
    <s v="LANDSBERG - ATLANTA"/>
    <s v="12X10X19 HD LINER 10 MICRON 1500/CASE "/>
    <n v="41315.06"/>
    <m/>
    <n v="12"/>
    <n v="10"/>
    <s v="19 HD LINER"/>
    <m/>
    <x v="0"/>
    <m/>
    <d v="2013-02-28T00:00:00"/>
    <x v="4"/>
    <s v="LHICKS"/>
    <x v="0"/>
    <x v="0"/>
  </r>
  <r>
    <n v="655754"/>
    <s v="STRETCH ASSOCIATES"/>
    <s v="43X38 25.4 MICRONS CLEAR 150/CS "/>
    <n v="3873"/>
    <m/>
    <n v="43"/>
    <s v="38 25.4 MICRONS CLEAR"/>
    <m/>
    <m/>
    <x v="0"/>
    <m/>
    <d v="2013-02-28T00:00:00"/>
    <x v="4"/>
    <s v="MGONZALEZ"/>
    <x v="0"/>
    <x v="0"/>
  </r>
  <r>
    <n v="655755"/>
    <s v="LANDSBERG - ATLANTA"/>
    <s v="18X12X30 HD LINER 8 MICRON 1000/CASE "/>
    <n v="26329.89"/>
    <m/>
    <n v="18"/>
    <n v="12"/>
    <s v="30 HD LINER"/>
    <m/>
    <x v="0"/>
    <m/>
    <d v="2013-02-28T00:00:00"/>
    <x v="4"/>
    <s v="LHICKS"/>
    <x v="1"/>
    <x v="0"/>
  </r>
  <r>
    <n v="655777"/>
    <s v="ARIVA - WOBURN"/>
    <s v="12X36 1.25 MIL WITH 1.5  LIP ON WICKETS 250/W ICKET 1000/CASE"/>
    <n v="1563.75"/>
    <m/>
    <n v="12"/>
    <s v="36 1.25 MIL WITH"/>
    <m/>
    <m/>
    <x v="0"/>
    <m/>
    <d v="2013-02-28T00:00:00"/>
    <x v="4"/>
    <s v="LCARTER"/>
    <x v="0"/>
    <x v="0"/>
  </r>
  <r>
    <n v="655780"/>
    <s v="ARIVA - WOBURN"/>
    <s v="18X30 1.25MIL WITH 1.5  LIP ON WICKETS 250/W ICKET 1000/CASE"/>
    <n v="2053.75"/>
    <m/>
    <n v="18"/>
    <s v="30 1.25MIL WITH"/>
    <m/>
    <m/>
    <x v="0"/>
    <m/>
    <d v="2013-02-28T00:00:00"/>
    <x v="4"/>
    <s v="LCARTER"/>
    <x v="0"/>
    <x v="0"/>
  </r>
  <r>
    <n v="655783"/>
    <s v="ARIVA - WOBURN"/>
    <s v="21X41 1.25MIL WITH 1.5  LIP ON WICKETS 250/WICKET 1000/CASE"/>
    <n v="3165"/>
    <m/>
    <n v="21"/>
    <s v="41 1.25MIL WITH"/>
    <m/>
    <m/>
    <x v="0"/>
    <m/>
    <d v="2013-02-28T00:00:00"/>
    <x v="4"/>
    <s v="LCARTER"/>
    <x v="0"/>
    <x v="0"/>
  </r>
  <r>
    <n v="655850"/>
    <s v="AREM CONTAINER"/>
    <s v="147X50X58 2 MIL WHITE COL OR BAG PRINTED 1C/1S BLUE ,PRNTD"/>
    <n v="0"/>
    <m/>
    <n v="147"/>
    <n v="50"/>
    <s v="58 2 MIL WHITE COL"/>
    <m/>
    <x v="0"/>
    <m/>
    <d v="2013-02-28T00:00:00"/>
    <x v="4"/>
    <s v="PGARCIA"/>
    <x v="0"/>
    <x v="0"/>
  </r>
  <r>
    <n v="655852"/>
    <s v="AREM CONTAINER"/>
    <s v="147X50X58 3 MIL WHITE COL OR BAG PRINTED 1C/1S BLUE ,PRNTD"/>
    <n v="0"/>
    <m/>
    <n v="147"/>
    <n v="50"/>
    <s v="58 3 MIL WHITE COL"/>
    <m/>
    <x v="0"/>
    <m/>
    <d v="2013-02-28T00:00:00"/>
    <x v="4"/>
    <s v="PGARCIA"/>
    <x v="0"/>
    <x v="0"/>
  </r>
  <r>
    <n v="655900"/>
    <s v="RUSSELL R. PETERS"/>
    <s v="4X9 3MIL W/1.5  LIP AND T HDPE (WILL HAVE CLASS A S NON-SCRATCH 1000/CASE"/>
    <n v="1560"/>
    <m/>
    <n v="4"/>
    <s v="9 3MIL W/1.5  LIP AND T"/>
    <m/>
    <m/>
    <x v="0"/>
    <m/>
    <d v="2013-02-28T00:00:00"/>
    <x v="4"/>
    <s v="CGRAINGER"/>
    <x v="0"/>
    <x v="0"/>
  </r>
  <r>
    <n v="655907"/>
    <s v="OMEGA PACKAGING"/>
    <s v="BOR 7X8X0015 AUTO- STYLE 1750/RL "/>
    <n v="3186"/>
    <m/>
    <n v="7"/>
    <m/>
    <n v="8"/>
    <n v="1.5"/>
    <x v="0"/>
    <m/>
    <d v="2013-02-28T00:00:00"/>
    <x v="4"/>
    <s v="LMITCHELL"/>
    <x v="0"/>
    <x v="0"/>
  </r>
  <r>
    <n v="655960"/>
    <s v="STEPHEN GOULD TEWKSBURY"/>
    <s v="TU 2  X002 1500'/RL, PHOT O BLACK "/>
    <n v="678"/>
    <m/>
    <s v="TU 2  "/>
    <s v="002 1500'/RL, PHOT"/>
    <m/>
    <m/>
    <x v="0"/>
    <m/>
    <d v="2013-02-28T00:00:00"/>
    <x v="4"/>
    <s v="JIM"/>
    <x v="0"/>
    <x v="0"/>
  </r>
  <r>
    <n v="655962"/>
    <s v="STEPHEN GOULD TEWKSBURY"/>
    <s v="3X002 1500'/RL, PHOTO BLA CK TUBING "/>
    <n v="849"/>
    <m/>
    <n v="3"/>
    <s v="002 1500'/RL, PHOTO BLA"/>
    <m/>
    <m/>
    <x v="0"/>
    <m/>
    <d v="2013-02-28T00:00:00"/>
    <x v="4"/>
    <s v="JIM"/>
    <x v="1"/>
    <x v="0"/>
  </r>
  <r>
    <n v="655977"/>
    <s v="US POLY PACK"/>
    <s v="6X12 1.5MIL POLYPRO 1000/CS "/>
    <n v="2720"/>
    <m/>
    <n v="6"/>
    <m/>
    <n v="12"/>
    <n v="1.5"/>
    <x v="0"/>
    <m/>
    <d v="2013-02-28T00:00:00"/>
    <x v="4"/>
    <s v="LCARTER"/>
    <x v="1"/>
    <x v="0"/>
  </r>
  <r>
    <n v="659292"/>
    <s v="ADMIRAL PACKAGING"/>
    <s v="39.00X12.00X85.00X3.00 75/RL,BAGS,FG,BS,BOR,META L 15.0%,CRADL"/>
    <n v="801.47"/>
    <m/>
    <n v="39"/>
    <n v="12"/>
    <n v="85"/>
    <n v="3"/>
    <x v="1"/>
    <n v="791326"/>
    <d v="2013-02-28T00:00:00"/>
    <x v="4"/>
    <s v="LCARTER"/>
    <x v="0"/>
    <x v="1"/>
  </r>
  <r>
    <n v="659300"/>
    <s v="ADMIRAL PACKAGING"/>
    <s v="21.50X13.75X73.50X3.00 75/RL,BAGS,FG,BS,BOR,META L 15.0%,CRADL"/>
    <n v="538.74"/>
    <m/>
    <n v="21.5"/>
    <n v="13.75"/>
    <n v="73.5"/>
    <n v="3"/>
    <x v="1"/>
    <n v="791352"/>
    <d v="2013-02-28T00:00:00"/>
    <x v="4"/>
    <s v="LCARTER"/>
    <x v="0"/>
    <x v="1"/>
  </r>
  <r>
    <n v="659305"/>
    <s v="ADMIRAL PACKAGING"/>
    <s v="65.00X62.00X152.00X4.00 15/RL,BAGS,FG,BS,BOR,META L 15.0%,CRADL"/>
    <n v="0"/>
    <m/>
    <n v="65"/>
    <n v="62"/>
    <n v="152"/>
    <n v="4"/>
    <x v="1"/>
    <n v="791354"/>
    <d v="2013-02-28T00:00:00"/>
    <x v="4"/>
    <s v="LCARTER"/>
    <x v="0"/>
    <x v="1"/>
  </r>
  <r>
    <n v="659482"/>
    <s v="FISHER SCIENTIFIC"/>
    <s v="30.00X0.00X40.00X4.00 150/RL,BAGS,BS,BOR,CRADL "/>
    <n v="3520.8"/>
    <m/>
    <n v="30"/>
    <n v="0"/>
    <n v="40"/>
    <n v="4"/>
    <x v="1"/>
    <n v="790779"/>
    <d v="2013-02-28T00:00:00"/>
    <x v="4"/>
    <s v="SMAYER"/>
    <x v="1"/>
    <x v="1"/>
  </r>
  <r>
    <n v="659531"/>
    <s v="CASTLE BAG"/>
    <s v="6.00X0.00X0.00X4.00 750'/RL,TUBING,TINT,PNK DOUBLE BAG ROLLS"/>
    <n v="614.9"/>
    <m/>
    <n v="6"/>
    <n v="0"/>
    <n v="0"/>
    <n v="4"/>
    <x v="1"/>
    <n v="791064"/>
    <d v="2013-02-28T00:00:00"/>
    <x v="4"/>
    <s v="HEATHER"/>
    <x v="1"/>
    <x v="1"/>
  </r>
  <r>
    <n v="659674"/>
    <s v="PYRAMID PACKAGING INC."/>
    <s v="102.00X0.00XX3.00 2000'/RL,SWS SHEETING,FG, NOSLIP,CRADL"/>
    <n v="6180"/>
    <m/>
    <n v="102"/>
    <m/>
    <m/>
    <n v="3"/>
    <x v="1"/>
    <n v="790806"/>
    <d v="2013-02-28T00:00:00"/>
    <x v="4"/>
    <s v="AMBER"/>
    <x v="1"/>
    <x v="1"/>
  </r>
  <r>
    <n v="659774"/>
    <s v="XPEDX"/>
    <s v="9.00X0.00X14.50X3.00 1000/CS,BAGS,FG,SW,VENT,B FLY"/>
    <n v="1883.28"/>
    <m/>
    <n v="9"/>
    <m/>
    <n v="14.5"/>
    <n v="3"/>
    <x v="1"/>
    <n v="790892"/>
    <d v="2013-02-28T00:00:00"/>
    <x v="4"/>
    <s v="JPENA"/>
    <x v="1"/>
    <x v="1"/>
  </r>
  <r>
    <n v="659846"/>
    <s v="SHORR PACKAGING - IA"/>
    <s v="36.00X33.00X48.00X1.00 275/CS,BAGS,BS "/>
    <n v="1521.7"/>
    <m/>
    <n v="36"/>
    <n v="33"/>
    <n v="48"/>
    <n v="1"/>
    <x v="1"/>
    <n v="791028"/>
    <d v="2013-02-28T00:00:00"/>
    <x v="4"/>
    <s v="STEVES"/>
    <x v="1"/>
    <x v="1"/>
  </r>
  <r>
    <n v="655409"/>
    <s v="CLAYTON'S MERCANTILE SUPPLY"/>
    <s v="60.00X60.00XX6.00 100'/RL,SLITGUS SHEETING, FG,BS,COLOR,WHT,CRADL"/>
    <n v="0"/>
    <m/>
    <n v="60"/>
    <n v="60"/>
    <m/>
    <n v="6"/>
    <x v="0"/>
    <m/>
    <d v="2013-03-01T00:00:00"/>
    <x v="5"/>
    <s v="PGARCIA"/>
    <x v="0"/>
    <x v="1"/>
  </r>
  <r>
    <n v="656016"/>
    <s v="NORMAN ROQUETTE, INC."/>
    <s v="12.50X11.50X32.00X1.00 500/RL,BAGS,BS,BOR,CRADL "/>
    <n v="1149.5999999999999"/>
    <m/>
    <n v="12.5"/>
    <n v="11.5"/>
    <n v="32"/>
    <n v="1"/>
    <x v="0"/>
    <m/>
    <d v="2013-03-01T00:00:00"/>
    <x v="5"/>
    <s v="ANGELA"/>
    <x v="1"/>
    <x v="1"/>
  </r>
  <r>
    <n v="656019"/>
    <s v="NORMAN ROQUETTE, INC."/>
    <s v="24.00X16.00X39.00X1.00 500/RL,BAGS,BS,BOR,CRADL "/>
    <n v="1949.64"/>
    <m/>
    <n v="24"/>
    <n v="16"/>
    <n v="39"/>
    <n v="1"/>
    <x v="0"/>
    <m/>
    <d v="2013-03-01T00:00:00"/>
    <x v="5"/>
    <s v="ANGELA"/>
    <x v="1"/>
    <x v="1"/>
  </r>
  <r>
    <n v="656053"/>
    <s v="TOTAL PACKAGING CONCEPTS"/>
    <s v="LF 6X19X002 WHITE FILM 1C/1S WITH CO NAME BLACK INK 1000/CASE,PRNTD"/>
    <n v="1154"/>
    <m/>
    <s v="LF 6"/>
    <n v="19"/>
    <s v="002 WHITE FILM"/>
    <m/>
    <x v="0"/>
    <m/>
    <d v="2013-03-01T00:00:00"/>
    <x v="5"/>
    <s v="MICHELLE"/>
    <x v="0"/>
    <x v="0"/>
  </r>
  <r>
    <n v="656140"/>
    <s v="LANDSBERG - MEMPHIS"/>
    <s v="21X4X54 .6 MIL 500/ROLL GARMENT BAG PRT 1 COL/1 SIDE 17X10,PR"/>
    <n v="44050"/>
    <m/>
    <n v="21"/>
    <n v="4"/>
    <s v="54 .6 MIL 500/ROLL"/>
    <m/>
    <x v="0"/>
    <m/>
    <d v="2013-03-01T00:00:00"/>
    <x v="5"/>
    <s v="JPENA"/>
    <x v="0"/>
    <x v="0"/>
  </r>
  <r>
    <n v="656146"/>
    <s v="STAPLES INDUSTRIAL #906"/>
    <s v="LF 2X2 2MIL 1000/CS "/>
    <n v="925"/>
    <m/>
    <s v="LF 2"/>
    <s v="2 2MIL"/>
    <m/>
    <m/>
    <x v="0"/>
    <m/>
    <d v="2013-03-01T00:00:00"/>
    <x v="5"/>
    <s v="CMAHAN"/>
    <x v="0"/>
    <x v="0"/>
  </r>
  <r>
    <n v="656173"/>
    <s v="OMEGA PACKAGING"/>
    <s v="AUTO BOR 7X8X0015 1500/RL "/>
    <n v="0"/>
    <m/>
    <n v="7"/>
    <m/>
    <n v="8"/>
    <n v="1.5"/>
    <x v="0"/>
    <m/>
    <d v="2013-03-01T00:00:00"/>
    <x v="5"/>
    <s v="MICHELLE"/>
    <x v="0"/>
    <x v="0"/>
  </r>
  <r>
    <n v="656218"/>
    <s v="MULTIFAB"/>
    <s v="3X5 4MIL 1250/ROLL AUTO BAG "/>
    <n v="763.5"/>
    <m/>
    <n v="3"/>
    <m/>
    <n v="5"/>
    <n v="4"/>
    <x v="0"/>
    <m/>
    <d v="2013-03-01T00:00:00"/>
    <x v="5"/>
    <s v="JBASILE"/>
    <x v="1"/>
    <x v="0"/>
  </r>
  <r>
    <n v="656220"/>
    <s v="MULTIFAB"/>
    <s v="5X7 4 MIL AUTO STYLE BAG 1000/ROLL "/>
    <n v="1077"/>
    <m/>
    <n v="5"/>
    <m/>
    <n v="7"/>
    <n v="4"/>
    <x v="0"/>
    <m/>
    <d v="2013-03-01T00:00:00"/>
    <x v="5"/>
    <s v="JBASILE"/>
    <x v="0"/>
    <x v="0"/>
  </r>
  <r>
    <n v="656246"/>
    <s v="BENNETT PACKAGING"/>
    <s v="3X18 3MIL LF BAG 1000/CAS E "/>
    <n v="1430"/>
    <m/>
    <n v="3"/>
    <s v="18 3MIL LF BAG 1000/CAS"/>
    <m/>
    <m/>
    <x v="0"/>
    <m/>
    <d v="2013-03-01T00:00:00"/>
    <x v="5"/>
    <s v="MGONZALEZ"/>
    <x v="0"/>
    <x v="0"/>
  </r>
  <r>
    <n v="656297"/>
    <s v="STEPHEN GOULD TEWKSBURY"/>
    <s v="TU 4 X002, 3500'/ROLL, PH OTO BLACK "/>
    <n v="1044"/>
    <m/>
    <s v="TU 4 "/>
    <s v="002, 3500'/ROLL, PH"/>
    <m/>
    <m/>
    <x v="0"/>
    <m/>
    <d v="2013-03-01T00:00:00"/>
    <x v="5"/>
    <s v="JIM"/>
    <x v="1"/>
    <x v="0"/>
  </r>
  <r>
    <n v="656363"/>
    <s v="TAPE PRODUCTS CO."/>
    <s v="3.00X0.00X57.00X1.50 1000/RL,BAGS,BS,BOR "/>
    <n v="0"/>
    <m/>
    <n v="3"/>
    <n v="0"/>
    <n v="57"/>
    <n v="1.5"/>
    <x v="0"/>
    <m/>
    <d v="2013-03-01T00:00:00"/>
    <x v="5"/>
    <s v="LPAIGE"/>
    <x v="0"/>
    <x v="1"/>
  </r>
  <r>
    <n v="656366"/>
    <s v="TAPE PRODUCTS CO."/>
    <s v="3.00X0.00X57.00X2.00 1000/RL,BAGS,BS,BOR "/>
    <n v="0"/>
    <m/>
    <n v="3"/>
    <n v="0"/>
    <n v="57"/>
    <n v="2"/>
    <x v="0"/>
    <m/>
    <d v="2013-03-01T00:00:00"/>
    <x v="5"/>
    <s v="LPAIGE"/>
    <x v="0"/>
    <x v="1"/>
  </r>
  <r>
    <n v="656373"/>
    <s v="M.T. PACKAGING"/>
    <s v="ZT 10X7 1.5 MIL 3  BOTTOM GUSSET, WHITE F PRINTED 1C/1S 1000/CASE,P"/>
    <n v="1264"/>
    <m/>
    <s v="ZT 10"/>
    <s v="7 1.5 MIL"/>
    <m/>
    <m/>
    <x v="0"/>
    <m/>
    <d v="2013-03-01T00:00:00"/>
    <x v="5"/>
    <s v="CMAHAN"/>
    <x v="0"/>
    <x v="0"/>
  </r>
  <r>
    <n v="656399"/>
    <s v="CONTAINER CONSULTING SERVICE"/>
    <s v="ZT PAS 2X3 4MIL 1000/CS "/>
    <n v="5512.5"/>
    <m/>
    <s v="ZT PAS 2"/>
    <s v="3 4MIL"/>
    <m/>
    <m/>
    <x v="0"/>
    <m/>
    <d v="2013-03-01T00:00:00"/>
    <x v="5"/>
    <s v="MWENTWORTH"/>
    <x v="0"/>
    <x v="0"/>
  </r>
  <r>
    <n v="658509"/>
    <s v="XPEDX"/>
    <s v="28.00X19.00X55.00X2.00 100/CS,BAGS,BS "/>
    <n v="1637.2"/>
    <m/>
    <n v="28"/>
    <n v="19"/>
    <n v="55"/>
    <n v="2"/>
    <x v="1"/>
    <n v="791682"/>
    <d v="2013-03-01T00:00:00"/>
    <x v="5"/>
    <s v="LMITCHELL"/>
    <x v="1"/>
    <x v="1"/>
  </r>
  <r>
    <n v="659307"/>
    <s v="ADMIRAL PACKAGING"/>
    <s v="39.00X12.00X85.00X3.00 75/RL,BAGS,FG,BS,BOR,META L 15.0%,TINT,RED,CRADL,PR"/>
    <n v="1417.69"/>
    <n v="1"/>
    <n v="39"/>
    <n v="12"/>
    <n v="85"/>
    <n v="3"/>
    <x v="1"/>
    <n v="792082"/>
    <d v="2013-03-01T00:00:00"/>
    <x v="5"/>
    <s v="LCARTER"/>
    <x v="0"/>
    <x v="1"/>
  </r>
  <r>
    <n v="659832"/>
    <s v="PACKAGING INSIGHTS"/>
    <s v="20.00X0.00X24.00X3.00 1000/CS,INDIV SHEETS,BS "/>
    <n v="1656.6"/>
    <m/>
    <n v="20"/>
    <m/>
    <n v="24"/>
    <n v="3"/>
    <x v="1"/>
    <n v="791938"/>
    <d v="2013-03-01T00:00:00"/>
    <x v="5"/>
    <s v="TTHERIAULT"/>
    <x v="1"/>
    <x v="1"/>
  </r>
  <r>
    <n v="660113"/>
    <s v="XPEDX"/>
    <s v="36.00X24.00X50.00X2.00 100/CS,BAGS,BS "/>
    <n v="1211.01"/>
    <m/>
    <n v="36"/>
    <n v="24"/>
    <n v="50"/>
    <n v="2"/>
    <x v="1"/>
    <n v="791631"/>
    <d v="2013-03-01T00:00:00"/>
    <x v="5"/>
    <s v="LMITCHELL"/>
    <x v="1"/>
    <x v="1"/>
  </r>
  <r>
    <n v="660363"/>
    <s v="CLEAR VIEW BAG COMPANY, INC."/>
    <s v="54.00X54.00X87.00X2.70 80/RL,BAGS,FG,BS,BOR "/>
    <n v="2229.2399999999998"/>
    <m/>
    <n v="54"/>
    <n v="54"/>
    <n v="87"/>
    <n v="2.7"/>
    <x v="1"/>
    <n v="791985"/>
    <d v="2013-03-01T00:00:00"/>
    <x v="5"/>
    <s v="WILL"/>
    <x v="1"/>
    <x v="1"/>
  </r>
  <r>
    <n v="656476"/>
    <s v="GLOBAL EQUIPMENT CO"/>
    <s v="3X5 4MIL ZT PARTS BAG PRI 1000/CS W/HANG HOLE,PRNTD "/>
    <n v="1287"/>
    <m/>
    <n v="3"/>
    <s v="5 4MIL ZT PARTS BAG PRI"/>
    <m/>
    <m/>
    <x v="0"/>
    <m/>
    <d v="2013-03-04T00:00:00"/>
    <x v="5"/>
    <s v="JCORLISS"/>
    <x v="0"/>
    <x v="0"/>
  </r>
  <r>
    <n v="656478"/>
    <s v="GLOBAL EQUIPMENT CO"/>
    <s v="2X3 4MIL ZT PARTS BAG PRI WITH HANG HOLE 1000/CS,PRNTD"/>
    <n v="1151"/>
    <m/>
    <n v="2"/>
    <s v="3 4MIL ZT PARTS BAG PRI"/>
    <m/>
    <m/>
    <x v="0"/>
    <m/>
    <d v="2013-03-04T00:00:00"/>
    <x v="5"/>
    <s v="JCORLISS"/>
    <x v="0"/>
    <x v="0"/>
  </r>
  <r>
    <n v="656495"/>
    <s v="MIDLAND PAPER - WHEELING"/>
    <s v="10X13X2MIL BACKFLIP (SANDWICH TYPE BAG) 1000/ CASE"/>
    <n v="692.75"/>
    <m/>
    <n v="10"/>
    <n v="13"/>
    <s v="2MIL BACKFLIP"/>
    <m/>
    <x v="0"/>
    <m/>
    <d v="2013-03-04T00:00:00"/>
    <x v="5"/>
    <s v="CMAHAN"/>
    <x v="0"/>
    <x v="0"/>
  </r>
  <r>
    <n v="656497"/>
    <s v="MIDLAND PAPER - WHEELING"/>
    <s v="10X13X2MIL BACKFLIP (SNDWCH TYPE BAG) "/>
    <n v="0"/>
    <m/>
    <n v="10"/>
    <n v="13"/>
    <s v="2MIL BACKFLIP"/>
    <m/>
    <x v="0"/>
    <m/>
    <d v="2013-03-04T00:00:00"/>
    <x v="5"/>
    <s v="CMAHAN"/>
    <x v="0"/>
    <x v="0"/>
  </r>
  <r>
    <n v="656501"/>
    <s v="TEWES CORPORATION"/>
    <s v="BOR 5X27X002 FG 1/8  VENT, 250 PER RL "/>
    <n v="5230"/>
    <m/>
    <n v="5"/>
    <m/>
    <n v="27"/>
    <n v="2"/>
    <x v="0"/>
    <m/>
    <d v="2013-03-04T00:00:00"/>
    <x v="5"/>
    <s v="JIM"/>
    <x v="0"/>
    <x v="0"/>
  </r>
  <r>
    <n v="656515"/>
    <s v="BAGSONTHENET"/>
    <s v="ZT 12X18 2MIL CLEAR 1C/1S MAX PRINT SIZE 1000 /CASE,PRNTD"/>
    <n v="1226"/>
    <m/>
    <s v="ZT 12"/>
    <s v="18 2MIL CLEAR"/>
    <m/>
    <m/>
    <x v="0"/>
    <m/>
    <d v="2013-03-04T00:00:00"/>
    <x v="5"/>
    <s v="LCARTER"/>
    <x v="0"/>
    <x v="0"/>
  </r>
  <r>
    <n v="656516"/>
    <s v="TEWES CORPORATION"/>
    <s v="BOR 3X27X002 FG 1/8  VENT HOLE 250 PER ROLL"/>
    <n v="6390"/>
    <m/>
    <n v="3"/>
    <m/>
    <n v="27"/>
    <n v="2"/>
    <x v="0"/>
    <m/>
    <d v="2013-03-04T00:00:00"/>
    <x v="5"/>
    <s v="JIM"/>
    <x v="0"/>
    <x v="0"/>
  </r>
  <r>
    <n v="656538"/>
    <s v="CROWN PACKAGING"/>
    <s v="5.00X0.00X26.00X2.00 3000/CS,BAGS,FG,BS "/>
    <n v="4836.8999999999996"/>
    <m/>
    <n v="5"/>
    <n v="0"/>
    <n v="26"/>
    <n v="2"/>
    <x v="0"/>
    <m/>
    <d v="2013-03-04T00:00:00"/>
    <x v="5"/>
    <s v="STEVES"/>
    <x v="1"/>
    <x v="1"/>
  </r>
  <r>
    <n v="656545"/>
    <s v="CROWN PACKAGING"/>
    <s v="5.00X0.00X26.00X2.00 3000/CS,BAGS,FG,BS "/>
    <n v="0"/>
    <m/>
    <n v="5"/>
    <n v="0"/>
    <n v="26"/>
    <n v="2"/>
    <x v="0"/>
    <m/>
    <d v="2013-03-04T00:00:00"/>
    <x v="5"/>
    <s v="JCORLISS"/>
    <x v="0"/>
    <x v="1"/>
  </r>
  <r>
    <n v="656593"/>
    <s v="A-PAC MFG. CO."/>
    <s v="ZT 10X12 4 MIL 1000/CASE RED ANTI-STATIC "/>
    <n v="2686.5"/>
    <m/>
    <s v="ZT 10"/>
    <s v="12 4 MIL 1000/CASE"/>
    <m/>
    <m/>
    <x v="0"/>
    <m/>
    <d v="2013-03-04T00:00:00"/>
    <x v="5"/>
    <s v="JPENA"/>
    <x v="0"/>
    <x v="0"/>
  </r>
  <r>
    <n v="656594"/>
    <s v="MULTIFAB"/>
    <s v="6X10 4 MIL AUTOSTYLE BAG 500/ROLL "/>
    <n v="959.38"/>
    <m/>
    <n v="6"/>
    <m/>
    <n v="10"/>
    <n v="4"/>
    <x v="0"/>
    <m/>
    <d v="2013-03-04T00:00:00"/>
    <x v="5"/>
    <s v="JBASILE"/>
    <x v="0"/>
    <x v="0"/>
  </r>
  <r>
    <n v="656596"/>
    <s v="A-PAC MFG. CO."/>
    <s v="ZT 8X10 4 MIL 1000/CASE BLUE ANTI-STATIC "/>
    <n v="2619"/>
    <m/>
    <s v="ZT 8"/>
    <s v="10 4 MIL 1000/CASE"/>
    <m/>
    <m/>
    <x v="0"/>
    <m/>
    <d v="2013-03-04T00:00:00"/>
    <x v="5"/>
    <s v="JPENA"/>
    <x v="0"/>
    <x v="0"/>
  </r>
  <r>
    <n v="656632"/>
    <s v="UNISOURCE - APPLETON"/>
    <s v="14X11X0026 FG RED TINT FI LM, RED SLIDER, 250/CASE "/>
    <n v="18887.5"/>
    <m/>
    <n v="14"/>
    <n v="11"/>
    <s v="0026 FG RED TINT FI"/>
    <m/>
    <x v="0"/>
    <m/>
    <d v="2013-03-04T00:00:00"/>
    <x v="5"/>
    <s v="WILL"/>
    <x v="0"/>
    <x v="0"/>
  </r>
  <r>
    <n v="656634"/>
    <s v="UNISOURCE - APPLETON"/>
    <s v="10X12X0026 FG RED TINT FI LM, RED SLIDER 250/CS "/>
    <n v="14925"/>
    <m/>
    <n v="10"/>
    <n v="12"/>
    <s v="0026 FG RED TINT FI"/>
    <m/>
    <x v="0"/>
    <m/>
    <d v="2013-03-04T00:00:00"/>
    <x v="5"/>
    <s v="WILL"/>
    <x v="0"/>
    <x v="0"/>
  </r>
  <r>
    <n v="656637"/>
    <s v="PSI"/>
    <s v="12X6X24 2 MIL PRT 1 COLOR/1 SIDE VENTED 4 1/4 HOLES BOTH S"/>
    <n v="0"/>
    <m/>
    <n v="12"/>
    <n v="6"/>
    <n v="24"/>
    <n v="2"/>
    <x v="0"/>
    <m/>
    <d v="2013-03-04T00:00:00"/>
    <x v="5"/>
    <s v="JPENA"/>
    <x v="0"/>
    <x v="0"/>
  </r>
  <r>
    <n v="656638"/>
    <s v="UNISOURCE - APPLETON"/>
    <s v="10X8X0026 FG RED TINT FIL M, RED SLIDER 250/CASE "/>
    <n v="17680"/>
    <m/>
    <n v="10"/>
    <n v="8"/>
    <s v="0026 FG RED TINT FIL"/>
    <m/>
    <x v="0"/>
    <m/>
    <d v="2013-03-04T00:00:00"/>
    <x v="5"/>
    <s v="WILL"/>
    <x v="0"/>
    <x v="0"/>
  </r>
  <r>
    <n v="656642"/>
    <s v="PSI"/>
    <s v="8X4X18 2 MIL PRT 1 COLOR/1 SIDE VENT 1/4  HOLES BOTH SIDE"/>
    <n v="0"/>
    <m/>
    <n v="8"/>
    <n v="4"/>
    <n v="18"/>
    <n v="2"/>
    <x v="0"/>
    <m/>
    <d v="2013-03-04T00:00:00"/>
    <x v="5"/>
    <s v="JPENA"/>
    <x v="0"/>
    <x v="0"/>
  </r>
  <r>
    <n v="656663"/>
    <s v="COMPLETE PACKAGING"/>
    <s v="16.00X10.00X21.00X3.00 400/CS,BAGS,BS,VCI,TINT,M BL"/>
    <n v="0"/>
    <m/>
    <n v="16"/>
    <n v="10"/>
    <n v="21"/>
    <n v="3"/>
    <x v="0"/>
    <m/>
    <d v="2013-03-04T00:00:00"/>
    <x v="5"/>
    <s v="LPAIGE"/>
    <x v="0"/>
    <x v="1"/>
  </r>
  <r>
    <n v="656677"/>
    <s v="ASSOCIATED PACKAGING, INC."/>
    <s v="23.25XXX1.25 13000'/RL,SWS SHEETING,FG ,AS,POAPP,CRADL"/>
    <n v="6350"/>
    <m/>
    <n v="23.25"/>
    <m/>
    <m/>
    <n v="1.25"/>
    <x v="0"/>
    <m/>
    <d v="2013-03-04T00:00:00"/>
    <x v="5"/>
    <s v="JIM"/>
    <x v="1"/>
    <x v="1"/>
  </r>
  <r>
    <n v="656683"/>
    <s v="TEXAS TECHNOLOGIES,INC."/>
    <s v="AUTOBAG - 6X8 2MIL (WOPE BAG) 1250/ROLL "/>
    <n v="2557.8000000000002"/>
    <m/>
    <n v="6"/>
    <m/>
    <n v="8"/>
    <n v="2"/>
    <x v="0"/>
    <m/>
    <d v="2013-03-04T00:00:00"/>
    <x v="5"/>
    <s v="JBURKE"/>
    <x v="1"/>
    <x v="0"/>
  </r>
  <r>
    <n v="656684"/>
    <s v="OKLAHOMA BUSINESS FORMS"/>
    <s v="20X24 2MIL HIGH DENSITY 500/CASE 1.5   LIP AND TAPE"/>
    <n v="2050.25"/>
    <m/>
    <n v="20"/>
    <s v="24 2MIL"/>
    <m/>
    <m/>
    <x v="0"/>
    <m/>
    <d v="2013-03-04T00:00:00"/>
    <x v="5"/>
    <s v="JCORLISS"/>
    <x v="0"/>
    <x v="0"/>
  </r>
  <r>
    <n v="656745"/>
    <s v="ALL SOURCE PACKAGING"/>
    <s v="ZT 4X6 2MIL PRINTED 1C/1S 1000/CASE,PRNTD "/>
    <n v="2036.25"/>
    <m/>
    <s v="ZT 4"/>
    <s v="6 2MIL PRINTED 1C/1S"/>
    <m/>
    <m/>
    <x v="0"/>
    <m/>
    <d v="2013-03-04T00:00:00"/>
    <x v="5"/>
    <s v="JLYONS"/>
    <x v="0"/>
    <x v="0"/>
  </r>
  <r>
    <n v="656747"/>
    <s v="ALL SOURCE PACKAGING"/>
    <s v="LF 4X6 2MIL PRINTED 1C/1S 1000/CASE,PRNTD "/>
    <n v="1560"/>
    <m/>
    <s v="LF 4"/>
    <s v="6 2MIL PRINTED 1C/1S"/>
    <m/>
    <m/>
    <x v="0"/>
    <m/>
    <d v="2013-03-04T00:00:00"/>
    <x v="5"/>
    <s v="JLYONS"/>
    <x v="0"/>
    <x v="0"/>
  </r>
  <r>
    <n v="660286"/>
    <s v="XPEDX"/>
    <s v="TMSS 10X12 3.0MIL 100/CS  "/>
    <n v="1672.5"/>
    <m/>
    <s v="TMSS 10"/>
    <s v="12 3.0MIL 100/CS"/>
    <m/>
    <m/>
    <x v="1"/>
    <n v="792615"/>
    <d v="2013-03-04T00:00:00"/>
    <x v="5"/>
    <s v="MICHELLE"/>
    <x v="1"/>
    <x v="0"/>
  </r>
  <r>
    <n v="660407"/>
    <s v="FLEXHEAD INDUSTRIES INC"/>
    <s v="3.50X0.00X5.00X4.00 1000/CS,BAGS "/>
    <n v="262"/>
    <m/>
    <n v="3.5"/>
    <n v="0"/>
    <n v="5"/>
    <n v="4"/>
    <x v="1"/>
    <n v="792467"/>
    <d v="2013-03-04T00:00:00"/>
    <x v="5"/>
    <s v="AMBER"/>
    <x v="1"/>
    <x v="1"/>
  </r>
  <r>
    <n v="656767"/>
    <s v="ASSOCIATED PACKAGING, INC."/>
    <s v="17.00X0.00XX1.25 18000'/RL,SWS SHEETING,FG ,AS,POAPP,CRADL"/>
    <n v="6350"/>
    <m/>
    <n v="17"/>
    <m/>
    <m/>
    <n v="1.25"/>
    <x v="0"/>
    <m/>
    <d v="2013-03-05T00:00:00"/>
    <x v="5"/>
    <s v="JIM"/>
    <x v="0"/>
    <x v="1"/>
  </r>
  <r>
    <n v="656771"/>
    <s v="UNITED POLY &amp; PACKAGING SUPPLIES"/>
    <s v="LF 4X9+2.5  BGX00125 1000/CTN "/>
    <n v="582.5"/>
    <m/>
    <s v="LF 4"/>
    <s v="9+2.5  BG"/>
    <n v="125"/>
    <m/>
    <x v="0"/>
    <m/>
    <d v="2013-03-05T00:00:00"/>
    <x v="5"/>
    <s v="LMITCHELL"/>
    <x v="0"/>
    <x v="0"/>
  </r>
  <r>
    <n v="656781"/>
    <s v="GLOBAL EQUIPMENT CO"/>
    <s v="ZT 3X5X004 PB 1000/CS,PRNTD "/>
    <n v="0"/>
    <m/>
    <s v="ZT 3"/>
    <n v="5"/>
    <s v="004 PB"/>
    <m/>
    <x v="0"/>
    <m/>
    <d v="2013-03-05T00:00:00"/>
    <x v="5"/>
    <s v="MICHELLE"/>
    <x v="0"/>
    <x v="0"/>
  </r>
  <r>
    <n v="656784"/>
    <s v="GLOBAL EQUIPMENT CO"/>
    <s v="ZT 2X3X004 PB 1000/CS,PRNTD "/>
    <n v="0"/>
    <m/>
    <s v="ZT 2"/>
    <n v="3"/>
    <s v="004 PB"/>
    <m/>
    <x v="0"/>
    <m/>
    <d v="2013-03-05T00:00:00"/>
    <x v="5"/>
    <s v="MICHELLE"/>
    <x v="0"/>
    <x v="0"/>
  </r>
  <r>
    <n v="656791"/>
    <s v="MORRISETTE PAPER COMPANY - HICKORY"/>
    <s v="TU 1.75 X002 1500'/ROLL "/>
    <n v="1812"/>
    <m/>
    <s v="TU 1.75 "/>
    <n v="2"/>
    <m/>
    <m/>
    <x v="0"/>
    <m/>
    <d v="2013-03-05T00:00:00"/>
    <x v="5"/>
    <s v="MICHELLE"/>
    <x v="0"/>
    <x v="0"/>
  </r>
  <r>
    <n v="656855"/>
    <s v="THE SUPPLY SOURCE"/>
    <s v="12.00X0.00X16.00X2.00 1000/CS,BAGS "/>
    <n v="351.4"/>
    <m/>
    <n v="12"/>
    <n v="0"/>
    <n v="16"/>
    <n v="2"/>
    <x v="0"/>
    <m/>
    <d v="2013-03-05T00:00:00"/>
    <x v="5"/>
    <s v="BRENDA"/>
    <x v="0"/>
    <x v="1"/>
  </r>
  <r>
    <n v="656945"/>
    <s v="FOUR STAR PLASTICS"/>
    <s v="TU 1.75 X1,500'/RL 2MIL  "/>
    <n v="1812"/>
    <m/>
    <s v="TU 1.75 "/>
    <s v="1,500'/RL 2MIL"/>
    <m/>
    <m/>
    <x v="0"/>
    <m/>
    <d v="2013-03-05T00:00:00"/>
    <x v="5"/>
    <s v="MWENTWORTH"/>
    <x v="0"/>
    <x v="0"/>
  </r>
  <r>
    <n v="656970"/>
    <s v="CLARK SHREDDERS, LLC"/>
    <s v="17.75X15.00X30.00X1.50 100/CS,BAGS,BS "/>
    <n v="1345.8"/>
    <m/>
    <n v="17.75"/>
    <n v="15"/>
    <n v="30"/>
    <n v="1.5"/>
    <x v="0"/>
    <m/>
    <d v="2013-03-05T00:00:00"/>
    <x v="5"/>
    <s v="MPRIEST"/>
    <x v="1"/>
    <x v="1"/>
  </r>
  <r>
    <n v="656975"/>
    <s v="CROWN PACKAGING"/>
    <s v="6X20 1.5MIL AUTO BAG 700/ ROLL "/>
    <n v="742"/>
    <m/>
    <n v="6"/>
    <m/>
    <n v="20"/>
    <n v="4.5"/>
    <x v="0"/>
    <m/>
    <d v="2013-03-05T00:00:00"/>
    <x v="5"/>
    <s v="MGONZALEZ"/>
    <x v="0"/>
    <x v="0"/>
  </r>
  <r>
    <n v="656986"/>
    <s v="CROWN PACKAGING"/>
    <s v="6X20 2MIL AUTO BAG 500/RO LL "/>
    <n v="918"/>
    <m/>
    <n v="6"/>
    <m/>
    <n v="20"/>
    <n v="2"/>
    <x v="0"/>
    <m/>
    <d v="2013-03-05T00:00:00"/>
    <x v="5"/>
    <s v="MGONZALEZ"/>
    <x v="0"/>
    <x v="0"/>
  </r>
  <r>
    <n v="656989"/>
    <s v="CROWN PACKAGING"/>
    <s v="4X19 1MIL AUTO STYLE BAG 750/ROLL "/>
    <n v="714.75"/>
    <m/>
    <n v="4"/>
    <m/>
    <n v="19"/>
    <n v="1"/>
    <x v="0"/>
    <m/>
    <d v="2013-03-05T00:00:00"/>
    <x v="5"/>
    <s v="MGONZALEZ"/>
    <x v="0"/>
    <x v="0"/>
  </r>
  <r>
    <n v="656990"/>
    <s v="CROWN PACKAGING"/>
    <s v="4X19 2MIL AUTO STYLE BAG 500/ROLL "/>
    <n v="716.5"/>
    <m/>
    <n v="4"/>
    <m/>
    <n v="19"/>
    <n v="2"/>
    <x v="0"/>
    <m/>
    <d v="2013-03-05T00:00:00"/>
    <x v="5"/>
    <s v="MGONZALEZ"/>
    <x v="0"/>
    <x v="0"/>
  </r>
  <r>
    <n v="656991"/>
    <s v="CROWN PACKAGING"/>
    <s v="4X10 2MIL AUTO STYLE BAG 1250/ROLL "/>
    <n v="759"/>
    <m/>
    <n v="4"/>
    <m/>
    <n v="10"/>
    <n v="2"/>
    <x v="0"/>
    <m/>
    <d v="2013-03-05T00:00:00"/>
    <x v="5"/>
    <s v="MGONZALEZ"/>
    <x v="0"/>
    <x v="0"/>
  </r>
  <r>
    <n v="656994"/>
    <s v="WCP SOLUTIONS - CLEARFIELD"/>
    <s v="SHRINK BAG 123X70X002  "/>
    <n v="4482.2700000000004"/>
    <m/>
    <s v="SHRINK BAG 123"/>
    <n v="70"/>
    <n v="2"/>
    <m/>
    <x v="0"/>
    <m/>
    <d v="2013-03-05T00:00:00"/>
    <x v="5"/>
    <s v="LMITCHELL"/>
    <x v="0"/>
    <x v="0"/>
  </r>
  <r>
    <n v="658982"/>
    <s v="CHALMUR BAG CO., INC."/>
    <s v="20X36X0028 +1.5  LIP 400/ 100 PER 8  WICKET 2% UVI, METALLOCENE"/>
    <n v="1242"/>
    <m/>
    <n v="20"/>
    <n v="36"/>
    <s v="0028 +1.5  LIP 400/"/>
    <m/>
    <x v="1"/>
    <n v="793304"/>
    <d v="2013-03-05T00:00:00"/>
    <x v="5"/>
    <s v="MICHELLE"/>
    <x v="0"/>
    <x v="0"/>
  </r>
  <r>
    <n v="660644"/>
    <s v="CLEAR VIEW BAG COMPANY, INC."/>
    <s v="35.50XXX1.15 11950'/RL,SWS SHEETING,FG ,HISLIP,CRADL"/>
    <n v="874.24"/>
    <m/>
    <n v="35.5"/>
    <m/>
    <m/>
    <n v="1.1499999999999999"/>
    <x v="1"/>
    <n v="793307"/>
    <d v="2013-03-05T00:00:00"/>
    <x v="5"/>
    <s v="WILL"/>
    <x v="1"/>
    <x v="1"/>
  </r>
  <r>
    <n v="657056"/>
    <s v="NICHOLS CO."/>
    <s v="ZT 8X6X003 RED TINT 1000/ CASE "/>
    <n v="2685"/>
    <m/>
    <s v="ZT 8"/>
    <n v="6"/>
    <s v="003 RED TINT 1000/"/>
    <m/>
    <x v="0"/>
    <m/>
    <d v="2013-03-06T00:00:00"/>
    <x v="5"/>
    <s v="EZRA"/>
    <x v="1"/>
    <x v="0"/>
  </r>
  <r>
    <n v="657086"/>
    <s v="VICTORY PACKAGING LP"/>
    <s v="30X30 3MIL SLIDER BAGS "/>
    <n v="0"/>
    <m/>
    <n v="30"/>
    <s v="30 3MIL SLIDER"/>
    <m/>
    <m/>
    <x v="0"/>
    <m/>
    <d v="2013-03-06T00:00:00"/>
    <x v="5"/>
    <s v="LCARTER"/>
    <x v="0"/>
    <x v="0"/>
  </r>
  <r>
    <n v="657116"/>
    <s v="ATLANTIC POLY"/>
    <s v="57.00XXX2.00 3000'/RL,SWS SHEETING,FG, CRADL, HYBRID, MED SLP"/>
    <n v="5400"/>
    <m/>
    <n v="57"/>
    <m/>
    <m/>
    <n v="2"/>
    <x v="0"/>
    <m/>
    <d v="2013-03-06T00:00:00"/>
    <x v="5"/>
    <s v="WILL"/>
    <x v="0"/>
    <x v="1"/>
  </r>
  <r>
    <n v="657194"/>
    <s v="ARIVA - MARYLAND"/>
    <s v="ZT SLIDER 20X19 4 MIL 250 /CS "/>
    <n v="20030"/>
    <m/>
    <s v="ZT SLIDER 20"/>
    <s v="19 4 MIL 250"/>
    <m/>
    <m/>
    <x v="0"/>
    <m/>
    <d v="2013-03-06T00:00:00"/>
    <x v="5"/>
    <s v="LPAIGE"/>
    <x v="0"/>
    <x v="0"/>
  </r>
  <r>
    <n v="657196"/>
    <s v="ARIVA - MARYLAND"/>
    <s v="ZT SLIDER 26X19 4MIL 250/ CASE "/>
    <n v="25045"/>
    <m/>
    <s v="ZT SLIDER 26"/>
    <s v="19 4MIL 250/"/>
    <m/>
    <m/>
    <x v="0"/>
    <m/>
    <d v="2013-03-06T00:00:00"/>
    <x v="5"/>
    <s v="LPAIGE"/>
    <x v="0"/>
    <x v="0"/>
  </r>
  <r>
    <n v="657234"/>
    <s v="POLY PAK PLASTICS"/>
    <s v="14.00X0.00XX3.00 2000'/RL,TUBING,VCI,COLOR ,MBL,CRADL"/>
    <n v="1366.7"/>
    <m/>
    <n v="14"/>
    <n v="0"/>
    <m/>
    <n v="3"/>
    <x v="0"/>
    <m/>
    <d v="2013-03-06T00:00:00"/>
    <x v="5"/>
    <s v="ANGELA"/>
    <x v="0"/>
    <x v="1"/>
  </r>
  <r>
    <n v="657244"/>
    <s v="CARTER-MCLEOD PAPER &amp; PACKAGING"/>
    <s v="22.00X21.00X68.00X3.00 100/RL,BAGS,FG,BS,BOR,VCI ,COLOR,LGR"/>
    <n v="2195.2600000000002"/>
    <m/>
    <n v="22"/>
    <n v="21"/>
    <n v="68"/>
    <n v="3"/>
    <x v="0"/>
    <m/>
    <d v="2013-03-06T00:00:00"/>
    <x v="5"/>
    <s v="TTHERIAULT"/>
    <x v="0"/>
    <x v="1"/>
  </r>
  <r>
    <n v="657250"/>
    <s v="BAGSONTHENET"/>
    <s v="33X40 3 MIL BLACK LD LINER 100/CASE RANDOM PRNT 1C/1"/>
    <n v="4156"/>
    <m/>
    <n v="33"/>
    <s v="40 3 MIL BLACK"/>
    <m/>
    <m/>
    <x v="0"/>
    <m/>
    <d v="2013-03-06T00:00:00"/>
    <x v="5"/>
    <s v="JPENA"/>
    <x v="0"/>
    <x v="0"/>
  </r>
  <r>
    <n v="657300"/>
    <s v="FASTPACK PACKAGING INC"/>
    <s v="12 X16  4MIL CLEAR SIDEWE 3C/1S 1000/CASE PLATE= 8 X9.5 ,PRNTD"/>
    <n v="7640"/>
    <m/>
    <n v="12"/>
    <s v="16  4MIL CLEAR SIDEWE"/>
    <m/>
    <m/>
    <x v="0"/>
    <m/>
    <d v="2013-03-06T00:00:00"/>
    <x v="5"/>
    <s v="MWENTWORTH"/>
    <x v="0"/>
    <x v="0"/>
  </r>
  <r>
    <n v="657307"/>
    <s v="WCP SOLUTIONS - REDDING"/>
    <s v="12X16X002 W/BACK FLIP 1000/CASE "/>
    <n v="800.5"/>
    <m/>
    <n v="12"/>
    <n v="16"/>
    <s v="002 W/BACK FLIP"/>
    <m/>
    <x v="0"/>
    <m/>
    <d v="2013-03-06T00:00:00"/>
    <x v="5"/>
    <s v="LHICKS"/>
    <x v="0"/>
    <x v="0"/>
  </r>
  <r>
    <n v="657331"/>
    <s v="ALTEC PACKAGING"/>
    <s v="20X30X002 CLEAR 4  BOTTOM GUSSET 250/CS DRAWSTRING"/>
    <n v="0"/>
    <m/>
    <n v="20"/>
    <n v="30"/>
    <s v="002 CLEAR"/>
    <m/>
    <x v="0"/>
    <m/>
    <d v="2013-03-06T00:00:00"/>
    <x v="5"/>
    <s v="AMBER"/>
    <x v="0"/>
    <x v="0"/>
  </r>
  <r>
    <n v="657341"/>
    <s v="TRIPAK INDUSTRIES"/>
    <s v="ZT 4X4 2 MIL 1C/1S 2X2 IMAGE 1,000/CS,PRNTD "/>
    <n v="2825"/>
    <m/>
    <s v="ZT 4"/>
    <s v="4 2 MIL 1C/1S"/>
    <m/>
    <m/>
    <x v="0"/>
    <m/>
    <d v="2013-03-06T00:00:00"/>
    <x v="5"/>
    <s v="LPAIGE"/>
    <x v="0"/>
    <x v="0"/>
  </r>
  <r>
    <n v="657395"/>
    <s v="HISCO/DENVER"/>
    <s v="4.00XXX2.00 3000'/RL,TUBING "/>
    <n v="0"/>
    <m/>
    <n v="4"/>
    <m/>
    <m/>
    <n v="2"/>
    <x v="0"/>
    <m/>
    <d v="2013-03-06T00:00:00"/>
    <x v="5"/>
    <s v="CGRAINGER"/>
    <x v="0"/>
    <x v="1"/>
  </r>
  <r>
    <n v="657406"/>
    <s v="CARLSON SYSTEMS, LLC - MINNEAPOLIS"/>
    <s v="5X8 6 MIL ZT PRINTED 1C/1 1000/CASE "/>
    <n v="981.75"/>
    <m/>
    <n v="5"/>
    <s v="8 6 MIL ZT PRINTED 1C/1"/>
    <m/>
    <m/>
    <x v="0"/>
    <m/>
    <d v="2013-03-06T00:00:00"/>
    <x v="5"/>
    <s v="CGRAINGER"/>
    <x v="0"/>
    <x v="0"/>
  </r>
  <r>
    <n v="657409"/>
    <s v="CARLSON SYSTEMS, LLC - MINNEAPOLIS"/>
    <s v="8X10 6MIL ZT PRINTED 1C/1 1000/CASE "/>
    <n v="1315.25"/>
    <m/>
    <n v="8"/>
    <s v="10 6MIL ZT PRINTED 1C/1"/>
    <m/>
    <m/>
    <x v="0"/>
    <m/>
    <d v="2013-03-06T00:00:00"/>
    <x v="5"/>
    <s v="CGRAINGER"/>
    <x v="0"/>
    <x v="0"/>
  </r>
  <r>
    <n v="657411"/>
    <s v="CARLSON SYSTEMS, LLC - MINNEAPOLIS"/>
    <s v="13X18 6MIL ZT PRINTED 1C/ 500 / CASE "/>
    <n v="1517.88"/>
    <m/>
    <n v="13"/>
    <s v="18 6MIL ZT PRINTED 1C/"/>
    <m/>
    <m/>
    <x v="0"/>
    <m/>
    <d v="2013-03-06T00:00:00"/>
    <x v="5"/>
    <s v="CGRAINGER"/>
    <x v="0"/>
    <x v="0"/>
  </r>
  <r>
    <n v="657440"/>
    <s v="FREDERICK PACKAGING"/>
    <s v="LF 18X30 4MIL PRINTED 1C 1S 250/CASE,PR NTD"/>
    <n v="2755.8"/>
    <m/>
    <s v="LF 18"/>
    <s v="30 4MIL"/>
    <m/>
    <m/>
    <x v="0"/>
    <m/>
    <d v="2013-03-06T00:00:00"/>
    <x v="5"/>
    <s v="MCAMERON"/>
    <x v="0"/>
    <x v="0"/>
  </r>
  <r>
    <n v="657441"/>
    <s v="FREDERICK PACKAGING"/>
    <s v="LF 18X30 6MIL PRINTED 1C/1S 150/CASE,PR NTD"/>
    <n v="3746.6"/>
    <m/>
    <s v="LF 18"/>
    <s v="30 6MIL"/>
    <m/>
    <m/>
    <x v="0"/>
    <m/>
    <d v="2013-03-06T00:00:00"/>
    <x v="5"/>
    <s v="MCAMERON"/>
    <x v="0"/>
    <x v="0"/>
  </r>
  <r>
    <n v="657465"/>
    <s v="LBJ ASSOCIATES, INC."/>
    <s v="35.00XXX1.40 7700'/RL,DWS,FG,CRADL "/>
    <n v="40400"/>
    <m/>
    <n v="35"/>
    <m/>
    <m/>
    <n v="1.4"/>
    <x v="0"/>
    <m/>
    <d v="2013-03-06T00:00:00"/>
    <x v="5"/>
    <s v="LHICKS"/>
    <x v="1"/>
    <x v="1"/>
  </r>
  <r>
    <n v="661064"/>
    <s v="CHALMUR BAG CO., INC."/>
    <s v="20X36X0028 +1.5  LIP 400/ 100 PER 8  WICKET 2% UVI, METALLOCENE"/>
    <n v="1242"/>
    <m/>
    <n v="20"/>
    <n v="36"/>
    <s v="0028 +1.5  LIP 400/"/>
    <m/>
    <x v="1"/>
    <n v="793893"/>
    <d v="2013-03-06T00:00:00"/>
    <x v="5"/>
    <s v="AMBER"/>
    <x v="1"/>
    <x v="0"/>
  </r>
  <r>
    <n v="657510"/>
    <s v="PRATT SPECIALTIES"/>
    <s v="ZT 9X12 1.5 MIL PRINTED 1 1000/CASE,PRNTD "/>
    <n v="2459.6"/>
    <m/>
    <s v="ZT 9"/>
    <s v="12 1.5 MIL PRINTED 1"/>
    <m/>
    <m/>
    <x v="0"/>
    <m/>
    <d v="2013-03-07T00:00:00"/>
    <x v="5"/>
    <s v="STEVES"/>
    <x v="0"/>
    <x v="0"/>
  </r>
  <r>
    <n v="657514"/>
    <s v="STAPLES CENTRAL PAYMENT CENTER"/>
    <s v="TSHIRT BAG 8X14X16 HDPE . CLEAR, 2000/CASE "/>
    <n v="6500"/>
    <m/>
    <s v="TSHIRT BAG 8"/>
    <n v="14"/>
    <s v="16 HDPE ."/>
    <m/>
    <x v="0"/>
    <m/>
    <d v="2013-03-07T00:00:00"/>
    <x v="5"/>
    <s v="JBERCUME"/>
    <x v="0"/>
    <x v="0"/>
  </r>
  <r>
    <n v="657523"/>
    <s v="STAPLES CENTRAL PAYMENT CENTER"/>
    <s v="11.00X0.00X14.00X1.00 1000/CS,BAGS "/>
    <n v="1776.06"/>
    <m/>
    <n v="11"/>
    <n v="0"/>
    <n v="14"/>
    <n v="1"/>
    <x v="0"/>
    <m/>
    <d v="2013-03-07T00:00:00"/>
    <x v="5"/>
    <s v="LCARTER"/>
    <x v="1"/>
    <x v="1"/>
  </r>
  <r>
    <n v="657527"/>
    <s v="STAPLES CENTRAL PAYMENT CENTER"/>
    <s v="11.00X0.00X16.00X1.00 1000/CS,BAGS "/>
    <n v="1633.58"/>
    <m/>
    <n v="11"/>
    <n v="0"/>
    <n v="16"/>
    <n v="1"/>
    <x v="0"/>
    <m/>
    <d v="2013-03-07T00:00:00"/>
    <x v="5"/>
    <s v="LCARTER"/>
    <x v="1"/>
    <x v="1"/>
  </r>
  <r>
    <n v="657532"/>
    <s v="STAPLES CENTRAL PAYMENT CENTER"/>
    <s v="11.00X0.00X16.00X1.50 1000/CS,BAGS,SW "/>
    <n v="1848.14"/>
    <m/>
    <n v="11"/>
    <n v="0"/>
    <n v="16"/>
    <n v="1.5"/>
    <x v="0"/>
    <m/>
    <d v="2013-03-07T00:00:00"/>
    <x v="5"/>
    <s v="LCARTER"/>
    <x v="1"/>
    <x v="1"/>
  </r>
  <r>
    <n v="657535"/>
    <s v="STAPLES CENTRAL PAYMENT CENTER"/>
    <s v="11.00X0.00X16.00X2.00 1000/CS,BAGS,SW "/>
    <n v="1706.24"/>
    <m/>
    <n v="11"/>
    <n v="0"/>
    <n v="16"/>
    <n v="2"/>
    <x v="0"/>
    <m/>
    <d v="2013-03-07T00:00:00"/>
    <x v="5"/>
    <s v="LCARTER"/>
    <x v="1"/>
    <x v="1"/>
  </r>
  <r>
    <n v="657537"/>
    <s v="STAPLES CENTRAL PAYMENT CENTER"/>
    <s v="11.00X0.00X18.00X1.50 1000/CS,BAGS,SW "/>
    <n v="1709.24"/>
    <m/>
    <n v="11"/>
    <n v="0"/>
    <n v="18"/>
    <n v="1.5"/>
    <x v="0"/>
    <m/>
    <d v="2013-03-07T00:00:00"/>
    <x v="5"/>
    <s v="LCARTER"/>
    <x v="1"/>
    <x v="1"/>
  </r>
  <r>
    <n v="657548"/>
    <s v="STAPLES CENTRAL PAYMENT CENTER"/>
    <s v="12.00X0.00X20.00X1.50 1000/CS,BAGS "/>
    <n v="1717.38"/>
    <m/>
    <n v="12"/>
    <n v="0"/>
    <n v="20"/>
    <n v="1.5"/>
    <x v="0"/>
    <m/>
    <d v="2013-03-07T00:00:00"/>
    <x v="5"/>
    <s v="LCARTER"/>
    <x v="1"/>
    <x v="1"/>
  </r>
  <r>
    <n v="657592"/>
    <s v="STAPLES CENTRAL PAYMENT CENTER"/>
    <s v="14.00X0.00X32.00X1.50 500/CS,BAGS "/>
    <n v="635.49"/>
    <m/>
    <n v="14"/>
    <n v="0"/>
    <n v="32"/>
    <n v="1.5"/>
    <x v="0"/>
    <m/>
    <d v="2013-03-07T00:00:00"/>
    <x v="5"/>
    <s v="LCARTER"/>
    <x v="1"/>
    <x v="1"/>
  </r>
  <r>
    <n v="657644"/>
    <s v="STAPLES CENTRAL PAYMENT CENTER"/>
    <s v="15.00X0.00X24.00X2.00 500/CS,BAGS "/>
    <n v="1837.15"/>
    <m/>
    <n v="15"/>
    <n v="0"/>
    <n v="24"/>
    <n v="2"/>
    <x v="0"/>
    <m/>
    <d v="2013-03-07T00:00:00"/>
    <x v="5"/>
    <s v="LCARTER"/>
    <x v="1"/>
    <x v="1"/>
  </r>
  <r>
    <n v="657665"/>
    <s v="SHIPPERS SUPPLY, INC."/>
    <s v="8.00X0.00X24.00X1.50 1000/CS,BAGS "/>
    <n v="1036.8"/>
    <m/>
    <n v="8"/>
    <n v="0"/>
    <n v="24"/>
    <n v="1.5"/>
    <x v="0"/>
    <m/>
    <d v="2013-03-07T00:00:00"/>
    <x v="5"/>
    <s v="STEVES"/>
    <x v="0"/>
    <x v="1"/>
  </r>
  <r>
    <n v="657844"/>
    <s v="ROYAL PACKAGING"/>
    <s v="4X6 4MIL AUTO STYLE BAGS PRINTED 1C/1S (WHITE BLOC K) 1000/ROLL"/>
    <n v="5670"/>
    <m/>
    <n v="4"/>
    <m/>
    <n v="6"/>
    <n v="4"/>
    <x v="0"/>
    <m/>
    <d v="2013-03-07T00:00:00"/>
    <x v="5"/>
    <s v="MGONZALEZ"/>
    <x v="0"/>
    <x v="0"/>
  </r>
  <r>
    <n v="660044"/>
    <s v="CRATEX CORP."/>
    <s v="30X36 4 MIL BLACK CONDUCT (VELOSTAT EQUIVALENT) "/>
    <n v="2310.48"/>
    <m/>
    <n v="30"/>
    <s v="36 4 MIL BLACK CONDUCT"/>
    <m/>
    <m/>
    <x v="1"/>
    <n v="794597"/>
    <d v="2013-03-07T00:00:00"/>
    <x v="5"/>
    <s v="MICHELLE"/>
    <x v="1"/>
    <x v="0"/>
  </r>
  <r>
    <n v="661157"/>
    <s v="UNISOURCE - APPLETON"/>
    <s v="10X12X0026 FG RED TINT FI LM, RED SLIDER 250/CS "/>
    <n v="11630"/>
    <m/>
    <n v="10"/>
    <n v="12"/>
    <s v="0026 FG RED TINT FI"/>
    <m/>
    <x v="1"/>
    <n v="794574"/>
    <d v="2013-03-07T00:00:00"/>
    <x v="5"/>
    <s v="AMBER"/>
    <x v="1"/>
    <x v="0"/>
  </r>
  <r>
    <n v="661159"/>
    <s v="UNISOURCE - APPLETON"/>
    <s v="14X11X0026 FG RED TINT FI LM, RED SLIDER, 250/CASE "/>
    <n v="11047.5"/>
    <m/>
    <n v="14"/>
    <n v="11"/>
    <s v="0026 FG RED TINT FI"/>
    <m/>
    <x v="1"/>
    <n v="794578"/>
    <d v="2013-03-07T00:00:00"/>
    <x v="5"/>
    <s v="AMBER"/>
    <x v="1"/>
    <x v="0"/>
  </r>
  <r>
    <n v="661204"/>
    <s v="XPEDX"/>
    <s v="68.00X0.00XX1.25 4400'/RL,SWS SHEETING,FG, AS,AMF CLR,CRADL"/>
    <n v="3440.8"/>
    <m/>
    <n v="68"/>
    <m/>
    <m/>
    <n v="1.25"/>
    <x v="1"/>
    <n v="795062"/>
    <d v="2013-03-07T00:00:00"/>
    <x v="5"/>
    <s v="LPAIGE"/>
    <x v="1"/>
    <x v="1"/>
  </r>
  <r>
    <n v="661513"/>
    <s v="ASSOCIATED PACKAGING, INC"/>
    <s v="12.00X0.00X17.50X1.00 3000/CS,INDIV SHEETS,BS,T INT,MBL"/>
    <n v="2280.7199999999998"/>
    <m/>
    <n v="12"/>
    <m/>
    <n v="17.5"/>
    <n v="1"/>
    <x v="1"/>
    <n v="794956"/>
    <d v="2013-03-07T00:00:00"/>
    <x v="5"/>
    <s v="JIM"/>
    <x v="1"/>
    <x v="1"/>
  </r>
  <r>
    <n v="657915"/>
    <s v="APAC PAPER &amp; PKG. CORP."/>
    <s v="8X40 3 MIL TRANS MET STAT SHEILDING 100/CS "/>
    <n v="2419.5"/>
    <m/>
    <n v="8"/>
    <s v="40 3 MIL TRANS MET STAT"/>
    <m/>
    <m/>
    <x v="0"/>
    <m/>
    <d v="2013-03-08T00:00:00"/>
    <x v="5"/>
    <s v="AMBER"/>
    <x v="0"/>
    <x v="0"/>
  </r>
  <r>
    <n v="657992"/>
    <s v="DAY-PAK"/>
    <s v="ZT 6X8 2 MIL 1000/CASE 2X3 IMAGE 2C/1S ,PRNTD "/>
    <n v="1298"/>
    <m/>
    <s v="ZT 6"/>
    <s v="8 2 MIL 1000/CASE"/>
    <m/>
    <m/>
    <x v="0"/>
    <m/>
    <d v="2013-03-08T00:00:00"/>
    <x v="5"/>
    <s v="LPAIGE"/>
    <x v="0"/>
    <x v="0"/>
  </r>
  <r>
    <n v="657999"/>
    <s v="DAY-PAK"/>
    <s v="ZT 9X12 2 MIL 1000/CASE 4X5 IMAGE 2C/1S,PRNTD "/>
    <n v="1696"/>
    <m/>
    <s v="ZT 9"/>
    <s v="12 2 MIL 1000/CASE"/>
    <m/>
    <m/>
    <x v="0"/>
    <m/>
    <d v="2013-03-08T00:00:00"/>
    <x v="5"/>
    <s v="LPAIGE"/>
    <x v="0"/>
    <x v="0"/>
  </r>
  <r>
    <n v="658049"/>
    <s v="SOUTHPACK SALES SERVICE"/>
    <s v="20X24 2 MIL 2 INCH LIP AND TAPE SOLID WHITE 500/CASE"/>
    <n v="750.12"/>
    <m/>
    <n v="20"/>
    <s v="24 2 MIL"/>
    <m/>
    <m/>
    <x v="0"/>
    <m/>
    <d v="2013-03-08T00:00:00"/>
    <x v="5"/>
    <s v="DWHOLEY"/>
    <x v="0"/>
    <x v="0"/>
  </r>
  <r>
    <n v="658071"/>
    <s v="SOUTHEASTERN PAPER GROUP"/>
    <s v="6.00X0.00X13.00X1.50 1000/CS,BAGS,FG "/>
    <n v="908.44"/>
    <m/>
    <n v="6"/>
    <n v="0"/>
    <n v="13"/>
    <n v="1.5"/>
    <x v="0"/>
    <m/>
    <d v="2013-03-08T00:00:00"/>
    <x v="5"/>
    <s v="MPIERCE"/>
    <x v="0"/>
    <x v="1"/>
  </r>
  <r>
    <n v="658100"/>
    <s v="GATEWAY SPECIALTY IMPORTS CORP"/>
    <s v="9.2 X1,700' 3.2 MIL VCI F STRETCH FILM WHITE WITH BLUE LOGO 18 X3.25 ,PRNTD"/>
    <n v="43225"/>
    <m/>
    <n v="9.1999999999999993"/>
    <s v="1,700' 3.2 MIL VCI F"/>
    <m/>
    <m/>
    <x v="0"/>
    <m/>
    <d v="2013-03-08T00:00:00"/>
    <x v="5"/>
    <s v="CGRAINGER"/>
    <x v="0"/>
    <x v="0"/>
  </r>
  <r>
    <n v="658113"/>
    <s v="GATEWAY SPECIALTY IMPORTS CORP"/>
    <s v="9.5 X1,700' 2.4MIL FG GREEN STRETCH FLIM WITH VCI"/>
    <n v="39195"/>
    <m/>
    <n v="9.5"/>
    <s v="1,700' 2.4MIL FG"/>
    <m/>
    <m/>
    <x v="0"/>
    <m/>
    <d v="2013-03-08T00:00:00"/>
    <x v="5"/>
    <s v="CGRAINGER"/>
    <x v="0"/>
    <x v="0"/>
  </r>
  <r>
    <n v="658114"/>
    <s v="GATEWAY SPECIALTY IMPORTS CORP"/>
    <s v="11.75 X4000' 2.4MIL FG BLUE STRETCH FILM VCI"/>
    <n v="36090"/>
    <m/>
    <n v="11.75"/>
    <s v="4000' 2.4MIL FG"/>
    <m/>
    <m/>
    <x v="0"/>
    <m/>
    <d v="2013-03-08T00:00:00"/>
    <x v="5"/>
    <s v="CGRAINGER"/>
    <x v="0"/>
    <x v="0"/>
  </r>
  <r>
    <n v="658116"/>
    <s v="SHIP-PAC"/>
    <s v="ZT 3X6 2MIL PRINTED 1C/1S 1000/CASE,PRNTD "/>
    <n v="2065"/>
    <m/>
    <s v="ZT 3"/>
    <s v="6 2MIL PRINTED"/>
    <m/>
    <m/>
    <x v="0"/>
    <m/>
    <d v="2013-03-08T00:00:00"/>
    <x v="5"/>
    <s v="LPAIGE"/>
    <x v="1"/>
    <x v="0"/>
  </r>
  <r>
    <n v="658191"/>
    <s v="NORMAN ROQUETTE, INC."/>
    <s v="11.00X0.00X20.00X1.00 1000/RL,BAGS,BS,BOR "/>
    <n v="2359.8000000000002"/>
    <m/>
    <n v="11"/>
    <n v="0"/>
    <n v="20"/>
    <n v="1"/>
    <x v="0"/>
    <m/>
    <d v="2013-03-08T00:00:00"/>
    <x v="5"/>
    <s v="BRENDA"/>
    <x v="0"/>
    <x v="1"/>
  </r>
  <r>
    <n v="658224"/>
    <s v="MIPSCO"/>
    <s v="6X8 2 MIL ZT BAG WITH ONE VENT HOLE IS AT TOP F BAG 1  FROM SIDE AND 1  FROM"/>
    <n v="2346"/>
    <m/>
    <n v="6"/>
    <m/>
    <n v="8"/>
    <n v="2"/>
    <x v="0"/>
    <m/>
    <d v="2013-03-08T00:00:00"/>
    <x v="5"/>
    <s v="JBASILE"/>
    <x v="0"/>
    <x v="0"/>
  </r>
  <r>
    <n v="660780"/>
    <s v="DUBOSE STRAPPING, INC."/>
    <s v="47.00X0.00X74.00X3.00 100/RL,SLEEVE,BS,BOR,VCI "/>
    <n v="1765.01"/>
    <m/>
    <n v="47"/>
    <n v="0"/>
    <n v="74"/>
    <n v="3"/>
    <x v="1"/>
    <n v="795217"/>
    <d v="2013-03-08T00:00:00"/>
    <x v="5"/>
    <s v="LPAIGE"/>
    <x v="1"/>
    <x v="1"/>
  </r>
  <r>
    <n v="658294"/>
    <s v="AMPAC PACKAGING LLC"/>
    <s v="5X8 2 MIL ZT PRINTED 2 COLOR 1 SIDE 35% COVERA GE 1000/CASE,PRNTD"/>
    <n v="2007"/>
    <m/>
    <n v="5"/>
    <s v="8 2 MIL ZT PRINTED"/>
    <m/>
    <m/>
    <x v="0"/>
    <m/>
    <d v="2013-03-11T00:00:00"/>
    <x v="5"/>
    <s v="HEATHER"/>
    <x v="0"/>
    <x v="0"/>
  </r>
  <r>
    <n v="658307"/>
    <s v="STAPLES CENTRAL PAYMENT CENTER"/>
    <s v="48.00X0.00X48.00X4.00 50/RL,BAGS,BS,BOR,CRADL "/>
    <n v="760.3"/>
    <m/>
    <n v="48"/>
    <n v="0"/>
    <n v="48"/>
    <n v="4"/>
    <x v="0"/>
    <m/>
    <d v="2013-03-11T00:00:00"/>
    <x v="5"/>
    <s v="LCARTER"/>
    <x v="1"/>
    <x v="1"/>
  </r>
  <r>
    <n v="658308"/>
    <s v="AMPAC PACKAGING LLC"/>
    <s v="5X8 2 MIL ZT PRINTED 2 COLOR 1 SIDE 35% COVERA GE 1000/CASE,PRNTD"/>
    <n v="1857"/>
    <m/>
    <n v="5"/>
    <s v="8 2 MIL ZT PRINTED"/>
    <m/>
    <m/>
    <x v="0"/>
    <m/>
    <d v="2013-03-11T00:00:00"/>
    <x v="5"/>
    <s v="HEATHER"/>
    <x v="1"/>
    <x v="0"/>
  </r>
  <r>
    <n v="658322"/>
    <s v="STAPLES CENTRAL PAYMENT CENTER"/>
    <s v="60.00X0.00X60.00X1.00 100/RL,BAGS,BS,BOR "/>
    <n v="1964.7"/>
    <m/>
    <n v="60"/>
    <n v="0"/>
    <n v="60"/>
    <n v="1"/>
    <x v="0"/>
    <m/>
    <d v="2013-03-11T00:00:00"/>
    <x v="5"/>
    <s v="LCARTER"/>
    <x v="1"/>
    <x v="1"/>
  </r>
  <r>
    <n v="658407"/>
    <s v="HUGHES ENTERPRISES"/>
    <s v="4.00XX10.00X2.00 2000/CS,BAGS,AS,AFPAS "/>
    <n v="892.44"/>
    <m/>
    <n v="4"/>
    <m/>
    <n v="10"/>
    <n v="2"/>
    <x v="0"/>
    <m/>
    <d v="2013-03-11T00:00:00"/>
    <x v="5"/>
    <s v="LCARTER"/>
    <x v="0"/>
    <x v="1"/>
  </r>
  <r>
    <n v="658456"/>
    <s v="XPEDX"/>
    <s v="5.75X0.00X8.25X4.00 1000/CS,BAGS,FG,VENT,BFLY PMS 334 BLUE/GREEN"/>
    <n v="819.84"/>
    <m/>
    <n v="5.75"/>
    <m/>
    <n v="8.25"/>
    <n v="4"/>
    <x v="0"/>
    <m/>
    <d v="2013-03-11T00:00:00"/>
    <x v="5"/>
    <s v="EZRA"/>
    <x v="0"/>
    <x v="1"/>
  </r>
  <r>
    <n v="658542"/>
    <s v="ULINE"/>
    <s v="14X40 8MIL POAPP BS 200/CS FG LIP &amp; TAPE"/>
    <n v="0"/>
    <m/>
    <n v="14"/>
    <s v="40 8MIL POAPP"/>
    <m/>
    <m/>
    <x v="0"/>
    <m/>
    <d v="2013-03-11T00:00:00"/>
    <x v="5"/>
    <s v="MWENTWORTH"/>
    <x v="0"/>
    <x v="0"/>
  </r>
  <r>
    <n v="658543"/>
    <s v="ULINE"/>
    <s v="14X40 6MIL POAPP BS 200/CS FG LIP &amp; TAPE"/>
    <n v="0"/>
    <m/>
    <n v="14"/>
    <s v="40 6MIL POAPP"/>
    <m/>
    <m/>
    <x v="0"/>
    <m/>
    <d v="2013-03-11T00:00:00"/>
    <x v="5"/>
    <s v="MWENTWORTH"/>
    <x v="0"/>
    <x v="0"/>
  </r>
  <r>
    <n v="658580"/>
    <s v="W.B. MASON CO., INC."/>
    <s v="43X48 16MICRON HDPE CLEAR ANTISTATIC BAG 200/CASE FLAT PACKED"/>
    <n v="14190"/>
    <m/>
    <n v="43"/>
    <s v="48 16MICRON HDPE"/>
    <m/>
    <m/>
    <x v="0"/>
    <m/>
    <d v="2013-03-11T00:00:00"/>
    <x v="5"/>
    <s v="CGRAINGER"/>
    <x v="0"/>
    <x v="0"/>
  </r>
  <r>
    <n v="661130"/>
    <s v="ASSOCIATED PACKAGING INC."/>
    <s v="17.75X0.00X19.75X2.25 500/CS,BAGS,FG,BS,METAL 1 0.05"/>
    <n v="3289.2"/>
    <m/>
    <n v="17.75"/>
    <n v="0"/>
    <n v="19.75"/>
    <n v="2.25"/>
    <x v="1"/>
    <n v="796370"/>
    <d v="2013-03-11T00:00:00"/>
    <x v="5"/>
    <s v="JIM"/>
    <x v="1"/>
    <x v="1"/>
  </r>
  <r>
    <n v="662010"/>
    <s v="XPEDX"/>
    <s v="38.00X0.00X110.00X2.00 50/RL,CF SOR,BS,BOR,CRADL "/>
    <n v="2429.1999999999998"/>
    <m/>
    <n v="38"/>
    <n v="0"/>
    <n v="110"/>
    <n v="2"/>
    <x v="1"/>
    <n v="796024"/>
    <d v="2013-03-11T00:00:00"/>
    <x v="5"/>
    <s v="LMITCHELL"/>
    <x v="1"/>
    <x v="1"/>
  </r>
  <r>
    <n v="662388"/>
    <s v="DOUG BROWN PACKAGING INC"/>
    <s v="11.88XX14.50X2.25 1000/CS,BAGS,FG "/>
    <n v="2488.5"/>
    <m/>
    <n v="11.88"/>
    <m/>
    <n v="14.5"/>
    <n v="2.25"/>
    <x v="1"/>
    <n v="796195"/>
    <d v="2013-03-11T00:00:00"/>
    <x v="5"/>
    <s v="JCORLISS"/>
    <x v="1"/>
    <x v="1"/>
  </r>
  <r>
    <n v="662449"/>
    <s v="DOUG BROWN PACKAGING INC"/>
    <s v="11.88XX14.50X2.25 1000/CS,BAGS,FG "/>
    <n v="5806.5"/>
    <m/>
    <n v="11.88"/>
    <m/>
    <n v="14.5"/>
    <n v="2.25"/>
    <x v="1"/>
    <n v="796181"/>
    <d v="2013-03-11T00:00:00"/>
    <x v="5"/>
    <s v="LMITCHELL"/>
    <x v="1"/>
    <x v="1"/>
  </r>
  <r>
    <n v="658696"/>
    <s v="UNISOURCE - WISCONSIN RAPIDS"/>
    <s v="20.00XXX2.50 1100'/RL,CF SHEETING,FG,A S,OPAQ,BLK,CRADL"/>
    <n v="2327.16"/>
    <m/>
    <n v="20"/>
    <m/>
    <m/>
    <n v="2.5"/>
    <x v="0"/>
    <m/>
    <d v="2013-03-12T00:00:00"/>
    <x v="5"/>
    <s v="WILL"/>
    <x v="0"/>
    <x v="1"/>
  </r>
  <r>
    <n v="658714"/>
    <s v="AFFILIATED DIST."/>
    <s v="ZT 6X8X006 1000/CS BLUE INK, 1C/1S,PRNTD"/>
    <n v="2705"/>
    <m/>
    <s v="ZT 6"/>
    <n v="8"/>
    <n v="6"/>
    <m/>
    <x v="0"/>
    <m/>
    <d v="2013-03-12T00:00:00"/>
    <x v="5"/>
    <s v="MICHELLE"/>
    <x v="0"/>
    <x v="0"/>
  </r>
  <r>
    <n v="658718"/>
    <s v="AFFILIATED DIST."/>
    <s v="ZT 7X12X006 1000/CS BLUE INK, 1C/1S,PRNTD"/>
    <n v="3821.25"/>
    <m/>
    <s v="ZT 7"/>
    <n v="12"/>
    <n v="6"/>
    <m/>
    <x v="0"/>
    <m/>
    <d v="2013-03-12T00:00:00"/>
    <x v="5"/>
    <s v="MICHELLE"/>
    <x v="0"/>
    <x v="0"/>
  </r>
  <r>
    <n v="658720"/>
    <s v="AFFILIATED DIST."/>
    <s v="ZT 10X12X006 1000/CS BLUE INK, 1C/1S,PRNTD"/>
    <n v="5036.25"/>
    <m/>
    <s v="ZT 10"/>
    <n v="12"/>
    <n v="6"/>
    <m/>
    <x v="0"/>
    <m/>
    <d v="2013-03-12T00:00:00"/>
    <x v="5"/>
    <s v="MICHELLE"/>
    <x v="0"/>
    <x v="0"/>
  </r>
  <r>
    <n v="658739"/>
    <s v="UNISOURCE - WISCONSIN RAPIDS"/>
    <s v="20.00X0.00XX2.00 1400'/RL,CF SHEETING,FG,A S,COLOR,BLK,CRADL"/>
    <n v="4620.88"/>
    <m/>
    <n v="20"/>
    <m/>
    <m/>
    <n v="2"/>
    <x v="0"/>
    <m/>
    <d v="2013-03-12T00:00:00"/>
    <x v="5"/>
    <s v="WILL"/>
    <x v="0"/>
    <x v="1"/>
  </r>
  <r>
    <n v="658832"/>
    <s v="BRAME SPECIALTY CO."/>
    <s v="17.5X16.5 3  BOT GUSSET 0.75MIL WICKET 250/WICKET 1000/CASE"/>
    <n v="4075"/>
    <m/>
    <n v="17.5"/>
    <s v="16.5 3  BOT GUSSET"/>
    <m/>
    <m/>
    <x v="0"/>
    <m/>
    <d v="2013-03-12T00:00:00"/>
    <x v="5"/>
    <s v="CMAHAN"/>
    <x v="0"/>
    <x v="0"/>
  </r>
  <r>
    <n v="658917"/>
    <s v="RUSH ENTERPRISES"/>
    <s v="6 X 6.5 PAS BUBBLE BAG W/LIP &amp; TAPE 1000/CS"/>
    <n v="1444.5"/>
    <m/>
    <n v="6"/>
    <s v=" 6.5 PAS BUBBLE"/>
    <m/>
    <m/>
    <x v="0"/>
    <m/>
    <d v="2013-03-12T00:00:00"/>
    <x v="5"/>
    <s v="JCORLISS"/>
    <x v="0"/>
    <x v="0"/>
  </r>
  <r>
    <n v="658989"/>
    <s v="ROBERTSON PKG SUPPLY, INC."/>
    <s v="4X5 2MIL BOR 2250/RL 1/8 VENT HOLE "/>
    <n v="2880"/>
    <m/>
    <n v="4"/>
    <m/>
    <n v="5"/>
    <n v="2"/>
    <x v="0"/>
    <m/>
    <d v="2013-03-12T00:00:00"/>
    <x v="5"/>
    <s v="CGRAINGER"/>
    <x v="0"/>
    <x v="0"/>
  </r>
  <r>
    <n v="658994"/>
    <s v="ROBERTSON PKG SUPPLY, INC."/>
    <s v="6X6 2MIL BOR 2000/ROLL 1/8 VENT HOLE "/>
    <n v="12162.5"/>
    <m/>
    <n v="6"/>
    <m/>
    <n v="6"/>
    <n v="2"/>
    <x v="0"/>
    <m/>
    <d v="2013-03-12T00:00:00"/>
    <x v="5"/>
    <s v="CGRAINGER"/>
    <x v="0"/>
    <x v="0"/>
  </r>
  <r>
    <n v="658997"/>
    <s v="EATON BROTHERS CORP"/>
    <s v="LF 15X20 3MIL WHITE UVI/UVA 1,000/CS MICRO PE 2C/1S IMAGE 8X12 BS,PRNTD"/>
    <n v="0"/>
    <m/>
    <s v="LF 15"/>
    <s v="20 3MIL WHITE"/>
    <m/>
    <m/>
    <x v="0"/>
    <m/>
    <d v="2013-03-12T00:00:00"/>
    <x v="5"/>
    <s v="LPAIGE"/>
    <x v="0"/>
    <x v="0"/>
  </r>
  <r>
    <n v="659008"/>
    <s v="EATON BROTHERS CORP"/>
    <s v="LF 15X20 3 MIL WHITE UVI/ 1,000/CS 2C/1S IMAGE 8X12 ,PRNTD"/>
    <n v="0"/>
    <m/>
    <s v="LF 15"/>
    <s v="20 3 MIL WHITE UVI/"/>
    <m/>
    <m/>
    <x v="0"/>
    <m/>
    <d v="2013-03-12T00:00:00"/>
    <x v="5"/>
    <s v="LPAIGE"/>
    <x v="0"/>
    <x v="0"/>
  </r>
  <r>
    <n v="660669"/>
    <s v="CLEAR VIEW BAG COMPANY, INC."/>
    <s v="41.50XXX1.20 8715'/RL,SWS SHEETING,FG, HISLIP,CRADL"/>
    <n v="1166.58"/>
    <m/>
    <n v="41.5"/>
    <m/>
    <m/>
    <n v="1.2"/>
    <x v="1"/>
    <n v="796715"/>
    <d v="2013-03-12T00:00:00"/>
    <x v="5"/>
    <s v="WILL"/>
    <x v="0"/>
    <x v="1"/>
  </r>
  <r>
    <n v="660716"/>
    <s v="CLEAR VIEW BAG COMPANY, INC."/>
    <s v="36.00XXX1.90 6000'/RL,SWS SHEETING,FG, HISLIP,CRADL"/>
    <n v="2206.3200000000002"/>
    <m/>
    <n v="36"/>
    <m/>
    <m/>
    <n v="1.9"/>
    <x v="1"/>
    <n v="796708"/>
    <d v="2013-03-12T00:00:00"/>
    <x v="5"/>
    <s v="WILL"/>
    <x v="0"/>
    <x v="1"/>
  </r>
  <r>
    <n v="661332"/>
    <s v="ASSOCIATED PACKAGING, INC."/>
    <s v="16.00X0.00XX1.20 4000'/RL,CF SHEETING,FG,A S,POAPP,CRADL"/>
    <n v="1450"/>
    <m/>
    <n v="16"/>
    <m/>
    <m/>
    <n v="1.2"/>
    <x v="1"/>
    <n v="796613"/>
    <d v="2013-03-12T00:00:00"/>
    <x v="5"/>
    <s v="JIM"/>
    <x v="0"/>
    <x v="1"/>
  </r>
  <r>
    <n v="662507"/>
    <s v="ASSOCIATED PACKAGING, INC"/>
    <s v="15.50X0.00X30.00X1.00 2000/CS,INDIV SHEETS,BS "/>
    <n v="751.8"/>
    <m/>
    <n v="15.5"/>
    <m/>
    <n v="30"/>
    <n v="1"/>
    <x v="1"/>
    <n v="796693"/>
    <d v="2013-03-12T00:00:00"/>
    <x v="5"/>
    <s v="LCARTER"/>
    <x v="1"/>
    <x v="1"/>
  </r>
  <r>
    <n v="659224"/>
    <s v="DONAHUE CORRY ASSOC."/>
    <s v="6.00XX28.00X4.00 1000/CS,BAGS,BS "/>
    <n v="988.68"/>
    <m/>
    <n v="6"/>
    <m/>
    <n v="28"/>
    <n v="4"/>
    <x v="0"/>
    <m/>
    <d v="2013-03-13T00:00:00"/>
    <x v="5"/>
    <s v="LHICKS"/>
    <x v="0"/>
    <x v="1"/>
  </r>
  <r>
    <n v="659259"/>
    <s v="XPEDX"/>
    <s v="HD 24X33 8MIC BOR 500/ROLL "/>
    <n v="2820"/>
    <m/>
    <s v="HD 24"/>
    <s v="33 8MIC BOR"/>
    <m/>
    <m/>
    <x v="0"/>
    <m/>
    <d v="2013-03-13T00:00:00"/>
    <x v="5"/>
    <s v="LCARTER"/>
    <x v="1"/>
    <x v="0"/>
  </r>
  <r>
    <n v="659260"/>
    <s v="XPEDX"/>
    <s v="LF TMSS 6.13X10.00 INNER DIMENSIONS 100/CASE "/>
    <n v="6916.25"/>
    <m/>
    <s v="LF TMSS 6.13"/>
    <n v="10"/>
    <m/>
    <m/>
    <x v="0"/>
    <m/>
    <d v="2013-03-13T00:00:00"/>
    <x v="5"/>
    <s v="MICHELLE"/>
    <x v="0"/>
    <x v="0"/>
  </r>
  <r>
    <n v="659291"/>
    <s v="SIERRA PACKAGING INC."/>
    <s v="2X6 2MIL ZT 1000/CASE "/>
    <n v="2535"/>
    <m/>
    <n v="2"/>
    <s v="6 2MIL ZT"/>
    <m/>
    <m/>
    <x v="0"/>
    <m/>
    <d v="2013-03-13T00:00:00"/>
    <x v="5"/>
    <s v="DBALLETTA"/>
    <x v="0"/>
    <x v="0"/>
  </r>
  <r>
    <n v="659325"/>
    <s v="ELITE SOURCING &amp; LOGISTICS"/>
    <s v="12X16+4BG 1MIL 1.5  LIP 1000/CASE 250/WI WICKETTED"/>
    <n v="1017"/>
    <m/>
    <n v="12"/>
    <s v="16+4BG 1MIL"/>
    <m/>
    <m/>
    <x v="0"/>
    <m/>
    <d v="2013-03-13T00:00:00"/>
    <x v="5"/>
    <s v="CGRAINGER"/>
    <x v="0"/>
    <x v="0"/>
  </r>
  <r>
    <n v="659328"/>
    <s v="XPEDX"/>
    <s v="12X30 3MIL STATIC SHIELDI 100/CASE "/>
    <n v="15978.6"/>
    <m/>
    <n v="12"/>
    <s v="30 3MIL STATIC SHIELDI"/>
    <m/>
    <m/>
    <x v="0"/>
    <m/>
    <d v="2013-03-13T00:00:00"/>
    <x v="5"/>
    <s v="LCARTER"/>
    <x v="0"/>
    <x v="0"/>
  </r>
  <r>
    <n v="659338"/>
    <s v="ELITE SOURCING &amp; LOGISTICS"/>
    <s v="14X22+4BG 1.5MIL 1.5  LIP 500/CS 250/WICKE WICKETTED"/>
    <n v="3022.5"/>
    <m/>
    <n v="14"/>
    <s v="22+4BG 1.5MIL"/>
    <m/>
    <m/>
    <x v="0"/>
    <m/>
    <d v="2013-03-13T00:00:00"/>
    <x v="5"/>
    <s v="CGRAINGER"/>
    <x v="0"/>
    <x v="0"/>
  </r>
  <r>
    <n v="659342"/>
    <s v="ELITE SOURCING &amp; LOGISTICS"/>
    <s v="20X28+4BG 1.5MIL 1.5  LIP 500/CASE 250/WIC WICKETTED"/>
    <n v="954.25"/>
    <m/>
    <n v="20"/>
    <s v="28+4BG 1.5MIL"/>
    <m/>
    <m/>
    <x v="0"/>
    <m/>
    <d v="2013-03-13T00:00:00"/>
    <x v="5"/>
    <s v="CGRAINGER"/>
    <x v="0"/>
    <x v="0"/>
  </r>
  <r>
    <n v="659380"/>
    <s v="CENTRAL OHIO PAPER &amp; PKG"/>
    <s v="6 X8  2MIL AUTO BAG 1S PRINTED AND 1S WHITE 3 X4  BLOCK 1250/RO"/>
    <n v="4920"/>
    <m/>
    <n v="6"/>
    <m/>
    <n v="8"/>
    <n v="2"/>
    <x v="0"/>
    <m/>
    <d v="2013-03-13T00:00:00"/>
    <x v="5"/>
    <s v="JCORLISS"/>
    <x v="0"/>
    <x v="0"/>
  </r>
  <r>
    <n v="659415"/>
    <s v="XPEDX"/>
    <s v="LF 3X7X003 STATIC SHIELDING BAG 100/CASE "/>
    <n v="10192.18"/>
    <m/>
    <s v="LF 3"/>
    <n v="7"/>
    <s v="003 STATIC"/>
    <m/>
    <x v="0"/>
    <m/>
    <d v="2013-03-13T00:00:00"/>
    <x v="5"/>
    <s v="LHICKS"/>
    <x v="0"/>
    <x v="0"/>
  </r>
  <r>
    <n v="661560"/>
    <s v="AMERICAN MARKETING OF PLASTICS, LLC"/>
    <s v="5.00X0.00X7.00X3.00 3000/CS,BAGS,SW "/>
    <n v="2118.1999999999998"/>
    <m/>
    <n v="5"/>
    <n v="0"/>
    <n v="7"/>
    <n v="3"/>
    <x v="1"/>
    <n v="797761"/>
    <d v="2013-03-13T00:00:00"/>
    <x v="5"/>
    <s v="KKING"/>
    <x v="1"/>
    <x v="1"/>
  </r>
  <r>
    <n v="662773"/>
    <s v="ASSOCIATED PACKAGING, INC"/>
    <s v="38.00X0.00X58.00X1.00 200/CS,BAGS,SS,LLD,HEX "/>
    <n v="1443.28"/>
    <m/>
    <n v="38"/>
    <n v="0"/>
    <n v="58"/>
    <n v="1"/>
    <x v="1"/>
    <n v="797717"/>
    <d v="2013-03-13T00:00:00"/>
    <x v="5"/>
    <s v="JIM"/>
    <x v="1"/>
    <x v="1"/>
  </r>
  <r>
    <n v="662794"/>
    <s v="MARATHON PACKAGING"/>
    <s v="2.00X0.00X24.00X3.00 1000/CS,BAGS "/>
    <n v="940.12"/>
    <m/>
    <n v="2"/>
    <n v="0"/>
    <n v="24"/>
    <n v="3"/>
    <x v="1"/>
    <n v="797643"/>
    <d v="2013-03-13T00:00:00"/>
    <x v="5"/>
    <s v="JIM"/>
    <x v="1"/>
    <x v="1"/>
  </r>
  <r>
    <n v="662838"/>
    <s v="BUTLER DEARDEN"/>
    <s v="24.00X0.00X24.00X2.00 600/CS,BAGS,FG,COLOR,BBL "/>
    <n v="1017.81"/>
    <m/>
    <n v="24"/>
    <n v="0"/>
    <n v="24"/>
    <n v="2"/>
    <x v="1"/>
    <n v="797546"/>
    <d v="2013-03-13T00:00:00"/>
    <x v="5"/>
    <s v="SARAH"/>
    <x v="1"/>
    <x v="1"/>
  </r>
  <r>
    <n v="659444"/>
    <s v="NORMAN ROQUETTE, INC."/>
    <s v="7.38X0.00X5.00X3.00 2500/CS,BAGS "/>
    <n v="417.6"/>
    <m/>
    <n v="7.38"/>
    <n v="0"/>
    <n v="5"/>
    <n v="3"/>
    <x v="0"/>
    <m/>
    <d v="2013-03-14T00:00:00"/>
    <x v="5"/>
    <s v="BRENDA"/>
    <x v="0"/>
    <x v="1"/>
  </r>
  <r>
    <n v="659492"/>
    <s v="AREM CONTAINER"/>
    <s v="57X44X61 2MIL WHITE COLOR BAG PRINTED 1S/2C,PRNTD "/>
    <n v="0"/>
    <m/>
    <n v="57"/>
    <n v="44"/>
    <s v="61 2MIL WHITE COLOR"/>
    <m/>
    <x v="0"/>
    <m/>
    <d v="2013-03-14T00:00:00"/>
    <x v="5"/>
    <s v="PGARCIA"/>
    <x v="0"/>
    <x v="0"/>
  </r>
  <r>
    <n v="659494"/>
    <s v="AREM CONTAINER"/>
    <s v="57X44X61 3MIL WHITE COLOR BAG PRINTED 1S/2C,PRNTD "/>
    <n v="0"/>
    <m/>
    <n v="57"/>
    <n v="44"/>
    <s v="61 3MIL WHITE COLOR"/>
    <m/>
    <x v="0"/>
    <m/>
    <d v="2013-03-14T00:00:00"/>
    <x v="5"/>
    <s v="PGARCIA"/>
    <x v="0"/>
    <x v="0"/>
  </r>
  <r>
    <n v="659622"/>
    <s v="INTERNATIONAL PLASTICS"/>
    <s v="35.00X25.00XX6.00 100'/RL,SLITCTR SHEETING, FG,BS,BOR,CRADL,PRNTD"/>
    <n v="11368.5"/>
    <n v="1"/>
    <n v="35"/>
    <n v="25"/>
    <m/>
    <n v="6"/>
    <x v="0"/>
    <m/>
    <d v="2013-03-14T00:00:00"/>
    <x v="5"/>
    <s v="WILL"/>
    <x v="0"/>
    <x v="1"/>
  </r>
  <r>
    <n v="659640"/>
    <s v="POLYFIRST PACKAGING"/>
    <s v="30.00X30.00X0.00X6.00 100'/RL,SLITGUS SHEETING, BS,BOR,UVI 1.5%,CRADL"/>
    <n v="4019.94"/>
    <m/>
    <n v="30"/>
    <n v="30"/>
    <m/>
    <n v="6"/>
    <x v="0"/>
    <m/>
    <d v="2013-03-14T00:00:00"/>
    <x v="5"/>
    <s v="TTHERIAULT"/>
    <x v="0"/>
    <x v="1"/>
  </r>
  <r>
    <n v="659655"/>
    <s v="POLYFIRST PACKAGING"/>
    <s v="30.00X30.00XX6.00 100'/RL,SLITGUS SHEETING, BS,COLOR,WHT,CRADL"/>
    <n v="5339"/>
    <m/>
    <n v="30"/>
    <n v="30"/>
    <m/>
    <n v="6"/>
    <x v="0"/>
    <m/>
    <d v="2013-03-14T00:00:00"/>
    <x v="5"/>
    <s v="TTHERIAULT"/>
    <x v="0"/>
    <x v="1"/>
  </r>
  <r>
    <n v="659699"/>
    <s v="POINTEX INDUSTRY"/>
    <s v="ZT 3X3.5 3MIL BUBBLE BAG 50/CASE "/>
    <n v="5357.5"/>
    <m/>
    <s v="ZT 3"/>
    <s v="3.5 3MIL BUBBLE BAG"/>
    <m/>
    <m/>
    <x v="0"/>
    <m/>
    <d v="2013-03-14T00:00:00"/>
    <x v="5"/>
    <s v="MWENTWORTH"/>
    <x v="0"/>
    <x v="0"/>
  </r>
  <r>
    <n v="659705"/>
    <s v="MSC INDUSTRIAL SUPPLY"/>
    <s v="ZT 18X30 4 MIL 500/CS  "/>
    <n v="2055.25"/>
    <m/>
    <s v="ZT 18"/>
    <s v="30 4 MIL 500/CS"/>
    <m/>
    <m/>
    <x v="0"/>
    <m/>
    <d v="2013-03-14T00:00:00"/>
    <x v="5"/>
    <s v="LPAIGE"/>
    <x v="0"/>
    <x v="0"/>
  </r>
  <r>
    <n v="659720"/>
    <s v="UNISOURCE - DES MOINES"/>
    <s v="10.00X0.00X15.00X2.00 1000/CS,BAGS,FG,BS,CLAR "/>
    <n v="1372.98"/>
    <m/>
    <n v="10"/>
    <n v="0"/>
    <n v="15"/>
    <n v="2"/>
    <x v="0"/>
    <m/>
    <d v="2013-03-14T00:00:00"/>
    <x v="5"/>
    <s v="WILL"/>
    <x v="0"/>
    <x v="1"/>
  </r>
  <r>
    <n v="659741"/>
    <s v="DANHIL CONTAINERS II, LTD."/>
    <s v="9.50XX12.00X2.00 500/RL,BAGS,FG,BS,BOR,VEN T,NORM,CLAR"/>
    <n v="1469.24"/>
    <m/>
    <n v="9.5"/>
    <m/>
    <n v="12"/>
    <n v="2"/>
    <x v="0"/>
    <m/>
    <d v="2013-03-14T00:00:00"/>
    <x v="5"/>
    <s v="WILL"/>
    <x v="0"/>
    <x v="1"/>
  </r>
  <r>
    <n v="659751"/>
    <s v="YOUNG PACKAGING SUPPLIES, INC."/>
    <s v="22.00XX38.00X2.50 500/CS,INDIV SHEETS,BS,ME TAL 15.0%"/>
    <n v="1551.4"/>
    <m/>
    <n v="22"/>
    <m/>
    <n v="38"/>
    <n v="2.5"/>
    <x v="0"/>
    <m/>
    <d v="2013-03-14T00:00:00"/>
    <x v="5"/>
    <s v="LHICKS"/>
    <x v="0"/>
    <x v="1"/>
  </r>
  <r>
    <n v="659783"/>
    <s v="XPEDX"/>
    <s v="STATIC SHIELDING 3X7 3 MIL "/>
    <n v="0"/>
    <m/>
    <s v="STATIC SHIELDING"/>
    <m/>
    <m/>
    <m/>
    <x v="0"/>
    <m/>
    <d v="2013-03-14T00:00:00"/>
    <x v="5"/>
    <s v="JPENA"/>
    <x v="0"/>
    <x v="0"/>
  </r>
  <r>
    <n v="659869"/>
    <s v="SOURCE PAK - DIV OF MARCON IND."/>
    <s v="9X12 ZT 2MIL BLUE TINT "/>
    <n v="872.63"/>
    <m/>
    <n v="9"/>
    <s v="12 ZT 2MIL"/>
    <m/>
    <m/>
    <x v="0"/>
    <m/>
    <d v="2013-03-15T00:00:00"/>
    <x v="5"/>
    <s v="JCORLISS"/>
    <x v="0"/>
    <x v="0"/>
  </r>
  <r>
    <n v="659870"/>
    <s v="SOURCE PAK - DIV OF MARCON IND."/>
    <s v="9X 12 2MIL ZT RED TINT 1000/CASE "/>
    <n v="872.63"/>
    <m/>
    <n v="9"/>
    <s v=" 12 2MIL ZT"/>
    <m/>
    <m/>
    <x v="0"/>
    <m/>
    <d v="2013-03-15T00:00:00"/>
    <x v="5"/>
    <s v="JCORLISS"/>
    <x v="0"/>
    <x v="0"/>
  </r>
  <r>
    <n v="659880"/>
    <s v="LINDENMEYR MUNROE"/>
    <s v="4 X 9.5 CLR 2MIL +1.5  LIP AND TAPE "/>
    <n v="2328.75"/>
    <m/>
    <n v="4"/>
    <s v=" 9.5 CLR 2MIL"/>
    <m/>
    <m/>
    <x v="0"/>
    <m/>
    <d v="2013-03-15T00:00:00"/>
    <x v="5"/>
    <s v="MGONZALEZ"/>
    <x v="0"/>
    <x v="0"/>
  </r>
  <r>
    <n v="659953"/>
    <s v="GATEWAY PACKAGING CORP"/>
    <s v="TUBING 2  X 2000' 3 MIL  "/>
    <n v="1517.5"/>
    <m/>
    <s v="TUBING 2  "/>
    <s v=" 2000' 3 MIL"/>
    <m/>
    <m/>
    <x v="0"/>
    <m/>
    <d v="2013-03-15T00:00:00"/>
    <x v="5"/>
    <s v="LPAIGE"/>
    <x v="0"/>
    <x v="0"/>
  </r>
  <r>
    <n v="659964"/>
    <s v="ARIVA - MARYLAND"/>
    <s v="ZT SLIDER 25X15X004 250/C ASE "/>
    <n v="20245"/>
    <m/>
    <s v="ZT SLIDER 25"/>
    <n v="15"/>
    <s v="004 250/C"/>
    <m/>
    <x v="0"/>
    <m/>
    <d v="2013-03-15T00:00:00"/>
    <x v="5"/>
    <s v="LMITCHELL"/>
    <x v="0"/>
    <x v="0"/>
  </r>
  <r>
    <n v="660020"/>
    <s v="XPEDX"/>
    <s v="10.25X0.00X12.00X4.00 1000/CS,BAGS,BS "/>
    <n v="673.66"/>
    <m/>
    <n v="10.25"/>
    <n v="0"/>
    <n v="12"/>
    <n v="4"/>
    <x v="0"/>
    <m/>
    <d v="2013-03-15T00:00:00"/>
    <x v="5"/>
    <s v="MGONZALEZ"/>
    <x v="0"/>
    <x v="1"/>
  </r>
  <r>
    <n v="660023"/>
    <s v="XPEDX"/>
    <s v="6.25X0.00X8.00X4.00 1000/CS,BAGS,BS "/>
    <n v="546.63"/>
    <m/>
    <n v="6.25"/>
    <n v="0"/>
    <n v="8"/>
    <n v="4"/>
    <x v="0"/>
    <m/>
    <d v="2013-03-15T00:00:00"/>
    <x v="5"/>
    <s v="MGONZALEZ"/>
    <x v="0"/>
    <x v="1"/>
  </r>
  <r>
    <n v="660024"/>
    <s v="XPEDX"/>
    <s v="8.25X0.00X10.00X4.00 1000/CS,BAGS,BS "/>
    <n v="629.76"/>
    <m/>
    <n v="8.25"/>
    <n v="0"/>
    <n v="10"/>
    <n v="4"/>
    <x v="0"/>
    <m/>
    <d v="2013-03-15T00:00:00"/>
    <x v="5"/>
    <s v="MGONZALEZ"/>
    <x v="0"/>
    <x v="1"/>
  </r>
  <r>
    <n v="660052"/>
    <s v="INDUSTRIAL PACKAGING"/>
    <s v="AUTOBAG 4X12X00125 1500/ROLL "/>
    <n v="10750"/>
    <m/>
    <n v="4"/>
    <m/>
    <n v="12"/>
    <n v="1.25"/>
    <x v="0"/>
    <m/>
    <d v="2013-03-15T00:00:00"/>
    <x v="5"/>
    <s v="MICHELLE"/>
    <x v="0"/>
    <x v="0"/>
  </r>
  <r>
    <n v="660057"/>
    <s v="INDUSTRIAL PACKAGING"/>
    <s v="AUTO 4X6X00125 2750/ROLL "/>
    <n v="757.5"/>
    <m/>
    <n v="4"/>
    <m/>
    <n v="6"/>
    <n v="1.25"/>
    <x v="0"/>
    <m/>
    <d v="2013-03-15T00:00:00"/>
    <x v="5"/>
    <s v="MICHELLE"/>
    <x v="0"/>
    <x v="0"/>
  </r>
  <r>
    <n v="660061"/>
    <s v="INDUSTRIAL PACKAGING"/>
    <s v="AUTO 4X8X00125 2000/ROLL "/>
    <n v="8050"/>
    <m/>
    <n v="4"/>
    <m/>
    <n v="8"/>
    <n v="1.25"/>
    <x v="0"/>
    <m/>
    <d v="2013-03-15T00:00:00"/>
    <x v="5"/>
    <s v="MICHELLE"/>
    <x v="0"/>
    <x v="0"/>
  </r>
  <r>
    <n v="660064"/>
    <s v="INDUSTRIAL PACKAGING"/>
    <s v="AUTO 4.5X8.5X00125 2000/ROLL "/>
    <n v="768.25"/>
    <m/>
    <n v="4.5"/>
    <m/>
    <n v="8.5"/>
    <n v="1.25"/>
    <x v="0"/>
    <m/>
    <d v="2013-03-15T00:00:00"/>
    <x v="5"/>
    <s v="MICHELLE"/>
    <x v="0"/>
    <x v="0"/>
  </r>
  <r>
    <n v="660066"/>
    <s v="INDUSTRIAL PACKAGING"/>
    <s v="AUTO 4.5X10.5X00125 1750/ROLL "/>
    <n v="10400"/>
    <m/>
    <n v="4.5"/>
    <m/>
    <n v="10.5"/>
    <n v="1.25"/>
    <x v="0"/>
    <m/>
    <d v="2013-03-15T00:00:00"/>
    <x v="5"/>
    <s v="MICHELLE"/>
    <x v="0"/>
    <x v="0"/>
  </r>
  <r>
    <n v="660068"/>
    <s v="INDUSTRIAL PACKAGING"/>
    <s v="AUTO 5X9.5X00125 1750/ROLL "/>
    <n v="702.5"/>
    <m/>
    <n v="5"/>
    <m/>
    <n v="9.5"/>
    <n v="1.25"/>
    <x v="0"/>
    <m/>
    <d v="2013-03-15T00:00:00"/>
    <x v="5"/>
    <s v="MICHELLE"/>
    <x v="0"/>
    <x v="0"/>
  </r>
  <r>
    <n v="660076"/>
    <s v="INDUSTRIAL PACKAGING"/>
    <s v="AUTO 4X12X0015 1250/ROLL "/>
    <n v="12200"/>
    <m/>
    <n v="4"/>
    <m/>
    <n v="12"/>
    <n v="1.5"/>
    <x v="0"/>
    <m/>
    <d v="2013-03-15T00:00:00"/>
    <x v="5"/>
    <s v="MICHELLE"/>
    <x v="0"/>
    <x v="0"/>
  </r>
  <r>
    <n v="660082"/>
    <s v="XPEDX"/>
    <s v="24' X 100' 4MIL C&amp;A FILM (OUR OLD #4447) "/>
    <n v="863.6"/>
    <m/>
    <s v="24' "/>
    <s v=" 100' 4MIL C&amp;A"/>
    <m/>
    <m/>
    <x v="0"/>
    <m/>
    <d v="2013-03-15T00:00:00"/>
    <x v="5"/>
    <s v="JCORLISS"/>
    <x v="0"/>
    <x v="0"/>
  </r>
  <r>
    <n v="660083"/>
    <s v="INDUSTRIAL PACKAGING"/>
    <s v="AUTO 4X8X0015 1750/ROLL "/>
    <n v="694.75"/>
    <m/>
    <n v="4"/>
    <m/>
    <n v="8"/>
    <n v="1.5"/>
    <x v="0"/>
    <m/>
    <d v="2013-03-15T00:00:00"/>
    <x v="5"/>
    <s v="MICHELLE"/>
    <x v="0"/>
    <x v="0"/>
  </r>
  <r>
    <n v="660085"/>
    <s v="XPEDX"/>
    <s v="6.25X0.00X8.00X4.00 1000/CS,BAGS,BS "/>
    <n v="987.6"/>
    <m/>
    <n v="6.25"/>
    <n v="0"/>
    <n v="8"/>
    <n v="4"/>
    <x v="0"/>
    <m/>
    <d v="2013-03-15T00:00:00"/>
    <x v="5"/>
    <s v="MGONZALEZ"/>
    <x v="0"/>
    <x v="1"/>
  </r>
  <r>
    <n v="660086"/>
    <s v="INDUSTRIAL PACKAGING"/>
    <s v="AUTO 4.5X8.5X0015 1750/ROLL "/>
    <n v="10150"/>
    <m/>
    <n v="4.5"/>
    <m/>
    <n v="8.5"/>
    <n v="1.5"/>
    <x v="0"/>
    <m/>
    <d v="2013-03-15T00:00:00"/>
    <x v="5"/>
    <s v="MICHELLE"/>
    <x v="0"/>
    <x v="0"/>
  </r>
  <r>
    <n v="660088"/>
    <s v="XPEDX"/>
    <s v="8.25X0.00X10.00X4.00 1000/CS,BAGS,BS "/>
    <n v="1445.6"/>
    <m/>
    <n v="8.25"/>
    <n v="0"/>
    <n v="10"/>
    <n v="4"/>
    <x v="0"/>
    <m/>
    <d v="2013-03-15T00:00:00"/>
    <x v="5"/>
    <s v="MGONZALEZ"/>
    <x v="0"/>
    <x v="1"/>
  </r>
  <r>
    <n v="660089"/>
    <s v="INDUSTRIAL PACKAGING"/>
    <s v="AUTO 4.5X10.5X0015 1500/ROLL "/>
    <n v="755"/>
    <m/>
    <n v="4.5"/>
    <m/>
    <n v="10.5"/>
    <n v="1.5"/>
    <x v="0"/>
    <m/>
    <d v="2013-03-15T00:00:00"/>
    <x v="5"/>
    <s v="MICHELLE"/>
    <x v="0"/>
    <x v="0"/>
  </r>
  <r>
    <n v="660091"/>
    <s v="INDUSTRIAL PACKAGING"/>
    <s v="AUTO 5X9.5X0015 1500/ROLL "/>
    <n v="12300"/>
    <m/>
    <n v="5"/>
    <m/>
    <n v="9.5"/>
    <n v="1.5"/>
    <x v="0"/>
    <m/>
    <d v="2013-03-15T00:00:00"/>
    <x v="5"/>
    <s v="MICHELLE"/>
    <x v="0"/>
    <x v="0"/>
  </r>
  <r>
    <n v="660103"/>
    <s v="LANDSBERG - DALLAS (GRAPEVINE)"/>
    <s v="4X6 3ML AUTO BAG AMBER TI 1500/ROLL "/>
    <n v="2131.5"/>
    <m/>
    <n v="4"/>
    <m/>
    <n v="6"/>
    <n v="3"/>
    <x v="0"/>
    <m/>
    <d v="2013-03-15T00:00:00"/>
    <x v="5"/>
    <s v="JLYONS"/>
    <x v="0"/>
    <x v="0"/>
  </r>
  <r>
    <n v="660106"/>
    <s v="UNITED PACKAGING SUPPLY"/>
    <s v="9.75X12 + 2  LIP 2MIL LIP &amp; TAPE 1000/CASE POSTAL APPROVED"/>
    <n v="8268"/>
    <m/>
    <n v="9.75"/>
    <s v="12 + 2  LIP"/>
    <m/>
    <m/>
    <x v="0"/>
    <m/>
    <d v="2013-03-15T00:00:00"/>
    <x v="5"/>
    <s v="LCARTER"/>
    <x v="1"/>
    <x v="0"/>
  </r>
  <r>
    <n v="660108"/>
    <s v="LANDSBERG - DALLAS (GRAPEVINE)"/>
    <s v="5X8 3ML AUTO BAG AMBER TI 1000/ROLL "/>
    <n v="2046.88"/>
    <m/>
    <n v="5"/>
    <m/>
    <n v="8"/>
    <n v="3"/>
    <x v="0"/>
    <m/>
    <d v="2013-03-15T00:00:00"/>
    <x v="5"/>
    <s v="JLYONS"/>
    <x v="0"/>
    <x v="0"/>
  </r>
  <r>
    <n v="660109"/>
    <s v="LANDSBERG - DALLAS (GRAPEVINE)"/>
    <s v="6X8 3ML AUTO BAG AMBER TI 1000/ROLL "/>
    <n v="2071.13"/>
    <m/>
    <n v="6"/>
    <m/>
    <n v="8"/>
    <n v="3"/>
    <x v="0"/>
    <m/>
    <d v="2013-03-15T00:00:00"/>
    <x v="5"/>
    <s v="JLYONS"/>
    <x v="0"/>
    <x v="0"/>
  </r>
  <r>
    <n v="663253"/>
    <s v="CONSUMERS INTERSTATE"/>
    <s v="2 X2150' 2MIL BLACK TUBIN G "/>
    <n v="592.5"/>
    <m/>
    <n v="2"/>
    <s v="2150' 2MIL BLACK TUBIN"/>
    <m/>
    <m/>
    <x v="1"/>
    <n v="799012"/>
    <d v="2013-03-15T00:00:00"/>
    <x v="5"/>
    <s v="LMITCHELL"/>
    <x v="1"/>
    <x v="0"/>
  </r>
  <r>
    <n v="663591"/>
    <s v="EAST COAST PACKAGING"/>
    <s v="30.00X0.00X30.00X2.00 500/CS,INDIV SHEETS,BS "/>
    <n v="3469.95"/>
    <m/>
    <n v="30"/>
    <m/>
    <n v="30"/>
    <n v="2"/>
    <x v="1"/>
    <n v="798917"/>
    <d v="2013-03-15T00:00:00"/>
    <x v="5"/>
    <s v="ANGELA"/>
    <x v="1"/>
    <x v="1"/>
  </r>
  <r>
    <n v="663773"/>
    <s v="STEPHEN GOULD SAINT CHARLES"/>
    <s v="36.00X0.00X36.00X4.00 100/CS,BAGS,FG,BS,AS,AFPA S"/>
    <n v="797.04"/>
    <m/>
    <n v="36"/>
    <n v="0"/>
    <n v="36"/>
    <n v="4"/>
    <x v="1"/>
    <n v="798966"/>
    <d v="2013-03-15T00:00:00"/>
    <x v="5"/>
    <s v="BRENDA"/>
    <x v="0"/>
    <x v="1"/>
  </r>
  <r>
    <n v="663782"/>
    <s v="XPEDX"/>
    <s v="8.25X0.00X10.00X4.00 1000/CS,BAGS,BS "/>
    <n v="1128.9000000000001"/>
    <m/>
    <n v="8.25"/>
    <n v="0"/>
    <n v="10"/>
    <n v="4"/>
    <x v="1"/>
    <n v="799044"/>
    <d v="2013-03-15T00:00:00"/>
    <x v="5"/>
    <s v="JPENA"/>
    <x v="1"/>
    <x v="1"/>
  </r>
  <r>
    <n v="663784"/>
    <s v="XPEDX"/>
    <s v="6.25X0.00X8.00X4.00 1000/CS,BAGS,BS "/>
    <n v="987.6"/>
    <m/>
    <n v="6.25"/>
    <n v="0"/>
    <n v="8"/>
    <n v="4"/>
    <x v="1"/>
    <n v="799046"/>
    <d v="2013-03-15T00:00:00"/>
    <x v="5"/>
    <s v="JPENA"/>
    <x v="1"/>
    <x v="1"/>
  </r>
  <r>
    <n v="663786"/>
    <s v="XPEDX"/>
    <s v="10.25X0.00X12.00X4.00 1000/CS,BAGS,BS "/>
    <n v="673.66"/>
    <m/>
    <n v="10.25"/>
    <n v="0"/>
    <n v="12"/>
    <n v="4"/>
    <x v="1"/>
    <n v="799047"/>
    <d v="2013-03-15T00:00:00"/>
    <x v="5"/>
    <s v="JPENA"/>
    <x v="1"/>
    <x v="1"/>
  </r>
  <r>
    <n v="663789"/>
    <s v="STEPHEN GOULD SAINT CHARLES"/>
    <s v="36.00X0.00X36.00X4.00 100/CS,BAGS,FG,BS,AS,AFPA S"/>
    <n v="797.04"/>
    <m/>
    <n v="36"/>
    <n v="0"/>
    <n v="36"/>
    <n v="4"/>
    <x v="1"/>
    <n v="798989"/>
    <d v="2013-03-15T00:00:00"/>
    <x v="5"/>
    <s v="BRENDA"/>
    <x v="1"/>
    <x v="1"/>
  </r>
  <r>
    <n v="660267"/>
    <s v="XPEDX"/>
    <s v="4X4X0015 AUTOBAG WHITE FRONT/CLR BACK 1/4  TEAR OFF PERF DOWN L"/>
    <n v="1323"/>
    <m/>
    <n v="4"/>
    <m/>
    <n v="4"/>
    <n v="1.5"/>
    <x v="0"/>
    <m/>
    <d v="2013-03-18T00:00:00"/>
    <x v="5"/>
    <s v="LHICKS"/>
    <x v="0"/>
    <x v="0"/>
  </r>
  <r>
    <n v="660272"/>
    <s v="XPEDX"/>
    <s v="6X9X0015 AUTOBAG WHITE FRONT/CLR BACK 3/8  TEAR OFF PERF DOWN L"/>
    <n v="1247.5"/>
    <m/>
    <n v="6"/>
    <m/>
    <n v="9"/>
    <n v="5"/>
    <x v="0"/>
    <m/>
    <d v="2013-03-18T00:00:00"/>
    <x v="5"/>
    <s v="LHICKS"/>
    <x v="0"/>
    <x v="0"/>
  </r>
  <r>
    <n v="660275"/>
    <s v="XPEDX"/>
    <s v="8X10X00125 AUTOBAG WHITE FRONT/CLR BACK 3/8  TEAR OFF PERF DOWN L"/>
    <n v="1139.25"/>
    <m/>
    <n v="8"/>
    <m/>
    <n v="10"/>
    <n v="1.25"/>
    <x v="0"/>
    <m/>
    <d v="2013-03-18T00:00:00"/>
    <x v="5"/>
    <s v="LHICKS"/>
    <x v="0"/>
    <x v="0"/>
  </r>
  <r>
    <n v="660277"/>
    <s v="XPEDX"/>
    <s v="8X16X0015 AUTOBAG WHITE FRONT/CLR BACK 3/8  TEAR OFF PERF DOWN L"/>
    <n v="1142"/>
    <m/>
    <n v="8"/>
    <m/>
    <n v="46"/>
    <n v="1.5"/>
    <x v="0"/>
    <m/>
    <d v="2013-03-18T00:00:00"/>
    <x v="5"/>
    <s v="LHICKS"/>
    <x v="0"/>
    <x v="0"/>
  </r>
  <r>
    <n v="660282"/>
    <s v="XPEDX"/>
    <s v="4.5X6X0015 AUTOBAG WHITE FRONT/CLR BACK 1/4  TEAR OFF PERF DOWN L"/>
    <n v="1211.25"/>
    <m/>
    <n v="4.5"/>
    <m/>
    <n v="6"/>
    <n v="1.5"/>
    <x v="0"/>
    <m/>
    <d v="2013-03-18T00:00:00"/>
    <x v="5"/>
    <s v="LHICKS"/>
    <x v="0"/>
    <x v="0"/>
  </r>
  <r>
    <n v="660284"/>
    <s v="XPEDX"/>
    <s v="2.5X2.5X0015 AUTOBAG CLEAR 5000/ROLL "/>
    <n v="1080"/>
    <m/>
    <n v="2.5"/>
    <m/>
    <n v="2.5"/>
    <n v="1.5"/>
    <x v="0"/>
    <m/>
    <d v="2013-03-18T00:00:00"/>
    <x v="5"/>
    <s v="LHICKS"/>
    <x v="0"/>
    <x v="0"/>
  </r>
  <r>
    <n v="660287"/>
    <s v="XPEDX"/>
    <s v="6X9X0015 AUTOBAG WHITE FRONT/CLR BACK PRIN 1/4  TEAR OFF PERF DOWN L"/>
    <n v="1585"/>
    <m/>
    <n v="6"/>
    <m/>
    <n v="9"/>
    <n v="1.5"/>
    <x v="0"/>
    <m/>
    <d v="2013-03-18T00:00:00"/>
    <x v="5"/>
    <s v="LHICKS"/>
    <x v="0"/>
    <x v="0"/>
  </r>
  <r>
    <n v="660292"/>
    <s v="NORTON PACKAGING CORP."/>
    <s v="24.00X0.00X36.00X8.00 50/CS,BAGS,BS,COLOR,GRA "/>
    <n v="1825.41"/>
    <m/>
    <n v="24"/>
    <n v="0"/>
    <n v="36"/>
    <n v="8"/>
    <x v="0"/>
    <m/>
    <d v="2013-03-18T00:00:00"/>
    <x v="5"/>
    <s v="ANGELA"/>
    <x v="0"/>
    <x v="1"/>
  </r>
  <r>
    <n v="660293"/>
    <s v="NORTON PACKAGING CORP."/>
    <s v="24.00X0.00X36.00X8.00 50/CS,BAGS,BS,COLOR,GRA "/>
    <n v="1757.64"/>
    <m/>
    <n v="24"/>
    <n v="0"/>
    <n v="36"/>
    <n v="8"/>
    <x v="0"/>
    <m/>
    <d v="2013-03-18T00:00:00"/>
    <x v="5"/>
    <s v="ANGELA"/>
    <x v="0"/>
    <x v="1"/>
  </r>
  <r>
    <n v="660294"/>
    <s v="NORTON PACKAGING CORP."/>
    <s v="16.00X0.00X18.00X8.00 50/CS,BAGS,BS,COLOR,GRA "/>
    <n v="1740.38"/>
    <m/>
    <n v="16"/>
    <n v="0"/>
    <n v="18"/>
    <n v="8"/>
    <x v="0"/>
    <m/>
    <d v="2013-03-18T00:00:00"/>
    <x v="5"/>
    <s v="ANGELA"/>
    <x v="0"/>
    <x v="1"/>
  </r>
  <r>
    <n v="660298"/>
    <s v="NORTON PACKAGING CORP."/>
    <s v="24.00X0.00X48.00X8.00 50/CS,BAGS,BS,COLOR,GRA "/>
    <n v="0"/>
    <m/>
    <n v="24"/>
    <n v="0"/>
    <n v="48"/>
    <n v="8"/>
    <x v="0"/>
    <m/>
    <d v="2013-03-18T00:00:00"/>
    <x v="5"/>
    <s v="ANGELA"/>
    <x v="0"/>
    <x v="1"/>
  </r>
  <r>
    <n v="660301"/>
    <s v="NORTON PACKAGING CORP."/>
    <s v="24.00X0.00X48.00X8.00 50/CS,BAGS,BS,COLOR,GRA "/>
    <n v="0"/>
    <m/>
    <n v="24"/>
    <n v="0"/>
    <n v="48"/>
    <n v="8"/>
    <x v="0"/>
    <m/>
    <d v="2013-03-18T00:00:00"/>
    <x v="5"/>
    <s v="ANGELA"/>
    <x v="0"/>
    <x v="1"/>
  </r>
  <r>
    <n v="660304"/>
    <s v="NORTON PACKAGING CORP."/>
    <s v="36.00X0.00X48.00X8.00 50/CS,BAGS,BS,COLOR,GRA "/>
    <n v="0"/>
    <m/>
    <n v="36"/>
    <n v="0"/>
    <n v="48"/>
    <n v="8"/>
    <x v="0"/>
    <m/>
    <d v="2013-03-18T00:00:00"/>
    <x v="5"/>
    <s v="ANGELA"/>
    <x v="0"/>
    <x v="1"/>
  </r>
  <r>
    <n v="660306"/>
    <s v="NORTON PACKAGING CORP."/>
    <s v="36.00X0.00X48.00X8.00 50/CS,BAGS,BS,COLOR,GRA "/>
    <n v="0"/>
    <m/>
    <n v="36"/>
    <n v="0"/>
    <n v="48"/>
    <n v="8"/>
    <x v="0"/>
    <m/>
    <d v="2013-03-18T00:00:00"/>
    <x v="5"/>
    <s v="ANGELA"/>
    <x v="0"/>
    <x v="1"/>
  </r>
  <r>
    <n v="660403"/>
    <s v="INTERNATIONAL OFFICE SOLUTION"/>
    <s v="4.25X0.00X18.00X3.00 1000/CS,BAGS,BS "/>
    <n v="0"/>
    <m/>
    <n v="4.25"/>
    <n v="0"/>
    <n v="18"/>
    <n v="3"/>
    <x v="0"/>
    <m/>
    <d v="2013-03-18T00:00:00"/>
    <x v="5"/>
    <s v="LMITCHELL"/>
    <x v="0"/>
    <x v="1"/>
  </r>
  <r>
    <n v="660414"/>
    <s v="INTERNATIONAL OFFICE SOLUTION"/>
    <s v="LF 9.375X19 + 2.25BG X00125 WICKETED +1.5  LIP 250/WICKET 1000"/>
    <n v="1152.5"/>
    <m/>
    <s v="LF 9.375"/>
    <s v="19 + 2.25BG"/>
    <m/>
    <m/>
    <x v="0"/>
    <m/>
    <d v="2013-03-18T00:00:00"/>
    <x v="5"/>
    <s v="LMITCHELL"/>
    <x v="0"/>
    <x v="0"/>
  </r>
  <r>
    <n v="660416"/>
    <s v="INTERNATIONAL OFFICE SOLUTION"/>
    <s v="BOR 9X12.5X0015 1250/RL PRE-OPENED "/>
    <n v="1261.25"/>
    <m/>
    <s v="BOR 9"/>
    <n v="12.5"/>
    <n v="15"/>
    <m/>
    <x v="0"/>
    <m/>
    <d v="2013-03-18T00:00:00"/>
    <x v="5"/>
    <s v="LMITCHELL"/>
    <x v="0"/>
    <x v="0"/>
  </r>
  <r>
    <n v="660428"/>
    <s v="VICTORY PACKAGING"/>
    <s v="ZT 9X15X002 PRINTED 1C/1S 1000/CASE,PRNTD"/>
    <n v="1088"/>
    <m/>
    <s v="ZT 9"/>
    <n v="15"/>
    <n v="2"/>
    <m/>
    <x v="0"/>
    <m/>
    <d v="2013-03-18T00:00:00"/>
    <x v="5"/>
    <s v="LHICKS"/>
    <x v="0"/>
    <x v="0"/>
  </r>
  <r>
    <n v="660462"/>
    <s v="INDUSTRIALBAGS.COM, INC"/>
    <s v="53.00X52.00X72.00X1.25 75/RL,BAGS,FG,BS,BOR,CRAD L"/>
    <n v="0"/>
    <m/>
    <n v="53"/>
    <n v="52"/>
    <n v="72"/>
    <n v="1.25"/>
    <x v="0"/>
    <m/>
    <d v="2013-03-18T00:00:00"/>
    <x v="5"/>
    <s v="MCAMERON"/>
    <x v="0"/>
    <x v="1"/>
  </r>
  <r>
    <n v="660467"/>
    <s v="PAK WEST"/>
    <s v="HD BULK FOLDED 17.5X11.5X 17 12.7 MICRONS 1,000/CS "/>
    <n v="3655"/>
    <m/>
    <s v="HD BULK FOLDED 17.5"/>
    <n v="11.5"/>
    <m/>
    <m/>
    <x v="0"/>
    <m/>
    <d v="2013-03-18T00:00:00"/>
    <x v="5"/>
    <s v="LPAIGE"/>
    <x v="0"/>
    <x v="0"/>
  </r>
  <r>
    <n v="660473"/>
    <s v="FLEXY FOAM &amp; PACKAGING"/>
    <s v="20X26 +1.5 INCH LIP 3ML S 100/CASE "/>
    <n v="2762.2"/>
    <m/>
    <n v="20"/>
    <s v="26 +1.5 INCH LIP 3ML S"/>
    <m/>
    <m/>
    <x v="0"/>
    <m/>
    <d v="2013-03-18T00:00:00"/>
    <x v="5"/>
    <s v="JLYONS"/>
    <x v="0"/>
    <x v="0"/>
  </r>
  <r>
    <n v="661352"/>
    <s v="KPR ADCOR INC."/>
    <s v="3.00X0.00X5.00X4.00 5000/CS,BAGS,VCI "/>
    <n v="1310.4000000000001"/>
    <m/>
    <n v="3"/>
    <n v="0"/>
    <n v="5"/>
    <n v="4"/>
    <x v="1"/>
    <n v="799791"/>
    <d v="2013-03-18T00:00:00"/>
    <x v="5"/>
    <s v="MICHELLE"/>
    <x v="1"/>
    <x v="1"/>
  </r>
  <r>
    <n v="661506"/>
    <s v="XPEDX"/>
    <s v="5.88X0.00X10.00X4.00 1000/CS,BAGS,FG,SW,VENT,B FLY"/>
    <n v="1555.5"/>
    <m/>
    <n v="5.88"/>
    <m/>
    <n v="10"/>
    <n v="4"/>
    <x v="1"/>
    <n v="799385"/>
    <d v="2013-03-18T00:00:00"/>
    <x v="5"/>
    <s v="EZRA"/>
    <x v="0"/>
    <x v="1"/>
  </r>
  <r>
    <n v="663036"/>
    <s v="AESA PACKAGING"/>
    <s v="11.00X0.00X25.00X1.00 1000/CS,BAGS,VENT,NORM 1  LIP"/>
    <n v="929"/>
    <m/>
    <n v="11"/>
    <m/>
    <n v="25"/>
    <n v="1"/>
    <x v="1"/>
    <n v="799411"/>
    <d v="2013-03-18T00:00:00"/>
    <x v="5"/>
    <s v="MPRIEST"/>
    <x v="0"/>
    <x v="1"/>
  </r>
  <r>
    <n v="663632"/>
    <s v="INTEGRATED DOCUMENT SOLUTIONS,INC."/>
    <s v="LF 3 3/16X6X004 1000/CS  "/>
    <n v="8700"/>
    <m/>
    <s v="LF 3 3/16"/>
    <n v="6"/>
    <s v="004 1000/CS"/>
    <m/>
    <x v="1"/>
    <n v="799282"/>
    <d v="2013-03-18T00:00:00"/>
    <x v="5"/>
    <s v="BRENDA"/>
    <x v="1"/>
    <x v="0"/>
  </r>
  <r>
    <n v="663799"/>
    <s v="PHOENIX TAPE &amp; SUPPLY CO."/>
    <s v="36.00X0.00XX4.00 675'/RL,TUBING,FG "/>
    <n v="2365.16"/>
    <m/>
    <n v="36"/>
    <n v="0"/>
    <m/>
    <n v="4"/>
    <x v="1"/>
    <n v="799228"/>
    <d v="2013-03-18T00:00:00"/>
    <x v="5"/>
    <s v="WILL"/>
    <x v="1"/>
    <x v="1"/>
  </r>
  <r>
    <n v="663801"/>
    <s v="PHOENIX TAPE &amp; SUPPLY CO."/>
    <s v="24.00X0.00XX4.00 900'/RL,TUBING,FG "/>
    <n v="2388.96"/>
    <m/>
    <n v="24"/>
    <n v="0"/>
    <m/>
    <n v="4"/>
    <x v="1"/>
    <n v="799232"/>
    <d v="2013-03-18T00:00:00"/>
    <x v="5"/>
    <s v="WILL"/>
    <x v="1"/>
    <x v="1"/>
  </r>
  <r>
    <n v="663845"/>
    <s v="CDF CORPORATION"/>
    <s v="30.00X0.00X30.00X3.00 250/CS,INDIV SHEETS,BS "/>
    <n v="997.2"/>
    <m/>
    <n v="30"/>
    <m/>
    <n v="30"/>
    <n v="3"/>
    <x v="1"/>
    <n v="799335"/>
    <d v="2013-03-18T00:00:00"/>
    <x v="5"/>
    <s v="MWENTWORTH"/>
    <x v="1"/>
    <x v="1"/>
  </r>
  <r>
    <n v="663858"/>
    <s v="TEXAS MEDICAL DISTRIBUTOR"/>
    <s v="36.00X13.00X40.00X1.50 100/RL,BAGS,BS,BOR "/>
    <n v="1975.33"/>
    <m/>
    <n v="36"/>
    <n v="13"/>
    <n v="40"/>
    <n v="1.5"/>
    <x v="1"/>
    <n v="799635"/>
    <d v="2013-03-18T00:00:00"/>
    <x v="5"/>
    <s v="TTHERIAULT"/>
    <x v="1"/>
    <x v="1"/>
  </r>
  <r>
    <n v="663861"/>
    <s v="TEXAS MEDICAL DISTRIBUTOR"/>
    <s v="36.00X12.00X45.00X1.50 100/RL,BAGS,BS,BOR "/>
    <n v="1438.5"/>
    <m/>
    <n v="36"/>
    <n v="12"/>
    <n v="45"/>
    <n v="1.5"/>
    <x v="1"/>
    <n v="799638"/>
    <d v="2013-03-18T00:00:00"/>
    <x v="5"/>
    <s v="TTHERIAULT"/>
    <x v="1"/>
    <x v="1"/>
  </r>
  <r>
    <n v="663865"/>
    <s v="TEXAS MEDICAL DISTRIBUTOR"/>
    <s v="21.00X19.00X30.00X1.50 100/RL,BAGS,BS,BOR "/>
    <n v="1211.9000000000001"/>
    <m/>
    <n v="21"/>
    <n v="19"/>
    <n v="30"/>
    <n v="1.5"/>
    <x v="1"/>
    <n v="799642"/>
    <d v="2013-03-18T00:00:00"/>
    <x v="5"/>
    <s v="TTHERIAULT"/>
    <x v="1"/>
    <x v="1"/>
  </r>
  <r>
    <n v="663919"/>
    <s v="UNICORR-NUTMEG CONTAINER"/>
    <s v="30X48 2 MIL CLEAR ZIPTOP 150/CASE"/>
    <n v="3246.93"/>
    <m/>
    <n v="30"/>
    <s v="48 2 MIL"/>
    <m/>
    <m/>
    <x v="1"/>
    <n v="799621"/>
    <d v="2013-03-18T00:00:00"/>
    <x v="5"/>
    <s v="MICHELLE"/>
    <x v="1"/>
    <x v="0"/>
  </r>
  <r>
    <n v="663922"/>
    <s v="E.A. BUSCHMANN"/>
    <s v="15.00X0.00X18.00X2.00 1000/CS,BAGS,VENT,NORM "/>
    <n v="698.88"/>
    <m/>
    <n v="15"/>
    <m/>
    <n v="18"/>
    <n v="2"/>
    <x v="1"/>
    <n v="799608"/>
    <d v="2013-03-18T00:00:00"/>
    <x v="5"/>
    <s v="JPENA"/>
    <x v="1"/>
    <x v="1"/>
  </r>
  <r>
    <n v="660538"/>
    <s v="XPEDX"/>
    <s v="8.00X0.00X11.00X4.00 1500/CS,BAGS,BS,VENT,MPER F"/>
    <n v="0"/>
    <m/>
    <n v="8"/>
    <m/>
    <n v="11"/>
    <n v="4"/>
    <x v="0"/>
    <m/>
    <d v="2013-03-19T00:00:00"/>
    <x v="5"/>
    <s v="HEATHER"/>
    <x v="0"/>
    <x v="1"/>
  </r>
  <r>
    <n v="660544"/>
    <s v="ATLANTIC CORP."/>
    <s v="ZT 3X6 1.5MIL LOW SLIP 10 00/CS "/>
    <n v="1820"/>
    <m/>
    <s v="ZT 3"/>
    <s v="6 1.5MIL LOW SLIP 10"/>
    <m/>
    <m/>
    <x v="0"/>
    <m/>
    <d v="2013-03-19T00:00:00"/>
    <x v="5"/>
    <s v="TTHERIAULT"/>
    <x v="0"/>
    <x v="0"/>
  </r>
  <r>
    <n v="660550"/>
    <s v="ATLANTIC CORP."/>
    <s v="ZT 3X6 1.5MIL LOW SLIP 10 00/CS "/>
    <n v="8020"/>
    <m/>
    <s v="ZT 3"/>
    <s v="6 1.5MIL LOW SLIP 10"/>
    <m/>
    <m/>
    <x v="0"/>
    <m/>
    <d v="2013-03-19T00:00:00"/>
    <x v="5"/>
    <s v="TTHERIAULT"/>
    <x v="0"/>
    <x v="0"/>
  </r>
  <r>
    <n v="660551"/>
    <s v="ATLANTIC CORP."/>
    <s v="ZT 5X8 1.5MIL 1000/CASE LOW SLIP "/>
    <n v="2137.5"/>
    <m/>
    <s v="ZT 5"/>
    <s v="8 1.5MIL 1000/CASE"/>
    <m/>
    <m/>
    <x v="0"/>
    <m/>
    <d v="2013-03-19T00:00:00"/>
    <x v="5"/>
    <s v="TTHERIAULT"/>
    <x v="0"/>
    <x v="0"/>
  </r>
  <r>
    <n v="660571"/>
    <s v="ATLANTIC CORP."/>
    <s v="ZT 5X8 1.5MIL 1000/CASE LOW SLIP "/>
    <n v="7337.5"/>
    <m/>
    <s v="ZT 5"/>
    <s v="8 1.5MIL 1000/CASE"/>
    <m/>
    <m/>
    <x v="0"/>
    <m/>
    <d v="2013-03-19T00:00:00"/>
    <x v="5"/>
    <s v="TTHERIAULT"/>
    <x v="0"/>
    <x v="0"/>
  </r>
  <r>
    <n v="660615"/>
    <s v="ELITE SOURCING &amp; LOGISTICS"/>
    <s v="12.25X21 +4.75BG 1.5MIL + WICKETED 250/WICKET 1000/ CASE"/>
    <n v="1271"/>
    <m/>
    <n v="12.25"/>
    <s v="21 +4.75BG 1.5MIL +"/>
    <m/>
    <m/>
    <x v="0"/>
    <m/>
    <d v="2013-03-19T00:00:00"/>
    <x v="5"/>
    <s v="CGRAINGER"/>
    <x v="0"/>
    <x v="0"/>
  </r>
  <r>
    <n v="660619"/>
    <s v="XPEDX"/>
    <s v="ZT 6X8X004 3C/1S 100/CS,PRNTD "/>
    <n v="1904.25"/>
    <m/>
    <s v="ZT 6"/>
    <n v="8"/>
    <s v="004 3C/1S"/>
    <m/>
    <x v="0"/>
    <m/>
    <d v="2013-03-19T00:00:00"/>
    <x v="5"/>
    <s v="AMBER"/>
    <x v="0"/>
    <x v="0"/>
  </r>
  <r>
    <n v="660620"/>
    <s v="XPEDX"/>
    <s v="ZT 6X12X004 3C/1S 1000/CS,PRNTD "/>
    <n v="2232"/>
    <m/>
    <s v="ZT 6"/>
    <n v="12"/>
    <s v="004 3C/1S"/>
    <m/>
    <x v="0"/>
    <m/>
    <d v="2013-03-19T00:00:00"/>
    <x v="5"/>
    <s v="AMBER"/>
    <x v="0"/>
    <x v="0"/>
  </r>
  <r>
    <n v="660621"/>
    <s v="XPEDX"/>
    <s v="ZT 12X15X004 3C/1S 500/CASE,PRNTD "/>
    <n v="3604.5"/>
    <m/>
    <s v="ZT 12"/>
    <n v="15"/>
    <s v="004 3C/1S"/>
    <m/>
    <x v="0"/>
    <m/>
    <d v="2013-03-19T00:00:00"/>
    <x v="5"/>
    <s v="AMBER"/>
    <x v="0"/>
    <x v="0"/>
  </r>
  <r>
    <n v="660622"/>
    <s v="XPEDX"/>
    <s v="ZT 20X24X004 3C/1S 250/CASE,PRNTD "/>
    <n v="6883.5"/>
    <m/>
    <s v="ZT 20"/>
    <n v="24"/>
    <s v="004 3C/1S"/>
    <m/>
    <x v="0"/>
    <m/>
    <d v="2013-03-19T00:00:00"/>
    <x v="5"/>
    <s v="AMBER"/>
    <x v="0"/>
    <x v="0"/>
  </r>
  <r>
    <n v="660649"/>
    <s v="PAK WEST"/>
    <s v="16X12X21 15.24 MICRONS HDPE 1000/CS"/>
    <n v="5950"/>
    <m/>
    <n v="16"/>
    <n v="12"/>
    <s v="21 15.24 MICRONS"/>
    <m/>
    <x v="0"/>
    <m/>
    <d v="2013-03-19T00:00:00"/>
    <x v="5"/>
    <s v="TTHERIAULT"/>
    <x v="0"/>
    <x v="0"/>
  </r>
  <r>
    <n v="660651"/>
    <s v="PAK WEST"/>
    <s v="31X14X26 15.24 MICRONS HDPE 500/CS"/>
    <n v="4640"/>
    <m/>
    <n v="31"/>
    <n v="14"/>
    <s v="26 15.24 MICRONS"/>
    <m/>
    <x v="0"/>
    <m/>
    <d v="2013-03-19T00:00:00"/>
    <x v="5"/>
    <s v="TTHERIAULT"/>
    <x v="0"/>
    <x v="0"/>
  </r>
  <r>
    <n v="660661"/>
    <s v="POLY-SOURCE MANUFACTURING INC"/>
    <s v="2.5X3.5 1 LIP 1.2MIL POLY (NO TAPE) 1000/CASE "/>
    <n v="1205"/>
    <m/>
    <n v="2.5"/>
    <s v="3.5 1 LIP 1.2MIL POLY"/>
    <m/>
    <m/>
    <x v="0"/>
    <m/>
    <d v="2013-03-19T00:00:00"/>
    <x v="5"/>
    <s v="MWENTWORTH"/>
    <x v="0"/>
    <x v="0"/>
  </r>
  <r>
    <n v="660680"/>
    <s v="ROYAL PACKAGING"/>
    <s v="AUTO BAGS 4X6 4MIL 1,000 WHITE FRONT/CLEAR BACK "/>
    <n v="5325"/>
    <m/>
    <n v="4"/>
    <m/>
    <n v="6"/>
    <n v="4"/>
    <x v="0"/>
    <m/>
    <d v="2013-03-19T00:00:00"/>
    <x v="5"/>
    <s v="LPAIGE"/>
    <x v="0"/>
    <x v="0"/>
  </r>
  <r>
    <n v="660699"/>
    <s v="PIEDMONT NATIONAL CORPORATION"/>
    <s v="6  X 17  4MIL AUTO STYLE BAG 250/ROLL "/>
    <n v="1897.5"/>
    <m/>
    <n v="6"/>
    <m/>
    <n v="17"/>
    <n v="4"/>
    <x v="0"/>
    <m/>
    <d v="2013-03-19T00:00:00"/>
    <x v="5"/>
    <s v="JCORLISS"/>
    <x v="0"/>
    <x v="0"/>
  </r>
  <r>
    <n v="660701"/>
    <s v="PIEDMONT NATIONAL CORPORATION"/>
    <s v="5  X7  4MIL AUTO STYLE BAG 1500/ROLL "/>
    <n v="0"/>
    <m/>
    <n v="5"/>
    <m/>
    <n v="7"/>
    <n v="4"/>
    <x v="0"/>
    <m/>
    <d v="2013-03-19T00:00:00"/>
    <x v="5"/>
    <s v="JCORLISS"/>
    <x v="0"/>
    <x v="0"/>
  </r>
  <r>
    <n v="660703"/>
    <s v="PIEDMONT NATIONAL CORPORATION"/>
    <s v="6  X 12  4MIL AUTO STYLE 500/ROLL "/>
    <n v="1408.75"/>
    <m/>
    <n v="6"/>
    <m/>
    <n v="12"/>
    <n v="4"/>
    <x v="0"/>
    <m/>
    <d v="2013-03-19T00:00:00"/>
    <x v="5"/>
    <s v="JCORLISS"/>
    <x v="0"/>
    <x v="0"/>
  </r>
  <r>
    <n v="660742"/>
    <s v="CHALMUR BAG CO., INC."/>
    <s v="ZT 2X2X004 W/HH 1000/CTN DOMESTIC"/>
    <n v="1006.25"/>
    <m/>
    <s v="ZT 2"/>
    <n v="2"/>
    <s v="004 W/HH"/>
    <m/>
    <x v="0"/>
    <m/>
    <d v="2013-03-19T00:00:00"/>
    <x v="5"/>
    <s v="BRENDA"/>
    <x v="0"/>
    <x v="0"/>
  </r>
  <r>
    <n v="660762"/>
    <s v="UNISOURCE - PHILADELPHIA"/>
    <s v="8.5X10 2MIL AUTOBAG 1250/ROLL "/>
    <n v="2118.4"/>
    <m/>
    <n v="8.5"/>
    <m/>
    <n v="10"/>
    <n v="2"/>
    <x v="0"/>
    <m/>
    <d v="2013-03-19T00:00:00"/>
    <x v="5"/>
    <s v="TTHERIAULT"/>
    <x v="0"/>
    <x v="0"/>
  </r>
  <r>
    <n v="660776"/>
    <s v="CUSTOM PACKAGING SUPPLY"/>
    <s v="10X5.5 2 MIL ZT BAG PRINTED 4C/1S (3 COLORS P 80% COVERAGE 1000/CASE,PR"/>
    <n v="2315"/>
    <m/>
    <n v="10"/>
    <s v="5.5 2 MIL ZT BAG"/>
    <m/>
    <m/>
    <x v="0"/>
    <m/>
    <d v="2013-03-19T00:00:00"/>
    <x v="5"/>
    <s v="JBASILE"/>
    <x v="0"/>
    <x v="0"/>
  </r>
  <r>
    <n v="660788"/>
    <s v="ROYAL PACKAGING"/>
    <s v="4X6 4 MIL AUTOBAG 1,000 P WHITE FRONT CLEAR BACK "/>
    <n v="0"/>
    <m/>
    <n v="4"/>
    <m/>
    <n v="6"/>
    <n v="4"/>
    <x v="0"/>
    <m/>
    <d v="2013-03-19T00:00:00"/>
    <x v="5"/>
    <s v="JBASILE"/>
    <x v="0"/>
    <x v="0"/>
  </r>
  <r>
    <n v="664422"/>
    <s v="XPEDX"/>
    <s v="72.00X0.00X84.00X2.50 1500'/RL,SWS SOR,FG,BS,BO R,CRADL"/>
    <n v="1055.0999999999999"/>
    <m/>
    <n v="72"/>
    <n v="0"/>
    <n v="84"/>
    <n v="2.5"/>
    <x v="1"/>
    <n v="800319"/>
    <d v="2013-03-19T00:00:00"/>
    <x v="5"/>
    <s v="LPAIGE"/>
    <x v="0"/>
    <x v="1"/>
  </r>
  <r>
    <n v="660801"/>
    <s v="UNISOURCE - PHILADELPHIA"/>
    <s v="30.00XX39.00X1.00 500/CS,BAGS,SS "/>
    <n v="973.34"/>
    <m/>
    <n v="30"/>
    <m/>
    <n v="39"/>
    <n v="1"/>
    <x v="0"/>
    <m/>
    <d v="2013-03-20T00:00:00"/>
    <x v="5"/>
    <s v="TTHERIAULT"/>
    <x v="0"/>
    <x v="1"/>
  </r>
  <r>
    <n v="660836"/>
    <s v="STEPHEN GOULD ADDISON"/>
    <s v="6.5  X 3  X 10  1.5MIL POLYPRO BAG "/>
    <n v="0"/>
    <m/>
    <n v="6.5"/>
    <m/>
    <n v="10"/>
    <n v="1.5"/>
    <x v="0"/>
    <m/>
    <d v="2013-03-20T00:00:00"/>
    <x v="5"/>
    <s v="JCORLISS"/>
    <x v="0"/>
    <x v="0"/>
  </r>
  <r>
    <n v="660923"/>
    <s v="UNISOURCE - FARMINGTON"/>
    <s v="24.00XX60.00X3.00 150/CS,INDIV SHEETS,FG,BS "/>
    <n v="1014.88"/>
    <m/>
    <n v="24"/>
    <m/>
    <n v="60"/>
    <n v="3"/>
    <x v="0"/>
    <m/>
    <d v="2013-03-20T00:00:00"/>
    <x v="5"/>
    <s v="WILL"/>
    <x v="0"/>
    <x v="1"/>
  </r>
  <r>
    <n v="660929"/>
    <s v="SCHERMERHORN BROS. CO."/>
    <s v="12X18X002 AUTOBAG 1/8  VE ON BOTTOM RIGHT SIDE 1  F SIDE AND 1  UP FROM THE B"/>
    <n v="17025"/>
    <m/>
    <n v="12"/>
    <m/>
    <n v="18"/>
    <n v="2"/>
    <x v="0"/>
    <m/>
    <d v="2013-03-20T00:00:00"/>
    <x v="5"/>
    <s v="LHICKS"/>
    <x v="0"/>
    <x v="0"/>
  </r>
  <r>
    <n v="660974"/>
    <s v="D&amp;D PACKAGING &amp; MAINT. SU"/>
    <s v="18.00X0.00X24.00X2.00 500/CS,BAGS,VENT,NORM,PRN TD"/>
    <n v="0"/>
    <n v="1"/>
    <n v="18"/>
    <m/>
    <n v="24"/>
    <n v="2"/>
    <x v="0"/>
    <m/>
    <d v="2013-03-20T00:00:00"/>
    <x v="5"/>
    <s v="DWHOLEY"/>
    <x v="0"/>
    <x v="1"/>
  </r>
  <r>
    <n v="661085"/>
    <s v="CHALMUR BAG CO., INC."/>
    <s v="6.25X0.00X24.00X1.80 1000/CS,BAGS,SW,TINT,MBL "/>
    <n v="4233.6000000000004"/>
    <m/>
    <n v="6.25"/>
    <n v="0"/>
    <n v="24"/>
    <n v="1.8"/>
    <x v="0"/>
    <m/>
    <d v="2013-03-20T00:00:00"/>
    <x v="5"/>
    <s v="DWHOLEY"/>
    <x v="0"/>
    <x v="1"/>
  </r>
  <r>
    <n v="661107"/>
    <s v="ASSOCIATED PACKAGING, INC."/>
    <s v="18.00X0.00XX1.50 2500'/RL,CF SHEETING,CRAD L"/>
    <n v="3240"/>
    <m/>
    <n v="18"/>
    <m/>
    <m/>
    <n v="1.5"/>
    <x v="0"/>
    <m/>
    <d v="2013-03-20T00:00:00"/>
    <x v="5"/>
    <s v="JIM"/>
    <x v="1"/>
    <x v="1"/>
  </r>
  <r>
    <n v="661117"/>
    <s v="B&amp;C INDUSTRIES"/>
    <s v="LF 11X15X001 +1  LIP PRINTED 1C/1S SUFFOCATION 1000/CTN,PRNTD"/>
    <n v="1639.5"/>
    <m/>
    <s v="LF 11"/>
    <n v="15"/>
    <s v="001 +1  LIP"/>
    <m/>
    <x v="0"/>
    <m/>
    <d v="2013-03-20T00:00:00"/>
    <x v="5"/>
    <s v="BRENDA"/>
    <x v="0"/>
    <x v="0"/>
  </r>
  <r>
    <n v="661119"/>
    <s v="B&amp;C INDUSTRIES"/>
    <s v="LF 15X20X001 + 1  LIP PRINTED 1C/1S SUFFOCATION 1000/CTN,PRNTD"/>
    <n v="2148.75"/>
    <m/>
    <s v="LF 15"/>
    <n v="20"/>
    <s v="001 + 1  LIP"/>
    <m/>
    <x v="0"/>
    <m/>
    <d v="2013-03-20T00:00:00"/>
    <x v="5"/>
    <s v="BRENDA"/>
    <x v="0"/>
    <x v="0"/>
  </r>
  <r>
    <n v="661120"/>
    <s v="B&amp;C INDUSTRIES"/>
    <s v="LF 13X17X001 + 1  LIP PRINTED 1C/1S SUFFOCATION 1000/CTN,PRNTD"/>
    <n v="1670.25"/>
    <m/>
    <s v="LF 13"/>
    <n v="17"/>
    <s v="001 + 1  LIP"/>
    <m/>
    <x v="0"/>
    <m/>
    <d v="2013-03-20T00:00:00"/>
    <x v="5"/>
    <s v="BRENDA"/>
    <x v="0"/>
    <x v="0"/>
  </r>
  <r>
    <n v="661134"/>
    <s v="PACKAGING SUPPLIERS OF AMERICA"/>
    <s v="20.00X0.00XX4.00 500'/RL,TUBING "/>
    <n v="36200"/>
    <m/>
    <n v="20"/>
    <n v="0"/>
    <m/>
    <n v="4"/>
    <x v="0"/>
    <m/>
    <d v="2013-03-20T00:00:00"/>
    <x v="5"/>
    <s v="AMBER"/>
    <x v="0"/>
    <x v="1"/>
  </r>
  <r>
    <n v="661153"/>
    <s v="GIANT PLASTIC INDUSTRIES"/>
    <s v="ZT 6X9 4 MIL PRINTED 2C/1 1000/CASE W/ HANG HOLE,PR NTD"/>
    <n v="3550"/>
    <m/>
    <s v="ZT 6"/>
    <s v="9 4 MIL PRINTED 2C/1"/>
    <m/>
    <m/>
    <x v="0"/>
    <m/>
    <d v="2013-03-20T00:00:00"/>
    <x v="5"/>
    <s v="CMAHAN"/>
    <x v="0"/>
    <x v="0"/>
  </r>
  <r>
    <n v="661160"/>
    <s v="GIANT PLASTIC INDUSTRIES"/>
    <s v="ZT 10X15 4MIL PRINTED 2C/ 1000/CASE W/ HANG HOLE,PR NTD"/>
    <n v="4740"/>
    <m/>
    <s v="ZT 10"/>
    <s v="15 4MIL PRINTED 2C/"/>
    <m/>
    <m/>
    <x v="0"/>
    <m/>
    <d v="2013-03-20T00:00:00"/>
    <x v="5"/>
    <s v="CMAHAN"/>
    <x v="0"/>
    <x v="0"/>
  </r>
  <r>
    <n v="661165"/>
    <s v="GLOBAL EQUIPMENT CO"/>
    <s v="LF 12X18 4 MIL W/4  BACK 500/CS "/>
    <n v="1297.75"/>
    <m/>
    <s v="LF 12"/>
    <s v="18 4 MIL W/4  BACK"/>
    <m/>
    <m/>
    <x v="0"/>
    <m/>
    <d v="2013-03-20T00:00:00"/>
    <x v="5"/>
    <s v="TTHERIAULT"/>
    <x v="1"/>
    <x v="0"/>
  </r>
  <r>
    <n v="661184"/>
    <s v="XPEDX/CL - PHILADELPHIA"/>
    <s v="68.00X0.00XX3.00 2325'/RL,SWS SHEETING,VEN T,BFLY,NOSLIP,CRADL"/>
    <n v="0"/>
    <m/>
    <n v="68"/>
    <m/>
    <m/>
    <n v="3"/>
    <x v="0"/>
    <m/>
    <d v="2013-03-20T00:00:00"/>
    <x v="5"/>
    <s v="CMAHAN"/>
    <x v="0"/>
    <x v="1"/>
  </r>
  <r>
    <n v="661190"/>
    <s v="XPEDX/CL - PHILADELPHIA"/>
    <s v="68.00X0.00XX3.00 2325'/RL,SWS SHEETING,NOS LIP,CRADL"/>
    <n v="3756.42"/>
    <m/>
    <n v="68"/>
    <m/>
    <m/>
    <n v="3"/>
    <x v="0"/>
    <m/>
    <d v="2013-03-20T00:00:00"/>
    <x v="5"/>
    <s v="CMAHAN"/>
    <x v="0"/>
    <x v="1"/>
  </r>
  <r>
    <n v="663690"/>
    <s v="XPEDX"/>
    <s v="150.00X40.00X21.00X1.00 200/RL,BAGS,BS "/>
    <n v="4389.5"/>
    <m/>
    <n v="150"/>
    <n v="40"/>
    <n v="21"/>
    <n v="1"/>
    <x v="1"/>
    <n v="800913"/>
    <d v="2013-03-20T00:00:00"/>
    <x v="5"/>
    <s v="LPAIGE"/>
    <x v="1"/>
    <x v="1"/>
  </r>
  <r>
    <n v="664542"/>
    <s v="UNISOURCE - WINDSOR"/>
    <s v="30.00X0.00X37.00X1.00 250/CS,BAGS,FG,SS,TINT,MB L"/>
    <n v="1687.56"/>
    <m/>
    <n v="30"/>
    <n v="0"/>
    <n v="37"/>
    <n v="1"/>
    <x v="1"/>
    <n v="800942"/>
    <d v="2013-03-20T00:00:00"/>
    <x v="5"/>
    <s v="SARAH"/>
    <x v="1"/>
    <x v="1"/>
  </r>
  <r>
    <n v="664609"/>
    <s v="IPS PACKAGING GREENVILLE"/>
    <s v="12.00XX12.00X1.00 5000/CS,INDIV SHEETS,BS "/>
    <n v="1475.6"/>
    <m/>
    <n v="12"/>
    <m/>
    <n v="12"/>
    <n v="1"/>
    <x v="1"/>
    <n v="801001"/>
    <d v="2013-03-20T00:00:00"/>
    <x v="5"/>
    <s v="TTHERIAULT"/>
    <x v="1"/>
    <x v="1"/>
  </r>
  <r>
    <n v="664616"/>
    <s v="LANDSBERG - DALLAS (GRAPEVINE)"/>
    <s v="6X8 3ML AUTO BAG AMBER TINT W/ UVI 1000/ROLL "/>
    <n v="2096.15"/>
    <m/>
    <n v="6"/>
    <m/>
    <n v="8"/>
    <n v="3"/>
    <x v="1"/>
    <n v="801086"/>
    <d v="2013-03-20T00:00:00"/>
    <x v="5"/>
    <s v="AMBER"/>
    <x v="1"/>
    <x v="0"/>
  </r>
  <r>
    <n v="661228"/>
    <s v="B&amp;C INDUSTRIES"/>
    <s v="LF 11X15X001 + 1  LIP SUFFOCATION WRNG 1000/CTN,PRNTD"/>
    <n v="0"/>
    <m/>
    <s v="LF 11"/>
    <n v="15"/>
    <s v="001 + 1  LIP"/>
    <m/>
    <x v="0"/>
    <m/>
    <d v="2013-03-21T00:00:00"/>
    <x v="5"/>
    <s v="LMITCHELL"/>
    <x v="0"/>
    <x v="0"/>
  </r>
  <r>
    <n v="661232"/>
    <s v="RITE PACKAGE COMPANY"/>
    <s v="ZT 4X6X003 POLYPRO 1000/CS"/>
    <n v="1706"/>
    <m/>
    <n v="4"/>
    <m/>
    <n v="6"/>
    <n v="3"/>
    <x v="0"/>
    <m/>
    <d v="2013-03-21T00:00:00"/>
    <x v="5"/>
    <s v="MICHELLE"/>
    <x v="0"/>
    <x v="0"/>
  </r>
  <r>
    <n v="661239"/>
    <s v="B&amp;C INDUSTRIES"/>
    <s v="LF 15X20X001 +1  LIP SUFFOCATION WRNG 1000/CTN"/>
    <n v="0"/>
    <m/>
    <s v="LF 15"/>
    <n v="20"/>
    <s v="001 +1  LIP"/>
    <m/>
    <x v="0"/>
    <m/>
    <d v="2013-03-21T00:00:00"/>
    <x v="5"/>
    <s v="LMITCHELL"/>
    <x v="0"/>
    <x v="0"/>
  </r>
  <r>
    <n v="661249"/>
    <s v="B&amp;C INDUSTRIES"/>
    <s v="LF 13X17X001 + 1  LIP SUFFOCATION WRNG 1000/CTN,PRNTD"/>
    <n v="0"/>
    <m/>
    <s v="LF 13"/>
    <n v="17"/>
    <s v="001 + 1  LIP"/>
    <m/>
    <x v="0"/>
    <m/>
    <d v="2013-03-21T00:00:00"/>
    <x v="5"/>
    <s v="LMITCHELL"/>
    <x v="0"/>
    <x v="0"/>
  </r>
  <r>
    <n v="661255"/>
    <s v="JESPEN INDUSTRIES LLC"/>
    <s v="32'X100'X004 CLEAR C&amp;A FILM "/>
    <n v="1898"/>
    <m/>
    <s v="32'"/>
    <s v="100'"/>
    <s v="004 CLEAR"/>
    <m/>
    <x v="0"/>
    <m/>
    <d v="2013-03-21T00:00:00"/>
    <x v="5"/>
    <s v="DAVIDW"/>
    <x v="0"/>
    <x v="0"/>
  </r>
  <r>
    <n v="661283"/>
    <s v="RITE PACKAGE COMPANY"/>
    <s v="4.75  X 8.25  1.5MIL POLYPRO BAGS 1000/CS"/>
    <n v="1298.75"/>
    <m/>
    <n v="4.75"/>
    <m/>
    <n v="8.25"/>
    <n v="1.5"/>
    <x v="0"/>
    <m/>
    <d v="2013-03-21T00:00:00"/>
    <x v="5"/>
    <s v="JCORLISS"/>
    <x v="0"/>
    <x v="0"/>
  </r>
  <r>
    <n v="661369"/>
    <s v="BULK SAK INTERNATIONAL"/>
    <s v="37.00X35.00X137.50X4.50 25/RL,BAGS,FG,BS,BOR,META L 20.0%,CRADL"/>
    <n v="0"/>
    <m/>
    <n v="37"/>
    <n v="35"/>
    <n v="137.5"/>
    <n v="4.5"/>
    <x v="0"/>
    <m/>
    <d v="2013-03-21T00:00:00"/>
    <x v="5"/>
    <s v="CGRAINGER"/>
    <x v="0"/>
    <x v="1"/>
  </r>
  <r>
    <n v="661371"/>
    <s v="BULK SAK INTERNATIONAL"/>
    <s v="37.00X35.00X155.00X4.50 25/RL,BAGS,FG,BS,BOR,META L 20.0%,CRADL"/>
    <n v="0"/>
    <m/>
    <n v="37"/>
    <n v="35"/>
    <n v="155"/>
    <n v="4.5"/>
    <x v="0"/>
    <m/>
    <d v="2013-03-21T00:00:00"/>
    <x v="5"/>
    <s v="CGRAINGER"/>
    <x v="0"/>
    <x v="1"/>
  </r>
  <r>
    <n v="661426"/>
    <s v="PACKATEERS, INC."/>
    <s v="AMBER COLORED ZT 8X10 3MIL 1000/CASE PRINTED 1C/1S (WHITE BLOC"/>
    <n v="2717.5"/>
    <m/>
    <s v="AMBER COLORED ZT"/>
    <m/>
    <m/>
    <m/>
    <x v="0"/>
    <m/>
    <d v="2013-03-21T00:00:00"/>
    <x v="5"/>
    <s v="MPRIEST"/>
    <x v="0"/>
    <x v="0"/>
  </r>
  <r>
    <n v="661430"/>
    <s v="ERNEST PKG SOLUTIONS - FRESNO"/>
    <s v="10.00X0.00X12.00X3.00 1000/CS,BAGS,BS "/>
    <n v="19770"/>
    <m/>
    <n v="10"/>
    <n v="0"/>
    <n v="12"/>
    <n v="3"/>
    <x v="0"/>
    <m/>
    <d v="2013-03-21T00:00:00"/>
    <x v="5"/>
    <s v="MGONZALEZ"/>
    <x v="0"/>
    <x v="1"/>
  </r>
  <r>
    <n v="661443"/>
    <s v="BUTLER DEARDEN"/>
    <s v="52.00X46.00X80.00X1.00 75/RL,BAGS,BS,BOR,TINT,WH T"/>
    <n v="311.85000000000002"/>
    <m/>
    <n v="52"/>
    <n v="46"/>
    <n v="80"/>
    <n v="1"/>
    <x v="0"/>
    <m/>
    <d v="2013-03-21T00:00:00"/>
    <x v="5"/>
    <s v="SARAH"/>
    <x v="0"/>
    <x v="1"/>
  </r>
  <r>
    <n v="661447"/>
    <s v="ERNEST PKG SOLUTIONS - FRESNO"/>
    <s v="14.00X0.00X20.00X3.00 1000/CS,BAGS,BS "/>
    <n v="0"/>
    <m/>
    <n v="14"/>
    <n v="0"/>
    <n v="20"/>
    <n v="3"/>
    <x v="0"/>
    <m/>
    <d v="2013-03-21T00:00:00"/>
    <x v="5"/>
    <s v="MGONZALEZ"/>
    <x v="0"/>
    <x v="1"/>
  </r>
  <r>
    <n v="661455"/>
    <s v="STAPLES INDUSTRIAL #906"/>
    <s v="8.00X0.00X18.00X2.00 1000/CS,BAGS,BS "/>
    <n v="1457.5"/>
    <m/>
    <n v="8"/>
    <n v="0"/>
    <n v="18"/>
    <n v="2"/>
    <x v="0"/>
    <m/>
    <d v="2013-03-21T00:00:00"/>
    <x v="5"/>
    <s v="JBERCUME"/>
    <x v="0"/>
    <x v="1"/>
  </r>
  <r>
    <n v="661456"/>
    <s v="STAPLES INDUSTRIAL #906"/>
    <s v="10.00X0.00X18.00X2.00 1000/CS,BAGS,BS "/>
    <n v="1708"/>
    <m/>
    <n v="10"/>
    <n v="0"/>
    <n v="18"/>
    <n v="2"/>
    <x v="0"/>
    <m/>
    <d v="2013-03-21T00:00:00"/>
    <x v="5"/>
    <s v="JBERCUME"/>
    <x v="0"/>
    <x v="1"/>
  </r>
  <r>
    <n v="661475"/>
    <s v="POZZETTA SPECIALTY"/>
    <s v="8X10 2MIL AUTO BAG CLEAR 1250/ROLL 1/4 INCH VENT HOLE"/>
    <n v="895.5"/>
    <m/>
    <n v="8"/>
    <m/>
    <n v="10"/>
    <n v="2"/>
    <x v="0"/>
    <m/>
    <d v="2013-03-21T00:00:00"/>
    <x v="5"/>
    <s v="CGRAINGER"/>
    <x v="0"/>
    <x v="0"/>
  </r>
  <r>
    <n v="661476"/>
    <s v="AMERICAN SOLUTIONS FOR BUSINESS"/>
    <s v="6X8 2 MIL +1.5  LIP+TAPE 1000/CASE "/>
    <n v="1200.75"/>
    <m/>
    <n v="6"/>
    <s v="8 2 MIL +1.5  LIP+TAPE"/>
    <m/>
    <m/>
    <x v="0"/>
    <m/>
    <d v="2013-03-21T00:00:00"/>
    <x v="5"/>
    <s v="JPENA"/>
    <x v="0"/>
    <x v="0"/>
  </r>
  <r>
    <n v="661480"/>
    <s v="AMERICAN SOLUTIONS FOR BUSINESS"/>
    <s v="5X7 2 MIL +1.5  LIP+TAPE 1000/CASE "/>
    <n v="1068"/>
    <m/>
    <n v="5"/>
    <s v="7 2 MIL +1.5  LIP+TAPE"/>
    <m/>
    <m/>
    <x v="0"/>
    <m/>
    <d v="2013-03-21T00:00:00"/>
    <x v="5"/>
    <s v="JPENA"/>
    <x v="0"/>
    <x v="0"/>
  </r>
  <r>
    <n v="661484"/>
    <s v="AMERICAN SOLUTIONS FOR BUSINESS"/>
    <s v="10X13 2 MIL +1.5  LIP+TAP 1000/CASE "/>
    <n v="1686"/>
    <m/>
    <n v="10"/>
    <s v="13 2 MIL +1.5  LIP+TAP"/>
    <m/>
    <m/>
    <x v="0"/>
    <m/>
    <d v="2013-03-21T00:00:00"/>
    <x v="5"/>
    <s v="JPENA"/>
    <x v="0"/>
    <x v="0"/>
  </r>
  <r>
    <n v="661511"/>
    <s v="TEXAS CONTAINER"/>
    <s v="25.00XXX1.25 6600'/RL,SWS SHEETING,FG, AS,POAPP,CRADL"/>
    <n v="2480"/>
    <m/>
    <n v="25"/>
    <m/>
    <m/>
    <n v="1.25"/>
    <x v="0"/>
    <m/>
    <d v="2013-03-21T00:00:00"/>
    <x v="5"/>
    <s v="DAVID"/>
    <x v="0"/>
    <x v="1"/>
  </r>
  <r>
    <n v="661528"/>
    <s v="HFG PACKAGING LLC"/>
    <s v="1.5X1.5 2ML ZT WITH HANG HOLE "/>
    <n v="0"/>
    <m/>
    <n v="1.5"/>
    <s v="1.5 2ML ZT WITH HANG"/>
    <m/>
    <m/>
    <x v="0"/>
    <m/>
    <d v="2013-03-21T00:00:00"/>
    <x v="5"/>
    <s v="JLYONS"/>
    <x v="0"/>
    <x v="0"/>
  </r>
  <r>
    <n v="661546"/>
    <s v="CONTROL PAPERS"/>
    <s v="6 X 7 + 1/8  LIP 4 MIL P (RED 3  SQUARE LOGO) 1000 /CASE (SIDE WELD),PRNTD"/>
    <n v="3042"/>
    <m/>
    <n v="6"/>
    <s v=" 7 + 1/8  LIP 4 MIL P"/>
    <m/>
    <m/>
    <x v="0"/>
    <m/>
    <d v="2013-03-21T00:00:00"/>
    <x v="5"/>
    <s v="DWHOLEY"/>
    <x v="0"/>
    <x v="0"/>
  </r>
  <r>
    <n v="661547"/>
    <s v="HFG PACKAGING LLC"/>
    <s v="2X2 2ML ZT W/ HANGHOLE 10 00/CASE "/>
    <n v="777.75"/>
    <m/>
    <n v="2"/>
    <s v="2 2ML ZT W/ HANGHOLE 10"/>
    <m/>
    <m/>
    <x v="0"/>
    <m/>
    <d v="2013-03-21T00:00:00"/>
    <x v="5"/>
    <s v="JLYONS"/>
    <x v="0"/>
    <x v="0"/>
  </r>
  <r>
    <n v="661551"/>
    <s v="HFG PACKAGING LLC"/>
    <s v="3X3 2ML ZT W/ HANGHOLE  "/>
    <n v="0"/>
    <m/>
    <n v="3"/>
    <s v="3 2ML ZT W/ HANGHOLE"/>
    <m/>
    <m/>
    <x v="0"/>
    <m/>
    <d v="2013-03-21T00:00:00"/>
    <x v="5"/>
    <s v="JLYONS"/>
    <x v="0"/>
    <x v="0"/>
  </r>
  <r>
    <n v="663159"/>
    <s v="PIONEER PACKAGING CORP"/>
    <s v="20.00X0.00X24.00X4.00 100/CS,BAGS,FG,BLK COND "/>
    <n v="1572.4"/>
    <m/>
    <n v="20"/>
    <n v="0"/>
    <n v="24"/>
    <n v="4"/>
    <x v="1"/>
    <n v="801706"/>
    <d v="2013-03-21T00:00:00"/>
    <x v="5"/>
    <s v="TTHERIAULT"/>
    <x v="1"/>
    <x v="1"/>
  </r>
  <r>
    <n v="663162"/>
    <s v="PIONEER PACKAGING CORP"/>
    <s v="24.00X0.00X24.00X4.00 100/CS,BAGS,FG,BS,BLK CON D"/>
    <n v="1818.4"/>
    <m/>
    <n v="24"/>
    <n v="0"/>
    <n v="24"/>
    <n v="4"/>
    <x v="1"/>
    <n v="801712"/>
    <d v="2013-03-21T00:00:00"/>
    <x v="5"/>
    <s v="TTHERIAULT"/>
    <x v="1"/>
    <x v="1"/>
  </r>
  <r>
    <n v="664248"/>
    <s v="FISHER SCIENTIFIC"/>
    <s v="30.00X0.00X40.00X4.00 150/RL,BAGS,BS,BOR,COLOR, YEL,CRADL"/>
    <n v="4193.28"/>
    <m/>
    <n v="30"/>
    <n v="0"/>
    <n v="40"/>
    <n v="4"/>
    <x v="1"/>
    <n v="801479"/>
    <d v="2013-03-21T00:00:00"/>
    <x v="5"/>
    <s v="SMAYER"/>
    <x v="1"/>
    <x v="1"/>
  </r>
  <r>
    <n v="664339"/>
    <s v="WELCH PACKAGING DAYTON, INC."/>
    <s v="22.00X0.00X88.00X1.50 250/RL,BAGS,BS,LLD,HEX "/>
    <n v="0"/>
    <m/>
    <n v="22"/>
    <n v="0"/>
    <n v="88"/>
    <n v="1.5"/>
    <x v="0"/>
    <m/>
    <d v="2013-03-21T00:00:00"/>
    <x v="5"/>
    <s v="MWENTWORTH"/>
    <x v="0"/>
    <x v="1"/>
  </r>
  <r>
    <n v="664819"/>
    <s v="SUPPLY SOURCE"/>
    <s v="60.00X50.00X88.00X1.25 50/RL,BAGS,BS,BOR,LLD,HEX ,CRADL"/>
    <n v="3000.97"/>
    <m/>
    <n v="60"/>
    <n v="50"/>
    <n v="88"/>
    <n v="1.25"/>
    <x v="1"/>
    <n v="801625"/>
    <d v="2013-03-21T00:00:00"/>
    <x v="5"/>
    <s v="STEVES"/>
    <x v="1"/>
    <x v="1"/>
  </r>
  <r>
    <n v="664833"/>
    <s v="CLEAR VIEW BAG COMPANY, INC."/>
    <s v="41.50XXX1.20 8715'/RL,SWS SHEETING,FG, HISLIP,CRADL"/>
    <n v="1166.6400000000001"/>
    <m/>
    <n v="41.5"/>
    <m/>
    <m/>
    <n v="1.2"/>
    <x v="1"/>
    <n v="801534"/>
    <d v="2013-03-21T00:00:00"/>
    <x v="5"/>
    <s v="WILL"/>
    <x v="1"/>
    <x v="1"/>
  </r>
  <r>
    <n v="664924"/>
    <s v="DOUG BROWN PACKAGING INC"/>
    <s v="11.88XX14.50X2.25 1000/CS,BAGS,FG "/>
    <n v="9091.32"/>
    <m/>
    <n v="11.88"/>
    <m/>
    <n v="14.5"/>
    <n v="2.25"/>
    <x v="1"/>
    <n v="801354"/>
    <d v="2013-03-21T00:00:00"/>
    <x v="5"/>
    <s v="JCORLISS"/>
    <x v="1"/>
    <x v="1"/>
  </r>
  <r>
    <n v="665123"/>
    <s v="PYRAMID PACKAGING INC."/>
    <s v="102.00X0.00XX3.00 2000'/RL,SWS SHEETING,FG, NOSLIP,CRADL"/>
    <n v="6180"/>
    <m/>
    <n v="102"/>
    <m/>
    <m/>
    <n v="3"/>
    <x v="1"/>
    <n v="801843"/>
    <d v="2013-03-21T00:00:00"/>
    <x v="5"/>
    <s v="MWENTWORTH"/>
    <x v="1"/>
    <x v="1"/>
  </r>
  <r>
    <n v="665237"/>
    <s v="CI TRADING LLC"/>
    <s v="2X9 1.5ML AUTO BAG CLEAR 1500 PER ROLL "/>
    <n v="1228.5"/>
    <m/>
    <n v="2"/>
    <m/>
    <n v="9"/>
    <n v="1.5"/>
    <x v="1"/>
    <n v="802002"/>
    <d v="2013-03-21T00:00:00"/>
    <x v="5"/>
    <s v="JLYONS"/>
    <x v="0"/>
    <x v="0"/>
  </r>
  <r>
    <n v="661587"/>
    <s v="PRATT INDUSTRIES - TULSA"/>
    <s v="LF 10X15X003, 3C/1S 1000/CTN,PRNTD "/>
    <n v="1487.25"/>
    <m/>
    <s v="LF 10"/>
    <n v="15"/>
    <s v="003, 3C/1S"/>
    <m/>
    <x v="0"/>
    <m/>
    <d v="2013-03-22T00:00:00"/>
    <x v="5"/>
    <s v="LMITCHELL"/>
    <x v="0"/>
    <x v="0"/>
  </r>
  <r>
    <n v="661588"/>
    <s v="PRATT INDUSTRIES - TULSA"/>
    <s v="GU 10X4.25X20X003 500/CAS 3C/1S,PRNTD "/>
    <n v="3519.5"/>
    <m/>
    <s v="GU 10"/>
    <n v="4.25"/>
    <n v="20"/>
    <s v="003 500/CAS"/>
    <x v="0"/>
    <m/>
    <d v="2013-03-22T00:00:00"/>
    <x v="5"/>
    <s v="LMITCHELL"/>
    <x v="0"/>
    <x v="0"/>
  </r>
  <r>
    <n v="661608"/>
    <s v="XPEDX"/>
    <s v="19.00X0.00XX1.50 3900'/RL,SWS SHEETING,FG, CRADL"/>
    <n v="1507.2"/>
    <m/>
    <n v="19"/>
    <m/>
    <m/>
    <n v="1.5"/>
    <x v="0"/>
    <m/>
    <d v="2013-03-22T00:00:00"/>
    <x v="5"/>
    <s v="EZRA"/>
    <x v="0"/>
    <x v="1"/>
  </r>
  <r>
    <n v="661638"/>
    <s v="STEPHEN GOULD TEWKSBURY"/>
    <s v="39.00X25.00X66.00X2.00 50/CS,BAGS,BS,LLD,HEX "/>
    <n v="3762.26"/>
    <m/>
    <n v="39"/>
    <n v="25"/>
    <n v="66"/>
    <n v="2"/>
    <x v="0"/>
    <m/>
    <d v="2013-03-22T00:00:00"/>
    <x v="5"/>
    <s v="JIM"/>
    <x v="1"/>
    <x v="1"/>
  </r>
  <r>
    <n v="661681"/>
    <s v="STERLING PAPER"/>
    <s v="PERFED SOR 19X19 1MIL 3000/ROLL "/>
    <n v="11170"/>
    <m/>
    <s v="PERFED SOR 19"/>
    <s v="19 1MIL"/>
    <m/>
    <m/>
    <x v="0"/>
    <m/>
    <d v="2013-03-22T00:00:00"/>
    <x v="5"/>
    <s v="MICHELLE"/>
    <x v="0"/>
    <x v="0"/>
  </r>
  <r>
    <n v="661733"/>
    <s v="JOHNSTON INDUSTRIAL SUPPLY INC"/>
    <s v="ZT 8X10 2 MIL 1000/CASE PRINTED 1C/1S (WHITE BLOC W/ HANG HOLE"/>
    <n v="964.5"/>
    <m/>
    <s v="ZT 8"/>
    <s v="10 2 MIL 1000/CASE"/>
    <m/>
    <m/>
    <x v="0"/>
    <m/>
    <d v="2013-03-22T00:00:00"/>
    <x v="5"/>
    <s v="JPENA"/>
    <x v="0"/>
    <x v="0"/>
  </r>
  <r>
    <n v="661738"/>
    <s v="JOHNSTON INDUSTRIAL SUPPLY INC"/>
    <s v="ZT 12X12 4 MIL 1000/CASE PRINTED 1C/1S (WHITE BLOC HANG HOLE"/>
    <n v="1461.25"/>
    <m/>
    <s v="ZT 12"/>
    <s v="12 4 MIL 1000/CASE"/>
    <m/>
    <m/>
    <x v="0"/>
    <m/>
    <d v="2013-03-22T00:00:00"/>
    <x v="5"/>
    <s v="JPENA"/>
    <x v="0"/>
    <x v="0"/>
  </r>
  <r>
    <n v="661741"/>
    <s v="JOHNSTON INDUSTRIAL SUPPLY INC"/>
    <s v="ZT 4X6 2 MIL 1000/CASE PRINTED 1C/1S (WHITE BLOC HANG HOLE"/>
    <n v="965"/>
    <m/>
    <s v="ZT 4"/>
    <s v="6 2 MIL 1000/CASE"/>
    <m/>
    <m/>
    <x v="0"/>
    <m/>
    <d v="2013-03-22T00:00:00"/>
    <x v="5"/>
    <s v="JPENA"/>
    <x v="0"/>
    <x v="0"/>
  </r>
  <r>
    <n v="661742"/>
    <s v="JOHNSTON INDUSTRIAL SUPPLY INC"/>
    <s v="ZT 5X8 2 MIL 1000/CASE PRINTED 1C/1S (WHITE BLOC HANG HOLE"/>
    <n v="1069.5"/>
    <m/>
    <s v="ZT 5"/>
    <s v="8 2 MIL 1000/CASE"/>
    <m/>
    <m/>
    <x v="0"/>
    <m/>
    <d v="2013-03-22T00:00:00"/>
    <x v="5"/>
    <s v="JPENA"/>
    <x v="0"/>
    <x v="0"/>
  </r>
  <r>
    <n v="661745"/>
    <s v="JESPEN INDUSTRIES LLC"/>
    <s v="32'X100'X004 CLEAR C&amp;A FILM "/>
    <n v="8610"/>
    <m/>
    <s v="32'"/>
    <s v="100'"/>
    <s v="004 CLEAR"/>
    <m/>
    <x v="0"/>
    <m/>
    <d v="2013-03-22T00:00:00"/>
    <x v="5"/>
    <s v="MCAMERON"/>
    <x v="1"/>
    <x v="0"/>
  </r>
  <r>
    <n v="661746"/>
    <s v="JOHNSTON INDUSTRIAL SUPPLY INC"/>
    <s v="ZT 3X5 2 MIL 1000/CASE PRINTED 1C/1S (WHITE BLOC HANG HOLE"/>
    <n v="913.5"/>
    <m/>
    <s v="ZT 3"/>
    <s v="5 2 MIL 1000/CASE"/>
    <m/>
    <m/>
    <x v="0"/>
    <m/>
    <d v="2013-03-22T00:00:00"/>
    <x v="5"/>
    <s v="JPENA"/>
    <x v="0"/>
    <x v="0"/>
  </r>
  <r>
    <n v="661766"/>
    <s v="STRETCH ASSOCIATES"/>
    <s v="24x38 4MIL BLACK CONDUCTIVE "/>
    <n v="9949.2800000000007"/>
    <m/>
    <s v="24x38 4MIL"/>
    <m/>
    <m/>
    <m/>
    <x v="0"/>
    <m/>
    <d v="2013-03-22T00:00:00"/>
    <x v="5"/>
    <s v="TTHERIAULT"/>
    <x v="0"/>
    <x v="0"/>
  </r>
  <r>
    <n v="661779"/>
    <s v="INTERNATIONAL INDUSTRIAL"/>
    <s v="ZT 18X28X004 200/CASE  "/>
    <n v="4941"/>
    <m/>
    <s v="ZT 18"/>
    <n v="28"/>
    <s v="004 200/CASE"/>
    <m/>
    <x v="0"/>
    <m/>
    <d v="2013-03-22T00:00:00"/>
    <x v="5"/>
    <s v="LHICKS"/>
    <x v="0"/>
    <x v="0"/>
  </r>
  <r>
    <n v="661780"/>
    <s v="INTERNATIONAL INDUSTRIAL"/>
    <s v="ZT 28X18X004 200/CASE  "/>
    <n v="5181"/>
    <m/>
    <s v="ZT 28"/>
    <n v="18"/>
    <s v="004 200/CASE"/>
    <m/>
    <x v="0"/>
    <m/>
    <d v="2013-03-22T00:00:00"/>
    <x v="5"/>
    <s v="LHICKS"/>
    <x v="0"/>
    <x v="0"/>
  </r>
  <r>
    <n v="661806"/>
    <s v="RAYLN PLASTICS CORP."/>
    <s v="16X27 1.1 MIL FG - 5  BTM GUSSET - 1 3/4  LIP ON W ICKET 250/WICKET 1000/CAS"/>
    <n v="3357.5"/>
    <m/>
    <n v="16"/>
    <s v="27 1.1 MIL FG - 5  BTM"/>
    <m/>
    <m/>
    <x v="0"/>
    <m/>
    <d v="2013-03-22T00:00:00"/>
    <x v="5"/>
    <s v="JBURKE"/>
    <x v="0"/>
    <x v="0"/>
  </r>
  <r>
    <n v="661814"/>
    <s v="AMERISOURCE PACKAGING"/>
    <s v="LLD CLEAR 24X25 .5MIL 500 /CASE STAR SEALED "/>
    <n v="8989.5"/>
    <m/>
    <s v="LLD CLEAR 24"/>
    <s v="25 .5MIL 500"/>
    <m/>
    <m/>
    <x v="0"/>
    <m/>
    <d v="2013-03-22T00:00:00"/>
    <x v="5"/>
    <s v="MCAMERON"/>
    <x v="0"/>
    <x v="0"/>
  </r>
  <r>
    <n v="661818"/>
    <s v="AMERISOURCE PACKAGING"/>
    <s v="LLD CLEAR LF 33X40 .5MIL 250/CASE STAR SEALED "/>
    <n v="3513.25"/>
    <m/>
    <s v="LLD CLEAR LF 33"/>
    <s v="40 .5MIL"/>
    <m/>
    <m/>
    <x v="0"/>
    <m/>
    <d v="2013-03-22T00:00:00"/>
    <x v="5"/>
    <s v="MCAMERON"/>
    <x v="0"/>
    <x v="0"/>
  </r>
  <r>
    <n v="661820"/>
    <s v="AMERISOURCE PACKAGING"/>
    <s v="40.00XX56.00X1.00 100/CS,BAGS,SS,LLD,HEX "/>
    <n v="0"/>
    <m/>
    <n v="40"/>
    <m/>
    <n v="56"/>
    <n v="1"/>
    <x v="0"/>
    <m/>
    <d v="2013-03-22T00:00:00"/>
    <x v="5"/>
    <s v="MCAMERON"/>
    <x v="0"/>
    <x v="1"/>
  </r>
  <r>
    <n v="661827"/>
    <s v="MAC PAPERS ATLANTA"/>
    <s v="7.5X5.25 1.6 MIL CAST POL W/ LIP AND TAPE, MAILING BAG 1000/CASE"/>
    <n v="1462"/>
    <m/>
    <n v="7.5"/>
    <s v="5.25 1.6 MIL CAST POL"/>
    <m/>
    <m/>
    <x v="0"/>
    <m/>
    <d v="2013-03-22T00:00:00"/>
    <x v="5"/>
    <s v="TTHERIAULT"/>
    <x v="0"/>
    <x v="0"/>
  </r>
  <r>
    <n v="661861"/>
    <s v="TEXAS CONTAINER"/>
    <s v="21.00XXX2.00 3000'/RL,SWS SHEETING,FG, AS,POAPP,CRADL"/>
    <n v="1954.26"/>
    <m/>
    <n v="21"/>
    <m/>
    <m/>
    <n v="2"/>
    <x v="0"/>
    <m/>
    <d v="2013-03-22T00:00:00"/>
    <x v="5"/>
    <s v="DAVID"/>
    <x v="0"/>
    <x v="1"/>
  </r>
  <r>
    <n v="661876"/>
    <s v="PIONEER PACKAGING"/>
    <s v="24.00X0.00X25.00X1.00 500/CS,BAGS,SS "/>
    <n v="10820.55"/>
    <m/>
    <n v="24"/>
    <n v="0"/>
    <n v="25"/>
    <n v="1"/>
    <x v="0"/>
    <m/>
    <d v="2013-03-22T00:00:00"/>
    <x v="5"/>
    <s v="JLYONS"/>
    <x v="0"/>
    <x v="1"/>
  </r>
  <r>
    <n v="661878"/>
    <s v="PIONEER PACKAGING"/>
    <s v="33.00X0.00X40.00X1.00 250/CS,BAGS,SS "/>
    <n v="3687.45"/>
    <m/>
    <n v="33"/>
    <n v="0"/>
    <n v="40"/>
    <n v="1"/>
    <x v="0"/>
    <m/>
    <d v="2013-03-22T00:00:00"/>
    <x v="5"/>
    <s v="JLYONS"/>
    <x v="0"/>
    <x v="1"/>
  </r>
  <r>
    <n v="661879"/>
    <s v="PIONEER PACKAGING"/>
    <s v="40.00X0.00X56.00X1.00 100/CS,BAGS,SS "/>
    <n v="9022"/>
    <m/>
    <n v="40"/>
    <n v="0"/>
    <n v="56"/>
    <n v="1"/>
    <x v="0"/>
    <m/>
    <d v="2013-03-22T00:00:00"/>
    <x v="5"/>
    <s v="JLYONS"/>
    <x v="0"/>
    <x v="1"/>
  </r>
  <r>
    <n v="661900"/>
    <s v="DREAM PACKAGING INC"/>
    <s v="POLY PRO 7.75X14 1.5 MIL 250/WICKET 1000/CASE "/>
    <n v="6950"/>
    <m/>
    <s v="POLY PRO 7.75"/>
    <s v="14 1.5 MIL"/>
    <m/>
    <m/>
    <x v="0"/>
    <m/>
    <d v="2013-03-22T00:00:00"/>
    <x v="5"/>
    <s v="LPAIGE"/>
    <x v="0"/>
    <x v="0"/>
  </r>
  <r>
    <n v="664837"/>
    <s v="CLEAR VIEW BAG COMPANY, INC."/>
    <s v="30.25XXX1.15 8265'/RL,SWS SHEETING,FG, HISLIP,CRADL"/>
    <n v="515.20000000000005"/>
    <m/>
    <n v="30.25"/>
    <m/>
    <m/>
    <n v="1.1499999999999999"/>
    <x v="1"/>
    <n v="802197"/>
    <d v="2013-03-22T00:00:00"/>
    <x v="5"/>
    <s v="WILL"/>
    <x v="0"/>
    <x v="1"/>
  </r>
  <r>
    <n v="665003"/>
    <s v="CLEAR VIEW BAG COMPANY, INC."/>
    <s v="43.50XXX1.20 8210'/RL,SWS SHEETING,FG, CRADL"/>
    <n v="4608"/>
    <m/>
    <n v="43.5"/>
    <m/>
    <m/>
    <n v="1.2"/>
    <x v="1"/>
    <n v="802129"/>
    <d v="2013-03-22T00:00:00"/>
    <x v="5"/>
    <s v="WILL"/>
    <x v="0"/>
    <x v="1"/>
  </r>
  <r>
    <n v="665354"/>
    <s v="CLEAR VIEW BAG COMPANY, INC."/>
    <s v="43.50XXX1.20 8210'/RL,SWS SHEETING,FG, CRADL"/>
    <n v="4608"/>
    <m/>
    <n v="43.5"/>
    <m/>
    <m/>
    <n v="1.2"/>
    <x v="1"/>
    <n v="802130"/>
    <d v="2013-03-22T00:00:00"/>
    <x v="5"/>
    <s v="JCORLISS"/>
    <x v="1"/>
    <x v="1"/>
  </r>
  <r>
    <n v="661910"/>
    <s v="AMERICAN MARKETING OF PLASTICS, LLC"/>
    <s v="5.00X0.00X7.00X3.00 3000/CS,BAGS,SW "/>
    <n v="2118.1999999999998"/>
    <m/>
    <n v="5"/>
    <n v="0"/>
    <n v="7"/>
    <n v="3"/>
    <x v="0"/>
    <m/>
    <d v="2013-03-25T00:00:00"/>
    <x v="5"/>
    <s v="LMITCHELL"/>
    <x v="1"/>
    <x v="1"/>
  </r>
  <r>
    <n v="661954"/>
    <s v="CONVERTING TECHNOLOGY"/>
    <s v="26.50XXX1.25 12000'/RL,SWS SHEETING,FG ,HISLIP,CRADL"/>
    <n v="3330"/>
    <m/>
    <n v="26.5"/>
    <m/>
    <m/>
    <n v="1.25"/>
    <x v="0"/>
    <m/>
    <d v="2013-03-25T00:00:00"/>
    <x v="5"/>
    <s v="JIM"/>
    <x v="1"/>
    <x v="1"/>
  </r>
  <r>
    <n v="661978"/>
    <s v="AMERISOURCE PACKAGING"/>
    <s v="40X56 CLEAR 1 MIL 150/CAS STAR SEAL LLDPE "/>
    <n v="15075"/>
    <m/>
    <n v="40"/>
    <s v="56 CLEAR 1 MIL 150/CAS"/>
    <m/>
    <m/>
    <x v="0"/>
    <m/>
    <d v="2013-03-25T00:00:00"/>
    <x v="5"/>
    <s v="MCAMERON"/>
    <x v="0"/>
    <x v="0"/>
  </r>
  <r>
    <n v="661991"/>
    <s v="PROTECTIVE LINING CORP."/>
    <s v="10X13 3MIL ZT  "/>
    <n v="0"/>
    <m/>
    <n v="10"/>
    <s v="13 3MIL ZT"/>
    <m/>
    <m/>
    <x v="0"/>
    <m/>
    <d v="2013-03-25T00:00:00"/>
    <x v="5"/>
    <s v="DBALLETTA"/>
    <x v="0"/>
    <x v="0"/>
  </r>
  <r>
    <n v="662024"/>
    <s v="EMCO INDUSTRIAL PLASTICS"/>
    <s v="4.50 X 5 2MIL AUTO BAG +1 PRINTED 1C/1S (WHITE BLOC 2250/ROLL,PRNTD"/>
    <n v="2429"/>
    <m/>
    <n v="4.5"/>
    <m/>
    <n v="5"/>
    <n v="2"/>
    <x v="0"/>
    <m/>
    <d v="2013-03-25T00:00:00"/>
    <x v="5"/>
    <s v="JCORLISS"/>
    <x v="0"/>
    <x v="0"/>
  </r>
  <r>
    <n v="662099"/>
    <s v="PIONEER PACKAGING"/>
    <s v="6X3.5X19 .5ML HD BAG 1000 PER BAG, 5 BAGS PER CASE "/>
    <n v="4306.5"/>
    <m/>
    <n v="6"/>
    <n v="3.5"/>
    <s v="19 .5ML HD BAG 1000"/>
    <m/>
    <x v="0"/>
    <m/>
    <d v="2013-03-25T00:00:00"/>
    <x v="5"/>
    <s v="JLYONS"/>
    <x v="0"/>
    <x v="0"/>
  </r>
  <r>
    <n v="662130"/>
    <s v="PARAMOUNT PACKAGING CORP."/>
    <s v="4X6 1.5 MIL AUTO STYLE BA 2500/ROLL "/>
    <n v="1850"/>
    <m/>
    <n v="4"/>
    <m/>
    <n v="6"/>
    <n v="1.5"/>
    <x v="0"/>
    <m/>
    <d v="2013-03-25T00:00:00"/>
    <x v="5"/>
    <s v="CGRAINGER"/>
    <x v="1"/>
    <x v="0"/>
  </r>
  <r>
    <n v="662183"/>
    <s v="BRAME SPECIALTY CO."/>
    <s v="14X21 X1.5MIL AUTO BAG ON ROLL 500/ROLL "/>
    <n v="871.5"/>
    <m/>
    <n v="14"/>
    <m/>
    <n v="21"/>
    <n v="1.5"/>
    <x v="0"/>
    <m/>
    <d v="2013-03-25T00:00:00"/>
    <x v="5"/>
    <s v="CMAHAN"/>
    <x v="0"/>
    <x v="0"/>
  </r>
  <r>
    <n v="662188"/>
    <s v="BRAME SPECIALTY CO."/>
    <s v="12X24X1.5 MIL AUTO BAG ON ROLL 300/ROLL "/>
    <n v="1428"/>
    <m/>
    <n v="12"/>
    <m/>
    <n v="24"/>
    <n v="1.5"/>
    <x v="0"/>
    <m/>
    <d v="2013-03-25T00:00:00"/>
    <x v="5"/>
    <s v="CMAHAN"/>
    <x v="0"/>
    <x v="0"/>
  </r>
  <r>
    <n v="664783"/>
    <s v="POLLOCK PAPER"/>
    <s v="21.00X0.00XX1.25 3800'/RL,SWS SHEETING,FG, CRADL"/>
    <n v="1860"/>
    <m/>
    <n v="21"/>
    <m/>
    <m/>
    <n v="1.25"/>
    <x v="1"/>
    <n v="803055"/>
    <d v="2013-03-25T00:00:00"/>
    <x v="5"/>
    <s v="EZRA"/>
    <x v="0"/>
    <x v="1"/>
  </r>
  <r>
    <n v="665344"/>
    <s v="PYRAMID PACKAGING INC."/>
    <s v="44.00X8.00X100.00X4.00 50/RL,BAGS,FG,BS,BOR,CRAD L"/>
    <n v="458.64"/>
    <m/>
    <n v="44"/>
    <n v="8"/>
    <n v="100"/>
    <n v="4"/>
    <x v="1"/>
    <n v="802837"/>
    <d v="2013-03-25T00:00:00"/>
    <x v="5"/>
    <s v="STEVES"/>
    <x v="0"/>
    <x v="1"/>
  </r>
  <r>
    <n v="665388"/>
    <s v="PIEDMONT NATIONAL CORPORATION - MONTGOMERY"/>
    <s v="30.00X0.00X30.00X1.25 350/RL,BAGS,BS,BOR "/>
    <n v="5489.39"/>
    <m/>
    <n v="30"/>
    <n v="0"/>
    <n v="30"/>
    <n v="1.25"/>
    <x v="1"/>
    <n v="802825"/>
    <d v="2013-03-25T00:00:00"/>
    <x v="5"/>
    <s v="WILL"/>
    <x v="0"/>
    <x v="1"/>
  </r>
  <r>
    <n v="662220"/>
    <s v="XPEDX"/>
    <s v="6.00XX14.00X2.00 2000/CS,BAGS,VCI "/>
    <n v="1539.5"/>
    <m/>
    <n v="6"/>
    <m/>
    <n v="14"/>
    <n v="2"/>
    <x v="0"/>
    <m/>
    <d v="2013-03-26T00:00:00"/>
    <x v="5"/>
    <s v="EZRA"/>
    <x v="0"/>
    <x v="1"/>
  </r>
  <r>
    <n v="662235"/>
    <s v="GULF GREAT LAKES PACKAGING"/>
    <s v="22.00XXX1.00 4000'/RL,CF SHEETING,FG,V ENT,NORM,NOSLIP,CRADL"/>
    <n v="0"/>
    <m/>
    <n v="22"/>
    <m/>
    <m/>
    <n v="1"/>
    <x v="0"/>
    <m/>
    <d v="2013-03-26T00:00:00"/>
    <x v="5"/>
    <s v="EZRA"/>
    <x v="0"/>
    <x v="1"/>
  </r>
  <r>
    <n v="662248"/>
    <s v="STRETCH ASSOCIATES"/>
    <s v="ZT 24X36X002 250/CASE  "/>
    <n v="1686"/>
    <m/>
    <s v="ZT 24"/>
    <n v="36"/>
    <s v="002 250/CASE"/>
    <m/>
    <x v="0"/>
    <m/>
    <d v="2013-03-26T00:00:00"/>
    <x v="5"/>
    <s v="LMITCHELL"/>
    <x v="0"/>
    <x v="0"/>
  </r>
  <r>
    <n v="662271"/>
    <s v="AMERISOURCE PACKAGING"/>
    <s v="16.00X0.00X18.00X4.50 500/CS,BAGS,BS,METAL 15.0 %"/>
    <n v="7787.52"/>
    <m/>
    <n v="16"/>
    <n v="0"/>
    <n v="18"/>
    <n v="4.5"/>
    <x v="0"/>
    <m/>
    <d v="2013-03-26T00:00:00"/>
    <x v="5"/>
    <s v="ANGELA"/>
    <x v="0"/>
    <x v="1"/>
  </r>
  <r>
    <n v="662273"/>
    <s v="AMERISOURCE PACKAGING"/>
    <s v="16.00X0.00X18.00X4.50 500/CS,BAGS,BS,METAL 15.0 %"/>
    <n v="8078.46"/>
    <m/>
    <n v="16"/>
    <n v="0"/>
    <n v="18"/>
    <n v="4.5"/>
    <x v="0"/>
    <m/>
    <d v="2013-03-26T00:00:00"/>
    <x v="5"/>
    <s v="ANGELA"/>
    <x v="0"/>
    <x v="1"/>
  </r>
  <r>
    <n v="662310"/>
    <s v="POLY PAK PLASTICS"/>
    <s v="14.00X0.00XX3.00 2000'/RL,TUBING,VCI,COLOR ,MBL,CRADL"/>
    <n v="1217.2"/>
    <m/>
    <n v="14"/>
    <n v="0"/>
    <m/>
    <n v="3"/>
    <x v="0"/>
    <m/>
    <d v="2013-03-26T00:00:00"/>
    <x v="5"/>
    <s v="ANGELA"/>
    <x v="1"/>
    <x v="1"/>
  </r>
  <r>
    <n v="662320"/>
    <s v="POLLOCK PAPER"/>
    <s v="21.50X0.00X20.50X3.00 200/CS,BAGS,FG,TINT,MBL "/>
    <n v="1810.14"/>
    <m/>
    <n v="21.5"/>
    <n v="0"/>
    <n v="20.5"/>
    <n v="3"/>
    <x v="0"/>
    <m/>
    <d v="2013-03-26T00:00:00"/>
    <x v="5"/>
    <s v="EZRA"/>
    <x v="1"/>
    <x v="1"/>
  </r>
  <r>
    <n v="662343"/>
    <s v="SUNBELT PAPER &amp; PACKAGING"/>
    <s v="TU 2  2MIL 1500'/RL  "/>
    <n v="0"/>
    <m/>
    <s v="TU 2  2MIL 1500'/RL"/>
    <m/>
    <m/>
    <m/>
    <x v="0"/>
    <m/>
    <d v="2013-03-26T00:00:00"/>
    <x v="5"/>
    <s v="MWENTWORTH"/>
    <x v="0"/>
    <x v="0"/>
  </r>
  <r>
    <n v="662346"/>
    <s v="SUNBELT PAPER &amp; PACKAGING"/>
    <s v="TU 3  2MIL 1500/RL  "/>
    <n v="0"/>
    <m/>
    <s v="TU 3  2MIL 1500/RL"/>
    <m/>
    <m/>
    <m/>
    <x v="0"/>
    <m/>
    <d v="2013-03-26T00:00:00"/>
    <x v="5"/>
    <s v="MWENTWORTH"/>
    <x v="0"/>
    <x v="0"/>
  </r>
  <r>
    <n v="662349"/>
    <s v="XPEDX"/>
    <s v="19.00X0.00XX2.00 3900'/RL,SWS SHEETING,FG, CRADL"/>
    <n v="5255.55"/>
    <m/>
    <n v="19"/>
    <m/>
    <m/>
    <n v="2"/>
    <x v="0"/>
    <m/>
    <d v="2013-03-26T00:00:00"/>
    <x v="5"/>
    <s v="EZRA"/>
    <x v="1"/>
    <x v="1"/>
  </r>
  <r>
    <n v="662355"/>
    <s v="POLLOCK PAPER"/>
    <s v="16.00X0.00X16.50X3.00 500/CS,BAGS,FG,TINT,MBL "/>
    <n v="888.13"/>
    <m/>
    <n v="16"/>
    <n v="0"/>
    <n v="16.5"/>
    <n v="3"/>
    <x v="0"/>
    <m/>
    <d v="2013-03-26T00:00:00"/>
    <x v="5"/>
    <s v="EZRA"/>
    <x v="1"/>
    <x v="1"/>
  </r>
  <r>
    <n v="662357"/>
    <s v="POLLOCK PAPER"/>
    <s v="17.75X0.00X18.00X3.00 250/CS,BAGS,FG,TINT,MBL "/>
    <n v="1296"/>
    <m/>
    <n v="17.75"/>
    <n v="0"/>
    <n v="18"/>
    <n v="3"/>
    <x v="0"/>
    <m/>
    <d v="2013-03-26T00:00:00"/>
    <x v="5"/>
    <s v="EZRA"/>
    <x v="1"/>
    <x v="1"/>
  </r>
  <r>
    <n v="662358"/>
    <s v="POLLOCK PAPER"/>
    <s v="13.00X0.00X16.00X3.00 500/CS,BAGS,FG,TINT,MBL "/>
    <n v="1288.96"/>
    <m/>
    <n v="13"/>
    <n v="0"/>
    <n v="16"/>
    <n v="3"/>
    <x v="0"/>
    <m/>
    <d v="2013-03-26T00:00:00"/>
    <x v="5"/>
    <s v="EZRA"/>
    <x v="1"/>
    <x v="1"/>
  </r>
  <r>
    <n v="662384"/>
    <s v="GULF SYSTEMS - DALLAS"/>
    <s v="19X4X22X1.25MIL +1.5  LIP 250/WICKET 1000/CASE "/>
    <n v="62750"/>
    <m/>
    <n v="19"/>
    <n v="4"/>
    <n v="22"/>
    <s v="1.25MIL +1.5  LIP"/>
    <x v="0"/>
    <m/>
    <d v="2013-03-26T00:00:00"/>
    <x v="5"/>
    <s v="CMAHAN"/>
    <x v="0"/>
    <x v="0"/>
  </r>
  <r>
    <n v="662420"/>
    <s v="K&amp;J ENTERPRISES"/>
    <s v="48.00XXX2.00 1000'/RL,CF SHEETING,FG,C RADL"/>
    <n v="1996.08"/>
    <m/>
    <n v="48"/>
    <m/>
    <m/>
    <n v="2"/>
    <x v="0"/>
    <m/>
    <d v="2013-03-26T00:00:00"/>
    <x v="5"/>
    <s v="DAVID"/>
    <x v="1"/>
    <x v="1"/>
  </r>
  <r>
    <n v="662452"/>
    <s v="SHORR PACKAGING - IN"/>
    <s v="ZT 4X6 4MIL PRINTED 2C/1S 1000/CASE,PRNTD "/>
    <n v="1431"/>
    <m/>
    <s v="ZT 4"/>
    <s v="6 4MIL PRINTED 2C/1S"/>
    <m/>
    <m/>
    <x v="0"/>
    <m/>
    <d v="2013-03-26T00:00:00"/>
    <x v="5"/>
    <s v="CMAHAN"/>
    <x v="0"/>
    <x v="0"/>
  </r>
  <r>
    <n v="662472"/>
    <s v="GULF SYSTEMS - DALLAS"/>
    <s v="19X4X22X1.25MIL +1.5  LIP 250/WICKET 1000/CS "/>
    <n v="59650"/>
    <m/>
    <n v="19"/>
    <n v="4"/>
    <n v="22"/>
    <s v="1.25MIL +1.5  LIP"/>
    <x v="0"/>
    <m/>
    <d v="2013-03-26T00:00:00"/>
    <x v="5"/>
    <s v="CMAHAN"/>
    <x v="0"/>
    <x v="0"/>
  </r>
  <r>
    <n v="662483"/>
    <s v="NPS/LIBERTY"/>
    <s v="54.00XXX1.25 4400'/RL,SWS SHEETING,FG, CRADL"/>
    <n v="4032"/>
    <m/>
    <n v="54"/>
    <m/>
    <m/>
    <n v="1.25"/>
    <x v="0"/>
    <m/>
    <d v="2013-03-26T00:00:00"/>
    <x v="5"/>
    <s v="DAVID"/>
    <x v="0"/>
    <x v="1"/>
  </r>
  <r>
    <n v="662488"/>
    <s v="XPEDX"/>
    <s v="19.00XXX1.50 3900'/RL,SWS SHEETING,FG, CRADL"/>
    <n v="1708.16"/>
    <m/>
    <n v="19"/>
    <m/>
    <m/>
    <n v="1.5"/>
    <x v="0"/>
    <m/>
    <d v="2013-03-26T00:00:00"/>
    <x v="5"/>
    <s v="EZRA"/>
    <x v="0"/>
    <x v="1"/>
  </r>
  <r>
    <n v="663970"/>
    <s v="ROYAL PACKAGING"/>
    <s v="ZT 18X13 1.5 MIL FDA 1,00 6 VENT HOLES EACH SIDE, 3   FROM TOP/BOTTOM 2.5  FR"/>
    <n v="9680"/>
    <m/>
    <n v="18"/>
    <m/>
    <n v="13"/>
    <n v="1.5"/>
    <x v="1"/>
    <n v="803523"/>
    <d v="2013-03-26T00:00:00"/>
    <x v="5"/>
    <s v="KKING"/>
    <x v="1"/>
    <x v="0"/>
  </r>
  <r>
    <n v="665738"/>
    <s v="ENDURAPAK INC."/>
    <s v="44.00X0.00X0.00X1.40 4000'/RL,DWS,FG,BS,BOR,UV I 2.0%,COLOR,WHT,CRADL"/>
    <n v="5401"/>
    <m/>
    <n v="44"/>
    <n v="0"/>
    <n v="0"/>
    <n v="1.4"/>
    <x v="1"/>
    <n v="803725"/>
    <d v="2013-03-26T00:00:00"/>
    <x v="5"/>
    <s v="PGARCIA"/>
    <x v="1"/>
    <x v="1"/>
  </r>
  <r>
    <n v="665742"/>
    <s v="ENDURAPAK INC."/>
    <s v="50.00X0.00X0.00X1.40 4000'/RL,DWS,FG,BS,BOR,UV I 2.0%,COLOR,WHT,CRADL"/>
    <n v="1263.4000000000001"/>
    <m/>
    <n v="50"/>
    <n v="0"/>
    <n v="0"/>
    <n v="1.4"/>
    <x v="1"/>
    <n v="803740"/>
    <d v="2013-03-26T00:00:00"/>
    <x v="5"/>
    <s v="PGARCIA"/>
    <x v="1"/>
    <x v="1"/>
  </r>
  <r>
    <n v="665746"/>
    <s v="CME INTEGRATED SOLUTIONS"/>
    <s v="47.00X0.00XX3.00 550'/RL,TUBING,FG,LLD,HEX ,COLOR,YEL"/>
    <n v="2869.56"/>
    <m/>
    <n v="47"/>
    <n v="0"/>
    <m/>
    <n v="3"/>
    <x v="1"/>
    <n v="803514"/>
    <d v="2013-03-26T00:00:00"/>
    <x v="5"/>
    <s v="MGONZALEZ"/>
    <x v="1"/>
    <x v="1"/>
  </r>
  <r>
    <n v="665981"/>
    <s v="GREAT PLAINS PACKAGING SYSTEMS"/>
    <s v="19.50XXX1.25 4400'/RL,SWS SHEETING,FG, AS,POAPP,CRADL"/>
    <n v="5936"/>
    <m/>
    <n v="19.5"/>
    <m/>
    <m/>
    <n v="1.25"/>
    <x v="1"/>
    <n v="803625"/>
    <d v="2013-03-26T00:00:00"/>
    <x v="5"/>
    <s v="DAVID"/>
    <x v="0"/>
    <x v="1"/>
  </r>
  <r>
    <n v="666003"/>
    <s v="GULF GREAT LAKES PACKAGING"/>
    <s v="47.00X47.00X89.00X2.00 75/RL,BAGS,BS,BOR,CRADL "/>
    <n v="1096.6500000000001"/>
    <m/>
    <n v="47"/>
    <n v="47"/>
    <n v="89"/>
    <n v="2"/>
    <x v="1"/>
    <n v="803591"/>
    <d v="2013-03-26T00:00:00"/>
    <x v="5"/>
    <s v="LCARTER"/>
    <x v="0"/>
    <x v="1"/>
  </r>
  <r>
    <n v="662589"/>
    <s v="ASSOCIATED PACKAGING INC."/>
    <s v="90.00X0.00X222.00X1.25 200/CS,SWS SOR,BS,BOR,LLD ,OCT,CRADL"/>
    <n v="0"/>
    <m/>
    <n v="90"/>
    <n v="0"/>
    <n v="222"/>
    <n v="1.25"/>
    <x v="0"/>
    <m/>
    <d v="2013-03-27T00:00:00"/>
    <x v="5"/>
    <s v="JIM"/>
    <x v="1"/>
    <x v="1"/>
  </r>
  <r>
    <n v="662598"/>
    <s v="AMERICAN BUISNESS FORMS &amp; ENVELOPES"/>
    <s v="10X15 + 3.5 LIPX0015 NEWS PRINTED 1C/1S 1000/CTN,PRNTD"/>
    <n v="1303.5"/>
    <m/>
    <n v="10"/>
    <s v="15 + 3.5 LIP"/>
    <s v="0015 NEWS"/>
    <m/>
    <x v="0"/>
    <m/>
    <d v="2013-03-27T00:00:00"/>
    <x v="5"/>
    <s v="BRENDA"/>
    <x v="0"/>
    <x v="0"/>
  </r>
  <r>
    <n v="662603"/>
    <s v="OAKWOOD PACKAGING CO"/>
    <s v="ZT 2X2X002 1C/1S 1000/CTN,PRNTD "/>
    <n v="1062.5"/>
    <m/>
    <s v="ZT 2"/>
    <n v="2"/>
    <s v="002 1C/1S"/>
    <m/>
    <x v="0"/>
    <m/>
    <d v="2013-03-27T00:00:00"/>
    <x v="5"/>
    <s v="BRENDA"/>
    <x v="0"/>
    <x v="0"/>
  </r>
  <r>
    <n v="662651"/>
    <s v="LOGIC PACKAGING"/>
    <s v="24X49 3MIL 2C/1S (ORANGE WITH BLACK BAR CO DE),PRNTD"/>
    <n v="2302.63"/>
    <m/>
    <n v="24"/>
    <s v="49 3MIL 2C/1S"/>
    <m/>
    <m/>
    <x v="0"/>
    <m/>
    <d v="2013-03-27T00:00:00"/>
    <x v="5"/>
    <s v="DBALLETTA"/>
    <x v="0"/>
    <x v="0"/>
  </r>
  <r>
    <n v="662655"/>
    <s v="NPS/LIBERTY"/>
    <s v="54.00XXX1.10 4400'/RL,SWS SHEETING,FG, CRADL"/>
    <n v="4032"/>
    <m/>
    <n v="54"/>
    <m/>
    <m/>
    <n v="1.1000000000000001"/>
    <x v="0"/>
    <m/>
    <d v="2013-03-27T00:00:00"/>
    <x v="5"/>
    <s v="DAVID"/>
    <x v="0"/>
    <x v="1"/>
  </r>
  <r>
    <n v="662669"/>
    <s v="XPEDX"/>
    <s v="ZT 10X16 4MIL PRINTED 1C/ 1S (WHITE BLOCK) 500/CASE "/>
    <n v="1634.75"/>
    <m/>
    <s v="ZT 10"/>
    <s v="16 4MIL PRINTED 1C/"/>
    <m/>
    <m/>
    <x v="0"/>
    <m/>
    <d v="2013-03-27T00:00:00"/>
    <x v="5"/>
    <s v="MWENTWORTH"/>
    <x v="0"/>
    <x v="0"/>
  </r>
  <r>
    <n v="662694"/>
    <s v="XPEDX"/>
    <s v="26X36 4MIL ZT 200/CASE  "/>
    <n v="1927.6"/>
    <m/>
    <n v="26"/>
    <s v="36 4MIL ZT 200/CASE"/>
    <m/>
    <m/>
    <x v="0"/>
    <m/>
    <d v="2013-03-27T00:00:00"/>
    <x v="5"/>
    <s v="MGONZALEZ"/>
    <x v="0"/>
    <x v="0"/>
  </r>
  <r>
    <n v="662697"/>
    <s v="ASSOCIATED PACKAGING INC."/>
    <s v="17.75X0.00X19.75X2.25 1000/CS,BAGS,BS,METAL 15. 0"/>
    <n v="3185.6"/>
    <m/>
    <n v="17.75"/>
    <n v="0"/>
    <n v="19.75"/>
    <n v="2.25"/>
    <x v="0"/>
    <m/>
    <d v="2013-03-27T00:00:00"/>
    <x v="5"/>
    <s v="MICHELLE"/>
    <x v="0"/>
    <x v="1"/>
  </r>
  <r>
    <n v="662699"/>
    <s v="XPEDX"/>
    <s v="36X36 4MIL ZT 100/CASE  "/>
    <n v="2561.1"/>
    <m/>
    <n v="36"/>
    <s v="36 4MIL ZT 100/CASE"/>
    <m/>
    <m/>
    <x v="0"/>
    <m/>
    <d v="2013-03-27T00:00:00"/>
    <x v="5"/>
    <s v="MGONZALEZ"/>
    <x v="0"/>
    <x v="0"/>
  </r>
  <r>
    <n v="662703"/>
    <s v="ASSOCIATED PACKAGING INC."/>
    <s v="11.82X0.00X13.63X3.00 500/CS,BAGS,BS,METAL 15.0 %"/>
    <n v="13105"/>
    <m/>
    <n v="11.82"/>
    <n v="0"/>
    <n v="13.63"/>
    <n v="3"/>
    <x v="0"/>
    <m/>
    <d v="2013-03-27T00:00:00"/>
    <x v="5"/>
    <s v="MICHELLE"/>
    <x v="0"/>
    <x v="1"/>
  </r>
  <r>
    <n v="662706"/>
    <s v="ASSOCIATED PACKAGING INC."/>
    <s v="11.82X0.00X13.63X4.00 500/CS,BAGS,FG,BS,METAL 1 0.05"/>
    <n v="17312.5"/>
    <m/>
    <n v="11.82"/>
    <n v="0"/>
    <n v="13.63"/>
    <n v="4"/>
    <x v="0"/>
    <m/>
    <d v="2013-03-27T00:00:00"/>
    <x v="5"/>
    <s v="MICHELLE"/>
    <x v="0"/>
    <x v="1"/>
  </r>
  <r>
    <n v="662714"/>
    <s v="FOUR STAR PLASTICS"/>
    <s v="6X8X002 AUTOSTYLE BAG 1250/ROLL W/ 1/4  VENT HOLE"/>
    <n v="1212.5"/>
    <m/>
    <n v="6"/>
    <m/>
    <n v="8"/>
    <n v="2"/>
    <x v="0"/>
    <m/>
    <d v="2013-03-27T00:00:00"/>
    <x v="5"/>
    <s v="MICHELLE"/>
    <x v="0"/>
    <x v="0"/>
  </r>
  <r>
    <n v="662801"/>
    <s v="ASSOCIATED PACKAGING INC."/>
    <s v="9.00X0.00X10.25X4.00 1000/CS,BAGS,FG,BS "/>
    <n v="1870"/>
    <m/>
    <n v="9"/>
    <n v="0"/>
    <n v="10.25"/>
    <n v="4"/>
    <x v="0"/>
    <m/>
    <d v="2013-03-27T00:00:00"/>
    <x v="5"/>
    <s v="MICHELLE"/>
    <x v="1"/>
    <x v="1"/>
  </r>
  <r>
    <n v="662811"/>
    <s v="ASSOCIATED PACKAGING INC."/>
    <s v="5.75X0.00X8.75X2.80 2000/CS,BAGS,FG,BS "/>
    <n v="1001.9"/>
    <m/>
    <n v="5.75"/>
    <n v="0"/>
    <n v="8.75"/>
    <n v="2.8"/>
    <x v="0"/>
    <m/>
    <d v="2013-03-27T00:00:00"/>
    <x v="5"/>
    <s v="MICHELLE"/>
    <x v="0"/>
    <x v="1"/>
  </r>
  <r>
    <n v="662820"/>
    <s v="ASSOCIATED PACKAGING INC."/>
    <s v="8.38X0.00X14.25X3.00 1000/CS,BAGS,FG,BS "/>
    <n v="1301.52"/>
    <m/>
    <n v="8.3800000000000008"/>
    <n v="0"/>
    <n v="14.25"/>
    <n v="3"/>
    <x v="0"/>
    <m/>
    <d v="2013-03-27T00:00:00"/>
    <x v="5"/>
    <s v="MICHELLE"/>
    <x v="0"/>
    <x v="1"/>
  </r>
  <r>
    <n v="662842"/>
    <s v="LAKELAND SUPPLY, INC."/>
    <s v="15.50X0.00XX1.50 5000'/RL,SWS SHEETING,FG, CRADL"/>
    <n v="6091.5"/>
    <m/>
    <n v="15.5"/>
    <m/>
    <m/>
    <n v="1.5"/>
    <x v="0"/>
    <m/>
    <d v="2013-03-27T00:00:00"/>
    <x v="5"/>
    <s v="EZRA"/>
    <x v="0"/>
    <x v="1"/>
  </r>
  <r>
    <n v="662843"/>
    <s v="XPEDX"/>
    <s v="19.75X0.00XX1.25 3000'/RL,SWS SHEETING,FG, CRADL"/>
    <n v="1592.64"/>
    <m/>
    <n v="19.75"/>
    <m/>
    <m/>
    <n v="1.25"/>
    <x v="0"/>
    <m/>
    <d v="2013-03-27T00:00:00"/>
    <x v="5"/>
    <s v="EZRA"/>
    <x v="0"/>
    <x v="1"/>
  </r>
  <r>
    <n v="662861"/>
    <s v="PYRAMID PACKAGING INC."/>
    <s v="ZT 8X8 2 MIL WHITE OPAQUE 1000/CASE "/>
    <n v="1329.75"/>
    <m/>
    <s v="ZT 8"/>
    <s v="8 2 MIL"/>
    <m/>
    <m/>
    <x v="0"/>
    <m/>
    <d v="2013-03-27T00:00:00"/>
    <x v="5"/>
    <s v="JPENA"/>
    <x v="0"/>
    <x v="0"/>
  </r>
  <r>
    <n v="662878"/>
    <s v="SHORR PACKAGING - IN"/>
    <s v="AUTOBAG 5X5X0015 PRINTED 1C/1S (WHITE BLOC 3000/ROLL,PRNTD"/>
    <n v="1957.5"/>
    <m/>
    <n v="5"/>
    <m/>
    <n v="5"/>
    <n v="1.5"/>
    <x v="0"/>
    <m/>
    <d v="2013-03-27T00:00:00"/>
    <x v="5"/>
    <s v="BRENDA"/>
    <x v="0"/>
    <x v="0"/>
  </r>
  <r>
    <n v="662879"/>
    <s v="SHORR PACKAGING - IN"/>
    <s v="AUTOBAG 5X5X0015 PRINTED 2C/1S (WHITE BLOC K W/ PRINT) 3000/ROLL,PRN"/>
    <n v="2085"/>
    <m/>
    <n v="5"/>
    <m/>
    <n v="5"/>
    <n v="1.5"/>
    <x v="0"/>
    <m/>
    <d v="2013-03-27T00:00:00"/>
    <x v="5"/>
    <s v="BRENDA"/>
    <x v="0"/>
    <x v="0"/>
  </r>
  <r>
    <n v="665576"/>
    <s v="FISHER SCIENTIFIC"/>
    <s v="30.00X0.00X40.00X4.00 150/RL,BAGS,BS,BOR,TINT,R ED,CRADL"/>
    <n v="3734.19"/>
    <m/>
    <n v="30"/>
    <n v="0"/>
    <n v="40"/>
    <n v="4"/>
    <x v="1"/>
    <n v="804283"/>
    <d v="2013-03-27T00:00:00"/>
    <x v="5"/>
    <s v="SMAYER"/>
    <x v="1"/>
    <x v="1"/>
  </r>
  <r>
    <n v="665819"/>
    <s v="ATLAS BOX &amp; CRATING"/>
    <s v="4X4X004 AUTO PRINTED, 2C/ 1S W/ 1.25  SEALED HEADER W/ HH, BOTTOM LOAD, 1500"/>
    <n v="2760.08"/>
    <m/>
    <n v="4"/>
    <m/>
    <n v="4"/>
    <n v="4"/>
    <x v="1"/>
    <n v="804108"/>
    <d v="2013-03-27T00:00:00"/>
    <x v="5"/>
    <s v="SARAH"/>
    <x v="1"/>
    <x v="0"/>
  </r>
  <r>
    <n v="666179"/>
    <s v="XPEDX"/>
    <s v="8.50X0.00X23.50X3.00 500/CS,BAGS,FG,SW,VENT,BF LY"/>
    <n v="24540"/>
    <m/>
    <n v="8.5"/>
    <m/>
    <n v="23.5"/>
    <n v="3"/>
    <x v="1"/>
    <n v="804286"/>
    <d v="2013-03-27T00:00:00"/>
    <x v="5"/>
    <s v="MWENTWORTH"/>
    <x v="0"/>
    <x v="1"/>
  </r>
  <r>
    <n v="666243"/>
    <s v="PYRAMID PACKAGING INC."/>
    <s v="84.00XXX4.00 600'/RL,SWS SHEETING,FG,N OSLIP,CRADL"/>
    <n v="270"/>
    <m/>
    <n v="84"/>
    <m/>
    <m/>
    <n v="4"/>
    <x v="1"/>
    <n v="804723"/>
    <d v="2013-03-27T00:00:00"/>
    <x v="5"/>
    <s v="WEB"/>
    <x v="0"/>
    <x v="1"/>
  </r>
  <r>
    <n v="666308"/>
    <s v="ENDURAPAK INC."/>
    <s v="44.00X0.00X0.00X1.40 4000'/RL,DWS,FG,BS,BOR,UV I 2.0%,COLOR,WHT,CRADL"/>
    <n v="5401"/>
    <m/>
    <n v="44"/>
    <n v="0"/>
    <n v="0"/>
    <n v="1.4"/>
    <x v="1"/>
    <n v="804343"/>
    <d v="2013-03-27T00:00:00"/>
    <x v="5"/>
    <s v="LPAIGE"/>
    <x v="1"/>
    <x v="1"/>
  </r>
  <r>
    <n v="666309"/>
    <s v="THE ROYAL GROUP"/>
    <s v="16.00X0.00X20.00X2.00 500/CS,BAGS,SW "/>
    <n v="6295"/>
    <m/>
    <n v="16"/>
    <n v="0"/>
    <n v="20"/>
    <n v="2"/>
    <x v="1"/>
    <n v="804632"/>
    <d v="2013-03-27T00:00:00"/>
    <x v="5"/>
    <s v="KKING"/>
    <x v="1"/>
    <x v="1"/>
  </r>
  <r>
    <n v="666325"/>
    <s v="ENDURAPAK INC."/>
    <s v="50.00X0.00X0.00X1.40 4000'/RL,DWS,FG,BS,BOR,UV I 2.0%,COLOR,WHT,CRADL"/>
    <n v="1263.4000000000001"/>
    <m/>
    <n v="50"/>
    <n v="0"/>
    <n v="0"/>
    <n v="1.4"/>
    <x v="1"/>
    <n v="804368"/>
    <d v="2013-03-27T00:00:00"/>
    <x v="5"/>
    <s v="LPAIGE"/>
    <x v="1"/>
    <x v="1"/>
  </r>
  <r>
    <n v="658589"/>
    <s v="OLMSTED-KIRK PAPER CO."/>
    <s v="18.00X0.00XX7.50 3500'/RL,CF SHEETING,CRAD L"/>
    <n v="0"/>
    <m/>
    <n v="18"/>
    <m/>
    <m/>
    <n v="7.5"/>
    <x v="0"/>
    <m/>
    <d v="2013-03-28T00:00:00"/>
    <x v="5"/>
    <s v="PGARCIA"/>
    <x v="0"/>
    <x v="1"/>
  </r>
  <r>
    <n v="660430"/>
    <s v="ASSOCIATED PACKAGING INC."/>
    <s v="11.82X0.00X13.63X3.00 500/CS,BAGS,BS,METAL 15.0 %"/>
    <n v="5072.24"/>
    <m/>
    <n v="11.82"/>
    <n v="0"/>
    <n v="13.63"/>
    <n v="3"/>
    <x v="0"/>
    <m/>
    <d v="2013-03-28T00:00:00"/>
    <x v="5"/>
    <s v="TTHERIAULT"/>
    <x v="1"/>
    <x v="1"/>
  </r>
  <r>
    <n v="660582"/>
    <s v="PAK WEST"/>
    <s v="17.50X11.50X17.00X0.75 1000/CS,BAGS,BS "/>
    <n v="0"/>
    <m/>
    <n v="17.5"/>
    <n v="11.5"/>
    <n v="17"/>
    <n v="0.75"/>
    <x v="0"/>
    <m/>
    <d v="2013-03-28T00:00:00"/>
    <x v="5"/>
    <s v="LPAIGE"/>
    <x v="0"/>
    <x v="1"/>
  </r>
  <r>
    <n v="661081"/>
    <s v="ASSOCIATED PACKAGING, INC."/>
    <s v="15.00X0.00XX1.20 4000'/RL,CF SHEETING,FG,A S,POAPP,CRADL"/>
    <n v="0"/>
    <m/>
    <n v="15"/>
    <m/>
    <m/>
    <n v="1.2"/>
    <x v="0"/>
    <m/>
    <d v="2013-03-28T00:00:00"/>
    <x v="5"/>
    <s v="JIM"/>
    <x v="1"/>
    <x v="1"/>
  </r>
  <r>
    <n v="661559"/>
    <s v="AMERICAN MARKETING OF PLASTICS, LLC"/>
    <s v="5.00X0.00X7.00X3.00 3000/CS,BAGS,SW "/>
    <n v="0"/>
    <m/>
    <n v="5"/>
    <n v="0"/>
    <n v="7"/>
    <n v="3"/>
    <x v="0"/>
    <m/>
    <d v="2013-03-28T00:00:00"/>
    <x v="5"/>
    <s v="KKING"/>
    <x v="1"/>
    <x v="1"/>
  </r>
  <r>
    <n v="662901"/>
    <s v="K&amp;J ENTERPRISES"/>
    <s v="48.00XXX2.00 1125'/RL,CF SHEETING,FG,C RADL"/>
    <n v="2140.38"/>
    <m/>
    <n v="48"/>
    <m/>
    <m/>
    <n v="2"/>
    <x v="0"/>
    <m/>
    <d v="2013-03-28T00:00:00"/>
    <x v="5"/>
    <s v="DAVID"/>
    <x v="0"/>
    <x v="1"/>
  </r>
  <r>
    <n v="662907"/>
    <s v="SCHERMERHORN BROS. CO."/>
    <s v="36.00X0.00X58.00X1.20 250/CS,BAGS,SS,COLOR,BLK "/>
    <n v="1346.22"/>
    <m/>
    <n v="36"/>
    <n v="0"/>
    <n v="58"/>
    <n v="1.2"/>
    <x v="0"/>
    <m/>
    <d v="2013-03-28T00:00:00"/>
    <x v="5"/>
    <s v="VALERIE"/>
    <x v="0"/>
    <x v="1"/>
  </r>
  <r>
    <n v="662913"/>
    <s v="ASSOCIATED PACKAGING INC."/>
    <s v="9.25X0.00X18.25X4.00 1000/CS,BAGS,FG,BS "/>
    <n v="1348.96"/>
    <m/>
    <n v="9.25"/>
    <n v="0"/>
    <n v="18.25"/>
    <n v="4"/>
    <x v="0"/>
    <m/>
    <d v="2013-03-28T00:00:00"/>
    <x v="5"/>
    <s v="MICHELLE"/>
    <x v="0"/>
    <x v="1"/>
  </r>
  <r>
    <n v="662917"/>
    <s v="XPEDX WILMINGTON"/>
    <s v="ZT 6X9X002 1C/1S BLUE INK 1000/CASE,PRNTD "/>
    <n v="1967.5"/>
    <m/>
    <s v="ZT 6"/>
    <n v="9"/>
    <s v="002 1C/1S"/>
    <m/>
    <x v="0"/>
    <m/>
    <d v="2013-03-28T00:00:00"/>
    <x v="5"/>
    <s v="SARAH"/>
    <x v="0"/>
    <x v="0"/>
  </r>
  <r>
    <n v="662919"/>
    <s v="XPEDX WILMINGTON"/>
    <s v="ZT 9X12X002 1C/1S BLUE INK 1000/CASE,PRNTD "/>
    <n v="2762.5"/>
    <m/>
    <s v="ZT 9"/>
    <n v="12"/>
    <s v="002 1C/1S"/>
    <m/>
    <x v="0"/>
    <m/>
    <d v="2013-03-28T00:00:00"/>
    <x v="5"/>
    <s v="SARAH"/>
    <x v="0"/>
    <x v="0"/>
  </r>
  <r>
    <n v="662920"/>
    <s v="XPEDX WILMINGTON"/>
    <s v="ZT 12X15X002 1C/1S BLUE INK 1000/CASE,PRNTD "/>
    <n v="3673.75"/>
    <m/>
    <s v="ZT 12"/>
    <n v="15"/>
    <s v="002 1C/1S"/>
    <m/>
    <x v="0"/>
    <m/>
    <d v="2013-03-28T00:00:00"/>
    <x v="5"/>
    <s v="SARAH"/>
    <x v="0"/>
    <x v="0"/>
  </r>
  <r>
    <n v="662938"/>
    <s v="ASSOCIATED PACKAGING"/>
    <s v="AUTO 10X11X00125 1500 PER ROLL SPEEDY PAC"/>
    <n v="2228"/>
    <m/>
    <n v="10"/>
    <m/>
    <n v="11"/>
    <n v="1.25"/>
    <x v="0"/>
    <m/>
    <d v="2013-03-28T00:00:00"/>
    <x v="5"/>
    <s v="JIM"/>
    <x v="0"/>
    <x v="0"/>
  </r>
  <r>
    <n v="662952"/>
    <s v="XPEDX"/>
    <s v="19.75X0.00XX1.25 12000'/RL,SWS SHEETING,FG ,CRADL"/>
    <n v="2630.8"/>
    <m/>
    <n v="19.75"/>
    <m/>
    <m/>
    <n v="1.25"/>
    <x v="0"/>
    <m/>
    <d v="2013-03-28T00:00:00"/>
    <x v="5"/>
    <s v="EZRA"/>
    <x v="1"/>
    <x v="1"/>
  </r>
  <r>
    <n v="662970"/>
    <s v="HUDSON POLY BAG"/>
    <s v="40X46 .0045 HDPE 30 BAGS/ROLL 10 ROLLS PER BOX"/>
    <n v="0"/>
    <m/>
    <n v="40"/>
    <s v="46 .0045 HDPE"/>
    <m/>
    <m/>
    <x v="0"/>
    <m/>
    <d v="2013-03-28T00:00:00"/>
    <x v="5"/>
    <s v="TTHERIAULT"/>
    <x v="0"/>
    <x v="0"/>
  </r>
  <r>
    <n v="662978"/>
    <s v="UNISOURCE - SALT LAKE CITY"/>
    <s v="17.00X0.00XX4.00 5800'/RL,SWS SHEETING,FG, CRADL"/>
    <n v="3964.08"/>
    <m/>
    <n v="17"/>
    <m/>
    <m/>
    <n v="4"/>
    <x v="0"/>
    <m/>
    <d v="2013-03-28T00:00:00"/>
    <x v="5"/>
    <s v="WILL"/>
    <x v="0"/>
    <x v="1"/>
  </r>
  <r>
    <n v="662995"/>
    <s v="ROBERTSON PKG SUPPLY, INC."/>
    <s v="ZT 5 X 40 4MIL  "/>
    <n v="3466.25"/>
    <m/>
    <s v="ZT 5 "/>
    <s v=" 40 4MIL"/>
    <m/>
    <m/>
    <x v="0"/>
    <m/>
    <d v="2013-03-28T00:00:00"/>
    <x v="5"/>
    <s v="CGRAINGER"/>
    <x v="0"/>
    <x v="0"/>
  </r>
  <r>
    <n v="663013"/>
    <s v="PACKATEERS, INC."/>
    <s v="6X8 2MIL. AUTO BAGS ON ROLL 1250/RO WITH .25 VENT HOLES"/>
    <n v="1160"/>
    <m/>
    <n v="6"/>
    <m/>
    <n v="8"/>
    <n v="2"/>
    <x v="0"/>
    <m/>
    <d v="2013-03-28T00:00:00"/>
    <x v="5"/>
    <s v="MPRIEST"/>
    <x v="0"/>
    <x v="0"/>
  </r>
  <r>
    <n v="663020"/>
    <s v="PACKLINE CO."/>
    <s v="26X18X31 1.7 MIL WICKET B AG W/ 4 LIP DBLE PERF 50/ WICKET/4  HOLES"/>
    <n v="0"/>
    <m/>
    <n v="26"/>
    <n v="18"/>
    <s v="31 1.7 MIL WICKET B"/>
    <m/>
    <x v="0"/>
    <m/>
    <d v="2013-03-28T00:00:00"/>
    <x v="5"/>
    <s v="VALERIE"/>
    <x v="0"/>
    <x v="0"/>
  </r>
  <r>
    <n v="663027"/>
    <s v="OAKWOOD PACKAGING CO"/>
    <s v="LF 3.5X5.75 .54MIL CLEAR 1000/CS "/>
    <n v="1125"/>
    <m/>
    <s v="LF 3.5"/>
    <s v="5.75 .54MIL CLEAR"/>
    <m/>
    <m/>
    <x v="0"/>
    <m/>
    <d v="2013-03-28T00:00:00"/>
    <x v="5"/>
    <s v="LPAIGE"/>
    <x v="0"/>
    <x v="0"/>
  </r>
  <r>
    <n v="663041"/>
    <s v="LINDENMEYR MUNROE"/>
    <s v="ZT 12X12 2MIL BLACK UVI 1000/CASE "/>
    <n v="2915"/>
    <m/>
    <s v="ZT 12"/>
    <s v="12 2MIL"/>
    <m/>
    <m/>
    <x v="0"/>
    <m/>
    <d v="2013-03-28T00:00:00"/>
    <x v="5"/>
    <s v="TTHERIAULT"/>
    <x v="0"/>
    <x v="0"/>
  </r>
  <r>
    <n v="663052"/>
    <s v="PROVIDENT PACKAGING CORP."/>
    <s v="AUTO BAG 8.75X60 3MIL 100/ROLL "/>
    <n v="1508.5"/>
    <m/>
    <n v="8.75"/>
    <m/>
    <n v="60"/>
    <n v="3"/>
    <x v="0"/>
    <m/>
    <d v="2013-03-28T00:00:00"/>
    <x v="5"/>
    <s v="LPAIGE"/>
    <x v="0"/>
    <x v="0"/>
  </r>
  <r>
    <n v="663064"/>
    <s v="K&amp;J ENTERPRISES"/>
    <s v="48.00X0.00XX2.00 1125'/RL,CF SHEETING,CRAD L"/>
    <n v="1924.34"/>
    <m/>
    <n v="48"/>
    <m/>
    <m/>
    <n v="2"/>
    <x v="0"/>
    <m/>
    <d v="2013-03-28T00:00:00"/>
    <x v="5"/>
    <s v="JCORLISS"/>
    <x v="0"/>
    <x v="1"/>
  </r>
  <r>
    <n v="663065"/>
    <s v="MODERN PLASTIC BAGS"/>
    <s v="ZT 10X11.875 5MIL WHITE O 3/4  LIP ABOVE ZIPPER 100 /CASE (1/4  TOL. ON ALL D"/>
    <n v="7368.55"/>
    <m/>
    <s v="ZT 10"/>
    <s v="11.875 5MIL WHITE O"/>
    <m/>
    <m/>
    <x v="0"/>
    <m/>
    <d v="2013-03-28T00:00:00"/>
    <x v="5"/>
    <s v="JBURKE"/>
    <x v="0"/>
    <x v="0"/>
  </r>
  <r>
    <n v="663076"/>
    <s v="PACKAGE DESIGN &amp; SUPPLY CO. INC."/>
    <s v="ZT TAMPER EVIDENT 3 X6  4MIL 1000/CASE "/>
    <n v="1252.5"/>
    <m/>
    <s v="ZT TAMPER EVIDENT"/>
    <m/>
    <m/>
    <m/>
    <x v="0"/>
    <m/>
    <d v="2013-03-28T00:00:00"/>
    <x v="5"/>
    <s v="MWENTWORTH"/>
    <x v="0"/>
    <x v="0"/>
  </r>
  <r>
    <n v="663084"/>
    <s v="VICTORY PACKAGING"/>
    <s v="4X6 3MIL BLACK 3% UVI AUTO STYLE 1500/ROLL "/>
    <n v="2194.5"/>
    <m/>
    <n v="4"/>
    <m/>
    <n v="6"/>
    <n v="3"/>
    <x v="0"/>
    <m/>
    <d v="2013-03-28T00:00:00"/>
    <x v="5"/>
    <s v="LCARTER"/>
    <x v="0"/>
    <x v="0"/>
  </r>
  <r>
    <n v="663087"/>
    <s v="ATLAS CONTAINER CORPORATION"/>
    <s v="2X3 1 MIL LAYFLAT BAG 1,000 PER CASE "/>
    <n v="900"/>
    <m/>
    <n v="2"/>
    <s v="3 1 MIL LAYFLAT BAG"/>
    <m/>
    <m/>
    <x v="0"/>
    <m/>
    <d v="2013-03-28T00:00:00"/>
    <x v="5"/>
    <s v="JBASILE"/>
    <x v="0"/>
    <x v="0"/>
  </r>
  <r>
    <n v="663090"/>
    <s v="VICTORY PACKAGING"/>
    <s v="5X7 3MIL BLACK 3% UVI AUTO STYLE 1250/ROLL "/>
    <n v="2220"/>
    <m/>
    <n v="5"/>
    <m/>
    <n v="7"/>
    <n v="3"/>
    <x v="0"/>
    <m/>
    <d v="2013-03-28T00:00:00"/>
    <x v="5"/>
    <s v="LCARTER"/>
    <x v="0"/>
    <x v="0"/>
  </r>
  <r>
    <n v="663092"/>
    <s v="VICTORY PACKAGING"/>
    <s v="4X6 4MIL BLACK 3% UVI AUTO STYLE 1000/ROLL "/>
    <n v="2152"/>
    <m/>
    <n v="4"/>
    <m/>
    <n v="6"/>
    <n v="4"/>
    <x v="0"/>
    <m/>
    <d v="2013-03-28T00:00:00"/>
    <x v="5"/>
    <s v="LCARTER"/>
    <x v="0"/>
    <x v="0"/>
  </r>
  <r>
    <n v="663093"/>
    <s v="VICTORY PACKAGING"/>
    <s v="5X7 4MIL BLACK 3% UVI AUTO STYLE 1000/ROLL "/>
    <n v="2120.25"/>
    <m/>
    <n v="5"/>
    <m/>
    <n v="7"/>
    <n v="4"/>
    <x v="0"/>
    <m/>
    <d v="2013-03-28T00:00:00"/>
    <x v="5"/>
    <s v="LCARTER"/>
    <x v="0"/>
    <x v="0"/>
  </r>
  <r>
    <n v="663119"/>
    <s v="COLORADO INDUSTRIAL PACKAGING"/>
    <s v="40.00X0.00X56.00X1.00 100/CS,BAGS,SS,LLD,HEX "/>
    <n v="9098"/>
    <m/>
    <n v="40"/>
    <n v="0"/>
    <n v="56"/>
    <n v="1"/>
    <x v="0"/>
    <m/>
    <d v="2013-03-28T00:00:00"/>
    <x v="5"/>
    <s v="CGRAINGER"/>
    <x v="0"/>
    <x v="1"/>
  </r>
  <r>
    <n v="663126"/>
    <s v="XPEDX"/>
    <s v="150.00X40.00X21.00X1.00 200/RL,BAGS,BS "/>
    <n v="8779.2000000000007"/>
    <m/>
    <n v="150"/>
    <n v="40"/>
    <n v="21"/>
    <n v="1"/>
    <x v="0"/>
    <m/>
    <d v="2013-03-28T00:00:00"/>
    <x v="5"/>
    <s v="EZRA"/>
    <x v="0"/>
    <x v="1"/>
  </r>
  <r>
    <n v="663132"/>
    <s v="RITE PACKAGE COMPANY"/>
    <s v="4X6 2MIL POLYPRO ZT WITH 1000/CASE "/>
    <n v="2126.25"/>
    <m/>
    <n v="4"/>
    <m/>
    <n v="6"/>
    <n v="2"/>
    <x v="0"/>
    <m/>
    <d v="2013-03-28T00:00:00"/>
    <x v="5"/>
    <s v="PGARCIA"/>
    <x v="0"/>
    <x v="0"/>
  </r>
  <r>
    <n v="663152"/>
    <s v="OKLAHOMA BUSINESS FORMS"/>
    <s v="13 X10 4MIL ZT 10 PKS OF 100 PER CASE (1000/MASTER)"/>
    <n v="10062.5"/>
    <m/>
    <n v="13"/>
    <s v="10 4MIL ZT"/>
    <m/>
    <m/>
    <x v="0"/>
    <m/>
    <d v="2013-03-28T00:00:00"/>
    <x v="5"/>
    <s v="JCORLISS"/>
    <x v="0"/>
    <x v="0"/>
  </r>
  <r>
    <n v="663179"/>
    <s v="INTERNATIONAL PLASTICS"/>
    <s v="18.00X0.00X24.00X2.00 100/CS,BAGS,BLK COND "/>
    <n v="0"/>
    <m/>
    <n v="18"/>
    <n v="0"/>
    <n v="24"/>
    <n v="2"/>
    <x v="0"/>
    <m/>
    <d v="2013-03-28T00:00:00"/>
    <x v="5"/>
    <s v="LPAIGE"/>
    <x v="0"/>
    <x v="1"/>
  </r>
  <r>
    <n v="666617"/>
    <s v="TOTAL PRODUCTS"/>
    <s v="6.00X4.00X12.00X2.00 1500/CS,BAGS,BS "/>
    <n v="3302.96"/>
    <m/>
    <n v="6"/>
    <n v="4"/>
    <n v="12"/>
    <n v="2"/>
    <x v="1"/>
    <n v="805154"/>
    <d v="2013-03-28T00:00:00"/>
    <x v="5"/>
    <s v="JCORLISS"/>
    <x v="0"/>
    <x v="1"/>
  </r>
  <r>
    <n v="663224"/>
    <s v="WCP SOLUTIONS - BOISE"/>
    <s v="8X30X1.25 1000/CS +1.5  L WICKETED BAG "/>
    <n v="4070"/>
    <m/>
    <n v="8"/>
    <n v="30"/>
    <s v="1.25 1000/CS +1.5  L"/>
    <m/>
    <x v="0"/>
    <m/>
    <d v="2013-03-29T00:00:00"/>
    <x v="5"/>
    <s v="AMBER"/>
    <x v="0"/>
    <x v="0"/>
  </r>
  <r>
    <n v="663283"/>
    <s v="GULF SYSTEMS - DALLAS"/>
    <s v="12X22 1.25MIL 4  BTM GUS 1.5 LIP WICKETED 250/WICKET 1000/CASE"/>
    <n v="43050"/>
    <m/>
    <n v="12"/>
    <s v="22 1.25MIL 4  BTM GUS"/>
    <m/>
    <m/>
    <x v="0"/>
    <m/>
    <d v="2013-03-29T00:00:00"/>
    <x v="5"/>
    <s v="TTHERIAULT"/>
    <x v="0"/>
    <x v="0"/>
  </r>
  <r>
    <n v="663287"/>
    <s v="GULF SYSTEMS - DALLAS"/>
    <s v="12X22 1.25MIL 4  BOT GUS 1.5  LIP WICKETED 250/WICKET 1000/CASE"/>
    <n v="39050"/>
    <m/>
    <n v="12"/>
    <s v="22 1.25MIL 4  BOT GUS"/>
    <m/>
    <m/>
    <x v="0"/>
    <m/>
    <d v="2013-03-29T00:00:00"/>
    <x v="5"/>
    <s v="TTHERIAULT"/>
    <x v="0"/>
    <x v="0"/>
  </r>
  <r>
    <n v="663305"/>
    <s v="FLORIDA GULF PACKAGING, INC"/>
    <s v="59.00X0.00XX2.00 2500'/RL,SWS SHEETING,FG, CRADL"/>
    <n v="4609.08"/>
    <m/>
    <n v="59"/>
    <m/>
    <m/>
    <n v="2"/>
    <x v="0"/>
    <m/>
    <d v="2013-03-29T00:00:00"/>
    <x v="5"/>
    <s v="EZRA"/>
    <x v="0"/>
    <x v="1"/>
  </r>
  <r>
    <n v="663335"/>
    <s v="AMERISOURCE PACKAGING"/>
    <s v="4X8.5 clear flat 2 mil on front. 3/16 bubble out on back with 1.5  lip"/>
    <n v="0"/>
    <m/>
    <n v="4"/>
    <s v="8.5 clear flat 2 mil"/>
    <m/>
    <m/>
    <x v="0"/>
    <m/>
    <d v="2013-03-29T00:00:00"/>
    <x v="5"/>
    <s v="ANGELA"/>
    <x v="0"/>
    <x v="0"/>
  </r>
  <r>
    <n v="663343"/>
    <s v="PYRAMID PACKAGING INC."/>
    <s v="57.00X16.00X105.00X4.00 40/RL,BAGS,FG,BS,BOR,CRAD L"/>
    <n v="2823.54"/>
    <m/>
    <n v="57"/>
    <n v="16"/>
    <n v="105"/>
    <n v="4"/>
    <x v="0"/>
    <m/>
    <d v="2013-03-29T00:00:00"/>
    <x v="5"/>
    <s v="LPAIGE"/>
    <x v="0"/>
    <x v="1"/>
  </r>
  <r>
    <n v="663347"/>
    <s v="RAYLN PLASTICS CORP."/>
    <s v="11.25X18+1.75 LIPX1.1MIL FULL GAUGE WICKETED 250/W ICKET 1000/CASE"/>
    <n v="3240"/>
    <m/>
    <n v="11.25"/>
    <s v="18+1.75 LIP"/>
    <s v="1.1MIL"/>
    <m/>
    <x v="0"/>
    <m/>
    <d v="2013-03-29T00:00:00"/>
    <x v="5"/>
    <s v="MICHELLE"/>
    <x v="0"/>
    <x v="0"/>
  </r>
  <r>
    <n v="663392"/>
    <s v="PACKAGE DESIGN &amp; SUPPLY CO. INC."/>
    <s v="ZT TAMPER EVIDENT 3X6 4MIL 1000/CASE 1/4  HANG HOLE 1/8  HOLE"/>
    <n v="1233.75"/>
    <m/>
    <s v="ZT TAMPER EVIDENT"/>
    <m/>
    <m/>
    <m/>
    <x v="0"/>
    <m/>
    <d v="2013-03-29T00:00:00"/>
    <x v="5"/>
    <s v="MWENTWORTH"/>
    <x v="0"/>
    <x v="0"/>
  </r>
  <r>
    <n v="663394"/>
    <s v="LANDSBERG - DALLAS (GRAPEVINE)"/>
    <s v="21X7X40 .7MIL 402/ROLL GARMENT BAG PRINTED WITH SUFFOCATION WARNING,"/>
    <n v="2977.5"/>
    <m/>
    <n v="21"/>
    <n v="7"/>
    <s v="40 .7MIL 402/ROLL"/>
    <m/>
    <x v="0"/>
    <m/>
    <d v="2013-03-29T00:00:00"/>
    <x v="5"/>
    <s v="TTHERIAULT"/>
    <x v="0"/>
    <x v="0"/>
  </r>
  <r>
    <n v="663427"/>
    <s v="M.T. PACKAGING"/>
    <s v="13X18.5 1MIL 2 LIP 4  BOTTOM GUSSET 4 X6  WICKET, 250/WICKET"/>
    <n v="104396.25"/>
    <m/>
    <n v="13"/>
    <s v="18.5 1MIL 2 LIP"/>
    <m/>
    <m/>
    <x v="0"/>
    <m/>
    <d v="2013-03-29T00:00:00"/>
    <x v="5"/>
    <s v="CMAHAN"/>
    <x v="0"/>
    <x v="0"/>
  </r>
  <r>
    <n v="663437"/>
    <s v="M.T. PACKAGING"/>
    <s v="12.5X18.5 1 MIL 1.5 LIP 4  BOTTOM GUSSET 4X6 WICKET 250/WICKET 1M/"/>
    <n v="24856.5"/>
    <m/>
    <n v="12.5"/>
    <s v="18.5 1 MIL 1.5 LIP"/>
    <m/>
    <m/>
    <x v="0"/>
    <m/>
    <d v="2013-03-29T00:00:00"/>
    <x v="5"/>
    <s v="CMAHAN"/>
    <x v="0"/>
    <x v="0"/>
  </r>
  <r>
    <n v="663450"/>
    <s v="HILLAS PACKAGING"/>
    <s v="LF 1.5X4 1.5MIL  "/>
    <n v="0"/>
    <m/>
    <s v="LF 1.5"/>
    <s v="4 1.5MIL"/>
    <m/>
    <m/>
    <x v="0"/>
    <m/>
    <d v="2013-03-29T00:00:00"/>
    <x v="5"/>
    <s v="CMAHAN"/>
    <x v="0"/>
    <x v="0"/>
  </r>
  <r>
    <n v="663451"/>
    <s v="HILLAS PACKAGING"/>
    <s v="GU 2X .5X 5.5 1.5MIL  "/>
    <n v="0"/>
    <m/>
    <s v="GU 2"/>
    <n v="0.5"/>
    <s v=" 5.5 1.5MIL"/>
    <m/>
    <x v="0"/>
    <m/>
    <d v="2013-03-29T00:00:00"/>
    <x v="5"/>
    <s v="CMAHAN"/>
    <x v="0"/>
    <x v="0"/>
  </r>
  <r>
    <n v="663483"/>
    <s v="CROWN PACKAGING"/>
    <s v="ZT 9X12X004 DOMESTICALLY MADE "/>
    <n v="2073.12"/>
    <m/>
    <s v="ZT 9"/>
    <n v="12"/>
    <n v="4"/>
    <m/>
    <x v="0"/>
    <m/>
    <d v="2013-03-29T00:00:00"/>
    <x v="5"/>
    <s v="AMBER"/>
    <x v="0"/>
    <x v="0"/>
  </r>
  <r>
    <n v="666720"/>
    <s v="ASSOCIATED PACKAGING INC."/>
    <s v="11.82X0.00X13.63X3.00 500/CS,BAGS,BS,METAL 15.0 %"/>
    <n v="7611.2"/>
    <m/>
    <n v="11.82"/>
    <n v="0"/>
    <n v="13.63"/>
    <n v="3"/>
    <x v="1"/>
    <n v="805534"/>
    <d v="2013-03-29T00:00:00"/>
    <x v="5"/>
    <s v="JIM"/>
    <x v="1"/>
    <x v="1"/>
  </r>
  <r>
    <n v="666743"/>
    <s v="AMERISOURCE PACKAGING"/>
    <s v="10.00X0.00X20.00X2.00 1500/CS,BAGS,BS "/>
    <n v="2233.98"/>
    <m/>
    <n v="10"/>
    <n v="0"/>
    <n v="20"/>
    <n v="2"/>
    <x v="1"/>
    <n v="805773"/>
    <d v="2013-03-29T00:00:00"/>
    <x v="5"/>
    <s v="MICHELLE"/>
    <x v="0"/>
    <x v="1"/>
  </r>
  <r>
    <n v="666821"/>
    <s v="STAPLES CENTRAL PAYMENT CENTER"/>
    <s v="15.00X0.00X24.00X2.00 500/CS,BAGS "/>
    <n v="690.54"/>
    <m/>
    <n v="15"/>
    <n v="0"/>
    <n v="24"/>
    <n v="2"/>
    <x v="1"/>
    <n v="805552"/>
    <d v="2013-03-29T00:00:00"/>
    <x v="5"/>
    <s v="SARAH"/>
    <x v="1"/>
    <x v="1"/>
  </r>
  <r>
    <n v="666827"/>
    <s v="BUNZL - INDIANAPOLIS"/>
    <s v="37.00X27.00X70.00X1.00 100/RL,BAGS,FG,BS,BOR,CRA DL"/>
    <n v="1152.08"/>
    <m/>
    <n v="37"/>
    <n v="27"/>
    <n v="70"/>
    <n v="1"/>
    <x v="1"/>
    <n v="805813"/>
    <d v="2013-03-29T00:00:00"/>
    <x v="5"/>
    <s v="LMITCHELL"/>
    <x v="1"/>
    <x v="1"/>
  </r>
  <r>
    <n v="666837"/>
    <s v="STAPLES CENTRAL PAYMENT CENTER"/>
    <s v="11.00X0.00X16.00X2.00 1000/CS,BAGS,SW "/>
    <n v="1188.0899999999999"/>
    <m/>
    <n v="11"/>
    <n v="0"/>
    <n v="16"/>
    <n v="2"/>
    <x v="1"/>
    <n v="805607"/>
    <d v="2013-03-29T00:00:00"/>
    <x v="5"/>
    <s v="SARAH"/>
    <x v="1"/>
    <x v="1"/>
  </r>
  <r>
    <n v="666912"/>
    <s v="ROYAL PACKAGING"/>
    <s v="ZT 18X13 1.5 MIL FDA 1,00 6 VENT HOLES EACH SIDE, 3   FROM TOP/BOTTOM 2.5  FR"/>
    <n v="9680"/>
    <m/>
    <n v="18"/>
    <m/>
    <n v="13"/>
    <n v="1.5"/>
    <x v="1"/>
    <n v="805759"/>
    <d v="2013-03-29T00:00:00"/>
    <x v="5"/>
    <s v="KKING"/>
    <x v="1"/>
    <x v="0"/>
  </r>
  <r>
    <n v="663601"/>
    <s v="AMERICAN QUALITY STANDARD PRODUCTS INC."/>
    <s v="8.75X12 2MIL MERCHBAG W/ WHITE OPAQUE, PRINTED 2C/ 2S 2000/CASE,PRNTD"/>
    <n v="7872"/>
    <m/>
    <n v="8.75"/>
    <s v="12 2MIL MERCHBAG W/"/>
    <m/>
    <m/>
    <x v="0"/>
    <m/>
    <d v="2013-04-01T00:00:00"/>
    <x v="6"/>
    <s v="SMAYER"/>
    <x v="0"/>
    <x v="0"/>
  </r>
  <r>
    <n v="663679"/>
    <s v="CANTWELL-CLEARY CO., INC."/>
    <s v="5X10X002 CLEAR PRE-OPENED BOR 1250/RL WITH HANG HOLE"/>
    <n v="1062"/>
    <m/>
    <n v="5"/>
    <n v="10"/>
    <s v="002 CLEAR"/>
    <m/>
    <x v="0"/>
    <m/>
    <d v="2013-04-01T00:00:00"/>
    <x v="6"/>
    <s v="DAVIDW"/>
    <x v="0"/>
    <x v="0"/>
  </r>
  <r>
    <n v="663680"/>
    <s v="UNISOURCE - SALT LAKE CITY"/>
    <s v="17.00X0.00XX2.00 7200'/RL,SWS SHEETING,FG, CRADL"/>
    <n v="3321.6"/>
    <m/>
    <n v="17"/>
    <m/>
    <m/>
    <n v="2"/>
    <x v="0"/>
    <m/>
    <d v="2013-04-01T00:00:00"/>
    <x v="6"/>
    <s v="DAVID"/>
    <x v="0"/>
    <x v="1"/>
  </r>
  <r>
    <n v="663681"/>
    <s v="CANTWELL-CLEARY CO., INC."/>
    <s v="5X10X002 CLEAR PRE-OPENED BOR 1250/RL WITH HANG HOLE"/>
    <n v="1062"/>
    <m/>
    <n v="5"/>
    <n v="10"/>
    <s v="002 CLEAR"/>
    <m/>
    <x v="0"/>
    <m/>
    <d v="2013-04-01T00:00:00"/>
    <x v="6"/>
    <s v="DAVIDW"/>
    <x v="0"/>
    <x v="0"/>
  </r>
  <r>
    <n v="663683"/>
    <s v="CANTWELL-CLEARY CO., INC."/>
    <s v="6X12X002 CLEAR PRE-OPENED BOR 1000/RL WITH HANG HOLE"/>
    <n v="1198.5"/>
    <m/>
    <n v="6"/>
    <n v="12"/>
    <s v="002 CLEAR"/>
    <m/>
    <x v="0"/>
    <m/>
    <d v="2013-04-01T00:00:00"/>
    <x v="6"/>
    <s v="DAVIDW"/>
    <x v="0"/>
    <x v="0"/>
  </r>
  <r>
    <n v="663684"/>
    <s v="CANTWELL-CLEARY CO., INC."/>
    <s v="6X12X002 CLEAR PRE-OPENED BOR 1000/RL WITH HANG HOLE"/>
    <n v="1198.5"/>
    <m/>
    <n v="6"/>
    <n v="12"/>
    <s v="002 CLEAR"/>
    <m/>
    <x v="0"/>
    <m/>
    <d v="2013-04-01T00:00:00"/>
    <x v="6"/>
    <s v="DAVIDW"/>
    <x v="0"/>
    <x v="0"/>
  </r>
  <r>
    <n v="663703"/>
    <s v="SHIP-PAC"/>
    <s v="3  X 6  2MIL ZT 1C BLACK/1SIDE 1000/CS 24 CALIBER FONT,PRNTD"/>
    <n v="2530"/>
    <m/>
    <n v="3"/>
    <s v=" 6  2MIL ZT"/>
    <m/>
    <m/>
    <x v="0"/>
    <m/>
    <d v="2013-04-01T00:00:00"/>
    <x v="6"/>
    <s v="JCORLISS"/>
    <x v="0"/>
    <x v="0"/>
  </r>
  <r>
    <n v="663719"/>
    <s v="TAPEMASTER INC"/>
    <s v="ZT 10X12 4MIL 1000/CASE W/ 16 PIN HOLE VENTS "/>
    <n v="1364"/>
    <m/>
    <n v="10"/>
    <m/>
    <n v="12"/>
    <n v="4"/>
    <x v="0"/>
    <m/>
    <d v="2013-04-01T00:00:00"/>
    <x v="6"/>
    <s v="MWENTWORTH"/>
    <x v="0"/>
    <x v="0"/>
  </r>
  <r>
    <n v="663739"/>
    <s v="GRETO CORP"/>
    <s v="23.00XXX3.00 6600'/RL,SWS SHEETING,FG, CRADL"/>
    <n v="1250.76"/>
    <m/>
    <n v="23"/>
    <m/>
    <m/>
    <n v="3"/>
    <x v="0"/>
    <m/>
    <d v="2013-04-01T00:00:00"/>
    <x v="6"/>
    <s v="DAVID"/>
    <x v="0"/>
    <x v="1"/>
  </r>
  <r>
    <n v="663772"/>
    <s v="GRETO CORP"/>
    <s v="26.00XXX3.00 6600'/RL,SWS SHEETING,FG, CRADL"/>
    <n v="2711.76"/>
    <m/>
    <n v="26"/>
    <m/>
    <m/>
    <n v="3"/>
    <x v="0"/>
    <m/>
    <d v="2013-04-01T00:00:00"/>
    <x v="6"/>
    <s v="DAVID"/>
    <x v="0"/>
    <x v="1"/>
  </r>
  <r>
    <n v="663776"/>
    <s v="GRETO CORP"/>
    <s v="30.00XXX3.00 6600'/RL,SWS SHEETING,FG, CRADL"/>
    <n v="3040.56"/>
    <m/>
    <n v="30"/>
    <m/>
    <m/>
    <n v="3"/>
    <x v="0"/>
    <m/>
    <d v="2013-04-01T00:00:00"/>
    <x v="6"/>
    <s v="DAVID"/>
    <x v="0"/>
    <x v="1"/>
  </r>
  <r>
    <n v="663832"/>
    <s v="LANDSBERG - DALLAS (GRAPEVINE)"/>
    <s v="21X7X40 .7MIL 402/ROLL GARMENT BAG PRINTED WITH SUFFOCATION WARNING,"/>
    <n v="3890"/>
    <m/>
    <n v="21"/>
    <n v="7"/>
    <s v="40 .7MIL 402/ROLL"/>
    <m/>
    <x v="0"/>
    <m/>
    <d v="2013-04-01T00:00:00"/>
    <x v="6"/>
    <s v="LPAIGE"/>
    <x v="1"/>
    <x v="0"/>
  </r>
  <r>
    <n v="666969"/>
    <s v="SHIPPERS SUPPLY, INC."/>
    <s v="19.00X0.00XX3.00 4000'/RL,SWS SHEETING,FG, CRADL"/>
    <n v="2383.6799999999998"/>
    <m/>
    <n v="19"/>
    <m/>
    <m/>
    <n v="3"/>
    <x v="1"/>
    <n v="806610"/>
    <d v="2013-04-01T00:00:00"/>
    <x v="6"/>
    <s v="STEVES"/>
    <x v="1"/>
    <x v="1"/>
  </r>
  <r>
    <n v="663902"/>
    <s v="A.M.C. EXCLUSIVES, INC."/>
    <s v="6X12.5 2MIL +1.5  LIP WIC 250/WICKET 1000/CASE "/>
    <n v="774"/>
    <m/>
    <n v="6"/>
    <s v="12.5 2MIL +1.5  LIP WIC"/>
    <m/>
    <m/>
    <x v="0"/>
    <m/>
    <d v="2013-04-02T00:00:00"/>
    <x v="6"/>
    <s v="VALERIE"/>
    <x v="0"/>
    <x v="0"/>
  </r>
  <r>
    <n v="663910"/>
    <s v="AMERICAN SALES GROUP INC."/>
    <s v="5X40X004 ZIP TOP 500/CASE CLEAR "/>
    <n v="1583.5"/>
    <m/>
    <n v="5"/>
    <n v="40"/>
    <s v="004 ZIP TOP 500/CASE"/>
    <m/>
    <x v="0"/>
    <m/>
    <d v="2013-04-02T00:00:00"/>
    <x v="6"/>
    <s v="DAVIDW"/>
    <x v="0"/>
    <x v="0"/>
  </r>
  <r>
    <n v="663958"/>
    <s v="FOUR STAR PLASTICS"/>
    <s v="8.00X0.00X10.00X1.50 1000/CS,BAGS,BS "/>
    <n v="706.4"/>
    <m/>
    <n v="8"/>
    <n v="0"/>
    <n v="10"/>
    <n v="1.5"/>
    <x v="0"/>
    <m/>
    <d v="2013-04-02T00:00:00"/>
    <x v="6"/>
    <s v="TTHERIAULT"/>
    <x v="0"/>
    <x v="1"/>
  </r>
  <r>
    <n v="663966"/>
    <s v="FOUR STAR PLASTICS"/>
    <s v="8.00XX10.00X2.00 1000/CS,BAGS,BS "/>
    <n v="694.96"/>
    <m/>
    <n v="8"/>
    <m/>
    <n v="10"/>
    <n v="2"/>
    <x v="0"/>
    <m/>
    <d v="2013-04-02T00:00:00"/>
    <x v="6"/>
    <s v="TTHERIAULT"/>
    <x v="0"/>
    <x v="1"/>
  </r>
  <r>
    <n v="663991"/>
    <s v="THE ROYAL GROUP TN DIV."/>
    <s v="7.5X16 2MIL WICKETED +1.5   LIP 250/WICKET 1000/CAS E"/>
    <n v="3668"/>
    <m/>
    <n v="7.5"/>
    <s v="16 2MIL WICKETED +1.5"/>
    <m/>
    <m/>
    <x v="0"/>
    <m/>
    <d v="2013-04-02T00:00:00"/>
    <x v="6"/>
    <s v="MWENTWORTH"/>
    <x v="0"/>
    <x v="0"/>
  </r>
  <r>
    <n v="664000"/>
    <s v="A &amp; A PACKAGING, INC."/>
    <s v="8X10, 5X7, 4X6 8MIL ZT 1-2M OF EACH SIZE IN CASES TO 01089"/>
    <n v="0"/>
    <m/>
    <n v="8"/>
    <s v="10, 5"/>
    <s v="7, 4"/>
    <s v="6 8MIL ZT"/>
    <x v="0"/>
    <m/>
    <d v="2013-04-02T00:00:00"/>
    <x v="6"/>
    <s v="KSHAUGHNESSY"/>
    <x v="0"/>
    <x v="0"/>
  </r>
  <r>
    <n v="664015"/>
    <s v="TEXAS CONTAINER"/>
    <s v="4 x 6 .002 TAMPER EVIDENT W/ HANG HOLE 1000/CASE W/ 1/8  VENT HOLE AT BOTTOM"/>
    <n v="3352.5"/>
    <m/>
    <n v="4"/>
    <m/>
    <n v="6"/>
    <n v="2"/>
    <x v="0"/>
    <m/>
    <d v="2013-04-02T00:00:00"/>
    <x v="6"/>
    <s v="JBURKE"/>
    <x v="0"/>
    <x v="0"/>
  </r>
  <r>
    <n v="664027"/>
    <s v="FASTPAK SYSTEMS INC."/>
    <s v="19X24 2.5MIL WHITE MAILER LIP AND TAPE SEAL STRIP ( NO TEAR) 250/CASE"/>
    <n v="2679.6"/>
    <m/>
    <n v="19"/>
    <s v="24 2.5MIL WHITE MAILER"/>
    <m/>
    <m/>
    <x v="0"/>
    <m/>
    <d v="2013-04-02T00:00:00"/>
    <x v="6"/>
    <s v="MPRIEST"/>
    <x v="0"/>
    <x v="0"/>
  </r>
  <r>
    <n v="664055"/>
    <s v="HANTOVER INC."/>
    <s v="9.00XX12.50X2.00 1000/CS,BAGS,BS,COLOR,YEL "/>
    <n v="1141.5999999999999"/>
    <m/>
    <n v="9"/>
    <m/>
    <n v="12.5"/>
    <n v="2"/>
    <x v="0"/>
    <m/>
    <d v="2013-04-02T00:00:00"/>
    <x v="6"/>
    <s v="AMBER"/>
    <x v="0"/>
    <x v="1"/>
  </r>
  <r>
    <n v="664110"/>
    <s v="XPEDX"/>
    <s v="5.00XX10.00X2.00 1000/CS,BAGS 3/4  LIP"/>
    <n v="1148.7"/>
    <m/>
    <n v="5"/>
    <m/>
    <n v="10"/>
    <n v="2"/>
    <x v="0"/>
    <m/>
    <d v="2013-04-02T00:00:00"/>
    <x v="6"/>
    <s v="LMITCHELL"/>
    <x v="0"/>
    <x v="1"/>
  </r>
  <r>
    <n v="664113"/>
    <s v="XPEDX"/>
    <s v="6.75XX12.00X2.00 1000/CS,BAGS 3/4  LIP"/>
    <n v="1096.48"/>
    <m/>
    <n v="6.75"/>
    <m/>
    <n v="12"/>
    <n v="2"/>
    <x v="0"/>
    <m/>
    <d v="2013-04-02T00:00:00"/>
    <x v="6"/>
    <s v="LMITCHELL"/>
    <x v="0"/>
    <x v="1"/>
  </r>
  <r>
    <n v="664120"/>
    <s v="XPEDX"/>
    <s v="7.50XX13.50X2.00 1000/CS,BAGS "/>
    <n v="3652.71"/>
    <m/>
    <n v="7.5"/>
    <m/>
    <n v="13.5"/>
    <n v="2"/>
    <x v="0"/>
    <m/>
    <d v="2013-04-02T00:00:00"/>
    <x v="6"/>
    <s v="LMITCHELL"/>
    <x v="0"/>
    <x v="1"/>
  </r>
  <r>
    <n v="664122"/>
    <s v="XPEDX"/>
    <s v="6.75XX16.00X2.00 1000/CS,BAGS 3/4  LIP"/>
    <n v="1012.86"/>
    <m/>
    <n v="6.75"/>
    <m/>
    <n v="16"/>
    <n v="2"/>
    <x v="0"/>
    <m/>
    <d v="2013-04-02T00:00:00"/>
    <x v="6"/>
    <s v="LMITCHELL"/>
    <x v="0"/>
    <x v="1"/>
  </r>
  <r>
    <n v="664123"/>
    <s v="XPEDX"/>
    <s v="6.75XX34.00X2.00 1000/CS,BAGS 3/4  LIP"/>
    <n v="756.64"/>
    <m/>
    <n v="6.75"/>
    <m/>
    <n v="34"/>
    <n v="2"/>
    <x v="0"/>
    <m/>
    <d v="2013-04-02T00:00:00"/>
    <x v="6"/>
    <s v="LMITCHELL"/>
    <x v="0"/>
    <x v="1"/>
  </r>
  <r>
    <n v="664124"/>
    <s v="ALDEZ CONTAINERS LLC"/>
    <s v="3/16  BUBBLE 24X12 W/ 1  LIP AND TAPE 50/CAS E"/>
    <n v="1357.1"/>
    <m/>
    <s v="3/16  BUBBLE 24"/>
    <n v="12"/>
    <m/>
    <m/>
    <x v="0"/>
    <m/>
    <d v="2013-04-02T00:00:00"/>
    <x v="6"/>
    <s v="LMITCHELL"/>
    <x v="0"/>
    <x v="0"/>
  </r>
  <r>
    <n v="664126"/>
    <s v="CANTWELL-CLEARY CO., INC."/>
    <s v="30.00XX60.00X1.50 100/RL,CF SOR,BS,BOR,COLO R,BLK,CRADL"/>
    <n v="1332.69"/>
    <m/>
    <n v="30"/>
    <m/>
    <n v="60"/>
    <n v="1.5"/>
    <x v="0"/>
    <m/>
    <d v="2013-04-02T00:00:00"/>
    <x v="6"/>
    <s v="AMBER"/>
    <x v="0"/>
    <x v="1"/>
  </r>
  <r>
    <n v="664180"/>
    <s v="COMET PACKAGING"/>
    <s v="9.50XX5.75X2.00 2000/RL,SLEEVE "/>
    <n v="1144.32"/>
    <m/>
    <n v="9.5"/>
    <m/>
    <n v="5.75"/>
    <n v="2"/>
    <x v="0"/>
    <m/>
    <d v="2013-04-02T00:00:00"/>
    <x v="6"/>
    <s v="MWENTWORTH"/>
    <x v="0"/>
    <x v="1"/>
  </r>
  <r>
    <n v="665852"/>
    <s v="IPS PACKAGING GREENVILLE"/>
    <s v="7.00X0.00X15.00X4.00 2000/CS,BAGS,AS,AMF CLR "/>
    <n v="1141.2"/>
    <m/>
    <n v="7"/>
    <n v="0"/>
    <n v="15"/>
    <n v="4"/>
    <x v="1"/>
    <n v="807346"/>
    <d v="2013-04-02T00:00:00"/>
    <x v="6"/>
    <s v="BRENDA"/>
    <x v="1"/>
    <x v="1"/>
  </r>
  <r>
    <n v="667386"/>
    <s v="SUN INDUSTRIAL SUPPLY CO."/>
    <s v="6.00X0.00X6.00X4.00 1000/CS,BAGS,FG,SW,AS,AFP AS,TINT,PNK"/>
    <n v="756.58"/>
    <m/>
    <n v="6"/>
    <n v="0"/>
    <n v="6"/>
    <n v="4"/>
    <x v="1"/>
    <n v="806829"/>
    <d v="2013-04-02T00:00:00"/>
    <x v="6"/>
    <s v="JPENA"/>
    <x v="0"/>
    <x v="1"/>
  </r>
  <r>
    <n v="667426"/>
    <s v="POLLOCK PAPER"/>
    <s v="17.75X0.00X18.00X4.00 250/CS,BAGS,FG,TINT,MBL "/>
    <n v="2815.89"/>
    <m/>
    <n v="17.75"/>
    <n v="0"/>
    <n v="18"/>
    <n v="4"/>
    <x v="1"/>
    <n v="806999"/>
    <d v="2013-04-02T00:00:00"/>
    <x v="6"/>
    <s v="JPENA"/>
    <x v="1"/>
    <x v="1"/>
  </r>
  <r>
    <n v="664186"/>
    <s v="XPEDX"/>
    <s v="7.00XX11.00X2.00 1000/CS,BAGS 3/4  LIP"/>
    <n v="922.04"/>
    <m/>
    <n v="7"/>
    <m/>
    <n v="11"/>
    <n v="2"/>
    <x v="0"/>
    <m/>
    <d v="2013-04-03T00:00:00"/>
    <x v="6"/>
    <s v="LMITCHELL"/>
    <x v="0"/>
    <x v="1"/>
  </r>
  <r>
    <n v="664187"/>
    <s v="XPEDX"/>
    <s v="8.50XX11.00X2.00 1000/CS,BAGS W/3/4  LIP"/>
    <n v="996.54"/>
    <m/>
    <n v="8.5"/>
    <m/>
    <n v="11"/>
    <n v="2"/>
    <x v="0"/>
    <m/>
    <d v="2013-04-03T00:00:00"/>
    <x v="6"/>
    <s v="LMITCHELL"/>
    <x v="0"/>
    <x v="1"/>
  </r>
  <r>
    <n v="664188"/>
    <s v="XPEDX"/>
    <s v="8.50XX25.00X2.00 1000/CS,BAGS 3/4  LIP"/>
    <n v="886.68"/>
    <m/>
    <n v="8.5"/>
    <m/>
    <n v="25"/>
    <n v="2"/>
    <x v="0"/>
    <m/>
    <d v="2013-04-03T00:00:00"/>
    <x v="6"/>
    <s v="LMITCHELL"/>
    <x v="0"/>
    <x v="1"/>
  </r>
  <r>
    <n v="664189"/>
    <s v="XPEDX"/>
    <s v="9.50XX18.00X2.00 1000/CS,BAGS 3/4  LIP"/>
    <n v="1396.15"/>
    <m/>
    <n v="9.5"/>
    <m/>
    <n v="18"/>
    <n v="2"/>
    <x v="0"/>
    <m/>
    <d v="2013-04-03T00:00:00"/>
    <x v="6"/>
    <s v="LMITCHELL"/>
    <x v="0"/>
    <x v="1"/>
  </r>
  <r>
    <n v="664211"/>
    <s v="RD PACKAGING INC"/>
    <s v="BLACK CONDUCTIVE 7.125X6.625 4 MILL SHEETS PERFED"/>
    <n v="0"/>
    <m/>
    <n v="7.125"/>
    <m/>
    <n v="6.625"/>
    <n v="4"/>
    <x v="0"/>
    <m/>
    <d v="2013-04-03T00:00:00"/>
    <x v="6"/>
    <s v="DWHOLEY"/>
    <x v="0"/>
    <x v="0"/>
  </r>
  <r>
    <n v="664221"/>
    <s v="XPEDX WILMINGTON"/>
    <s v="21.00X0.00XX0.80 6920'/RL,CF SHEETING,FG,C RADL"/>
    <n v="1302.0999999999999"/>
    <m/>
    <n v="21"/>
    <m/>
    <m/>
    <n v="0.8"/>
    <x v="0"/>
    <m/>
    <d v="2013-04-03T00:00:00"/>
    <x v="6"/>
    <s v="EZRA"/>
    <x v="0"/>
    <x v="1"/>
  </r>
  <r>
    <n v="664224"/>
    <s v="XPEDX WILMINGTON"/>
    <s v="34.00X0.00XX0.80 4250'/RL,CF SHEETING,FG,C RADL"/>
    <n v="1600.34"/>
    <m/>
    <n v="34"/>
    <m/>
    <m/>
    <n v="0.8"/>
    <x v="0"/>
    <m/>
    <d v="2013-04-03T00:00:00"/>
    <x v="6"/>
    <s v="EZRA"/>
    <x v="0"/>
    <x v="1"/>
  </r>
  <r>
    <n v="664254"/>
    <s v="RD PLASTICS"/>
    <s v="16.00X0.00X19.00X2.00 1000/CS,BAGS,BS "/>
    <n v="5189"/>
    <m/>
    <n v="16"/>
    <n v="0"/>
    <n v="19"/>
    <n v="2"/>
    <x v="0"/>
    <m/>
    <d v="2013-04-03T00:00:00"/>
    <x v="6"/>
    <s v="BRENDA"/>
    <x v="0"/>
    <x v="1"/>
  </r>
  <r>
    <n v="664259"/>
    <s v="PACKAGING UNLIMITED"/>
    <s v="ZT 4X6X002 CLEAR TAMPER EVIDENT 1000/CASE PRINTED 2C/1S,PRNTD"/>
    <n v="1075"/>
    <m/>
    <s v="ZT 4"/>
    <n v="6"/>
    <s v="002 CLEAR"/>
    <m/>
    <x v="0"/>
    <m/>
    <d v="2013-04-03T00:00:00"/>
    <x v="6"/>
    <s v="DAVIDW"/>
    <x v="0"/>
    <x v="0"/>
  </r>
  <r>
    <n v="664262"/>
    <s v="PACKAGING UNLIMITED"/>
    <s v="ZT 4X6X004 CLEAR TAMPER EVIDENT 1000/CASE PRINTED 2C/1S,PRNTD"/>
    <n v="1194"/>
    <m/>
    <s v="ZT 4"/>
    <n v="6"/>
    <s v="004 CLEAR"/>
    <m/>
    <x v="0"/>
    <m/>
    <d v="2013-04-03T00:00:00"/>
    <x v="6"/>
    <s v="DAVIDW"/>
    <x v="0"/>
    <x v="0"/>
  </r>
  <r>
    <n v="664264"/>
    <s v="XPEDX"/>
    <s v="9.75XX26.00X2.00 1000/CS,BAGS 3/4  LIP"/>
    <n v="762.15"/>
    <m/>
    <n v="9.75"/>
    <m/>
    <n v="26"/>
    <n v="2"/>
    <x v="0"/>
    <m/>
    <d v="2013-04-03T00:00:00"/>
    <x v="6"/>
    <s v="LMITCHELL"/>
    <x v="0"/>
    <x v="1"/>
  </r>
  <r>
    <n v="664268"/>
    <s v="XPEDX"/>
    <s v="13.00XX27.00X2.00 1000/CS,BAGS 3/4  LIP"/>
    <n v="1378.2"/>
    <m/>
    <n v="13"/>
    <m/>
    <n v="27"/>
    <n v="2"/>
    <x v="0"/>
    <m/>
    <d v="2013-04-03T00:00:00"/>
    <x v="6"/>
    <s v="LMITCHELL"/>
    <x v="0"/>
    <x v="1"/>
  </r>
  <r>
    <n v="664269"/>
    <s v="XPEDX"/>
    <s v="14.50XX15.00X2.00 1000/CS,BAGS 3/4  LIP"/>
    <n v="919.02"/>
    <m/>
    <n v="14.5"/>
    <m/>
    <n v="15"/>
    <n v="2"/>
    <x v="0"/>
    <m/>
    <d v="2013-04-03T00:00:00"/>
    <x v="6"/>
    <s v="LMITCHELL"/>
    <x v="0"/>
    <x v="1"/>
  </r>
  <r>
    <n v="664272"/>
    <s v="XPEDX"/>
    <s v="15.00XX48.00X2.00 250/CS,BAGS 3/4  LIP"/>
    <n v="791.52"/>
    <m/>
    <n v="15"/>
    <m/>
    <n v="48"/>
    <n v="2"/>
    <x v="0"/>
    <m/>
    <d v="2013-04-03T00:00:00"/>
    <x v="6"/>
    <s v="LMITCHELL"/>
    <x v="0"/>
    <x v="1"/>
  </r>
  <r>
    <n v="664274"/>
    <s v="XPEDX"/>
    <s v="8.50XX17.00X2.00 1000/CS,BAGS 3/4  LIP"/>
    <n v="2733.12"/>
    <m/>
    <n v="8.5"/>
    <m/>
    <n v="17"/>
    <n v="2"/>
    <x v="0"/>
    <m/>
    <d v="2013-04-03T00:00:00"/>
    <x v="6"/>
    <s v="LMITCHELL"/>
    <x v="0"/>
    <x v="1"/>
  </r>
  <r>
    <n v="664283"/>
    <s v="BRAWNER PAPER CO., INC."/>
    <s v="81.00X11.00X94.00X4.00 40/RL,BAGS,BS,BOR,VENT,NO RM,HISLIP,CRADL"/>
    <n v="0"/>
    <m/>
    <n v="81"/>
    <n v="11"/>
    <n v="94"/>
    <n v="4"/>
    <x v="0"/>
    <m/>
    <d v="2013-04-03T00:00:00"/>
    <x v="6"/>
    <s v="LPAIGE"/>
    <x v="0"/>
    <x v="1"/>
  </r>
  <r>
    <n v="664305"/>
    <s v="CENTRAL BAG COMPANY"/>
    <s v="ZT 11.75X17 3 MIL BLACK COLOR W/TEAR NOTCH HEAT SEALED"/>
    <n v="0"/>
    <m/>
    <s v="ZT 11.75"/>
    <s v="17 3 MIL"/>
    <m/>
    <m/>
    <x v="0"/>
    <m/>
    <d v="2013-04-03T00:00:00"/>
    <x v="6"/>
    <s v="JPENA"/>
    <x v="0"/>
    <x v="0"/>
  </r>
  <r>
    <n v="664311"/>
    <s v="LOVAN INDUSTRIES INC"/>
    <s v="ZT 3X5 3/16  BUBBLE BAG 50/CASE "/>
    <n v="7059.5"/>
    <m/>
    <s v="ZT 3"/>
    <s v="5 3/16  BUBBLE BAG"/>
    <m/>
    <m/>
    <x v="0"/>
    <m/>
    <d v="2013-04-03T00:00:00"/>
    <x v="6"/>
    <s v="MWENTWORTH"/>
    <x v="0"/>
    <x v="0"/>
  </r>
  <r>
    <n v="664316"/>
    <s v="UNISOURCE - PORTLAND"/>
    <s v="20.00XXX3.00 3000'/RL,SWS SOR,AS,POAPP ,CRADL"/>
    <n v="1587.6"/>
    <m/>
    <n v="20"/>
    <m/>
    <m/>
    <n v="3"/>
    <x v="0"/>
    <m/>
    <d v="2013-04-03T00:00:00"/>
    <x v="6"/>
    <s v="DAVID"/>
    <x v="0"/>
    <x v="1"/>
  </r>
  <r>
    <n v="664333"/>
    <s v="D BAG LADY INC."/>
    <s v="20.00X17.00X44.00X3.00 130/RL,BAGS,BS,BOR,LLD,HE X"/>
    <n v="1145.95"/>
    <m/>
    <n v="20"/>
    <n v="17"/>
    <n v="44"/>
    <n v="3"/>
    <x v="0"/>
    <m/>
    <d v="2013-04-03T00:00:00"/>
    <x v="6"/>
    <s v="MCAMERON"/>
    <x v="0"/>
    <x v="1"/>
  </r>
  <r>
    <n v="664365"/>
    <s v="GREEN PACKAGING INC"/>
    <s v="4X6 2MIL CLEAR 5% VCI 2000/ROLL AUTO BAG"/>
    <n v="2480"/>
    <m/>
    <n v="4"/>
    <m/>
    <n v="6"/>
    <n v="2"/>
    <x v="0"/>
    <m/>
    <d v="2013-04-03T00:00:00"/>
    <x v="6"/>
    <s v="KKING"/>
    <x v="0"/>
    <x v="0"/>
  </r>
  <r>
    <n v="664411"/>
    <s v="IPS PACKAGING GREENVILLE"/>
    <s v="SPEEDPAC 10X11X00125 1500/ROLL "/>
    <n v="1077.5999999999999"/>
    <m/>
    <n v="10"/>
    <m/>
    <n v="11"/>
    <n v="1.25"/>
    <x v="0"/>
    <m/>
    <d v="2013-04-03T00:00:00"/>
    <x v="6"/>
    <s v="JIM"/>
    <x v="1"/>
    <x v="0"/>
  </r>
  <r>
    <n v="664419"/>
    <s v="IPS PACKAGING GREENVILLE"/>
    <s v="SPEEDYPAC 11X12X00125 1500/ROLL "/>
    <n v="1063"/>
    <m/>
    <n v="11"/>
    <m/>
    <n v="12"/>
    <n v="1.25"/>
    <x v="0"/>
    <m/>
    <d v="2013-04-03T00:00:00"/>
    <x v="6"/>
    <s v="JIM"/>
    <x v="0"/>
    <x v="0"/>
  </r>
  <r>
    <n v="664425"/>
    <s v="IPS PACKAGING GREENVILLE"/>
    <s v="SPEEDYPAC 14X15X00125 1250/ROLL "/>
    <n v="1103.2"/>
    <m/>
    <n v="14"/>
    <m/>
    <n v="15"/>
    <n v="1.25"/>
    <x v="0"/>
    <m/>
    <d v="2013-04-03T00:00:00"/>
    <x v="6"/>
    <s v="JIM"/>
    <x v="0"/>
    <x v="0"/>
  </r>
  <r>
    <n v="664444"/>
    <s v="RAYLN PLASTICS CORP."/>
    <s v="8.00X0.00X16.00X3.60 1000/CS,BAGS,FG,BS,BOR,AS ,AFPAS,TINT,PNK"/>
    <n v="1544.16"/>
    <m/>
    <n v="8"/>
    <n v="0"/>
    <n v="16"/>
    <n v="3.6"/>
    <x v="0"/>
    <m/>
    <d v="2013-04-03T00:00:00"/>
    <x v="6"/>
    <s v="JBURKE"/>
    <x v="0"/>
    <x v="1"/>
  </r>
  <r>
    <n v="664448"/>
    <s v="IDAHO PACKAGING"/>
    <s v="19.00XXX2.50 3000'/RL,SWS SHEETING,FG, METAL 15.0%,CRADL"/>
    <n v="12050"/>
    <m/>
    <n v="19"/>
    <m/>
    <m/>
    <n v="2.5"/>
    <x v="0"/>
    <m/>
    <d v="2013-04-03T00:00:00"/>
    <x v="6"/>
    <s v="DAVID"/>
    <x v="0"/>
    <x v="1"/>
  </r>
  <r>
    <n v="664456"/>
    <s v="BGR INC"/>
    <s v="ZT 3X4 2 MIL 1/C 1/S IMAGE 2.5X2.5 100 0/CASE,PRNTD"/>
    <n v="1857.5"/>
    <m/>
    <s v="ZT 3"/>
    <s v="4 2 MIL"/>
    <m/>
    <m/>
    <x v="0"/>
    <m/>
    <d v="2013-04-03T00:00:00"/>
    <x v="6"/>
    <s v="LPAIGE"/>
    <x v="0"/>
    <x v="0"/>
  </r>
  <r>
    <n v="664457"/>
    <s v="BGR INC"/>
    <s v="ZT 5X6 2 MIL 1/C 1/S IMAGE 2.5X2.5 10 00/CASE,PRNTD"/>
    <n v="2422.5"/>
    <m/>
    <s v="ZT 5"/>
    <s v="6 2 MIL"/>
    <m/>
    <m/>
    <x v="0"/>
    <m/>
    <d v="2013-04-03T00:00:00"/>
    <x v="6"/>
    <s v="LPAIGE"/>
    <x v="0"/>
    <x v="0"/>
  </r>
  <r>
    <n v="664481"/>
    <s v="NATIONWIDE PLASTICS"/>
    <s v="29.50XXX1.75 3000'/RL,SWS SHEETING,CRA DL"/>
    <n v="1596"/>
    <m/>
    <n v="29.5"/>
    <m/>
    <m/>
    <n v="1.75"/>
    <x v="0"/>
    <m/>
    <d v="2013-04-03T00:00:00"/>
    <x v="6"/>
    <s v="DAVID"/>
    <x v="0"/>
    <x v="1"/>
  </r>
  <r>
    <n v="664496"/>
    <s v="NATIONWIDE PLASTICS"/>
    <s v="27.50XXX1.60 3000'/RL,SWS SHEETING,CRA DL"/>
    <n v="1568"/>
    <m/>
    <n v="27.5"/>
    <m/>
    <m/>
    <n v="1.6"/>
    <x v="0"/>
    <m/>
    <d v="2013-04-03T00:00:00"/>
    <x v="6"/>
    <s v="DAVID"/>
    <x v="1"/>
    <x v="1"/>
  </r>
  <r>
    <n v="664510"/>
    <s v="EASTERN STATES PACKAGING"/>
    <s v="6.75X0.00X12.00X4.30 1000/CS,BAGS,FG,BS "/>
    <n v="8814"/>
    <m/>
    <n v="6.75"/>
    <n v="0"/>
    <n v="12"/>
    <n v="4.3"/>
    <x v="0"/>
    <m/>
    <d v="2013-04-03T00:00:00"/>
    <x v="6"/>
    <s v="LCARTER"/>
    <x v="1"/>
    <x v="1"/>
  </r>
  <r>
    <n v="664513"/>
    <s v="NATIONWIDE PLASTICS"/>
    <s v="20.50XXX2.00 3000'/RL,SWS SHEETING,FG, METAL 20.0%,TINT,MBL,CRAD"/>
    <n v="2850"/>
    <m/>
    <n v="20.5"/>
    <m/>
    <m/>
    <n v="2"/>
    <x v="0"/>
    <m/>
    <d v="2013-04-03T00:00:00"/>
    <x v="6"/>
    <s v="DAVID"/>
    <x v="1"/>
    <x v="1"/>
  </r>
  <r>
    <n v="664516"/>
    <s v="EASTERN STATES PACKAGING"/>
    <s v="9.50X0.00X14.25X4.30 1000/CS,BAGS,FG,BS "/>
    <n v="4412.8500000000004"/>
    <m/>
    <n v="9.5"/>
    <n v="0"/>
    <n v="14.25"/>
    <n v="4.3"/>
    <x v="0"/>
    <m/>
    <d v="2013-04-03T00:00:00"/>
    <x v="6"/>
    <s v="LCARTER"/>
    <x v="0"/>
    <x v="1"/>
  </r>
  <r>
    <n v="664519"/>
    <s v="EASTERN STATES PACKAGING"/>
    <s v="12.50XX20.25X6.50 250/CS,BAGS,FG,BS "/>
    <n v="4224.24"/>
    <m/>
    <n v="12.5"/>
    <m/>
    <n v="20.25"/>
    <n v="6.5"/>
    <x v="0"/>
    <m/>
    <d v="2013-04-03T00:00:00"/>
    <x v="6"/>
    <s v="LCARTER"/>
    <x v="1"/>
    <x v="1"/>
  </r>
  <r>
    <n v="664522"/>
    <s v="NATIONWIDE PLASTICS"/>
    <s v="33.63XXX1.40 4000'/RL,SWS SHEETING,FG, CRADL"/>
    <n v="1665"/>
    <m/>
    <n v="33.630000000000003"/>
    <m/>
    <m/>
    <n v="1.4"/>
    <x v="0"/>
    <m/>
    <d v="2013-04-03T00:00:00"/>
    <x v="6"/>
    <s v="DAVID"/>
    <x v="0"/>
    <x v="1"/>
  </r>
  <r>
    <n v="665943"/>
    <s v="EDGE PACK, LLC."/>
    <s v="66.00X0.00XX0.75 10000'/RL,SWS SHEETING,CR ADL"/>
    <n v="1945.12"/>
    <m/>
    <n v="66"/>
    <m/>
    <m/>
    <n v="0.75"/>
    <x v="1"/>
    <n v="807604"/>
    <d v="2013-04-03T00:00:00"/>
    <x v="6"/>
    <s v="EZRA"/>
    <x v="0"/>
    <x v="1"/>
  </r>
  <r>
    <n v="666928"/>
    <s v="TEXAS MEDICAL DISTRIBUTOR"/>
    <s v="36.00X13.00X40.00X1.50 100/RL,BAGS,BS,BOR "/>
    <n v="1777.2"/>
    <m/>
    <n v="36"/>
    <n v="13"/>
    <n v="40"/>
    <n v="1.5"/>
    <x v="1"/>
    <n v="807500"/>
    <d v="2013-04-03T00:00:00"/>
    <x v="6"/>
    <s v="MWENTWORTH"/>
    <x v="1"/>
    <x v="1"/>
  </r>
  <r>
    <n v="667361"/>
    <s v="VINA FOODS &amp; BAKERY"/>
    <s v="15.00X0.00X15.00X1.00 2000/CS,INDIV SHEETS,BS "/>
    <n v="689.08"/>
    <m/>
    <n v="15"/>
    <m/>
    <n v="15"/>
    <n v="1"/>
    <x v="1"/>
    <n v="807422"/>
    <d v="2013-04-03T00:00:00"/>
    <x v="6"/>
    <s v="LMITCHELL"/>
    <x v="1"/>
    <x v="1"/>
  </r>
  <r>
    <n v="667589"/>
    <s v="CLEAR VIEW BAG COMPANY, INC."/>
    <s v="30.00XXX1.90 6860'/RL,SWS SHEETING,FG, HISLIP,CRADL"/>
    <n v="1401.44"/>
    <m/>
    <n v="30"/>
    <m/>
    <m/>
    <n v="1.9"/>
    <x v="1"/>
    <n v="807648"/>
    <d v="2013-04-03T00:00:00"/>
    <x v="6"/>
    <s v="DAVID"/>
    <x v="0"/>
    <x v="1"/>
  </r>
  <r>
    <n v="667827"/>
    <s v="ATLAS BOX &amp; CRATING"/>
    <s v="4X4X004 AUTO PRINTED, 2C/ 1S W/ 1.25  SEALED HEADER W/ HH, BOTTOM LOAD, 1500"/>
    <n v="2153.25"/>
    <m/>
    <n v="4"/>
    <m/>
    <n v="4"/>
    <n v="4"/>
    <x v="1"/>
    <n v="807768"/>
    <d v="2013-04-03T00:00:00"/>
    <x v="6"/>
    <s v="TTHERIAULT"/>
    <x v="1"/>
    <x v="0"/>
  </r>
  <r>
    <n v="664574"/>
    <s v="TOPSYN FLEXIBLE PACKAGING LTD"/>
    <s v="41.50XXX1.00 1500'/RL,TUBING,FG,HISLIP ,TINT,WHT,CRADL"/>
    <n v="4560"/>
    <m/>
    <n v="41.5"/>
    <m/>
    <m/>
    <n v="1"/>
    <x v="0"/>
    <m/>
    <d v="2013-04-04T00:00:00"/>
    <x v="6"/>
    <s v="DAVID"/>
    <x v="0"/>
    <x v="1"/>
  </r>
  <r>
    <n v="664596"/>
    <s v="SOUTHERN PACKAGING"/>
    <s v="24.00X14.00X44.00X6.00 65/CS,BAGS,BS,COLOR,WHT "/>
    <n v="33672"/>
    <m/>
    <n v="24"/>
    <n v="14"/>
    <n v="44"/>
    <n v="6"/>
    <x v="0"/>
    <m/>
    <d v="2013-04-04T00:00:00"/>
    <x v="6"/>
    <s v="EZRA"/>
    <x v="0"/>
    <x v="1"/>
  </r>
  <r>
    <n v="664598"/>
    <s v="GULF SYSTEMS"/>
    <s v="20.00X0.00XX1.25 4000'/RL,SWS SHEETING,FG, CRADL"/>
    <n v="1792.8"/>
    <m/>
    <n v="20"/>
    <m/>
    <m/>
    <n v="1.25"/>
    <x v="0"/>
    <m/>
    <d v="2013-04-04T00:00:00"/>
    <x v="6"/>
    <s v="EZRA"/>
    <x v="0"/>
    <x v="1"/>
  </r>
  <r>
    <n v="664612"/>
    <s v="SCHERMERHORN BROTHERS CO."/>
    <s v="21X7X40 .65MIL 2C,1S 412/ PER ROLL GARMENT BAG,PRNT D"/>
    <n v="2285"/>
    <m/>
    <n v="21"/>
    <n v="7"/>
    <s v="40 .65MIL 2C,1S 412/"/>
    <m/>
    <x v="0"/>
    <m/>
    <d v="2013-04-04T00:00:00"/>
    <x v="6"/>
    <s v="VALERIE"/>
    <x v="0"/>
    <x v="0"/>
  </r>
  <r>
    <n v="664619"/>
    <s v="ASSOCIATED PACKAGING"/>
    <s v="ZT 15X18 +6  BOTTOM GUSSE 500/CASE "/>
    <n v="1969.1"/>
    <m/>
    <s v="ZT 15"/>
    <s v="18 +6  BOTTOM GUSSE"/>
    <m/>
    <m/>
    <x v="0"/>
    <m/>
    <d v="2013-04-04T00:00:00"/>
    <x v="6"/>
    <s v="MCAMERON"/>
    <x v="0"/>
    <x v="0"/>
  </r>
  <r>
    <n v="664624"/>
    <s v="STAR POLYBAG"/>
    <s v="C&amp;A 20'X100' 3 MIL BLACK "/>
    <n v="3525"/>
    <m/>
    <s v="C&amp;A 20'"/>
    <s v="100' 3 MIL"/>
    <m/>
    <m/>
    <x v="0"/>
    <m/>
    <d v="2013-04-04T00:00:00"/>
    <x v="6"/>
    <s v="LMITCHELL"/>
    <x v="0"/>
    <x v="0"/>
  </r>
  <r>
    <n v="664649"/>
    <s v="SCHERMERHORN BROTHERS CO."/>
    <s v="21X7X54 .65MIL 2C/1S ON R 305/ROLL,PRNTD "/>
    <n v="2285"/>
    <m/>
    <n v="21"/>
    <n v="7"/>
    <s v="54 .65MIL 2C/1S ON R"/>
    <m/>
    <x v="0"/>
    <m/>
    <d v="2013-04-04T00:00:00"/>
    <x v="6"/>
    <s v="VALERIE"/>
    <x v="0"/>
    <x v="0"/>
  </r>
  <r>
    <n v="664659"/>
    <s v="XPEDX"/>
    <s v="7X11 2MIL 3/4  LIP  "/>
    <n v="0"/>
    <m/>
    <n v="7"/>
    <s v="11 2MIL 3/4  LIP"/>
    <m/>
    <m/>
    <x v="0"/>
    <m/>
    <d v="2013-04-04T00:00:00"/>
    <x v="6"/>
    <s v="LCARTER"/>
    <x v="0"/>
    <x v="0"/>
  </r>
  <r>
    <n v="664677"/>
    <s v="AUGUST PACKAGING INC."/>
    <s v="AUTO BAG 9.5X12.5 1.54 MIL 1250/ROLL"/>
    <n v="1334"/>
    <m/>
    <n v="9.5"/>
    <m/>
    <n v="12.5"/>
    <n v="1.5"/>
    <x v="0"/>
    <m/>
    <d v="2013-04-04T00:00:00"/>
    <x v="6"/>
    <s v="DBALLETTA"/>
    <x v="0"/>
    <x v="0"/>
  </r>
  <r>
    <n v="664682"/>
    <s v="XPEDX"/>
    <s v="LF 4X3 1.5MIL 2500/CASE  "/>
    <n v="1140.75"/>
    <m/>
    <s v="LF 4"/>
    <s v="3 1.5MIL 2500/CASE"/>
    <m/>
    <m/>
    <x v="0"/>
    <m/>
    <d v="2013-04-04T00:00:00"/>
    <x v="6"/>
    <s v="LCARTER"/>
    <x v="0"/>
    <x v="0"/>
  </r>
  <r>
    <n v="664690"/>
    <s v="DIVERSIFIED PLASTICS-PKG"/>
    <s v="6 X8  LLDPE/LDPE BLEND 2M AUTO BAG W/.25  SKIRT &amp;.25  VENT HOLE 1250/ROLL"/>
    <n v="960"/>
    <m/>
    <n v="6"/>
    <m/>
    <n v="8"/>
    <n v="2"/>
    <x v="0"/>
    <m/>
    <d v="2013-04-04T00:00:00"/>
    <x v="6"/>
    <s v="JCORLISS"/>
    <x v="0"/>
    <x v="0"/>
  </r>
  <r>
    <n v="664709"/>
    <s v="TEXAS CONTAINER"/>
    <s v="25.00XXX1.25 6600'/RL,SWS SHEETING,FG, AS,POAPP,CRADL"/>
    <n v="2480"/>
    <m/>
    <n v="25"/>
    <m/>
    <m/>
    <n v="1.25"/>
    <x v="0"/>
    <m/>
    <d v="2013-04-04T00:00:00"/>
    <x v="6"/>
    <s v="MGONZALEZ"/>
    <x v="0"/>
    <x v="1"/>
  </r>
  <r>
    <n v="664716"/>
    <s v="STAMAR PACKAGING INC"/>
    <s v="5X5 2MIL AUTO BAG PRINTED 1C/1S (WHITE BLOC VENT 2250/ROLL"/>
    <n v="2830"/>
    <m/>
    <n v="5"/>
    <m/>
    <n v="5"/>
    <n v="2"/>
    <x v="0"/>
    <m/>
    <d v="2013-04-04T00:00:00"/>
    <x v="6"/>
    <s v="TTHERIAULT"/>
    <x v="0"/>
    <x v="0"/>
  </r>
  <r>
    <n v="664733"/>
    <s v="SOURCING &amp; LOGISTICS INC"/>
    <s v="30.00X0.00XX0.50 200'/RL,SWS SHEETING,COLO R,WHT,CRADL"/>
    <n v="0"/>
    <m/>
    <n v="30"/>
    <m/>
    <m/>
    <n v="0.5"/>
    <x v="0"/>
    <m/>
    <d v="2013-04-04T00:00:00"/>
    <x v="6"/>
    <s v="DBALLETTA"/>
    <x v="0"/>
    <x v="1"/>
  </r>
  <r>
    <n v="664755"/>
    <s v="PREMIER PACKAGING, INC"/>
    <s v="ZT 16X18 2MIL 1C / 1S 1000/CASE,PRNTD"/>
    <n v="1570.75"/>
    <m/>
    <s v="ZT 16"/>
    <s v="18 2MIL"/>
    <m/>
    <m/>
    <x v="0"/>
    <m/>
    <d v="2013-04-04T00:00:00"/>
    <x v="6"/>
    <s v="MPIERCE"/>
    <x v="0"/>
    <x v="0"/>
  </r>
  <r>
    <n v="664761"/>
    <s v="NEW TECH PACKAGING, INC."/>
    <s v="38X60 17 MICRON HDPE STAR SEAL 200/ROLL"/>
    <n v="5404.5"/>
    <m/>
    <n v="38"/>
    <s v="60 17 MICRON HDPE"/>
    <m/>
    <m/>
    <x v="0"/>
    <m/>
    <d v="2013-04-04T00:00:00"/>
    <x v="6"/>
    <s v="TTHERIAULT"/>
    <x v="0"/>
    <x v="0"/>
  </r>
  <r>
    <n v="664831"/>
    <s v="SUPPLYONE PHILADELPHIA"/>
    <s v="14X18 2MIL WITH 3  BACKFL IP 1000/CASE "/>
    <n v="1096.25"/>
    <m/>
    <n v="14"/>
    <s v="18 2MIL WITH 3  BACKFL"/>
    <m/>
    <m/>
    <x v="0"/>
    <m/>
    <d v="2013-04-04T00:00:00"/>
    <x v="6"/>
    <s v="TTHERIAULT"/>
    <x v="0"/>
    <x v="0"/>
  </r>
  <r>
    <n v="664841"/>
    <s v="TOPSYN FLEXIBLE PACKAGING LTD"/>
    <s v="41.50XXX1.00 4000'/RL,SWS SHEETING,FG, HISLIP,CRADL"/>
    <n v="5600"/>
    <m/>
    <n v="41.5"/>
    <m/>
    <m/>
    <n v="1"/>
    <x v="0"/>
    <m/>
    <d v="2013-04-04T00:00:00"/>
    <x v="6"/>
    <s v="DAVID"/>
    <x v="0"/>
    <x v="1"/>
  </r>
  <r>
    <n v="664850"/>
    <s v="XPEDX"/>
    <s v="48.00X0.00XX4.00 500'/RL,SWS SHEETING,FG,V CI,TINT,MBL,CRADL"/>
    <n v="6797"/>
    <m/>
    <n v="48"/>
    <m/>
    <m/>
    <n v="4"/>
    <x v="0"/>
    <m/>
    <d v="2013-04-04T00:00:00"/>
    <x v="6"/>
    <s v="EZRA"/>
    <x v="0"/>
    <x v="1"/>
  </r>
  <r>
    <n v="664853"/>
    <s v="TRI-LATERAL SALES"/>
    <s v="96.00X0.00X108.00X2.00 95/RL,SWS SOR,BS,BOR,VENT ,NORM,CRADL"/>
    <n v="1920.79"/>
    <m/>
    <n v="96"/>
    <m/>
    <n v="108"/>
    <n v="2"/>
    <x v="0"/>
    <m/>
    <d v="2013-04-04T00:00:00"/>
    <x v="6"/>
    <s v="JCORLISS"/>
    <x v="0"/>
    <x v="1"/>
  </r>
  <r>
    <n v="664858"/>
    <s v="RIVERSIDE PAPER CO."/>
    <s v="ZT SLIDER 9X12X002, 250/ GREEN TINT "/>
    <n v="2702.5"/>
    <m/>
    <s v="ZT SLIDER 9"/>
    <n v="12"/>
    <s v="002, 250/"/>
    <m/>
    <x v="0"/>
    <m/>
    <d v="2013-04-04T00:00:00"/>
    <x v="6"/>
    <s v="LMITCHELL"/>
    <x v="0"/>
    <x v="0"/>
  </r>
  <r>
    <n v="664916"/>
    <s v="CAROLINA TAPE &amp; SUPPLY CO"/>
    <s v="5X7X3MIL 1'' HEADER W/HANG HOLE 10 BOTTOM LOAD"/>
    <n v="734"/>
    <m/>
    <n v="5"/>
    <n v="7"/>
    <s v="3MIL"/>
    <m/>
    <x v="0"/>
    <m/>
    <d v="2013-04-04T00:00:00"/>
    <x v="6"/>
    <s v="MPIERCE"/>
    <x v="0"/>
    <x v="0"/>
  </r>
  <r>
    <n v="667918"/>
    <s v="BUTLER DEARDEN"/>
    <s v="72  X 1500' FOAM 1/32  SL (5 BUNDLES - 6 ROLLS/BUN DLE)"/>
    <n v="969.25"/>
    <m/>
    <n v="72"/>
    <s v=" 1500' FOAM 1/32  SL"/>
    <m/>
    <m/>
    <x v="1"/>
    <n v="808567"/>
    <d v="2013-04-04T00:00:00"/>
    <x v="6"/>
    <s v="JCORLISS"/>
    <x v="1"/>
    <x v="0"/>
  </r>
  <r>
    <n v="667955"/>
    <s v="C.W. HAYDEN"/>
    <s v="38.00X0.00X57.00X2.00 100/RL,BAGS,BS,BOR,CRADL "/>
    <n v="2950.2"/>
    <m/>
    <n v="38"/>
    <n v="0"/>
    <n v="57"/>
    <n v="2"/>
    <x v="1"/>
    <n v="808222"/>
    <d v="2013-04-04T00:00:00"/>
    <x v="6"/>
    <s v="LMITCHELL"/>
    <x v="1"/>
    <x v="1"/>
  </r>
  <r>
    <n v="667981"/>
    <s v="CLEAR VIEW BAG COMPANY, INC."/>
    <s v="30.00XXX1.90 6860'/RL,SWS SHEETING,FG, HISLIP,CRADL"/>
    <n v="1401.44"/>
    <m/>
    <n v="30"/>
    <m/>
    <m/>
    <n v="1.9"/>
    <x v="1"/>
    <n v="808168"/>
    <d v="2013-04-04T00:00:00"/>
    <x v="6"/>
    <s v="DAVID"/>
    <x v="1"/>
    <x v="1"/>
  </r>
  <r>
    <n v="668004"/>
    <s v="ALL PRO PACKAGING"/>
    <s v="48.00X0.00X0.00X1.40 1440'/RL,TUBING,FG,CRADL "/>
    <n v="2031.36"/>
    <m/>
    <n v="48"/>
    <n v="0"/>
    <n v="0"/>
    <n v="1.4"/>
    <x v="1"/>
    <n v="808572"/>
    <d v="2013-04-04T00:00:00"/>
    <x v="6"/>
    <s v="LCARTER"/>
    <x v="1"/>
    <x v="1"/>
  </r>
  <r>
    <n v="668006"/>
    <s v="ALL PRO PACKAGING"/>
    <s v="72.00X0.00X0.00X1.40 1440'/RL,TUBING,FG,CRADL "/>
    <n v="2950.08"/>
    <m/>
    <n v="72"/>
    <n v="0"/>
    <n v="0"/>
    <n v="1.4"/>
    <x v="1"/>
    <n v="808577"/>
    <d v="2013-04-04T00:00:00"/>
    <x v="6"/>
    <s v="LCARTER"/>
    <x v="1"/>
    <x v="1"/>
  </r>
  <r>
    <n v="668166"/>
    <s v="SUN INDUSTRIAL SUPPLY CO."/>
    <s v="SWS 36 X004 150'/ROLL BLK CONDUCTIVE "/>
    <n v="0"/>
    <m/>
    <s v="SWS 36 "/>
    <n v="4"/>
    <m/>
    <m/>
    <x v="0"/>
    <m/>
    <d v="2013-04-04T00:00:00"/>
    <x v="6"/>
    <s v="MICHELLE"/>
    <x v="0"/>
    <x v="0"/>
  </r>
  <r>
    <n v="664944"/>
    <s v="PIEDMONT NATIONAL CORPORATION - CHARLOTTE"/>
    <s v="13.00X0.00X13.00X3.50 1000/CS,INDIV SHEETS,FG,B S"/>
    <n v="927.94"/>
    <m/>
    <n v="13"/>
    <m/>
    <n v="13"/>
    <n v="3.5"/>
    <x v="0"/>
    <m/>
    <d v="2013-04-05T00:00:00"/>
    <x v="6"/>
    <s v="WILL"/>
    <x v="0"/>
    <x v="1"/>
  </r>
  <r>
    <n v="665008"/>
    <s v="M.T. PACKAGING"/>
    <s v="12.5X18.5 1 MIL 1.5 LIP 4  BOTTOM GUSSET 4X6 WICKET 250/WICKET 1M/"/>
    <n v="7720"/>
    <m/>
    <n v="12.5"/>
    <s v="18.5 1 MIL 1.5 LIP"/>
    <m/>
    <m/>
    <x v="0"/>
    <m/>
    <d v="2013-04-05T00:00:00"/>
    <x v="6"/>
    <s v="LPAIGE"/>
    <x v="1"/>
    <x v="0"/>
  </r>
  <r>
    <n v="665020"/>
    <s v="M.T. PACKAGING"/>
    <s v="13X18.5 1MIL 2 LIP 4  BOTTOM GUSSET 4 X6  WICKET, 250/WICKET"/>
    <n v="17825"/>
    <m/>
    <n v="13"/>
    <s v="18.5 1MIL 2 LIP"/>
    <m/>
    <m/>
    <x v="0"/>
    <m/>
    <d v="2013-04-05T00:00:00"/>
    <x v="6"/>
    <s v="LPAIGE"/>
    <x v="1"/>
    <x v="0"/>
  </r>
  <r>
    <n v="665022"/>
    <s v="EASTERN STATES PACKAGING"/>
    <s v="8.00XX16.00X4.00 1000/CS,BAGS,BS,AS,AFPAS, TINT,PNK"/>
    <n v="1018.2"/>
    <m/>
    <n v="8"/>
    <m/>
    <n v="16"/>
    <n v="4"/>
    <x v="0"/>
    <m/>
    <d v="2013-04-05T00:00:00"/>
    <x v="6"/>
    <s v="LMITCHELL"/>
    <x v="0"/>
    <x v="1"/>
  </r>
  <r>
    <n v="665042"/>
    <s v="POLLOCK PAPER"/>
    <s v="22.25X28 1.4MIL AUTO 1000/RL CORE I.D. 3  O.D. 3.75 , 24/SKID"/>
    <n v="34266"/>
    <m/>
    <n v="22.25"/>
    <m/>
    <n v="28"/>
    <n v="1.4"/>
    <x v="0"/>
    <m/>
    <d v="2013-04-05T00:00:00"/>
    <x v="6"/>
    <s v="LCARTER"/>
    <x v="0"/>
    <x v="0"/>
  </r>
  <r>
    <n v="665073"/>
    <s v="LIBERTY PACKAGING CO., INC"/>
    <s v="4X8 2MIL ZT BARRIER BAG PRF131 FOIL STRUCTURE/OPA"/>
    <n v="0"/>
    <m/>
    <n v="4"/>
    <s v="8 2MIL ZT"/>
    <m/>
    <m/>
    <x v="0"/>
    <m/>
    <d v="2013-04-05T00:00:00"/>
    <x v="6"/>
    <s v="DBALLETTA"/>
    <x v="0"/>
    <x v="0"/>
  </r>
  <r>
    <n v="665114"/>
    <s v="ADVANCED PCKG SOLUTIONS"/>
    <s v="ZT 6X9 4 MIL 42M ONLY MADE IN USA"/>
    <n v="2150.8200000000002"/>
    <m/>
    <s v="ZT 6"/>
    <s v="9 4 MIL"/>
    <m/>
    <m/>
    <x v="0"/>
    <m/>
    <d v="2013-04-05T00:00:00"/>
    <x v="6"/>
    <s v="MPRIEST"/>
    <x v="0"/>
    <x v="0"/>
  </r>
  <r>
    <n v="665115"/>
    <s v="ADVANCED PCKG SOLUTIONS"/>
    <s v="ZT 4X6 4 MIL 353M ONLY MADE IN USA"/>
    <n v="9866.35"/>
    <m/>
    <s v="ZT 4"/>
    <s v="6 4 MIL"/>
    <m/>
    <m/>
    <x v="0"/>
    <m/>
    <d v="2013-04-05T00:00:00"/>
    <x v="6"/>
    <s v="MPRIEST"/>
    <x v="0"/>
    <x v="0"/>
  </r>
  <r>
    <n v="665121"/>
    <s v="ADVANCED PCKG SOLUTIONS"/>
    <s v="ZT 18X24 4 MIL MADE IN USA ONLY 6M"/>
    <n v="1796.16"/>
    <m/>
    <s v="ZT 18"/>
    <s v="24 4 MIL"/>
    <m/>
    <m/>
    <x v="0"/>
    <m/>
    <d v="2013-04-05T00:00:00"/>
    <x v="6"/>
    <s v="MPRIEST"/>
    <x v="0"/>
    <x v="0"/>
  </r>
  <r>
    <n v="665138"/>
    <s v="SOUTHEASTERN PAPER GROUP"/>
    <s v="9X15.625 ZT 4MIL POLY PRO 1000/CS 1C/1S,PRNTD"/>
    <n v="26460"/>
    <m/>
    <n v="9"/>
    <s v="15.625 ZT 4MIL"/>
    <m/>
    <m/>
    <x v="0"/>
    <m/>
    <d v="2013-04-05T00:00:00"/>
    <x v="6"/>
    <s v="LCARTER"/>
    <x v="0"/>
    <x v="0"/>
  </r>
  <r>
    <n v="665139"/>
    <s v="EASTERN STATES PACKAGING"/>
    <s v="8.00XX14.00X4.00 1000/CS,BAGS,BS,AS,AFPAS, TINT,PNK"/>
    <n v="901.05"/>
    <m/>
    <n v="8"/>
    <m/>
    <n v="14"/>
    <n v="4"/>
    <x v="0"/>
    <m/>
    <d v="2013-04-05T00:00:00"/>
    <x v="6"/>
    <s v="LPAIGE"/>
    <x v="1"/>
    <x v="1"/>
  </r>
  <r>
    <n v="665141"/>
    <s v="EASTERN STATES PACKAGING"/>
    <s v="8.00XX15.00X4.00 1000/CS,BAGS,BS,AS,AFPAS, TINT,PNK"/>
    <n v="959.55"/>
    <m/>
    <n v="8"/>
    <m/>
    <n v="15"/>
    <n v="4"/>
    <x v="0"/>
    <m/>
    <d v="2013-04-05T00:00:00"/>
    <x v="6"/>
    <s v="LPAIGE"/>
    <x v="1"/>
    <x v="1"/>
  </r>
  <r>
    <n v="665143"/>
    <s v="SHIP-PAC"/>
    <s v="3 X6  ZT 2MIL 1C/1S 1000/CS (20M PER PLATE 5 24 CALIBER FONT,PRNTD"/>
    <n v="3855"/>
    <m/>
    <n v="3"/>
    <s v="6  ZT 2MIL 1C/1S"/>
    <m/>
    <m/>
    <x v="0"/>
    <m/>
    <d v="2013-04-05T00:00:00"/>
    <x v="6"/>
    <s v="JCORLISS"/>
    <x v="0"/>
    <x v="0"/>
  </r>
  <r>
    <n v="665245"/>
    <s v="DATA FORMS OF CHARLOTTE I"/>
    <s v="6X9 2MIL ZT RED TINT PARTS BAG PRINTED 2C/1S ( 1000/CASE,PRNTD"/>
    <n v="4977"/>
    <m/>
    <n v="6"/>
    <s v="9 2MIL ZT RED TINT"/>
    <m/>
    <m/>
    <x v="0"/>
    <m/>
    <d v="2013-04-05T00:00:00"/>
    <x v="6"/>
    <s v="TTHERIAULT"/>
    <x v="0"/>
    <x v="0"/>
  </r>
  <r>
    <n v="666351"/>
    <s v="DREAM PACKAGING INC"/>
    <s v="ZT 6X8 2 MIL W/HANG HOLE BELOW ZIPPER 1/4  BELOW ZIP CENTER OF"/>
    <n v="1463.36"/>
    <m/>
    <s v="ZT 6"/>
    <s v="8 2 MIL"/>
    <m/>
    <m/>
    <x v="1"/>
    <n v="809531"/>
    <d v="2013-04-05T00:00:00"/>
    <x v="6"/>
    <s v="JPENA"/>
    <x v="0"/>
    <x v="0"/>
  </r>
  <r>
    <n v="666353"/>
    <s v="DREAM PACKAGING INC"/>
    <s v="ZT 8X10 2 MIL W/HANG HOLE BELOW ZIPPER 1/4  BELOW ZIP CENTER OF"/>
    <n v="1258.32"/>
    <m/>
    <s v="ZT 8"/>
    <s v="10 2 MIL"/>
    <m/>
    <m/>
    <x v="1"/>
    <n v="809537"/>
    <d v="2013-04-05T00:00:00"/>
    <x v="6"/>
    <s v="JPENA"/>
    <x v="0"/>
    <x v="0"/>
  </r>
  <r>
    <n v="666357"/>
    <s v="DREAM PACKAGING INC"/>
    <s v="ZT 12X16 2 MIL W/HANG HOLE BELOW ZIPPER 1/4  BELOW ZIP CENTER OF"/>
    <n v="1270.75"/>
    <m/>
    <s v="ZT 12"/>
    <s v="16 2 MIL"/>
    <m/>
    <m/>
    <x v="1"/>
    <n v="809542"/>
    <d v="2013-04-05T00:00:00"/>
    <x v="6"/>
    <s v="JPENA"/>
    <x v="0"/>
    <x v="0"/>
  </r>
  <r>
    <n v="667376"/>
    <s v="TEXAS POLY"/>
    <s v="26.00XXX1.90 3000'/RL,SWS SHEETING,FG, CRADL"/>
    <n v="1090.72"/>
    <m/>
    <n v="26"/>
    <m/>
    <m/>
    <n v="1.9"/>
    <x v="1"/>
    <n v="808942"/>
    <d v="2013-04-05T00:00:00"/>
    <x v="6"/>
    <s v="DAVID"/>
    <x v="0"/>
    <x v="1"/>
  </r>
  <r>
    <n v="668450"/>
    <s v="CLEAR VIEW BAG COMPANY, INC."/>
    <s v="43.50XXX1.20 8210'/RL,SWS SHEETING,FG, CRADL"/>
    <n v="1920"/>
    <m/>
    <n v="43.5"/>
    <m/>
    <m/>
    <n v="1.2"/>
    <x v="1"/>
    <n v="809440"/>
    <d v="2013-04-05T00:00:00"/>
    <x v="6"/>
    <s v="LPAIGE"/>
    <x v="1"/>
    <x v="1"/>
  </r>
  <r>
    <n v="668451"/>
    <s v="CLEAR VIEW BAG COMPANY, INC."/>
    <s v="34.00XXX1.20 9960'/RL,SWS SHEETING,FG, HISLIP,CRADL"/>
    <n v="728.24"/>
    <m/>
    <n v="34"/>
    <m/>
    <m/>
    <n v="1.2"/>
    <x v="1"/>
    <n v="809453"/>
    <d v="2013-04-05T00:00:00"/>
    <x v="6"/>
    <s v="LPAIGE"/>
    <x v="1"/>
    <x v="1"/>
  </r>
  <r>
    <n v="668464"/>
    <s v="ATLANTIC CORP."/>
    <s v="ZT 8X10 3MIL 1000/CS FOOD GRADE "/>
    <n v="1043.5"/>
    <m/>
    <s v="ZT 8"/>
    <s v="10 3MIL"/>
    <m/>
    <m/>
    <x v="1"/>
    <n v="809138"/>
    <d v="2013-04-05T00:00:00"/>
    <x v="6"/>
    <s v="JPENA"/>
    <x v="1"/>
    <x v="0"/>
  </r>
  <r>
    <n v="668483"/>
    <s v="GILLIS &amp; LANE"/>
    <s v="4.00XXX5.50 1000'/RL,TUBING,FG,NOSLIP "/>
    <n v="510.72"/>
    <m/>
    <n v="4"/>
    <m/>
    <m/>
    <n v="5.5"/>
    <x v="1"/>
    <n v="809172"/>
    <d v="2013-04-05T00:00:00"/>
    <x v="6"/>
    <s v="LPAIGE"/>
    <x v="1"/>
    <x v="1"/>
  </r>
  <r>
    <n v="668486"/>
    <s v="GILLIS &amp; LANE"/>
    <s v="10.00X0.00X0.00X5.50 1000'/RL,TUBING,FG,NOSLIP "/>
    <n v="837.48"/>
    <m/>
    <n v="10"/>
    <n v="0"/>
    <n v="0"/>
    <n v="5.5"/>
    <x v="1"/>
    <n v="809169"/>
    <d v="2013-04-05T00:00:00"/>
    <x v="6"/>
    <s v="LPAIGE"/>
    <x v="1"/>
    <x v="1"/>
  </r>
  <r>
    <n v="668487"/>
    <s v="GILLIS &amp; LANE"/>
    <s v="18.00X0.00X0.00X5.50 500'/RL,TUBING,FG,NOSLIP "/>
    <n v="636.84"/>
    <m/>
    <n v="18"/>
    <n v="0"/>
    <n v="0"/>
    <n v="5.5"/>
    <x v="1"/>
    <n v="809101"/>
    <d v="2013-04-05T00:00:00"/>
    <x v="6"/>
    <s v="LPAIGE"/>
    <x v="1"/>
    <x v="1"/>
  </r>
  <r>
    <n v="668614"/>
    <s v="BARCO SALES &amp; MANUFACTURING"/>
    <s v="LF 3X5X004 100/CS STATIC SHIELDING PLAIN/NO PRINT"/>
    <n v="0"/>
    <m/>
    <s v="LF 3"/>
    <n v="5"/>
    <s v="004 100/CS"/>
    <m/>
    <x v="0"/>
    <m/>
    <d v="2013-04-05T00:00:00"/>
    <x v="6"/>
    <s v="MICHELLE"/>
    <x v="0"/>
    <x v="0"/>
  </r>
  <r>
    <n v="668827"/>
    <s v="CLEAR VIEW BAG COMPANY, INC."/>
    <s v="34.00XXX1.20 9960'/RL,SWS SHEETING,FG, HISLIP,CRADL"/>
    <n v="728.24"/>
    <m/>
    <n v="34"/>
    <m/>
    <m/>
    <n v="1.2"/>
    <x v="1"/>
    <n v="809514"/>
    <d v="2013-04-05T00:00:00"/>
    <x v="6"/>
    <s v="LPAIGE"/>
    <x v="1"/>
    <x v="1"/>
  </r>
  <r>
    <n v="665306"/>
    <s v="POLY PAK PLASTICS"/>
    <s v="14.00X0.00XX3.00 2000'/RL,TUBING,VCI,COLOR ,MBL,CRADL"/>
    <n v="1200.3"/>
    <m/>
    <n v="14"/>
    <n v="0"/>
    <m/>
    <n v="3"/>
    <x v="0"/>
    <m/>
    <d v="2013-04-08T00:00:00"/>
    <x v="6"/>
    <s v="ANGELA"/>
    <x v="1"/>
    <x v="1"/>
  </r>
  <r>
    <n v="665314"/>
    <s v="LAKELAND SUPPLY, INC."/>
    <s v="MINIGRIP (REDLINE) ZT 12X PRINTED 1C/1S (WHITE BLOC K) 500/CASE,PRNTD"/>
    <n v="5077.5"/>
    <m/>
    <s v="MINIGRIP (REDLINE) ZT 12"/>
    <m/>
    <m/>
    <m/>
    <x v="0"/>
    <m/>
    <d v="2013-04-08T00:00:00"/>
    <x v="6"/>
    <s v="MICHELLE"/>
    <x v="0"/>
    <x v="0"/>
  </r>
  <r>
    <n v="665346"/>
    <s v="XPEDX"/>
    <s v="8 X10  6MIL ZT PINK ANTI STATIC 1000/CAS E"/>
    <n v="3355"/>
    <m/>
    <n v="8"/>
    <s v="10  6MIL ZT"/>
    <m/>
    <m/>
    <x v="0"/>
    <m/>
    <d v="2013-04-08T00:00:00"/>
    <x v="6"/>
    <s v="JCORLISS"/>
    <x v="0"/>
    <x v="0"/>
  </r>
  <r>
    <n v="665357"/>
    <s v="WILLARD PACKAGING CO"/>
    <s v="6X9 3MIL PRINTED 3C/1S 1000/CASE,PRNTD "/>
    <n v="1887"/>
    <m/>
    <n v="6"/>
    <s v="9 3MIL PRINTED"/>
    <m/>
    <m/>
    <x v="0"/>
    <m/>
    <d v="2013-04-08T00:00:00"/>
    <x v="6"/>
    <s v="TTHERIAULT"/>
    <x v="0"/>
    <x v="0"/>
  </r>
  <r>
    <n v="665360"/>
    <s v="WILLARD PACKAGING CO"/>
    <s v="8X15 3MIL PRINTED 3C/1S 1000/CASE,PRNTD "/>
    <n v="2470"/>
    <m/>
    <n v="8"/>
    <s v="15 3MIL PRINTED"/>
    <m/>
    <m/>
    <x v="0"/>
    <m/>
    <d v="2013-04-08T00:00:00"/>
    <x v="6"/>
    <s v="TTHERIAULT"/>
    <x v="0"/>
    <x v="0"/>
  </r>
  <r>
    <n v="665361"/>
    <s v="WILLARD PACKAGING CO"/>
    <s v="12X16 3MIL PRINTED 3C/1S 1000/CASE,PRNTD "/>
    <n v="3270"/>
    <m/>
    <n v="12"/>
    <s v="16 3MIL PRINTED"/>
    <m/>
    <m/>
    <x v="0"/>
    <m/>
    <d v="2013-04-08T00:00:00"/>
    <x v="6"/>
    <s v="TTHERIAULT"/>
    <x v="0"/>
    <x v="0"/>
  </r>
  <r>
    <n v="665367"/>
    <s v="AMERIPAC"/>
    <s v="30.00XX36.00X4.00 100/CS,BAGS,BLK COND "/>
    <n v="0"/>
    <m/>
    <n v="30"/>
    <m/>
    <n v="36"/>
    <n v="4"/>
    <x v="0"/>
    <m/>
    <d v="2013-04-08T00:00:00"/>
    <x v="6"/>
    <s v="JPENA"/>
    <x v="0"/>
    <x v="1"/>
  </r>
  <r>
    <n v="665430"/>
    <s v="WD PACKAGING SYSTEMS, INC."/>
    <s v="5X10 2MIL W/ 1.5  LIP 250/WICKET 1000/CASE "/>
    <n v="897.5"/>
    <m/>
    <n v="5"/>
    <s v="10 2MIL W/ 1.5  LIP"/>
    <m/>
    <m/>
    <x v="0"/>
    <m/>
    <d v="2013-04-08T00:00:00"/>
    <x v="6"/>
    <s v="KSHAUGHNESSY"/>
    <x v="0"/>
    <x v="0"/>
  </r>
  <r>
    <n v="665454"/>
    <s v="SOUTHERN PACKAGING"/>
    <s v="24.00X17.00X44.00X6.00 65/CS,BAGS,BS,COLOR,WHT "/>
    <n v="35979"/>
    <m/>
    <n v="24"/>
    <n v="17"/>
    <n v="44"/>
    <n v="6"/>
    <x v="0"/>
    <m/>
    <d v="2013-04-08T00:00:00"/>
    <x v="6"/>
    <s v="MGONZALEZ"/>
    <x v="1"/>
    <x v="1"/>
  </r>
  <r>
    <n v="665495"/>
    <s v="TEXAS POLY"/>
    <s v="33.00XXX2.00 13000'/RL,SWS SHEETING,FG ,COLOR,WHT,CRADL"/>
    <n v="2875"/>
    <m/>
    <n v="33"/>
    <m/>
    <m/>
    <n v="2"/>
    <x v="0"/>
    <m/>
    <d v="2013-04-08T00:00:00"/>
    <x v="6"/>
    <s v="DAVID"/>
    <x v="0"/>
    <x v="1"/>
  </r>
  <r>
    <n v="667347"/>
    <s v="GUIDED SUPPLY LLC"/>
    <s v="38.25X0.00X0.00X2.80 800'/RL,DWS,FG,CRADL "/>
    <n v="9900"/>
    <m/>
    <n v="38.25"/>
    <n v="0"/>
    <n v="0"/>
    <n v="2.8"/>
    <x v="1"/>
    <n v="809837"/>
    <d v="2013-04-08T00:00:00"/>
    <x v="6"/>
    <s v="VALERIE"/>
    <x v="1"/>
    <x v="1"/>
  </r>
  <r>
    <n v="668056"/>
    <s v="FISHER SCIENTIFIC"/>
    <s v="30.00X0.00X40.00X4.00 150/RL,BAGS,BS,BOR,CRADL "/>
    <n v="3515.31"/>
    <m/>
    <n v="30"/>
    <n v="0"/>
    <n v="40"/>
    <n v="4"/>
    <x v="1"/>
    <n v="809901"/>
    <d v="2013-04-08T00:00:00"/>
    <x v="6"/>
    <s v="SMAYER"/>
    <x v="1"/>
    <x v="1"/>
  </r>
  <r>
    <n v="668767"/>
    <s v="CANTWELL-CLEARY CO., INC."/>
    <s v="30.00X0.00X60.00X1.25 150/RL,CF SOR,CRADL "/>
    <n v="4296.96"/>
    <m/>
    <n v="30"/>
    <n v="0"/>
    <n v="60"/>
    <n v="1.25"/>
    <x v="1"/>
    <n v="809819"/>
    <d v="2013-04-08T00:00:00"/>
    <x v="6"/>
    <s v="MGONZALEZ"/>
    <x v="1"/>
    <x v="1"/>
  </r>
  <r>
    <n v="669000"/>
    <s v="POLLOCK PAPER"/>
    <s v="16.00X0.00X16.50X4.00 500/CS,BAGS,FG,TINT,MBL "/>
    <n v="1735.19"/>
    <m/>
    <n v="16"/>
    <n v="0"/>
    <n v="16.5"/>
    <n v="4"/>
    <x v="1"/>
    <n v="810188"/>
    <d v="2013-04-08T00:00:00"/>
    <x v="6"/>
    <s v="TTHERIAULT"/>
    <x v="1"/>
    <x v="1"/>
  </r>
  <r>
    <n v="665557"/>
    <s v="MIDPOINT PACKAGING"/>
    <s v="8X16 2MIL +1.5  LIP 250/WICKET 1000/CASE "/>
    <n v="3125"/>
    <m/>
    <n v="8"/>
    <s v="16 2MIL +1.5  LIP"/>
    <m/>
    <m/>
    <x v="0"/>
    <m/>
    <d v="2013-04-09T00:00:00"/>
    <x v="6"/>
    <s v="DBALLETTA"/>
    <x v="0"/>
    <x v="0"/>
  </r>
  <r>
    <n v="665590"/>
    <s v="IPS PACKAGING GREENVILLE"/>
    <s v="7.25XX15.00X4.00 1000/CS,BAGS,AS,AMF CLR "/>
    <n v="1124.5999999999999"/>
    <m/>
    <n v="7.25"/>
    <m/>
    <n v="15"/>
    <n v="4"/>
    <x v="0"/>
    <m/>
    <d v="2013-04-09T00:00:00"/>
    <x v="6"/>
    <s v="AMBER"/>
    <x v="0"/>
    <x v="1"/>
  </r>
  <r>
    <n v="665594"/>
    <s v="CARLSON SYSTEMS, LLC - NOGALES"/>
    <s v="PINK ANTI-STATIC LAYFLAT 3X3 2MIL 1000/CS"/>
    <n v="501"/>
    <m/>
    <s v="PINK ANTI-STATIC"/>
    <m/>
    <m/>
    <m/>
    <x v="0"/>
    <m/>
    <d v="2013-04-09T00:00:00"/>
    <x v="6"/>
    <s v="MCAMERON"/>
    <x v="0"/>
    <x v="0"/>
  </r>
  <r>
    <n v="665621"/>
    <s v="TRI-COR INDUSTRIAL PKG, INC."/>
    <s v="15.50X0.00X24.00X1.60 500/CS,BAGS,FG,CLAR "/>
    <n v="11442.5"/>
    <m/>
    <n v="15.5"/>
    <n v="0"/>
    <n v="24"/>
    <n v="1.6"/>
    <x v="0"/>
    <m/>
    <d v="2013-04-09T00:00:00"/>
    <x v="6"/>
    <s v="STEVES"/>
    <x v="1"/>
    <x v="1"/>
  </r>
  <r>
    <n v="665631"/>
    <s v="AMERICAN WHOLESALE PACKAGING"/>
    <s v="8X12 2MIL +1.5  LIP+TAPE W/ HANG HOLE 1000/CASE "/>
    <n v="2135"/>
    <m/>
    <n v="8"/>
    <s v="12 2MIL +1.5  LIP+TAPE"/>
    <m/>
    <m/>
    <x v="0"/>
    <m/>
    <d v="2013-04-09T00:00:00"/>
    <x v="6"/>
    <s v="DWHOLEY"/>
    <x v="0"/>
    <x v="0"/>
  </r>
  <r>
    <n v="665634"/>
    <s v="AMERICAN WHOLESALE PACKAGING"/>
    <s v="10x16 2 MIL +1.5  LIP AND W/ HANG HOLE 1000/CASE "/>
    <n v="2811.25"/>
    <m/>
    <s v="10x16 2 MIL +1.5  LIP AND"/>
    <m/>
    <m/>
    <m/>
    <x v="0"/>
    <m/>
    <d v="2013-04-09T00:00:00"/>
    <x v="6"/>
    <s v="DWHOLEY"/>
    <x v="0"/>
    <x v="0"/>
  </r>
  <r>
    <n v="665638"/>
    <s v="CURBELL PLASTICS, INC."/>
    <s v="AUTOBAG 6X20 1.5MIL 750/ROLL "/>
    <n v="1369.5"/>
    <m/>
    <n v="6"/>
    <m/>
    <n v="20"/>
    <n v="1.5"/>
    <x v="0"/>
    <m/>
    <d v="2013-04-09T00:00:00"/>
    <x v="6"/>
    <s v="MWENTWORTH"/>
    <x v="0"/>
    <x v="0"/>
  </r>
  <r>
    <n v="665653"/>
    <s v="IPS PACKAGING GREENVILLE"/>
    <s v="22.00X16.00X60.00X1.50 100/CS,BAGS,BS,VENT,MPERF "/>
    <n v="22977"/>
    <m/>
    <n v="22"/>
    <n v="16"/>
    <n v="60"/>
    <n v="1.5"/>
    <x v="0"/>
    <m/>
    <d v="2013-04-09T00:00:00"/>
    <x v="6"/>
    <s v="CMAHAN"/>
    <x v="0"/>
    <x v="1"/>
  </r>
  <r>
    <n v="665676"/>
    <s v="NEFT"/>
    <s v="109  X 91  3MIL SHRINK BAG "/>
    <n v="4301.33"/>
    <m/>
    <n v="109"/>
    <s v=" 91  3MIL"/>
    <m/>
    <m/>
    <x v="0"/>
    <m/>
    <d v="2013-04-09T00:00:00"/>
    <x v="6"/>
    <s v="JCORLISS"/>
    <x v="0"/>
    <x v="0"/>
  </r>
  <r>
    <n v="665683"/>
    <s v="FIBERS OF KALAMAZOO"/>
    <s v="9X12X001 1.5  LIP  "/>
    <n v="17217"/>
    <m/>
    <n v="9"/>
    <n v="12"/>
    <s v="001 1.5  LIP"/>
    <m/>
    <x v="0"/>
    <m/>
    <d v="2013-04-09T00:00:00"/>
    <x v="6"/>
    <s v="SARAH"/>
    <x v="0"/>
    <x v="0"/>
  </r>
  <r>
    <n v="665688"/>
    <s v="XPEDX - CORPORATE"/>
    <s v="4X6 4MIL AUTO BAG PRINTED 2C/1S 1000/ROLL,P RNTD"/>
    <n v="1252"/>
    <m/>
    <n v="4"/>
    <m/>
    <n v="6"/>
    <n v="4"/>
    <x v="0"/>
    <m/>
    <d v="2013-04-09T00:00:00"/>
    <x v="6"/>
    <s v="TTHERIAULT"/>
    <x v="0"/>
    <x v="0"/>
  </r>
  <r>
    <n v="665689"/>
    <s v="XPEDX - CORPORATE"/>
    <s v="12X14 4 MIL AUTOBAG 300/ROLL "/>
    <n v="1266.5"/>
    <m/>
    <n v="12"/>
    <m/>
    <n v="14"/>
    <n v="4"/>
    <x v="0"/>
    <m/>
    <d v="2013-04-09T00:00:00"/>
    <x v="6"/>
    <s v="TTHERIAULT"/>
    <x v="0"/>
    <x v="0"/>
  </r>
  <r>
    <n v="665690"/>
    <s v="XPEDX - CORPORATE"/>
    <s v="8X12 4MIL AUTO BAG 500/ROLL "/>
    <n v="1122.5999999999999"/>
    <m/>
    <n v="8"/>
    <m/>
    <n v="12"/>
    <n v="4"/>
    <x v="0"/>
    <m/>
    <d v="2013-04-09T00:00:00"/>
    <x v="6"/>
    <s v="TTHERIAULT"/>
    <x v="0"/>
    <x v="0"/>
  </r>
  <r>
    <n v="665692"/>
    <s v="XPEDX - CORPORATE"/>
    <s v="6X8.5 4MIL AUTO BAG PRINTED 2C/1S 750/ROLL,PR NTD"/>
    <n v="1261"/>
    <m/>
    <n v="6"/>
    <m/>
    <n v="8.5"/>
    <n v="4"/>
    <x v="0"/>
    <m/>
    <d v="2013-04-09T00:00:00"/>
    <x v="6"/>
    <s v="TTHERIAULT"/>
    <x v="0"/>
    <x v="0"/>
  </r>
  <r>
    <n v="665696"/>
    <s v="XPEDX - CORPORATE"/>
    <s v="8X16 4MIL AUTO BAG 200/RO LL "/>
    <n v="1119.5"/>
    <m/>
    <n v="8"/>
    <m/>
    <n v="16"/>
    <n v="4"/>
    <x v="0"/>
    <m/>
    <d v="2013-04-09T00:00:00"/>
    <x v="6"/>
    <s v="TTHERIAULT"/>
    <x v="0"/>
    <x v="0"/>
  </r>
  <r>
    <n v="665697"/>
    <s v="FIBERS OF KALAMAZOO"/>
    <s v="9X12X001 1.5  LIP  "/>
    <n v="3654"/>
    <m/>
    <n v="9"/>
    <n v="12"/>
    <s v="001 1.5  LIP"/>
    <m/>
    <x v="0"/>
    <m/>
    <d v="2013-04-09T00:00:00"/>
    <x v="6"/>
    <s v="SARAH"/>
    <x v="0"/>
    <x v="0"/>
  </r>
  <r>
    <n v="665698"/>
    <s v="FIBERS OF KALAMAZOO"/>
    <s v="6X26X001 1.5  LIP  "/>
    <n v="1579.16"/>
    <m/>
    <n v="6"/>
    <n v="26"/>
    <s v="001 1.5  LIP"/>
    <m/>
    <x v="0"/>
    <m/>
    <d v="2013-04-09T00:00:00"/>
    <x v="6"/>
    <s v="SARAH"/>
    <x v="0"/>
    <x v="0"/>
  </r>
  <r>
    <n v="665699"/>
    <s v="XPEDX - CORPORATE"/>
    <s v="8X11.5 4MIL AUTO BAG 500/ PRINTED 2C/1S,PRNTD "/>
    <n v="1172.5"/>
    <m/>
    <n v="8"/>
    <m/>
    <n v="11.5"/>
    <n v="4"/>
    <x v="0"/>
    <m/>
    <d v="2013-04-09T00:00:00"/>
    <x v="6"/>
    <s v="TTHERIAULT"/>
    <x v="0"/>
    <x v="0"/>
  </r>
  <r>
    <n v="665701"/>
    <s v="XPEDX - CORPORATE"/>
    <s v="20X20 4MIL AUTO BAG 150/R OLL "/>
    <n v="1436.75"/>
    <m/>
    <n v="20"/>
    <m/>
    <n v="20"/>
    <n v="4"/>
    <x v="0"/>
    <m/>
    <d v="2013-04-09T00:00:00"/>
    <x v="6"/>
    <s v="TTHERIAULT"/>
    <x v="0"/>
    <x v="0"/>
  </r>
  <r>
    <n v="665705"/>
    <s v="FIBERS OF KALAMAZOO"/>
    <s v="6X26X001 1.5  LIP  "/>
    <n v="12051"/>
    <m/>
    <n v="6"/>
    <n v="26"/>
    <s v="001 1.5  LIP"/>
    <m/>
    <x v="0"/>
    <m/>
    <d v="2013-04-09T00:00:00"/>
    <x v="6"/>
    <s v="SARAH"/>
    <x v="0"/>
    <x v="0"/>
  </r>
  <r>
    <n v="665709"/>
    <s v="FLORIDA GULF PACKAGING, INC"/>
    <s v="ZT 36X36 2MIL 500/CASE "/>
    <n v="1565.1"/>
    <m/>
    <s v="ZT 36"/>
    <s v="36 2MIL"/>
    <m/>
    <m/>
    <x v="0"/>
    <m/>
    <d v="2013-04-09T00:00:00"/>
    <x v="6"/>
    <s v="LCARTER"/>
    <x v="0"/>
    <x v="0"/>
  </r>
  <r>
    <n v="665710"/>
    <s v="FIBERS OF KALAMAZOO"/>
    <s v="6X26X001 1.5  LIP MEDIUM BLUE TINT "/>
    <n v="1596.18"/>
    <m/>
    <n v="6"/>
    <n v="26"/>
    <s v="001 1.5  LIP"/>
    <m/>
    <x v="0"/>
    <m/>
    <d v="2013-04-09T00:00:00"/>
    <x v="6"/>
    <s v="SARAH"/>
    <x v="0"/>
    <x v="0"/>
  </r>
  <r>
    <n v="665712"/>
    <s v="FIBERS OF KALAMAZOO"/>
    <s v="6X26X001 1.5  LIP MEDIUM BLUE TINT "/>
    <n v="12096.5"/>
    <m/>
    <n v="6"/>
    <n v="26"/>
    <s v="001 1.5  LIP"/>
    <m/>
    <x v="0"/>
    <m/>
    <d v="2013-04-09T00:00:00"/>
    <x v="6"/>
    <s v="SARAH"/>
    <x v="0"/>
    <x v="0"/>
  </r>
  <r>
    <n v="665715"/>
    <s v="XPEDX - CORPORATE"/>
    <s v="12X14 4 MIL AUTO BAG 300/ PRINTED 2C/1S,PRNTD "/>
    <n v="1637"/>
    <m/>
    <n v="12"/>
    <m/>
    <n v="14"/>
    <n v="4"/>
    <x v="0"/>
    <m/>
    <d v="2013-04-09T00:00:00"/>
    <x v="6"/>
    <s v="TTHERIAULT"/>
    <x v="0"/>
    <x v="0"/>
  </r>
  <r>
    <n v="665716"/>
    <s v="XPEDX - CORPORATE"/>
    <s v="8X15 4 MIL AUTO BAG 250/R PRINTED 2C/1S,PRNTD "/>
    <n v="1383"/>
    <m/>
    <n v="8"/>
    <m/>
    <n v="15"/>
    <n v="4"/>
    <x v="0"/>
    <m/>
    <d v="2013-04-09T00:00:00"/>
    <x v="6"/>
    <s v="TTHERIAULT"/>
    <x v="0"/>
    <x v="0"/>
  </r>
  <r>
    <n v="665730"/>
    <s v="CAL WESTERN CONVERTING,INC."/>
    <s v="21.00XXX4.00 6000'/RL,SWS SHEETING,FG, HISLIP,COLOR,RED,CRADL"/>
    <n v="14636.4"/>
    <m/>
    <n v="21"/>
    <m/>
    <m/>
    <n v="4"/>
    <x v="0"/>
    <m/>
    <d v="2013-04-09T00:00:00"/>
    <x v="6"/>
    <s v="DAVID"/>
    <x v="0"/>
    <x v="1"/>
  </r>
  <r>
    <n v="665760"/>
    <s v="CAL WESTERN CONVERTING,INC."/>
    <s v="21.00XXX4.00 6000'/RL,SWS SHEETING,FG, HISLIP,COLOR,MBL,CRADL"/>
    <n v="27458.400000000001"/>
    <m/>
    <n v="21"/>
    <m/>
    <m/>
    <n v="4"/>
    <x v="0"/>
    <m/>
    <d v="2013-04-09T00:00:00"/>
    <x v="6"/>
    <s v="DAVID"/>
    <x v="0"/>
    <x v="1"/>
  </r>
  <r>
    <n v="665766"/>
    <s v="CAL WESTERN CONVERTING,INC."/>
    <s v="21.00XXX4.00 6000'/RL,SWS SHEETING,FG, HISLIP,COLOR,ORG,CRADL"/>
    <n v="29127.599999999999"/>
    <m/>
    <n v="21"/>
    <m/>
    <m/>
    <n v="4"/>
    <x v="0"/>
    <m/>
    <d v="2013-04-09T00:00:00"/>
    <x v="6"/>
    <s v="DAVID"/>
    <x v="0"/>
    <x v="1"/>
  </r>
  <r>
    <n v="665796"/>
    <s v="GREAT SOUTHWEST PAPER"/>
    <s v="ZT 6X9X 3MIL UVI 1000/CASE "/>
    <n v="2598"/>
    <m/>
    <s v="ZT 6"/>
    <n v="9"/>
    <s v=" 3MIL"/>
    <m/>
    <x v="0"/>
    <m/>
    <d v="2013-04-09T00:00:00"/>
    <x v="6"/>
    <s v="MPIERCE"/>
    <x v="0"/>
    <x v="0"/>
  </r>
  <r>
    <n v="665805"/>
    <s v="GREAT SOUTHWEST PAPER"/>
    <s v="ZT 8X10X 3MIL UVI 1000/CASE "/>
    <n v="2718"/>
    <m/>
    <s v="ZT 8"/>
    <n v="10"/>
    <s v=" 3MIL"/>
    <m/>
    <x v="0"/>
    <m/>
    <d v="2013-04-09T00:00:00"/>
    <x v="6"/>
    <s v="MPIERCE"/>
    <x v="0"/>
    <x v="0"/>
  </r>
  <r>
    <n v="668265"/>
    <s v="MIDLAND PAPER - NORMAL"/>
    <s v="45.00X23.00X55.00X1.00 125/RL,BAGS,FG,BS,BOR,VEN T,NORM,HISLIP"/>
    <n v="1327.08"/>
    <m/>
    <n v="45"/>
    <n v="23"/>
    <n v="55"/>
    <n v="1"/>
    <x v="1"/>
    <n v="810532"/>
    <d v="2013-04-09T00:00:00"/>
    <x v="6"/>
    <s v="WILL"/>
    <x v="0"/>
    <x v="1"/>
  </r>
  <r>
    <n v="668943"/>
    <s v="CENTRAL OHIO PAPER &amp; PKG"/>
    <s v="3.00X004 1500'/RL, TUBING , FG 4RLS/CASE "/>
    <n v="1364.8"/>
    <m/>
    <n v="3"/>
    <s v="004 1500'/RL, TUBING"/>
    <m/>
    <m/>
    <x v="1"/>
    <n v="811017"/>
    <d v="2013-04-09T00:00:00"/>
    <x v="6"/>
    <s v="STEVES"/>
    <x v="1"/>
    <x v="0"/>
  </r>
  <r>
    <n v="669039"/>
    <s v="E- Z PACK MFG"/>
    <s v="12.00X0.00X18.00X1.50 1000/CS,BAGS "/>
    <n v="2128.8000000000002"/>
    <m/>
    <n v="12"/>
    <n v="0"/>
    <n v="18"/>
    <n v="1.5"/>
    <x v="1"/>
    <n v="810384"/>
    <d v="2013-04-09T00:00:00"/>
    <x v="6"/>
    <s v="SARAH"/>
    <x v="1"/>
    <x v="1"/>
  </r>
  <r>
    <n v="669167"/>
    <s v="EASTERN STATES PACKAGING"/>
    <s v="8.00XX14.00X4.00 1000/CS,BAGS,BS,AS,AFPAS, TINT,PNK"/>
    <n v="880.65"/>
    <m/>
    <n v="8"/>
    <m/>
    <n v="14"/>
    <n v="4"/>
    <x v="1"/>
    <n v="810567"/>
    <d v="2013-04-09T00:00:00"/>
    <x v="6"/>
    <s v="MCAMERON"/>
    <x v="0"/>
    <x v="1"/>
  </r>
  <r>
    <n v="669290"/>
    <s v="MICROSURGICAL TECH."/>
    <s v="8.00XX14.00X6.00 500/CS,BAGS,BS "/>
    <n v="765.52"/>
    <m/>
    <n v="8"/>
    <m/>
    <n v="14"/>
    <n v="6"/>
    <x v="1"/>
    <n v="811129"/>
    <d v="2013-04-09T00:00:00"/>
    <x v="6"/>
    <s v="LCARTER"/>
    <x v="0"/>
    <x v="1"/>
  </r>
  <r>
    <n v="669378"/>
    <s v="GENERAL RUBBER &amp; PLASTICS"/>
    <s v="43.00X0.00X47.00X1.30 100/CS,BAGS "/>
    <n v="942.12"/>
    <m/>
    <n v="43"/>
    <n v="0"/>
    <n v="47"/>
    <n v="1.3"/>
    <x v="1"/>
    <n v="810764"/>
    <d v="2013-04-09T00:00:00"/>
    <x v="6"/>
    <s v="JPENA"/>
    <x v="1"/>
    <x v="1"/>
  </r>
  <r>
    <n v="665888"/>
    <s v="M&amp;G PACKAGING"/>
    <s v="LF BUBBLE 12X13 3/16  BUB 250/CASE "/>
    <n v="1151"/>
    <m/>
    <s v="LF BUBBLE 12"/>
    <s v="13 3/16  BUB"/>
    <m/>
    <m/>
    <x v="0"/>
    <m/>
    <d v="2013-04-10T00:00:00"/>
    <x v="6"/>
    <s v="MICHELLE"/>
    <x v="0"/>
    <x v="0"/>
  </r>
  <r>
    <n v="665928"/>
    <s v="SHIPPERS SUPPLY"/>
    <s v="6.00X0.00X9.50X4.00 1500/CS,BAGS "/>
    <n v="881.28"/>
    <m/>
    <n v="6"/>
    <n v="0"/>
    <n v="9.5"/>
    <n v="4"/>
    <x v="0"/>
    <m/>
    <d v="2013-04-10T00:00:00"/>
    <x v="6"/>
    <s v="JCORLISS"/>
    <x v="0"/>
    <x v="1"/>
  </r>
  <r>
    <n v="665931"/>
    <s v="SHIPPERS SUPPLY"/>
    <s v="8.00X0.00X10.00X4.00 1500/CS,BAGS "/>
    <n v="1025.43"/>
    <m/>
    <n v="8"/>
    <n v="0"/>
    <n v="10"/>
    <n v="4"/>
    <x v="0"/>
    <m/>
    <d v="2013-04-10T00:00:00"/>
    <x v="6"/>
    <s v="JCORLISS"/>
    <x v="0"/>
    <x v="1"/>
  </r>
  <r>
    <n v="665959"/>
    <s v="BRAVO SYSTEMS"/>
    <s v="7.75X39.75X.003 TRANS MET 100/CASE "/>
    <n v="1149.45"/>
    <m/>
    <n v="7.75"/>
    <n v="39.75"/>
    <s v=".003 TRANS MET"/>
    <m/>
    <x v="0"/>
    <m/>
    <d v="2013-04-10T00:00:00"/>
    <x v="6"/>
    <s v="DAVIDW"/>
    <x v="0"/>
    <x v="0"/>
  </r>
  <r>
    <n v="665960"/>
    <s v="BRAVO SYSTEMS"/>
    <s v="12.25X24X.003 TRANS MET S 100/CASE "/>
    <n v="792.75"/>
    <m/>
    <n v="12.25"/>
    <n v="24"/>
    <s v=".003 TRANS MET S"/>
    <m/>
    <x v="0"/>
    <m/>
    <d v="2013-04-10T00:00:00"/>
    <x v="6"/>
    <s v="DAVIDW"/>
    <x v="0"/>
    <x v="0"/>
  </r>
  <r>
    <n v="665986"/>
    <s v="PACKAGING PARTNERS, LLC"/>
    <s v="17.50X33.75 2.50MIL W/ 2  LIP &amp; 2 VENT HOLE 250/CASE"/>
    <n v="2988.5"/>
    <m/>
    <n v="17.5"/>
    <m/>
    <n v="33.75"/>
    <n v="2.5"/>
    <x v="0"/>
    <m/>
    <d v="2013-04-10T00:00:00"/>
    <x v="6"/>
    <s v="AMBER"/>
    <x v="0"/>
    <x v="0"/>
  </r>
  <r>
    <n v="666000"/>
    <s v="GTI INDUSTRIES INC"/>
    <s v="4X8 4MIL ZT PRINTED 1C/1S 1000/CASE,P RNTD"/>
    <n v="1046"/>
    <m/>
    <n v="4"/>
    <s v="8 4MIL ZT"/>
    <m/>
    <m/>
    <x v="0"/>
    <m/>
    <d v="2013-04-10T00:00:00"/>
    <x v="6"/>
    <s v="DBALLETTA"/>
    <x v="0"/>
    <x v="0"/>
  </r>
  <r>
    <n v="666047"/>
    <s v="INDUSTRIAL PACKAGING CORP"/>
    <s v="27X15X53 25.4 MICRONS HDPE 350/ROLL "/>
    <n v="3820.6"/>
    <m/>
    <n v="27"/>
    <n v="15"/>
    <s v="53 25.4 MICRONS"/>
    <m/>
    <x v="0"/>
    <m/>
    <d v="2013-04-10T00:00:00"/>
    <x v="6"/>
    <s v="TTHERIAULT"/>
    <x v="0"/>
    <x v="0"/>
  </r>
  <r>
    <n v="666048"/>
    <s v="INDUSTRIAL PACKAGING CORP"/>
    <s v="27X15X30 25.4 MICRONS HDPE 500/ROLL "/>
    <n v="4578"/>
    <m/>
    <n v="27"/>
    <n v="15"/>
    <s v="30 25.4 MICRONS"/>
    <m/>
    <x v="0"/>
    <m/>
    <d v="2013-04-10T00:00:00"/>
    <x v="6"/>
    <s v="TTHERIAULT"/>
    <x v="0"/>
    <x v="0"/>
  </r>
  <r>
    <n v="666163"/>
    <s v="MSC INDUSTRIAL SUPPLY"/>
    <s v="4.00XXX2.00 3000'/RL,TUBING "/>
    <n v="1146.8800000000001"/>
    <m/>
    <n v="4"/>
    <m/>
    <m/>
    <n v="2"/>
    <x v="0"/>
    <m/>
    <d v="2013-04-10T00:00:00"/>
    <x v="6"/>
    <s v="DAVID"/>
    <x v="1"/>
    <x v="1"/>
  </r>
  <r>
    <n v="666174"/>
    <s v="MORPAK SPECIALTIES"/>
    <s v="LF 6X10X0045 +1   LIP RANDOM PRINT 1C/1S W/ SUF 1000/CTN,PRNTD"/>
    <n v="3995"/>
    <m/>
    <s v="LF 6"/>
    <n v="10"/>
    <s v="0045 +1   LIP"/>
    <m/>
    <x v="0"/>
    <m/>
    <d v="2013-04-10T00:00:00"/>
    <x v="6"/>
    <s v="MGONZALEZ"/>
    <x v="1"/>
    <x v="0"/>
  </r>
  <r>
    <n v="666176"/>
    <s v="INDUSTRIAL PACKAGING CORP"/>
    <s v="27X15X53 14 MICRONS HDPE 350/ROLL "/>
    <n v="4582.2"/>
    <m/>
    <n v="27"/>
    <n v="15"/>
    <s v="53 14 MICRONS"/>
    <m/>
    <x v="0"/>
    <m/>
    <d v="2013-04-10T00:00:00"/>
    <x v="6"/>
    <s v="MGONZALEZ"/>
    <x v="1"/>
    <x v="0"/>
  </r>
  <r>
    <n v="666181"/>
    <s v="JUST PACKAGING"/>
    <s v="50X44X57 6 MIL PALLET SIZE SHRINK BAG "/>
    <n v="0"/>
    <m/>
    <n v="50"/>
    <n v="44"/>
    <s v="57 6 MIL"/>
    <m/>
    <x v="0"/>
    <m/>
    <d v="2013-04-10T00:00:00"/>
    <x v="6"/>
    <s v="JPENA"/>
    <x v="0"/>
    <x v="0"/>
  </r>
  <r>
    <n v="668615"/>
    <s v="CLEAR VIEW BAG COMPANY, INC."/>
    <s v="25.50XXX1.90 10320'/RL,SWS SHEETING,FG ,CRADL"/>
    <n v="896"/>
    <m/>
    <n v="25.5"/>
    <m/>
    <m/>
    <n v="1.9"/>
    <x v="1"/>
    <n v="811667"/>
    <d v="2013-04-10T00:00:00"/>
    <x v="6"/>
    <s v="WILL"/>
    <x v="0"/>
    <x v="1"/>
  </r>
  <r>
    <n v="669194"/>
    <s v="ADMIRAL PACKAGING"/>
    <s v="12.00X0.00X15.00X3.00 250/CS,BAGS "/>
    <n v="532.6"/>
    <m/>
    <n v="12"/>
    <n v="0"/>
    <n v="15"/>
    <n v="3"/>
    <x v="1"/>
    <n v="811228"/>
    <d v="2013-04-10T00:00:00"/>
    <x v="6"/>
    <s v="SARAH"/>
    <x v="1"/>
    <x v="1"/>
  </r>
  <r>
    <n v="669404"/>
    <s v="DOUG BROWN PACKAGING INC"/>
    <s v="11.88XX14.50X2.25 1000/CS,BAGS,FG "/>
    <n v="4908"/>
    <m/>
    <n v="11.88"/>
    <m/>
    <n v="14.5"/>
    <n v="2.25"/>
    <x v="1"/>
    <n v="811325"/>
    <d v="2013-04-10T00:00:00"/>
    <x v="6"/>
    <s v="JCORLISS"/>
    <x v="0"/>
    <x v="1"/>
  </r>
  <r>
    <n v="669707"/>
    <s v="CENTRAL OHIO PAPER &amp; PKG"/>
    <s v="3.00X004 1500'/RL, TUBING , FG 4RLS/CASE "/>
    <n v="1364.8"/>
    <m/>
    <n v="3"/>
    <s v="004 1500'/RL, TUBING"/>
    <m/>
    <m/>
    <x v="1"/>
    <n v="811426"/>
    <d v="2013-04-10T00:00:00"/>
    <x v="6"/>
    <s v="LCARTER"/>
    <x v="1"/>
    <x v="0"/>
  </r>
  <r>
    <n v="666213"/>
    <s v="CENTURY FASTENERS CORP."/>
    <s v="ZT 10X12X002 BLUE ANTISTAT 1000/CASE. "/>
    <n v="4632"/>
    <m/>
    <s v="ZT 10"/>
    <n v="12"/>
    <n v="2"/>
    <m/>
    <x v="0"/>
    <m/>
    <d v="2013-04-11T00:00:00"/>
    <x v="6"/>
    <s v="SARAH"/>
    <x v="0"/>
    <x v="0"/>
  </r>
  <r>
    <n v="666215"/>
    <s v="XPEDX"/>
    <s v="TAMPER EVIDENT ZT 18X20 2 OPEN BOTTOM "/>
    <n v="2138"/>
    <m/>
    <s v="TAMPER EVIDENT ZT 18"/>
    <s v="20 2"/>
    <m/>
    <m/>
    <x v="0"/>
    <m/>
    <d v="2013-04-11T00:00:00"/>
    <x v="6"/>
    <s v="ANGELA"/>
    <x v="0"/>
    <x v="0"/>
  </r>
  <r>
    <n v="666221"/>
    <s v="XPEDX"/>
    <s v="TAMPER EVIDENT ZT 16X18 2 OPEN BOTTOM "/>
    <n v="1880.5"/>
    <m/>
    <s v="TAMPER EVIDENT ZT 16"/>
    <s v="18 2"/>
    <m/>
    <m/>
    <x v="0"/>
    <m/>
    <d v="2013-04-11T00:00:00"/>
    <x v="6"/>
    <s v="ANGELA"/>
    <x v="0"/>
    <x v="0"/>
  </r>
  <r>
    <n v="666236"/>
    <s v="POLYKING INC"/>
    <s v="ZT 8X8.75 1.5 MIL 1000/CASE "/>
    <n v="8720"/>
    <m/>
    <s v="ZT 8"/>
    <s v="8.75 1.5 MIL"/>
    <m/>
    <m/>
    <x v="0"/>
    <m/>
    <d v="2013-04-11T00:00:00"/>
    <x v="6"/>
    <s v="VALERIE"/>
    <x v="0"/>
    <x v="0"/>
  </r>
  <r>
    <n v="666268"/>
    <s v="STONEHURST INDUSTRIES"/>
    <s v="10X12X002 1000/CS PINK ANTI STAT "/>
    <n v="1077"/>
    <m/>
    <n v="10"/>
    <n v="12"/>
    <s v="002 1000/CS"/>
    <m/>
    <x v="0"/>
    <m/>
    <d v="2013-04-11T00:00:00"/>
    <x v="6"/>
    <s v="AMBER"/>
    <x v="0"/>
    <x v="0"/>
  </r>
  <r>
    <n v="666270"/>
    <s v="STONEHURST INDUSTRIES"/>
    <s v="10X12X004 1000/CS PINK ANTI STAT "/>
    <n v="961.75"/>
    <m/>
    <n v="10"/>
    <n v="12"/>
    <s v="004 1000/CS"/>
    <m/>
    <x v="0"/>
    <m/>
    <d v="2013-04-11T00:00:00"/>
    <x v="6"/>
    <s v="AMBER"/>
    <x v="0"/>
    <x v="0"/>
  </r>
  <r>
    <n v="666283"/>
    <s v="US POLY PACK"/>
    <s v="LF 10  X12  2MIL 1000/CAS BLUE TINT "/>
    <n v="1001"/>
    <m/>
    <s v="LF 10  "/>
    <s v="12  2MIL 1000/CAS"/>
    <m/>
    <m/>
    <x v="0"/>
    <m/>
    <d v="2013-04-11T00:00:00"/>
    <x v="6"/>
    <s v="JCORLISS"/>
    <x v="0"/>
    <x v="0"/>
  </r>
  <r>
    <n v="666354"/>
    <s v="DREAM PACKAGING INC"/>
    <s v="ZT 9X12 2 MIL W/HANG HOLE BELOW ZIPPER"/>
    <n v="1896.52"/>
    <m/>
    <s v="ZT 9"/>
    <s v="12 2 MIL"/>
    <m/>
    <m/>
    <x v="0"/>
    <m/>
    <d v="2013-04-11T00:00:00"/>
    <x v="6"/>
    <s v="JPENA"/>
    <x v="0"/>
    <x v="0"/>
  </r>
  <r>
    <n v="666355"/>
    <s v="DREAM PACKAGING INC"/>
    <s v="ZT 10X14 2 MIL W/HANG HOLE BELOW ZIPPER"/>
    <n v="1965.6"/>
    <m/>
    <s v="ZT 10"/>
    <s v="14 2 MIL"/>
    <m/>
    <m/>
    <x v="0"/>
    <m/>
    <d v="2013-04-11T00:00:00"/>
    <x v="6"/>
    <s v="JPENA"/>
    <x v="0"/>
    <x v="0"/>
  </r>
  <r>
    <n v="666403"/>
    <s v="TAPE PRODUCTS CO."/>
    <s v="LF 9X12X002 W/ LIP &amp; TAPE 1000/CASE "/>
    <n v="1099.5"/>
    <m/>
    <s v="LF 9"/>
    <n v="12"/>
    <s v="002 W/ LIP"/>
    <m/>
    <x v="0"/>
    <m/>
    <d v="2013-04-11T00:00:00"/>
    <x v="6"/>
    <s v="LMITCHELL"/>
    <x v="0"/>
    <x v="0"/>
  </r>
  <r>
    <n v="666404"/>
    <s v="STEELSON"/>
    <s v="19.00XXX1.50 4000'/RL,SWS SHEETING,FG, AS,POAPP,CRADL"/>
    <n v="2223.6"/>
    <m/>
    <n v="19"/>
    <m/>
    <m/>
    <n v="1.5"/>
    <x v="0"/>
    <m/>
    <d v="2013-04-11T00:00:00"/>
    <x v="6"/>
    <s v="DAVID"/>
    <x v="0"/>
    <x v="1"/>
  </r>
  <r>
    <n v="666406"/>
    <s v="STEELSON"/>
    <s v="21.00XXX1.50 4000'/RL,SWS SHEETING,FG, AS,POAPP,CRADL"/>
    <n v="2417.1999999999998"/>
    <m/>
    <n v="21"/>
    <m/>
    <m/>
    <n v="1.5"/>
    <x v="0"/>
    <m/>
    <d v="2013-04-11T00:00:00"/>
    <x v="6"/>
    <s v="DAVID"/>
    <x v="1"/>
    <x v="1"/>
  </r>
  <r>
    <n v="666424"/>
    <s v="ALPHA PACKAGING INC."/>
    <s v="36.00X0.00X32.00X1.00 1000/CS,INDIV SHEETS,BS "/>
    <n v="8470"/>
    <m/>
    <n v="36"/>
    <m/>
    <n v="32"/>
    <n v="1"/>
    <x v="0"/>
    <m/>
    <d v="2013-04-11T00:00:00"/>
    <x v="6"/>
    <s v="STEVES"/>
    <x v="0"/>
    <x v="1"/>
  </r>
  <r>
    <n v="666465"/>
    <s v="OMNI PACKAGING"/>
    <s v="ZT SLIDER 12X15X002 250/CTN "/>
    <n v="3165"/>
    <m/>
    <s v="ZT SLIDER 12"/>
    <n v="15"/>
    <n v="2"/>
    <m/>
    <x v="0"/>
    <m/>
    <d v="2013-04-11T00:00:00"/>
    <x v="6"/>
    <s v="LMITCHELL"/>
    <x v="0"/>
    <x v="0"/>
  </r>
  <r>
    <n v="666471"/>
    <s v="TEXAS POLY"/>
    <s v="SLIDER ZT 16X16 2.7 MIL W/3  BOTTOM GUSSET 250/CA SE"/>
    <n v="3552"/>
    <m/>
    <s v="SLIDER ZT 16"/>
    <s v="16 2.7 MIL"/>
    <m/>
    <m/>
    <x v="0"/>
    <m/>
    <d v="2013-04-11T00:00:00"/>
    <x v="6"/>
    <s v="LPAIGE"/>
    <x v="0"/>
    <x v="0"/>
  </r>
  <r>
    <n v="666489"/>
    <s v="FISHER CONTAINER CORP."/>
    <s v="8.00X0.00X10.00X2.00 3000/CS,BAGS,BS "/>
    <n v="709.08"/>
    <m/>
    <n v="8"/>
    <n v="0"/>
    <n v="10"/>
    <n v="2"/>
    <x v="0"/>
    <m/>
    <d v="2013-04-11T00:00:00"/>
    <x v="6"/>
    <s v="MGONZALEZ"/>
    <x v="0"/>
    <x v="1"/>
  </r>
  <r>
    <n v="666493"/>
    <s v="FISHER CONTAINER CORP."/>
    <s v="8.00X0.00X10.00X1.50 4500/CS,BAGS,BS "/>
    <n v="781"/>
    <m/>
    <n v="8"/>
    <n v="0"/>
    <n v="10"/>
    <n v="1.5"/>
    <x v="0"/>
    <m/>
    <d v="2013-04-11T00:00:00"/>
    <x v="6"/>
    <s v="MGONZALEZ"/>
    <x v="0"/>
    <x v="1"/>
  </r>
  <r>
    <n v="666500"/>
    <s v="FISHER CONTAINER CORP."/>
    <s v="5.00X0.00X6.00X2.00 7000/CS,BAGS,BS "/>
    <n v="0"/>
    <m/>
    <n v="5"/>
    <n v="0"/>
    <n v="6"/>
    <n v="2"/>
    <x v="0"/>
    <m/>
    <d v="2013-04-11T00:00:00"/>
    <x v="6"/>
    <s v="MGONZALEZ"/>
    <x v="0"/>
    <x v="1"/>
  </r>
  <r>
    <n v="666501"/>
    <s v="FISHER CONTAINER CORP."/>
    <s v="12.00X0.00X18.00X2.00 1200/CS,BAGS,BS "/>
    <n v="3003"/>
    <m/>
    <n v="12"/>
    <n v="0"/>
    <n v="18"/>
    <n v="2"/>
    <x v="0"/>
    <m/>
    <d v="2013-04-11T00:00:00"/>
    <x v="6"/>
    <s v="MGONZALEZ"/>
    <x v="0"/>
    <x v="1"/>
  </r>
  <r>
    <n v="666511"/>
    <s v="LAGRAND DISTRIBUTING, INC."/>
    <s v="5X7 2MIL ZT MEDIUM BLUE COLOR 1000/CA SE"/>
    <n v="2308.5"/>
    <m/>
    <n v="5"/>
    <s v="7 2MIL ZT"/>
    <m/>
    <m/>
    <x v="0"/>
    <m/>
    <d v="2013-04-11T00:00:00"/>
    <x v="6"/>
    <s v="KKING"/>
    <x v="0"/>
    <x v="0"/>
  </r>
  <r>
    <n v="666512"/>
    <s v="LAGRAND DISTRIBUTING, INC."/>
    <s v="10X12 2MIL ZT MEDIUM BLUE COLOR 1000/CA SE"/>
    <n v="1935.75"/>
    <m/>
    <n v="10"/>
    <s v="12 2MIL ZT"/>
    <m/>
    <m/>
    <x v="0"/>
    <m/>
    <d v="2013-04-11T00:00:00"/>
    <x v="6"/>
    <s v="KKING"/>
    <x v="0"/>
    <x v="0"/>
  </r>
  <r>
    <n v="669361"/>
    <s v="ENDURAPAK INC."/>
    <s v="44.00X0.00X0.00X1.40 4000'/RL,DWS,FG,BS,BOR,UV I 2.0%,COLOR,WHT,CRADL"/>
    <n v="8101.5"/>
    <m/>
    <n v="44"/>
    <n v="0"/>
    <n v="0"/>
    <n v="1.4"/>
    <x v="1"/>
    <n v="812115"/>
    <d v="2013-04-11T00:00:00"/>
    <x v="6"/>
    <s v="SARAH"/>
    <x v="1"/>
    <x v="1"/>
  </r>
  <r>
    <n v="669362"/>
    <s v="ENDURAPAK INC."/>
    <s v="50.00X0.00X0.00X1.40 4000'/RL,DWS,FG,BS,BOR,UV I 2.0%,COLOR,WHT,CRADL"/>
    <n v="1272.0999999999999"/>
    <m/>
    <n v="50"/>
    <n v="0"/>
    <n v="0"/>
    <n v="1.4"/>
    <x v="1"/>
    <n v="812046"/>
    <d v="2013-04-11T00:00:00"/>
    <x v="6"/>
    <s v="SARAH"/>
    <x v="1"/>
    <x v="1"/>
  </r>
  <r>
    <n v="670094"/>
    <s v="GULF GREAT LAKES PACKAGING"/>
    <s v="46.00X41.00X80.00X6.00 25/RL,BAGS,BS,BOR,VCI "/>
    <n v="26238.16"/>
    <m/>
    <n v="46"/>
    <n v="41"/>
    <n v="80"/>
    <n v="6"/>
    <x v="1"/>
    <n v="812259"/>
    <d v="2013-04-11T00:00:00"/>
    <x v="6"/>
    <s v="LCARTER"/>
    <x v="0"/>
    <x v="1"/>
  </r>
  <r>
    <n v="670120"/>
    <s v="LANDSBERG - NEW JERSEY"/>
    <s v="4.00X0.00X8.00X3.00 2000/CS,BAGS,FG "/>
    <n v="676.2"/>
    <m/>
    <n v="4"/>
    <n v="0"/>
    <n v="8"/>
    <n v="3"/>
    <x v="1"/>
    <n v="812286"/>
    <d v="2013-04-11T00:00:00"/>
    <x v="6"/>
    <s v="SARAH"/>
    <x v="0"/>
    <x v="1"/>
  </r>
  <r>
    <n v="670137"/>
    <s v="LANDSBERG - NEW JERSEY"/>
    <s v="4.00X0.00X8.00X3.00 2000/CS,BAGS,FG,BS "/>
    <n v="450.8"/>
    <m/>
    <n v="4"/>
    <n v="0"/>
    <n v="8"/>
    <n v="3"/>
    <x v="1"/>
    <n v="812295"/>
    <d v="2013-04-11T00:00:00"/>
    <x v="6"/>
    <s v="SARAH"/>
    <x v="0"/>
    <x v="1"/>
  </r>
  <r>
    <n v="670276"/>
    <s v="POLLOCK PAPER"/>
    <s v="16.00X0.00X16.50X4.00 500/CS,BAGS,FG,TINT,MBL "/>
    <n v="2245.54"/>
    <m/>
    <n v="16"/>
    <n v="0"/>
    <n v="16.5"/>
    <n v="4"/>
    <x v="1"/>
    <n v="812491"/>
    <d v="2013-04-11T00:00:00"/>
    <x v="6"/>
    <s v="JPENA"/>
    <x v="1"/>
    <x v="1"/>
  </r>
  <r>
    <n v="666564"/>
    <s v="MORPAK SPECIALTIES"/>
    <s v="LF 6X10X0045 +1   LIP RANDOM PRINT 1C/1S W/ SUF 1000/CTN,PRNTD"/>
    <n v="0"/>
    <m/>
    <s v="LF 6"/>
    <n v="10"/>
    <s v="0045 +1   LIP"/>
    <m/>
    <x v="0"/>
    <m/>
    <d v="2013-04-12T00:00:00"/>
    <x v="6"/>
    <s v="EZRA"/>
    <x v="1"/>
    <x v="0"/>
  </r>
  <r>
    <n v="666574"/>
    <s v="EDCO SUPPLY CORP"/>
    <s v="40  SHEETING 7MIL BLACK CONDUCTIVE 7,200' ROLL"/>
    <n v="0"/>
    <m/>
    <n v="40"/>
    <m/>
    <m/>
    <n v="7"/>
    <x v="0"/>
    <m/>
    <d v="2013-04-12T00:00:00"/>
    <x v="6"/>
    <s v="JCORLISS"/>
    <x v="0"/>
    <x v="0"/>
  </r>
  <r>
    <n v="666604"/>
    <s v="GROUP O"/>
    <s v="22.00XX35.50X1.00 1000/RL,SLEEVE,BS,BOR "/>
    <n v="6704.1"/>
    <m/>
    <n v="22"/>
    <m/>
    <n v="35.5"/>
    <n v="1"/>
    <x v="0"/>
    <m/>
    <d v="2013-04-12T00:00:00"/>
    <x v="6"/>
    <s v="JPENA"/>
    <x v="0"/>
    <x v="1"/>
  </r>
  <r>
    <n v="666607"/>
    <s v="TIFFANY PACKAGING"/>
    <s v="48.00X40.00X110.00X2.50 25/RL,BAGS,BS,BOR,TINT,BB L,CRADL"/>
    <n v="9998.1"/>
    <m/>
    <n v="48"/>
    <n v="40"/>
    <n v="110"/>
    <n v="2.5"/>
    <x v="0"/>
    <m/>
    <d v="2013-04-12T00:00:00"/>
    <x v="6"/>
    <s v="KKING"/>
    <x v="0"/>
    <x v="1"/>
  </r>
  <r>
    <n v="666610"/>
    <s v="TIFFANY PACKAGING"/>
    <s v="48.00X40.00X110.00X2.50 25/RL,BAGS,FG,BS,BOR,TINT ,BBL,CRADL"/>
    <n v="10883.76"/>
    <m/>
    <n v="48"/>
    <n v="40"/>
    <n v="110"/>
    <n v="2.5"/>
    <x v="0"/>
    <m/>
    <d v="2013-04-12T00:00:00"/>
    <x v="6"/>
    <s v="KKING"/>
    <x v="0"/>
    <x v="1"/>
  </r>
  <r>
    <n v="666633"/>
    <s v="UNISOURCE - FRESNO"/>
    <s v="22X14X28 6 MIL HD LINER FDA BLUE TINT"/>
    <n v="0"/>
    <m/>
    <n v="22"/>
    <n v="14"/>
    <s v="28 6 MIL"/>
    <m/>
    <x v="0"/>
    <m/>
    <d v="2013-04-12T00:00:00"/>
    <x v="6"/>
    <s v="JPENA"/>
    <x v="0"/>
    <x v="0"/>
  </r>
  <r>
    <n v="666644"/>
    <s v="SUPPLYDEN"/>
    <s v="50.00X36.00X65.00X4.00 25/RL,BAGS,BS,BOR,CRADL "/>
    <n v="3175.91"/>
    <m/>
    <n v="50"/>
    <n v="36"/>
    <n v="65"/>
    <n v="4"/>
    <x v="0"/>
    <m/>
    <d v="2013-04-12T00:00:00"/>
    <x v="6"/>
    <s v="HEATHER"/>
    <x v="0"/>
    <x v="1"/>
  </r>
  <r>
    <n v="666660"/>
    <s v="VICTORY PACKAGING"/>
    <s v="5X7 5MIL ZT TAMPER EVIDEN BOTTOM LOAD +1.5  LIP 100 /WICKET 1000/CASE"/>
    <n v="1887"/>
    <m/>
    <n v="5"/>
    <s v="7 5MIL ZT TAMPER EVIDEN"/>
    <m/>
    <m/>
    <x v="0"/>
    <m/>
    <d v="2013-04-12T00:00:00"/>
    <x v="6"/>
    <s v="JCORLISS"/>
    <x v="0"/>
    <x v="0"/>
  </r>
  <r>
    <n v="666661"/>
    <s v="VICTORY PACKAGING"/>
    <s v="6X9.5 5MIL CLR ZT TAMPER BOTTOM LOAD 100/WICKET 10 00/CASE"/>
    <n v="1667.25"/>
    <m/>
    <n v="6"/>
    <s v="9.5 5MIL CLR ZT TAMPER"/>
    <m/>
    <m/>
    <x v="0"/>
    <m/>
    <d v="2013-04-12T00:00:00"/>
    <x v="6"/>
    <s v="JCORLISS"/>
    <x v="0"/>
    <x v="0"/>
  </r>
  <r>
    <n v="666664"/>
    <s v="VICTORY PACKAGING"/>
    <s v="10X12 5MIL ZT TAMPER EVID BOTTOM LOAD 100/WICKET 50 0/CASE"/>
    <n v="1490.45"/>
    <m/>
    <n v="10"/>
    <s v="12 5MIL ZT TAMPER EVID"/>
    <m/>
    <m/>
    <x v="0"/>
    <m/>
    <d v="2013-04-12T00:00:00"/>
    <x v="6"/>
    <s v="JCORLISS"/>
    <x v="0"/>
    <x v="0"/>
  </r>
  <r>
    <n v="666674"/>
    <s v="EASTERN STATES PACKAGING"/>
    <s v="50 X49 X78  4MIL BLUE TINT SHRINK BAGS ON ROLLS"/>
    <n v="4614.68"/>
    <m/>
    <n v="50"/>
    <n v="49"/>
    <s v="78  4MIL"/>
    <m/>
    <x v="0"/>
    <m/>
    <d v="2013-04-12T00:00:00"/>
    <x v="6"/>
    <s v="JCORLISS"/>
    <x v="0"/>
    <x v="0"/>
  </r>
  <r>
    <n v="666684"/>
    <s v="ASSOCIATED PACKAGING INC."/>
    <s v="60.00XXX2.00 2000'/RL,SWS SHEETING,FG, CRADL"/>
    <n v="3315"/>
    <m/>
    <n v="60"/>
    <m/>
    <m/>
    <n v="2"/>
    <x v="0"/>
    <m/>
    <d v="2013-04-12T00:00:00"/>
    <x v="6"/>
    <s v="DAVID"/>
    <x v="0"/>
    <x v="1"/>
  </r>
  <r>
    <n v="666686"/>
    <s v="LAKELAND SUPPLY, INC."/>
    <s v="ZT 20X30 2MIL 250/CASE  "/>
    <n v="4527.75"/>
    <m/>
    <s v="ZT 20"/>
    <s v="30 2MIL 250/CASE"/>
    <m/>
    <m/>
    <x v="0"/>
    <m/>
    <d v="2013-04-12T00:00:00"/>
    <x v="6"/>
    <s v="CMAHAN"/>
    <x v="0"/>
    <x v="0"/>
  </r>
  <r>
    <n v="666727"/>
    <s v="XPEDX"/>
    <s v="11X14X002 +1.5 LIP &amp; TAPE PERFED LIP WICKET 250/WIC 1000/CASE"/>
    <n v="3258"/>
    <m/>
    <n v="11"/>
    <n v="14"/>
    <s v="002 +1.5 LIP &amp; TAPE"/>
    <m/>
    <x v="0"/>
    <m/>
    <d v="2013-04-12T00:00:00"/>
    <x v="6"/>
    <s v="EZRA"/>
    <x v="0"/>
    <x v="0"/>
  </r>
  <r>
    <n v="666734"/>
    <s v="POLY-SOURCE MANUFACTURING INC"/>
    <s v="12X18X1.75 RED BAG, PRINT DIE CUT HANDLE 1000/CS 100/INNER ,PRNTD"/>
    <n v="7770"/>
    <m/>
    <n v="12"/>
    <n v="18"/>
    <s v="1.75 RED BAG, PRINT"/>
    <m/>
    <x v="0"/>
    <m/>
    <d v="2013-04-12T00:00:00"/>
    <x v="6"/>
    <s v="AMBER"/>
    <x v="0"/>
    <x v="0"/>
  </r>
  <r>
    <n v="666742"/>
    <s v="SHIPPERS SUPPLY"/>
    <s v="ZIPLOCK 8X8 2MIL PRINTED 1S 1C (BLUE INK) 1000/CASE,PRNTD"/>
    <n v="1502"/>
    <m/>
    <s v="ZIPLOCK 8"/>
    <s v="8 2MIL"/>
    <m/>
    <m/>
    <x v="0"/>
    <m/>
    <d v="2013-04-12T00:00:00"/>
    <x v="6"/>
    <s v="MPIERCE"/>
    <x v="0"/>
    <x v="0"/>
  </r>
  <r>
    <n v="666744"/>
    <s v="XPEDX"/>
    <s v="11X14X002+1.5 LIP&amp;TAPE POSTAL APPROVED "/>
    <n v="2937"/>
    <m/>
    <n v="11"/>
    <n v="14"/>
    <s v="002+1.5 LIP&amp;TAPE"/>
    <m/>
    <x v="0"/>
    <m/>
    <d v="2013-04-12T00:00:00"/>
    <x v="6"/>
    <s v="EZRA"/>
    <x v="0"/>
    <x v="0"/>
  </r>
  <r>
    <n v="666755"/>
    <s v="UNION PACKAGING"/>
    <s v="20.5X30.25X005 WHITE FILM FG 6 VENT HOLES TOP/BOT/SIDES 3  EACH SID"/>
    <n v="3268.5"/>
    <m/>
    <n v="20.5"/>
    <m/>
    <n v="30.25"/>
    <n v="5"/>
    <x v="0"/>
    <m/>
    <d v="2013-04-12T00:00:00"/>
    <x v="6"/>
    <s v="AMBER"/>
    <x v="0"/>
    <x v="0"/>
  </r>
  <r>
    <n v="666777"/>
    <s v="AMERISOURCE PACKAGING"/>
    <s v="10.00X0.00X20.00X2.00 1500/CS,BAGS,BS "/>
    <n v="1571.22"/>
    <m/>
    <n v="10"/>
    <n v="0"/>
    <n v="20"/>
    <n v="2"/>
    <x v="0"/>
    <m/>
    <d v="2013-04-12T00:00:00"/>
    <x v="6"/>
    <s v="SARAH"/>
    <x v="1"/>
    <x v="1"/>
  </r>
  <r>
    <n v="666792"/>
    <s v="AMERISOURCE PACKAGING"/>
    <s v="10.00X0.00X20.00X2.00 1500/CS,BAGS,BS "/>
    <n v="1891"/>
    <m/>
    <n v="10"/>
    <n v="0"/>
    <n v="20"/>
    <n v="2"/>
    <x v="0"/>
    <m/>
    <d v="2013-04-12T00:00:00"/>
    <x v="6"/>
    <s v="MWENTWORTH"/>
    <x v="0"/>
    <x v="1"/>
  </r>
  <r>
    <n v="670007"/>
    <s v="MIDWEST PACKAGING &amp; CONTAINER"/>
    <s v="3X4 4MIL ZIP W/EXTENDED L 1000/CASE "/>
    <n v="1417.5"/>
    <m/>
    <n v="3"/>
    <s v="4 4MIL ZIP W/E"/>
    <s v="TENDED L"/>
    <m/>
    <x v="1"/>
    <n v="812963"/>
    <d v="2013-04-12T00:00:00"/>
    <x v="6"/>
    <s v="LMITCHELL"/>
    <x v="1"/>
    <x v="0"/>
  </r>
  <r>
    <n v="670119"/>
    <s v="POLLOCK PAPER"/>
    <s v="13.00X0.00X16.00X4.00 500/CS,BAGS,FG,TINT,MBL "/>
    <n v="2038.86"/>
    <m/>
    <n v="13"/>
    <n v="0"/>
    <n v="16"/>
    <n v="4"/>
    <x v="1"/>
    <n v="812710"/>
    <d v="2013-04-12T00:00:00"/>
    <x v="6"/>
    <s v="LCARTER"/>
    <x v="1"/>
    <x v="1"/>
  </r>
  <r>
    <n v="670609"/>
    <s v="SUPPLY SOURCE"/>
    <s v="60.00X50.00X88.00X1.25 50/RL,BAGS,BS,BOR,LLD,HEX ,CRADL"/>
    <n v="2994.36"/>
    <m/>
    <n v="60"/>
    <n v="50"/>
    <n v="88"/>
    <n v="1.25"/>
    <x v="1"/>
    <n v="813123"/>
    <d v="2013-04-12T00:00:00"/>
    <x v="6"/>
    <s v="STEVES"/>
    <x v="1"/>
    <x v="1"/>
  </r>
  <r>
    <n v="666857"/>
    <s v="PACIFIC PKG."/>
    <s v="35.00X0.00XX3.00 3450'/RL,CF SHEETING,FG,C RADL"/>
    <n v="4824"/>
    <m/>
    <n v="35"/>
    <m/>
    <m/>
    <n v="3"/>
    <x v="0"/>
    <m/>
    <d v="2013-04-15T00:00:00"/>
    <x v="6"/>
    <s v="JIM"/>
    <x v="0"/>
    <x v="1"/>
  </r>
  <r>
    <n v="666905"/>
    <s v="XPEDX"/>
    <s v="4.00XXX2.00 2000'/RL,TUBING,HISLIP "/>
    <n v="0"/>
    <m/>
    <n v="4"/>
    <m/>
    <m/>
    <n v="2"/>
    <x v="0"/>
    <m/>
    <d v="2013-04-15T00:00:00"/>
    <x v="6"/>
    <s v="LCARTER"/>
    <x v="0"/>
    <x v="1"/>
  </r>
  <r>
    <n v="666908"/>
    <s v="STEPHEN GOULD GLEN ALLEN"/>
    <s v="30.00X0.00X36.00X0.75 500/CS,BAGS,FG,SS,VENT,BF LY,LLD,HEX"/>
    <n v="7904"/>
    <m/>
    <n v="30"/>
    <m/>
    <n v="36"/>
    <n v="0.75"/>
    <x v="0"/>
    <m/>
    <d v="2013-04-15T00:00:00"/>
    <x v="6"/>
    <s v="JIM"/>
    <x v="1"/>
    <x v="1"/>
  </r>
  <r>
    <n v="666909"/>
    <s v="PACKAGING PARTNERS, LLC"/>
    <s v="9.875X15 2MIL W/2 LIP WIC 2 HANG HOLES, 4 VENT HOLE 4C FRONT PANEL 2COLOR BAC"/>
    <n v="5071.5"/>
    <m/>
    <n v="9.875"/>
    <m/>
    <n v="15"/>
    <n v="2"/>
    <x v="0"/>
    <m/>
    <d v="2013-04-15T00:00:00"/>
    <x v="6"/>
    <s v="MWENTWORTH"/>
    <x v="0"/>
    <x v="0"/>
  </r>
  <r>
    <n v="666917"/>
    <s v="PACKAGING PARTNERS, LLC"/>
    <s v="11X18 2MIL W/2 LIP WICKET 2 HANG HOLES 4 VENT HOLES 4 COLOR FRONT/2 COLOR BAC"/>
    <n v="9320"/>
    <m/>
    <n v="11"/>
    <m/>
    <n v="18"/>
    <n v="2"/>
    <x v="0"/>
    <m/>
    <d v="2013-04-15T00:00:00"/>
    <x v="6"/>
    <s v="MWENTWORTH"/>
    <x v="0"/>
    <x v="0"/>
  </r>
  <r>
    <n v="666919"/>
    <s v="PACKAGING PARTNERS, LLC"/>
    <s v="10.875X21.25 2MIL W/2 LIP 2 HANG HOLES/4VENT HOLES 4COLOR FRONT/2 COLOR BACK"/>
    <n v="6228"/>
    <m/>
    <n v="10.875"/>
    <m/>
    <n v="21.25"/>
    <n v="2"/>
    <x v="0"/>
    <m/>
    <d v="2013-04-15T00:00:00"/>
    <x v="6"/>
    <s v="MWENTWORTH"/>
    <x v="0"/>
    <x v="0"/>
  </r>
  <r>
    <n v="666933"/>
    <s v="XPEDX"/>
    <s v="4.5X4.5X18 1.5MIL POLYPROPYLENE "/>
    <n v="0"/>
    <m/>
    <n v="4.5"/>
    <n v="4.5"/>
    <n v="18"/>
    <n v="1.5"/>
    <x v="0"/>
    <m/>
    <d v="2013-04-15T00:00:00"/>
    <x v="6"/>
    <s v="LCARTER"/>
    <x v="0"/>
    <x v="0"/>
  </r>
  <r>
    <n v="666939"/>
    <s v="SHORR PACKAGING - IL"/>
    <s v="12X14 1.5MIL CLEAR AUTO BAG WITH VENT 1000/ROLL"/>
    <n v="4806"/>
    <m/>
    <n v="12"/>
    <m/>
    <n v="14"/>
    <n v="1.5"/>
    <x v="0"/>
    <m/>
    <d v="2013-04-15T00:00:00"/>
    <x v="6"/>
    <s v="STEVES"/>
    <x v="0"/>
    <x v="0"/>
  </r>
  <r>
    <n v="669980"/>
    <s v="POLY SYSTEMS COMPANY"/>
    <s v="6.38X0.00X15.00X3.00 1900/CS,BAGS,SW "/>
    <n v="1060"/>
    <m/>
    <n v="6.38"/>
    <n v="0"/>
    <n v="15"/>
    <n v="3"/>
    <x v="1"/>
    <n v="813725"/>
    <d v="2013-04-15T00:00:00"/>
    <x v="6"/>
    <s v="DAVIDW"/>
    <x v="1"/>
    <x v="1"/>
  </r>
  <r>
    <n v="670075"/>
    <s v="PACKAGING INSIGHTS"/>
    <s v="20.00X0.00X24.00X2.00 1000/CS,INDIV SHEETS,BS "/>
    <n v="1115.0999999999999"/>
    <m/>
    <n v="20"/>
    <m/>
    <n v="24"/>
    <n v="2"/>
    <x v="1"/>
    <n v="813349"/>
    <d v="2013-04-15T00:00:00"/>
    <x v="6"/>
    <s v="JPENA"/>
    <x v="1"/>
    <x v="1"/>
  </r>
  <r>
    <n v="670756"/>
    <s v="FISHER CONTAINER CORP."/>
    <s v="20.00X0.00X30.00X1.75 800/CS,BAGS,BS "/>
    <n v="19850"/>
    <m/>
    <n v="20"/>
    <n v="0"/>
    <n v="30"/>
    <n v="1.75"/>
    <x v="1"/>
    <n v="813510"/>
    <d v="2013-04-15T00:00:00"/>
    <x v="6"/>
    <s v="JIM"/>
    <x v="1"/>
    <x v="1"/>
  </r>
  <r>
    <n v="670887"/>
    <s v="CANTWELL-CLEARY CO., INC."/>
    <s v="8.00X0.00X30.00X4.00 500/CS,BAGS,BS "/>
    <n v="1066.5999999999999"/>
    <m/>
    <n v="8"/>
    <n v="0"/>
    <n v="30"/>
    <n v="4"/>
    <x v="0"/>
    <m/>
    <d v="2013-04-15T00:00:00"/>
    <x v="6"/>
    <s v="LMITCHELL"/>
    <x v="1"/>
    <x v="1"/>
  </r>
  <r>
    <n v="666989"/>
    <s v="SHORR PACKAGING - IL"/>
    <s v="2X5X0015 AUTO BAG 3000/RL WHITE FRONT/CLEAR BACK 1 1/8  VENT HOLE"/>
    <n v="1410"/>
    <m/>
    <n v="2"/>
    <m/>
    <n v="5"/>
    <n v="1.5"/>
    <x v="0"/>
    <m/>
    <d v="2013-04-16T00:00:00"/>
    <x v="6"/>
    <s v="AMBER"/>
    <x v="0"/>
    <x v="0"/>
  </r>
  <r>
    <n v="667237"/>
    <s v="SUN PACKAGING TECH., INC."/>
    <s v="4.00XX9.50X2.00 2000/CS,BAGS,TINT,PNK "/>
    <n v="8240"/>
    <m/>
    <n v="4"/>
    <m/>
    <n v="9.5"/>
    <n v="2"/>
    <x v="0"/>
    <m/>
    <d v="2013-04-16T00:00:00"/>
    <x v="6"/>
    <s v="KSHAUGHNESSY"/>
    <x v="0"/>
    <x v="1"/>
  </r>
  <r>
    <n v="667243"/>
    <s v="AMERICAN RECYCLING &amp; MFG."/>
    <s v="20X30X40 2MIL 2 COLOR PRINT REGISTERED,PRNTD"/>
    <n v="0"/>
    <m/>
    <n v="20"/>
    <n v="30"/>
    <s v="40 2MIL"/>
    <m/>
    <x v="0"/>
    <m/>
    <d v="2013-04-16T00:00:00"/>
    <x v="6"/>
    <s v="MPRIEST"/>
    <x v="0"/>
    <x v="0"/>
  </r>
  <r>
    <n v="667250"/>
    <s v="SUN PACKAGING TECH., INC."/>
    <s v="LF 4x4 2MIL PINK TINT W/ EASY TEAR PERF 1000/CA SE"/>
    <n v="12300"/>
    <m/>
    <s v="LF 4x4 2MIL PINK TINT"/>
    <m/>
    <m/>
    <m/>
    <x v="0"/>
    <m/>
    <d v="2013-04-16T00:00:00"/>
    <x v="6"/>
    <s v="KSHAUGHNESSY"/>
    <x v="0"/>
    <x v="0"/>
  </r>
  <r>
    <n v="667269"/>
    <s v="XPEDX"/>
    <s v="3.5X5X 2MIL +2.4375  LIP 1000/CASE POLY PRO"/>
    <n v="634"/>
    <m/>
    <n v="3.5"/>
    <n v="5"/>
    <s v=" 2MIL +2.4375  LIP"/>
    <m/>
    <x v="0"/>
    <m/>
    <d v="2013-04-16T00:00:00"/>
    <x v="6"/>
    <s v="MPIERCE"/>
    <x v="0"/>
    <x v="0"/>
  </r>
  <r>
    <n v="667281"/>
    <s v="PACIFIC PKG."/>
    <s v="10X12 3MIL SLIDER RECLOSABLE 250/CAS E"/>
    <n v="3035"/>
    <m/>
    <n v="10"/>
    <s v="12 3MIL"/>
    <m/>
    <m/>
    <x v="0"/>
    <m/>
    <d v="2013-04-16T00:00:00"/>
    <x v="6"/>
    <s v="KKING"/>
    <x v="0"/>
    <x v="0"/>
  </r>
  <r>
    <n v="667282"/>
    <s v="PACIFIC PKG."/>
    <s v="16.00X0.00X19.00X1.50 1500/CS,BAGS,BS "/>
    <n v="6270"/>
    <m/>
    <n v="16"/>
    <n v="0"/>
    <n v="19"/>
    <n v="1.5"/>
    <x v="0"/>
    <m/>
    <d v="2013-04-16T00:00:00"/>
    <x v="6"/>
    <s v="MWENTWORTH"/>
    <x v="0"/>
    <x v="1"/>
  </r>
  <r>
    <n v="667283"/>
    <s v="PACIFIC PKG."/>
    <s v="10X12 4MIL SLIDER RECLOSABLES 250/CA SE"/>
    <n v="3725"/>
    <m/>
    <n v="10"/>
    <s v="12 4MIL"/>
    <m/>
    <m/>
    <x v="0"/>
    <m/>
    <d v="2013-04-16T00:00:00"/>
    <x v="6"/>
    <s v="KKING"/>
    <x v="0"/>
    <x v="0"/>
  </r>
  <r>
    <n v="670595"/>
    <s v="CENTRAL OHIO PAPER &amp; PKG"/>
    <s v="58.00X0.00X68.00X2.50 100/RL,SWS SOR,BS,BOR,CRA DL"/>
    <n v="6405.8"/>
    <m/>
    <n v="58"/>
    <n v="0"/>
    <n v="68"/>
    <n v="2.5"/>
    <x v="1"/>
    <n v="814403"/>
    <d v="2013-04-16T00:00:00"/>
    <x v="6"/>
    <s v="STEVES"/>
    <x v="1"/>
    <x v="1"/>
  </r>
  <r>
    <n v="670749"/>
    <s v="STEPHEN GOULD TEWKSBURY"/>
    <s v="TU 4 X002, 3500'/ROLL, PH OTO BLACK "/>
    <n v="1403.25"/>
    <m/>
    <s v="TU 4 "/>
    <s v="002, 3500'/ROLL, PH"/>
    <m/>
    <m/>
    <x v="1"/>
    <n v="814634"/>
    <d v="2013-04-16T00:00:00"/>
    <x v="6"/>
    <s v="JIM"/>
    <x v="1"/>
    <x v="0"/>
  </r>
  <r>
    <n v="670752"/>
    <s v="STEPHEN GOULD TEWKSBURY"/>
    <s v="3X002 1500'/RL, PHOTO BLA CK TUBING "/>
    <n v="674.25"/>
    <m/>
    <n v="3"/>
    <s v="002 1500'/RL, PHOTO BLA"/>
    <m/>
    <m/>
    <x v="1"/>
    <n v="814644"/>
    <d v="2013-04-16T00:00:00"/>
    <x v="6"/>
    <s v="JIM"/>
    <x v="1"/>
    <x v="0"/>
  </r>
  <r>
    <n v="671084"/>
    <s v="XPEDX"/>
    <s v="38.00X0.00X110.00X2.00 50/RL,CF SOR,BS,BOR,CRADL "/>
    <n v="2429.1999999999998"/>
    <m/>
    <n v="38"/>
    <n v="0"/>
    <n v="110"/>
    <n v="2"/>
    <x v="1"/>
    <n v="814406"/>
    <d v="2013-04-16T00:00:00"/>
    <x v="6"/>
    <s v="JPENA"/>
    <x v="1"/>
    <x v="1"/>
  </r>
  <r>
    <n v="671422"/>
    <s v="CLEAR VIEW BAG COMPANY, INC."/>
    <s v="43.50XXX1.20 15800'/RL,SWS SHEETING,FG ,CRADL"/>
    <n v="2955.92"/>
    <m/>
    <n v="43.5"/>
    <m/>
    <m/>
    <n v="1.2"/>
    <x v="1"/>
    <n v="814711"/>
    <d v="2013-04-16T00:00:00"/>
    <x v="6"/>
    <s v="WILL"/>
    <x v="1"/>
    <x v="1"/>
  </r>
  <r>
    <n v="671485"/>
    <s v="CLEAR VIEW BAG COMPANY, INC."/>
    <s v="43.50XXX1.20 15800'/RL,SWS SHEETING,FG ,CRADL"/>
    <n v="2955.92"/>
    <m/>
    <n v="43.5"/>
    <m/>
    <m/>
    <n v="1.2"/>
    <x v="1"/>
    <n v="814712"/>
    <d v="2013-04-16T00:00:00"/>
    <x v="6"/>
    <s v="LPAIGE"/>
    <x v="1"/>
    <x v="1"/>
  </r>
  <r>
    <n v="667302"/>
    <s v="VICTORY PACKAGING LP"/>
    <s v="17X10.5X32 2.5MIL 1C/2S,PRNTD "/>
    <n v="0"/>
    <m/>
    <n v="17"/>
    <n v="10.5"/>
    <s v="32 2.5MIL"/>
    <m/>
    <x v="0"/>
    <m/>
    <d v="2013-04-17T00:00:00"/>
    <x v="6"/>
    <s v="JCORLISS"/>
    <x v="0"/>
    <x v="0"/>
  </r>
  <r>
    <n v="667304"/>
    <s v="INTERNATIONAL PLASTICS"/>
    <s v="52.00X0.00XX1.50 3000'/RL,SWS SHEETING,VEN T,MPERF,COLOR,BLK,CRADL"/>
    <n v="2947.36"/>
    <m/>
    <n v="52"/>
    <m/>
    <m/>
    <n v="1.5"/>
    <x v="0"/>
    <m/>
    <d v="2013-04-17T00:00:00"/>
    <x v="6"/>
    <s v="ANGELA"/>
    <x v="0"/>
    <x v="1"/>
  </r>
  <r>
    <n v="667305"/>
    <s v="VICTORY PACKAGING LP"/>
    <s v="17X10.5X32 3MIL 1C/2S,PRNTD "/>
    <n v="0"/>
    <m/>
    <n v="17"/>
    <n v="10.5"/>
    <s v="32 3MIL"/>
    <m/>
    <x v="0"/>
    <m/>
    <d v="2013-04-17T00:00:00"/>
    <x v="6"/>
    <s v="JCORLISS"/>
    <x v="0"/>
    <x v="0"/>
  </r>
  <r>
    <n v="667314"/>
    <s v="TOTAL PACKAGING"/>
    <s v="11X18 2 MIL WITH LIP &amp; TAPE 1000/CASE "/>
    <n v="1506.5"/>
    <m/>
    <n v="11"/>
    <s v="18 2 MIL WITH"/>
    <m/>
    <m/>
    <x v="0"/>
    <m/>
    <d v="2013-04-17T00:00:00"/>
    <x v="6"/>
    <s v="TTHERIAULT"/>
    <x v="0"/>
    <x v="0"/>
  </r>
  <r>
    <n v="667319"/>
    <s v="XPEDX"/>
    <s v="10X12 8MIL WITH HANG HOLE 250 CS"/>
    <n v="972.4"/>
    <m/>
    <n v="10"/>
    <s v="12 8MIL"/>
    <m/>
    <m/>
    <x v="0"/>
    <m/>
    <d v="2013-04-17T00:00:00"/>
    <x v="6"/>
    <s v="JCORLISS"/>
    <x v="0"/>
    <x v="0"/>
  </r>
  <r>
    <n v="667412"/>
    <s v="SUN PACKAGING TECH., INC."/>
    <s v="3.5x4 2MIL ZT TAMPER EVID PINK TINT 1000/CASE "/>
    <n v="22100"/>
    <m/>
    <s v="3.5x4 2MIL ZT TAMPER EVID"/>
    <m/>
    <m/>
    <m/>
    <x v="0"/>
    <m/>
    <d v="2013-04-17T00:00:00"/>
    <x v="6"/>
    <s v="KSHAUGHNESSY"/>
    <x v="0"/>
    <x v="0"/>
  </r>
  <r>
    <n v="667432"/>
    <s v="SHORR PACKAGING - IL"/>
    <s v="3.5X5X0015 AUTO BAG 3000/RL WHITE FRONT/CLEAR BACK 1 1/8  VENT HOLE"/>
    <n v="1480"/>
    <m/>
    <n v="3.5"/>
    <m/>
    <n v="5"/>
    <n v="1.5"/>
    <x v="0"/>
    <m/>
    <d v="2013-04-17T00:00:00"/>
    <x v="6"/>
    <s v="AMBER"/>
    <x v="0"/>
    <x v="0"/>
  </r>
  <r>
    <n v="667450"/>
    <s v="TEXAS POLY"/>
    <s v="20X20 3MIL ZIP TOP SLIDER 250/CASE "/>
    <n v="8220"/>
    <m/>
    <n v="20"/>
    <s v="20 3MIL ZIP TOP"/>
    <m/>
    <m/>
    <x v="0"/>
    <m/>
    <d v="2013-04-17T00:00:00"/>
    <x v="6"/>
    <s v="TTHERIAULT"/>
    <x v="0"/>
    <x v="0"/>
  </r>
  <r>
    <n v="667457"/>
    <s v="XPEDX"/>
    <s v="3.5X5X2MIL + 2.4375'' LIP W/ADHESIVE 1000/CS POLY PRO"/>
    <n v="693"/>
    <m/>
    <n v="3.5"/>
    <n v="5"/>
    <s v="2MIL + 2.4375''"/>
    <m/>
    <x v="0"/>
    <m/>
    <d v="2013-04-17T00:00:00"/>
    <x v="6"/>
    <s v="MPIERCE"/>
    <x v="0"/>
    <x v="0"/>
  </r>
  <r>
    <n v="667461"/>
    <s v="XPEDX"/>
    <s v="3.5X5X 1MIL + 2.4375'' LIP W/ADHESIVE 1000/CS POLY PRO"/>
    <n v="3175"/>
    <m/>
    <n v="3.5"/>
    <n v="5"/>
    <s v=" 1MIL + 2.4375''"/>
    <m/>
    <x v="0"/>
    <m/>
    <d v="2013-04-17T00:00:00"/>
    <x v="6"/>
    <s v="MPIERCE"/>
    <x v="0"/>
    <x v="0"/>
  </r>
  <r>
    <n v="667464"/>
    <s v="POLY PAK PLASTICS"/>
    <s v="4.00XX5.00X4.00 2000/CS,BAGS,SW "/>
    <n v="0"/>
    <m/>
    <n v="4"/>
    <m/>
    <n v="5"/>
    <n v="4"/>
    <x v="0"/>
    <m/>
    <d v="2013-04-17T00:00:00"/>
    <x v="6"/>
    <s v="AMBER"/>
    <x v="0"/>
    <x v="1"/>
  </r>
  <r>
    <n v="667496"/>
    <s v="SUNBELT PAPER &amp; PACKAGING"/>
    <s v="12x16 1.2mil polypropylen 1  lip with tape 1000/cas e"/>
    <n v="3736.25"/>
    <m/>
    <n v="12"/>
    <m/>
    <n v="16"/>
    <n v="1.2"/>
    <x v="0"/>
    <m/>
    <d v="2013-04-17T00:00:00"/>
    <x v="6"/>
    <s v="MGONZALEZ"/>
    <x v="0"/>
    <x v="0"/>
  </r>
  <r>
    <n v="667506"/>
    <s v="TOTAL PACKAGING"/>
    <s v="11X18 2 MIL WITH +1.5  LIP &amp; TAPE 1000/CAS E"/>
    <n v="5305"/>
    <m/>
    <n v="11"/>
    <s v="18 2 MIL WITH"/>
    <m/>
    <m/>
    <x v="0"/>
    <m/>
    <d v="2013-04-17T00:00:00"/>
    <x v="6"/>
    <s v="MGONZALEZ"/>
    <x v="1"/>
    <x v="0"/>
  </r>
  <r>
    <n v="667508"/>
    <s v="SUN PACKAGING TECH., INC."/>
    <s v="4x9.5 2MIL ZT TAMPER EVIDENT PINK TINT 1000/CASE"/>
    <n v="30250"/>
    <m/>
    <s v="4x9.5 2MIL ZT"/>
    <m/>
    <m/>
    <m/>
    <x v="0"/>
    <m/>
    <d v="2013-04-17T00:00:00"/>
    <x v="6"/>
    <s v="KSHAUGHNESSY"/>
    <x v="0"/>
    <x v="0"/>
  </r>
  <r>
    <n v="667512"/>
    <s v="SUN PACKAGING TECH., INC."/>
    <s v="4x4 2MIL ZIP TOP PINK TINT, TAMPER EVIDENT 1000/CASE"/>
    <n v="22700"/>
    <m/>
    <s v="4x4 2MIL ZIP TOP"/>
    <m/>
    <m/>
    <m/>
    <x v="0"/>
    <m/>
    <d v="2013-04-17T00:00:00"/>
    <x v="6"/>
    <s v="KSHAUGHNESSY"/>
    <x v="0"/>
    <x v="0"/>
  </r>
  <r>
    <n v="667514"/>
    <s v="SUN PACKAGING TECH., INC."/>
    <s v="3.5x4 2 MIL LF W/ EASY TE PINK TINT 1000/CASE "/>
    <n v="11650"/>
    <m/>
    <s v="3.5x4 2 MIL LF W/ EASY TE"/>
    <m/>
    <m/>
    <m/>
    <x v="0"/>
    <m/>
    <d v="2013-04-17T00:00:00"/>
    <x v="6"/>
    <s v="KSHAUGHNESSY"/>
    <x v="0"/>
    <x v="0"/>
  </r>
  <r>
    <n v="667519"/>
    <s v="IPS PACKAGING GREENVILLE"/>
    <s v="20.00X0.00X0.00X6.00 1500'/RL,SWS SOR,BS,BOR,C RADL"/>
    <n v="6116.8"/>
    <m/>
    <n v="20"/>
    <n v="0"/>
    <n v="0"/>
    <n v="6"/>
    <x v="0"/>
    <m/>
    <d v="2013-04-17T00:00:00"/>
    <x v="6"/>
    <s v="LPAIGE"/>
    <x v="0"/>
    <x v="1"/>
  </r>
  <r>
    <n v="667522"/>
    <s v="CLEAR VIEW BAG COMPANY, INC."/>
    <s v="12.00XX18.00X2.00 1000/CS,BAGS,FG,BS "/>
    <n v="4329"/>
    <m/>
    <n v="12"/>
    <m/>
    <n v="18"/>
    <n v="2"/>
    <x v="0"/>
    <m/>
    <d v="2013-04-17T00:00:00"/>
    <x v="6"/>
    <s v="LCARTER"/>
    <x v="0"/>
    <x v="1"/>
  </r>
  <r>
    <n v="667525"/>
    <s v="WESTERN PACKAGING, INC"/>
    <s v="LLDPE 40X46 1.2MIL BLACK STAR SEALED 100/CS LINERS"/>
    <n v="2015.65"/>
    <m/>
    <s v="LLDPE 40"/>
    <s v="46 1.2MIL BLACK"/>
    <m/>
    <m/>
    <x v="0"/>
    <m/>
    <d v="2013-04-17T00:00:00"/>
    <x v="6"/>
    <s v="MGONZALEZ"/>
    <x v="0"/>
    <x v="0"/>
  </r>
  <r>
    <n v="667539"/>
    <s v="UNION PACKAGING"/>
    <s v="20.5X30.25X2.75 WHITE FILM FG 6 VENT HOLES TOP/BOT/SIDES 3  EACH SID"/>
    <n v="1215.5"/>
    <m/>
    <n v="20.5"/>
    <m/>
    <n v="30.25"/>
    <n v="2.75"/>
    <x v="0"/>
    <m/>
    <d v="2013-04-17T00:00:00"/>
    <x v="6"/>
    <s v="JPENA"/>
    <x v="1"/>
    <x v="0"/>
  </r>
  <r>
    <n v="667596"/>
    <s v="BUTLER DEARDEN"/>
    <s v="12.00X0.00X18.00X1.00 500/RL,BAGS,BS,BOR "/>
    <n v="2406"/>
    <m/>
    <n v="12"/>
    <n v="0"/>
    <n v="18"/>
    <n v="1"/>
    <x v="0"/>
    <m/>
    <d v="2013-04-17T00:00:00"/>
    <x v="6"/>
    <s v="JPENA"/>
    <x v="0"/>
    <x v="1"/>
  </r>
  <r>
    <n v="667609"/>
    <s v="PACKAGING PARTNERS, LLC"/>
    <s v="ZT 3X5X006 PRINTED 1C/1S 1000/CS,PRNTD "/>
    <n v="1370.25"/>
    <m/>
    <s v="ZT 3"/>
    <n v="5"/>
    <s v="006 PRINTED 1C/1S"/>
    <m/>
    <x v="0"/>
    <m/>
    <d v="2013-04-17T00:00:00"/>
    <x v="6"/>
    <s v="SARAH"/>
    <x v="0"/>
    <x v="0"/>
  </r>
  <r>
    <n v="667610"/>
    <s v="PACKAGING PARTNERS, LLC"/>
    <s v="ZT 6X9X006 PRINTED 1C/1S 1000/CASE,PRNTD "/>
    <n v="1200.25"/>
    <m/>
    <s v="ZT 6"/>
    <n v="9"/>
    <s v="006 PRINTED 1C/1S"/>
    <m/>
    <x v="0"/>
    <m/>
    <d v="2013-04-17T00:00:00"/>
    <x v="6"/>
    <s v="SARAH"/>
    <x v="0"/>
    <x v="0"/>
  </r>
  <r>
    <n v="667611"/>
    <s v="PACKAGING PARTNERS, LLC"/>
    <s v="ZT 9X12X006 PRINTED 1C/1S (WHITE BLOCK),PRNTD "/>
    <n v="1593.75"/>
    <m/>
    <s v="ZT 9"/>
    <n v="12"/>
    <s v="006 PRINTED 1C/1S"/>
    <m/>
    <x v="0"/>
    <m/>
    <d v="2013-04-17T00:00:00"/>
    <x v="6"/>
    <s v="SARAH"/>
    <x v="0"/>
    <x v="0"/>
  </r>
  <r>
    <n v="667612"/>
    <s v="PACKAGING PARTNERS, LLC"/>
    <s v="ZT 12X15X006 PRINTED 1C/1 1000/CS,PRNTD "/>
    <n v="2125.25"/>
    <m/>
    <s v="ZT 12"/>
    <n v="15"/>
    <s v="006 PRINTED 1C/1"/>
    <m/>
    <x v="0"/>
    <m/>
    <d v="2013-04-17T00:00:00"/>
    <x v="6"/>
    <s v="SARAH"/>
    <x v="0"/>
    <x v="0"/>
  </r>
  <r>
    <n v="667627"/>
    <s v="ALNI LTD"/>
    <s v="5.00X0.00X10.00X1.50 5000/CS,BAGS,FG,BS "/>
    <n v="1258"/>
    <m/>
    <n v="5"/>
    <n v="0"/>
    <n v="10"/>
    <n v="1.5"/>
    <x v="0"/>
    <m/>
    <d v="2013-04-17T00:00:00"/>
    <x v="6"/>
    <s v="SARAH"/>
    <x v="0"/>
    <x v="1"/>
  </r>
  <r>
    <n v="667630"/>
    <s v="ALNI LTD"/>
    <s v="6.00X0.00X12.00X1.50 5000/CS,BAGS,FG,BS "/>
    <n v="1595"/>
    <m/>
    <n v="6"/>
    <n v="0"/>
    <n v="12"/>
    <n v="1.5"/>
    <x v="0"/>
    <m/>
    <d v="2013-04-17T00:00:00"/>
    <x v="6"/>
    <s v="SARAH"/>
    <x v="0"/>
    <x v="1"/>
  </r>
  <r>
    <n v="667634"/>
    <s v="CS PACKAGING"/>
    <s v="POLYPRO 4X2.5X9.25X001 FDA APPROVED "/>
    <n v="0"/>
    <m/>
    <n v="4"/>
    <n v="2.5"/>
    <n v="9.25"/>
    <n v="1"/>
    <x v="0"/>
    <m/>
    <d v="2013-04-17T00:00:00"/>
    <x v="6"/>
    <s v="SARAH"/>
    <x v="0"/>
    <x v="0"/>
  </r>
  <r>
    <n v="667635"/>
    <s v="BUTLER DEARDEN"/>
    <s v="12.00X0.00X18.00X1.00 500/RL,BAGS,BS,BOR "/>
    <n v="2476"/>
    <m/>
    <n v="12"/>
    <n v="0"/>
    <n v="18"/>
    <n v="1"/>
    <x v="0"/>
    <m/>
    <d v="2013-04-17T00:00:00"/>
    <x v="6"/>
    <s v="MCAMERON"/>
    <x v="0"/>
    <x v="1"/>
  </r>
  <r>
    <n v="669750"/>
    <s v="IPS PACKAGING GREENVILLE"/>
    <s v="4.00X0.00X9.00X4.00 2000/CS,BAGS "/>
    <n v="1299.48"/>
    <m/>
    <n v="4"/>
    <n v="0"/>
    <n v="9"/>
    <n v="4"/>
    <x v="1"/>
    <n v="814900"/>
    <d v="2013-04-17T00:00:00"/>
    <x v="6"/>
    <s v="JCORLISS"/>
    <x v="0"/>
    <x v="1"/>
  </r>
  <r>
    <n v="670645"/>
    <s v="LANDSBERG - CHICAGO"/>
    <s v="21.00X8.00X50.00X1.00 250/RL,BAGS,BS,BOR,VENT,N ORM,LLD,HEX,CRADL"/>
    <n v="901.68"/>
    <m/>
    <n v="21"/>
    <n v="8"/>
    <n v="50"/>
    <n v="1"/>
    <x v="1"/>
    <n v="815379"/>
    <d v="2013-04-17T00:00:00"/>
    <x v="6"/>
    <s v="CMAHAN"/>
    <x v="1"/>
    <x v="1"/>
  </r>
  <r>
    <n v="671133"/>
    <s v="STEPHEN GOULD HUNTSVILLE"/>
    <s v="ZT 20X24X003 1 RANDOM VENT LOWER PRT OF BAG 200/CTN DOMESTIC"/>
    <n v="1581.3"/>
    <m/>
    <n v="20"/>
    <m/>
    <n v="24"/>
    <n v="3"/>
    <x v="1"/>
    <n v="815263"/>
    <d v="2013-04-17T00:00:00"/>
    <x v="6"/>
    <s v="BRENDA"/>
    <x v="0"/>
    <x v="0"/>
  </r>
  <r>
    <n v="671592"/>
    <s v="POLY PAK PLASTICS"/>
    <s v="SOR 18.00X1.00 FG, CF (36 VENTED, CRADLED, TREATED TO APPLY LABELS"/>
    <n v="0"/>
    <m/>
    <n v="18"/>
    <m/>
    <m/>
    <n v="1"/>
    <x v="0"/>
    <m/>
    <d v="2013-04-17T00:00:00"/>
    <x v="6"/>
    <s v="MICHELLE"/>
    <x v="0"/>
    <x v="0"/>
  </r>
  <r>
    <n v="671609"/>
    <s v="FLORIDA GULF PACKAGING, INC"/>
    <s v="59.00X0.00XX2.00 2500'/RL,SWS SHEETING,FG, CRADL"/>
    <n v="4609.08"/>
    <m/>
    <n v="59"/>
    <m/>
    <m/>
    <n v="2"/>
    <x v="1"/>
    <n v="815391"/>
    <d v="2013-04-17T00:00:00"/>
    <x v="6"/>
    <s v="LCARTER"/>
    <x v="1"/>
    <x v="1"/>
  </r>
  <r>
    <n v="671830"/>
    <s v="SUNLITE PLASTICS"/>
    <s v="24.00X12.00X36.00X1.50 250/RL,BAGS,BS,BOR,CRADL "/>
    <n v="344.65"/>
    <m/>
    <n v="24"/>
    <n v="12"/>
    <n v="36"/>
    <n v="1.5"/>
    <x v="1"/>
    <n v="815354"/>
    <d v="2013-04-17T00:00:00"/>
    <x v="6"/>
    <s v="TTHERIAULT"/>
    <x v="0"/>
    <x v="1"/>
  </r>
  <r>
    <n v="667696"/>
    <s v="IPS PACKAGING GREENVILLE"/>
    <s v="20.00X0.00X0.00X6.00 1000'/RL,SWS SOR,BS,BOR,C RADL"/>
    <n v="4181.6000000000004"/>
    <m/>
    <n v="20"/>
    <n v="0"/>
    <n v="0"/>
    <n v="6"/>
    <x v="0"/>
    <m/>
    <d v="2013-04-18T00:00:00"/>
    <x v="6"/>
    <s v="DAVID"/>
    <x v="0"/>
    <x v="1"/>
  </r>
  <r>
    <n v="667701"/>
    <s v="WOLSELEY INDUSTRIAL GROUP"/>
    <s v="ZT 9X12X006, 3PLY 1000/CTN "/>
    <n v="1526.25"/>
    <m/>
    <s v="ZT 9"/>
    <n v="12"/>
    <s v="006, 3PLY"/>
    <m/>
    <x v="0"/>
    <m/>
    <d v="2013-04-18T00:00:00"/>
    <x v="6"/>
    <s v="LMITCHELL"/>
    <x v="0"/>
    <x v="0"/>
  </r>
  <r>
    <n v="667743"/>
    <s v="DREAM PACKAGING INC"/>
    <s v="ZT 10X16X002 W/ HANG HOLD BELOW THE ZIP"/>
    <n v="1274.8499999999999"/>
    <m/>
    <s v="ZT 10"/>
    <n v="16"/>
    <n v="2"/>
    <m/>
    <x v="0"/>
    <m/>
    <d v="2013-04-18T00:00:00"/>
    <x v="6"/>
    <s v="AMBER"/>
    <x v="0"/>
    <x v="0"/>
  </r>
  <r>
    <n v="667790"/>
    <s v="XPEDX"/>
    <s v="ZT 12X12 4MIL 5% VCI 750/ CASE "/>
    <n v="2285.63"/>
    <m/>
    <s v="ZT 12"/>
    <s v="12 4MIL 5% VCI 750/"/>
    <m/>
    <m/>
    <x v="0"/>
    <m/>
    <d v="2013-04-18T00:00:00"/>
    <x v="6"/>
    <s v="LCARTER"/>
    <x v="0"/>
    <x v="0"/>
  </r>
  <r>
    <n v="667799"/>
    <s v="CARROLL PRODUCTS"/>
    <s v="21.50XXX1.80 14000'/RL,SWS SHEETING,FG ,CRADL"/>
    <n v="5150"/>
    <m/>
    <n v="21.5"/>
    <m/>
    <m/>
    <n v="1.8"/>
    <x v="0"/>
    <m/>
    <d v="2013-04-18T00:00:00"/>
    <x v="6"/>
    <s v="DAVIDW"/>
    <x v="0"/>
    <x v="1"/>
  </r>
  <r>
    <n v="667801"/>
    <s v="CARROLL PRODUCTS"/>
    <s v="33.50XXX1.80 14000'/RL,SWS SHEETING,FG ,CRADL"/>
    <n v="5150"/>
    <m/>
    <n v="33.5"/>
    <m/>
    <m/>
    <n v="1.8"/>
    <x v="0"/>
    <m/>
    <d v="2013-04-18T00:00:00"/>
    <x v="6"/>
    <s v="DAVIDW"/>
    <x v="0"/>
    <x v="1"/>
  </r>
  <r>
    <n v="667900"/>
    <s v="BATES CONTAINER DO NOT USE. USE #104117"/>
    <s v="ZT 6X12X002 W/ 1/2  LIP "/>
    <n v="0"/>
    <m/>
    <s v="ZT 6"/>
    <n v="12"/>
    <s v="002 W/ 1/2 "/>
    <m/>
    <x v="0"/>
    <m/>
    <d v="2013-04-18T00:00:00"/>
    <x v="6"/>
    <s v="AMBER"/>
    <x v="0"/>
    <x v="0"/>
  </r>
  <r>
    <n v="667902"/>
    <s v="HUDSON POLY BAG"/>
    <s v="BOR 10.5X17X002 AUTOSTYLE, CLEAR/ WHITE 500/ROLL"/>
    <n v="1015.5"/>
    <m/>
    <n v="10.5"/>
    <m/>
    <n v="17"/>
    <n v="2"/>
    <x v="0"/>
    <m/>
    <d v="2013-04-18T00:00:00"/>
    <x v="6"/>
    <s v="LMITCHELL"/>
    <x v="0"/>
    <x v="0"/>
  </r>
  <r>
    <n v="667903"/>
    <s v="HUDSON POLY BAG"/>
    <s v="BOR 3.5X9X002 AUTO STYLE, CLEAR 1250/RL"/>
    <n v="775.5"/>
    <m/>
    <n v="3.5"/>
    <m/>
    <n v="9"/>
    <n v="2"/>
    <x v="0"/>
    <m/>
    <d v="2013-04-18T00:00:00"/>
    <x v="6"/>
    <s v="LMITCHELL"/>
    <x v="0"/>
    <x v="0"/>
  </r>
  <r>
    <n v="667905"/>
    <s v="HUDSON POLY BAG"/>
    <s v="BOR 10X15X002 AUTO STYLE, VENTED 750/RL"/>
    <n v="1026"/>
    <m/>
    <n v="10"/>
    <m/>
    <n v="15"/>
    <n v="2"/>
    <x v="0"/>
    <m/>
    <d v="2013-04-18T00:00:00"/>
    <x v="6"/>
    <s v="LMITCHELL"/>
    <x v="0"/>
    <x v="0"/>
  </r>
  <r>
    <n v="667906"/>
    <s v="HUDSON POLY BAG"/>
    <s v="BOR 5X10.5X002 AUTOSTLYE, CLEAR/ WHITE 1200/RL"/>
    <n v="1174"/>
    <m/>
    <n v="5"/>
    <m/>
    <n v="10.5"/>
    <n v="2"/>
    <x v="0"/>
    <m/>
    <d v="2013-04-18T00:00:00"/>
    <x v="6"/>
    <s v="LMITCHELL"/>
    <x v="0"/>
    <x v="0"/>
  </r>
  <r>
    <n v="667908"/>
    <s v="HUDSON POLY BAG"/>
    <s v="BOR 7X8X002 AUTO STYLE, CLEAR/WHITE 1250/RL"/>
    <n v="1083"/>
    <m/>
    <n v="7"/>
    <m/>
    <n v="8"/>
    <n v="2"/>
    <x v="0"/>
    <m/>
    <d v="2013-04-18T00:00:00"/>
    <x v="6"/>
    <s v="LMITCHELL"/>
    <x v="0"/>
    <x v="0"/>
  </r>
  <r>
    <n v="668000"/>
    <s v="XPEDX"/>
    <s v="ZT 12X12 4 MIL 5% VCI 75 0/CASE "/>
    <n v="2285.63"/>
    <m/>
    <s v="ZT 12"/>
    <s v="12 4 MIL 5% VCI 75"/>
    <m/>
    <m/>
    <x v="0"/>
    <m/>
    <d v="2013-04-18T00:00:00"/>
    <x v="6"/>
    <s v="LPAIGE"/>
    <x v="0"/>
    <x v="0"/>
  </r>
  <r>
    <n v="668001"/>
    <s v="XPEDX"/>
    <s v="16X19+2.75 L&amp;TX002 PERM ADHESIVE 500/CASE "/>
    <n v="8334"/>
    <m/>
    <n v="16"/>
    <s v="19+2.75 L&amp;T"/>
    <n v="2"/>
    <m/>
    <x v="0"/>
    <m/>
    <d v="2013-04-18T00:00:00"/>
    <x v="6"/>
    <s v="EZRA"/>
    <x v="0"/>
    <x v="0"/>
  </r>
  <r>
    <n v="668005"/>
    <s v="THE WINSTON CO."/>
    <s v="LF 7.5X14 1.5 MIL W/ 4 IN 1000/CASE "/>
    <n v="1263.75"/>
    <m/>
    <s v="LF 7.5"/>
    <s v="14 1.5 MIL W/ 4 IN"/>
    <m/>
    <m/>
    <x v="0"/>
    <m/>
    <d v="2013-04-18T00:00:00"/>
    <x v="6"/>
    <s v="LPAIGE"/>
    <x v="0"/>
    <x v="0"/>
  </r>
  <r>
    <n v="668008"/>
    <s v="NICHOLS CO."/>
    <s v="LF 10X15 2MIL 1000/CS INNERPACKED (10 PACKS OF 100)"/>
    <n v="4545"/>
    <m/>
    <s v="LF 10"/>
    <s v="15 2MIL"/>
    <m/>
    <m/>
    <x v="0"/>
    <m/>
    <d v="2013-04-18T00:00:00"/>
    <x v="6"/>
    <s v="LCARTER"/>
    <x v="1"/>
    <x v="0"/>
  </r>
  <r>
    <n v="671275"/>
    <s v="LANDSBERG - CHICAGO"/>
    <s v="21.00X8.00X50.00X1.00 250/RL,BAGS,BS,BOR,VENT,N ORM,LLD,HEX,CRADL"/>
    <n v="882.54"/>
    <m/>
    <n v="21"/>
    <n v="8"/>
    <n v="50"/>
    <n v="1"/>
    <x v="0"/>
    <m/>
    <d v="2013-04-18T00:00:00"/>
    <x v="6"/>
    <s v="MPIERCE"/>
    <x v="1"/>
    <x v="1"/>
  </r>
  <r>
    <n v="671396"/>
    <s v="NORMAN ROQUETTE, INC."/>
    <s v="9.25X6 + 5  LIP 3MIL 1000 /CASE "/>
    <n v="2324.25"/>
    <m/>
    <n v="9.25"/>
    <s v="6 + 5  LIP 3MIL 1000"/>
    <m/>
    <m/>
    <x v="1"/>
    <n v="815627"/>
    <d v="2013-04-18T00:00:00"/>
    <x v="6"/>
    <s v="CMAHAN"/>
    <x v="0"/>
    <x v="0"/>
  </r>
  <r>
    <n v="671417"/>
    <s v="EAST COAST PACKAGING"/>
    <s v="30.00X0.00X30.00X2.00 500/CS,INDIV SHEETS,BS "/>
    <n v="3402.85"/>
    <m/>
    <n v="30"/>
    <m/>
    <n v="30"/>
    <n v="2"/>
    <x v="1"/>
    <n v="815559"/>
    <d v="2013-04-18T00:00:00"/>
    <x v="6"/>
    <s v="CMAHAN"/>
    <x v="1"/>
    <x v="1"/>
  </r>
  <r>
    <n v="668047"/>
    <s v="TEMPERATSURE"/>
    <s v="ZT SLIDER 9X12X0015 250/C ASE "/>
    <n v="7020"/>
    <m/>
    <s v="ZT SLIDER 9"/>
    <n v="12"/>
    <s v="0015 250/C"/>
    <m/>
    <x v="0"/>
    <m/>
    <d v="2013-04-19T00:00:00"/>
    <x v="6"/>
    <s v="MICHELLE"/>
    <x v="0"/>
    <x v="0"/>
  </r>
  <r>
    <n v="668048"/>
    <s v="TEMPERATSURE"/>
    <s v="ZT SLIDER 9X12X002 250/CA SE "/>
    <n v="8160"/>
    <m/>
    <s v="ZT SLIDER 9"/>
    <n v="12"/>
    <s v="002 250/CA"/>
    <m/>
    <x v="0"/>
    <m/>
    <d v="2013-04-19T00:00:00"/>
    <x v="6"/>
    <s v="MICHELLE"/>
    <x v="0"/>
    <x v="0"/>
  </r>
  <r>
    <n v="668052"/>
    <s v="TEMPERATSURE"/>
    <s v="ZT SLIDER 20X20X0015 250 /CASE "/>
    <n v="7181.25"/>
    <m/>
    <s v="ZT SLIDER 20"/>
    <n v="20"/>
    <s v="0015 250"/>
    <m/>
    <x v="0"/>
    <m/>
    <d v="2013-04-19T00:00:00"/>
    <x v="6"/>
    <s v="MICHELLE"/>
    <x v="0"/>
    <x v="0"/>
  </r>
  <r>
    <n v="668059"/>
    <s v="TEMPERATSURE"/>
    <s v="ZT SLIDER 20X20X002 250/C ASE "/>
    <n v="8831.25"/>
    <m/>
    <s v="ZT SLIDER 20"/>
    <n v="20"/>
    <s v="002 250/C"/>
    <m/>
    <x v="0"/>
    <m/>
    <d v="2013-04-19T00:00:00"/>
    <x v="6"/>
    <s v="MICHELLE"/>
    <x v="0"/>
    <x v="0"/>
  </r>
  <r>
    <n v="668070"/>
    <s v="LINDENMEYR MUNROE"/>
    <s v="ZT 24X38X003 150/CASE  "/>
    <n v="1836.64"/>
    <m/>
    <s v="ZT 24"/>
    <n v="38"/>
    <s v="003 150/CASE"/>
    <m/>
    <x v="0"/>
    <m/>
    <d v="2013-04-19T00:00:00"/>
    <x v="6"/>
    <s v="SARAH"/>
    <x v="0"/>
    <x v="0"/>
  </r>
  <r>
    <n v="668071"/>
    <s v="LINDENMEYR MUNROE"/>
    <s v="ZT 24X38X004 100/CASE  "/>
    <n v="2279.36"/>
    <m/>
    <s v="ZT 24"/>
    <n v="38"/>
    <s v="004 100/CASE"/>
    <m/>
    <x v="0"/>
    <m/>
    <d v="2013-04-19T00:00:00"/>
    <x v="6"/>
    <s v="SARAH"/>
    <x v="0"/>
    <x v="0"/>
  </r>
  <r>
    <n v="668072"/>
    <s v="LINDENMEYR MUNROE"/>
    <s v="ZT 26X24X003 200/CASE  "/>
    <n v="1266.9000000000001"/>
    <m/>
    <s v="ZT 26"/>
    <n v="24"/>
    <s v="003 200/CASE"/>
    <m/>
    <x v="0"/>
    <m/>
    <d v="2013-04-19T00:00:00"/>
    <x v="6"/>
    <s v="SARAH"/>
    <x v="0"/>
    <x v="0"/>
  </r>
  <r>
    <n v="668073"/>
    <s v="SUN INDUSTRIAL SUPPLY CO."/>
    <s v="LF 38X58X004 BLACK CONDUCTIVE 50/CASE "/>
    <n v="3669.9"/>
    <m/>
    <s v="LF 38"/>
    <n v="58"/>
    <n v="4"/>
    <m/>
    <x v="0"/>
    <m/>
    <d v="2013-04-19T00:00:00"/>
    <x v="6"/>
    <s v="MICHELLE"/>
    <x v="0"/>
    <x v="0"/>
  </r>
  <r>
    <n v="668074"/>
    <s v="LINDENMEYR MUNROE"/>
    <s v="ZT 26X24X004 150/CASE  "/>
    <n v="1482.2"/>
    <m/>
    <s v="ZT 26"/>
    <n v="24"/>
    <s v="004 150/CASE"/>
    <m/>
    <x v="0"/>
    <m/>
    <d v="2013-04-19T00:00:00"/>
    <x v="6"/>
    <s v="SARAH"/>
    <x v="0"/>
    <x v="0"/>
  </r>
  <r>
    <n v="668075"/>
    <s v="LINDENMEYR MUNROE"/>
    <s v="ZT 9X36X003 400/CASE  "/>
    <n v="1248.0999999999999"/>
    <m/>
    <s v="ZT 9"/>
    <n v="36"/>
    <s v="003 400/CASE"/>
    <m/>
    <x v="0"/>
    <m/>
    <d v="2013-04-19T00:00:00"/>
    <x v="6"/>
    <s v="SARAH"/>
    <x v="0"/>
    <x v="0"/>
  </r>
  <r>
    <n v="668078"/>
    <s v="LINDENMEYR MUNROE"/>
    <s v="ZT 9X36X004 300/CASE  "/>
    <n v="1339.8"/>
    <m/>
    <s v="ZT 9"/>
    <n v="36"/>
    <s v="004 300/CASE"/>
    <m/>
    <x v="0"/>
    <m/>
    <d v="2013-04-19T00:00:00"/>
    <x v="6"/>
    <s v="SARAH"/>
    <x v="0"/>
    <x v="0"/>
  </r>
  <r>
    <n v="668090"/>
    <s v="LINDENMEYR MUNROE"/>
    <s v="ZT 26X16X004 200/CASE  "/>
    <n v="4908"/>
    <m/>
    <s v="ZT 26"/>
    <n v="16"/>
    <s v="004 200/CASE"/>
    <m/>
    <x v="0"/>
    <m/>
    <d v="2013-04-19T00:00:00"/>
    <x v="6"/>
    <s v="SARAH"/>
    <x v="0"/>
    <x v="0"/>
  </r>
  <r>
    <n v="668092"/>
    <s v="ROBINSON TAPE &amp; LABEL"/>
    <s v="24X36X004 CLEAR ZIP TOP 125/CS"/>
    <n v="2262.75"/>
    <m/>
    <n v="24"/>
    <n v="36"/>
    <n v="4"/>
    <m/>
    <x v="0"/>
    <m/>
    <d v="2013-04-19T00:00:00"/>
    <x v="6"/>
    <s v="DAVIDW"/>
    <x v="0"/>
    <x v="0"/>
  </r>
  <r>
    <n v="668093"/>
    <s v="LINDENMEYR MUNROE"/>
    <s v="ZT 26X16X003 300/CASE  "/>
    <n v="3966"/>
    <m/>
    <s v="ZT 26"/>
    <n v="16"/>
    <s v="003 300/CASE"/>
    <m/>
    <x v="0"/>
    <m/>
    <d v="2013-04-19T00:00:00"/>
    <x v="6"/>
    <s v="SARAH"/>
    <x v="0"/>
    <x v="0"/>
  </r>
  <r>
    <n v="668105"/>
    <s v="LINDENMEYR MUNROE"/>
    <s v="ZT 11X25X003 500/CASE "/>
    <n v="1950.06"/>
    <m/>
    <s v="ZT 11"/>
    <n v="25"/>
    <n v="3"/>
    <m/>
    <x v="0"/>
    <m/>
    <d v="2013-04-19T00:00:00"/>
    <x v="6"/>
    <s v="SARAH"/>
    <x v="0"/>
    <x v="0"/>
  </r>
  <r>
    <n v="668106"/>
    <s v="KAYCO INC"/>
    <s v="7X8 2MIL AUTO STYLE BAG WHITE FRONT/ CLEAR BACK 1250/RL"/>
    <n v="2010"/>
    <m/>
    <n v="7"/>
    <m/>
    <n v="8"/>
    <n v="2"/>
    <x v="0"/>
    <m/>
    <d v="2013-04-19T00:00:00"/>
    <x v="6"/>
    <s v="TTHERIAULT"/>
    <x v="1"/>
    <x v="0"/>
  </r>
  <r>
    <n v="668107"/>
    <s v="LINDENMEYR MUNROE"/>
    <s v="ZT 11X25X004 500/CASE "/>
    <n v="1986.6"/>
    <m/>
    <s v="ZT 11"/>
    <n v="25"/>
    <n v="4"/>
    <m/>
    <x v="0"/>
    <m/>
    <d v="2013-04-19T00:00:00"/>
    <x v="6"/>
    <s v="SARAH"/>
    <x v="0"/>
    <x v="0"/>
  </r>
  <r>
    <n v="668121"/>
    <s v="CPK BROKERAGE"/>
    <s v="GARMENT BAG 21X3X50 .65 M GREEN TINT PRINTED 1C/1S 519/ROLL,PRNTD"/>
    <n v="45240"/>
    <m/>
    <s v="GARMENT BAG 21"/>
    <n v="3"/>
    <s v="50 .65 M"/>
    <m/>
    <x v="0"/>
    <m/>
    <d v="2013-04-19T00:00:00"/>
    <x v="6"/>
    <s v="LPAIGE"/>
    <x v="0"/>
    <x v="0"/>
  </r>
  <r>
    <n v="668124"/>
    <s v="CPK BROKERAGE"/>
    <s v="GARMENT BAG 21X3X72 .65 M GREEN TINT PRINTED 1C/1S 360/ROLL,PRNTD"/>
    <n v="45240"/>
    <m/>
    <s v="GARMENT BAG 21"/>
    <n v="3"/>
    <s v="72 .65 M"/>
    <m/>
    <x v="0"/>
    <m/>
    <d v="2013-04-19T00:00:00"/>
    <x v="6"/>
    <s v="LPAIGE"/>
    <x v="1"/>
    <x v="0"/>
  </r>
  <r>
    <n v="668134"/>
    <s v="CHATTANOOGA PAPER &amp; PACKAGING, LLC."/>
    <s v="8X10 1MIL LF BAG 1000/CS (ITEM# 2285) "/>
    <n v="7850"/>
    <m/>
    <n v="8"/>
    <s v="10 1MIL LF BAG 1000/CS"/>
    <m/>
    <m/>
    <x v="0"/>
    <m/>
    <d v="2013-04-19T00:00:00"/>
    <x v="6"/>
    <s v="VALERIE"/>
    <x v="0"/>
    <x v="0"/>
  </r>
  <r>
    <n v="668161"/>
    <s v="XPEDX"/>
    <s v="10.00X0.00XX1.00 8000'/RL,CF SHEETING,FG "/>
    <n v="0"/>
    <m/>
    <n v="10"/>
    <m/>
    <m/>
    <n v="1"/>
    <x v="0"/>
    <m/>
    <d v="2013-04-19T00:00:00"/>
    <x v="6"/>
    <s v="EZRA"/>
    <x v="0"/>
    <x v="1"/>
  </r>
  <r>
    <n v="668165"/>
    <s v="SUN INDUSTRIAL SUPPLY CO."/>
    <s v="LF 24X36X004 BLK CONDUCTIVE 100/CASE "/>
    <n v="2907.4"/>
    <m/>
    <s v="LF 24"/>
    <n v="36"/>
    <n v="4"/>
    <m/>
    <x v="0"/>
    <m/>
    <d v="2013-04-19T00:00:00"/>
    <x v="6"/>
    <s v="MICHELLE"/>
    <x v="0"/>
    <x v="0"/>
  </r>
  <r>
    <n v="668173"/>
    <s v="SUN INDUSTRIAL SUPPLY CO."/>
    <s v="LF 30X30X004 BLK CONDUCTIVE 100/CASE "/>
    <n v="2861.1"/>
    <m/>
    <s v="LF 30"/>
    <n v="30"/>
    <n v="4"/>
    <m/>
    <x v="0"/>
    <m/>
    <d v="2013-04-19T00:00:00"/>
    <x v="6"/>
    <s v="MICHELLE"/>
    <x v="0"/>
    <x v="0"/>
  </r>
  <r>
    <n v="668218"/>
    <s v="BUBBLEFAST"/>
    <s v="6X10 1MIL LIP AND TAPE PRINTED 1C/1S,PRNTD "/>
    <n v="1188"/>
    <m/>
    <n v="6"/>
    <s v="10 1MIL LIP AND TAPE"/>
    <m/>
    <m/>
    <x v="0"/>
    <m/>
    <d v="2013-04-19T00:00:00"/>
    <x v="6"/>
    <s v="TTHERIAULT"/>
    <x v="0"/>
    <x v="0"/>
  </r>
  <r>
    <n v="668241"/>
    <s v="BUBBLEFAST"/>
    <s v="8X10 1MIL LIP AND TAPE PRINTED 1C/1S 10 PACKS OF 100, 1000/CAS"/>
    <n v="1254"/>
    <m/>
    <n v="8"/>
    <s v="10 1MIL LIP AND TAPE"/>
    <m/>
    <m/>
    <x v="0"/>
    <m/>
    <d v="2013-04-19T00:00:00"/>
    <x v="6"/>
    <s v="TTHERIAULT"/>
    <x v="0"/>
    <x v="0"/>
  </r>
  <r>
    <n v="668245"/>
    <s v="BUBBLEFAST"/>
    <s v="9X12 1 MIL LIP AND TAPE P 10 PACKS OF 100, 1000/CAS E,PRNTD"/>
    <n v="1023.5"/>
    <m/>
    <n v="9"/>
    <s v="12 1 MIL LIP AND TAPE P"/>
    <m/>
    <m/>
    <x v="0"/>
    <m/>
    <d v="2013-04-19T00:00:00"/>
    <x v="6"/>
    <s v="TTHERIAULT"/>
    <x v="0"/>
    <x v="0"/>
  </r>
  <r>
    <n v="668246"/>
    <s v="CANTWELL-CLEARY CO., INC."/>
    <s v="6X13X002 CLEAR PRE-OPENED BAG 800/ROLL W/HANG HOLE NEAR BOTTOM"/>
    <n v="720.5"/>
    <m/>
    <n v="6"/>
    <n v="13"/>
    <s v="002 CLEAR"/>
    <m/>
    <x v="0"/>
    <m/>
    <d v="2013-04-19T00:00:00"/>
    <x v="6"/>
    <s v="DAVIDW"/>
    <x v="0"/>
    <x v="0"/>
  </r>
  <r>
    <n v="668249"/>
    <s v="BUBBLEFAST"/>
    <s v="11X14 1MIL LIP AND TAPE P 10 PACKS OF 100, 1000/CAS E,PRNTD"/>
    <n v="1128.75"/>
    <m/>
    <n v="11"/>
    <s v="14 1MIL LIP AND TAPE P"/>
    <m/>
    <m/>
    <x v="0"/>
    <m/>
    <d v="2013-04-19T00:00:00"/>
    <x v="6"/>
    <s v="TTHERIAULT"/>
    <x v="0"/>
    <x v="0"/>
  </r>
  <r>
    <n v="668258"/>
    <s v="IDG"/>
    <s v="ZT 18X24 6MIL 200/CS  "/>
    <n v="0"/>
    <m/>
    <s v="ZT 18"/>
    <s v="24 6MIL 200/CS"/>
    <m/>
    <m/>
    <x v="0"/>
    <m/>
    <d v="2013-04-19T00:00:00"/>
    <x v="6"/>
    <s v="MCAMERON"/>
    <x v="0"/>
    <x v="0"/>
  </r>
  <r>
    <n v="668262"/>
    <s v="UNISOURCE - JACKSONVILLE"/>
    <s v="8.00X0.00X18.00X2.00 1000/CS,BAGS,SW "/>
    <n v="788.4"/>
    <m/>
    <n v="8"/>
    <n v="0"/>
    <n v="18"/>
    <n v="2"/>
    <x v="0"/>
    <m/>
    <d v="2013-04-19T00:00:00"/>
    <x v="6"/>
    <s v="LPAIGE"/>
    <x v="0"/>
    <x v="1"/>
  </r>
  <r>
    <n v="668267"/>
    <s v="LANDSBERG - SEATTLE"/>
    <s v="ZT 6X8 4MIL PRINTED 2C/1S 1000/CASE "/>
    <n v="2322"/>
    <m/>
    <s v="ZT 6"/>
    <s v="8 4MIL PRINTED 2C/1S"/>
    <m/>
    <m/>
    <x v="0"/>
    <m/>
    <d v="2013-04-19T00:00:00"/>
    <x v="6"/>
    <s v="MCAMERON"/>
    <x v="0"/>
    <x v="0"/>
  </r>
  <r>
    <n v="668297"/>
    <s v="THE KIRPACK COMPANY"/>
    <s v="24.00X0.00X30.00X1.50 500/CS,BAGS,FG,BS "/>
    <n v="1068.43"/>
    <m/>
    <n v="24"/>
    <n v="0"/>
    <n v="30"/>
    <n v="1.5"/>
    <x v="0"/>
    <m/>
    <d v="2013-04-19T00:00:00"/>
    <x v="6"/>
    <s v="VALERIE"/>
    <x v="1"/>
    <x v="1"/>
  </r>
  <r>
    <n v="668321"/>
    <s v="JOHNSON SUPPLY"/>
    <s v="8.50X0.00X42.00X3.00 900/CS,BAGS,BS,NSC "/>
    <n v="639.1"/>
    <m/>
    <n v="8.5"/>
    <n v="0"/>
    <n v="42"/>
    <n v="3"/>
    <x v="0"/>
    <m/>
    <d v="2013-04-19T00:00:00"/>
    <x v="6"/>
    <s v="HEATHER"/>
    <x v="0"/>
    <x v="1"/>
  </r>
  <r>
    <n v="668339"/>
    <s v="CS PACKAGING"/>
    <s v="AUTO-STYLE 5X7X0015 BOR, 500/RL "/>
    <n v="0"/>
    <m/>
    <n v="5"/>
    <m/>
    <n v="7"/>
    <n v="1.5"/>
    <x v="0"/>
    <m/>
    <d v="2013-04-19T00:00:00"/>
    <x v="6"/>
    <s v="LMITCHELL"/>
    <x v="0"/>
    <x v="0"/>
  </r>
  <r>
    <n v="668346"/>
    <s v="RAYLN PLASTICS CORP."/>
    <s v="LF 12X16 1.15FG WICKETED 250/WICKET 1000/ CASE"/>
    <n v="3325"/>
    <m/>
    <s v="LF 12"/>
    <s v="16 1.15FG"/>
    <m/>
    <m/>
    <x v="0"/>
    <m/>
    <d v="2013-04-19T00:00:00"/>
    <x v="6"/>
    <s v="LMITCHELL"/>
    <x v="0"/>
    <x v="0"/>
  </r>
  <r>
    <n v="668350"/>
    <s v="RAYLN PLASTICS CORP."/>
    <s v="LF 10X14 1.15FG WICKETED 250/WICKET 1000/ CASE"/>
    <n v="2710"/>
    <m/>
    <s v="LF 10"/>
    <s v="14 1.15FG"/>
    <m/>
    <m/>
    <x v="0"/>
    <m/>
    <d v="2013-04-19T00:00:00"/>
    <x v="6"/>
    <s v="LMITCHELL"/>
    <x v="0"/>
    <x v="0"/>
  </r>
  <r>
    <n v="668352"/>
    <s v="RAYLN PLASTICS CORP."/>
    <s v="LF 11.25X15 1.1FG +3.5 BG &amp; 1.5 LIP WICKETE D 250/WICKET 1000/CASE"/>
    <n v="5820"/>
    <m/>
    <s v="LF 11.25"/>
    <s v="15 1.1FG"/>
    <m/>
    <m/>
    <x v="0"/>
    <m/>
    <d v="2013-04-19T00:00:00"/>
    <x v="6"/>
    <s v="LMITCHELL"/>
    <x v="0"/>
    <x v="0"/>
  </r>
  <r>
    <n v="668355"/>
    <s v="RAYLN PLASTICS CORP."/>
    <s v="LF 11.5X14.5 1.1FG +1 BG &amp; 1 LIP, WICKETED 2 50/WICKET 1000/CASE"/>
    <n v="5580"/>
    <m/>
    <s v="LF 11.5"/>
    <s v="14.5 1.1FG"/>
    <m/>
    <m/>
    <x v="0"/>
    <m/>
    <d v="2013-04-19T00:00:00"/>
    <x v="6"/>
    <s v="LMITCHELL"/>
    <x v="0"/>
    <x v="0"/>
  </r>
  <r>
    <n v="668394"/>
    <s v="CROWN PACKAGING"/>
    <s v="7X8.5+1.5 LIP BUBBLE MAIL W/PEEL &amp; STICK "/>
    <n v="0"/>
    <m/>
    <n v="7"/>
    <s v="8.5+1.5 LIP BUBBLE MAIL"/>
    <m/>
    <m/>
    <x v="0"/>
    <m/>
    <d v="2013-04-19T00:00:00"/>
    <x v="6"/>
    <s v="MICHELLE"/>
    <x v="0"/>
    <x v="0"/>
  </r>
  <r>
    <n v="668402"/>
    <s v="CROWN PACKAGING"/>
    <s v="8X11.5+1.5 LIP BUBBLE MAILER W/ PEEL &amp; STICK "/>
    <n v="0"/>
    <m/>
    <n v="8"/>
    <s v="11.5+1.5 LIP BUBBLE"/>
    <m/>
    <m/>
    <x v="0"/>
    <m/>
    <d v="2013-04-19T00:00:00"/>
    <x v="6"/>
    <s v="MICHELLE"/>
    <x v="0"/>
    <x v="0"/>
  </r>
  <r>
    <n v="668404"/>
    <s v="CROWN PACKAGING"/>
    <s v="7X11.50+1.5 LIP BUBBLE MAILER W/ PEEL &amp; SEAL "/>
    <n v="0"/>
    <m/>
    <n v="7"/>
    <s v="11.50+1.5 LIP BUBBLE"/>
    <m/>
    <m/>
    <x v="0"/>
    <m/>
    <d v="2013-04-19T00:00:00"/>
    <x v="6"/>
    <s v="MICHELLE"/>
    <x v="0"/>
    <x v="0"/>
  </r>
  <r>
    <n v="668408"/>
    <s v="CROWN PACKAGING"/>
    <s v="6X10+1.5 LIP BUBBLE MAILER W/ PEEL &amp; SEAL "/>
    <n v="0"/>
    <m/>
    <n v="6"/>
    <s v="10+1.5 LIP BUBBLE"/>
    <m/>
    <m/>
    <x v="0"/>
    <m/>
    <d v="2013-04-19T00:00:00"/>
    <x v="6"/>
    <s v="MICHELLE"/>
    <x v="0"/>
    <x v="0"/>
  </r>
  <r>
    <n v="668420"/>
    <s v="SUN INDUSTRIAL SUPPLY CO."/>
    <s v="BOR 38X60X003 250/RL BLK PHOTO SENSITIVE"/>
    <n v="0"/>
    <m/>
    <s v="BOR 38"/>
    <n v="60"/>
    <n v="3"/>
    <m/>
    <x v="0"/>
    <m/>
    <d v="2013-04-19T00:00:00"/>
    <x v="6"/>
    <s v="MICHELLE"/>
    <x v="0"/>
    <x v="0"/>
  </r>
  <r>
    <n v="668457"/>
    <s v="PIONEER PACKAGING CORP"/>
    <s v="7X8 1.32ML NON FDA AUTO B ROLL HAS TO FIT ON A 9 3/ 4 REEL SAID 10 IN MAX."/>
    <n v="17100"/>
    <m/>
    <n v="7"/>
    <m/>
    <n v="8"/>
    <n v="1.32"/>
    <x v="0"/>
    <m/>
    <d v="2013-04-19T00:00:00"/>
    <x v="6"/>
    <s v="JLYONS"/>
    <x v="0"/>
    <x v="0"/>
  </r>
  <r>
    <n v="668484"/>
    <s v="PORTLAND PACKAGING CO."/>
    <s v="2X2 2ML ZT (DOMESTIC) 100 0/CASE "/>
    <n v="564"/>
    <m/>
    <n v="2"/>
    <s v="2 2ML ZT (DOMESTIC) 100"/>
    <m/>
    <m/>
    <x v="0"/>
    <m/>
    <d v="2013-04-19T00:00:00"/>
    <x v="6"/>
    <s v="JLYONS"/>
    <x v="0"/>
    <x v="0"/>
  </r>
  <r>
    <n v="668489"/>
    <s v="PORTLAND PACKAGING CO."/>
    <s v="2X3 2ML ZT DOMESTIC 1000/ CASE "/>
    <n v="582.5"/>
    <m/>
    <n v="2"/>
    <s v="3 2ML ZT DOMESTIC 1000/"/>
    <m/>
    <m/>
    <x v="0"/>
    <m/>
    <d v="2013-04-19T00:00:00"/>
    <x v="6"/>
    <s v="JLYONS"/>
    <x v="0"/>
    <x v="0"/>
  </r>
  <r>
    <n v="668490"/>
    <s v="PORTLAND PACKAGING CO."/>
    <s v="3X4 2ML ZT DOMESTIC REQUI RED "/>
    <n v="4867.1000000000004"/>
    <m/>
    <n v="3"/>
    <s v="4 2ML ZT DOMESTIC REQUI"/>
    <m/>
    <m/>
    <x v="0"/>
    <m/>
    <d v="2013-04-19T00:00:00"/>
    <x v="6"/>
    <s v="JLYONS"/>
    <x v="0"/>
    <x v="0"/>
  </r>
  <r>
    <n v="668492"/>
    <s v="PORTLAND PACKAGING CO."/>
    <s v="4X6 2ML ZT DOMESTIC REQUI RED "/>
    <n v="3188.88"/>
    <m/>
    <n v="4"/>
    <s v="6 2ML ZT DOMESTIC REQUI"/>
    <m/>
    <m/>
    <x v="0"/>
    <m/>
    <d v="2013-04-19T00:00:00"/>
    <x v="6"/>
    <s v="JLYONS"/>
    <x v="0"/>
    <x v="0"/>
  </r>
  <r>
    <n v="668493"/>
    <s v="PORTLAND PACKAGING CO."/>
    <s v="6X6 2ML DOMESTIC REQUIRED  "/>
    <n v="2620.42"/>
    <m/>
    <n v="6"/>
    <s v="6 2ML DOMESTIC REQUIRED"/>
    <m/>
    <m/>
    <x v="0"/>
    <m/>
    <d v="2013-04-19T00:00:00"/>
    <x v="6"/>
    <s v="JLYONS"/>
    <x v="0"/>
    <x v="0"/>
  </r>
  <r>
    <n v="668494"/>
    <s v="PORTLAND PACKAGING CO."/>
    <s v="6X8 2ML ZT DOMESTIC REQUI RED "/>
    <n v="2298.4"/>
    <m/>
    <n v="6"/>
    <s v="8 2ML ZT DOMESTIC REQUI"/>
    <m/>
    <m/>
    <x v="0"/>
    <m/>
    <d v="2013-04-19T00:00:00"/>
    <x v="6"/>
    <s v="JLYONS"/>
    <x v="0"/>
    <x v="0"/>
  </r>
  <r>
    <n v="668495"/>
    <s v="PORTLAND PACKAGING CO."/>
    <s v="9X12 2ML ZT DOMESTIC REQU IRED "/>
    <n v="1839.06"/>
    <m/>
    <n v="9"/>
    <s v="12 2ML ZT DOMESTIC REQU"/>
    <m/>
    <m/>
    <x v="0"/>
    <m/>
    <d v="2013-04-19T00:00:00"/>
    <x v="6"/>
    <s v="JLYONS"/>
    <x v="0"/>
    <x v="0"/>
  </r>
  <r>
    <n v="668505"/>
    <s v="SUPPLY ONE WISCONSIN"/>
    <s v="6.00X0.00X15.00X2.00 1000/RL,BAGS,BS "/>
    <n v="2970"/>
    <m/>
    <n v="6"/>
    <n v="0"/>
    <n v="15"/>
    <n v="2"/>
    <x v="0"/>
    <m/>
    <d v="2013-04-19T00:00:00"/>
    <x v="6"/>
    <s v="MGONZALEZ"/>
    <x v="0"/>
    <x v="1"/>
  </r>
  <r>
    <n v="669208"/>
    <s v="SIGMA SUPPLY, INC."/>
    <s v="12X15 6 MIL ZT BLACK COLO 250 CS "/>
    <n v="1699"/>
    <m/>
    <n v="12"/>
    <s v="15 6 MIL ZT BLACK COLO"/>
    <m/>
    <m/>
    <x v="1"/>
    <n v="816565"/>
    <d v="2013-04-19T00:00:00"/>
    <x v="6"/>
    <s v="HEATHER"/>
    <x v="0"/>
    <x v="0"/>
  </r>
  <r>
    <n v="671844"/>
    <s v="FLORIDA GULF PACKAGING, INC"/>
    <s v="59.00X0.00XX2.00 2500'/RL,SWS SHEETING,FG, CRADL"/>
    <n v="1536.36"/>
    <m/>
    <n v="59"/>
    <m/>
    <m/>
    <n v="2"/>
    <x v="1"/>
    <n v="816316"/>
    <d v="2013-04-19T00:00:00"/>
    <x v="6"/>
    <s v="LCARTER"/>
    <x v="1"/>
    <x v="1"/>
  </r>
  <r>
    <n v="671845"/>
    <s v="FLORIDA GULF PACKAGING, INC"/>
    <s v="59.00X0.00XX2.00 2500'/RL,SWS SHEETING,FG, CRADL"/>
    <n v="1536.36"/>
    <m/>
    <n v="59"/>
    <m/>
    <m/>
    <n v="2"/>
    <x v="1"/>
    <n v="816321"/>
    <d v="2013-04-19T00:00:00"/>
    <x v="6"/>
    <s v="LCARTER"/>
    <x v="1"/>
    <x v="1"/>
  </r>
  <r>
    <n v="671871"/>
    <s v="CLEAR VIEW BAG COMPANY, INC."/>
    <s v="36.00XXX1.20 12150'/RL,SWS SHEETING,FG ,HISLIP,CRADL"/>
    <n v="940.56"/>
    <m/>
    <n v="36"/>
    <m/>
    <m/>
    <n v="1.2"/>
    <x v="1"/>
    <n v="816631"/>
    <d v="2013-04-19T00:00:00"/>
    <x v="6"/>
    <s v="WILL"/>
    <x v="1"/>
    <x v="1"/>
  </r>
  <r>
    <n v="672178"/>
    <s v="UNISOURCE - WINDSOR"/>
    <s v="30.00X0.00X37.00X1.00 250/CS,BAGS,FG,SS,TINT,MB L"/>
    <n v="1687.56"/>
    <m/>
    <n v="30"/>
    <n v="0"/>
    <n v="37"/>
    <n v="1"/>
    <x v="1"/>
    <n v="816341"/>
    <d v="2013-04-19T00:00:00"/>
    <x v="6"/>
    <s v="LMITCHELL"/>
    <x v="1"/>
    <x v="1"/>
  </r>
  <r>
    <n v="672329"/>
    <s v="IPS PACKAGING GREENVILLE"/>
    <s v="12.00XX12.00X1.00 5000/CS,INDIV SHEETS,BS "/>
    <n v="1728"/>
    <m/>
    <n v="12"/>
    <m/>
    <n v="12"/>
    <n v="1"/>
    <x v="1"/>
    <n v="816552"/>
    <d v="2013-04-19T00:00:00"/>
    <x v="6"/>
    <s v="JIM"/>
    <x v="1"/>
    <x v="1"/>
  </r>
  <r>
    <n v="672391"/>
    <s v="STAPLES INDUSTRIAL #906"/>
    <s v="5.00X0.00X12.00X3.00 2000/CS,BAGS,BS,TINT,RED "/>
    <n v="484"/>
    <m/>
    <n v="5"/>
    <n v="0"/>
    <n v="12"/>
    <n v="3"/>
    <x v="1"/>
    <n v="816672"/>
    <d v="2013-04-19T00:00:00"/>
    <x v="6"/>
    <s v="LPAIGE"/>
    <x v="1"/>
    <x v="1"/>
  </r>
  <r>
    <n v="672503"/>
    <s v="PYRAMID PACKAGING INC."/>
    <s v="102.00X0.00XX3.00 2000'/RL,SWS SHEETING,FG, NOSLIP,CRADL"/>
    <n v="6120"/>
    <m/>
    <n v="102"/>
    <m/>
    <m/>
    <n v="3"/>
    <x v="1"/>
    <n v="816757"/>
    <d v="2013-04-19T00:00:00"/>
    <x v="6"/>
    <s v="JPENA"/>
    <x v="1"/>
    <x v="1"/>
  </r>
  <r>
    <n v="668546"/>
    <s v="CANTWELL-CLEARY CO., INC."/>
    <s v="6X13X002 CLEAR PRE-OPENED BAGS 800/ROLL "/>
    <n v="684.5"/>
    <m/>
    <n v="6"/>
    <n v="13"/>
    <s v="002 CLEAR"/>
    <m/>
    <x v="0"/>
    <m/>
    <d v="2013-04-22T00:00:00"/>
    <x v="6"/>
    <s v="DAVIDW"/>
    <x v="0"/>
    <x v="0"/>
  </r>
  <r>
    <n v="668621"/>
    <s v="BARCO SALES &amp; MANUFACTURING"/>
    <s v="LF 3X5X003 100/CS STATIC SHIELDING PLAIN/NO PRINT"/>
    <n v="1452"/>
    <m/>
    <s v="LF 3"/>
    <n v="5"/>
    <s v="003 100/CS"/>
    <m/>
    <x v="0"/>
    <m/>
    <d v="2013-04-22T00:00:00"/>
    <x v="6"/>
    <s v="MICHELLE"/>
    <x v="0"/>
    <x v="0"/>
  </r>
  <r>
    <n v="668637"/>
    <s v="PACKAGING SALES, INC"/>
    <s v="8.00X0.00XX1.50 500'/RL,TUBING,FG "/>
    <n v="1515.2"/>
    <m/>
    <n v="8"/>
    <n v="0"/>
    <m/>
    <n v="1.5"/>
    <x v="0"/>
    <m/>
    <d v="2013-04-22T00:00:00"/>
    <x v="6"/>
    <s v="MPRIEST"/>
    <x v="1"/>
    <x v="1"/>
  </r>
  <r>
    <n v="668762"/>
    <s v="STEPHEN GOULD IRVINE"/>
    <s v="6.00X0.00X10.00X4.00 1000/CS,BAGS,BS "/>
    <n v="1165.2"/>
    <m/>
    <n v="6"/>
    <n v="0"/>
    <n v="10"/>
    <n v="4"/>
    <x v="0"/>
    <m/>
    <d v="2013-04-22T00:00:00"/>
    <x v="6"/>
    <s v="MWENTWORTH"/>
    <x v="0"/>
    <x v="1"/>
  </r>
  <r>
    <n v="668768"/>
    <s v="STRETCH WRAP SYSTEMS"/>
    <s v="20.00XXX3.00 6400'/RL,SWS SHEETING,FG, CRADL"/>
    <n v="2053.3200000000002"/>
    <m/>
    <n v="20"/>
    <m/>
    <m/>
    <n v="3"/>
    <x v="0"/>
    <m/>
    <d v="2013-04-22T00:00:00"/>
    <x v="6"/>
    <s v="DAVID"/>
    <x v="0"/>
    <x v="1"/>
  </r>
  <r>
    <n v="668783"/>
    <s v="SAYPACK COMPANY, INC."/>
    <s v="LF 5X7 2.5MIL PRINTED 2C/1S ,PRNTD "/>
    <n v="2410.8000000000002"/>
    <m/>
    <s v="LF 5"/>
    <s v="7 2.5MIL PRINTED"/>
    <m/>
    <m/>
    <x v="0"/>
    <m/>
    <d v="2013-04-22T00:00:00"/>
    <x v="6"/>
    <s v="TTHERIAULT"/>
    <x v="0"/>
    <x v="0"/>
  </r>
  <r>
    <n v="668837"/>
    <s v="IPS PACKAGING GREENVILLE"/>
    <s v="9.00X7.00XX8.00 350'/RL,TUBING,COLOR,WHT "/>
    <n v="0"/>
    <m/>
    <n v="9"/>
    <n v="7"/>
    <m/>
    <n v="8"/>
    <x v="0"/>
    <m/>
    <d v="2013-04-22T00:00:00"/>
    <x v="6"/>
    <s v="MGONZALEZ"/>
    <x v="0"/>
    <x v="1"/>
  </r>
  <r>
    <n v="671953"/>
    <s v="ASSOCIATED PACKAGING, INC"/>
    <s v="38.00X0.00X58.00X1.00 200/CS,BAGS,SS,LLD,HEX "/>
    <n v="1440.24"/>
    <m/>
    <n v="38"/>
    <n v="0"/>
    <n v="58"/>
    <n v="1"/>
    <x v="1"/>
    <n v="817441"/>
    <d v="2013-04-22T00:00:00"/>
    <x v="6"/>
    <s v="JIM"/>
    <x v="0"/>
    <x v="1"/>
  </r>
  <r>
    <n v="672671"/>
    <s v="XPEDX"/>
    <s v="23.00X17.00X25.00X2.00 300/RL,BAGS,BS,BOR,CRADL "/>
    <n v="967.1"/>
    <m/>
    <n v="23"/>
    <n v="17"/>
    <n v="25"/>
    <n v="2"/>
    <x v="1"/>
    <n v="817109"/>
    <d v="2013-04-22T00:00:00"/>
    <x v="6"/>
    <s v="JCORLISS"/>
    <x v="0"/>
    <x v="1"/>
  </r>
  <r>
    <n v="672744"/>
    <s v="CARROLL PRODUCTS"/>
    <s v="33.50XXX1.80 14000'/RL,SWS SHEETING,FG ,CRADL"/>
    <n v="1236"/>
    <m/>
    <n v="33.5"/>
    <m/>
    <m/>
    <n v="1.8"/>
    <x v="1"/>
    <n v="817369"/>
    <d v="2013-04-22T00:00:00"/>
    <x v="6"/>
    <s v="DAVID"/>
    <x v="1"/>
    <x v="1"/>
  </r>
  <r>
    <n v="668867"/>
    <s v="JANPAK"/>
    <s v="ZT 2X3 6MIL BLACK COLOR 1 000/CASE "/>
    <n v="1209"/>
    <m/>
    <s v="ZT 2"/>
    <s v="3 6MIL BLACK COLOR 1"/>
    <m/>
    <m/>
    <x v="0"/>
    <m/>
    <d v="2013-04-23T00:00:00"/>
    <x v="6"/>
    <s v="LCARTER"/>
    <x v="0"/>
    <x v="0"/>
  </r>
  <r>
    <n v="668869"/>
    <s v="JANPAK"/>
    <s v="ZT 3X3 6MIL BLACK COLOR 1 000/CASE "/>
    <n v="1009"/>
    <m/>
    <s v="ZT 3"/>
    <s v="3 6MIL BLACK COLOR 1"/>
    <m/>
    <m/>
    <x v="0"/>
    <m/>
    <d v="2013-04-23T00:00:00"/>
    <x v="6"/>
    <s v="LCARTER"/>
    <x v="0"/>
    <x v="0"/>
  </r>
  <r>
    <n v="668870"/>
    <s v="JANPAK"/>
    <s v="ZT 3X5 6MIL BLACK OPAQUE 1000/CASE "/>
    <n v="948"/>
    <m/>
    <s v="ZT 3"/>
    <s v="5 6MIL BLACK OPAQUE"/>
    <m/>
    <m/>
    <x v="0"/>
    <m/>
    <d v="2013-04-23T00:00:00"/>
    <x v="6"/>
    <s v="LCARTER"/>
    <x v="0"/>
    <x v="0"/>
  </r>
  <r>
    <n v="668872"/>
    <s v="JANPAK"/>
    <s v="ZT 4X6 6MIL BLACK COLOR 1 000/CASE "/>
    <n v="865"/>
    <m/>
    <s v="ZT 4"/>
    <s v="6 6MIL BLACK COLOR 1"/>
    <m/>
    <m/>
    <x v="0"/>
    <m/>
    <d v="2013-04-23T00:00:00"/>
    <x v="6"/>
    <s v="LCARTER"/>
    <x v="0"/>
    <x v="0"/>
  </r>
  <r>
    <n v="668873"/>
    <s v="JANPAK"/>
    <s v="ZT 5X8 6MIL BLACK COLOR 1 000/CASE "/>
    <n v="771.9"/>
    <m/>
    <s v="ZT 5"/>
    <s v="8 6MIL BLACK COLOR 1"/>
    <m/>
    <m/>
    <x v="0"/>
    <m/>
    <d v="2013-04-23T00:00:00"/>
    <x v="6"/>
    <s v="LCARTER"/>
    <x v="0"/>
    <x v="0"/>
  </r>
  <r>
    <n v="668874"/>
    <s v="JANPAK"/>
    <s v="ZT 6X9 6MIL BLACK COLOR 1 000/CASE "/>
    <n v="804.75"/>
    <m/>
    <s v="ZT 6"/>
    <s v="9 6MIL BLACK COLOR 1"/>
    <m/>
    <m/>
    <x v="0"/>
    <m/>
    <d v="2013-04-23T00:00:00"/>
    <x v="6"/>
    <s v="LCARTER"/>
    <x v="0"/>
    <x v="0"/>
  </r>
  <r>
    <n v="668875"/>
    <s v="JANPAK"/>
    <s v="ZT 8X10 6MIL BLACK COLOR 1000/CASE "/>
    <n v="1013.75"/>
    <m/>
    <s v="ZT 8"/>
    <s v="10 6MIL BLACK COLOR"/>
    <m/>
    <m/>
    <x v="0"/>
    <m/>
    <d v="2013-04-23T00:00:00"/>
    <x v="6"/>
    <s v="LCARTER"/>
    <x v="0"/>
    <x v="0"/>
  </r>
  <r>
    <n v="668876"/>
    <s v="JANPAK"/>
    <s v="ZT 9X12 6MIL BLACK COLOR 1000/CASE "/>
    <n v="1200.5"/>
    <m/>
    <s v="ZT 9"/>
    <s v="12 6MIL BLACK COLOR"/>
    <m/>
    <m/>
    <x v="0"/>
    <m/>
    <d v="2013-04-23T00:00:00"/>
    <x v="6"/>
    <s v="LCARTER"/>
    <x v="0"/>
    <x v="0"/>
  </r>
  <r>
    <n v="668877"/>
    <s v="JANPAK"/>
    <s v="ZT 10X12 6MIL BLACK COLOR 1000/CASE "/>
    <n v="1298.5"/>
    <m/>
    <s v="ZT 10"/>
    <s v="12 6MIL BLACK COLOR"/>
    <m/>
    <m/>
    <x v="0"/>
    <m/>
    <d v="2013-04-23T00:00:00"/>
    <x v="6"/>
    <s v="LCARTER"/>
    <x v="0"/>
    <x v="0"/>
  </r>
  <r>
    <n v="668878"/>
    <s v="JANPAK"/>
    <s v="ZT 12X15 6MIL BLACK COLOR 1000/CASE "/>
    <n v="1743.25"/>
    <m/>
    <s v="ZT 12"/>
    <s v="15 6MIL BLACK COLOR"/>
    <m/>
    <m/>
    <x v="0"/>
    <m/>
    <d v="2013-04-23T00:00:00"/>
    <x v="6"/>
    <s v="LCARTER"/>
    <x v="0"/>
    <x v="0"/>
  </r>
  <r>
    <n v="668992"/>
    <s v="RAYLN PLASTICS CORP."/>
    <s v="8.00X0.00X50.00X2.70 500/CS,BAGS,FG,BS "/>
    <n v="1542.48"/>
    <m/>
    <n v="8"/>
    <n v="0"/>
    <n v="50"/>
    <n v="2.7"/>
    <x v="0"/>
    <m/>
    <d v="2013-04-23T00:00:00"/>
    <x v="6"/>
    <s v="JBURKE"/>
    <x v="0"/>
    <x v="1"/>
  </r>
  <r>
    <n v="668994"/>
    <s v="TRI-LATERAL SALES INC"/>
    <s v="GU 6X3X15X00075 1000/CASE LLDPE"/>
    <n v="1370"/>
    <m/>
    <s v="GU 6"/>
    <n v="3"/>
    <n v="15"/>
    <n v="75"/>
    <x v="0"/>
    <m/>
    <d v="2013-04-23T00:00:00"/>
    <x v="6"/>
    <s v="MICHELLE"/>
    <x v="0"/>
    <x v="0"/>
  </r>
  <r>
    <n v="668997"/>
    <s v="TRI-LATERAL SALES INC"/>
    <s v="GU 8X4X18X00075 1000/CASE LLDPE"/>
    <n v="1840"/>
    <m/>
    <s v="GU 8"/>
    <n v="4"/>
    <n v="18"/>
    <n v="75"/>
    <x v="0"/>
    <m/>
    <d v="2013-04-23T00:00:00"/>
    <x v="6"/>
    <s v="MICHELLE"/>
    <x v="0"/>
    <x v="0"/>
  </r>
  <r>
    <n v="669049"/>
    <s v="APEX PACKAGING &amp; INDUSTRIAL SUPPLY"/>
    <s v="3X30X002 PERFED BAGS ON A ROLL 375/ROLL "/>
    <n v="2562.5"/>
    <m/>
    <n v="3"/>
    <n v="30"/>
    <s v="002 PERFED BAGS ON A"/>
    <m/>
    <x v="0"/>
    <m/>
    <d v="2013-04-23T00:00:00"/>
    <x v="6"/>
    <s v="CMAHAN"/>
    <x v="0"/>
    <x v="0"/>
  </r>
  <r>
    <n v="669111"/>
    <s v="NORTHEAST INDUSTRIAL SUPPLY CO."/>
    <s v="LF 3.25X4 2MIL 1000/CASE  "/>
    <n v="1070"/>
    <m/>
    <s v="LF 3.25"/>
    <s v="4 2MIL 1000/CASE"/>
    <m/>
    <m/>
    <x v="0"/>
    <m/>
    <d v="2013-04-23T00:00:00"/>
    <x v="6"/>
    <s v="PGARCIA"/>
    <x v="0"/>
    <x v="0"/>
  </r>
  <r>
    <n v="669147"/>
    <s v="AMERIPAC PACKAGING CO"/>
    <s v="7.5X9 1.5 MIL AUTO BAG PRINTED 4COLOR/1 SIDE 1 VENT HOLE AT BOTTOM OF"/>
    <n v="3837.75"/>
    <m/>
    <n v="7.5"/>
    <m/>
    <n v="9"/>
    <n v="1.5"/>
    <x v="0"/>
    <m/>
    <d v="2013-04-23T00:00:00"/>
    <x v="6"/>
    <s v="JBASILE"/>
    <x v="0"/>
    <x v="0"/>
  </r>
  <r>
    <n v="672573"/>
    <s v="GULF GREAT LAKES PACKAGING"/>
    <s v="48.00XXX4.20 250'/RL,TUBING,FG,UVI 1.5 %,COLOR,WHT,CRADL"/>
    <n v="2313.5"/>
    <m/>
    <n v="48"/>
    <m/>
    <m/>
    <n v="4.2"/>
    <x v="1"/>
    <n v="818096"/>
    <d v="2013-04-23T00:00:00"/>
    <x v="6"/>
    <s v="EZRA"/>
    <x v="1"/>
    <x v="1"/>
  </r>
  <r>
    <n v="672922"/>
    <s v="STAPLES CENTRAL PAYMENT CENTER"/>
    <s v="14.00X0.00X32.00X1.50 500/CS,BAGS "/>
    <n v="644.23"/>
    <m/>
    <n v="14"/>
    <n v="0"/>
    <n v="32"/>
    <n v="1.5"/>
    <x v="1"/>
    <n v="817689"/>
    <d v="2013-04-23T00:00:00"/>
    <x v="6"/>
    <s v="TTHERIAULT"/>
    <x v="1"/>
    <x v="1"/>
  </r>
  <r>
    <n v="672975"/>
    <s v="STAPLES CENTRAL PAYMENT CENTER"/>
    <s v="11.00X0.00X16.00X1.50 1000/CS,BAGS,SW "/>
    <n v="1272.81"/>
    <m/>
    <n v="11"/>
    <n v="0"/>
    <n v="16"/>
    <n v="1.5"/>
    <x v="1"/>
    <n v="817787"/>
    <d v="2013-04-23T00:00:00"/>
    <x v="6"/>
    <s v="TTHERIAULT"/>
    <x v="1"/>
    <x v="1"/>
  </r>
  <r>
    <n v="672986"/>
    <s v="TEMPERATSURE"/>
    <s v="ZT SLIDER 20X20 1.5MIL 25 0/CS "/>
    <n v="0"/>
    <m/>
    <s v="ZT SLIDER 20"/>
    <s v="20 1.5MIL 25"/>
    <m/>
    <m/>
    <x v="0"/>
    <m/>
    <d v="2013-04-23T00:00:00"/>
    <x v="6"/>
    <s v="JBURKE"/>
    <x v="0"/>
    <x v="0"/>
  </r>
  <r>
    <n v="669278"/>
    <s v="GLOBAL PLASTIC SUPPLY"/>
    <s v="TUBING 2  X 4MIL FULL GAU W/ 2% UVI "/>
    <n v="1325"/>
    <m/>
    <s v="TUBING 2  "/>
    <s v=" 4MIL FULL GAU"/>
    <m/>
    <m/>
    <x v="0"/>
    <m/>
    <d v="2013-04-24T00:00:00"/>
    <x v="6"/>
    <s v="STEVES"/>
    <x v="0"/>
    <x v="0"/>
  </r>
  <r>
    <n v="669299"/>
    <s v="A D S PAPER PACKAGING"/>
    <s v="5X7 2 MIL AUTO BAG WHITE FRONT/CLEAR BACK 17 1 VENT HOLE"/>
    <n v="82200"/>
    <m/>
    <n v="5"/>
    <m/>
    <n v="7"/>
    <n v="2"/>
    <x v="0"/>
    <m/>
    <d v="2013-04-24T00:00:00"/>
    <x v="6"/>
    <s v="TTHERIAULT"/>
    <x v="0"/>
    <x v="0"/>
  </r>
  <r>
    <n v="669304"/>
    <s v="SIGMA SUPPLY, INC."/>
    <s v="12.25X0.00X6.25X .6MIL GA PRINTED WITH SUFFOCATION 1  SELF SEAL FLAP,PRNTD"/>
    <n v="0"/>
    <m/>
    <n v="12.25"/>
    <n v="0"/>
    <n v="6.25"/>
    <s v=" .6MIL GA"/>
    <x v="0"/>
    <m/>
    <d v="2013-04-24T00:00:00"/>
    <x v="6"/>
    <s v="MGONZALEZ"/>
    <x v="0"/>
    <x v="0"/>
  </r>
  <r>
    <n v="669317"/>
    <s v="SPECIALTY PACKAGING, LLC"/>
    <s v="ZT 2.5X2.5 2.5MIL W/ 1  LIP, 1C/1S 1000/CAS E,PRNTD"/>
    <n v="1955"/>
    <m/>
    <s v="ZT 2.5"/>
    <s v="2.5 2.5MIL"/>
    <m/>
    <m/>
    <x v="0"/>
    <m/>
    <d v="2013-04-24T00:00:00"/>
    <x v="6"/>
    <s v="SARAH"/>
    <x v="0"/>
    <x v="0"/>
  </r>
  <r>
    <n v="669320"/>
    <s v="SPECIALTY PACKAGING, LLC"/>
    <s v="ZT 3X4X002 2C/1S 1000/CASE,PRNTD "/>
    <n v="1131"/>
    <m/>
    <s v="ZT 3"/>
    <n v="4"/>
    <n v="2"/>
    <m/>
    <x v="0"/>
    <m/>
    <d v="2013-04-24T00:00:00"/>
    <x v="6"/>
    <s v="SARAH"/>
    <x v="0"/>
    <x v="0"/>
  </r>
  <r>
    <n v="669327"/>
    <s v="ASSOCIATED PACKAGING INC."/>
    <s v="18X14.5X002 ZIP TOP 1000/ BUTTERFLY VENTS THROUGHOU T (APPROX 20)"/>
    <n v="2427"/>
    <m/>
    <n v="18"/>
    <m/>
    <n v="14.5"/>
    <n v="2"/>
    <x v="0"/>
    <m/>
    <d v="2013-04-24T00:00:00"/>
    <x v="6"/>
    <s v="DAVIDW"/>
    <x v="0"/>
    <x v="0"/>
  </r>
  <r>
    <n v="669337"/>
    <s v="BUTLER DEARDEN"/>
    <s v="12.00X0.00X18.00X1.00 500/RL,BAGS,BS,BOR "/>
    <n v="1294"/>
    <m/>
    <n v="12"/>
    <n v="0"/>
    <n v="18"/>
    <n v="1"/>
    <x v="0"/>
    <m/>
    <d v="2013-04-24T00:00:00"/>
    <x v="6"/>
    <s v="SARAH"/>
    <x v="0"/>
    <x v="1"/>
  </r>
  <r>
    <n v="669367"/>
    <s v="SPECIALTY PACKAGING, LLC"/>
    <s v="LF 2.5X2.5 2.5MIL W/ 1  LIP PRINTED 1C/1S 1000/CASE"/>
    <n v="6475"/>
    <m/>
    <s v="LF 2.5"/>
    <s v="2.5 2.5MIL"/>
    <m/>
    <m/>
    <x v="0"/>
    <m/>
    <d v="2013-04-24T00:00:00"/>
    <x v="6"/>
    <s v="DWHOLEY"/>
    <x v="0"/>
    <x v="0"/>
  </r>
  <r>
    <n v="669382"/>
    <s v="ERNEST PKG SOLUTIONS-SACRAMENTO"/>
    <s v="12.00X0.00X16.00X1.50 1000/CS,BAGS "/>
    <n v="850.46"/>
    <m/>
    <n v="12"/>
    <n v="0"/>
    <n v="16"/>
    <n v="1.5"/>
    <x v="0"/>
    <m/>
    <d v="2013-04-24T00:00:00"/>
    <x v="6"/>
    <s v="STEVES"/>
    <x v="0"/>
    <x v="1"/>
  </r>
  <r>
    <n v="669406"/>
    <s v="SIGMA SUPPLY, INC."/>
    <s v="15.5X0.00X8.5X .6MIL GARM 1  SELF SEAL FLAP WITH SU PRINTED"/>
    <n v="0"/>
    <m/>
    <n v="15.5"/>
    <n v="0"/>
    <n v="8.5"/>
    <s v=" .6MIL GARM"/>
    <x v="0"/>
    <m/>
    <d v="2013-04-24T00:00:00"/>
    <x v="6"/>
    <s v="MGONZALEZ"/>
    <x v="0"/>
    <x v="0"/>
  </r>
  <r>
    <n v="669542"/>
    <s v="LONE WOLF TRADING CO LC"/>
    <s v="68.00XXX1.00 1600'/RL,CF SHEETING,FG,C RADL"/>
    <n v="3123"/>
    <m/>
    <n v="68"/>
    <m/>
    <m/>
    <n v="1"/>
    <x v="0"/>
    <m/>
    <d v="2013-04-24T00:00:00"/>
    <x v="6"/>
    <s v="DAVID"/>
    <x v="0"/>
    <x v="1"/>
  </r>
  <r>
    <n v="672979"/>
    <s v="POLY PAK PLASTICS"/>
    <s v="14.00X0.00XX3.00 2000'/RL,TUBING,VCI,COLOR ,MBL,CRADL"/>
    <n v="1203.8"/>
    <m/>
    <n v="14"/>
    <n v="0"/>
    <m/>
    <n v="3"/>
    <x v="1"/>
    <n v="818634"/>
    <d v="2013-04-24T00:00:00"/>
    <x v="6"/>
    <s v="ANGELA"/>
    <x v="1"/>
    <x v="1"/>
  </r>
  <r>
    <n v="673239"/>
    <s v="PIONEER POLY PRODUCTS"/>
    <s v="24.00X20.00X60.00X1.50 100/RL,BAGS,BS,BOR "/>
    <n v="1810.32"/>
    <m/>
    <n v="24"/>
    <n v="20"/>
    <n v="60"/>
    <n v="1.5"/>
    <x v="1"/>
    <n v="818959"/>
    <d v="2013-04-24T00:00:00"/>
    <x v="6"/>
    <s v="TTHERIAULT"/>
    <x v="1"/>
    <x v="1"/>
  </r>
  <r>
    <n v="673293"/>
    <s v="JACKSON INDUSTRIAL SALES"/>
    <s v="10X14 3MIL AUTO BAG 500/R OLL "/>
    <n v="1405.88"/>
    <m/>
    <n v="10"/>
    <m/>
    <n v="14"/>
    <n v="3"/>
    <x v="1"/>
    <n v="818995"/>
    <d v="2013-04-24T00:00:00"/>
    <x v="6"/>
    <s v="AMBER"/>
    <x v="1"/>
    <x v="0"/>
  </r>
  <r>
    <n v="669596"/>
    <s v="BUTLER DEARDEN"/>
    <s v="12.00X0.00X18.00X1.00 500/RL,BAGS,BS,BOR "/>
    <n v="1363"/>
    <m/>
    <n v="12"/>
    <n v="0"/>
    <n v="18"/>
    <n v="1"/>
    <x v="0"/>
    <m/>
    <d v="2013-04-25T00:00:00"/>
    <x v="6"/>
    <s v="SARAH"/>
    <x v="1"/>
    <x v="1"/>
  </r>
  <r>
    <n v="669615"/>
    <s v="ADMIRAL PACKAGING"/>
    <s v="39.00X12.00X85.00X3.00 75/RL,BAGS,FG,BS,BOR,META L 15.0%,CRADL"/>
    <n v="0"/>
    <m/>
    <n v="39"/>
    <n v="12"/>
    <n v="85"/>
    <n v="3"/>
    <x v="0"/>
    <m/>
    <d v="2013-04-25T00:00:00"/>
    <x v="6"/>
    <s v="MGONZALEZ"/>
    <x v="1"/>
    <x v="1"/>
  </r>
  <r>
    <n v="669652"/>
    <s v="K&amp;J ENTERPRISES"/>
    <s v="36.00XXX1.35 2000'/RL,CF SHEETING,FG,H ISLIP,CRADL"/>
    <n v="12669.44"/>
    <m/>
    <n v="36"/>
    <m/>
    <m/>
    <n v="1.35"/>
    <x v="0"/>
    <m/>
    <d v="2013-04-25T00:00:00"/>
    <x v="6"/>
    <s v="DAVID"/>
    <x v="0"/>
    <x v="1"/>
  </r>
  <r>
    <n v="669708"/>
    <s v="HIGDON PAPER"/>
    <s v="PACKING LIST ENVELOPE 4.5 X6 PANEL PRINT 2C/1S 1000 /CASE,PRNTD"/>
    <n v="1134"/>
    <m/>
    <s v="PACKING LIST ENVELOPE 4.5"/>
    <m/>
    <m/>
    <m/>
    <x v="0"/>
    <m/>
    <d v="2013-04-25T00:00:00"/>
    <x v="6"/>
    <s v="KSHAUGHNESSY"/>
    <x v="0"/>
    <x v="0"/>
  </r>
  <r>
    <n v="669736"/>
    <s v="STANDARD DISTRIBUTORS INC"/>
    <s v="6X9 ZIP LOCK 2 MIL DRK BLUE COLOR 100/BAG 1000 BAGS/CS"/>
    <n v="1191.7"/>
    <m/>
    <n v="6"/>
    <s v="9 ZIP LOCK 2 MIL"/>
    <m/>
    <m/>
    <x v="0"/>
    <m/>
    <d v="2013-04-25T00:00:00"/>
    <x v="6"/>
    <s v="KSHAUGHNESSY"/>
    <x v="0"/>
    <x v="0"/>
  </r>
  <r>
    <n v="669747"/>
    <s v="ULINE"/>
    <s v="LF 18X30X004, OPAQUE WHITE, W/ CLEAR OUTER POUCH 18X15"/>
    <n v="0"/>
    <m/>
    <s v="LF 18"/>
    <n v="30"/>
    <s v="004, OPAQUE"/>
    <m/>
    <x v="0"/>
    <m/>
    <d v="2013-04-25T00:00:00"/>
    <x v="6"/>
    <s v="LMITCHELL"/>
    <x v="0"/>
    <x v="0"/>
  </r>
  <r>
    <n v="673177"/>
    <s v="TOTAL PRODUCTS"/>
    <s v="5.00X2.00X8.00X1.75 1500/CS,BAGS,BS "/>
    <n v="1755"/>
    <m/>
    <n v="5"/>
    <n v="2"/>
    <n v="8"/>
    <n v="1.75"/>
    <x v="1"/>
    <n v="819486"/>
    <d v="2013-04-25T00:00:00"/>
    <x v="6"/>
    <s v="MPIERCE"/>
    <x v="1"/>
    <x v="1"/>
  </r>
  <r>
    <n v="673212"/>
    <s v="TEXAS MEDICAL DISTRIBUTOR"/>
    <s v="36.00X13.00X40.00X1.50 100/RL,BAGS,BS,BOR "/>
    <n v="1573.68"/>
    <m/>
    <n v="36"/>
    <n v="13"/>
    <n v="40"/>
    <n v="1.5"/>
    <x v="1"/>
    <n v="819297"/>
    <d v="2013-04-25T00:00:00"/>
    <x v="6"/>
    <s v="BRENDA"/>
    <x v="1"/>
    <x v="1"/>
  </r>
  <r>
    <n v="673213"/>
    <s v="TEXAS MEDICAL DISTRIBUTOR"/>
    <s v="21.00X19.00X30.00X1.50 100/RL,BAGS,BS,BOR "/>
    <n v="1238.72"/>
    <m/>
    <n v="21"/>
    <n v="19"/>
    <n v="30"/>
    <n v="1.5"/>
    <x v="1"/>
    <n v="819292"/>
    <d v="2013-04-25T00:00:00"/>
    <x v="6"/>
    <s v="BRENDA"/>
    <x v="1"/>
    <x v="1"/>
  </r>
  <r>
    <n v="673218"/>
    <s v="TEXAS MEDICAL DISTRIBUTOR"/>
    <s v="21.00X19.00X30.00X1.50 100/RL,BAGS,BS,BOR,COLOR, YEL"/>
    <n v="1747.03"/>
    <m/>
    <n v="21"/>
    <n v="19"/>
    <n v="30"/>
    <n v="1.5"/>
    <x v="1"/>
    <n v="819286"/>
    <d v="2013-04-25T00:00:00"/>
    <x v="6"/>
    <s v="BRENDA"/>
    <x v="1"/>
    <x v="1"/>
  </r>
  <r>
    <n v="673220"/>
    <s v="TEXAS MEDICAL DISTRIBUTOR"/>
    <s v="14.00X14.00X32.00X1.50 100/RL,BAGS,BS,BOR "/>
    <n v="1202.96"/>
    <m/>
    <n v="14"/>
    <n v="14"/>
    <n v="32"/>
    <n v="1.5"/>
    <x v="1"/>
    <n v="819279"/>
    <d v="2013-04-25T00:00:00"/>
    <x v="6"/>
    <s v="BRENDA"/>
    <x v="1"/>
    <x v="1"/>
  </r>
  <r>
    <n v="673396"/>
    <s v="BUTLER DEARDEN"/>
    <s v="24.00X0.00X24.00X2.00 600/CS,BAGS,BS,CLAR "/>
    <n v="4756.8"/>
    <m/>
    <n v="24"/>
    <n v="0"/>
    <n v="24"/>
    <n v="2"/>
    <x v="1"/>
    <n v="819281"/>
    <d v="2013-04-25T00:00:00"/>
    <x v="6"/>
    <s v="KKING"/>
    <x v="0"/>
    <x v="1"/>
  </r>
  <r>
    <n v="673418"/>
    <s v="SHIPPERS SUPPLY, INC."/>
    <s v="8.00X0.00X24.00X1.50 1000/CS,BAGS "/>
    <n v="766.5"/>
    <m/>
    <n v="8"/>
    <n v="0"/>
    <n v="24"/>
    <n v="1.5"/>
    <x v="1"/>
    <n v="819816"/>
    <d v="2013-04-25T00:00:00"/>
    <x v="6"/>
    <s v="TTHERIAULT"/>
    <x v="0"/>
    <x v="1"/>
  </r>
  <r>
    <n v="673473"/>
    <s v="ADMIRAL PACKAGING"/>
    <s v="12.00X0.00X15.00X3.00 250/CS,BAGS "/>
    <n v="532.6"/>
    <m/>
    <n v="12"/>
    <n v="0"/>
    <n v="15"/>
    <n v="3"/>
    <x v="1"/>
    <n v="819367"/>
    <d v="2013-04-25T00:00:00"/>
    <x v="6"/>
    <s v="MICHELLE"/>
    <x v="1"/>
    <x v="1"/>
  </r>
  <r>
    <n v="673515"/>
    <s v="RPC PACKAGING SUPPLY"/>
    <s v="36.00X0.00X36.00X2.00 500/CS,INDIV SHEETS,BS "/>
    <n v="965.58"/>
    <m/>
    <n v="36"/>
    <m/>
    <n v="36"/>
    <n v="2"/>
    <x v="1"/>
    <n v="819238"/>
    <d v="2013-04-25T00:00:00"/>
    <x v="6"/>
    <s v="AMBER"/>
    <x v="1"/>
    <x v="1"/>
  </r>
  <r>
    <n v="673640"/>
    <s v="GREEN PACKAGING INC"/>
    <s v="20.00X16.00X30.00X4.00 100/RL,BAGS,BS,BOR,VCI,TI NT,MBL,CRADL"/>
    <n v="1598"/>
    <m/>
    <n v="20"/>
    <n v="16"/>
    <n v="30"/>
    <n v="4"/>
    <x v="1"/>
    <n v="819442"/>
    <d v="2013-04-25T00:00:00"/>
    <x v="6"/>
    <s v="JCORLISS"/>
    <x v="0"/>
    <x v="1"/>
  </r>
  <r>
    <n v="673670"/>
    <s v="CONSOLIDATED PLASTICS"/>
    <s v="6.00X0.00X9.00X2.00 1000/CS,BAGS "/>
    <n v="1523.44"/>
    <m/>
    <n v="6"/>
    <n v="0"/>
    <n v="9"/>
    <n v="2"/>
    <x v="1"/>
    <n v="819904"/>
    <d v="2013-04-25T00:00:00"/>
    <x v="6"/>
    <s v="LPAIGE"/>
    <x v="1"/>
    <x v="1"/>
  </r>
  <r>
    <n v="673703"/>
    <s v="KAYCO INC"/>
    <s v="7X8 2MIL AUTO STYLE BAG WHITE FRONT/ CLEAR BACK 1250/RL"/>
    <n v="2010"/>
    <m/>
    <n v="7"/>
    <m/>
    <n v="8"/>
    <n v="2"/>
    <x v="1"/>
    <n v="819581"/>
    <d v="2013-04-25T00:00:00"/>
    <x v="6"/>
    <s v="JPENA"/>
    <x v="1"/>
    <x v="0"/>
  </r>
  <r>
    <n v="669893"/>
    <s v="NORTON PACKAGING CORP."/>
    <s v="36.00X36.00XX6.00 100'/RL,SLITGUS SHEETING, BS,BOR,CRADL"/>
    <n v="1908.96"/>
    <m/>
    <n v="36"/>
    <n v="36"/>
    <m/>
    <n v="6"/>
    <x v="0"/>
    <m/>
    <d v="2013-04-26T00:00:00"/>
    <x v="6"/>
    <s v="ANGELA"/>
    <x v="0"/>
    <x v="1"/>
  </r>
  <r>
    <n v="669900"/>
    <s v="NORTON PACKAGING CORP."/>
    <s v="50.00X0.00X1200.00X4.00 2/RL,CF SOR,BS,BOR,CRADL "/>
    <n v="1208.6600000000001"/>
    <m/>
    <n v="50"/>
    <n v="0"/>
    <n v="1200"/>
    <n v="4"/>
    <x v="0"/>
    <m/>
    <d v="2013-04-26T00:00:00"/>
    <x v="6"/>
    <s v="ANGELA"/>
    <x v="0"/>
    <x v="1"/>
  </r>
  <r>
    <n v="669909"/>
    <s v="A D S PAPER PACKAGING"/>
    <s v="AUTO BAG 3X5X002 2000/RL "/>
    <n v="4752"/>
    <m/>
    <n v="3"/>
    <m/>
    <n v="5"/>
    <n v="2"/>
    <x v="0"/>
    <m/>
    <d v="2013-04-26T00:00:00"/>
    <x v="6"/>
    <s v="SARAH"/>
    <x v="0"/>
    <x v="0"/>
  </r>
  <r>
    <n v="669958"/>
    <s v="DOWNEAST PACKAGING"/>
    <s v="TU 12  4MIL 1500'/ROLL PRNT 2C/1S ,PRNTD "/>
    <n v="3596.7"/>
    <m/>
    <s v="TU 12  4MIL 1500'/ROLL"/>
    <m/>
    <m/>
    <m/>
    <x v="0"/>
    <m/>
    <d v="2013-04-26T00:00:00"/>
    <x v="6"/>
    <s v="TTHERIAULT"/>
    <x v="0"/>
    <x v="0"/>
  </r>
  <r>
    <n v="669964"/>
    <s v="CROWN PACKAGING"/>
    <s v="12X14.25X00075 FLAT FOLDO WITH 2.25  BACK FLIP 2000 /CASE"/>
    <n v="4580"/>
    <m/>
    <n v="12"/>
    <n v="14.25"/>
    <s v="00075 FLAT FOLDO"/>
    <m/>
    <x v="0"/>
    <m/>
    <d v="2013-04-26T00:00:00"/>
    <x v="6"/>
    <s v="MICHELLE"/>
    <x v="0"/>
    <x v="0"/>
  </r>
  <r>
    <n v="669995"/>
    <s v="WHITEBIRD"/>
    <s v="AUTO BAG 4X4X002 WHITE/CLEAR 3000/ROLL "/>
    <n v="1287"/>
    <m/>
    <n v="4"/>
    <m/>
    <n v="4"/>
    <n v="2"/>
    <x v="0"/>
    <m/>
    <d v="2013-04-26T00:00:00"/>
    <x v="6"/>
    <s v="MICHELLE"/>
    <x v="0"/>
    <x v="0"/>
  </r>
  <r>
    <n v="670054"/>
    <s v="NORMAN ROQUETTE, INC."/>
    <s v="9X6 +5 LIP 3 MIL 1000/CAS E "/>
    <n v="2281.5"/>
    <m/>
    <n v="9"/>
    <s v="6 +5 LIP 3 MIL 1000/CAS"/>
    <m/>
    <m/>
    <x v="0"/>
    <m/>
    <d v="2013-04-26T00:00:00"/>
    <x v="6"/>
    <s v="CMAHAN"/>
    <x v="0"/>
    <x v="0"/>
  </r>
  <r>
    <n v="670102"/>
    <s v="ABILITY WHOLESALE &amp; DIST."/>
    <s v="SANDWICH BAG 6.5X7.5X0005 1/2  LIP, HIGH DENSITY 2000/CASE"/>
    <n v="1511.1"/>
    <m/>
    <s v="SANDWICH BAG 6.5"/>
    <n v="7.5"/>
    <n v="5"/>
    <m/>
    <x v="0"/>
    <m/>
    <d v="2013-04-26T00:00:00"/>
    <x v="6"/>
    <s v="MICHELLE"/>
    <x v="0"/>
    <x v="0"/>
  </r>
  <r>
    <n v="670141"/>
    <s v="GLOBAL EQUIPMENT CO"/>
    <s v="ZT 24X10X002 SLIDER TOP 2 50/CASE "/>
    <n v="4325"/>
    <m/>
    <s v="ZT 24"/>
    <n v="10"/>
    <s v="002 SLIDER TOP 2"/>
    <m/>
    <x v="0"/>
    <m/>
    <d v="2013-04-26T00:00:00"/>
    <x v="6"/>
    <s v="AMBER"/>
    <x v="0"/>
    <x v="0"/>
  </r>
  <r>
    <n v="670146"/>
    <s v="GLOBAL EQUIPMENT CO"/>
    <s v="ZT 24X10X004 SLIDER TOP 250/CASE "/>
    <n v="7152.5"/>
    <m/>
    <s v="ZT 24"/>
    <n v="10"/>
    <s v="004 SLIDER TOP"/>
    <m/>
    <x v="0"/>
    <m/>
    <d v="2013-04-26T00:00:00"/>
    <x v="6"/>
    <s v="AMBER"/>
    <x v="0"/>
    <x v="0"/>
  </r>
  <r>
    <n v="670162"/>
    <s v="XPEDX"/>
    <s v="31.00XXX0.75 8500'/RL,CF SHEETING,FG,C RADL"/>
    <n v="46000"/>
    <m/>
    <n v="31"/>
    <m/>
    <m/>
    <n v="0.75"/>
    <x v="0"/>
    <m/>
    <d v="2013-04-26T00:00:00"/>
    <x v="6"/>
    <s v="DAVID"/>
    <x v="0"/>
    <x v="1"/>
  </r>
  <r>
    <n v="670243"/>
    <s v="SUN INDUSTRIAL SUPPLY CO."/>
    <s v="18.00X0.00XX6.00 1200'/RL,SWS SHEETING,FG, CRADL"/>
    <n v="1771.5"/>
    <m/>
    <n v="18"/>
    <m/>
    <m/>
    <n v="6"/>
    <x v="0"/>
    <m/>
    <d v="2013-04-26T00:00:00"/>
    <x v="6"/>
    <s v="JIM"/>
    <x v="0"/>
    <x v="1"/>
  </r>
  <r>
    <n v="670251"/>
    <s v="MSC INDUSTRIAL SUPPLY"/>
    <s v="4  2MIL TUBING 3000FT/ROLL (LIKE ITEM# 1915 - NO GAU"/>
    <n v="1588.8"/>
    <m/>
    <s v="4  2MIL TUBING"/>
    <m/>
    <m/>
    <m/>
    <x v="0"/>
    <m/>
    <d v="2013-04-26T00:00:00"/>
    <x v="6"/>
    <s v="KSHAUGHNESSY"/>
    <x v="0"/>
    <x v="0"/>
  </r>
  <r>
    <n v="670286"/>
    <s v="STANPAK"/>
    <s v="SLIDER 15X15X003 250/CASE  "/>
    <n v="5197.5"/>
    <m/>
    <s v="SLIDER 15"/>
    <n v="15"/>
    <s v="003 250/CASE"/>
    <m/>
    <x v="0"/>
    <m/>
    <d v="2013-04-26T00:00:00"/>
    <x v="6"/>
    <s v="JIM"/>
    <x v="0"/>
    <x v="0"/>
  </r>
  <r>
    <n v="670294"/>
    <s v="STANPAK"/>
    <s v="SLIDER 15X14X003 250/CASE  "/>
    <n v="4917.5"/>
    <m/>
    <s v="SLIDER 15"/>
    <n v="14"/>
    <s v="003 250/CASE"/>
    <m/>
    <x v="0"/>
    <m/>
    <d v="2013-04-26T00:00:00"/>
    <x v="6"/>
    <s v="JIM"/>
    <x v="0"/>
    <x v="0"/>
  </r>
  <r>
    <n v="670301"/>
    <s v="XPEDX"/>
    <s v="11.50X0.00XX1.50 5000'/RL,SWS SHEETING,FG, AS,AMF CLR"/>
    <n v="2519.04"/>
    <m/>
    <n v="11.5"/>
    <m/>
    <m/>
    <n v="1.5"/>
    <x v="0"/>
    <m/>
    <d v="2013-04-26T00:00:00"/>
    <x v="6"/>
    <s v="EZRA"/>
    <x v="0"/>
    <x v="1"/>
  </r>
  <r>
    <n v="670314"/>
    <s v="XPEDX"/>
    <s v="60.00X0.00XX1.50 2200'/RL,SWS SHEETING,FG, AS,AMF CLR,CRADL"/>
    <n v="4376"/>
    <m/>
    <n v="60"/>
    <m/>
    <m/>
    <n v="1.5"/>
    <x v="0"/>
    <m/>
    <d v="2013-04-26T00:00:00"/>
    <x v="6"/>
    <s v="EZRA"/>
    <x v="0"/>
    <x v="1"/>
  </r>
  <r>
    <n v="670315"/>
    <s v="MULTIFAB"/>
    <s v="ZT 3X4X002 1000/CTN DOMESTIC "/>
    <n v="4853.76"/>
    <m/>
    <s v="ZT 3"/>
    <n v="4"/>
    <s v="002 1000/CTN"/>
    <m/>
    <x v="0"/>
    <m/>
    <d v="2013-04-26T00:00:00"/>
    <x v="6"/>
    <s v="LMITCHELL"/>
    <x v="0"/>
    <x v="0"/>
  </r>
  <r>
    <n v="670317"/>
    <s v="MULTIFAB"/>
    <s v="ZT 4X6X002 1000/CTN DOMESTIC "/>
    <n v="3218.8"/>
    <m/>
    <s v="ZT 4"/>
    <n v="6"/>
    <s v="002 1000/CTN"/>
    <m/>
    <x v="0"/>
    <m/>
    <d v="2013-04-26T00:00:00"/>
    <x v="6"/>
    <s v="LMITCHELL"/>
    <x v="0"/>
    <x v="0"/>
  </r>
  <r>
    <n v="670318"/>
    <s v="MULTIFAB"/>
    <s v="ZT 6X6X002 1000/CTN DOMESTIC "/>
    <n v="2620.42"/>
    <m/>
    <s v="ZT 6"/>
    <n v="6"/>
    <s v="002 1000/CTN"/>
    <m/>
    <x v="0"/>
    <m/>
    <d v="2013-04-26T00:00:00"/>
    <x v="6"/>
    <s v="LMITCHELL"/>
    <x v="0"/>
    <x v="0"/>
  </r>
  <r>
    <n v="670319"/>
    <s v="XPEDX"/>
    <s v="23.00X0.00XX1.00 5500'/RL,SWS SHEETING,FG, CRADL"/>
    <n v="1337.8"/>
    <m/>
    <n v="23"/>
    <m/>
    <m/>
    <n v="1"/>
    <x v="0"/>
    <m/>
    <d v="2013-04-26T00:00:00"/>
    <x v="6"/>
    <s v="EZRA"/>
    <x v="0"/>
    <x v="1"/>
  </r>
  <r>
    <n v="670320"/>
    <s v="MULTIFAB"/>
    <s v="ZT 6X8X002 1000/CTN DOMESTIC "/>
    <n v="2300.44"/>
    <m/>
    <s v="ZT 6"/>
    <n v="8"/>
    <s v="002 1000/CTN"/>
    <m/>
    <x v="0"/>
    <m/>
    <d v="2013-04-26T00:00:00"/>
    <x v="6"/>
    <s v="LMITCHELL"/>
    <x v="0"/>
    <x v="0"/>
  </r>
  <r>
    <n v="670323"/>
    <s v="MULTIFAB"/>
    <s v="ZT 9X12X002 1000/CTM DOMESTIC "/>
    <n v="1840.76"/>
    <m/>
    <s v="ZT 9"/>
    <n v="12"/>
    <s v="002 1000/CTM"/>
    <m/>
    <x v="0"/>
    <m/>
    <d v="2013-04-26T00:00:00"/>
    <x v="6"/>
    <s v="LMITCHELL"/>
    <x v="0"/>
    <x v="0"/>
  </r>
  <r>
    <n v="670336"/>
    <s v="CAROLINA CONTAINER COMPANY"/>
    <s v="ZT 1.5X1.5 2MIL  "/>
    <n v="0"/>
    <m/>
    <s v="ZT 1.5"/>
    <s v="1.5 2MIL"/>
    <m/>
    <m/>
    <x v="0"/>
    <m/>
    <d v="2013-04-26T00:00:00"/>
    <x v="6"/>
    <s v="MCAMERON"/>
    <x v="0"/>
    <x v="0"/>
  </r>
  <r>
    <n v="670337"/>
    <s v="CAROLINA CONTAINER COMPANY"/>
    <s v="ZT 1.5 X 1.5 4MIL  "/>
    <n v="0"/>
    <m/>
    <s v="ZT 1.5 "/>
    <s v=" 1.5 4MIL"/>
    <m/>
    <m/>
    <x v="0"/>
    <m/>
    <d v="2013-04-26T00:00:00"/>
    <x v="6"/>
    <s v="MCAMERON"/>
    <x v="0"/>
    <x v="0"/>
  </r>
  <r>
    <n v="670342"/>
    <s v="NATIONAL PACKAGING CORP."/>
    <s v="ZT 6X12X002 1000/CTN DOMESTIC"/>
    <n v="21024"/>
    <m/>
    <s v="ZT 6"/>
    <n v="12"/>
    <n v="2"/>
    <m/>
    <x v="0"/>
    <m/>
    <d v="2013-04-26T00:00:00"/>
    <x v="6"/>
    <s v="DAVID"/>
    <x v="0"/>
    <x v="0"/>
  </r>
  <r>
    <n v="673006"/>
    <s v="TEMPERATSURE"/>
    <s v="ZT SLIDER 9X12 1.5 MIL 25 0/CS "/>
    <n v="3550"/>
    <m/>
    <s v="ZT SLIDER 9"/>
    <s v="12 1.5 MIL 25"/>
    <m/>
    <m/>
    <x v="1"/>
    <n v="820110"/>
    <d v="2013-04-26T00:00:00"/>
    <x v="6"/>
    <s v="JBURKE"/>
    <x v="0"/>
    <x v="0"/>
  </r>
  <r>
    <n v="673401"/>
    <s v="VICTORY PACKAGING, LP"/>
    <s v="12 X30 4MIL ZT 250/CASE 1  ZIP AREA WITH 5% VCI TINT GREEN"/>
    <n v="3464.8"/>
    <m/>
    <n v="12"/>
    <s v="30 4MIL ZT 250/CASE"/>
    <m/>
    <m/>
    <x v="1"/>
    <n v="820098"/>
    <d v="2013-04-26T00:00:00"/>
    <x v="6"/>
    <s v="MGONZALEZ"/>
    <x v="1"/>
    <x v="0"/>
  </r>
  <r>
    <n v="673412"/>
    <s v="VICTORY PACKAGING, LP"/>
    <s v="8X30 4MIL ZIP TOP 5% VCI GREEN TINTED + 1  ZIP ARE A"/>
    <n v="2404.8000000000002"/>
    <m/>
    <n v="8"/>
    <s v="30 4MIL ZIP TOP 5% VCI"/>
    <m/>
    <m/>
    <x v="1"/>
    <n v="820105"/>
    <d v="2013-04-26T00:00:00"/>
    <x v="6"/>
    <s v="MGONZALEZ"/>
    <x v="1"/>
    <x v="0"/>
  </r>
  <r>
    <n v="674117"/>
    <s v="ADMIRAL PACKAGING"/>
    <s v="12.00X0.00X15.00X3.00 250/CS,BAGS "/>
    <n v="639.12"/>
    <m/>
    <n v="12"/>
    <n v="0"/>
    <n v="15"/>
    <n v="3"/>
    <x v="1"/>
    <n v="820421"/>
    <d v="2013-04-26T00:00:00"/>
    <x v="6"/>
    <s v="LPAIGE"/>
    <x v="1"/>
    <x v="1"/>
  </r>
  <r>
    <n v="674131"/>
    <s v="TEMPERATSURE"/>
    <s v="ZT SLIDER 9X12 1.5 MIL 25 0/CS "/>
    <n v="3550"/>
    <m/>
    <s v="ZT SLIDER 9"/>
    <s v="12 1.5 MIL 25"/>
    <m/>
    <m/>
    <x v="1"/>
    <n v="820365"/>
    <d v="2013-04-26T00:00:00"/>
    <x v="6"/>
    <s v="CMAHAN"/>
    <x v="0"/>
    <x v="0"/>
  </r>
  <r>
    <n v="670423"/>
    <s v="LANDSBERG - SEATTLE"/>
    <s v="ZT 6X8 4 MIL 1C/2S (WHITE BLOCK 1S &amp; PURPLE LOGO 1 S) 1000/CS,PRNTD"/>
    <n v="1923"/>
    <m/>
    <s v="ZT 6"/>
    <s v="8 4 MIL 1C/2S (WHITE"/>
    <m/>
    <m/>
    <x v="0"/>
    <m/>
    <d v="2013-04-29T00:00:00"/>
    <x v="6"/>
    <s v="STEVES"/>
    <x v="0"/>
    <x v="0"/>
  </r>
  <r>
    <n v="670429"/>
    <s v="XPEDX"/>
    <s v="ZT 4X4 2MIL 2C/1S 1000/CA SE,PRNTD "/>
    <n v="3095"/>
    <m/>
    <s v="ZT 4"/>
    <s v="4 2MIL 2C/1S 1000/CA"/>
    <m/>
    <m/>
    <x v="0"/>
    <m/>
    <d v="2013-04-29T00:00:00"/>
    <x v="6"/>
    <s v="LCARTER"/>
    <x v="0"/>
    <x v="0"/>
  </r>
  <r>
    <n v="670488"/>
    <s v="NORMAN ROQUETTE, INC."/>
    <s v="7.375X5 3MIL WITH 3 LIP 1000/CASE "/>
    <n v="1660.5"/>
    <m/>
    <n v="7.375"/>
    <s v="5 3MIL WITH"/>
    <m/>
    <m/>
    <x v="0"/>
    <m/>
    <d v="2013-04-29T00:00:00"/>
    <x v="6"/>
    <s v="TTHERIAULT"/>
    <x v="0"/>
    <x v="0"/>
  </r>
  <r>
    <n v="670582"/>
    <s v="ROYAL PACKAGING"/>
    <s v="4X6 4MIL AUTO BAG WHITE FRONT/CLR BACK 1 VENT HOLE AT TOP 1000/R"/>
    <n v="5340"/>
    <m/>
    <n v="4"/>
    <m/>
    <n v="6"/>
    <n v="4"/>
    <x v="0"/>
    <m/>
    <d v="2013-04-29T00:00:00"/>
    <x v="6"/>
    <s v="JCORLISS"/>
    <x v="0"/>
    <x v="0"/>
  </r>
  <r>
    <n v="670591"/>
    <s v="SPECIALTY PACKAGING, LLC"/>
    <s v="LF 24.5X24 BUBBLE BAG W/ 3/16TH  BUBBLE 50/CTN"/>
    <n v="1168.0999999999999"/>
    <m/>
    <s v="LF 24.5"/>
    <s v="24 BUBBLE BAG"/>
    <m/>
    <m/>
    <x v="0"/>
    <m/>
    <d v="2013-04-29T00:00:00"/>
    <x v="6"/>
    <s v="MPRIEST"/>
    <x v="1"/>
    <x v="0"/>
  </r>
  <r>
    <n v="670598"/>
    <s v="RAND-WHITNEY PACKAGING LLC"/>
    <s v="4.375 X 7.625 W/.75  ADHESIVE FLAP (1/2  tape) 3/16  BUBBLE 1000/CASE"/>
    <n v="1014.3"/>
    <m/>
    <n v="4.375"/>
    <s v=" 7.625 W/.75 "/>
    <m/>
    <m/>
    <x v="0"/>
    <m/>
    <d v="2013-04-29T00:00:00"/>
    <x v="6"/>
    <s v="JCORLISS"/>
    <x v="0"/>
    <x v="0"/>
  </r>
  <r>
    <n v="670628"/>
    <s v="OMNI PACKAGING"/>
    <s v="GU 4X2X8X002 1000/CS VENTED 2  FROM SIDE AND 6  FROM BOTTOM"/>
    <n v="1096"/>
    <m/>
    <n v="4"/>
    <n v="2"/>
    <n v="8"/>
    <n v="2"/>
    <x v="0"/>
    <m/>
    <d v="2013-04-29T00:00:00"/>
    <x v="6"/>
    <s v="MICHELLE"/>
    <x v="0"/>
    <x v="0"/>
  </r>
  <r>
    <n v="670633"/>
    <s v="OMNI PACKAGING"/>
    <s v="GU 4X2X12X002 1000/CS VENTED 2  FROM SIDE AND 10  FROM BOTTOM"/>
    <n v="1049.0999999999999"/>
    <m/>
    <n v="4"/>
    <n v="2"/>
    <n v="12"/>
    <n v="2"/>
    <x v="0"/>
    <m/>
    <d v="2013-04-29T00:00:00"/>
    <x v="6"/>
    <s v="MICHELLE"/>
    <x v="0"/>
    <x v="0"/>
  </r>
  <r>
    <n v="670644"/>
    <s v="INDUSTRIAL PACKAGING CORP"/>
    <s v="8.00X5.00X15.00X0.80 1000/CS,BAGS,BS "/>
    <n v="0"/>
    <m/>
    <n v="8"/>
    <n v="5"/>
    <n v="15"/>
    <n v="0.8"/>
    <x v="0"/>
    <m/>
    <d v="2013-04-29T00:00:00"/>
    <x v="6"/>
    <s v="MWENTWORTH"/>
    <x v="0"/>
    <x v="1"/>
  </r>
  <r>
    <n v="670658"/>
    <s v="NORMAN ROQUETTE, INC."/>
    <s v="LF 7.375X5+3 LIPX003 1000/CASE "/>
    <n v="1640.25"/>
    <m/>
    <s v="LF 7.375"/>
    <s v="5+3 LIP"/>
    <n v="3"/>
    <m/>
    <x v="0"/>
    <m/>
    <d v="2013-04-29T00:00:00"/>
    <x v="6"/>
    <s v="MICHELLE"/>
    <x v="0"/>
    <x v="0"/>
  </r>
  <r>
    <n v="673767"/>
    <s v="ATLAS BOX &amp; CRATING"/>
    <s v="4X4X004 AUTO PRINTED, 2C/ 1S W/ 1.25  SEALED HEADER W/ HH, BOTTOM LOAD, 1500"/>
    <n v="2345.25"/>
    <m/>
    <n v="4"/>
    <m/>
    <n v="4"/>
    <n v="4"/>
    <x v="1"/>
    <n v="820926"/>
    <d v="2013-04-29T00:00:00"/>
    <x v="6"/>
    <s v="MPIERCE"/>
    <x v="1"/>
    <x v="0"/>
  </r>
  <r>
    <n v="673807"/>
    <s v="KOCH BAG &amp; SUPPLY"/>
    <s v="8.00X0.00X15.00X1.50 3000/CS,BAGS,BS "/>
    <n v="1309.8"/>
    <m/>
    <n v="8"/>
    <n v="0"/>
    <n v="15"/>
    <n v="1.5"/>
    <x v="1"/>
    <n v="821282"/>
    <d v="2013-04-29T00:00:00"/>
    <x v="6"/>
    <s v="TTHERIAULT"/>
    <x v="1"/>
    <x v="1"/>
  </r>
  <r>
    <n v="670732"/>
    <s v="JOHNSON SUPPLY"/>
    <s v="10.50X0.00X42.00X4.00 250/CS,BAGS,NSC "/>
    <n v="1851.3"/>
    <m/>
    <n v="10.5"/>
    <n v="0"/>
    <n v="42"/>
    <n v="4"/>
    <x v="0"/>
    <m/>
    <d v="2013-04-30T00:00:00"/>
    <x v="6"/>
    <s v="HEATHER"/>
    <x v="0"/>
    <x v="1"/>
  </r>
  <r>
    <n v="670735"/>
    <s v="JOHNSON SUPPLY"/>
    <s v="10.50X0.00X42.00X3.00 250/CS,BAGS,NSC "/>
    <n v="1418.89"/>
    <m/>
    <n v="10.5"/>
    <n v="0"/>
    <n v="42"/>
    <n v="3"/>
    <x v="0"/>
    <m/>
    <d v="2013-04-30T00:00:00"/>
    <x v="6"/>
    <s v="HEATHER"/>
    <x v="0"/>
    <x v="1"/>
  </r>
  <r>
    <n v="670736"/>
    <s v="JOHNSON SUPPLY"/>
    <s v="8.50X0.00X42.00X4.00 250/CS,BAGS,NSC "/>
    <n v="2427.7800000000002"/>
    <m/>
    <n v="8.5"/>
    <n v="0"/>
    <n v="42"/>
    <n v="4"/>
    <x v="0"/>
    <m/>
    <d v="2013-04-30T00:00:00"/>
    <x v="6"/>
    <s v="HEATHER"/>
    <x v="0"/>
    <x v="1"/>
  </r>
  <r>
    <n v="670744"/>
    <s v="JOHNSON SUPPLY"/>
    <s v="6.50X0.00X42.00X4.00 250/CS,BAGS,NSC "/>
    <n v="965.44"/>
    <m/>
    <n v="6.5"/>
    <n v="0"/>
    <n v="42"/>
    <n v="4"/>
    <x v="0"/>
    <m/>
    <d v="2013-04-30T00:00:00"/>
    <x v="6"/>
    <s v="HEATHER"/>
    <x v="0"/>
    <x v="1"/>
  </r>
  <r>
    <n v="670805"/>
    <s v="DIXIE PAPER"/>
    <s v="38.00XX64.00X4.00 100/RL,BAGS,FG,BS,BOR "/>
    <n v="3375.14"/>
    <m/>
    <n v="38"/>
    <m/>
    <n v="64"/>
    <n v="4"/>
    <x v="0"/>
    <m/>
    <d v="2013-04-30T00:00:00"/>
    <x v="6"/>
    <s v="BRENDA"/>
    <x v="0"/>
    <x v="1"/>
  </r>
  <r>
    <n v="670807"/>
    <s v="MY PRICE SUPPLY LLC"/>
    <s v="18X8X32 &gt;30 MIC DIE CUT HANDLE "/>
    <n v="0"/>
    <m/>
    <n v="18"/>
    <n v="8"/>
    <s v="32 &gt;30 MIC"/>
    <m/>
    <x v="0"/>
    <m/>
    <d v="2013-04-30T00:00:00"/>
    <x v="6"/>
    <s v="DWHOLEY"/>
    <x v="0"/>
    <x v="0"/>
  </r>
  <r>
    <n v="670809"/>
    <s v="DIXIE PAPER"/>
    <s v="38.00XX64.00X4.00 100/RL,BAGS,FG,BS,BOR "/>
    <n v="3379.68"/>
    <m/>
    <n v="38"/>
    <m/>
    <n v="64"/>
    <n v="4"/>
    <x v="0"/>
    <m/>
    <d v="2013-04-30T00:00:00"/>
    <x v="6"/>
    <s v="BRENDA"/>
    <x v="0"/>
    <x v="1"/>
  </r>
  <r>
    <n v="670848"/>
    <s v="CROWN PACKAGING"/>
    <s v="9.5X14+1.5 LIP/TAPE 001 BTRFLY VNTS 2 CORNERS PRINTED 1C/1S SUFFOCATION"/>
    <n v="1562"/>
    <m/>
    <n v="9.5"/>
    <s v="14+1.5 LIP/TAPE 001"/>
    <m/>
    <m/>
    <x v="0"/>
    <m/>
    <d v="2013-04-30T00:00:00"/>
    <x v="6"/>
    <s v="BRENDA"/>
    <x v="0"/>
    <x v="0"/>
  </r>
  <r>
    <n v="670857"/>
    <s v="CROWN PACKAGING"/>
    <s v="9.50X0.00X14.00X1.00 1000/CS,BAGS,VENT,BFLY "/>
    <n v="1387.26"/>
    <m/>
    <n v="9.5"/>
    <m/>
    <n v="14"/>
    <n v="1"/>
    <x v="0"/>
    <m/>
    <d v="2013-04-30T00:00:00"/>
    <x v="6"/>
    <s v="BRENDA"/>
    <x v="0"/>
    <x v="1"/>
  </r>
  <r>
    <n v="670858"/>
    <s v="SHIPPERS SUPPLY"/>
    <s v="9.5X14 WITH 1.5  LIP 1.5 MIL VENTED PRINTED 1C/1S 1000/CASE,PRNTD"/>
    <n v="851.75"/>
    <m/>
    <n v="9.5"/>
    <m/>
    <n v="14"/>
    <n v="1.5"/>
    <x v="0"/>
    <m/>
    <d v="2013-04-30T00:00:00"/>
    <x v="6"/>
    <s v="TTHERIAULT"/>
    <x v="0"/>
    <x v="0"/>
  </r>
  <r>
    <n v="670861"/>
    <s v="WESTERN PACKAGING, INC"/>
    <s v="3.00XX10.00X1.50 3000/CS,BAGS,BS "/>
    <n v="0"/>
    <m/>
    <n v="3"/>
    <m/>
    <n v="10"/>
    <n v="1.5"/>
    <x v="0"/>
    <m/>
    <d v="2013-04-30T00:00:00"/>
    <x v="6"/>
    <s v="MCAMERON"/>
    <x v="0"/>
    <x v="1"/>
  </r>
  <r>
    <n v="670870"/>
    <s v="TRI-COR INDUSTRIAL PKG, INC."/>
    <s v="36 X0.00X6.00 MIL CLEAR SHRINK SHEETING "/>
    <n v="0"/>
    <m/>
    <n v="36"/>
    <m/>
    <m/>
    <n v="6"/>
    <x v="0"/>
    <m/>
    <d v="2013-04-30T00:00:00"/>
    <x v="6"/>
    <s v="JPENA"/>
    <x v="0"/>
    <x v="0"/>
  </r>
  <r>
    <n v="670881"/>
    <s v="WESTERN PACKAGING, INC"/>
    <s v="4.00XX8.00X1.50 3000/CS,BAGS,BS "/>
    <n v="0"/>
    <m/>
    <n v="4"/>
    <m/>
    <n v="8"/>
    <n v="1.5"/>
    <x v="0"/>
    <m/>
    <d v="2013-04-30T00:00:00"/>
    <x v="6"/>
    <s v="MCAMERON"/>
    <x v="0"/>
    <x v="1"/>
  </r>
  <r>
    <n v="670883"/>
    <s v="SHIPPERS SUPPLY"/>
    <s v="9.5X14 WITH 1.5  LIP 2 MIL VENTED PRINTED 1C/1S 1000/CASE,PRNTD"/>
    <n v="1339.5"/>
    <m/>
    <n v="9.5"/>
    <m/>
    <n v="14"/>
    <n v="2"/>
    <x v="0"/>
    <m/>
    <d v="2013-04-30T00:00:00"/>
    <x v="6"/>
    <s v="TTHERIAULT"/>
    <x v="0"/>
    <x v="0"/>
  </r>
  <r>
    <n v="670885"/>
    <s v="WESTERN PACKAGING, INC"/>
    <s v="LF 3X12 0.9 MIL 1000/CASE  "/>
    <n v="1230"/>
    <m/>
    <s v="LF 3"/>
    <s v="12 0.9 MIL 1000/CASE"/>
    <m/>
    <m/>
    <x v="0"/>
    <m/>
    <d v="2013-04-30T00:00:00"/>
    <x v="6"/>
    <s v="MCAMERON"/>
    <x v="0"/>
    <x v="0"/>
  </r>
  <r>
    <n v="670888"/>
    <s v="SHIPPERS SUPPLY"/>
    <s v="9.5X14 WITH BACK FLIP 1.5 MIL VENTED PRINTED 1C/1S 1000/CASE,PRNTD"/>
    <n v="851.75"/>
    <m/>
    <n v="9.5"/>
    <m/>
    <n v="14"/>
    <n v="1.5"/>
    <x v="0"/>
    <m/>
    <d v="2013-04-30T00:00:00"/>
    <x v="6"/>
    <s v="TTHERIAULT"/>
    <x v="0"/>
    <x v="0"/>
  </r>
  <r>
    <n v="670892"/>
    <s v="SHIPPERS SUPPLY"/>
    <s v="9.5X14 WITH BACK FLIP 2 MIL VENTED PRINTED 1C/1S 1000/CASE,PRNTD"/>
    <n v="1339.5"/>
    <m/>
    <n v="9.5"/>
    <m/>
    <n v="14"/>
    <n v="2"/>
    <x v="0"/>
    <m/>
    <d v="2013-04-30T00:00:00"/>
    <x v="6"/>
    <s v="TTHERIAULT"/>
    <x v="0"/>
    <x v="0"/>
  </r>
  <r>
    <n v="671014"/>
    <s v="POLY-SOURCE MANUFACTURING INC"/>
    <s v="42X84 .75MIL PURPLE TINT PERFED ON A ROLL 250 SHEE TS PER ROLL"/>
    <n v="0"/>
    <m/>
    <n v="42"/>
    <s v="84 .75MIL PURPLE TINT"/>
    <m/>
    <m/>
    <x v="0"/>
    <m/>
    <d v="2013-04-30T00:00:00"/>
    <x v="6"/>
    <s v="PGARCIA"/>
    <x v="0"/>
    <x v="0"/>
  </r>
  <r>
    <n v="671078"/>
    <s v="VICTORY PACKAGING"/>
    <s v="10X12 1  LIP 1MIL HDPE NATURAL COLOR 1000/CASE"/>
    <n v="3411"/>
    <m/>
    <n v="10"/>
    <s v="12 1  LIP 1MIL HDPE"/>
    <m/>
    <m/>
    <x v="0"/>
    <m/>
    <d v="2013-04-30T00:00:00"/>
    <x v="6"/>
    <s v="LCARTER"/>
    <x v="0"/>
    <x v="0"/>
  </r>
  <r>
    <n v="673337"/>
    <s v="VINA FOODS &amp; BAKERY"/>
    <s v="TUBING 3  1MIL 2000'/ROLL  "/>
    <n v="886"/>
    <m/>
    <s v="TUBING 3  1MIL 2000'/ROLL"/>
    <m/>
    <m/>
    <m/>
    <x v="1"/>
    <n v="821700"/>
    <d v="2013-04-30T00:00:00"/>
    <x v="6"/>
    <s v="PGARCIA"/>
    <x v="0"/>
    <x v="0"/>
  </r>
  <r>
    <n v="674541"/>
    <s v="E.A. BUSCHMANN"/>
    <s v="15.00X0.00X18.00X2.00 1000/CS,BAGS,VENT,NORM "/>
    <n v="690.24"/>
    <m/>
    <n v="15"/>
    <m/>
    <n v="18"/>
    <n v="2"/>
    <x v="1"/>
    <n v="821421"/>
    <d v="2013-04-30T00:00:00"/>
    <x v="6"/>
    <s v="TTHERIAULT"/>
    <x v="1"/>
    <x v="1"/>
  </r>
  <r>
    <n v="674577"/>
    <s v="KOCH BAG &amp; SUPPLY"/>
    <s v="8.00X0.00X15.00X1.50 3000/CS,BAGS,BS "/>
    <n v="1252.57"/>
    <m/>
    <n v="8"/>
    <n v="0"/>
    <n v="15"/>
    <n v="1.5"/>
    <x v="1"/>
    <n v="821519"/>
    <d v="2013-04-30T00:00:00"/>
    <x v="6"/>
    <s v="TTHERIAULT"/>
    <x v="1"/>
    <x v="1"/>
  </r>
  <r>
    <n v="674656"/>
    <s v="CHAMPLIN-PACKRITE"/>
    <s v="LF 2.5X9X00075 1000/CS "/>
    <n v="0"/>
    <m/>
    <s v="LF 2.5"/>
    <n v="9"/>
    <n v="75"/>
    <m/>
    <x v="0"/>
    <m/>
    <d v="2013-04-30T00:00:00"/>
    <x v="6"/>
    <s v="MICHELLE"/>
    <x v="0"/>
    <x v="0"/>
  </r>
  <r>
    <n v="674662"/>
    <s v="IPS PACKAGING GREENVILLE"/>
    <s v="7.00X0.00X15.00X4.00 2000/CS,BAGS,AS,AMF CLR "/>
    <n v="1131.2"/>
    <m/>
    <n v="7"/>
    <n v="0"/>
    <n v="15"/>
    <n v="4"/>
    <x v="1"/>
    <n v="821810"/>
    <d v="2013-04-30T00:00:00"/>
    <x v="6"/>
    <s v="LMITCHELL"/>
    <x v="1"/>
    <x v="1"/>
  </r>
  <r>
    <n v="674680"/>
    <s v="ASSOCIATED PACKAGING"/>
    <s v="AUTO 11X12X00125 1500/ROL SPEEDY PAC "/>
    <n v="1852.2"/>
    <m/>
    <n v="11"/>
    <m/>
    <n v="12"/>
    <n v="1.25"/>
    <x v="1"/>
    <n v="821911"/>
    <d v="2013-04-30T00:00:00"/>
    <x v="6"/>
    <s v="LMITCHELL"/>
    <x v="1"/>
    <x v="0"/>
  </r>
  <r>
    <n v="674710"/>
    <s v="PHOENIX TAPE &amp; SUPPLY CO."/>
    <s v="24.00X0.00XX4.00 900'/RL,TUBING,FG "/>
    <n v="2369.36"/>
    <m/>
    <n v="24"/>
    <n v="0"/>
    <m/>
    <n v="4"/>
    <x v="1"/>
    <n v="821946"/>
    <d v="2013-04-30T00:00:00"/>
    <x v="6"/>
    <s v="WILL"/>
    <x v="1"/>
    <x v="1"/>
  </r>
  <r>
    <n v="674851"/>
    <s v="PHOENIX TAPE &amp; SUPPLY CO."/>
    <s v="36.00X0.00XX4.00 675'/RL,TUBING,FG "/>
    <n v="2451.4"/>
    <m/>
    <n v="36"/>
    <n v="0"/>
    <m/>
    <n v="4"/>
    <x v="1"/>
    <n v="822079"/>
    <d v="2013-04-30T00:00:00"/>
    <x v="6"/>
    <s v="WILL"/>
    <x v="1"/>
    <x v="1"/>
  </r>
  <r>
    <n v="671161"/>
    <s v="SUPPLY ONE - OKLAHOMA CITY"/>
    <s v="TU 2X004 1075'/RL "/>
    <n v="1295"/>
    <m/>
    <s v="TU 2"/>
    <n v="4"/>
    <m/>
    <m/>
    <x v="0"/>
    <m/>
    <d v="2013-05-01T00:00:00"/>
    <x v="7"/>
    <s v="SARAH"/>
    <x v="0"/>
    <x v="0"/>
  </r>
  <r>
    <n v="671162"/>
    <s v="GROGAN PAPER CO"/>
    <s v="ZT 12X16 2MIL 1C/2S 1000/ CASE,PRNTD "/>
    <n v="964.75"/>
    <m/>
    <s v="ZT 12"/>
    <s v="16 2MIL 1C/2S 1000/"/>
    <m/>
    <m/>
    <x v="0"/>
    <m/>
    <d v="2013-05-01T00:00:00"/>
    <x v="7"/>
    <s v="LCARTER"/>
    <x v="0"/>
    <x v="0"/>
  </r>
  <r>
    <n v="671164"/>
    <s v="SUPPLY ONE - OKLAHOMA CITY"/>
    <s v="TU 3X004 1075'/ROLL "/>
    <n v="1344"/>
    <m/>
    <s v="TU 3"/>
    <n v="4"/>
    <m/>
    <m/>
    <x v="0"/>
    <m/>
    <d v="2013-05-01T00:00:00"/>
    <x v="7"/>
    <s v="SARAH"/>
    <x v="0"/>
    <x v="0"/>
  </r>
  <r>
    <n v="671166"/>
    <s v="COMMERCE PACKAGING"/>
    <s v="2.5 X 9 X 1.25 MIL AUTO STYLE BAGS 1750/ROLL W/1 VENT HOLE"/>
    <n v="2075"/>
    <m/>
    <n v="2.5"/>
    <m/>
    <n v="9"/>
    <n v="1.25"/>
    <x v="0"/>
    <m/>
    <d v="2013-05-01T00:00:00"/>
    <x v="7"/>
    <s v="JCORLISS"/>
    <x v="0"/>
    <x v="0"/>
  </r>
  <r>
    <n v="671168"/>
    <s v="COMMERCE PACKAGING"/>
    <s v="4 X 4 X1.25 MIL AUTO STYLE BAGS 4250/ROLL W/1 VENT HOLE"/>
    <n v="2950"/>
    <m/>
    <n v="4"/>
    <m/>
    <n v="4"/>
    <n v="1.25"/>
    <x v="0"/>
    <m/>
    <d v="2013-05-01T00:00:00"/>
    <x v="7"/>
    <s v="JCORLISS"/>
    <x v="0"/>
    <x v="0"/>
  </r>
  <r>
    <n v="671177"/>
    <s v="COMMERCE PACKAGING"/>
    <s v="5 X 5 X 1.25 MIL AUTO STYLE BAGS 3250/ROLL W/1 VENT HOLE"/>
    <n v="2137.5"/>
    <m/>
    <n v="5"/>
    <m/>
    <n v="5"/>
    <n v="1.25"/>
    <x v="0"/>
    <m/>
    <d v="2013-05-01T00:00:00"/>
    <x v="7"/>
    <s v="JCORLISS"/>
    <x v="0"/>
    <x v="0"/>
  </r>
  <r>
    <n v="671183"/>
    <s v="COMMERCE PACKAGING"/>
    <s v="6 X 7 X 1.25 MIL AUTO STYLE BAGS W/1 VENT HOLE 2250/ROLL"/>
    <n v="5625"/>
    <m/>
    <n v="6"/>
    <m/>
    <n v="7"/>
    <n v="1.25"/>
    <x v="0"/>
    <m/>
    <d v="2013-05-01T00:00:00"/>
    <x v="7"/>
    <s v="JCORLISS"/>
    <x v="0"/>
    <x v="0"/>
  </r>
  <r>
    <n v="671186"/>
    <s v="COMMERCE PACKAGING"/>
    <s v="8 X 10 X 1.25 MIL 1750/RO AUTO STYLE BAGS W/1 VENT HOLE"/>
    <n v="9375"/>
    <m/>
    <n v="8"/>
    <m/>
    <n v="10"/>
    <n v="1.25"/>
    <x v="0"/>
    <m/>
    <d v="2013-05-01T00:00:00"/>
    <x v="7"/>
    <s v="JCORLISS"/>
    <x v="0"/>
    <x v="0"/>
  </r>
  <r>
    <n v="671187"/>
    <s v="COMMERCE PACKAGING"/>
    <s v="9 X 12 X 1.25 MIL 1500/RO AUTO STYLE BAGS W/1 VENT HOLE"/>
    <n v="12975"/>
    <m/>
    <n v="9"/>
    <m/>
    <n v="12"/>
    <n v="1.25"/>
    <x v="0"/>
    <m/>
    <d v="2013-05-01T00:00:00"/>
    <x v="7"/>
    <s v="JCORLISS"/>
    <x v="0"/>
    <x v="0"/>
  </r>
  <r>
    <n v="671188"/>
    <s v="GULF SYSTEMS - DALLAS"/>
    <s v="12X22X001 4  BOT GUS 1.5  LIP WICKETED 250/WICKET 1000/CS"/>
    <n v="33850"/>
    <m/>
    <n v="12"/>
    <n v="22"/>
    <s v="001 4  BOT GUS"/>
    <m/>
    <x v="0"/>
    <m/>
    <d v="2013-05-01T00:00:00"/>
    <x v="7"/>
    <s v="AMBER"/>
    <x v="0"/>
    <x v="0"/>
  </r>
  <r>
    <n v="671213"/>
    <s v="PIEDMONT NATIONAL CORPORATION - GREER"/>
    <s v="16.00X0.00X16.00X2.00 1000/CS,INDIV SHEETS,BS "/>
    <n v="966.72"/>
    <m/>
    <n v="16"/>
    <m/>
    <n v="16"/>
    <n v="2"/>
    <x v="0"/>
    <m/>
    <d v="2013-05-01T00:00:00"/>
    <x v="7"/>
    <s v="JCORLISS"/>
    <x v="0"/>
    <x v="1"/>
  </r>
  <r>
    <n v="671214"/>
    <s v="ALL-SPEC INDUSTRIES"/>
    <s v="18.75X14X31X004 100/CS BLACK COND BAG "/>
    <n v="78165"/>
    <m/>
    <n v="18.75"/>
    <n v="14"/>
    <n v="31"/>
    <s v="004 100/CS"/>
    <x v="0"/>
    <m/>
    <d v="2013-05-01T00:00:00"/>
    <x v="7"/>
    <s v="AMBER"/>
    <x v="0"/>
    <x v="0"/>
  </r>
  <r>
    <n v="671248"/>
    <s v="CROWN PACKAGING"/>
    <s v="3.875X7.125 1.5MIL 2000/ROLL AUTO STYLE "/>
    <n v="6160"/>
    <m/>
    <n v="3.875"/>
    <m/>
    <n v="7.125"/>
    <n v="1.5"/>
    <x v="0"/>
    <m/>
    <d v="2013-05-01T00:00:00"/>
    <x v="7"/>
    <s v="LCARTER"/>
    <x v="0"/>
    <x v="0"/>
  </r>
  <r>
    <n v="671256"/>
    <s v="CROWN PACKAGING"/>
    <s v="5X8 1.5MIL 1750/RL AUTO STYLE "/>
    <n v="748.75"/>
    <m/>
    <n v="5"/>
    <m/>
    <n v="8"/>
    <n v="1.5"/>
    <x v="0"/>
    <m/>
    <d v="2013-05-01T00:00:00"/>
    <x v="7"/>
    <s v="LCARTER"/>
    <x v="0"/>
    <x v="0"/>
  </r>
  <r>
    <n v="671271"/>
    <s v="CHALMUR BAG CO., INC."/>
    <s v="2  2 MIL TUBING 3000'/ROLL "/>
    <n v="7332"/>
    <m/>
    <s v="2  2 MIL TUBING"/>
    <m/>
    <m/>
    <m/>
    <x v="0"/>
    <m/>
    <d v="2013-05-01T00:00:00"/>
    <x v="7"/>
    <s v="DWHOLEY"/>
    <x v="0"/>
    <x v="0"/>
  </r>
  <r>
    <n v="671282"/>
    <s v="SUN PACKAGING TECH., INC."/>
    <s v="LF TAMPER EVIDENT BOTTOM PINK TINT, PERF AT 8 7/8  , 1000/CASE"/>
    <n v="3120"/>
    <m/>
    <s v="LF TAMPER EVIDENT BOTTOM"/>
    <m/>
    <m/>
    <m/>
    <x v="0"/>
    <m/>
    <d v="2013-05-01T00:00:00"/>
    <x v="7"/>
    <s v="KSHAUGHNESSY"/>
    <x v="0"/>
    <x v="0"/>
  </r>
  <r>
    <n v="671350"/>
    <s v="XPEDX"/>
    <s v="11X14X002+1.5 LIP&amp;TAPE POSTAL APPROVED "/>
    <n v="2937"/>
    <m/>
    <n v="11"/>
    <n v="14"/>
    <s v="002+1.5 LIP&amp;TAPE"/>
    <m/>
    <x v="0"/>
    <m/>
    <d v="2013-05-01T00:00:00"/>
    <x v="7"/>
    <s v="LCARTER"/>
    <x v="1"/>
    <x v="0"/>
  </r>
  <r>
    <n v="671449"/>
    <s v="FINE PAPERS INC."/>
    <s v="10.25 X 12.75 2 MIL NOM WITH 1.5 INCH LIP WITH PEAL AND SEAL 10"/>
    <n v="5660"/>
    <m/>
    <n v="10.25"/>
    <s v=" 12.75 2 MIL NOM"/>
    <m/>
    <m/>
    <x v="0"/>
    <m/>
    <d v="2013-05-01T00:00:00"/>
    <x v="7"/>
    <s v="CGRAINGER"/>
    <x v="0"/>
    <x v="0"/>
  </r>
  <r>
    <n v="671459"/>
    <s v="LANDSBERG - CHICAGO"/>
    <s v="21.00X8.00X50.00X1.00 250/RL,BAGS,BS,BOR,VENT,N ORM,LLD,HEX,CRADL"/>
    <n v="0"/>
    <m/>
    <n v="21"/>
    <n v="8"/>
    <n v="50"/>
    <n v="1"/>
    <x v="0"/>
    <m/>
    <d v="2013-05-01T00:00:00"/>
    <x v="7"/>
    <s v="MPIERCE"/>
    <x v="1"/>
    <x v="1"/>
  </r>
  <r>
    <n v="674924"/>
    <s v="ASSOCIATED PACKAGING INC."/>
    <s v="17.75X0.00X19.75X2.25 1000/CS,BAGS,FG,BS,METAL 0.15"/>
    <n v="3096.8"/>
    <m/>
    <n v="17.75"/>
    <n v="0"/>
    <n v="19.75"/>
    <n v="2.25"/>
    <x v="1"/>
    <n v="822655"/>
    <d v="2013-05-01T00:00:00"/>
    <x v="7"/>
    <s v="JIM"/>
    <x v="1"/>
    <x v="1"/>
  </r>
  <r>
    <n v="674944"/>
    <s v="PYRAMID PACKAGING INC."/>
    <s v="57.00X18.00X115.00X3.15 40/RL,BAGS,BS,BOR,METAL 1 5.0%,CRADL,SAMPLE"/>
    <n v="85.69"/>
    <m/>
    <n v="57"/>
    <n v="18"/>
    <n v="115"/>
    <n v="3.15"/>
    <x v="1"/>
    <n v="822453"/>
    <d v="2013-05-01T00:00:00"/>
    <x v="7"/>
    <s v="STEVES"/>
    <x v="0"/>
    <x v="1"/>
  </r>
  <r>
    <n v="674968"/>
    <s v="NORTHEAST INDUSTRIAL SUPPLY CO."/>
    <s v="24.00X0.00X24.00X1.00 1000/RL,BAGS,FG,BS,BOR,AS ,AMF CLR,CRADL"/>
    <n v="964.05"/>
    <m/>
    <n v="24"/>
    <n v="0"/>
    <n v="24"/>
    <n v="1"/>
    <x v="1"/>
    <n v="822620"/>
    <d v="2013-05-01T00:00:00"/>
    <x v="7"/>
    <s v="MPIERCE"/>
    <x v="0"/>
    <x v="1"/>
  </r>
  <r>
    <n v="675250"/>
    <s v="MORPAK SPECIALTIES"/>
    <s v="38.00X0.00X64.00X4.00 50/RL,BAGS,BS,BOR,CRADL "/>
    <n v="887.82"/>
    <m/>
    <n v="38"/>
    <n v="0"/>
    <n v="64"/>
    <n v="4"/>
    <x v="0"/>
    <m/>
    <d v="2013-05-01T00:00:00"/>
    <x v="7"/>
    <s v="AMBER"/>
    <x v="1"/>
    <x v="1"/>
  </r>
  <r>
    <n v="671519"/>
    <s v="ASSOCIATED PACKAGING INC."/>
    <s v="26.00X0.00X26.00X1.50 250/CS,BAGS "/>
    <n v="0"/>
    <m/>
    <n v="26"/>
    <n v="0"/>
    <n v="26"/>
    <n v="1.5"/>
    <x v="0"/>
    <m/>
    <d v="2013-05-02T00:00:00"/>
    <x v="7"/>
    <s v="TTHERIAULT"/>
    <x v="0"/>
    <x v="1"/>
  </r>
  <r>
    <n v="671613"/>
    <s v="ASSOCIATED PACKAGING INC."/>
    <s v="26X26 WITH 1.5  LIP 1.5 MIL 500/CASE "/>
    <n v="1343.5"/>
    <m/>
    <n v="26"/>
    <s v="26 WITH 1.5  LIP"/>
    <m/>
    <m/>
    <x v="0"/>
    <m/>
    <d v="2013-05-02T00:00:00"/>
    <x v="7"/>
    <s v="TTHERIAULT"/>
    <x v="0"/>
    <x v="0"/>
  </r>
  <r>
    <n v="671646"/>
    <s v="SIGMA SUPPLY, INC."/>
    <s v="60.00X60.00XX1.25 1/CS,CF SHEETING "/>
    <n v="0"/>
    <m/>
    <n v="60"/>
    <n v="60"/>
    <m/>
    <n v="1.25"/>
    <x v="0"/>
    <m/>
    <d v="2013-05-02T00:00:00"/>
    <x v="7"/>
    <s v="HEATHER"/>
    <x v="0"/>
    <x v="1"/>
  </r>
  <r>
    <n v="671651"/>
    <s v="SIGMA SUPPLY, INC."/>
    <s v="60.00X60.00XX1.00 1/CS,CF SHEETING "/>
    <n v="0"/>
    <m/>
    <n v="60"/>
    <n v="60"/>
    <m/>
    <n v="1"/>
    <x v="0"/>
    <m/>
    <d v="2013-05-02T00:00:00"/>
    <x v="7"/>
    <s v="HEATHER"/>
    <x v="0"/>
    <x v="1"/>
  </r>
  <r>
    <n v="671655"/>
    <s v="DUTCH HOLLOW SUPPLY"/>
    <s v="12X14, 0.8MIL, LDPE 2.5  2500/CASE "/>
    <n v="3260"/>
    <m/>
    <n v="12"/>
    <s v="14, 0.8MIL, LDPE 2.5 "/>
    <m/>
    <m/>
    <x v="0"/>
    <m/>
    <d v="2013-05-02T00:00:00"/>
    <x v="7"/>
    <s v="KSHAUGHNESSY"/>
    <x v="0"/>
    <x v="0"/>
  </r>
  <r>
    <n v="671726"/>
    <s v="PROFESSIONAL PACKAGING"/>
    <s v="AUTOBAG 7.5 X 13 2 MIL W/ 2 VENT HOLES 800 /ROLL WHITE FRONT/CLEAR B"/>
    <n v="1087.2"/>
    <m/>
    <n v="7.5"/>
    <m/>
    <n v="13"/>
    <n v="2"/>
    <x v="0"/>
    <m/>
    <d v="2013-05-02T00:00:00"/>
    <x v="7"/>
    <s v="MCAMERON"/>
    <x v="0"/>
    <x v="0"/>
  </r>
  <r>
    <n v="671766"/>
    <s v="SUPERIOR PACKAGING CONCEPTS, INC"/>
    <s v="ZT 8X10 2MIL (OPEN ZIPPER) 1000/CASE "/>
    <n v="4081"/>
    <m/>
    <s v="ZT 8"/>
    <s v="10 2MIL"/>
    <m/>
    <m/>
    <x v="0"/>
    <m/>
    <d v="2013-05-02T00:00:00"/>
    <x v="7"/>
    <s v="CMAHAN"/>
    <x v="0"/>
    <x v="0"/>
  </r>
  <r>
    <n v="671788"/>
    <s v="PHOENIX PACKAGING CORP."/>
    <s v="ZT BIOHAZARD 6X9.5 1.75 MIL, 3-WALL, 2C/1S 1000/CS,PRNTD"/>
    <n v="5242.5"/>
    <m/>
    <s v="ZT BIOHAZARD 6"/>
    <n v="9.5"/>
    <m/>
    <m/>
    <x v="0"/>
    <m/>
    <d v="2013-05-02T00:00:00"/>
    <x v="7"/>
    <s v="LMITCHELL"/>
    <x v="0"/>
    <x v="0"/>
  </r>
  <r>
    <n v="671829"/>
    <s v="XPEDX"/>
    <s v="GU 9.5 X 7.0 X 21.00 4.5MIL "/>
    <n v="0"/>
    <m/>
    <s v="GU 9.5 "/>
    <n v="7"/>
    <n v="21"/>
    <m/>
    <x v="0"/>
    <m/>
    <d v="2013-05-02T00:00:00"/>
    <x v="7"/>
    <s v="MCAMERON"/>
    <x v="0"/>
    <x v="0"/>
  </r>
  <r>
    <n v="671837"/>
    <s v="ROYAL PACKAGING"/>
    <s v="4X6 4 MIL AUTO BAG WHITE BACK/CLEAR FRONT 1 VENT HOLE AT BOTTOM OF"/>
    <n v="0"/>
    <m/>
    <n v="4"/>
    <m/>
    <n v="6"/>
    <n v="4"/>
    <x v="0"/>
    <m/>
    <d v="2013-05-02T00:00:00"/>
    <x v="7"/>
    <s v="JBASILE"/>
    <x v="0"/>
    <x v="0"/>
  </r>
  <r>
    <n v="671838"/>
    <s v="ROYAL PACKAGING"/>
    <s v="3X4 4 MIL AUTOBAG WHITE BACK/CLEAR FRONT 1 VENT HOLE AT BOTTOM OF"/>
    <n v="1032.5"/>
    <m/>
    <n v="3"/>
    <m/>
    <n v="4"/>
    <n v="4"/>
    <x v="0"/>
    <m/>
    <d v="2013-05-02T00:00:00"/>
    <x v="7"/>
    <s v="JBASILE"/>
    <x v="0"/>
    <x v="0"/>
  </r>
  <r>
    <n v="671839"/>
    <s v="OMNI PACKAGING"/>
    <s v="ZT 9X12 3 MIL W/ 4% UVI AMBER COLOR 1000/CASE"/>
    <n v="2727"/>
    <m/>
    <s v="ZT 9"/>
    <s v="12 3 MIL"/>
    <m/>
    <m/>
    <x v="0"/>
    <m/>
    <d v="2013-05-02T00:00:00"/>
    <x v="7"/>
    <s v="CMAHAN"/>
    <x v="0"/>
    <x v="0"/>
  </r>
  <r>
    <n v="671840"/>
    <s v="XPEDX"/>
    <s v="GU 16.5 X 11 X 32 4.5 MIL "/>
    <n v="0"/>
    <m/>
    <s v="GU 16.5 "/>
    <n v="11"/>
    <n v="32"/>
    <m/>
    <x v="0"/>
    <m/>
    <d v="2013-05-02T00:00:00"/>
    <x v="7"/>
    <s v="MCAMERON"/>
    <x v="0"/>
    <x v="0"/>
  </r>
  <r>
    <n v="673381"/>
    <s v="TEXAS POLY"/>
    <s v="14.00XXX3.75 6700'/RL,SWS SHEETING,FG, CRADL"/>
    <n v="5885"/>
    <m/>
    <n v="14"/>
    <m/>
    <m/>
    <n v="3.75"/>
    <x v="1"/>
    <n v="823254"/>
    <d v="2013-05-02T00:00:00"/>
    <x v="7"/>
    <s v="DAVID"/>
    <x v="0"/>
    <x v="1"/>
  </r>
  <r>
    <n v="675287"/>
    <s v="XPEDX"/>
    <s v="75.00XXX3.00 1750/RL,SWS SHEETING,FG,A S,AMF CLR,CRADL"/>
    <n v="1524"/>
    <m/>
    <n v="75"/>
    <m/>
    <m/>
    <n v="3"/>
    <x v="1"/>
    <n v="823034"/>
    <d v="2013-05-02T00:00:00"/>
    <x v="7"/>
    <s v="AMBER"/>
    <x v="0"/>
    <x v="1"/>
  </r>
  <r>
    <n v="675310"/>
    <s v="TEXAS POLY"/>
    <s v="22.00XXX1.90 13300'/RL,SWS SHEETING,FG ,METAL 15.0%,CRADL"/>
    <n v="2750"/>
    <m/>
    <n v="22"/>
    <m/>
    <m/>
    <n v="1.9"/>
    <x v="1"/>
    <n v="823496"/>
    <d v="2013-05-02T00:00:00"/>
    <x v="7"/>
    <s v="DAVID"/>
    <x v="0"/>
    <x v="1"/>
  </r>
  <r>
    <n v="675405"/>
    <s v="CLEAR VIEW BAG COMPANY, INC."/>
    <s v="41.50XXX1.20 8715'/RL,SWS SHEETING,FG, HISLIP,CRADL"/>
    <n v="1166.6400000000001"/>
    <m/>
    <n v="41.5"/>
    <m/>
    <m/>
    <n v="1.2"/>
    <x v="1"/>
    <n v="823590"/>
    <d v="2013-05-02T00:00:00"/>
    <x v="7"/>
    <s v="WILL"/>
    <x v="1"/>
    <x v="1"/>
  </r>
  <r>
    <n v="675416"/>
    <s v="CLEAR VIEW BAG COMPANY, INC."/>
    <s v="43.50XXX1.20 21910'/RL,SWS SHEETING,FG ,CRADL"/>
    <n v="4099.04"/>
    <m/>
    <n v="43.5"/>
    <m/>
    <m/>
    <n v="1.2"/>
    <x v="1"/>
    <n v="823446"/>
    <d v="2013-05-02T00:00:00"/>
    <x v="7"/>
    <s v="WILL"/>
    <x v="1"/>
    <x v="1"/>
  </r>
  <r>
    <n v="675444"/>
    <s v="CLEAR VIEW BAG COMPANY, INC."/>
    <s v="30.25XXX1.15 24970'/RL,SWS SHEETING,FG ,HISLIP,CRADL"/>
    <n v="1556.6"/>
    <m/>
    <n v="30.25"/>
    <m/>
    <m/>
    <n v="1.1499999999999999"/>
    <x v="1"/>
    <n v="823422"/>
    <d v="2013-05-02T00:00:00"/>
    <x v="7"/>
    <s v="WILL"/>
    <x v="1"/>
    <x v="1"/>
  </r>
  <r>
    <n v="675450"/>
    <s v="CARTER-MCLEOD PAPER &amp; PACKAGING"/>
    <s v="18.50XXX1.10 10800'/RL,SWS SHEETING,FG ,CRADL"/>
    <n v="3720"/>
    <m/>
    <n v="18.5"/>
    <m/>
    <m/>
    <n v="1.1000000000000001"/>
    <x v="1"/>
    <n v="823553"/>
    <d v="2013-05-02T00:00:00"/>
    <x v="7"/>
    <s v="WILL"/>
    <x v="1"/>
    <x v="1"/>
  </r>
  <r>
    <n v="675503"/>
    <s v="CARLSON SYSTEMS, LLC - SIOUX FALLS"/>
    <s v="18.00X12.00X29.00X2.00 400/RL,BAGS,BS,BOR,METAL 15.0%,TINT,MBL,CRADL"/>
    <n v="5833.44"/>
    <m/>
    <n v="18"/>
    <n v="12"/>
    <n v="29"/>
    <n v="2"/>
    <x v="1"/>
    <n v="823372"/>
    <d v="2013-05-02T00:00:00"/>
    <x v="7"/>
    <s v="MGONZALEZ"/>
    <x v="1"/>
    <x v="1"/>
  </r>
  <r>
    <n v="675639"/>
    <s v="CLEAR VIEW BAG COMPANY, INC."/>
    <s v="41.50XXX1.20 8715'/RL,SWS SHEETING,FG, HISLIP,CRADL"/>
    <n v="1166.6400000000001"/>
    <m/>
    <n v="41.5"/>
    <m/>
    <m/>
    <n v="1.2"/>
    <x v="1"/>
    <n v="823603"/>
    <d v="2013-05-02T00:00:00"/>
    <x v="7"/>
    <s v="MGONZALEZ"/>
    <x v="1"/>
    <x v="1"/>
  </r>
  <r>
    <n v="671917"/>
    <s v="XPEDX"/>
    <s v="ZT 4X4 2MIL 1C/1S 1000/CA SE,PRNTD "/>
    <n v="2960"/>
    <m/>
    <s v="ZT 4"/>
    <s v="4 2MIL 1C/1S 1000/CA"/>
    <m/>
    <m/>
    <x v="0"/>
    <m/>
    <d v="2013-05-03T00:00:00"/>
    <x v="7"/>
    <s v="LCARTER"/>
    <x v="1"/>
    <x v="0"/>
  </r>
  <r>
    <n v="671920"/>
    <s v="GREEN PACKAGING INC"/>
    <s v="7X7 3MIL ZT BLUE VCI, 5% 1000/case "/>
    <n v="2781"/>
    <m/>
    <n v="7"/>
    <s v="7 3MIL ZT"/>
    <m/>
    <m/>
    <x v="0"/>
    <m/>
    <d v="2013-05-03T00:00:00"/>
    <x v="7"/>
    <s v="KKING"/>
    <x v="0"/>
    <x v="0"/>
  </r>
  <r>
    <n v="671956"/>
    <s v="ASSOCIATED PACKAGING, INC"/>
    <s v="33.00X0.00X39.00X0.98 250/CS,BAGS,FG,SS "/>
    <n v="1794.52"/>
    <m/>
    <n v="33"/>
    <n v="0"/>
    <n v="39"/>
    <n v="0.98"/>
    <x v="0"/>
    <m/>
    <d v="2013-05-03T00:00:00"/>
    <x v="7"/>
    <s v="JIM"/>
    <x v="0"/>
    <x v="1"/>
  </r>
  <r>
    <n v="672027"/>
    <s v="TRI-COR INDUSTRIAL PKG, INC."/>
    <s v="50.00X37.00X36.00X3.50 150/RL,BAGS,BS,BOR,UVI 2. 0.05"/>
    <n v="1165.95"/>
    <m/>
    <n v="50"/>
    <n v="37"/>
    <n v="36"/>
    <n v="3.5"/>
    <x v="0"/>
    <m/>
    <d v="2013-05-03T00:00:00"/>
    <x v="7"/>
    <s v="BRENDA"/>
    <x v="0"/>
    <x v="1"/>
  </r>
  <r>
    <n v="672041"/>
    <s v="KENT MANUFACTURING CO."/>
    <s v="7.00XX4.25X2.00 2000/CS,BAGS "/>
    <n v="323.7"/>
    <m/>
    <n v="7"/>
    <m/>
    <n v="4.25"/>
    <n v="2"/>
    <x v="0"/>
    <m/>
    <d v="2013-05-03T00:00:00"/>
    <x v="7"/>
    <s v="VALERIE"/>
    <x v="0"/>
    <x v="1"/>
  </r>
  <r>
    <n v="672044"/>
    <s v="CHALMUR BAG CO., INC."/>
    <s v="12X4X30 1MIL PRINTED 1C/2S,PRNTD "/>
    <n v="0"/>
    <m/>
    <n v="12"/>
    <n v="4"/>
    <s v="30 1MIL PRINTED"/>
    <m/>
    <x v="0"/>
    <m/>
    <d v="2013-05-03T00:00:00"/>
    <x v="7"/>
    <s v="TTHERIAULT"/>
    <x v="0"/>
    <x v="0"/>
  </r>
  <r>
    <n v="672047"/>
    <s v="CHALMUR BAG CO., INC."/>
    <s v="10X4X23 1MIL PRINTED 1C/2S,PRNTD "/>
    <n v="0"/>
    <m/>
    <n v="10"/>
    <n v="4"/>
    <s v="23 1MIL PRINTED"/>
    <m/>
    <x v="0"/>
    <m/>
    <d v="2013-05-03T00:00:00"/>
    <x v="7"/>
    <s v="TTHERIAULT"/>
    <x v="0"/>
    <x v="0"/>
  </r>
  <r>
    <n v="672049"/>
    <s v="CLEAR VIEW BAG COMPANY, INC."/>
    <s v="16.00X0.00XX3.00 8140'/RL,SWS SHEETING,FG, VCI,TINT,MBL,CRADL"/>
    <n v="4601.12"/>
    <m/>
    <n v="16"/>
    <m/>
    <m/>
    <n v="3"/>
    <x v="0"/>
    <m/>
    <d v="2013-05-03T00:00:00"/>
    <x v="7"/>
    <s v="WILL"/>
    <x v="0"/>
    <x v="1"/>
  </r>
  <r>
    <n v="672075"/>
    <s v="BEST PACKAGING, INC."/>
    <s v="15X18 4MIL DIECUT HANDLE PRINTED 1C/1S (GRA Y) 1000/CASE,PRNTD"/>
    <n v="3013"/>
    <m/>
    <n v="15"/>
    <s v="18 4MIL DIECUT"/>
    <m/>
    <m/>
    <x v="0"/>
    <m/>
    <d v="2013-05-03T00:00:00"/>
    <x v="7"/>
    <s v="TTHERIAULT"/>
    <x v="0"/>
    <x v="0"/>
  </r>
  <r>
    <n v="672077"/>
    <s v="BEST PACKAGING, INC."/>
    <s v="15X18 4MIL DIE CUT HANDLE LIGHT BLUE COLOR PRINTED 1000/CASE,PRNTD"/>
    <n v="4251.8"/>
    <m/>
    <n v="15"/>
    <s v="18 4MIL DIE CUT HANDLE"/>
    <m/>
    <m/>
    <x v="0"/>
    <m/>
    <d v="2013-05-03T00:00:00"/>
    <x v="7"/>
    <s v="TTHERIAULT"/>
    <x v="0"/>
    <x v="0"/>
  </r>
  <r>
    <n v="672088"/>
    <s v="PACIFIC PKG."/>
    <s v="9X12 2MIL +1.5  LIP &amp; TAP POSTAL APPROVED 1000/CASE "/>
    <n v="5683.5"/>
    <m/>
    <n v="9"/>
    <s v="12 2MIL +1.5  LIP &amp; TAP"/>
    <m/>
    <m/>
    <x v="0"/>
    <m/>
    <d v="2013-05-03T00:00:00"/>
    <x v="7"/>
    <s v="LCARTER"/>
    <x v="1"/>
    <x v="0"/>
  </r>
  <r>
    <n v="672114"/>
    <s v="CLEAR VIEW BAG COMPANY, INC."/>
    <s v="46.50X46.50X90.00X1.00 100/RL,BAGS,FG,BS,BOR "/>
    <n v="1158.33"/>
    <m/>
    <n v="46.5"/>
    <n v="46.5"/>
    <n v="90"/>
    <n v="1"/>
    <x v="0"/>
    <m/>
    <d v="2013-05-03T00:00:00"/>
    <x v="7"/>
    <s v="CMAHAN"/>
    <x v="0"/>
    <x v="1"/>
  </r>
  <r>
    <n v="675562"/>
    <s v="CDF CORPORATION"/>
    <s v="30.00X0.00X30.00X4.00 250/CS,INDIV SHEETS,BS "/>
    <n v="2622.62"/>
    <m/>
    <n v="30"/>
    <m/>
    <n v="30"/>
    <n v="4"/>
    <x v="1"/>
    <n v="823849"/>
    <d v="2013-05-03T00:00:00"/>
    <x v="7"/>
    <s v="STEVES"/>
    <x v="1"/>
    <x v="1"/>
  </r>
  <r>
    <n v="672408"/>
    <s v="THE ROYAL GROUP TN DIV."/>
    <s v="7.5X16 2MIL WICKETED +1.5   LIP 250/WICKET 1000/CAS E"/>
    <n v="709"/>
    <m/>
    <n v="7.5"/>
    <s v="16 2MIL WICKETED +1.5"/>
    <m/>
    <m/>
    <x v="0"/>
    <m/>
    <d v="2013-05-06T00:00:00"/>
    <x v="7"/>
    <s v="LPAIGE"/>
    <x v="0"/>
    <x v="0"/>
  </r>
  <r>
    <n v="672411"/>
    <s v="BUFFALO BAG COMPANY"/>
    <s v="ZT 12X15 4 MIL PARTS BAG PRINTED 2C/1S WITH HANG HOLE 1000/CASE,"/>
    <n v="2993.5"/>
    <m/>
    <s v="ZT 12"/>
    <s v="15 4 MIL"/>
    <m/>
    <m/>
    <x v="0"/>
    <m/>
    <d v="2013-05-06T00:00:00"/>
    <x v="7"/>
    <s v="JPENA"/>
    <x v="0"/>
    <x v="0"/>
  </r>
  <r>
    <n v="672429"/>
    <s v="GATEWAY PACKAGING CORP"/>
    <s v="10.00XXX2.00 6250'/RL,SWS SHEETING,FG, CRADL"/>
    <n v="1358.4"/>
    <m/>
    <n v="10"/>
    <m/>
    <m/>
    <n v="2"/>
    <x v="0"/>
    <m/>
    <d v="2013-05-06T00:00:00"/>
    <x v="7"/>
    <s v="DAVID"/>
    <x v="0"/>
    <x v="1"/>
  </r>
  <r>
    <n v="672445"/>
    <s v="EAST COAST PACKAGING"/>
    <s v="8.00X0.00X10.00X4.00 1000/CS,BAGS,BS "/>
    <n v="919.5"/>
    <m/>
    <n v="8"/>
    <n v="0"/>
    <n v="10"/>
    <n v="4"/>
    <x v="0"/>
    <m/>
    <d v="2013-05-06T00:00:00"/>
    <x v="7"/>
    <s v="MGONZALEZ"/>
    <x v="0"/>
    <x v="1"/>
  </r>
  <r>
    <n v="672467"/>
    <s v="CI TRADING LLC"/>
    <s v="AUTO BAGS 3X9 1.5ML CLR 1 500RL "/>
    <n v="0"/>
    <m/>
    <n v="3"/>
    <m/>
    <n v="9"/>
    <n v="1.5"/>
    <x v="0"/>
    <m/>
    <d v="2013-05-06T00:00:00"/>
    <x v="7"/>
    <s v="JLYONS"/>
    <x v="0"/>
    <x v="0"/>
  </r>
  <r>
    <n v="672485"/>
    <s v="HLPM HOLDINGS, LLC"/>
    <s v="AUTOBAG 5X7X004 WHT FRNT CLR BACK 1000/RL "/>
    <n v="2690"/>
    <m/>
    <n v="5"/>
    <m/>
    <n v="7"/>
    <n v="4"/>
    <x v="0"/>
    <m/>
    <d v="2013-05-06T00:00:00"/>
    <x v="7"/>
    <s v="BRENDA"/>
    <x v="0"/>
    <x v="0"/>
  </r>
  <r>
    <n v="672522"/>
    <s v="CJ PACKAGING INC."/>
    <s v="44.50XXX1.10 16500'/RL,SWS SHEETING,CR ADL"/>
    <n v="1572"/>
    <m/>
    <n v="44.5"/>
    <m/>
    <m/>
    <n v="1.1000000000000001"/>
    <x v="0"/>
    <m/>
    <d v="2013-05-06T00:00:00"/>
    <x v="7"/>
    <s v="DAVID"/>
    <x v="0"/>
    <x v="1"/>
  </r>
  <r>
    <n v="672527"/>
    <s v="CJ PACKAGING INC."/>
    <s v="44.50XXX1.25 14500'/RL,SWS SHEETING,CR ADL"/>
    <n v="1572"/>
    <m/>
    <n v="44.5"/>
    <m/>
    <m/>
    <n v="1.25"/>
    <x v="0"/>
    <m/>
    <d v="2013-05-06T00:00:00"/>
    <x v="7"/>
    <s v="DAVID"/>
    <x v="1"/>
    <x v="1"/>
  </r>
  <r>
    <n v="675443"/>
    <s v="ASSOCIATED PACKAGING INC."/>
    <s v="60.00X0.00XX3.00 2300'/RL,SWS SHEETING,FG, UVI 1.5%,CRADL"/>
    <n v="4459.92"/>
    <m/>
    <n v="60"/>
    <m/>
    <m/>
    <n v="3"/>
    <x v="1"/>
    <n v="824435"/>
    <d v="2013-05-06T00:00:00"/>
    <x v="7"/>
    <s v="JIM"/>
    <x v="0"/>
    <x v="1"/>
  </r>
  <r>
    <n v="675922"/>
    <s v="CANTWELL-CLEARY CO., INC."/>
    <s v="30.00X0.00X60.00X1.25 150/RL,CF SOR,BS,BOR,CRAD L"/>
    <n v="4456.38"/>
    <m/>
    <n v="30"/>
    <n v="0"/>
    <n v="60"/>
    <n v="1.25"/>
    <x v="1"/>
    <n v="824612"/>
    <d v="2013-05-06T00:00:00"/>
    <x v="7"/>
    <s v="MWENTWORTH"/>
    <x v="1"/>
    <x v="1"/>
  </r>
  <r>
    <n v="676251"/>
    <s v="CONSOLIDATED PLASTICS"/>
    <s v="6.00X0.00X9.00X2.00 1000/CS,BAGS "/>
    <n v="0"/>
    <m/>
    <n v="6"/>
    <n v="0"/>
    <n v="9"/>
    <n v="2"/>
    <x v="1"/>
    <n v="824848"/>
    <d v="2013-05-06T00:00:00"/>
    <x v="7"/>
    <s v="TTHERIAULT"/>
    <x v="1"/>
    <x v="1"/>
  </r>
  <r>
    <n v="672570"/>
    <s v="PLASTIC BAG PARTNERS"/>
    <s v="12X12 2 MIL ZT 500CS  "/>
    <n v="22785"/>
    <m/>
    <n v="12"/>
    <s v="12 2 MIL ZT 500CS"/>
    <m/>
    <m/>
    <x v="0"/>
    <m/>
    <d v="2013-05-07T00:00:00"/>
    <x v="7"/>
    <s v="HEATHER"/>
    <x v="0"/>
    <x v="0"/>
  </r>
  <r>
    <n v="672581"/>
    <s v="XPEDX"/>
    <s v="48.00X0.00XX1.75 2900'/RL,SWS SHEETING,FG, AS,AMF CLR,CRADL"/>
    <n v="1396.08"/>
    <m/>
    <n v="48"/>
    <m/>
    <m/>
    <n v="1.75"/>
    <x v="0"/>
    <m/>
    <d v="2013-05-07T00:00:00"/>
    <x v="7"/>
    <s v="EZRA"/>
    <x v="1"/>
    <x v="1"/>
  </r>
  <r>
    <n v="672583"/>
    <s v="WILHEIT PACKAGING"/>
    <s v="27X15X30 13 MICRON 1300/ROLL HDPE, NATURAL "/>
    <n v="3741.92"/>
    <m/>
    <n v="27"/>
    <n v="15"/>
    <s v="30 13 MICRON"/>
    <m/>
    <x v="0"/>
    <m/>
    <d v="2013-05-07T00:00:00"/>
    <x v="7"/>
    <s v="TTHERIAULT"/>
    <x v="0"/>
    <x v="0"/>
  </r>
  <r>
    <n v="672617"/>
    <s v="XPEDX"/>
    <s v="60.00X0.00XX1.75 2900'/RL,SWS SHEETING,FG, AS,AMF CLR,CRADL"/>
    <n v="3924.3"/>
    <m/>
    <n v="60"/>
    <m/>
    <m/>
    <n v="1.75"/>
    <x v="0"/>
    <m/>
    <d v="2013-05-07T00:00:00"/>
    <x v="7"/>
    <s v="EZRA"/>
    <x v="1"/>
    <x v="1"/>
  </r>
  <r>
    <n v="672724"/>
    <s v="TEWES CORPORATION"/>
    <s v="SLIDER TOP 6 X 24 3 MIL CLEAR 250/CASE "/>
    <n v="3597.5"/>
    <m/>
    <s v="SLIDER TOP 6 "/>
    <n v="24"/>
    <m/>
    <m/>
    <x v="0"/>
    <m/>
    <d v="2013-05-07T00:00:00"/>
    <x v="7"/>
    <s v="MCAMERON"/>
    <x v="0"/>
    <x v="0"/>
  </r>
  <r>
    <n v="672782"/>
    <s v="PRATT SPECIALTIES"/>
    <s v="VAC 8X20X003 1000/CTN FDA "/>
    <n v="0"/>
    <m/>
    <s v="VAC 8"/>
    <n v="20"/>
    <s v="003 1000/CTN"/>
    <m/>
    <x v="0"/>
    <m/>
    <d v="2013-05-07T00:00:00"/>
    <x v="7"/>
    <s v="BRENDA"/>
    <x v="0"/>
    <x v="0"/>
  </r>
  <r>
    <n v="672787"/>
    <s v="PRATT SPECIALTIES"/>
    <s v="VAC 10X30X003 500/CTN FDA "/>
    <n v="0"/>
    <m/>
    <s v="VAC 10"/>
    <n v="30"/>
    <s v="003 500/CTN"/>
    <m/>
    <x v="0"/>
    <m/>
    <d v="2013-05-07T00:00:00"/>
    <x v="7"/>
    <s v="BRENDA"/>
    <x v="0"/>
    <x v="0"/>
  </r>
  <r>
    <n v="672832"/>
    <s v="VICTORY PACKAGING, LP"/>
    <s v="23.5 X 16 LF 1/2  BUBBLE BAG "/>
    <n v="0"/>
    <m/>
    <n v="23.5"/>
    <s v=" 16 LF"/>
    <m/>
    <m/>
    <x v="0"/>
    <m/>
    <d v="2013-05-07T00:00:00"/>
    <x v="7"/>
    <s v="JCORLISS"/>
    <x v="0"/>
    <x v="0"/>
  </r>
  <r>
    <n v="672834"/>
    <s v="VICTORY PACKAGING, LP"/>
    <s v="10 X 11 LF 1/2  BUBBLE BAG "/>
    <n v="0"/>
    <m/>
    <n v="10"/>
    <s v=" 11 LF"/>
    <m/>
    <m/>
    <x v="0"/>
    <m/>
    <d v="2013-05-07T00:00:00"/>
    <x v="7"/>
    <s v="JCORLISS"/>
    <x v="0"/>
    <x v="0"/>
  </r>
  <r>
    <n v="672835"/>
    <s v="VICTORY PACKAGING, LP"/>
    <s v="12.50 X 15.5 LF 1/2  BUBBLE BAG "/>
    <n v="0"/>
    <m/>
    <n v="12.5"/>
    <s v=" 15.5 LF"/>
    <m/>
    <m/>
    <x v="0"/>
    <m/>
    <d v="2013-05-07T00:00:00"/>
    <x v="7"/>
    <s v="JCORLISS"/>
    <x v="0"/>
    <x v="0"/>
  </r>
  <r>
    <n v="672836"/>
    <s v="VICTORY PACKAGING, LP"/>
    <s v="15 X 17.5 LF 1/2 BUBBLE BAG "/>
    <n v="0"/>
    <m/>
    <n v="15"/>
    <s v=" 17.5 LF"/>
    <m/>
    <m/>
    <x v="0"/>
    <m/>
    <d v="2013-05-07T00:00:00"/>
    <x v="7"/>
    <s v="JCORLISS"/>
    <x v="0"/>
    <x v="0"/>
  </r>
  <r>
    <n v="672837"/>
    <s v="VICTORY PACKAGING, LP"/>
    <s v="12 X 15 LF 1/2  BUBBLE BAG "/>
    <n v="0"/>
    <m/>
    <n v="12"/>
    <s v=" 15 LF"/>
    <m/>
    <m/>
    <x v="0"/>
    <m/>
    <d v="2013-05-07T00:00:00"/>
    <x v="7"/>
    <s v="JCORLISS"/>
    <x v="0"/>
    <x v="0"/>
  </r>
  <r>
    <n v="672839"/>
    <s v="VICTORY PACKAGING, LP"/>
    <s v="18 X 24 LF 1/2  BUBBLE BAG "/>
    <n v="0"/>
    <m/>
    <n v="18"/>
    <s v=" 24 LF"/>
    <m/>
    <m/>
    <x v="0"/>
    <m/>
    <d v="2013-05-07T00:00:00"/>
    <x v="7"/>
    <s v="JCORLISS"/>
    <x v="0"/>
    <x v="0"/>
  </r>
  <r>
    <n v="672856"/>
    <s v="XPEDX"/>
    <s v="3X5 3MIL AUTO STYLE CLEAR/WHITE 1500/ROLL "/>
    <n v="1136"/>
    <m/>
    <n v="3"/>
    <m/>
    <n v="5"/>
    <n v="3"/>
    <x v="0"/>
    <m/>
    <d v="2013-05-07T00:00:00"/>
    <x v="7"/>
    <s v="LCARTER"/>
    <x v="0"/>
    <x v="0"/>
  </r>
  <r>
    <n v="672860"/>
    <s v="XPEDX"/>
    <s v="5X7 3MIL AUTO STYLE CLEAR/WHITE 1250/ROLL "/>
    <n v="1190"/>
    <m/>
    <n v="5"/>
    <m/>
    <n v="7"/>
    <n v="3"/>
    <x v="0"/>
    <m/>
    <d v="2013-05-07T00:00:00"/>
    <x v="7"/>
    <s v="LCARTER"/>
    <x v="0"/>
    <x v="0"/>
  </r>
  <r>
    <n v="672861"/>
    <s v="XPEDX"/>
    <s v="8X10 3MIL AUTO STYLE CLEAR/WHITE 750/ROLL"/>
    <n v="1122"/>
    <m/>
    <n v="8"/>
    <m/>
    <n v="10"/>
    <n v="3"/>
    <x v="0"/>
    <m/>
    <d v="2013-05-07T00:00:00"/>
    <x v="7"/>
    <s v="LCARTER"/>
    <x v="0"/>
    <x v="0"/>
  </r>
  <r>
    <n v="672863"/>
    <s v="XPEDX"/>
    <s v="10X12 3MIL AUTO STYLE CLEAR/WHITE 750/ROL L"/>
    <n v="1073"/>
    <m/>
    <n v="10"/>
    <m/>
    <n v="12"/>
    <n v="3"/>
    <x v="0"/>
    <m/>
    <d v="2013-05-07T00:00:00"/>
    <x v="7"/>
    <s v="LCARTER"/>
    <x v="0"/>
    <x v="0"/>
  </r>
  <r>
    <n v="672864"/>
    <s v="XPEDX"/>
    <s v="3X10 3MIL AUTO STYLE CLEAR/WHITE 750/ROLL "/>
    <n v="1124"/>
    <m/>
    <n v="3"/>
    <m/>
    <n v="10"/>
    <n v="33"/>
    <x v="0"/>
    <m/>
    <d v="2013-05-07T00:00:00"/>
    <x v="7"/>
    <s v="LCARTER"/>
    <x v="0"/>
    <x v="0"/>
  </r>
  <r>
    <n v="675345"/>
    <s v="MORRISETTE PAPER COMPANY - GREENSBORO"/>
    <s v="8.00X0.00X18.00X1.50 1000/CS,BAGS,SW,VENT,NORM "/>
    <n v="938.24"/>
    <m/>
    <n v="8"/>
    <m/>
    <n v="18"/>
    <n v="1.5"/>
    <x v="1"/>
    <n v="825804"/>
    <d v="2013-05-07T00:00:00"/>
    <x v="7"/>
    <s v="ANGELA"/>
    <x v="1"/>
    <x v="1"/>
  </r>
  <r>
    <n v="676364"/>
    <s v="PYRAMID PACKAGING INC."/>
    <s v="102.00X0.00XX3.00 2000'/RL,SWS SHEETING,FG, NOSLIP,CRADL"/>
    <n v="4995.5"/>
    <m/>
    <n v="102"/>
    <m/>
    <m/>
    <n v="3"/>
    <x v="1"/>
    <n v="825339"/>
    <d v="2013-05-07T00:00:00"/>
    <x v="7"/>
    <s v="AMBER"/>
    <x v="1"/>
    <x v="1"/>
  </r>
  <r>
    <n v="676632"/>
    <s v="PIONEER PACKAGING CORP"/>
    <s v="20.00X0.00X24.00X4.00 100/CS,BAGS,FG,BLK COND "/>
    <n v="235.86"/>
    <m/>
    <n v="20"/>
    <n v="0"/>
    <n v="24"/>
    <n v="4"/>
    <x v="1"/>
    <n v="825609"/>
    <d v="2013-05-07T00:00:00"/>
    <x v="7"/>
    <s v="JPENA"/>
    <x v="0"/>
    <x v="1"/>
  </r>
  <r>
    <n v="672872"/>
    <s v="COMMERCIAL PKG. CO,"/>
    <s v="51 X49 X93  4MIL PALLET SIZE SHRINK BAGS ON ROLLS"/>
    <n v="0"/>
    <m/>
    <n v="51"/>
    <n v="49"/>
    <s v="93  4MIL"/>
    <m/>
    <x v="0"/>
    <m/>
    <d v="2013-05-08T00:00:00"/>
    <x v="7"/>
    <s v="JCORLISS"/>
    <x v="0"/>
    <x v="0"/>
  </r>
  <r>
    <n v="672932"/>
    <s v="STRETCH ASSOCIATES"/>
    <s v="8.5X9X1.50 AUTOBAG BLACK OPAQUE/COLOR 1500/R OLL"/>
    <n v="5562"/>
    <m/>
    <n v="8.5"/>
    <m/>
    <n v="9"/>
    <n v="1.5"/>
    <x v="0"/>
    <m/>
    <d v="2013-05-08T00:00:00"/>
    <x v="7"/>
    <s v="AMBER"/>
    <x v="0"/>
    <x v="0"/>
  </r>
  <r>
    <n v="672933"/>
    <s v="STRETCH ASSOCIATES"/>
    <s v="7X8X1.50MIL AUTOBAG BLACK OPAQUE/COLOR 1750/R OLL"/>
    <n v="3978"/>
    <m/>
    <n v="7"/>
    <m/>
    <n v="8"/>
    <n v="1.5"/>
    <x v="0"/>
    <m/>
    <d v="2013-05-08T00:00:00"/>
    <x v="7"/>
    <s v="AMBER"/>
    <x v="0"/>
    <x v="0"/>
  </r>
  <r>
    <n v="673059"/>
    <s v="TEMPERATSURE"/>
    <s v="ZT SLIDER 20X20 1.5MIL 25 0/CS "/>
    <n v="7136.25"/>
    <m/>
    <s v="ZT SLIDER 20"/>
    <s v="20 1.5MIL 25"/>
    <m/>
    <m/>
    <x v="0"/>
    <m/>
    <d v="2013-05-08T00:00:00"/>
    <x v="7"/>
    <s v="JBURKE"/>
    <x v="0"/>
    <x v="0"/>
  </r>
  <r>
    <n v="673065"/>
    <s v="CARLSON SYSTEMS, LLC - MINNEAPOLIS"/>
    <s v="SLIDER 6X9 4MILL FG PRINT 250/CASE "/>
    <n v="2592.5"/>
    <m/>
    <s v="SLIDER 6"/>
    <s v="9 4MILL FG PRINT"/>
    <m/>
    <m/>
    <x v="0"/>
    <m/>
    <d v="2013-05-08T00:00:00"/>
    <x v="7"/>
    <s v="CGRAINGER"/>
    <x v="0"/>
    <x v="0"/>
  </r>
  <r>
    <n v="674900"/>
    <s v="R &amp; R SOLUTIONS"/>
    <s v="5.375X9.875X002 AUTO STYL E, CLEAR, PRINTED 6C/1S 1 /4  FROM THE SEAL, W/ 1/4"/>
    <n v="1872.5"/>
    <m/>
    <n v="5.375"/>
    <m/>
    <n v="9.875"/>
    <n v="2"/>
    <x v="1"/>
    <n v="826678"/>
    <d v="2013-05-08T00:00:00"/>
    <x v="7"/>
    <s v="JPENA"/>
    <x v="1"/>
    <x v="0"/>
  </r>
  <r>
    <n v="676827"/>
    <s v="CLEAR VIEW BAG COMPANY, INC."/>
    <s v="29.50X15.50X43.00X2.00 200/RL,BAGS,FG,BS,BOR,CRA DL"/>
    <n v="2661.31"/>
    <m/>
    <n v="29.5"/>
    <n v="15.5"/>
    <n v="43"/>
    <n v="2"/>
    <x v="1"/>
    <n v="826155"/>
    <d v="2013-05-08T00:00:00"/>
    <x v="7"/>
    <s v="JCORLISS"/>
    <x v="0"/>
    <x v="1"/>
  </r>
  <r>
    <n v="676848"/>
    <s v="BUNZL - INDIANAPOLIS"/>
    <s v="37.00X27.00X70.00X1.00 100/RL,BAGS,FG,BS,BOR,CRA DL"/>
    <n v="1132"/>
    <m/>
    <n v="37"/>
    <n v="27"/>
    <n v="70"/>
    <n v="1"/>
    <x v="1"/>
    <n v="826422"/>
    <d v="2013-05-08T00:00:00"/>
    <x v="7"/>
    <s v="MGONZALEZ"/>
    <x v="1"/>
    <x v="1"/>
  </r>
  <r>
    <n v="676922"/>
    <s v="DREAM PACKAGING INC"/>
    <s v="ZT 10X16X002 W/ HANG HOLE BELOW THE ZIP"/>
    <n v="1274.8499999999999"/>
    <m/>
    <s v="ZT 10"/>
    <n v="16"/>
    <n v="2"/>
    <m/>
    <x v="1"/>
    <n v="826563"/>
    <d v="2013-05-08T00:00:00"/>
    <x v="7"/>
    <s v="MPIERCE"/>
    <x v="1"/>
    <x v="0"/>
  </r>
  <r>
    <n v="677024"/>
    <s v="DREAM PACKAGING INC"/>
    <s v="ZT 10X16X002 W/ HANG HOLE BELOW THE ZIP - FULL GAUGE"/>
    <n v="1274.8499999999999"/>
    <m/>
    <s v="ZT 10"/>
    <n v="16"/>
    <n v="2"/>
    <m/>
    <x v="1"/>
    <n v="826668"/>
    <d v="2013-05-08T00:00:00"/>
    <x v="7"/>
    <s v="MPIERCE"/>
    <x v="0"/>
    <x v="0"/>
  </r>
  <r>
    <n v="673227"/>
    <s v="AMERICAN PAPER AND PLASTICS INC"/>
    <s v="11.5X18 1.5MIL +1.5  LIP 250/WICKET 1000/CASE "/>
    <n v="8100"/>
    <m/>
    <n v="11.5"/>
    <s v="18 1.5MIL +1.5  LIP"/>
    <m/>
    <m/>
    <x v="0"/>
    <m/>
    <d v="2013-05-09T00:00:00"/>
    <x v="7"/>
    <s v="DWHOLEY"/>
    <x v="0"/>
    <x v="0"/>
  </r>
  <r>
    <n v="673229"/>
    <s v="TYOGA CONTAINER CO. - DINOBAG"/>
    <s v="13.00X0.00X48.00X4.00 1/CS,BAGS "/>
    <n v="0"/>
    <m/>
    <n v="13"/>
    <n v="0"/>
    <n v="48"/>
    <n v="4"/>
    <x v="0"/>
    <m/>
    <d v="2013-05-09T00:00:00"/>
    <x v="7"/>
    <s v="ANGELA"/>
    <x v="0"/>
    <x v="1"/>
  </r>
  <r>
    <n v="673230"/>
    <s v="TYOGA CONTAINER CO. - DINOBAG"/>
    <s v="12.00X0.00X28.00X4.00 1/CS,BAGS "/>
    <n v="0"/>
    <m/>
    <n v="12"/>
    <n v="0"/>
    <n v="28"/>
    <n v="4"/>
    <x v="0"/>
    <m/>
    <d v="2013-05-09T00:00:00"/>
    <x v="7"/>
    <s v="ANGELA"/>
    <x v="0"/>
    <x v="1"/>
  </r>
  <r>
    <n v="673419"/>
    <s v="ASSOCIATED PACKAGING INC."/>
    <s v="68.00X0.00XX2.00 1800'/RL,SWS SHEETING,FG, UVI 1.5%,CRADL"/>
    <n v="1889.44"/>
    <m/>
    <n v="68"/>
    <m/>
    <m/>
    <n v="2"/>
    <x v="0"/>
    <m/>
    <d v="2013-05-09T00:00:00"/>
    <x v="7"/>
    <s v="JIM"/>
    <x v="0"/>
    <x v="1"/>
  </r>
  <r>
    <n v="673453"/>
    <s v="HARBOR PACKAGING INC."/>
    <s v="ZT 10X12X002 3C REGISTERE 1000/CASE,PRNTD "/>
    <n v="3470.25"/>
    <m/>
    <s v="ZT 10"/>
    <n v="12"/>
    <s v="002 3C REGISTERE"/>
    <m/>
    <x v="0"/>
    <m/>
    <d v="2013-05-09T00:00:00"/>
    <x v="7"/>
    <s v="JLYONS"/>
    <x v="0"/>
    <x v="0"/>
  </r>
  <r>
    <n v="673456"/>
    <s v="HARBOR PACKAGING INC."/>
    <s v="ZT 10X12X002 3C REIGSTERE D/ 1S 8 HX8.25 W, SIDEWEL D,PRNTD"/>
    <n v="0"/>
    <m/>
    <s v="ZT 10"/>
    <n v="12"/>
    <s v="002 3C REIGSTERE"/>
    <m/>
    <x v="0"/>
    <m/>
    <d v="2013-05-09T00:00:00"/>
    <x v="7"/>
    <s v="JLYONS"/>
    <x v="1"/>
    <x v="0"/>
  </r>
  <r>
    <n v="673458"/>
    <s v="HARBOR PACKAGING INC."/>
    <s v="ZT 10X12X0025 3C REGISTER 1000/CASE,PRNTD "/>
    <n v="3666.75"/>
    <m/>
    <s v="ZT 10"/>
    <n v="12"/>
    <s v="0025 3C REGISTER"/>
    <m/>
    <x v="0"/>
    <m/>
    <d v="2013-05-09T00:00:00"/>
    <x v="7"/>
    <s v="JLYONS"/>
    <x v="0"/>
    <x v="0"/>
  </r>
  <r>
    <n v="673459"/>
    <s v="HARBOR PACKAGING INC."/>
    <s v="ZT 10X12X0025 3C REGISTER ED/1S 8 HX8.25 W SIDEWELD ,PRNTD"/>
    <n v="0"/>
    <m/>
    <s v="ZT 10"/>
    <n v="12"/>
    <s v="0025 3C REGISTER"/>
    <m/>
    <x v="0"/>
    <m/>
    <d v="2013-05-09T00:00:00"/>
    <x v="7"/>
    <s v="JLYONS"/>
    <x v="1"/>
    <x v="0"/>
  </r>
  <r>
    <n v="673463"/>
    <s v="CHARTIERS INDUSTRIES"/>
    <s v="BUBBLE MAILER 12.5X19 W/ 3/16  BUBBLE 50/CASE "/>
    <n v="1398.5"/>
    <m/>
    <s v="BUBBLE MAILER 12.5"/>
    <s v="19 W/"/>
    <m/>
    <m/>
    <x v="0"/>
    <m/>
    <d v="2013-05-09T00:00:00"/>
    <x v="7"/>
    <s v="KSHAUGHNESSY"/>
    <x v="0"/>
    <x v="0"/>
  </r>
  <r>
    <n v="673466"/>
    <s v="CHARTIERS INDUSTRIES"/>
    <s v="BUBBLE MAILER 8.5X12 W/ 3 /16  BUBBLE 100/CASE "/>
    <n v="1216.2"/>
    <m/>
    <s v="BUBBLE MAILER 8.5"/>
    <s v="12 W/ 3"/>
    <m/>
    <m/>
    <x v="0"/>
    <m/>
    <d v="2013-05-09T00:00:00"/>
    <x v="7"/>
    <s v="KSHAUGHNESSY"/>
    <x v="0"/>
    <x v="0"/>
  </r>
  <r>
    <n v="673490"/>
    <s v="G.T. PACKAGING &amp; JANITORIAL"/>
    <s v="AUTOBAG PAS 3X5X004 1250/ROLL "/>
    <n v="1535"/>
    <m/>
    <n v="3"/>
    <m/>
    <n v="5"/>
    <n v="4"/>
    <x v="0"/>
    <m/>
    <d v="2013-05-09T00:00:00"/>
    <x v="7"/>
    <s v="BRENDA"/>
    <x v="0"/>
    <x v="0"/>
  </r>
  <r>
    <n v="673505"/>
    <s v="VALLEY SHIPPING SUPPLY CO."/>
    <s v="ZT 4X8X002 2C/1S, BLACK INK 50% WHITE BLOCK COVERAGE,"/>
    <n v="10150"/>
    <m/>
    <s v="ZT 4"/>
    <n v="8"/>
    <n v="2"/>
    <m/>
    <x v="0"/>
    <m/>
    <d v="2013-05-09T00:00:00"/>
    <x v="7"/>
    <s v="MICHELLE"/>
    <x v="0"/>
    <x v="0"/>
  </r>
  <r>
    <n v="673542"/>
    <s v="STAPLES INDUSTRIAL #906"/>
    <s v="LF 4.5X21 1.1MIL 1000/CAS E "/>
    <n v="8652"/>
    <m/>
    <s v="LF 4.5"/>
    <s v="21 1.1MIL 1000/CAS"/>
    <m/>
    <m/>
    <x v="0"/>
    <m/>
    <d v="2013-05-09T00:00:00"/>
    <x v="7"/>
    <s v="LPAIGE"/>
    <x v="0"/>
    <x v="0"/>
  </r>
  <r>
    <n v="673547"/>
    <s v="STAPLES INDUSTRIAL #906"/>
    <s v="LF 4.5X21 1.1MIL FULL GAU 1000/CASE "/>
    <n v="13216"/>
    <m/>
    <s v="LF 4.5"/>
    <s v="21 1.1MIL FULL GAU"/>
    <m/>
    <m/>
    <x v="0"/>
    <m/>
    <d v="2013-05-09T00:00:00"/>
    <x v="7"/>
    <s v="LPAIGE"/>
    <x v="0"/>
    <x v="0"/>
  </r>
  <r>
    <n v="673554"/>
    <s v="STAPLES INDUSTRIAL #906"/>
    <s v="LF 5.5X21 1.1MIL 1000/CAS E "/>
    <n v="13888"/>
    <m/>
    <s v="LF 5.5"/>
    <s v="21 1.1MIL 1000/CAS"/>
    <m/>
    <m/>
    <x v="0"/>
    <m/>
    <d v="2013-05-09T00:00:00"/>
    <x v="7"/>
    <s v="LPAIGE"/>
    <x v="0"/>
    <x v="0"/>
  </r>
  <r>
    <n v="673555"/>
    <s v="STAPLES INDUSTRIAL #906"/>
    <s v="4.50X0.00X21.00X1.10 1000/CS,BAGS,FG "/>
    <n v="0"/>
    <m/>
    <n v="4.5"/>
    <n v="0"/>
    <n v="21"/>
    <n v="1.1000000000000001"/>
    <x v="0"/>
    <m/>
    <d v="2013-05-09T00:00:00"/>
    <x v="7"/>
    <s v="LPAIGE"/>
    <x v="0"/>
    <x v="1"/>
  </r>
  <r>
    <n v="673556"/>
    <s v="STAPLES INDUSTRIAL #906"/>
    <s v="LF 5.5X21 1.1MIL FULL GAU GE 1000/CASE "/>
    <n v="14112"/>
    <m/>
    <s v="LF 5.5"/>
    <s v="21 1.1MIL FULL GAU"/>
    <m/>
    <m/>
    <x v="0"/>
    <m/>
    <d v="2013-05-09T00:00:00"/>
    <x v="7"/>
    <s v="LPAIGE"/>
    <x v="1"/>
    <x v="0"/>
  </r>
  <r>
    <n v="673557"/>
    <s v="STAPLES INDUSTRIAL #906"/>
    <s v="LF 4.5X21 1.1MIL 1000/CAS E ORANGE TINT "/>
    <n v="10752"/>
    <m/>
    <s v="LF 4.5"/>
    <s v="21 1.1MIL 1000/CAS"/>
    <m/>
    <m/>
    <x v="0"/>
    <m/>
    <d v="2013-05-09T00:00:00"/>
    <x v="7"/>
    <s v="LPAIGE"/>
    <x v="0"/>
    <x v="0"/>
  </r>
  <r>
    <n v="673561"/>
    <s v="STAPLES INDUSTRIAL #906"/>
    <s v="LF 4.5X21 1.1MIL FULL GAU GE 1000/CASE ORANGE TINT "/>
    <n v="12432"/>
    <m/>
    <s v="LF 4.5"/>
    <s v="21 1.1MIL FULL GAU"/>
    <m/>
    <m/>
    <x v="0"/>
    <m/>
    <d v="2013-05-09T00:00:00"/>
    <x v="7"/>
    <s v="LPAIGE"/>
    <x v="0"/>
    <x v="0"/>
  </r>
  <r>
    <n v="673565"/>
    <s v="STAPLES INDUSTRIAL #906"/>
    <s v="LF 5.5X21 1.1MIL ORANGE T INT 1000/CASE "/>
    <n v="19488"/>
    <m/>
    <s v="LF 5.5"/>
    <s v="21 1.1MIL ORANGE T"/>
    <m/>
    <m/>
    <x v="0"/>
    <m/>
    <d v="2013-05-09T00:00:00"/>
    <x v="7"/>
    <s v="LPAIGE"/>
    <x v="0"/>
    <x v="0"/>
  </r>
  <r>
    <n v="673566"/>
    <s v="STAPLES INDUSTRIAL #906"/>
    <s v="LF 5.5X21 1.1MIL FULL GAU GE ORANGE TINT 1000/CASE "/>
    <n v="22596"/>
    <m/>
    <s v="LF 5.5"/>
    <s v="21 1.1MIL FULL GAU"/>
    <m/>
    <m/>
    <x v="0"/>
    <m/>
    <d v="2013-05-09T00:00:00"/>
    <x v="7"/>
    <s v="LPAIGE"/>
    <x v="0"/>
    <x v="0"/>
  </r>
  <r>
    <n v="676834"/>
    <s v="COLONY PAPERS"/>
    <s v="23.00X10.00X30.00X1.50 550/RL,BAGS,BS,BOR "/>
    <n v="2209"/>
    <m/>
    <n v="23"/>
    <n v="10"/>
    <n v="30"/>
    <n v="1.5"/>
    <x v="1"/>
    <n v="826825"/>
    <d v="2013-05-09T00:00:00"/>
    <x v="7"/>
    <s v="MGONZALEZ"/>
    <x v="0"/>
    <x v="1"/>
  </r>
  <r>
    <n v="677115"/>
    <s v="CANTWELL-CLEARY CO., INC."/>
    <s v="10.00X0.00X40.00X6.00 200/CS,BAGS,BS "/>
    <n v="1444.8"/>
    <m/>
    <n v="10"/>
    <n v="0"/>
    <n v="40"/>
    <n v="6"/>
    <x v="1"/>
    <n v="826943"/>
    <d v="2013-05-09T00:00:00"/>
    <x v="7"/>
    <s v="MGONZALEZ"/>
    <x v="1"/>
    <x v="1"/>
  </r>
  <r>
    <n v="677234"/>
    <s v="ULINE"/>
    <s v="6.00X0.00X9.00X2.00 1000/CS,BAGS,FG,AS,POAPP "/>
    <n v="548.35"/>
    <m/>
    <n v="6"/>
    <n v="0"/>
    <n v="9"/>
    <n v="2"/>
    <x v="1"/>
    <n v="827135"/>
    <d v="2013-05-09T00:00:00"/>
    <x v="7"/>
    <s v="AMBER"/>
    <x v="1"/>
    <x v="1"/>
  </r>
  <r>
    <n v="677352"/>
    <s v="DOUG BROWN PACKAGING INC"/>
    <s v="11.88XX14.50X2.25 1000/CS,BAGS,FG "/>
    <n v="4896"/>
    <m/>
    <n v="11.88"/>
    <m/>
    <n v="14.5"/>
    <n v="2.25"/>
    <x v="1"/>
    <n v="827378"/>
    <d v="2013-05-09T00:00:00"/>
    <x v="7"/>
    <s v="LMITCHELL"/>
    <x v="1"/>
    <x v="1"/>
  </r>
  <r>
    <n v="677459"/>
    <s v="TEXAS POLY"/>
    <s v="24.00XXX1.90 13300'/RL,SWS SHEETING,FG ,CRADL"/>
    <n v="2340"/>
    <m/>
    <n v="24"/>
    <m/>
    <m/>
    <n v="1.9"/>
    <x v="1"/>
    <n v="827557"/>
    <d v="2013-05-09T00:00:00"/>
    <x v="7"/>
    <s v="DAVID"/>
    <x v="0"/>
    <x v="1"/>
  </r>
  <r>
    <n v="677464"/>
    <s v="TEXAS POLY"/>
    <s v="27.00XXX1.25 20200'/RL,SWS SHEETING,FG ,CRADL"/>
    <n v="3480"/>
    <m/>
    <n v="27"/>
    <m/>
    <m/>
    <n v="1.25"/>
    <x v="1"/>
    <n v="827559"/>
    <d v="2013-05-09T00:00:00"/>
    <x v="7"/>
    <s v="DAVID"/>
    <x v="0"/>
    <x v="1"/>
  </r>
  <r>
    <n v="677465"/>
    <s v="TEXAS POLY"/>
    <s v="28.00XXX2.80 9000'/RL,SWS SHEETING,FG, AS,AMF CLR,CRADL"/>
    <n v="1500"/>
    <m/>
    <n v="28"/>
    <m/>
    <m/>
    <n v="2.8"/>
    <x v="1"/>
    <n v="827563"/>
    <d v="2013-05-09T00:00:00"/>
    <x v="7"/>
    <s v="DAVID"/>
    <x v="0"/>
    <x v="1"/>
  </r>
  <r>
    <n v="673633"/>
    <s v="GULF SYSTEMS"/>
    <s v="AUTOBAG 5X6X002 2000/ROLL WHITE ON BOTH SIDES"/>
    <n v="1332"/>
    <m/>
    <n v="5"/>
    <m/>
    <n v="6"/>
    <n v="2"/>
    <x v="0"/>
    <m/>
    <d v="2013-05-10T00:00:00"/>
    <x v="7"/>
    <s v="MICHELLE"/>
    <x v="0"/>
    <x v="0"/>
  </r>
  <r>
    <n v="673634"/>
    <s v="GULF SYSTEMS"/>
    <s v="AUTOBAG 5X5X002 2500/RL,WHITE OPAQUE CORONA TREATED"/>
    <n v="1444"/>
    <m/>
    <n v="5"/>
    <m/>
    <n v="5"/>
    <n v="2"/>
    <x v="0"/>
    <m/>
    <d v="2013-05-10T00:00:00"/>
    <x v="7"/>
    <s v="MICHELLE"/>
    <x v="0"/>
    <x v="0"/>
  </r>
  <r>
    <n v="673722"/>
    <s v="ATLAS CONTAINER CORPORATION"/>
    <s v="LF 13X20 3MIL W/ PERMANENT TAPE W/ 2 INCH LIP 500/CASE"/>
    <n v="23593.5"/>
    <m/>
    <s v="LF 13"/>
    <s v="20 3MIL W/"/>
    <m/>
    <m/>
    <x v="0"/>
    <m/>
    <d v="2013-05-10T00:00:00"/>
    <x v="7"/>
    <s v="MCAMERON"/>
    <x v="0"/>
    <x v="0"/>
  </r>
  <r>
    <n v="673760"/>
    <s v="WEAVER COUNTRY STORE"/>
    <s v="GU 4X2X6.5X002 1000/CTN **IMPORT**"/>
    <n v="879"/>
    <m/>
    <s v="GU 4"/>
    <n v="2"/>
    <n v="6.5"/>
    <n v="2"/>
    <x v="0"/>
    <m/>
    <d v="2013-05-10T00:00:00"/>
    <x v="7"/>
    <s v="BRENDA"/>
    <x v="1"/>
    <x v="0"/>
  </r>
  <r>
    <n v="673806"/>
    <s v="GULF ATLANTIC PACKAGING"/>
    <s v="60.00X0.00XX4.00 720'/RL,SWS SHEETING,FG,U VI 1.5%,CRADL"/>
    <n v="3157.6"/>
    <m/>
    <n v="60"/>
    <m/>
    <m/>
    <n v="4"/>
    <x v="0"/>
    <m/>
    <d v="2013-05-10T00:00:00"/>
    <x v="7"/>
    <s v="EZRA"/>
    <x v="0"/>
    <x v="1"/>
  </r>
  <r>
    <n v="673827"/>
    <s v="ASSOCIATED PACKAGING, INC"/>
    <s v="38.00X0.00X58.00X1.00 200/CS,BAGS,SS,LLD,HEX "/>
    <n v="1422.56"/>
    <m/>
    <n v="38"/>
    <n v="0"/>
    <n v="58"/>
    <n v="1"/>
    <x v="0"/>
    <m/>
    <d v="2013-05-10T00:00:00"/>
    <x v="7"/>
    <s v="MPIERCE"/>
    <x v="1"/>
    <x v="1"/>
  </r>
  <r>
    <n v="673863"/>
    <s v="LINDENMEYR MUNROE"/>
    <s v="10X13 2 MIL LIP+TAPE POASTAL APPROVED BAG 1000 /CASE"/>
    <n v="2118.75"/>
    <m/>
    <n v="10"/>
    <s v="13 2 MIL LIP+TAPE"/>
    <m/>
    <m/>
    <x v="0"/>
    <m/>
    <d v="2013-05-10T00:00:00"/>
    <x v="7"/>
    <s v="JPENA"/>
    <x v="0"/>
    <x v="0"/>
  </r>
  <r>
    <n v="673871"/>
    <s v="ASSOCIATED PACKAGING, INC"/>
    <s v="38.00X0.00X58.00X1.00 200/CS,BAGS,SS,LLD,HEX "/>
    <n v="2672.64"/>
    <m/>
    <n v="38"/>
    <n v="0"/>
    <n v="58"/>
    <n v="1"/>
    <x v="0"/>
    <m/>
    <d v="2013-05-10T00:00:00"/>
    <x v="7"/>
    <s v="MPIERCE"/>
    <x v="1"/>
    <x v="1"/>
  </r>
  <r>
    <n v="673876"/>
    <s v="ASSOCIATED PACKAGING, INC"/>
    <s v="38.00X0.00X58.00X1.00 200/CS,BAGS,SS,LLD,HEX "/>
    <n v="3892.32"/>
    <m/>
    <n v="38"/>
    <n v="0"/>
    <n v="58"/>
    <n v="1"/>
    <x v="0"/>
    <m/>
    <d v="2013-05-10T00:00:00"/>
    <x v="7"/>
    <s v="MPIERCE"/>
    <x v="1"/>
    <x v="1"/>
  </r>
  <r>
    <n v="673914"/>
    <s v="ASSOCIATED PACKAGING, INC"/>
    <s v="33.00X0.00X39.00X1.00 250/CS,BAGS,FG,SS "/>
    <n v="1697.22"/>
    <m/>
    <n v="33"/>
    <n v="0"/>
    <n v="39"/>
    <n v="1"/>
    <x v="0"/>
    <m/>
    <d v="2013-05-10T00:00:00"/>
    <x v="7"/>
    <s v="MPIERCE"/>
    <x v="1"/>
    <x v="1"/>
  </r>
  <r>
    <n v="673917"/>
    <s v="ASSOCIATED PACKAGING, INC"/>
    <s v="33.00X0.00X39.00X1.00 250/CS,BAGS,FG,SS "/>
    <n v="4635.54"/>
    <m/>
    <n v="33"/>
    <n v="0"/>
    <n v="39"/>
    <n v="1"/>
    <x v="0"/>
    <m/>
    <d v="2013-05-10T00:00:00"/>
    <x v="7"/>
    <s v="MPIERCE"/>
    <x v="1"/>
    <x v="1"/>
  </r>
  <r>
    <n v="673918"/>
    <s v="ASSOCIATED PACKAGING, INC"/>
    <s v="33.00X0.00X39.00X1.00 250/CS,BAGS,FG,SS "/>
    <n v="3186.12"/>
    <m/>
    <n v="33"/>
    <n v="0"/>
    <n v="39"/>
    <n v="1"/>
    <x v="0"/>
    <m/>
    <d v="2013-05-10T00:00:00"/>
    <x v="7"/>
    <s v="MPIERCE"/>
    <x v="1"/>
    <x v="1"/>
  </r>
  <r>
    <n v="673921"/>
    <s v="LINDENMEYR MUNROE"/>
    <s v="10x13 2MIL POSTAL APPROVED LIP &amp; TAPE 1000/ CASE"/>
    <n v="2080"/>
    <m/>
    <s v="10x13 2MIL POSTAL"/>
    <m/>
    <m/>
    <m/>
    <x v="0"/>
    <m/>
    <d v="2013-05-10T00:00:00"/>
    <x v="7"/>
    <s v="MCAMERON"/>
    <x v="0"/>
    <x v="0"/>
  </r>
  <r>
    <n v="675535"/>
    <s v="UNISOURCE - APPLETON"/>
    <s v="10X12X0026 FG RED TINT FI LM, RED SLIDER 250/CS "/>
    <n v="28300"/>
    <m/>
    <n v="10"/>
    <n v="12"/>
    <s v="0026 FG RED TINT FI"/>
    <m/>
    <x v="1"/>
    <n v="827944"/>
    <d v="2013-05-10T00:00:00"/>
    <x v="7"/>
    <s v="WILL"/>
    <x v="0"/>
    <x v="0"/>
  </r>
  <r>
    <n v="677276"/>
    <s v="ATLAS BOX &amp; CRATING"/>
    <s v="5X6X004 AUTO, 1.25  SEALE D HEADER W/HH, PRNTD 2C/1 S 1000/ROLL,PRNTD"/>
    <n v="3307.15"/>
    <m/>
    <n v="5"/>
    <m/>
    <n v="6"/>
    <n v="4"/>
    <x v="1"/>
    <n v="828210"/>
    <d v="2013-05-10T00:00:00"/>
    <x v="7"/>
    <s v="CMAHAN"/>
    <x v="0"/>
    <x v="0"/>
  </r>
  <r>
    <n v="677454"/>
    <s v="SALESMASTER CORPORATION"/>
    <s v="AUTO 13X18X00125MIL FAN F OLDED 2000/CASE "/>
    <n v="6780"/>
    <m/>
    <n v="13"/>
    <m/>
    <n v="18"/>
    <n v="1.25"/>
    <x v="1"/>
    <n v="828212"/>
    <d v="2013-05-10T00:00:00"/>
    <x v="7"/>
    <s v="MWENTWORTH"/>
    <x v="1"/>
    <x v="0"/>
  </r>
  <r>
    <n v="677652"/>
    <s v="DREAM PACKAGING INC"/>
    <s v="ZT 10X14 2 MIL W/HANG HOLE BELOW ZIPPER"/>
    <n v="1965.6"/>
    <m/>
    <s v="ZT 10"/>
    <s v="14 2 MIL"/>
    <m/>
    <m/>
    <x v="1"/>
    <n v="828113"/>
    <d v="2013-05-10T00:00:00"/>
    <x v="7"/>
    <s v="MWENTWORTH"/>
    <x v="1"/>
    <x v="0"/>
  </r>
  <r>
    <n v="673969"/>
    <s v="UFP EASTERN DIVISION"/>
    <s v="8X100X004 BLACK C&amp;A FILM 1.5  CORES"/>
    <n v="2060"/>
    <m/>
    <n v="8"/>
    <n v="100"/>
    <s v="004 BLACK"/>
    <m/>
    <x v="0"/>
    <m/>
    <d v="2013-05-13T00:00:00"/>
    <x v="7"/>
    <s v="DAVIDW"/>
    <x v="0"/>
    <x v="0"/>
  </r>
  <r>
    <n v="673983"/>
    <s v="JANPAK"/>
    <s v="ZT 8X10X0015 1000/CS, BLK INK PRINTED 1C/1S SUFFOCATION"/>
    <n v="1107"/>
    <m/>
    <s v="ZT 8"/>
    <n v="10"/>
    <n v="15"/>
    <m/>
    <x v="0"/>
    <m/>
    <d v="2013-05-13T00:00:00"/>
    <x v="7"/>
    <s v="MICHELLE"/>
    <x v="0"/>
    <x v="0"/>
  </r>
  <r>
    <n v="673989"/>
    <s v="RITE PACKAGE COMPANY"/>
    <s v="12.00X10.00X26.00X1.00 1000/CS,BAGS,BS,VENT,NORM "/>
    <n v="658.04"/>
    <m/>
    <n v="12"/>
    <n v="10"/>
    <n v="26"/>
    <n v="1"/>
    <x v="0"/>
    <m/>
    <d v="2013-05-13T00:00:00"/>
    <x v="7"/>
    <s v="BRENDA"/>
    <x v="0"/>
    <x v="1"/>
  </r>
  <r>
    <n v="674018"/>
    <s v="RITE PACKAGE COMPANY"/>
    <s v="12.00X10.00X26.00X1.75 500/CS,BAGS,BS,VENT,NORM "/>
    <n v="825.93"/>
    <m/>
    <n v="12"/>
    <n v="10"/>
    <n v="26"/>
    <n v="1.75"/>
    <x v="0"/>
    <m/>
    <d v="2013-05-13T00:00:00"/>
    <x v="7"/>
    <s v="BRENDA"/>
    <x v="0"/>
    <x v="1"/>
  </r>
  <r>
    <n v="674040"/>
    <s v="PACKAGINGSUPPLIES.COM"/>
    <s v="4X4 1.5 MIL AUTO BAG WITH 1 VENT 4000/ROLL "/>
    <n v="1825"/>
    <m/>
    <n v="4"/>
    <m/>
    <n v="4"/>
    <n v="1.5"/>
    <x v="0"/>
    <m/>
    <d v="2013-05-13T00:00:00"/>
    <x v="7"/>
    <s v="TTHERIAULT"/>
    <x v="0"/>
    <x v="0"/>
  </r>
  <r>
    <n v="674097"/>
    <s v="SCHERMERHORN BROTHERS CO."/>
    <s v="ZT 9X9.25 2MIL PRNT 2C1S, 1000/CASE,PRNTD "/>
    <n v="1629"/>
    <m/>
    <s v="ZT 9"/>
    <s v="9.25 2MIL PRNT 2C1S,"/>
    <m/>
    <m/>
    <x v="0"/>
    <m/>
    <d v="2013-05-13T00:00:00"/>
    <x v="7"/>
    <s v="VALERIE"/>
    <x v="0"/>
    <x v="0"/>
  </r>
  <r>
    <n v="674172"/>
    <s v="TEXAS TECHNOLOGIES,INC."/>
    <s v="ZT 9X12 4MIL PRINTED 1C/1 1000/CASE,PRNTD "/>
    <n v="3718.75"/>
    <m/>
    <s v="ZT 9"/>
    <s v="12 4MIL PRINTED 1C/1"/>
    <m/>
    <m/>
    <x v="0"/>
    <m/>
    <d v="2013-05-13T00:00:00"/>
    <x v="7"/>
    <s v="JBURKE"/>
    <x v="0"/>
    <x v="0"/>
  </r>
  <r>
    <n v="674175"/>
    <s v="TEXAS TECHNOLOGIES,INC."/>
    <s v="ZT 6X9 4MIL PRINTED 1C/1S 1000/CASE,PRNTD "/>
    <n v="2571.25"/>
    <m/>
    <s v="ZT 6"/>
    <s v="9 4MIL PRINTED 1C/1S"/>
    <m/>
    <m/>
    <x v="0"/>
    <m/>
    <d v="2013-05-13T00:00:00"/>
    <x v="7"/>
    <s v="JBURKE"/>
    <x v="0"/>
    <x v="0"/>
  </r>
  <r>
    <n v="674179"/>
    <s v="TEXAS TECHNOLOGIES,INC."/>
    <s v="ZT 6X6 4MIL PRINTED 1C/1S 1000/CASE,PRNTD "/>
    <n v="2145"/>
    <m/>
    <s v="ZT 6"/>
    <s v="6 4MIL PRINTED 1C/1S"/>
    <m/>
    <m/>
    <x v="0"/>
    <m/>
    <d v="2013-05-13T00:00:00"/>
    <x v="7"/>
    <s v="JBURKE"/>
    <x v="0"/>
    <x v="0"/>
  </r>
  <r>
    <n v="674208"/>
    <s v="TEXAS TECHNOLOGIES,INC."/>
    <s v="AUTOBAG 5X6 2MIL (WHITE O P) 2K/ROLL "/>
    <n v="2081.25"/>
    <m/>
    <n v="5"/>
    <m/>
    <n v="6"/>
    <n v="2"/>
    <x v="0"/>
    <m/>
    <d v="2013-05-13T00:00:00"/>
    <x v="7"/>
    <s v="JBURKE"/>
    <x v="0"/>
    <x v="0"/>
  </r>
  <r>
    <n v="674210"/>
    <s v="K&amp;J ENTERPRISES"/>
    <s v="48.00X0.00XX2.00 1125'/RL,CF SHEETING,CRAD L"/>
    <n v="1939.3"/>
    <m/>
    <n v="48"/>
    <m/>
    <m/>
    <n v="2"/>
    <x v="0"/>
    <m/>
    <d v="2013-05-13T00:00:00"/>
    <x v="7"/>
    <s v="CMAHAN"/>
    <x v="0"/>
    <x v="1"/>
  </r>
  <r>
    <n v="674211"/>
    <s v="TEXAS TECHNOLOGIES,INC."/>
    <s v="AUTO 5X5 3MIL (ORANGE OP) 2K/ROLL "/>
    <n v="8675"/>
    <m/>
    <n v="5"/>
    <m/>
    <n v="5"/>
    <n v="3"/>
    <x v="0"/>
    <m/>
    <d v="2013-05-13T00:00:00"/>
    <x v="7"/>
    <s v="JBURKE"/>
    <x v="0"/>
    <x v="0"/>
  </r>
  <r>
    <n v="676253"/>
    <s v="SOUTHERN PACKAGING"/>
    <s v="21.00X15.00X63.00X3.00 50/RL,BAGS,BS,BOR "/>
    <n v="8677"/>
    <m/>
    <n v="21"/>
    <n v="15"/>
    <n v="63"/>
    <n v="3"/>
    <x v="1"/>
    <n v="828793"/>
    <d v="2013-05-13T00:00:00"/>
    <x v="7"/>
    <s v="LPAIGE"/>
    <x v="1"/>
    <x v="1"/>
  </r>
  <r>
    <n v="677999"/>
    <s v="STEPHEN GOULD GERMANTOWN"/>
    <s v="59.00X0.00X12.00X2.00 300/RL,FURN BAGS "/>
    <n v="951.55"/>
    <m/>
    <n v="59"/>
    <n v="0"/>
    <n v="12"/>
    <n v="2"/>
    <x v="1"/>
    <n v="828902"/>
    <d v="2013-05-13T00:00:00"/>
    <x v="7"/>
    <s v="LPAIGE"/>
    <x v="1"/>
    <x v="1"/>
  </r>
  <r>
    <n v="678066"/>
    <s v="ATLANTIC CORP."/>
    <s v="ZT 8X10 3MIL 1000/CS FOOD GRADE "/>
    <n v="104.35"/>
    <m/>
    <s v="ZT 8"/>
    <s v="10 3MIL"/>
    <m/>
    <m/>
    <x v="1"/>
    <n v="828670"/>
    <d v="2013-05-13T00:00:00"/>
    <x v="7"/>
    <s v="JCORLISS"/>
    <x v="1"/>
    <x v="0"/>
  </r>
  <r>
    <n v="674239"/>
    <s v="CAROLINA CONTAINER COMPANY"/>
    <s v="4X4X004 PRE-OPENED BAG WHITE FRONT/CLEAR BACK 15 00/ROLL"/>
    <n v="1113"/>
    <m/>
    <n v="4"/>
    <n v="4"/>
    <s v="004 PRE-OPENED BAG"/>
    <m/>
    <x v="0"/>
    <m/>
    <d v="2013-05-14T00:00:00"/>
    <x v="7"/>
    <s v="DAVIDW"/>
    <x v="0"/>
    <x v="0"/>
  </r>
  <r>
    <n v="674249"/>
    <s v="BRADEN PAPER &amp; PACKAGING PROD."/>
    <s v="ZT 14X16X002, VENTED 1 HOLE PER SIDE, BOTH SIDES, 1/2  FROM BOTTOM"/>
    <n v="1260.49"/>
    <m/>
    <n v="14"/>
    <m/>
    <n v="16"/>
    <n v="2"/>
    <x v="0"/>
    <m/>
    <d v="2013-05-14T00:00:00"/>
    <x v="7"/>
    <s v="LMITCHELL"/>
    <x v="0"/>
    <x v="0"/>
  </r>
  <r>
    <n v="674304"/>
    <s v="ASSOCIATED PACKAGING INC."/>
    <s v="11.82X0.00X13.63X3.00 500/CS,BAGS,BS,METAL 15.0 %"/>
    <n v="1511.1"/>
    <m/>
    <n v="11.82"/>
    <n v="0"/>
    <n v="13.63"/>
    <n v="3"/>
    <x v="0"/>
    <m/>
    <d v="2013-05-14T00:00:00"/>
    <x v="7"/>
    <s v="JIM"/>
    <x v="1"/>
    <x v="1"/>
  </r>
  <r>
    <n v="674342"/>
    <s v="ADVANCE PACKAGING"/>
    <s v="1X7 1MIL CLARITY BAGS  "/>
    <n v="0"/>
    <m/>
    <n v="1"/>
    <s v="7 1MIL CLARITY BAGS"/>
    <m/>
    <m/>
    <x v="0"/>
    <m/>
    <d v="2013-05-14T00:00:00"/>
    <x v="7"/>
    <s v="MGONZALEZ"/>
    <x v="0"/>
    <x v="0"/>
  </r>
  <r>
    <n v="674369"/>
    <s v="CHARTIERS INDUSTRIES"/>
    <s v="BUBBLE MAILER 11X17.25 W 50/CASE "/>
    <n v="21409.040000000001"/>
    <m/>
    <s v="BUBBLE MAILER 11"/>
    <s v="17.25 W"/>
    <m/>
    <m/>
    <x v="0"/>
    <m/>
    <d v="2013-05-14T00:00:00"/>
    <x v="7"/>
    <s v="KSHAUGHNESSY"/>
    <x v="0"/>
    <x v="0"/>
  </r>
  <r>
    <n v="674371"/>
    <s v="CHARTIERS INDUSTRIES"/>
    <s v="BUBBLE MAILER 8.5X11 W/ 3 /16  BUBBLE 100/CASE "/>
    <n v="11254.65"/>
    <m/>
    <s v="BUBBLE MAILER 8.5"/>
    <s v="11 W/ 3"/>
    <m/>
    <m/>
    <x v="0"/>
    <m/>
    <d v="2013-05-14T00:00:00"/>
    <x v="7"/>
    <s v="KSHAUGHNESSY"/>
    <x v="0"/>
    <x v="0"/>
  </r>
  <r>
    <n v="674382"/>
    <s v="XPEDX"/>
    <s v="3.5X5X 1MIL + 2.4375'' LI W/ADHESIVE 1000/CS POLY PRO"/>
    <n v="3210"/>
    <m/>
    <n v="3.5"/>
    <n v="5"/>
    <s v=" 1MIL + 2.4375'' LI"/>
    <m/>
    <x v="0"/>
    <m/>
    <d v="2013-05-14T00:00:00"/>
    <x v="7"/>
    <s v="TTHERIAULT"/>
    <x v="0"/>
    <x v="0"/>
  </r>
  <r>
    <n v="674397"/>
    <s v="MOONEY GENERAL PAPER CO."/>
    <s v="4.00X0.00X12.00X2.00 2000/CS,SLEEVE "/>
    <n v="745"/>
    <m/>
    <n v="4"/>
    <n v="0"/>
    <n v="12"/>
    <n v="2"/>
    <x v="0"/>
    <m/>
    <d v="2013-05-14T00:00:00"/>
    <x v="7"/>
    <s v="JPENA"/>
    <x v="1"/>
    <x v="1"/>
  </r>
  <r>
    <n v="674400"/>
    <s v="ATLANTIC PAPER &amp; SUPPLY"/>
    <s v="6.5 X 5.5 1MIL 2  BOTTOM GUSSET W/ 2  BA SANDWICH BAG 1000/CASE"/>
    <n v="709.5"/>
    <m/>
    <n v="6.5"/>
    <s v=" 5.5 1MIL"/>
    <m/>
    <m/>
    <x v="0"/>
    <m/>
    <d v="2013-05-14T00:00:00"/>
    <x v="7"/>
    <s v="MWENTWORTH"/>
    <x v="0"/>
    <x v="0"/>
  </r>
  <r>
    <n v="674401"/>
    <s v="PACKAGING TAPE INC."/>
    <s v="ZT 9X15X002 W/1  LIP 1000/CS "/>
    <n v="2930.5"/>
    <m/>
    <s v="ZT 9"/>
    <n v="15"/>
    <s v="002 W/1  LIP"/>
    <m/>
    <x v="0"/>
    <m/>
    <d v="2013-05-14T00:00:00"/>
    <x v="7"/>
    <s v="BRENDA"/>
    <x v="0"/>
    <x v="0"/>
  </r>
  <r>
    <n v="674474"/>
    <s v="CHAMPLIN-PACKRITE"/>
    <s v="2.50X0.00X9.00X1.75 1000/CS,BAGS,FG "/>
    <n v="405"/>
    <m/>
    <n v="2.5"/>
    <n v="0"/>
    <n v="9"/>
    <n v="1.75"/>
    <x v="0"/>
    <m/>
    <d v="2013-05-14T00:00:00"/>
    <x v="7"/>
    <s v="PGARCIA"/>
    <x v="0"/>
    <x v="1"/>
  </r>
  <r>
    <n v="674480"/>
    <s v="RAYLN PLASTICS CORP."/>
    <s v="8.00X0.00X50.00X2.70 500/CS,BAGS,FG "/>
    <n v="1501.56"/>
    <m/>
    <n v="8"/>
    <n v="0"/>
    <n v="50"/>
    <n v="2.7"/>
    <x v="0"/>
    <m/>
    <d v="2013-05-14T00:00:00"/>
    <x v="7"/>
    <s v="JBURKE"/>
    <x v="0"/>
    <x v="1"/>
  </r>
  <r>
    <n v="674497"/>
    <s v="CHAMPLIN-PACKRITE"/>
    <s v="2.50X0.00X9.00X0.75 1000/CS,BAGS,FG "/>
    <n v="0"/>
    <m/>
    <n v="2.5"/>
    <n v="0"/>
    <n v="9"/>
    <n v="0.75"/>
    <x v="0"/>
    <m/>
    <d v="2013-05-14T00:00:00"/>
    <x v="7"/>
    <s v="PGARCIA"/>
    <x v="1"/>
    <x v="1"/>
  </r>
  <r>
    <n v="674544"/>
    <s v="CHAMPLIN-PACKRITE"/>
    <s v="LF 2.5X9 .75MIL 1000/CASE  "/>
    <n v="1450"/>
    <m/>
    <s v="LF 2.5"/>
    <s v="9 .75MIL 1000/CASE"/>
    <m/>
    <m/>
    <x v="0"/>
    <m/>
    <d v="2013-05-14T00:00:00"/>
    <x v="7"/>
    <s v="PGARCIA"/>
    <x v="0"/>
    <x v="0"/>
  </r>
  <r>
    <n v="674564"/>
    <s v="XPEDX"/>
    <s v="8X12X23 3MIL TAMPER EVIDE RESEALABLE WITH TEAR AWAY SEAL"/>
    <n v="0"/>
    <m/>
    <n v="8"/>
    <n v="12"/>
    <s v="23 3MIL TAMPER EVIDE"/>
    <m/>
    <x v="0"/>
    <m/>
    <d v="2013-05-14T00:00:00"/>
    <x v="7"/>
    <s v="MGONZALEZ"/>
    <x v="0"/>
    <x v="0"/>
  </r>
  <r>
    <n v="674596"/>
    <s v="STEPHEN GOULD OF MINNESOTA"/>
    <s v="12.00X0.00X16.00X1.50 1000/CS,BAGS "/>
    <n v="732.78"/>
    <m/>
    <n v="12"/>
    <n v="0"/>
    <n v="16"/>
    <n v="1.5"/>
    <x v="0"/>
    <m/>
    <d v="2013-05-14T00:00:00"/>
    <x v="7"/>
    <s v="JPENA"/>
    <x v="0"/>
    <x v="1"/>
  </r>
  <r>
    <n v="674600"/>
    <s v="STEPHEN GOULD OF MINNESOTA"/>
    <s v="12.00X0.00X16.00X1.50 1000/CS,BAGS "/>
    <n v="758.16"/>
    <m/>
    <n v="12"/>
    <n v="0"/>
    <n v="16"/>
    <n v="1.5"/>
    <x v="0"/>
    <m/>
    <d v="2013-05-14T00:00:00"/>
    <x v="7"/>
    <s v="JPENA"/>
    <x v="0"/>
    <x v="1"/>
  </r>
  <r>
    <n v="674601"/>
    <s v="STEPHEN GOULD OF MINNESOTA"/>
    <s v="12.00X0.00X16.00X1.50 1000/CS,BAGS "/>
    <n v="751.68"/>
    <m/>
    <n v="12"/>
    <n v="0"/>
    <n v="16"/>
    <n v="1.5"/>
    <x v="0"/>
    <m/>
    <d v="2013-05-14T00:00:00"/>
    <x v="7"/>
    <s v="JPENA"/>
    <x v="0"/>
    <x v="1"/>
  </r>
  <r>
    <n v="677712"/>
    <s v="NAPS POLY BAG COMPANY"/>
    <s v="3.75X4.75 2 MIL AUTO BAG WHITE FRONT/CLEAR BACK 22 1/4  VENT HOLE"/>
    <n v="2773.8"/>
    <m/>
    <n v="3.75"/>
    <m/>
    <n v="4.75"/>
    <n v="2"/>
    <x v="1"/>
    <n v="829437"/>
    <d v="2013-05-14T00:00:00"/>
    <x v="7"/>
    <s v="JIM"/>
    <x v="1"/>
    <x v="0"/>
  </r>
  <r>
    <n v="678235"/>
    <s v="STEPHEN GOULD-GLENDALE HEIGHTS"/>
    <s v="14.00X14.00X26.00X2.00 500/CS,BAGS,BS "/>
    <n v="672.24"/>
    <m/>
    <n v="14"/>
    <n v="14"/>
    <n v="26"/>
    <n v="2"/>
    <x v="1"/>
    <n v="829685"/>
    <d v="2013-05-14T00:00:00"/>
    <x v="7"/>
    <s v="MWENTWORTH"/>
    <x v="1"/>
    <x v="1"/>
  </r>
  <r>
    <n v="678239"/>
    <s v="UNISOURCE - WINDSOR"/>
    <s v="30.00X0.00X37.00X1.00 250/CS,BAGS,FG,SS,TINT,MB L"/>
    <n v="1656.9"/>
    <m/>
    <n v="30"/>
    <n v="0"/>
    <n v="37"/>
    <n v="1"/>
    <x v="1"/>
    <n v="829145"/>
    <d v="2013-05-14T00:00:00"/>
    <x v="7"/>
    <s v="LPAIGE"/>
    <x v="1"/>
    <x v="1"/>
  </r>
  <r>
    <n v="678246"/>
    <s v="AMERISOURCE PACKAGING"/>
    <s v="10.00X0.00X20.00X2.00 1500/CS,BAGS,BS "/>
    <n v="1889.04"/>
    <m/>
    <n v="10"/>
    <n v="0"/>
    <n v="20"/>
    <n v="2"/>
    <x v="1"/>
    <n v="829522"/>
    <d v="2013-05-14T00:00:00"/>
    <x v="7"/>
    <s v="MGONZALEZ"/>
    <x v="1"/>
    <x v="1"/>
  </r>
  <r>
    <n v="678250"/>
    <s v="STEPHEN GOULD-GLENDALE HEIGHTS"/>
    <s v="14.00X14.00X26.00X2.00 500/CS,BAGS,BS "/>
    <n v="728.26"/>
    <m/>
    <n v="14"/>
    <n v="14"/>
    <n v="26"/>
    <n v="2"/>
    <x v="1"/>
    <n v="829683"/>
    <d v="2013-05-14T00:00:00"/>
    <x v="7"/>
    <s v="MWENTWORTH"/>
    <x v="1"/>
    <x v="1"/>
  </r>
  <r>
    <n v="678378"/>
    <s v="CME INTEGRATED SOLUTIONS"/>
    <s v="37.00X0.00XX3.00 550'/RL,TUBING,FG,LLD,HEX ,COLOR,YEL"/>
    <n v="1550.16"/>
    <m/>
    <n v="37"/>
    <n v="0"/>
    <m/>
    <n v="3"/>
    <x v="1"/>
    <n v="829236"/>
    <d v="2013-05-14T00:00:00"/>
    <x v="7"/>
    <s v="JCORLISS"/>
    <x v="0"/>
    <x v="1"/>
  </r>
  <r>
    <n v="674632"/>
    <s v="PACKAGING TAPE INC."/>
    <s v="ZT 9X15X002 W 1  LIP ABOVE ZT 1000/CTN"/>
    <n v="1790"/>
    <m/>
    <s v="ZT 9"/>
    <n v="15"/>
    <s v="002 W 1  LIP"/>
    <m/>
    <x v="0"/>
    <m/>
    <d v="2013-05-15T00:00:00"/>
    <x v="7"/>
    <s v="BRENDA"/>
    <x v="0"/>
    <x v="0"/>
  </r>
  <r>
    <n v="674646"/>
    <s v="SUN COAST PACKAGING"/>
    <s v="9X12 1.5 MIL POLYPRO WITH 1.25 LIP AND TAPE 10 00/CASE"/>
    <n v="2475"/>
    <m/>
    <n v="9"/>
    <m/>
    <n v="12"/>
    <n v="1.5"/>
    <x v="0"/>
    <m/>
    <d v="2013-05-15T00:00:00"/>
    <x v="7"/>
    <s v="TTHERIAULT"/>
    <x v="0"/>
    <x v="0"/>
  </r>
  <r>
    <n v="674647"/>
    <s v="SUN COAST PACKAGING"/>
    <s v="11.43X14.31 1.5MIL POLYPR WITH 1.5 LIP AND TAPE 100 0/CASE"/>
    <n v="1841.25"/>
    <m/>
    <n v="11.43"/>
    <s v="14.31 1.5MIL POLYPR"/>
    <m/>
    <m/>
    <x v="0"/>
    <m/>
    <d v="2013-05-15T00:00:00"/>
    <x v="7"/>
    <s v="TTHERIAULT"/>
    <x v="0"/>
    <x v="0"/>
  </r>
  <r>
    <n v="674689"/>
    <s v="XPEDX - CORPORATE"/>
    <s v="4X6X0015 W 1.5  /LIP &amp; TA PRINTED 1C/1S PMS 356C GR 1000/CASE,PRNTD"/>
    <n v="1198"/>
    <m/>
    <n v="4"/>
    <n v="6"/>
    <s v="0015 W 1.5  /LIP &amp; TA"/>
    <m/>
    <x v="0"/>
    <m/>
    <d v="2013-05-15T00:00:00"/>
    <x v="7"/>
    <s v="BRENDA"/>
    <x v="0"/>
    <x v="0"/>
  </r>
  <r>
    <n v="674697"/>
    <s v="FLORIDA GULF PACKAGING, INC"/>
    <s v="36.00X0.00XX2.00 1500'/RL,SWS SHEETING,FG, CRADL"/>
    <n v="1767.6"/>
    <m/>
    <n v="36"/>
    <m/>
    <m/>
    <n v="2"/>
    <x v="0"/>
    <m/>
    <d v="2013-05-15T00:00:00"/>
    <x v="7"/>
    <s v="EZRA"/>
    <x v="0"/>
    <x v="1"/>
  </r>
  <r>
    <n v="674704"/>
    <s v="XPEDX"/>
    <s v="11X16 4  BG W/1.5  LIP 1.5MIL WICKETED FDA APPROVED 250/WICKET 1"/>
    <n v="1273.75"/>
    <m/>
    <n v="11"/>
    <s v="16 4  BG W/1.5 "/>
    <m/>
    <m/>
    <x v="0"/>
    <m/>
    <d v="2013-05-15T00:00:00"/>
    <x v="7"/>
    <s v="LCARTER"/>
    <x v="0"/>
    <x v="0"/>
  </r>
  <r>
    <n v="674707"/>
    <s v="AMERICAN SOLUTIONS FOR BUSINESS"/>
    <s v="POR 16X68X002 FG CLEAR ANTISTAT PRINTED RANDOM 1 110/RL ,PRNTD"/>
    <n v="32682"/>
    <m/>
    <s v="POR 16"/>
    <n v="68"/>
    <s v="002 FG CLEAR"/>
    <m/>
    <x v="0"/>
    <m/>
    <d v="2013-05-15T00:00:00"/>
    <x v="7"/>
    <s v="AMBER"/>
    <x v="0"/>
    <x v="0"/>
  </r>
  <r>
    <n v="674726"/>
    <s v="XPEDX"/>
    <s v="8.50X0.00X23.50X2.00 1000/CS,BAGS,FG,SW,VENT,N ORM,NOSLIP"/>
    <n v="362.82"/>
    <m/>
    <n v="8.5"/>
    <m/>
    <n v="23.5"/>
    <n v="2"/>
    <x v="0"/>
    <m/>
    <d v="2013-05-15T00:00:00"/>
    <x v="7"/>
    <s v="EZRA"/>
    <x v="1"/>
    <x v="1"/>
  </r>
  <r>
    <n v="674795"/>
    <s v="BRAME SPECIALTY CO."/>
    <s v="ZT SLIDER 5X8X003 250/CASE "/>
    <n v="1537.5"/>
    <m/>
    <s v="ZT SLIDER 5"/>
    <n v="8"/>
    <n v="3"/>
    <m/>
    <x v="0"/>
    <m/>
    <d v="2013-05-15T00:00:00"/>
    <x v="7"/>
    <s v="AMBER"/>
    <x v="0"/>
    <x v="0"/>
  </r>
  <r>
    <n v="674797"/>
    <s v="XPEDX - CORPORATE"/>
    <s v="6X9X0015 W/ 1.5  LIP &amp; TA GREEN PMS 356C 1000/CASE, PRNTD"/>
    <n v="1233"/>
    <m/>
    <n v="6"/>
    <n v="9"/>
    <s v="0015 W/ 1.5  LIP &amp; TA"/>
    <m/>
    <x v="0"/>
    <m/>
    <d v="2013-05-15T00:00:00"/>
    <x v="7"/>
    <s v="BRENDA"/>
    <x v="0"/>
    <x v="0"/>
  </r>
  <r>
    <n v="674799"/>
    <s v="XPEDX - CORPORATE"/>
    <s v="9X14X0015 W/ 1.5  LIP &amp; T PRINTED 1C/1S GREEN PMS 3 1000/CASE,PRNTD"/>
    <n v="1653"/>
    <m/>
    <n v="9"/>
    <n v="14"/>
    <s v="0015 W/ 1.5  LIP &amp; T"/>
    <m/>
    <x v="0"/>
    <m/>
    <d v="2013-05-15T00:00:00"/>
    <x v="7"/>
    <s v="BRENDA"/>
    <x v="0"/>
    <x v="0"/>
  </r>
  <r>
    <n v="674800"/>
    <s v="BRAME SPECIALTY CO."/>
    <s v="ZT SLIDER 6.25X12X003 250/CASE "/>
    <n v="2130"/>
    <m/>
    <s v="ZT SLIDER 6.25"/>
    <n v="12"/>
    <n v="3"/>
    <m/>
    <x v="0"/>
    <m/>
    <d v="2013-05-15T00:00:00"/>
    <x v="7"/>
    <s v="AMBER"/>
    <x v="0"/>
    <x v="0"/>
  </r>
  <r>
    <n v="674801"/>
    <s v="XPEDX - CORPORATE"/>
    <s v="12X16X0015 W/ 1.5  LIP &amp; PRINTED 1C/1S GREEN PMS 1000/CTN,PRNTD"/>
    <n v="2033"/>
    <m/>
    <n v="12"/>
    <n v="16"/>
    <s v="0015 W/ 1.5  LIP &amp;"/>
    <m/>
    <x v="0"/>
    <m/>
    <d v="2013-05-15T00:00:00"/>
    <x v="7"/>
    <s v="BRENDA"/>
    <x v="0"/>
    <x v="0"/>
  </r>
  <r>
    <n v="674802"/>
    <s v="XPEDX - CORPORATE"/>
    <s v="16X16X0015 W/ 1.5  LIP &amp; PRINTED 1C/1S PMS 356C GR 1000/CTN,PRNTD"/>
    <n v="2338"/>
    <m/>
    <n v="16"/>
    <n v="16"/>
    <s v="0015 W/ 1.5  LIP &amp;"/>
    <m/>
    <x v="0"/>
    <m/>
    <d v="2013-05-15T00:00:00"/>
    <x v="7"/>
    <s v="BRENDA"/>
    <x v="0"/>
    <x v="0"/>
  </r>
  <r>
    <n v="674803"/>
    <s v="XPEDX - CORPORATE"/>
    <s v="24X33X0015 W/ 1.5  LIP &amp; PRINTED 1C/1S GREEN PMS 3 500/CTN,PRNTD"/>
    <n v="4897.5"/>
    <m/>
    <n v="24"/>
    <n v="33"/>
    <s v="0015 W/ 1.5  LIP &amp;"/>
    <m/>
    <x v="0"/>
    <m/>
    <d v="2013-05-15T00:00:00"/>
    <x v="7"/>
    <s v="BRENDA"/>
    <x v="0"/>
    <x v="0"/>
  </r>
  <r>
    <n v="674804"/>
    <s v="XPEDX - CORPORATE"/>
    <s v="13X17X0015 W/ 1.5  LIP &amp; PRINTED 1C/1S GREEN PMS 3 1000/CTN,PRNTD"/>
    <n v="2083"/>
    <m/>
    <n v="13"/>
    <n v="17"/>
    <s v="0015 W/ 1.5  LIP &amp;"/>
    <m/>
    <x v="0"/>
    <m/>
    <d v="2013-05-15T00:00:00"/>
    <x v="7"/>
    <s v="BRENDA"/>
    <x v="0"/>
    <x v="0"/>
  </r>
  <r>
    <n v="674805"/>
    <s v="XPEDX - CORPORATE"/>
    <s v="AUTOBAG 6X9X0015 PRINTED GREEN PMS 356U 2000/RL,PRNTD"/>
    <n v="2555"/>
    <m/>
    <n v="6"/>
    <m/>
    <n v="9"/>
    <n v="1.5"/>
    <x v="0"/>
    <m/>
    <d v="2013-05-15T00:00:00"/>
    <x v="7"/>
    <s v="BRENDA"/>
    <x v="0"/>
    <x v="0"/>
  </r>
  <r>
    <n v="674807"/>
    <s v="XPEDX - CORPORATE"/>
    <s v="22X24X0015 W/ 1.5  LIP &amp; PRINTED 1C/1S GREEN PMS 3 500/CTN,PRNTD"/>
    <n v="3747.5"/>
    <m/>
    <n v="22"/>
    <n v="24"/>
    <s v="0015 W/ 1.5  LIP &amp;"/>
    <m/>
    <x v="0"/>
    <m/>
    <d v="2013-05-15T00:00:00"/>
    <x v="7"/>
    <s v="BRENDA"/>
    <x v="0"/>
    <x v="0"/>
  </r>
  <r>
    <n v="674809"/>
    <s v="XPEDX - CORPORATE"/>
    <s v="AUTOBAG 8X10X0015 PRINTED 1C/1S GREEN PMS 3 2000/RL,PRNTD"/>
    <n v="9387.5"/>
    <m/>
    <n v="8"/>
    <m/>
    <n v="10"/>
    <n v="1.5"/>
    <x v="0"/>
    <m/>
    <d v="2013-05-15T00:00:00"/>
    <x v="7"/>
    <s v="BRENDA"/>
    <x v="0"/>
    <x v="0"/>
  </r>
  <r>
    <n v="674812"/>
    <s v="XPEDX - CORPORATE"/>
    <s v="AUTOBAG 9X14X0015 PRINTED 1C/1S GREEN PMS 3 1000/RL,PRNTD"/>
    <n v="2967.5"/>
    <m/>
    <n v="9"/>
    <m/>
    <n v="14"/>
    <n v="1.5"/>
    <x v="0"/>
    <m/>
    <d v="2013-05-15T00:00:00"/>
    <x v="7"/>
    <s v="BRENDA"/>
    <x v="0"/>
    <x v="0"/>
  </r>
  <r>
    <n v="674814"/>
    <s v="XPEDX - CORPORATE"/>
    <s v="AUTOBAG 12X17X0015 PRINTE GREEN PMS 356U 1000/RL,PRNTD"/>
    <n v="5677.5"/>
    <m/>
    <n v="12"/>
    <m/>
    <n v="17"/>
    <n v="1.5"/>
    <x v="0"/>
    <m/>
    <d v="2013-05-15T00:00:00"/>
    <x v="7"/>
    <s v="BRENDA"/>
    <x v="0"/>
    <x v="0"/>
  </r>
  <r>
    <n v="674822"/>
    <s v="ADMIRAL PACKAGING"/>
    <s v="LF 24.5X28 0.5MIL VENT HOLES BOTH SIDES 4 X 4 ROWS 500/CASE"/>
    <n v="7143.75"/>
    <m/>
    <n v="24.5"/>
    <m/>
    <n v="28"/>
    <n v="0.5"/>
    <x v="0"/>
    <m/>
    <d v="2013-05-15T00:00:00"/>
    <x v="7"/>
    <s v="MCAMERON"/>
    <x v="0"/>
    <x v="0"/>
  </r>
  <r>
    <n v="674831"/>
    <s v="NORTHEAST INDUSTRIAL SUPPLY CO."/>
    <s v="14.5X14.5 1.5 FG 1/2  LIP 250/WICKET 1000/CASE "/>
    <n v="2125"/>
    <m/>
    <n v="14.5"/>
    <s v="14.5 1.5 FG 1/2  LIP"/>
    <m/>
    <m/>
    <x v="0"/>
    <m/>
    <d v="2013-05-15T00:00:00"/>
    <x v="7"/>
    <s v="LPAIGE"/>
    <x v="0"/>
    <x v="0"/>
  </r>
  <r>
    <n v="674862"/>
    <s v="MANISTEE PACKAGING COMPANY"/>
    <s v="15X20 2MILL POLYPRO PRINTED RANDOM 1C/1S 4 LA 500/CASE,PRNTD"/>
    <n v="2153.5"/>
    <m/>
    <n v="15"/>
    <m/>
    <n v="20"/>
    <n v="2"/>
    <x v="0"/>
    <m/>
    <d v="2013-05-15T00:00:00"/>
    <x v="7"/>
    <s v="TTHERIAULT"/>
    <x v="0"/>
    <x v="0"/>
  </r>
  <r>
    <n v="674872"/>
    <s v="INTERNATIONAL PLASTICS"/>
    <s v="LF 20X24 3 MIL BLK CONDUCTIVE 250/CASE "/>
    <n v="5842.8"/>
    <m/>
    <s v="LF 20"/>
    <s v="24 3 MIL"/>
    <m/>
    <m/>
    <x v="0"/>
    <m/>
    <d v="2013-05-15T00:00:00"/>
    <x v="7"/>
    <s v="CMAHAN"/>
    <x v="0"/>
    <x v="0"/>
  </r>
  <r>
    <n v="674882"/>
    <s v="INTERNATIONAL PLASTICS"/>
    <s v="LF 31X36 3 MIL BLK CONDUCTIVE 100/CASE"/>
    <n v="6614.1"/>
    <m/>
    <s v="LF 31"/>
    <s v="36 3 MIL"/>
    <m/>
    <m/>
    <x v="0"/>
    <m/>
    <d v="2013-05-15T00:00:00"/>
    <x v="7"/>
    <s v="CMAHAN"/>
    <x v="0"/>
    <x v="0"/>
  </r>
  <r>
    <n v="674904"/>
    <s v="R &amp; R SOLUTIONS"/>
    <s v="5.375X9.875X002 AUTO STYL E, CLEAR, PRINTED 6C/1S 1 /4  FROM THE SEAL, W/ 1/4"/>
    <n v="0"/>
    <m/>
    <n v="5.375"/>
    <m/>
    <n v="9.875"/>
    <n v="2"/>
    <x v="0"/>
    <m/>
    <d v="2013-05-15T00:00:00"/>
    <x v="7"/>
    <s v="MWENTWORTH"/>
    <x v="1"/>
    <x v="0"/>
  </r>
  <r>
    <n v="674912"/>
    <s v="GULF SYSTEMS, INC."/>
    <s v="36.00XXX2.10 2050'/RL,CF SHEETING,COLO R,WHT,CRADL"/>
    <n v="54800"/>
    <m/>
    <n v="36"/>
    <m/>
    <m/>
    <n v="2.1"/>
    <x v="0"/>
    <m/>
    <d v="2013-05-15T00:00:00"/>
    <x v="7"/>
    <s v="DAVID"/>
    <x v="0"/>
    <x v="1"/>
  </r>
  <r>
    <n v="677680"/>
    <s v="CLEAR VIEW BAG COMPANY, INC."/>
    <s v="8.00XX24.00X3.60 500/CS,BAGS,FG,BS "/>
    <n v="574.42999999999995"/>
    <m/>
    <n v="8"/>
    <m/>
    <n v="24"/>
    <n v="3.6"/>
    <x v="1"/>
    <n v="829775"/>
    <d v="2013-05-15T00:00:00"/>
    <x v="7"/>
    <s v="LPAIGE"/>
    <x v="1"/>
    <x v="1"/>
  </r>
  <r>
    <n v="678222"/>
    <s v="UNISOURCE - APPLETON"/>
    <s v="14X11X0026 FG RED TINT FI LM, RED SLIDER, 250/CASE "/>
    <n v="11047.5"/>
    <m/>
    <n v="14"/>
    <n v="11"/>
    <s v="0026 FG RED TINT FI"/>
    <m/>
    <x v="1"/>
    <n v="830498"/>
    <d v="2013-05-15T00:00:00"/>
    <x v="7"/>
    <s v="WILL"/>
    <x v="1"/>
    <x v="0"/>
  </r>
  <r>
    <n v="678322"/>
    <s v="STEPHEN GOULD GLEN ALLEN"/>
    <s v="30.00X0.00X36.00X0.75 500/CS,BAGS,FG,SS,VENT,BF LY,LLD,HEX"/>
    <n v="696.78"/>
    <m/>
    <n v="30"/>
    <m/>
    <n v="36"/>
    <n v="0.75"/>
    <x v="1"/>
    <n v="829995"/>
    <d v="2013-05-15T00:00:00"/>
    <x v="7"/>
    <s v="JIM"/>
    <x v="1"/>
    <x v="1"/>
  </r>
  <r>
    <n v="678453"/>
    <s v="STANPAK"/>
    <s v="SLIDER 15X15X003 250/CASE  "/>
    <n v="5185"/>
    <m/>
    <s v="SLIDER 15"/>
    <n v="15"/>
    <s v="003 250/CASE"/>
    <m/>
    <x v="1"/>
    <n v="829994"/>
    <d v="2013-05-15T00:00:00"/>
    <x v="7"/>
    <s v="JIM"/>
    <x v="1"/>
    <x v="0"/>
  </r>
  <r>
    <n v="678707"/>
    <s v="ASSOCIATED PACKAGING"/>
    <s v="AUTO 11X12X00125 1500/ROL SPEEDY PAC "/>
    <n v="1852.2"/>
    <m/>
    <n v="11"/>
    <m/>
    <n v="12"/>
    <n v="1.25"/>
    <x v="1"/>
    <n v="830532"/>
    <d v="2013-05-15T00:00:00"/>
    <x v="7"/>
    <s v="LPAIGE"/>
    <x v="1"/>
    <x v="0"/>
  </r>
  <r>
    <n v="678901"/>
    <s v="HUGHES ENTERPRISES"/>
    <s v="4.00X0.00X7.00X2.00 2500/CS,BAGS,AS,AFPAS "/>
    <n v="956.8"/>
    <m/>
    <n v="4"/>
    <n v="0"/>
    <n v="7"/>
    <n v="2"/>
    <x v="1"/>
    <n v="830231"/>
    <d v="2013-05-15T00:00:00"/>
    <x v="7"/>
    <s v="BRENDA"/>
    <x v="1"/>
    <x v="1"/>
  </r>
  <r>
    <n v="678977"/>
    <s v="ABLE TAPE AND PACKAGING"/>
    <s v="3.00X3.00X11.00X2.00 1000/CS,BAGS,BS "/>
    <n v="1829"/>
    <m/>
    <n v="3"/>
    <n v="3"/>
    <n v="11"/>
    <n v="2"/>
    <x v="1"/>
    <n v="830423"/>
    <d v="2013-05-15T00:00:00"/>
    <x v="7"/>
    <s v="TTHERIAULT"/>
    <x v="1"/>
    <x v="1"/>
  </r>
  <r>
    <n v="679085"/>
    <s v="STAPLES CENTRAL PAYMENT CENTER"/>
    <s v="15.00X0.00X24.00X2.00 500/CS,BAGS "/>
    <n v="1306.8"/>
    <m/>
    <n v="15"/>
    <n v="0"/>
    <n v="24"/>
    <n v="2"/>
    <x v="1"/>
    <n v="830483"/>
    <d v="2013-05-15T00:00:00"/>
    <x v="7"/>
    <s v="CMAHAN"/>
    <x v="1"/>
    <x v="1"/>
  </r>
  <r>
    <n v="675078"/>
    <s v="B&amp;C INDUSTRIES"/>
    <s v="LF 13X17X001 + 1  LIP &amp; T PRINTED 1C/1S W/ SUFFOCAT 1000/CASE,PRNTD"/>
    <n v="3157.5"/>
    <m/>
    <s v="LF 13"/>
    <n v="17"/>
    <s v="001 + 1  LIP &amp; T"/>
    <m/>
    <x v="0"/>
    <m/>
    <d v="2013-05-16T00:00:00"/>
    <x v="7"/>
    <s v="LMITCHELL"/>
    <x v="0"/>
    <x v="0"/>
  </r>
  <r>
    <n v="675079"/>
    <s v="B&amp;C INDUSTRIES"/>
    <s v="LF 3X30 1 MIL 3000/CASE  "/>
    <n v="813"/>
    <m/>
    <s v="LF 3"/>
    <s v="30 1 MIL 3000/CASE"/>
    <m/>
    <m/>
    <x v="0"/>
    <m/>
    <d v="2013-05-16T00:00:00"/>
    <x v="7"/>
    <s v="CMAHAN"/>
    <x v="0"/>
    <x v="0"/>
  </r>
  <r>
    <n v="675138"/>
    <s v="PINE TREE PAPER CO"/>
    <s v="HDPE SHOPPING BAG 20X15.7 RECTANGULAR STYLE TOP W/ 500/CASE,PRNTD"/>
    <n v="6766.25"/>
    <m/>
    <s v="HDPE SHOPPING BAG 20"/>
    <n v="15.7"/>
    <m/>
    <m/>
    <x v="0"/>
    <m/>
    <d v="2013-05-16T00:00:00"/>
    <x v="7"/>
    <s v="KSHAUGHNESSY"/>
    <x v="0"/>
    <x v="0"/>
  </r>
  <r>
    <n v="675144"/>
    <s v="TRANS-CONSOLIDATED DIST."/>
    <s v="TWIST TIES 4  BLUE PAPER 2,000/BOX 50M/CASE "/>
    <n v="405"/>
    <m/>
    <s v="TWIST TIES 4  BLUE PAPER"/>
    <m/>
    <m/>
    <m/>
    <x v="0"/>
    <m/>
    <d v="2013-05-16T00:00:00"/>
    <x v="7"/>
    <s v="BRENDA"/>
    <x v="0"/>
    <x v="0"/>
  </r>
  <r>
    <n v="675146"/>
    <s v="XPEDX"/>
    <s v="ZT 6X12 2 MIL PRINTED 1C/ 1000/CASE "/>
    <n v="4524"/>
    <m/>
    <s v="ZT 6"/>
    <s v="12 2 MIL PRINTED 1C/"/>
    <m/>
    <m/>
    <x v="0"/>
    <m/>
    <d v="2013-05-16T00:00:00"/>
    <x v="7"/>
    <s v="JPENA"/>
    <x v="0"/>
    <x v="0"/>
  </r>
  <r>
    <n v="675163"/>
    <s v="STRETCH ASSOCIATES"/>
    <s v="LF 3X18 2 MIL 3000/CASE  "/>
    <n v="2434.5"/>
    <m/>
    <s v="LF 3"/>
    <s v="18 2 MIL 3000/CASE"/>
    <m/>
    <m/>
    <x v="0"/>
    <m/>
    <d v="2013-05-16T00:00:00"/>
    <x v="7"/>
    <s v="CMAHAN"/>
    <x v="0"/>
    <x v="0"/>
  </r>
  <r>
    <n v="675188"/>
    <s v="PAK WEST"/>
    <s v="2.75X6.5 TMSS 3MIL WITH 2C/1S BOR,PRNTD "/>
    <n v="0"/>
    <m/>
    <n v="2.75"/>
    <s v="6.5 TMSS 3MIL"/>
    <m/>
    <m/>
    <x v="0"/>
    <m/>
    <d v="2013-05-16T00:00:00"/>
    <x v="7"/>
    <s v="LCARTER"/>
    <x v="0"/>
    <x v="0"/>
  </r>
  <r>
    <n v="675199"/>
    <s v="PFI DISTRIBUTING"/>
    <s v="17X15 4 MIL WITH 2.5  BACKFLIP 250/CASE "/>
    <n v="2949"/>
    <m/>
    <n v="17"/>
    <s v="15 4 MIL WITH"/>
    <m/>
    <m/>
    <x v="0"/>
    <m/>
    <d v="2013-05-16T00:00:00"/>
    <x v="7"/>
    <s v="TTHERIAULT"/>
    <x v="0"/>
    <x v="0"/>
  </r>
  <r>
    <n v="675201"/>
    <s v="GILLIS &amp; LANE"/>
    <s v="4X6 2 MIL ZT PRINTED 2C/1 IMAGE= 1 X1  1000/CASE,PR NTD"/>
    <n v="1187"/>
    <m/>
    <n v="4"/>
    <s v="6 2 MIL ZT PRINTED 2C/1"/>
    <m/>
    <m/>
    <x v="0"/>
    <m/>
    <d v="2013-05-16T00:00:00"/>
    <x v="7"/>
    <s v="JBASILE"/>
    <x v="0"/>
    <x v="0"/>
  </r>
  <r>
    <n v="675203"/>
    <s v="GILLIS &amp; LANE"/>
    <s v="6X9 2 MIL ZT PRINTED 2C/1 IMAGE= 1 X1  1000/CASE,PR NTD"/>
    <n v="1378.5"/>
    <m/>
    <n v="6"/>
    <s v="9 2 MIL ZT PRINTED 2C/1"/>
    <m/>
    <m/>
    <x v="0"/>
    <m/>
    <d v="2013-05-16T00:00:00"/>
    <x v="7"/>
    <s v="JBASILE"/>
    <x v="0"/>
    <x v="0"/>
  </r>
  <r>
    <n v="675206"/>
    <s v="GILLIS &amp; LANE"/>
    <s v="8X10 2 MIL ZT PRINTED 2C IMAGE=1 X1  1000/CASE,PRN TD"/>
    <n v="1545.5"/>
    <m/>
    <n v="8"/>
    <s v="10 2 MIL ZT PRINTED 2C"/>
    <m/>
    <m/>
    <x v="0"/>
    <m/>
    <d v="2013-05-16T00:00:00"/>
    <x v="7"/>
    <s v="JBASILE"/>
    <x v="0"/>
    <x v="0"/>
  </r>
  <r>
    <n v="675209"/>
    <s v="GILLIS &amp; LANE"/>
    <s v="10X12 2 MIL ZT PRINTED 2C IMAGE=1 X1  1000/CASE,PRN TD"/>
    <n v="1819"/>
    <m/>
    <n v="10"/>
    <s v="12 2 MIL ZT PRINTED 2C"/>
    <m/>
    <m/>
    <x v="0"/>
    <m/>
    <d v="2013-05-16T00:00:00"/>
    <x v="7"/>
    <s v="JBASILE"/>
    <x v="0"/>
    <x v="0"/>
  </r>
  <r>
    <n v="675234"/>
    <s v="LANDSBERG - PORTLAND"/>
    <s v="POLYPRO 4.125 X 9.5 1.5ML FDA COMPLIANT, 1000/CASE "/>
    <n v="905"/>
    <m/>
    <n v="4.125"/>
    <m/>
    <n v="9.5"/>
    <n v="1.5"/>
    <x v="0"/>
    <m/>
    <d v="2013-05-16T00:00:00"/>
    <x v="7"/>
    <s v="JLYONS"/>
    <x v="0"/>
    <x v="0"/>
  </r>
  <r>
    <n v="675290"/>
    <s v="SHIPPERS SUPPLY, INC."/>
    <s v="19.00X0.00XX4.00 4000'/RL,SWS SHEETING,FG, CRADL"/>
    <n v="6262.56"/>
    <m/>
    <n v="19"/>
    <m/>
    <m/>
    <n v="4"/>
    <x v="0"/>
    <m/>
    <d v="2013-05-16T00:00:00"/>
    <x v="7"/>
    <s v="STEVES"/>
    <x v="0"/>
    <x v="1"/>
  </r>
  <r>
    <n v="678527"/>
    <s v="CREATIVE PKG."/>
    <s v="6.00X0.00X8.00X3.00 500/RL,BAGS,BS,BOR "/>
    <n v="2973.25"/>
    <m/>
    <n v="6"/>
    <n v="0"/>
    <n v="8"/>
    <n v="3"/>
    <x v="1"/>
    <n v="831227"/>
    <d v="2013-05-16T00:00:00"/>
    <x v="7"/>
    <s v="LCARTER"/>
    <x v="1"/>
    <x v="1"/>
  </r>
  <r>
    <n v="679020"/>
    <s v="MARATHON PACKAGING"/>
    <s v="3.00X0.00X22.00X3.00 2500/CS,BAGS "/>
    <n v="663.6"/>
    <m/>
    <n v="3"/>
    <n v="0"/>
    <n v="22"/>
    <n v="3"/>
    <x v="1"/>
    <n v="830799"/>
    <d v="2013-05-16T00:00:00"/>
    <x v="7"/>
    <s v="LMITCHELL"/>
    <x v="1"/>
    <x v="1"/>
  </r>
  <r>
    <n v="679059"/>
    <s v="AMERICAN MARKETING OF PLASTICS, LLC"/>
    <s v="5.00X0.00X7.00X3.00 3000/CS,BAGS,SW "/>
    <n v="2094.4"/>
    <m/>
    <n v="5"/>
    <n v="0"/>
    <n v="7"/>
    <n v="3"/>
    <x v="1"/>
    <n v="830738"/>
    <d v="2013-05-16T00:00:00"/>
    <x v="7"/>
    <s v="AMBER"/>
    <x v="1"/>
    <x v="1"/>
  </r>
  <r>
    <n v="679293"/>
    <s v="DOUG BROWN PACKAGING INC"/>
    <s v="11.88XX14.50X2.25 1000/CS,BAGS,FG "/>
    <n v="5287.68"/>
    <m/>
    <n v="11.88"/>
    <m/>
    <n v="14.5"/>
    <n v="2.25"/>
    <x v="1"/>
    <n v="830839"/>
    <d v="2013-05-16T00:00:00"/>
    <x v="7"/>
    <s v="LMITCHELL"/>
    <x v="1"/>
    <x v="1"/>
  </r>
  <r>
    <n v="675362"/>
    <s v="POLLOCK PAPER"/>
    <s v="40X35 TMSS 3MIL 50/CASE  "/>
    <n v="2202.3000000000002"/>
    <m/>
    <n v="40"/>
    <s v="35 TMSS 3MIL 50/CASE"/>
    <m/>
    <m/>
    <x v="0"/>
    <m/>
    <d v="2013-05-17T00:00:00"/>
    <x v="7"/>
    <s v="LCARTER"/>
    <x v="0"/>
    <x v="0"/>
  </r>
  <r>
    <n v="675414"/>
    <s v="L&amp;M FOOD SERVICE INC"/>
    <s v="18X15 1 MILL DRAWSTRING 1M PER CASE"/>
    <n v="0"/>
    <m/>
    <n v="18"/>
    <s v="15 1 MILL"/>
    <m/>
    <m/>
    <x v="0"/>
    <m/>
    <d v="2013-05-17T00:00:00"/>
    <x v="7"/>
    <s v="DWHOLEY"/>
    <x v="0"/>
    <x v="0"/>
  </r>
  <r>
    <n v="675493"/>
    <s v="UNISOURCE - APPLETON"/>
    <s v="10X8X0026 FG RED TINT RED SLIDER BAG, 500 CASE "/>
    <n v="11050"/>
    <m/>
    <n v="10"/>
    <n v="8"/>
    <s v="0026 FG RED TINT"/>
    <m/>
    <x v="0"/>
    <m/>
    <d v="2013-05-17T00:00:00"/>
    <x v="7"/>
    <s v="WILL"/>
    <x v="1"/>
    <x v="0"/>
  </r>
  <r>
    <n v="675642"/>
    <s v="BULK SAK INTERNATIONAL"/>
    <s v="36.00X36.00X145.00X3.00 25/RL,BAGS,FG,BS,BOR,META L 20.0%,CRADL"/>
    <n v="2838.43"/>
    <m/>
    <n v="36"/>
    <n v="36"/>
    <n v="145"/>
    <n v="3"/>
    <x v="0"/>
    <m/>
    <d v="2013-05-17T00:00:00"/>
    <x v="7"/>
    <s v="DWHOLEY"/>
    <x v="0"/>
    <x v="1"/>
  </r>
  <r>
    <n v="675646"/>
    <s v="BULK SAK INTERNATIONAL"/>
    <s v="40.00X38.00X155.00X3.00 25/RL,BAGS,FG,BS,BOR,META L 20.0%,CRADL"/>
    <n v="2690.81"/>
    <m/>
    <n v="40"/>
    <n v="38"/>
    <n v="155"/>
    <n v="3"/>
    <x v="0"/>
    <m/>
    <d v="2013-05-17T00:00:00"/>
    <x v="7"/>
    <s v="DWHOLEY"/>
    <x v="0"/>
    <x v="1"/>
  </r>
  <r>
    <n v="675654"/>
    <s v="TOTAL PRODUCTS"/>
    <s v="6.00X4.00X12.00X2.00 1500/CS,BAGS,BS "/>
    <n v="0"/>
    <m/>
    <n v="6"/>
    <n v="4"/>
    <n v="12"/>
    <n v="2"/>
    <x v="0"/>
    <m/>
    <d v="2013-05-17T00:00:00"/>
    <x v="7"/>
    <s v="MWENTWORTH"/>
    <x v="1"/>
    <x v="1"/>
  </r>
  <r>
    <n v="675679"/>
    <s v="SHIPPERS SUPPLY, INC."/>
    <s v="ZT 9X12 2 MIL PRINTED 1C W/3 LANGUAGE SUFFICATION 1000/CASE,PRNTD"/>
    <n v="2763.75"/>
    <m/>
    <s v="ZT 9"/>
    <s v="12 2 MIL PRINTED 1C"/>
    <m/>
    <m/>
    <x v="0"/>
    <m/>
    <d v="2013-05-17T00:00:00"/>
    <x v="7"/>
    <s v="LPAIGE"/>
    <x v="0"/>
    <x v="0"/>
  </r>
  <r>
    <n v="675683"/>
    <s v="SHIPPERS SUPPLY, INC."/>
    <s v="ZT 9X14 2 MIL PRINTED 1C/ W/SUFFICATION WARNING 100 0/CASE,PRNTD"/>
    <n v="2928.75"/>
    <m/>
    <s v="ZT 9"/>
    <s v="14 2 MIL PRINTED 1C/"/>
    <m/>
    <m/>
    <x v="0"/>
    <m/>
    <d v="2013-05-17T00:00:00"/>
    <x v="7"/>
    <s v="LPAIGE"/>
    <x v="0"/>
    <x v="0"/>
  </r>
  <r>
    <n v="675685"/>
    <s v="SHIPPERS SUPPLY, INC."/>
    <s v="ZT 10X15 2 MIL PRINTED 1C W/SUFFICATION WARNING 1000/CASE,PRNTD"/>
    <n v="3182.5"/>
    <m/>
    <s v="ZT 10"/>
    <s v="15 2 MIL PRINTED 1C"/>
    <m/>
    <m/>
    <x v="0"/>
    <m/>
    <d v="2013-05-17T00:00:00"/>
    <x v="7"/>
    <s v="LPAIGE"/>
    <x v="0"/>
    <x v="0"/>
  </r>
  <r>
    <n v="675687"/>
    <s v="PROFESSIONAL PLASTICS"/>
    <s v="LF 2.25X4 3ML TRANS MET S TATIC SHIELDING 100/CASE "/>
    <n v="1410.5"/>
    <m/>
    <s v="LF 2.25"/>
    <s v="4 3ML TRANS MET S"/>
    <m/>
    <m/>
    <x v="0"/>
    <m/>
    <d v="2013-05-17T00:00:00"/>
    <x v="7"/>
    <s v="JLYONS"/>
    <x v="0"/>
    <x v="0"/>
  </r>
  <r>
    <n v="676125"/>
    <s v="ATLANTIC CORP."/>
    <s v="ZT 3X6 1.5MIL LOW SLIP 10 00/CS "/>
    <n v="1920"/>
    <m/>
    <s v="ZT 3"/>
    <s v="6 1.5MIL LOW SLIP 10"/>
    <m/>
    <m/>
    <x v="1"/>
    <n v="831930"/>
    <d v="2013-05-17T00:00:00"/>
    <x v="7"/>
    <s v="JPENA"/>
    <x v="0"/>
    <x v="0"/>
  </r>
  <r>
    <n v="677855"/>
    <s v="FISHER SCIENTIFIC"/>
    <s v="30.00X0.00X40.00X4.00 150/RL,BAGS,BS,BOR,CRADL "/>
    <n v="3453.39"/>
    <m/>
    <n v="30"/>
    <n v="0"/>
    <n v="40"/>
    <n v="4"/>
    <x v="1"/>
    <n v="831526"/>
    <d v="2013-05-17T00:00:00"/>
    <x v="7"/>
    <s v="SMAYER"/>
    <x v="1"/>
    <x v="1"/>
  </r>
  <r>
    <n v="678917"/>
    <s v="GREEN PACKAGING INC"/>
    <s v="ZT 8X8X004 W/ 5% VCI BLUE TINT 1000/CASE "/>
    <n v="2875.5"/>
    <m/>
    <s v="ZT 8"/>
    <n v="8"/>
    <s v="004 W/ 5% VCI"/>
    <m/>
    <x v="1"/>
    <n v="832057"/>
    <d v="2013-05-17T00:00:00"/>
    <x v="7"/>
    <s v="KKING"/>
    <x v="1"/>
    <x v="0"/>
  </r>
  <r>
    <n v="679319"/>
    <s v="XPEDX"/>
    <s v="64.00X36.00X37.00X3.00 70/RL,BAGS,FG,BS,BOR,CRAD L"/>
    <n v="1644.99"/>
    <m/>
    <n v="64"/>
    <n v="36"/>
    <n v="37"/>
    <n v="3"/>
    <x v="1"/>
    <n v="831750"/>
    <d v="2013-05-17T00:00:00"/>
    <x v="7"/>
    <s v="AMBER"/>
    <x v="1"/>
    <x v="1"/>
  </r>
  <r>
    <n v="679621"/>
    <s v="XPEDX"/>
    <s v="68.00X0.00XX1.25 4400'/RL,SWS SHEETING,FG, AS,AMF CLR,CRADL"/>
    <n v="3440.8"/>
    <m/>
    <n v="68"/>
    <m/>
    <m/>
    <n v="1.25"/>
    <x v="1"/>
    <n v="831842"/>
    <d v="2013-05-17T00:00:00"/>
    <x v="7"/>
    <s v="LCARTER"/>
    <x v="1"/>
    <x v="1"/>
  </r>
  <r>
    <n v="679647"/>
    <s v="XPEDX"/>
    <s v="9.00X0.00X14.50X3.00 1000/CS,BAGS,FG,SW,VENT,B FLY"/>
    <n v="1850.94"/>
    <m/>
    <n v="9"/>
    <m/>
    <n v="14.5"/>
    <n v="3"/>
    <x v="1"/>
    <n v="832053"/>
    <d v="2013-05-17T00:00:00"/>
    <x v="7"/>
    <s v="MPIERCE"/>
    <x v="0"/>
    <x v="1"/>
  </r>
  <r>
    <n v="679694"/>
    <s v="XPEDX"/>
    <s v="7.50XX11.50X3.00 1000/CS,BAGS,FG,VENT,NORM "/>
    <n v="851.75"/>
    <m/>
    <n v="7.5"/>
    <m/>
    <n v="11.5"/>
    <n v="3"/>
    <x v="1"/>
    <n v="832070"/>
    <d v="2013-05-17T00:00:00"/>
    <x v="7"/>
    <s v="MPIERCE"/>
    <x v="0"/>
    <x v="1"/>
  </r>
  <r>
    <n v="675743"/>
    <s v="NATIONAL PACKAGING CORP."/>
    <s v="13.5X17 1MIL WICKETED WITH 1.5  LIP &amp; 3.5  BACK FLIP PRNT 1C/1S 250/WICKE"/>
    <n v="19710"/>
    <m/>
    <n v="13.5"/>
    <s v="17 1MIL WICKETED"/>
    <m/>
    <m/>
    <x v="0"/>
    <m/>
    <d v="2013-05-20T00:00:00"/>
    <x v="7"/>
    <s v="TTHERIAULT"/>
    <x v="0"/>
    <x v="0"/>
  </r>
  <r>
    <n v="675758"/>
    <s v="JM PACKAGING/DETROIT TAPE &amp; LABEL"/>
    <s v="6X12 1.5  LIP 1.25 MIL 250/WICKET 1000/CASE "/>
    <n v="1317"/>
    <m/>
    <n v="6"/>
    <s v="12 1.5  LIP 1.25 MIL"/>
    <m/>
    <m/>
    <x v="0"/>
    <m/>
    <d v="2013-05-20T00:00:00"/>
    <x v="7"/>
    <s v="LCARTER"/>
    <x v="1"/>
    <x v="0"/>
  </r>
  <r>
    <n v="675761"/>
    <s v="FREDERICK PACKAGING"/>
    <s v="6X7X002 AUTO BAG 1750/ROLL "/>
    <n v="1128"/>
    <m/>
    <n v="6"/>
    <m/>
    <n v="7"/>
    <n v="2"/>
    <x v="0"/>
    <m/>
    <d v="2013-05-20T00:00:00"/>
    <x v="7"/>
    <s v="AMBER"/>
    <x v="0"/>
    <x v="0"/>
  </r>
  <r>
    <n v="675789"/>
    <s v="JM PACKAGING/DETROIT TAPE &amp; LABEL"/>
    <s v="40X48 11MICRON CLEAR HIGH DENSITY 250/CASE"/>
    <n v="1836"/>
    <m/>
    <n v="40"/>
    <s v="48 11MICRON"/>
    <m/>
    <m/>
    <x v="0"/>
    <m/>
    <d v="2013-05-20T00:00:00"/>
    <x v="7"/>
    <s v="LCARTER"/>
    <x v="0"/>
    <x v="0"/>
  </r>
  <r>
    <n v="675807"/>
    <s v="ADMIRAL PACKAGING"/>
    <s v="11.00X0.00X17.00X2.50 1000/CS,BAGS,FG,BS,METAL 0.15"/>
    <n v="3492.75"/>
    <m/>
    <n v="11"/>
    <n v="0"/>
    <n v="17"/>
    <n v="2.5"/>
    <x v="0"/>
    <m/>
    <d v="2013-05-20T00:00:00"/>
    <x v="7"/>
    <s v="KKING"/>
    <x v="0"/>
    <x v="1"/>
  </r>
  <r>
    <n v="675809"/>
    <s v="ADMIRAL PACKAGING"/>
    <s v="11.00X0.00X17.00X2.07 1000/CS,BAGS,FG,BS,METAL 0.15"/>
    <n v="2892.75"/>
    <m/>
    <n v="11"/>
    <n v="0"/>
    <n v="17"/>
    <n v="2.0699999999999998"/>
    <x v="0"/>
    <m/>
    <d v="2013-05-20T00:00:00"/>
    <x v="7"/>
    <s v="KKING"/>
    <x v="0"/>
    <x v="1"/>
  </r>
  <r>
    <n v="675827"/>
    <s v="MOVERS EQUIPMENT SERVICE"/>
    <s v="LF 4X6 2MIL RED COLOR 100 0/CASE "/>
    <n v="1192.5"/>
    <m/>
    <s v="LF 4"/>
    <s v="6 2MIL RED COLOR 100"/>
    <m/>
    <m/>
    <x v="0"/>
    <m/>
    <d v="2013-05-20T00:00:00"/>
    <x v="7"/>
    <s v="KSHAUGHNESSY"/>
    <x v="0"/>
    <x v="0"/>
  </r>
  <r>
    <n v="675838"/>
    <s v="MOVERS EQUIPMENT SERVICE"/>
    <s v="LF 4X6 2MIL BLUE COLOR 10 00/CASE "/>
    <n v="1192.5"/>
    <m/>
    <s v="LF 4"/>
    <s v="6 2MIL BLUE COLOR 10"/>
    <m/>
    <m/>
    <x v="0"/>
    <m/>
    <d v="2013-05-20T00:00:00"/>
    <x v="7"/>
    <s v="KSHAUGHNESSY"/>
    <x v="0"/>
    <x v="0"/>
  </r>
  <r>
    <n v="675840"/>
    <s v="MOVERS EQUIPMENT SERVICE"/>
    <s v="LF 4X6 2MIL WHITE COLOR 1 000/CASE "/>
    <n v="575"/>
    <m/>
    <s v="LF 4"/>
    <s v="6 2MIL WHITE COLOR 1"/>
    <m/>
    <m/>
    <x v="0"/>
    <m/>
    <d v="2013-05-20T00:00:00"/>
    <x v="7"/>
    <s v="KSHAUGHNESSY"/>
    <x v="0"/>
    <x v="0"/>
  </r>
  <r>
    <n v="675912"/>
    <s v="XPEDX"/>
    <s v="9.5X18 1.5MIL W/ 1.5  LIP 250/WICKET 1000/CASE, POL Y LINED CASES"/>
    <n v="1302.5"/>
    <m/>
    <n v="9.5"/>
    <s v="18 1.5MIL W/ 1.5  LIP"/>
    <m/>
    <m/>
    <x v="0"/>
    <m/>
    <d v="2013-05-20T00:00:00"/>
    <x v="7"/>
    <s v="MGONZALEZ"/>
    <x v="0"/>
    <x v="0"/>
  </r>
  <r>
    <n v="675949"/>
    <s v="LANDA PACKAGING DIST."/>
    <s v="HD POLY LINER 33X40 22MIC RON CLEAR 250CS "/>
    <n v="2679.25"/>
    <m/>
    <s v="HD POLY LINER 33"/>
    <s v="40 22MIC"/>
    <m/>
    <m/>
    <x v="0"/>
    <m/>
    <d v="2013-05-20T00:00:00"/>
    <x v="7"/>
    <s v="JBURKE"/>
    <x v="0"/>
    <x v="0"/>
  </r>
  <r>
    <n v="679710"/>
    <s v="PIONEER PACKAGING CORP"/>
    <s v="20.00X0.00X24.00X4.00 100/CS,BAGS,FG,BLK COND "/>
    <n v="1572.4"/>
    <m/>
    <n v="20"/>
    <n v="0"/>
    <n v="24"/>
    <n v="4"/>
    <x v="1"/>
    <n v="832843"/>
    <d v="2013-05-20T00:00:00"/>
    <x v="7"/>
    <s v="BRENDA"/>
    <x v="1"/>
    <x v="1"/>
  </r>
  <r>
    <n v="679713"/>
    <s v="K&amp;J ENTERPRISES"/>
    <s v="30.00X30.00XX6.00 100'/RL,SLITGUS SHEETING, BS,AS,AMF CLR"/>
    <n v="2130.6"/>
    <m/>
    <n v="30"/>
    <n v="30"/>
    <m/>
    <n v="6"/>
    <x v="1"/>
    <n v="832245"/>
    <d v="2013-05-20T00:00:00"/>
    <x v="7"/>
    <s v="AMBER"/>
    <x v="1"/>
    <x v="1"/>
  </r>
  <r>
    <n v="676001"/>
    <s v="JM PACKAGING/DETROIT TAPE &amp; LABEL"/>
    <s v="30X36 16MICRON HD LINER 500/CS STAR SEAL"/>
    <n v="2995.2"/>
    <m/>
    <n v="30"/>
    <s v="36 16MICRON HD"/>
    <m/>
    <m/>
    <x v="0"/>
    <m/>
    <d v="2013-05-21T00:00:00"/>
    <x v="7"/>
    <s v="LCARTER"/>
    <x v="0"/>
    <x v="0"/>
  </r>
  <r>
    <n v="676005"/>
    <s v="NEW CENTURY PACKAGING"/>
    <s v="16.00XXX1.25 3000'/RL,CF SHEETING,FG,C RADL"/>
    <n v="1182.72"/>
    <m/>
    <n v="16"/>
    <m/>
    <m/>
    <n v="1.25"/>
    <x v="0"/>
    <m/>
    <d v="2013-05-21T00:00:00"/>
    <x v="7"/>
    <s v="DAVID"/>
    <x v="0"/>
    <x v="1"/>
  </r>
  <r>
    <n v="676015"/>
    <s v="AMERICAN CARTON &amp; POLYBAG"/>
    <s v="12X15 4MIL ZT 1/4 HANG HOLE 1  BELOW TH E ZIPPER"/>
    <n v="6387"/>
    <m/>
    <n v="12"/>
    <s v="15 4MIL ZT"/>
    <m/>
    <m/>
    <x v="0"/>
    <m/>
    <d v="2013-05-21T00:00:00"/>
    <x v="7"/>
    <s v="DBALLETTA"/>
    <x v="0"/>
    <x v="0"/>
  </r>
  <r>
    <n v="676022"/>
    <s v="AMERICAN CARTON &amp; POLYBAG"/>
    <s v="12X15 4MIL ZT HANG HOLE 1  BELOW ZIP "/>
    <n v="6772.8"/>
    <m/>
    <n v="12"/>
    <s v="15 4MIL ZT"/>
    <m/>
    <m/>
    <x v="0"/>
    <m/>
    <d v="2013-05-21T00:00:00"/>
    <x v="7"/>
    <s v="DBALLETTA"/>
    <x v="0"/>
    <x v="0"/>
  </r>
  <r>
    <n v="676032"/>
    <s v="WHITEBIRD"/>
    <s v="11X12 3/16  BUBBLE 250/CA SE "/>
    <n v="6356.03"/>
    <m/>
    <n v="11"/>
    <s v="12 3/16  BUBBLE 250/CA"/>
    <m/>
    <m/>
    <x v="0"/>
    <m/>
    <d v="2013-05-21T00:00:00"/>
    <x v="7"/>
    <s v="HEATHER"/>
    <x v="0"/>
    <x v="0"/>
  </r>
  <r>
    <n v="676034"/>
    <s v="NPS/LIBERTY"/>
    <s v="60.00XXX4.00 1500'/RL,SWS SHEETING,CRA DL"/>
    <n v="2396.16"/>
    <m/>
    <n v="60"/>
    <m/>
    <m/>
    <n v="4"/>
    <x v="0"/>
    <m/>
    <d v="2013-05-21T00:00:00"/>
    <x v="7"/>
    <s v="DAVID"/>
    <x v="0"/>
    <x v="1"/>
  </r>
  <r>
    <n v="676036"/>
    <s v="XPEDX"/>
    <s v="5X9 3MIL LF TRANS MET STA PRINTED 1C/1S W/ RECYCLE LOGO,PRNTD"/>
    <n v="1143"/>
    <m/>
    <n v="5"/>
    <s v="9 3MIL LF TRANS MET STA"/>
    <m/>
    <m/>
    <x v="0"/>
    <m/>
    <d v="2013-05-21T00:00:00"/>
    <x v="7"/>
    <s v="LCARTER"/>
    <x v="0"/>
    <x v="0"/>
  </r>
  <r>
    <n v="676049"/>
    <s v="PHOENIX PACKAGING CORP."/>
    <s v="ZT BIOHAZARD 6X9.5 1.75 MIL, 3-WALL, 2C/1S 1000/CS,PRNTD"/>
    <n v="4503"/>
    <m/>
    <s v="ZT BIOHAZARD 6"/>
    <n v="9.5"/>
    <m/>
    <m/>
    <x v="0"/>
    <m/>
    <d v="2013-05-21T00:00:00"/>
    <x v="7"/>
    <s v="TTHERIAULT"/>
    <x v="0"/>
    <x v="0"/>
  </r>
  <r>
    <n v="676067"/>
    <s v="CONTROL PAPERS"/>
    <s v="9X11 2 MILL ZT PRINTED 1C/1S (WHITE BLOC K) 1000/CASE"/>
    <n v="2495"/>
    <m/>
    <n v="9"/>
    <s v="11 2 MILL ZT"/>
    <m/>
    <m/>
    <x v="0"/>
    <m/>
    <d v="2013-05-21T00:00:00"/>
    <x v="7"/>
    <s v="DWHOLEY"/>
    <x v="0"/>
    <x v="0"/>
  </r>
  <r>
    <n v="676101"/>
    <s v="STRETCH ASSOCIATES"/>
    <s v="12X15 2MIL ZT BLACK COLO 1000/CASE "/>
    <n v="1411"/>
    <m/>
    <n v="12"/>
    <s v="15 2MIL ZT BLACK COLO"/>
    <m/>
    <m/>
    <x v="0"/>
    <m/>
    <d v="2013-05-21T00:00:00"/>
    <x v="7"/>
    <s v="TTHERIAULT"/>
    <x v="0"/>
    <x v="0"/>
  </r>
  <r>
    <n v="676106"/>
    <s v="LOGIC PACKAGING"/>
    <s v="LF 1.75X36 1.5MIL 500/CAS E "/>
    <n v="8440"/>
    <m/>
    <s v="LF 1.75"/>
    <s v="36 1.5MIL 500/CAS"/>
    <m/>
    <m/>
    <x v="0"/>
    <m/>
    <d v="2013-05-21T00:00:00"/>
    <x v="7"/>
    <s v="DBALLETTA"/>
    <x v="0"/>
    <x v="0"/>
  </r>
  <r>
    <n v="676122"/>
    <s v="ATLANTIC CORP."/>
    <s v="ZT 5X8 1.5MIL 1000/CASE LOW SLIP "/>
    <n v="2715"/>
    <m/>
    <s v="ZT 5"/>
    <s v="8 1.5MIL 1000/CASE"/>
    <m/>
    <m/>
    <x v="0"/>
    <m/>
    <d v="2013-05-21T00:00:00"/>
    <x v="7"/>
    <s v="JPENA"/>
    <x v="0"/>
    <x v="0"/>
  </r>
  <r>
    <n v="676139"/>
    <s v="INDUSTRIAL TAPE &amp; POLY"/>
    <s v="4X6 1.25MIL AUTO STYLE 1 VENT HOLE 1  FROM BOTTO 2750/ROLL"/>
    <n v="815"/>
    <m/>
    <n v="4"/>
    <m/>
    <n v="6"/>
    <n v="1.25"/>
    <x v="0"/>
    <m/>
    <d v="2013-05-21T00:00:00"/>
    <x v="7"/>
    <s v="HEATHER"/>
    <x v="0"/>
    <x v="0"/>
  </r>
  <r>
    <n v="676146"/>
    <s v="BERLIN PACKAGING"/>
    <s v="ZT SLIDER 14X18 3MIL 250/ CASE "/>
    <n v="5252.5"/>
    <m/>
    <s v="ZT SLIDER 14"/>
    <s v="18 3MIL 250/"/>
    <m/>
    <m/>
    <x v="0"/>
    <m/>
    <d v="2013-05-21T00:00:00"/>
    <x v="7"/>
    <s v="KSHAUGHNESSY"/>
    <x v="0"/>
    <x v="0"/>
  </r>
  <r>
    <n v="676202"/>
    <s v="DOWNEAST PACKAGING"/>
    <s v="20x10x37 10 mic/rolls 1c/2s Hi Den w/suffo warn w/slit hole ctr bott"/>
    <n v="0"/>
    <m/>
    <s v="20x10x37 10 mic/rolls"/>
    <m/>
    <m/>
    <m/>
    <x v="0"/>
    <m/>
    <d v="2013-05-21T00:00:00"/>
    <x v="7"/>
    <s v="JCORLISS"/>
    <x v="0"/>
    <x v="0"/>
  </r>
  <r>
    <n v="676255"/>
    <s v="B&amp;C INDUSTRIES"/>
    <s v="16.00X0.00X21.00X1.25 1000/CS,BAGS,VENT,NORM,PR NTD"/>
    <n v="0"/>
    <n v="1"/>
    <n v="16"/>
    <m/>
    <n v="21"/>
    <n v="1.25"/>
    <x v="0"/>
    <m/>
    <d v="2013-05-21T00:00:00"/>
    <x v="7"/>
    <s v="JCORLISS"/>
    <x v="0"/>
    <x v="1"/>
  </r>
  <r>
    <n v="676261"/>
    <s v="B&amp;C INDUSTRIES"/>
    <s v="15.00X0.00X31.00X1.25 1000/CS,BAGS,VENT,NORM,PR NTD"/>
    <n v="0"/>
    <n v="1"/>
    <n v="15"/>
    <m/>
    <n v="31"/>
    <n v="1.25"/>
    <x v="0"/>
    <m/>
    <d v="2013-05-21T00:00:00"/>
    <x v="7"/>
    <s v="JCORLISS"/>
    <x v="0"/>
    <x v="1"/>
  </r>
  <r>
    <n v="676279"/>
    <s v="B&amp;C INDUSTRIES"/>
    <s v="AUTO 15 X 17 1.5MIL 1000/ CLEAR W/ 1C/1S (3X6 SUFF 10  UNPRINTED SIDEPLATES,"/>
    <n v="2848.75"/>
    <m/>
    <n v="15"/>
    <m/>
    <n v="17"/>
    <n v="1.5"/>
    <x v="0"/>
    <m/>
    <d v="2013-05-21T00:00:00"/>
    <x v="7"/>
    <s v="CGRAINGER"/>
    <x v="0"/>
    <x v="0"/>
  </r>
  <r>
    <n v="676282"/>
    <s v="B&amp;C INDUSTRIES"/>
    <s v="AUTO 9X14 1.5MIL 1250/RL CLEAR 1C/1S 3X6 AREA, SUF 10  UNPRINTED SIDE PLATES"/>
    <n v="2892.5"/>
    <m/>
    <n v="9"/>
    <m/>
    <n v="14"/>
    <n v="1.5"/>
    <x v="0"/>
    <m/>
    <d v="2013-05-21T00:00:00"/>
    <x v="7"/>
    <s v="CGRAINGER"/>
    <x v="0"/>
    <x v="0"/>
  </r>
  <r>
    <n v="676287"/>
    <s v="B&amp;C INDUSTRIES"/>
    <s v="14X13 1.25 MIL WITH 1.5  LIP &amp; PERMANENT TAPE 1C/1S WITH 2 VENT HOLES 1"/>
    <n v="8090"/>
    <m/>
    <n v="14"/>
    <m/>
    <n v="13"/>
    <n v="1.25"/>
    <x v="0"/>
    <m/>
    <d v="2013-05-21T00:00:00"/>
    <x v="7"/>
    <s v="TTHERIAULT"/>
    <x v="0"/>
    <x v="0"/>
  </r>
  <r>
    <n v="676314"/>
    <s v="XPEDX"/>
    <s v="6X9 2 MIL ZT MED. BLUE COLOR 1000/case "/>
    <n v="1993.95"/>
    <m/>
    <n v="6"/>
    <s v="9 2 MIL ZT"/>
    <m/>
    <m/>
    <x v="0"/>
    <m/>
    <d v="2013-05-21T00:00:00"/>
    <x v="7"/>
    <s v="JBASILE"/>
    <x v="0"/>
    <x v="0"/>
  </r>
  <r>
    <n v="676316"/>
    <s v="STRETCH ASSOCIATES"/>
    <s v="12X15 1.5MIL ZT BLACK COLOR 1000/CASE"/>
    <n v="1320.5"/>
    <m/>
    <n v="12"/>
    <s v="15 1.5MIL ZT"/>
    <m/>
    <m/>
    <x v="0"/>
    <m/>
    <d v="2013-05-21T00:00:00"/>
    <x v="7"/>
    <s v="MCAMERON"/>
    <x v="0"/>
    <x v="0"/>
  </r>
  <r>
    <n v="676317"/>
    <s v="XPEDX"/>
    <s v="9X12 2 MIL ZT MED. BLUE COLOR 1000/CASE "/>
    <n v="1816"/>
    <m/>
    <n v="9"/>
    <s v="12 2 MIL ZT"/>
    <m/>
    <m/>
    <x v="0"/>
    <m/>
    <d v="2013-05-21T00:00:00"/>
    <x v="7"/>
    <s v="JBASILE"/>
    <x v="0"/>
    <x v="0"/>
  </r>
  <r>
    <n v="676319"/>
    <s v="XPEDX"/>
    <s v="18X13 2 MIL ZT MED. BLUE COLOR 500/CASE "/>
    <n v="1892.25"/>
    <m/>
    <n v="18"/>
    <s v="13 2 MIL ZT"/>
    <m/>
    <m/>
    <x v="0"/>
    <m/>
    <d v="2013-05-21T00:00:00"/>
    <x v="7"/>
    <s v="JBASILE"/>
    <x v="0"/>
    <x v="0"/>
  </r>
  <r>
    <n v="677551"/>
    <s v="CREATIVE SOURCE, LLC"/>
    <s v="AUTOBAG 4X6X002 PRINTED 2C/1S (FRNT) VERT 2000/ROLL,PRNTD"/>
    <n v="2460"/>
    <m/>
    <n v="4"/>
    <m/>
    <n v="6"/>
    <n v="2"/>
    <x v="1"/>
    <n v="833176"/>
    <d v="2013-05-21T00:00:00"/>
    <x v="7"/>
    <s v="BRENDA"/>
    <x v="0"/>
    <x v="0"/>
  </r>
  <r>
    <n v="679831"/>
    <s v="INTERNATIONAL PLASTICS"/>
    <s v="32.00XXX4.00 400'/RL,TUBING,FG,AS,OPAQ ,BLK"/>
    <n v="3227.5"/>
    <m/>
    <n v="32"/>
    <m/>
    <m/>
    <n v="4"/>
    <x v="1"/>
    <n v="832857"/>
    <d v="2013-05-21T00:00:00"/>
    <x v="7"/>
    <s v="HEATHER"/>
    <x v="1"/>
    <x v="1"/>
  </r>
  <r>
    <n v="679918"/>
    <s v="TAPE PRODUCTS CO."/>
    <s v="96.00X0.00X48.00X2.00 100/RL,FURN BAGS,CRADL "/>
    <n v="808.8"/>
    <m/>
    <n v="96"/>
    <n v="0"/>
    <n v="48"/>
    <n v="2"/>
    <x v="1"/>
    <n v="832855"/>
    <d v="2013-05-21T00:00:00"/>
    <x v="7"/>
    <s v="STEVES"/>
    <x v="0"/>
    <x v="1"/>
  </r>
  <r>
    <n v="679921"/>
    <s v="ATLAS BOX &amp; CRATING"/>
    <s v="4X4X004 AUTO PRINTED, 2C/ 1S W/ 1.25  SEALED HEADER W/ HH, BOTTOM LOAD, 1500"/>
    <n v="3140"/>
    <m/>
    <n v="4"/>
    <m/>
    <n v="4"/>
    <n v="4"/>
    <x v="1"/>
    <n v="833362"/>
    <d v="2013-05-21T00:00:00"/>
    <x v="7"/>
    <s v="AMBER"/>
    <x v="1"/>
    <x v="0"/>
  </r>
  <r>
    <n v="680043"/>
    <s v="STEPHEN GOULD SAINT CHARLES"/>
    <s v="36.00X0.00X36.00X4.00 100/CS,BAGS,FG,BS,AS,AFPA S"/>
    <n v="775.19"/>
    <m/>
    <n v="36"/>
    <n v="0"/>
    <n v="36"/>
    <n v="4"/>
    <x v="1"/>
    <n v="833032"/>
    <d v="2013-05-21T00:00:00"/>
    <x v="7"/>
    <s v="MGONZALEZ"/>
    <x v="1"/>
    <x v="1"/>
  </r>
  <r>
    <n v="680045"/>
    <s v="STEPHEN GOULD SAINT CHARLES"/>
    <s v="36.00X0.00X36.00X4.00 100/CS,BAGS,FG,BS,AS,AFPA S"/>
    <n v="775.19"/>
    <m/>
    <n v="36"/>
    <n v="0"/>
    <n v="36"/>
    <n v="4"/>
    <x v="1"/>
    <n v="833049"/>
    <d v="2013-05-21T00:00:00"/>
    <x v="7"/>
    <s v="MGONZALEZ"/>
    <x v="1"/>
    <x v="1"/>
  </r>
  <r>
    <n v="680205"/>
    <s v="GENERAL RUBBER &amp; PLASTICS"/>
    <s v="43.00X0.00X47.00X1.30 100/CS,BAGS "/>
    <n v="918.94"/>
    <m/>
    <n v="43"/>
    <n v="0"/>
    <n v="47"/>
    <n v="1.3"/>
    <x v="1"/>
    <n v="833300"/>
    <d v="2013-05-21T00:00:00"/>
    <x v="7"/>
    <s v="KKING"/>
    <x v="1"/>
    <x v="1"/>
  </r>
  <r>
    <n v="680240"/>
    <s v="STAPLES CENTRAL PAYMENT CENTER"/>
    <s v="11.00X0.00X14.00X1.00 1000/CS,BAGS "/>
    <n v="1558.2"/>
    <m/>
    <n v="11"/>
    <n v="0"/>
    <n v="14"/>
    <n v="1"/>
    <x v="1"/>
    <n v="833165"/>
    <d v="2013-05-21T00:00:00"/>
    <x v="7"/>
    <s v="CMAHAN"/>
    <x v="1"/>
    <x v="1"/>
  </r>
  <r>
    <n v="676490"/>
    <s v="ARIVA - ALBANY"/>
    <s v="12.00XX48.00X2.00 500/CS,BAGS,BS,LLD,HEX "/>
    <n v="0"/>
    <m/>
    <n v="12"/>
    <m/>
    <n v="48"/>
    <n v="2"/>
    <x v="0"/>
    <m/>
    <d v="2013-05-22T00:00:00"/>
    <x v="7"/>
    <s v="TTHERIAULT"/>
    <x v="0"/>
    <x v="1"/>
  </r>
  <r>
    <n v="676503"/>
    <s v="PACKAGING TAPE INC."/>
    <s v="7X10 1.5MIL CLEAR +1.5  LIP+RESEALABLE TAPE 1000/CASE"/>
    <n v="2472.5"/>
    <m/>
    <n v="7"/>
    <s v="10 1.5MIL CLEAR"/>
    <m/>
    <m/>
    <x v="0"/>
    <m/>
    <d v="2013-05-22T00:00:00"/>
    <x v="7"/>
    <s v="DAVIDW"/>
    <x v="0"/>
    <x v="0"/>
  </r>
  <r>
    <n v="676518"/>
    <s v="XPEDX"/>
    <s v="48X96 HD 10 MICRONS (ABOU WHITE 250/ROLL (3  CORES) "/>
    <n v="4440.8"/>
    <m/>
    <n v="48"/>
    <s v="96 HD 10 MICRONS (ABOU"/>
    <m/>
    <m/>
    <x v="0"/>
    <m/>
    <d v="2013-05-22T00:00:00"/>
    <x v="7"/>
    <s v="LCARTER"/>
    <x v="0"/>
    <x v="0"/>
  </r>
  <r>
    <n v="676571"/>
    <s v="PACKAGING TAPE INC."/>
    <s v="7X10 1.5MIL RESEALABLE +1 W/ RESEALABLE TAPE 1000/C ASE"/>
    <n v="2472.5"/>
    <m/>
    <n v="7"/>
    <s v="10 1.5MIL RESEALABLE +1"/>
    <m/>
    <m/>
    <x v="0"/>
    <m/>
    <d v="2013-05-22T00:00:00"/>
    <x v="7"/>
    <s v="MGONZALEZ"/>
    <x v="0"/>
    <x v="0"/>
  </r>
  <r>
    <n v="676574"/>
    <s v="GLOBAL EQUIPMENT CO"/>
    <s v="TRANS METALLIC 12X18 3 MIL 100/CASE"/>
    <n v="0"/>
    <m/>
    <s v="TRANS METALLIC"/>
    <m/>
    <m/>
    <m/>
    <x v="0"/>
    <m/>
    <d v="2013-05-22T00:00:00"/>
    <x v="7"/>
    <s v="JPENA"/>
    <x v="0"/>
    <x v="0"/>
  </r>
  <r>
    <n v="676678"/>
    <s v="ATLANTIC POLY"/>
    <s v="32.00X0.00X34.00X4.70 250/RL,SWS SOR,FG,BS,BOR "/>
    <n v="4064.4"/>
    <m/>
    <n v="32"/>
    <n v="0"/>
    <n v="34"/>
    <n v="4.7"/>
    <x v="0"/>
    <m/>
    <d v="2013-05-22T00:00:00"/>
    <x v="7"/>
    <s v="TTHERIAULT"/>
    <x v="1"/>
    <x v="1"/>
  </r>
  <r>
    <n v="680157"/>
    <s v="CENTRAL OHIO PAPER &amp; PKG"/>
    <s v="58.00X0.00X68.00X2.50 100/RL,SWS SOR,BS,BOR,CRA DL"/>
    <n v="6654.96"/>
    <m/>
    <n v="58"/>
    <n v="0"/>
    <n v="68"/>
    <n v="2.5"/>
    <x v="1"/>
    <n v="833900"/>
    <d v="2013-05-22T00:00:00"/>
    <x v="7"/>
    <s v="STEVES"/>
    <x v="1"/>
    <x v="1"/>
  </r>
  <r>
    <n v="680394"/>
    <s v="XPEDX"/>
    <s v="9.00X0.00X14.50X3.00 1000/CS,BAGS,FG,SW,VENT,B FLY"/>
    <n v="4435.5600000000004"/>
    <m/>
    <n v="9"/>
    <m/>
    <n v="14.5"/>
    <n v="3"/>
    <x v="1"/>
    <n v="833845"/>
    <d v="2013-05-22T00:00:00"/>
    <x v="7"/>
    <s v="KKING"/>
    <x v="1"/>
    <x v="1"/>
  </r>
  <r>
    <n v="680397"/>
    <s v="XPEDX"/>
    <s v="8.50X0.00X23.50X3.00 500/CS,BAGS,FG,SW,VENT,BF LY"/>
    <n v="48256"/>
    <m/>
    <n v="8.5"/>
    <m/>
    <n v="23.5"/>
    <n v="3"/>
    <x v="1"/>
    <n v="833855"/>
    <d v="2013-05-22T00:00:00"/>
    <x v="7"/>
    <s v="KKING"/>
    <x v="1"/>
    <x v="1"/>
  </r>
  <r>
    <n v="680434"/>
    <s v="LANDSBERG - NEW JERSEY"/>
    <s v="4.00X0.00X8.00X3.00 2000/CS,BAGS,FG "/>
    <n v="1356"/>
    <m/>
    <n v="4"/>
    <n v="0"/>
    <n v="8"/>
    <n v="3"/>
    <x v="1"/>
    <n v="833852"/>
    <d v="2013-05-22T00:00:00"/>
    <x v="7"/>
    <s v="MGONZALEZ"/>
    <x v="1"/>
    <x v="1"/>
  </r>
  <r>
    <n v="680450"/>
    <s v="SUPPLY SOURCE"/>
    <s v="60.00X50.00X88.00X1.25 50/RL,BAGS,BS,BOR,LLD,HEX ,CRADL"/>
    <n v="2954.8"/>
    <m/>
    <n v="60"/>
    <n v="50"/>
    <n v="88"/>
    <n v="1.25"/>
    <x v="1"/>
    <n v="833667"/>
    <d v="2013-05-22T00:00:00"/>
    <x v="7"/>
    <s v="JCORLISS"/>
    <x v="1"/>
    <x v="1"/>
  </r>
  <r>
    <n v="680565"/>
    <s v="CLEAR VIEW BAG COMPANY, INC."/>
    <s v="25.50XXX1.90 12900'/RL,SWS SHEETING,FG ,CRADL"/>
    <n v="1120"/>
    <m/>
    <n v="25.5"/>
    <m/>
    <m/>
    <n v="1.9"/>
    <x v="1"/>
    <n v="834296"/>
    <d v="2013-05-22T00:00:00"/>
    <x v="7"/>
    <s v="STEVES"/>
    <x v="1"/>
    <x v="1"/>
  </r>
  <r>
    <n v="676748"/>
    <s v="STRETCH ASSOCIATES"/>
    <s v="24X60X002 WHITE CF OPENS TO 48 , PRINTED RAN 500/ROLL,PRNTD"/>
    <n v="8341"/>
    <m/>
    <n v="24"/>
    <n v="60"/>
    <s v="002 WHITE CF"/>
    <m/>
    <x v="0"/>
    <m/>
    <d v="2013-05-23T00:00:00"/>
    <x v="7"/>
    <s v="BRENDA"/>
    <x v="0"/>
    <x v="0"/>
  </r>
  <r>
    <n v="676837"/>
    <s v="UNISOURCE - PHILADELPHIA"/>
    <s v="ZT DOUBLE TRACK 9X12X004, CLEAR 1000/CTN"/>
    <n v="7405"/>
    <m/>
    <s v="ZT DOUBLE TRACK"/>
    <m/>
    <m/>
    <m/>
    <x v="0"/>
    <m/>
    <d v="2013-05-23T00:00:00"/>
    <x v="7"/>
    <s v="LMITCHELL"/>
    <x v="0"/>
    <x v="0"/>
  </r>
  <r>
    <n v="676868"/>
    <s v="ATLAS PACKAGING CORP."/>
    <s v="ZT 4X6X 2 MIL 1000/CASE ( ITEM# 3565A) "/>
    <n v="11475"/>
    <m/>
    <s v="ZT 4"/>
    <n v="6"/>
    <s v=" 2 MIL 1000/CASE ("/>
    <m/>
    <x v="0"/>
    <m/>
    <d v="2013-05-23T00:00:00"/>
    <x v="7"/>
    <s v="MPIERCE"/>
    <x v="0"/>
    <x v="0"/>
  </r>
  <r>
    <n v="676869"/>
    <s v="ATLAS PACKAGING CORP."/>
    <s v="ZT 4X6X 4MIL 1000/CASE (I TEM# 3710A) "/>
    <n v="20400"/>
    <m/>
    <s v="ZT 4"/>
    <n v="6"/>
    <s v=" 4MIL 1000/CASE (I"/>
    <m/>
    <x v="0"/>
    <m/>
    <d v="2013-05-23T00:00:00"/>
    <x v="7"/>
    <s v="MPIERCE"/>
    <x v="0"/>
    <x v="0"/>
  </r>
  <r>
    <n v="676872"/>
    <s v="ATLAS PACKAGING CORP."/>
    <s v="ZT 2X3X 2MIL  "/>
    <n v="0"/>
    <m/>
    <s v="ZT 2"/>
    <n v="3"/>
    <s v=" 2MIL"/>
    <m/>
    <x v="0"/>
    <m/>
    <d v="2013-05-23T00:00:00"/>
    <x v="7"/>
    <s v="MPIERCE"/>
    <x v="0"/>
    <x v="0"/>
  </r>
  <r>
    <n v="676875"/>
    <s v="ATLAS PACKAGING CORP."/>
    <s v="ZT 4X4X 2MIL  "/>
    <n v="0"/>
    <m/>
    <s v="ZT 4"/>
    <n v="4"/>
    <s v=" 2MIL"/>
    <m/>
    <x v="0"/>
    <m/>
    <d v="2013-05-23T00:00:00"/>
    <x v="7"/>
    <s v="MPIERCE"/>
    <x v="0"/>
    <x v="0"/>
  </r>
  <r>
    <n v="676909"/>
    <s v="INTERNATIONAL INDUSTRIAL"/>
    <s v="4X6 1.5 MIL LF, 1000/CS ( ITEM# 55) "/>
    <n v="7146"/>
    <m/>
    <n v="4"/>
    <s v="6 1.5 MIL LF, 1000/CS ("/>
    <m/>
    <m/>
    <x v="0"/>
    <m/>
    <d v="2013-05-23T00:00:00"/>
    <x v="7"/>
    <s v="VALERIE"/>
    <x v="0"/>
    <x v="0"/>
  </r>
  <r>
    <n v="676959"/>
    <s v="ROMANOW CONTAINER"/>
    <s v="25.25X0.00X14.00X1.50 2000/CS,INDIV SHEETS,BS "/>
    <n v="689.5"/>
    <m/>
    <n v="25.25"/>
    <m/>
    <n v="14"/>
    <n v="1.5"/>
    <x v="0"/>
    <m/>
    <d v="2013-05-23T00:00:00"/>
    <x v="7"/>
    <s v="LCARTER"/>
    <x v="1"/>
    <x v="1"/>
  </r>
  <r>
    <n v="677011"/>
    <s v="PROFESSIONAL PACKAGING"/>
    <s v="61.00X59.00XX5.00 100'/RL,SLITCTR SHEETING, FG,BS,CRADL"/>
    <n v="6832.98"/>
    <m/>
    <n v="61"/>
    <n v="59"/>
    <m/>
    <n v="5"/>
    <x v="0"/>
    <m/>
    <d v="2013-05-23T00:00:00"/>
    <x v="7"/>
    <s v="CMAHAN"/>
    <x v="0"/>
    <x v="1"/>
  </r>
  <r>
    <n v="680058"/>
    <s v="POLLOCK PAPER"/>
    <s v="40X35 TMSS 3MIL 50/CASE "/>
    <n v="1855.05"/>
    <m/>
    <n v="40"/>
    <s v="35 TMSS 3MIL"/>
    <m/>
    <m/>
    <x v="1"/>
    <n v="835057"/>
    <d v="2013-05-23T00:00:00"/>
    <x v="7"/>
    <s v="MWENTWORTH"/>
    <x v="0"/>
    <x v="0"/>
  </r>
  <r>
    <n v="680510"/>
    <s v="COPI-PAK"/>
    <s v="6.00X0.00X10.00X4.00 1000/CS,BAGS,BS,METAL 15. 0"/>
    <n v="762.25"/>
    <m/>
    <n v="6"/>
    <n v="0"/>
    <n v="10"/>
    <n v="4"/>
    <x v="1"/>
    <n v="834819"/>
    <d v="2013-05-23T00:00:00"/>
    <x v="7"/>
    <s v="JBERCUME"/>
    <x v="1"/>
    <x v="1"/>
  </r>
  <r>
    <n v="680558"/>
    <s v="CLEAR VIEW BAG COMPANY, INC."/>
    <s v="24.00XXX1.85 11850'/RL,SWS SHEETING,FG ,CLAR,CRADL"/>
    <n v="942.84"/>
    <m/>
    <n v="24"/>
    <m/>
    <m/>
    <n v="1.85"/>
    <x v="1"/>
    <n v="834553"/>
    <d v="2013-05-23T00:00:00"/>
    <x v="7"/>
    <s v="STEVES"/>
    <x v="1"/>
    <x v="1"/>
  </r>
  <r>
    <n v="681008"/>
    <s v="CHALMUR BAG CO., INC."/>
    <s v="10.00XX10.00X7.50 500/CS,BAGS,BS "/>
    <n v="354.6"/>
    <m/>
    <n v="10"/>
    <m/>
    <n v="10"/>
    <n v="7.5"/>
    <x v="1"/>
    <n v="834844"/>
    <d v="2013-05-23T00:00:00"/>
    <x v="7"/>
    <s v="LCARTER"/>
    <x v="0"/>
    <x v="1"/>
  </r>
  <r>
    <n v="677178"/>
    <s v="SUPPLY LINE"/>
    <s v="6X9 2MIL ZT W/HH W/1/8  V ENT BELOW ZIP "/>
    <n v="23145"/>
    <m/>
    <n v="6"/>
    <s v="9 2MIL ZT W/HH W/1/8  V"/>
    <m/>
    <m/>
    <x v="0"/>
    <m/>
    <d v="2013-05-24T00:00:00"/>
    <x v="7"/>
    <s v="VALERIE"/>
    <x v="0"/>
    <x v="0"/>
  </r>
  <r>
    <n v="677215"/>
    <s v="CROWN PACKAGING"/>
    <s v="8.00XX8.00X2.00 10000/CS,INDIV SHEETS,BS "/>
    <n v="653.54"/>
    <m/>
    <n v="8"/>
    <m/>
    <n v="8"/>
    <n v="2"/>
    <x v="0"/>
    <m/>
    <d v="2013-05-24T00:00:00"/>
    <x v="7"/>
    <s v="TTHERIAULT"/>
    <x v="0"/>
    <x v="1"/>
  </r>
  <r>
    <n v="677283"/>
    <s v="US POLY PACK"/>
    <s v="6.00X0.00X5.00X3.00 500/CS,BAGS,SW "/>
    <n v="811.8"/>
    <m/>
    <n v="6"/>
    <n v="0"/>
    <n v="5"/>
    <n v="3"/>
    <x v="0"/>
    <m/>
    <d v="2013-05-24T00:00:00"/>
    <x v="7"/>
    <s v="MWENTWORTH"/>
    <x v="0"/>
    <x v="1"/>
  </r>
  <r>
    <n v="677292"/>
    <s v="XPEDX"/>
    <s v="11X14 .2MIL CLEAR HD 1C/1S PMS 193 600/RL,PRNTD"/>
    <n v="0"/>
    <m/>
    <n v="11"/>
    <s v="14 .2MIL CLEAR HD"/>
    <m/>
    <m/>
    <x v="0"/>
    <m/>
    <d v="2013-05-24T00:00:00"/>
    <x v="7"/>
    <s v="LCARTER"/>
    <x v="0"/>
    <x v="0"/>
  </r>
  <r>
    <n v="677303"/>
    <s v="DELTA PACKAGING AND SUPPLY"/>
    <s v="42.00XXX1.75 21500'/RL,SWS SHEETING,FG ,COLOR,WHT,CRADL"/>
    <n v="3275"/>
    <m/>
    <n v="42"/>
    <m/>
    <m/>
    <n v="1.75"/>
    <x v="0"/>
    <m/>
    <d v="2013-05-24T00:00:00"/>
    <x v="7"/>
    <s v="DAVID"/>
    <x v="0"/>
    <x v="1"/>
  </r>
  <r>
    <n v="677306"/>
    <s v="TARA INDUSTRIAL PACKAGING"/>
    <s v="ZT 12X15 2MIL 1000/CASE PRINTED 1C/1S RED INK,PRN TD"/>
    <n v="3246.6"/>
    <m/>
    <s v="ZT 12"/>
    <s v="15 2MIL 1000/CASE"/>
    <m/>
    <m/>
    <x v="0"/>
    <m/>
    <d v="2013-05-24T00:00:00"/>
    <x v="7"/>
    <s v="MWENTWORTH"/>
    <x v="0"/>
    <x v="0"/>
  </r>
  <r>
    <n v="677402"/>
    <s v="NEVADA PKG SOLUTIONS-RENO"/>
    <s v="9X10 1.5 MIL AUTO BAG 1 1/4  VENT HOLE CENTERED 1500/ROLL"/>
    <n v="1655"/>
    <m/>
    <n v="9"/>
    <m/>
    <n v="10"/>
    <n v="1.5"/>
    <x v="0"/>
    <m/>
    <d v="2013-05-24T00:00:00"/>
    <x v="7"/>
    <s v="JBASILE"/>
    <x v="0"/>
    <x v="0"/>
  </r>
  <r>
    <n v="677473"/>
    <s v="BUFFALO ENVELOPE CO."/>
    <s v="5.5X10 CLEAR PACKING LIST 1000/CASE, NO PRINT "/>
    <n v="4620"/>
    <m/>
    <n v="5.5"/>
    <s v="10 CLEAR PACKING LIST"/>
    <m/>
    <m/>
    <x v="0"/>
    <m/>
    <d v="2013-05-24T00:00:00"/>
    <x v="7"/>
    <s v="MPIERCE"/>
    <x v="0"/>
    <x v="0"/>
  </r>
  <r>
    <n v="681019"/>
    <s v="FISHER SCIENTIFIC"/>
    <s v="30.00X0.00X40.00X4.00 150/RL,BAGS,BS,BOR,COLOR, YEL,CRADL"/>
    <n v="4110.21"/>
    <m/>
    <n v="30"/>
    <n v="0"/>
    <n v="40"/>
    <n v="4"/>
    <x v="1"/>
    <n v="835751"/>
    <d v="2013-05-24T00:00:00"/>
    <x v="7"/>
    <s v="SMAYER"/>
    <x v="1"/>
    <x v="1"/>
  </r>
  <r>
    <n v="681112"/>
    <s v="ASSOCIATED PACKAGING, INC"/>
    <s v="31.00X0.00XX1.60 4400'/RL,SWS SHEETING,FG, METAL 15.0%,CRADL"/>
    <n v="550"/>
    <m/>
    <n v="31"/>
    <m/>
    <m/>
    <n v="1.6"/>
    <x v="1"/>
    <n v="835409"/>
    <d v="2013-05-24T00:00:00"/>
    <x v="7"/>
    <s v="JIM"/>
    <x v="1"/>
    <x v="1"/>
  </r>
  <r>
    <n v="681113"/>
    <s v="ASSOCIATED PACKAGING, INC"/>
    <s v="31.00X0.00XX1.60 4400'/RL,SWS SHEETING,FG, METAL 15.0%,CRADL"/>
    <n v="550"/>
    <m/>
    <n v="31"/>
    <m/>
    <m/>
    <n v="1.6"/>
    <x v="1"/>
    <n v="835425"/>
    <d v="2013-05-24T00:00:00"/>
    <x v="7"/>
    <s v="JIM"/>
    <x v="1"/>
    <x v="1"/>
  </r>
  <r>
    <n v="681200"/>
    <s v="TOTAL PRODUCTS"/>
    <s v="6.00X4.00X12.00X2.00 1500/CS,BAGS,BS "/>
    <n v="3246.84"/>
    <m/>
    <n v="6"/>
    <n v="4"/>
    <n v="12"/>
    <n v="2"/>
    <x v="1"/>
    <n v="835792"/>
    <d v="2013-05-24T00:00:00"/>
    <x v="7"/>
    <s v="AMBER"/>
    <x v="1"/>
    <x v="1"/>
  </r>
  <r>
    <n v="677501"/>
    <s v="EAST COAST POLY &amp; PACKAGING INC."/>
    <s v="POLY PRO 4.75X8.25 X 0015 5000/CTN (ITEM# 13020) "/>
    <n v="7750"/>
    <m/>
    <s v="POLY PRO 4.75"/>
    <n v="8.25"/>
    <n v="15"/>
    <m/>
    <x v="0"/>
    <m/>
    <d v="2013-05-28T00:00:00"/>
    <x v="7"/>
    <s v="BRENDA"/>
    <x v="0"/>
    <x v="0"/>
  </r>
  <r>
    <n v="677502"/>
    <s v="EAST COAST POLY &amp; PACKAGING INC."/>
    <s v="POLY PRO 5.75X7.75X 0015 5000/CTN (ITEM# 13025) "/>
    <n v="9400"/>
    <m/>
    <s v="POLY PRO 5.75"/>
    <n v="7.75"/>
    <n v="15"/>
    <m/>
    <x v="0"/>
    <m/>
    <d v="2013-05-28T00:00:00"/>
    <x v="7"/>
    <s v="BRENDA"/>
    <x v="0"/>
    <x v="0"/>
  </r>
  <r>
    <n v="677510"/>
    <s v="NAPS POLY BAG COMPANY"/>
    <s v="20.00X0.00X26.00X1.50 500/CS,BAGS "/>
    <n v="1101.3"/>
    <m/>
    <n v="20"/>
    <n v="0"/>
    <n v="26"/>
    <n v="1.5"/>
    <x v="0"/>
    <m/>
    <d v="2013-05-28T00:00:00"/>
    <x v="7"/>
    <s v="JCORLISS"/>
    <x v="0"/>
    <x v="1"/>
  </r>
  <r>
    <n v="677521"/>
    <s v="UNISOURCE - JACKSONVILLE"/>
    <s v="9X12 2MIL ZT 1S - CLEAR, 1000/CASE "/>
    <n v="2895"/>
    <m/>
    <n v="9"/>
    <s v="12 2MIL ZT 1S - CLEAR,"/>
    <m/>
    <m/>
    <x v="0"/>
    <m/>
    <d v="2013-05-28T00:00:00"/>
    <x v="7"/>
    <s v="JCORLISS"/>
    <x v="0"/>
    <x v="0"/>
  </r>
  <r>
    <n v="677522"/>
    <s v="UNISOURCE - JACKSONVILLE"/>
    <s v="9X12 2MIL ZT BOTH SIDES WHITE 1000/CAS E"/>
    <n v="2877.5"/>
    <m/>
    <n v="9"/>
    <s v="12 2MIL ZT"/>
    <m/>
    <m/>
    <x v="0"/>
    <m/>
    <d v="2013-05-28T00:00:00"/>
    <x v="7"/>
    <s v="JCORLISS"/>
    <x v="0"/>
    <x v="0"/>
  </r>
  <r>
    <n v="677539"/>
    <s v="A-PAC MFG. CO."/>
    <s v="2.5X6 2MIL ZIP TOP 2MIL 1000/CASE "/>
    <n v="1590"/>
    <m/>
    <n v="2.5"/>
    <s v="6 2MIL ZIP TOP 2MIL"/>
    <m/>
    <m/>
    <x v="0"/>
    <m/>
    <d v="2013-05-28T00:00:00"/>
    <x v="7"/>
    <s v="VALERIE"/>
    <x v="0"/>
    <x v="0"/>
  </r>
  <r>
    <n v="677544"/>
    <s v="A-PAC MFG. CO."/>
    <s v="2.5X6 4MIL ZIP TOP 1000/C ASE "/>
    <n v="1905"/>
    <m/>
    <n v="2.5"/>
    <s v="6 4MIL ZIP TOP 1000/C"/>
    <m/>
    <m/>
    <x v="0"/>
    <m/>
    <d v="2013-05-28T00:00:00"/>
    <x v="7"/>
    <s v="VALERIE"/>
    <x v="0"/>
    <x v="0"/>
  </r>
  <r>
    <n v="677553"/>
    <s v="CREATIVE SOURCE, LLC"/>
    <s v="AUTOBAG 4X6X002 2000/RL CLR FRNT/WHT BACK W/ VERT PERF"/>
    <n v="3525"/>
    <m/>
    <n v="4"/>
    <m/>
    <n v="6"/>
    <n v="2"/>
    <x v="0"/>
    <m/>
    <d v="2013-05-28T00:00:00"/>
    <x v="7"/>
    <s v="BRENDA"/>
    <x v="0"/>
    <x v="0"/>
  </r>
  <r>
    <n v="677601"/>
    <s v="WCP SOLUTIONS - BOISE"/>
    <s v="LF TMSS 4.5X4.75 3MIL 100 /CASE "/>
    <n v="854"/>
    <m/>
    <s v="LF TMSS 4.5"/>
    <s v="4.75 3MIL 100"/>
    <m/>
    <m/>
    <x v="0"/>
    <m/>
    <d v="2013-05-28T00:00:00"/>
    <x v="7"/>
    <s v="MWENTWORTH"/>
    <x v="0"/>
    <x v="0"/>
  </r>
  <r>
    <n v="677702"/>
    <s v="BACON &amp; GRAHAM"/>
    <s v="62.00X15.00X95.00X6.00 25/RL,BAGS,BS,BOR,VENT,NO RM,CRADL"/>
    <n v="0"/>
    <m/>
    <n v="62"/>
    <n v="15"/>
    <n v="95"/>
    <n v="6"/>
    <x v="0"/>
    <m/>
    <d v="2013-05-28T00:00:00"/>
    <x v="7"/>
    <s v="SMAYER"/>
    <x v="0"/>
    <x v="1"/>
  </r>
  <r>
    <n v="677706"/>
    <s v="BACON &amp; GRAHAM"/>
    <s v="82.00X15.00X100.00X6.00 30/RL,BAGS,BS,BOR,CRADL "/>
    <n v="0"/>
    <m/>
    <n v="82"/>
    <n v="15"/>
    <n v="100"/>
    <n v="6"/>
    <x v="0"/>
    <m/>
    <d v="2013-05-28T00:00:00"/>
    <x v="7"/>
    <s v="SMAYER"/>
    <x v="0"/>
    <x v="1"/>
  </r>
  <r>
    <n v="677738"/>
    <s v="GROUP O"/>
    <s v="12.00XX12.00X3.00 1000/CS,BAGS "/>
    <n v="959.4"/>
    <m/>
    <n v="12"/>
    <m/>
    <n v="12"/>
    <n v="3"/>
    <x v="0"/>
    <m/>
    <d v="2013-05-28T00:00:00"/>
    <x v="7"/>
    <s v="LCARTER"/>
    <x v="0"/>
    <x v="1"/>
  </r>
  <r>
    <n v="677779"/>
    <s v="ATLAS PRODUCTS, LLC"/>
    <s v="29.00X0.00XX1.00 2000'/RL,CF SHEETING,FG "/>
    <n v="2342.4"/>
    <m/>
    <n v="29"/>
    <m/>
    <m/>
    <n v="1"/>
    <x v="0"/>
    <m/>
    <d v="2013-05-28T00:00:00"/>
    <x v="7"/>
    <s v="EZRA"/>
    <x v="0"/>
    <x v="1"/>
  </r>
  <r>
    <n v="677934"/>
    <s v="PRATT SPECIALTIES"/>
    <s v="P/L ENV. 4.5X5.5 PRINTED W/AMERICAN FLAG 1000/CTN,PRNTD"/>
    <n v="1147.5"/>
    <m/>
    <s v="P/L ENV. 4.5"/>
    <n v="5.5"/>
    <m/>
    <m/>
    <x v="0"/>
    <m/>
    <d v="2013-05-28T00:00:00"/>
    <x v="7"/>
    <s v="BRENDA"/>
    <x v="0"/>
    <x v="0"/>
  </r>
  <r>
    <n v="677975"/>
    <s v="E.A. BUSCHMANN"/>
    <s v="PERFED BOR 6X10 3 MIL W/ CENTER LINE 1 INCH FROM T HE OPEN END 750/ROLL"/>
    <n v="1345"/>
    <m/>
    <s v="PERFED BOR 6"/>
    <s v="10 3 MIL W/"/>
    <m/>
    <m/>
    <x v="0"/>
    <m/>
    <d v="2013-05-28T00:00:00"/>
    <x v="7"/>
    <s v="LPAIGE"/>
    <x v="0"/>
    <x v="0"/>
  </r>
  <r>
    <n v="677978"/>
    <s v="ASSOCIATED PACKAGING"/>
    <s v="ZT 8.5X11X002 CLEAR FRONT/PURPLE FILM O N BACK 1000/CASE"/>
    <n v="1451"/>
    <m/>
    <s v="ZT 8.5"/>
    <n v="11"/>
    <n v="2"/>
    <m/>
    <x v="0"/>
    <m/>
    <d v="2013-05-28T00:00:00"/>
    <x v="7"/>
    <s v="DAVIDW"/>
    <x v="0"/>
    <x v="0"/>
  </r>
  <r>
    <n v="677997"/>
    <s v="POLY-SOURCE MANUFACTURING INC"/>
    <s v="52.00X42.00X40.00X1.35 100/RL,BAGS,FG,BS,BOR,CRA DL"/>
    <n v="0"/>
    <m/>
    <n v="52"/>
    <n v="42"/>
    <n v="40"/>
    <n v="1.35"/>
    <x v="0"/>
    <m/>
    <d v="2013-05-28T00:00:00"/>
    <x v="7"/>
    <s v="PGARCIA"/>
    <x v="0"/>
    <x v="1"/>
  </r>
  <r>
    <n v="678021"/>
    <s v="VENTIX GROUP, INC."/>
    <s v="AUTO 9X12.5 1.5 MILL 1250/ROLL CLEAR "/>
    <n v="1136"/>
    <m/>
    <n v="9"/>
    <m/>
    <n v="12.5"/>
    <n v="1.5"/>
    <x v="0"/>
    <m/>
    <d v="2013-05-28T00:00:00"/>
    <x v="7"/>
    <s v="CGRAINGER"/>
    <x v="0"/>
    <x v="0"/>
  </r>
  <r>
    <n v="678119"/>
    <s v="WESTERN PACKAGING, INC"/>
    <s v="21.50X14.00X28.00X1.25 200/CS,BAGS,BS,VENT,NORM, HISLIP"/>
    <n v="965.8"/>
    <m/>
    <n v="21.5"/>
    <n v="14"/>
    <n v="28"/>
    <n v="1.25"/>
    <x v="0"/>
    <m/>
    <d v="2013-05-28T00:00:00"/>
    <x v="7"/>
    <s v="TTHERIAULT"/>
    <x v="0"/>
    <x v="1"/>
  </r>
  <r>
    <n v="678131"/>
    <s v="MILLENIUM PACKAGING"/>
    <s v="AUTO 7X8 1.5MIL BLACK COL OR FILM 1750/ROLL "/>
    <n v="2272.5"/>
    <m/>
    <n v="7"/>
    <m/>
    <n v="8"/>
    <n v="1.5"/>
    <x v="0"/>
    <m/>
    <d v="2013-05-28T00:00:00"/>
    <x v="7"/>
    <s v="MPIERCE"/>
    <x v="0"/>
    <x v="0"/>
  </r>
  <r>
    <n v="678150"/>
    <s v="WESTERN PACKAGING, INC"/>
    <s v="16.73X0.00X19.69X1.20 750/CS,BAGS,VENT,NORM "/>
    <n v="641.86"/>
    <m/>
    <n v="16.73"/>
    <m/>
    <n v="19.690000000000001"/>
    <n v="1.2"/>
    <x v="0"/>
    <m/>
    <d v="2013-05-28T00:00:00"/>
    <x v="7"/>
    <s v="TTHERIAULT"/>
    <x v="0"/>
    <x v="1"/>
  </r>
  <r>
    <n v="678156"/>
    <s v="BUTLER DEARDEN"/>
    <s v="12.00X0.00X18.00X2.00 1000/CS,BAGS,FG,BS "/>
    <n v="2227.59"/>
    <m/>
    <n v="12"/>
    <n v="0"/>
    <n v="18"/>
    <n v="2"/>
    <x v="0"/>
    <m/>
    <d v="2013-05-28T00:00:00"/>
    <x v="7"/>
    <s v="SMAYER"/>
    <x v="0"/>
    <x v="1"/>
  </r>
  <r>
    <n v="678158"/>
    <s v="MILLENIUM PACKAGING"/>
    <s v="AUTO 8.5X9 1.5MIL BLACK C OLOR FILM 1500/ROLL "/>
    <n v="5832"/>
    <m/>
    <n v="8.5"/>
    <m/>
    <n v="9"/>
    <n v="1.5"/>
    <x v="0"/>
    <m/>
    <d v="2013-05-28T00:00:00"/>
    <x v="7"/>
    <s v="MPIERCE"/>
    <x v="0"/>
    <x v="0"/>
  </r>
  <r>
    <n v="678170"/>
    <s v="APEX PACKAGING &amp; INDUSTRIAL SUPPLY"/>
    <s v="60.00XXX2.00 3900'/RL,SWS SHEETING,FG, AS,AMF CLR,CRADL"/>
    <n v="14017.68"/>
    <m/>
    <n v="60"/>
    <m/>
    <m/>
    <n v="2"/>
    <x v="0"/>
    <m/>
    <d v="2013-05-28T00:00:00"/>
    <x v="7"/>
    <s v="DAVID"/>
    <x v="0"/>
    <x v="1"/>
  </r>
  <r>
    <n v="664234"/>
    <s v="RD PACKAGING INC"/>
    <s v="14.00X0.00X9000.00X4.00 1/RL,TUBING,BLK COND,CRAD L"/>
    <n v="0"/>
    <m/>
    <n v="14"/>
    <n v="0"/>
    <n v="9000"/>
    <n v="4"/>
    <x v="0"/>
    <m/>
    <d v="2013-05-29T00:00:00"/>
    <x v="7"/>
    <s v="DWHOLEY"/>
    <x v="0"/>
    <x v="1"/>
  </r>
  <r>
    <n v="664508"/>
    <s v="EASTERN STATES PACKAGING"/>
    <s v="5.75XX8.25X4.00 1000/CS,BAGS,FG,BS "/>
    <n v="11012"/>
    <m/>
    <n v="5.75"/>
    <m/>
    <n v="8.25"/>
    <n v="4"/>
    <x v="0"/>
    <m/>
    <d v="2013-05-29T00:00:00"/>
    <x v="7"/>
    <s v="LCARTER"/>
    <x v="1"/>
    <x v="1"/>
  </r>
  <r>
    <n v="664957"/>
    <s v="NOW PACKAGING"/>
    <s v="24.00X0.00X23.00X1.41 100/CS,BAGS,LLD,HEX,TINT, BLK"/>
    <n v="0"/>
    <m/>
    <n v="24"/>
    <n v="0"/>
    <n v="23"/>
    <n v="1.41"/>
    <x v="0"/>
    <m/>
    <d v="2013-05-29T00:00:00"/>
    <x v="7"/>
    <s v="DWHOLEY"/>
    <x v="0"/>
    <x v="1"/>
  </r>
  <r>
    <n v="665364"/>
    <s v="ARBOR INDUSTRIES USA INC."/>
    <s v="24.00X0.00X84.00X0.80 1000/RL,INDIV SHEETS,FG,B S,BOR"/>
    <n v="0"/>
    <m/>
    <n v="24"/>
    <m/>
    <n v="84"/>
    <n v="0.8"/>
    <x v="0"/>
    <m/>
    <d v="2013-05-29T00:00:00"/>
    <x v="7"/>
    <s v="MWENTWORTH"/>
    <x v="0"/>
    <x v="1"/>
  </r>
  <r>
    <n v="667276"/>
    <s v="LANDSBERG - MEMPHIS"/>
    <s v="21.00X4.00X56.00X6.00 500/CS,BAGS,BS,PRNTD "/>
    <n v="0"/>
    <n v="1"/>
    <n v="21"/>
    <n v="4"/>
    <n v="56"/>
    <n v="6"/>
    <x v="0"/>
    <m/>
    <d v="2013-05-29T00:00:00"/>
    <x v="7"/>
    <s v="MWENTWORTH"/>
    <x v="0"/>
    <x v="1"/>
  </r>
  <r>
    <n v="669241"/>
    <s v="BUTLER DEARDEN"/>
    <s v="12.00X0.00X18.00X0.90 500/RL,BAGS,BS,BOR "/>
    <n v="0"/>
    <m/>
    <n v="12"/>
    <n v="0"/>
    <n v="18"/>
    <n v="0.9"/>
    <x v="0"/>
    <m/>
    <d v="2013-05-29T00:00:00"/>
    <x v="7"/>
    <s v="SARAH"/>
    <x v="0"/>
    <x v="1"/>
  </r>
  <r>
    <n v="669654"/>
    <s v="SHIPPERS SUPPLY COMPANY"/>
    <s v="8.00X0.00X54.00X2.00 650/CS,BAGS "/>
    <n v="0"/>
    <m/>
    <n v="8"/>
    <n v="0"/>
    <n v="54"/>
    <n v="2"/>
    <x v="0"/>
    <m/>
    <d v="2013-05-29T00:00:00"/>
    <x v="7"/>
    <s v="DAVIDW"/>
    <x v="0"/>
    <x v="1"/>
  </r>
  <r>
    <n v="674030"/>
    <s v="STEPHEN GOULD CENTENIAL"/>
    <s v="3.00XX4.00X4.00 2000/CS,BAGS "/>
    <n v="0"/>
    <m/>
    <n v="3"/>
    <m/>
    <n v="4"/>
    <n v="4"/>
    <x v="0"/>
    <m/>
    <d v="2013-05-29T00:00:00"/>
    <x v="7"/>
    <s v="MCAMERON"/>
    <x v="0"/>
    <x v="1"/>
  </r>
  <r>
    <n v="674118"/>
    <s v="IPS PACKAGING GREENVILLE"/>
    <s v="7.00X0.00X15.00X4.00 1000/CS,BAGS,FG,BS,AS,AMF CLR"/>
    <n v="1514.8"/>
    <m/>
    <n v="7"/>
    <n v="0"/>
    <n v="15"/>
    <n v="4"/>
    <x v="0"/>
    <m/>
    <d v="2013-05-29T00:00:00"/>
    <x v="7"/>
    <s v="JCORLISS"/>
    <x v="0"/>
    <x v="1"/>
  </r>
  <r>
    <n v="674254"/>
    <s v="DIVERSIFIED PLASTICS-PKG"/>
    <s v="99.00X51.00X88.00X1.50 50/RL,BAGS,BS,COLOR,WHT "/>
    <n v="0"/>
    <m/>
    <n v="99"/>
    <n v="51"/>
    <n v="88"/>
    <n v="1.5"/>
    <x v="0"/>
    <m/>
    <d v="2013-05-29T00:00:00"/>
    <x v="7"/>
    <s v="SARAH"/>
    <x v="0"/>
    <x v="1"/>
  </r>
  <r>
    <n v="675735"/>
    <s v="CARLSON SYSTEMS, LLC - MINNEAPOLIS"/>
    <s v="102.00XXX6.00 1000'/RL,SWS SHEETING,FG, NOSLIP,CRADL"/>
    <n v="0"/>
    <m/>
    <n v="102"/>
    <m/>
    <m/>
    <n v="6"/>
    <x v="0"/>
    <m/>
    <d v="2013-05-29T00:00:00"/>
    <x v="7"/>
    <s v="WILL"/>
    <x v="0"/>
    <x v="1"/>
  </r>
  <r>
    <n v="678342"/>
    <s v="RKS PLASTICS INC."/>
    <s v="ZT 3X4 2MIL ONE SIDE WHIT PRINTED 1C/1S 1000/CASE SIDEWELD, SEAL AT BOTTOM"/>
    <n v="1112.5"/>
    <m/>
    <s v="ZT 3"/>
    <s v="4 2MIL ONE SIDE WHIT"/>
    <m/>
    <m/>
    <x v="0"/>
    <m/>
    <d v="2013-05-29T00:00:00"/>
    <x v="7"/>
    <s v="TTHERIAULT"/>
    <x v="0"/>
    <x v="0"/>
  </r>
  <r>
    <n v="678370"/>
    <s v="SUNLITE PLASTICS"/>
    <s v="45.00X0.00X22.00X2.00 250/RL,FURN BAGS,CRADL "/>
    <n v="2786.2"/>
    <m/>
    <n v="45"/>
    <n v="0"/>
    <n v="22"/>
    <n v="2"/>
    <x v="0"/>
    <m/>
    <d v="2013-05-29T00:00:00"/>
    <x v="7"/>
    <s v="MWENTWORTH"/>
    <x v="0"/>
    <x v="1"/>
  </r>
  <r>
    <n v="678386"/>
    <s v="SUNLITE PLASTICS"/>
    <s v="55.00X0.00X21.00X2.00 250/RL,FURN BAGS,CRADL "/>
    <n v="3201.8"/>
    <m/>
    <n v="55"/>
    <n v="0"/>
    <n v="21"/>
    <n v="2"/>
    <x v="0"/>
    <m/>
    <d v="2013-05-29T00:00:00"/>
    <x v="7"/>
    <s v="MWENTWORTH"/>
    <x v="0"/>
    <x v="1"/>
  </r>
  <r>
    <n v="678391"/>
    <s v="UNITED ONE SOURCE"/>
    <s v="SLIDER 27X20 3 MIL BLUE 10X10 LOGO 250/CS,PR NTD"/>
    <n v="0"/>
    <m/>
    <s v="SLIDER 27"/>
    <s v="20 3 MIL"/>
    <m/>
    <m/>
    <x v="0"/>
    <m/>
    <d v="2013-05-29T00:00:00"/>
    <x v="7"/>
    <s v="STEVES"/>
    <x v="0"/>
    <x v="0"/>
  </r>
  <r>
    <n v="678420"/>
    <s v="UNITED ONE SOURCE"/>
    <s v="SLIDER 13X18 3 MIL BLUE 10X10 LOGO 500/CS,PR NTD"/>
    <n v="0"/>
    <m/>
    <s v="SLIDER 13"/>
    <s v="18 3 MIL"/>
    <m/>
    <m/>
    <x v="0"/>
    <m/>
    <d v="2013-05-29T00:00:00"/>
    <x v="7"/>
    <s v="STEVES"/>
    <x v="0"/>
    <x v="0"/>
  </r>
  <r>
    <n v="678433"/>
    <s v="FLEXIBLE PACKAGING, INC."/>
    <s v="28.00XX46.00X1.00 1000/CS,INDIV SHEETS,BS,C OLOR,WHT"/>
    <n v="2396.8000000000002"/>
    <m/>
    <n v="28"/>
    <m/>
    <n v="46"/>
    <n v="1"/>
    <x v="0"/>
    <m/>
    <d v="2013-05-29T00:00:00"/>
    <x v="7"/>
    <s v="KKING"/>
    <x v="0"/>
    <x v="1"/>
  </r>
  <r>
    <n v="678501"/>
    <s v="XPEDX"/>
    <s v="SLIDER TOP 6X12X002 CLEAR LDPE PRNT 2C/2S,PRNTD"/>
    <n v="0"/>
    <m/>
    <s v="SLIDER TOP 6"/>
    <n v="12"/>
    <n v="2"/>
    <m/>
    <x v="0"/>
    <m/>
    <d v="2013-05-29T00:00:00"/>
    <x v="7"/>
    <s v="EZRA"/>
    <x v="0"/>
    <x v="0"/>
  </r>
  <r>
    <n v="678558"/>
    <s v="ATLAS PRODUCTS, LLC"/>
    <s v="29.00X0.00XX1.00 2000'/CS,CF SHEETING,FG "/>
    <n v="33462"/>
    <m/>
    <n v="29"/>
    <m/>
    <m/>
    <n v="1"/>
    <x v="0"/>
    <m/>
    <d v="2013-05-29T00:00:00"/>
    <x v="7"/>
    <s v="EZRA"/>
    <x v="0"/>
    <x v="1"/>
  </r>
  <r>
    <n v="678580"/>
    <s v="BROWARD PAPER"/>
    <s v="ZT 4X6 2MIL PRINTED 2C/1S 1000/CASE,PRNTD "/>
    <n v="1229.5"/>
    <m/>
    <s v="ZT 4"/>
    <s v="6 2MIL PRINTED"/>
    <m/>
    <m/>
    <x v="0"/>
    <m/>
    <d v="2013-05-29T00:00:00"/>
    <x v="7"/>
    <s v="MWENTWORTH"/>
    <x v="0"/>
    <x v="0"/>
  </r>
  <r>
    <n v="678761"/>
    <s v="CLEAR VIEW BAG COMPANY, INC."/>
    <s v="MINIGRIP 6X9X002, PART# SBL2X69B, BIO HAZARD "/>
    <n v="557.5"/>
    <m/>
    <s v="MINIGRIP 6"/>
    <n v="9"/>
    <s v="002, PART#"/>
    <m/>
    <x v="1"/>
    <n v="837240"/>
    <d v="2013-05-29T00:00:00"/>
    <x v="7"/>
    <s v="BRENDA"/>
    <x v="1"/>
    <x v="0"/>
  </r>
  <r>
    <n v="680121"/>
    <s v="NAPS POLY BAG COMPANY"/>
    <s v="AUTO 2.5X4X002 WHITE FRONT CLEAR BACK/ VENTED 1/4  HOLE 30"/>
    <n v="1360.8"/>
    <m/>
    <n v="2.5"/>
    <m/>
    <n v="4"/>
    <n v="2"/>
    <x v="1"/>
    <n v="837050"/>
    <d v="2013-05-29T00:00:00"/>
    <x v="7"/>
    <s v="JIM"/>
    <x v="1"/>
    <x v="0"/>
  </r>
  <r>
    <n v="681927"/>
    <s v="UNISOURCE - WINDSOR"/>
    <s v="8.00X0.00X18.00X2.00 1000/CS,BAGS "/>
    <n v="777"/>
    <m/>
    <n v="8"/>
    <n v="0"/>
    <n v="18"/>
    <n v="2"/>
    <x v="1"/>
    <n v="836966"/>
    <d v="2013-05-29T00:00:00"/>
    <x v="7"/>
    <s v="JCORLISS"/>
    <x v="0"/>
    <x v="1"/>
  </r>
  <r>
    <n v="682103"/>
    <s v="XPEDX"/>
    <s v="14.00X0.00X72.00X3.00 200/RL,BAGS,BS,BOR "/>
    <n v="812.92"/>
    <m/>
    <n v="14"/>
    <n v="0"/>
    <n v="72"/>
    <n v="3"/>
    <x v="1"/>
    <n v="837311"/>
    <d v="2013-05-29T00:00:00"/>
    <x v="7"/>
    <s v="LCARTER"/>
    <x v="0"/>
    <x v="1"/>
  </r>
  <r>
    <n v="677941"/>
    <s v="ULINE"/>
    <s v="6.00X0.00X10.00X1.25 5000/CS,BAGS,SW "/>
    <n v="0"/>
    <m/>
    <n v="6"/>
    <n v="0"/>
    <n v="10"/>
    <n v="1.25"/>
    <x v="0"/>
    <m/>
    <d v="2013-05-30T00:00:00"/>
    <x v="7"/>
    <s v="SMAYER"/>
    <x v="0"/>
    <x v="1"/>
  </r>
  <r>
    <n v="678012"/>
    <s v="CLAYTON'S MERCANTILE SUPPLY"/>
    <s v="60.00X20.00X92.00X1.50 100/RL,BAGS,BS,BOR,VENT,N ORM,CRADL"/>
    <n v="0"/>
    <m/>
    <n v="60"/>
    <n v="20"/>
    <n v="92"/>
    <n v="1.5"/>
    <x v="0"/>
    <m/>
    <d v="2013-05-30T00:00:00"/>
    <x v="7"/>
    <s v="PGARCIA"/>
    <x v="0"/>
    <x v="1"/>
  </r>
  <r>
    <n v="678014"/>
    <s v="CLAYTON'S MERCANTILE SUPPLY"/>
    <s v="78.00X20.00X96.00X1.50 100/RL,BAGS,BS,BOR,VENT,N ORM,CRADL"/>
    <n v="0"/>
    <m/>
    <n v="78"/>
    <n v="20"/>
    <n v="96"/>
    <n v="1.5"/>
    <x v="0"/>
    <m/>
    <d v="2013-05-30T00:00:00"/>
    <x v="7"/>
    <s v="PGARCIA"/>
    <x v="0"/>
    <x v="1"/>
  </r>
  <r>
    <n v="678490"/>
    <s v="J &amp; J PKG/SMITHTOWN CORP."/>
    <s v="6.00X0.00X9.00X1.00 1/CS,BAGS,VENT,NORM "/>
    <n v="0"/>
    <m/>
    <n v="6"/>
    <m/>
    <n v="9"/>
    <n v="1"/>
    <x v="0"/>
    <m/>
    <d v="2013-05-30T00:00:00"/>
    <x v="7"/>
    <s v="DWHOLEY"/>
    <x v="0"/>
    <x v="1"/>
  </r>
  <r>
    <n v="678494"/>
    <s v="J &amp; J PKG/SMITHTOWN CORP."/>
    <s v="8.00X0.00X12.00X1.00 1/CS,BAGS,VENT,NORM "/>
    <n v="0"/>
    <m/>
    <n v="8"/>
    <m/>
    <n v="12"/>
    <n v="1"/>
    <x v="0"/>
    <m/>
    <d v="2013-05-30T00:00:00"/>
    <x v="7"/>
    <s v="DWHOLEY"/>
    <x v="0"/>
    <x v="1"/>
  </r>
  <r>
    <n v="678545"/>
    <s v="XPEDX"/>
    <s v="16.50X15.00X11.00X2.75 1000/CS,BAGS,BS,LLD,HEX "/>
    <n v="0"/>
    <m/>
    <n v="16.5"/>
    <n v="15"/>
    <n v="11"/>
    <n v="2.75"/>
    <x v="0"/>
    <m/>
    <d v="2013-05-30T00:00:00"/>
    <x v="7"/>
    <s v="MGONZALEZ"/>
    <x v="0"/>
    <x v="1"/>
  </r>
  <r>
    <n v="678673"/>
    <s v="HISCO TAMPA"/>
    <s v="LF 25X35 2MIL RED TINT PR 250/CASE, SIDEWELD,PRNTD "/>
    <n v="2942.25"/>
    <m/>
    <s v="LF 25"/>
    <s v="35 2MIL RED TINT PR"/>
    <m/>
    <m/>
    <x v="0"/>
    <m/>
    <d v="2013-05-30T00:00:00"/>
    <x v="7"/>
    <s v="JCORLISS"/>
    <x v="0"/>
    <x v="0"/>
  </r>
  <r>
    <n v="678783"/>
    <s v="NEM-PAK"/>
    <s v="4X6X004 ZT  "/>
    <n v="2124.54"/>
    <m/>
    <n v="4"/>
    <n v="6"/>
    <s v="004 ZT"/>
    <m/>
    <x v="0"/>
    <m/>
    <d v="2013-05-30T00:00:00"/>
    <x v="7"/>
    <s v="KKING"/>
    <x v="0"/>
    <x v="0"/>
  </r>
  <r>
    <n v="678785"/>
    <s v="NEM-PAK"/>
    <s v="3X4X004 ZT  "/>
    <n v="2869.09"/>
    <m/>
    <n v="3"/>
    <n v="4"/>
    <s v="004 ZT"/>
    <m/>
    <x v="0"/>
    <m/>
    <d v="2013-05-30T00:00:00"/>
    <x v="7"/>
    <s v="KKING"/>
    <x v="0"/>
    <x v="0"/>
  </r>
  <r>
    <n v="678794"/>
    <s v="NEM-PAK"/>
    <s v="3X5X004 ZT  "/>
    <n v="2577"/>
    <m/>
    <n v="3"/>
    <n v="5"/>
    <s v="004 ZT"/>
    <m/>
    <x v="0"/>
    <m/>
    <d v="2013-05-30T00:00:00"/>
    <x v="7"/>
    <s v="KKING"/>
    <x v="0"/>
    <x v="0"/>
  </r>
  <r>
    <n v="678799"/>
    <s v="NEM-PAK"/>
    <s v="5X8X004 ZT  "/>
    <n v="1785"/>
    <m/>
    <n v="5"/>
    <n v="8"/>
    <s v="004 ZT"/>
    <m/>
    <x v="0"/>
    <m/>
    <d v="2013-05-30T00:00:00"/>
    <x v="7"/>
    <s v="KKING"/>
    <x v="0"/>
    <x v="0"/>
  </r>
  <r>
    <n v="678800"/>
    <s v="NEM-PAK"/>
    <s v="LF 3X3X004 1000/CASE  "/>
    <n v="741.25"/>
    <m/>
    <s v="LF 3"/>
    <n v="3"/>
    <s v="004 1000/CASE"/>
    <m/>
    <x v="0"/>
    <m/>
    <d v="2013-05-30T00:00:00"/>
    <x v="7"/>
    <s v="KKING"/>
    <x v="0"/>
    <x v="0"/>
  </r>
  <r>
    <n v="678801"/>
    <s v="NEM-PAK"/>
    <s v="LF 3X4X004 1000/CASE  "/>
    <n v="815"/>
    <m/>
    <s v="LF 3"/>
    <n v="4"/>
    <s v="004 1000/CASE"/>
    <m/>
    <x v="0"/>
    <m/>
    <d v="2013-05-30T00:00:00"/>
    <x v="7"/>
    <s v="KKING"/>
    <x v="0"/>
    <x v="0"/>
  </r>
  <r>
    <n v="678802"/>
    <s v="NEM-PAK"/>
    <s v="4X6X002 ZT  "/>
    <n v="3213.6"/>
    <m/>
    <n v="4"/>
    <n v="6"/>
    <s v="002 ZT"/>
    <m/>
    <x v="0"/>
    <m/>
    <d v="2013-05-30T00:00:00"/>
    <x v="7"/>
    <s v="KKING"/>
    <x v="0"/>
    <x v="0"/>
  </r>
  <r>
    <n v="678817"/>
    <s v="NEM-PAK"/>
    <s v="LF 3X3X006 1000/CASE  "/>
    <n v="868.75"/>
    <m/>
    <s v="LF 3"/>
    <n v="3"/>
    <s v="006 1000/CASE"/>
    <m/>
    <x v="0"/>
    <m/>
    <d v="2013-05-30T00:00:00"/>
    <x v="7"/>
    <s v="KKING"/>
    <x v="0"/>
    <x v="0"/>
  </r>
  <r>
    <n v="678823"/>
    <s v="NEM-PAK"/>
    <s v="LF 3X4X006 1000/CASE  "/>
    <n v="936.25"/>
    <m/>
    <s v="LF 3"/>
    <n v="4"/>
    <s v="006 1000/CASE"/>
    <m/>
    <x v="0"/>
    <m/>
    <d v="2013-05-30T00:00:00"/>
    <x v="7"/>
    <s v="KKING"/>
    <x v="0"/>
    <x v="0"/>
  </r>
  <r>
    <n v="678827"/>
    <s v="NEM-PAK"/>
    <s v="LF 3X5X002 1000/CASE  "/>
    <n v="708.75"/>
    <m/>
    <s v="LF 3"/>
    <n v="5"/>
    <s v="002 1000/CASE"/>
    <m/>
    <x v="0"/>
    <m/>
    <d v="2013-05-30T00:00:00"/>
    <x v="7"/>
    <s v="KKING"/>
    <x v="0"/>
    <x v="0"/>
  </r>
  <r>
    <n v="678829"/>
    <s v="NEM-PAK"/>
    <s v="LF 3X5X004 1000/CASE  "/>
    <n v="868.75"/>
    <m/>
    <s v="LF 3"/>
    <n v="5"/>
    <s v="004 1000/CASE"/>
    <m/>
    <x v="0"/>
    <m/>
    <d v="2013-05-30T00:00:00"/>
    <x v="7"/>
    <s v="KKING"/>
    <x v="0"/>
    <x v="0"/>
  </r>
  <r>
    <n v="678831"/>
    <s v="NEM-PAK"/>
    <s v="LF 3X5X006 1000/CASE  "/>
    <n v="731"/>
    <m/>
    <s v="LF 3"/>
    <n v="5"/>
    <s v="006 1000/CASE"/>
    <m/>
    <x v="0"/>
    <m/>
    <d v="2013-05-30T00:00:00"/>
    <x v="7"/>
    <s v="KKING"/>
    <x v="0"/>
    <x v="0"/>
  </r>
  <r>
    <n v="678833"/>
    <s v="NEM-PAK"/>
    <s v="LF 6X8X002 1000/CASE  "/>
    <n v="674"/>
    <m/>
    <s v="LF 6"/>
    <n v="8"/>
    <s v="002 1000/CASE"/>
    <m/>
    <x v="0"/>
    <m/>
    <d v="2013-05-30T00:00:00"/>
    <x v="7"/>
    <s v="KKING"/>
    <x v="0"/>
    <x v="0"/>
  </r>
  <r>
    <n v="678835"/>
    <s v="NEM-PAK"/>
    <s v="LF 6X12X002 1000/CASE  "/>
    <n v="811"/>
    <m/>
    <s v="LF 6"/>
    <n v="12"/>
    <s v="002 1000/CASE"/>
    <m/>
    <x v="0"/>
    <m/>
    <d v="2013-05-30T00:00:00"/>
    <x v="7"/>
    <s v="KKING"/>
    <x v="0"/>
    <x v="0"/>
  </r>
  <r>
    <n v="678836"/>
    <s v="NEM-PAK"/>
    <s v="LF 2X24X002 1000/CASE  "/>
    <n v="756"/>
    <m/>
    <s v="LF 2"/>
    <n v="24"/>
    <s v="002 1000/CASE"/>
    <m/>
    <x v="0"/>
    <m/>
    <d v="2013-05-30T00:00:00"/>
    <x v="7"/>
    <s v="KKING"/>
    <x v="0"/>
    <x v="0"/>
  </r>
  <r>
    <n v="678849"/>
    <s v="POLY-SOURCE MANUFACTURING INC"/>
    <s v="14X16 1.5MIL ZIP TOP TAMP W/ TEAR OFF STRIP 1000/CA SE"/>
    <n v="5025"/>
    <m/>
    <n v="14"/>
    <s v="16 1.5MIL ZIP TOP TAMP"/>
    <m/>
    <m/>
    <x v="0"/>
    <m/>
    <d v="2013-05-30T00:00:00"/>
    <x v="7"/>
    <s v="PGARCIA"/>
    <x v="0"/>
    <x v="0"/>
  </r>
  <r>
    <n v="678857"/>
    <s v="POLY-SOURCE MANUFACTURING INC"/>
    <s v="14X16 1.2 MIL ZIP TOP BAG WITH A TEAR OFF STRIP "/>
    <n v="0"/>
    <m/>
    <n v="14"/>
    <s v="16 1.2 MIL ZIP TOP BAG"/>
    <m/>
    <m/>
    <x v="0"/>
    <m/>
    <d v="2013-05-30T00:00:00"/>
    <x v="7"/>
    <s v="PGARCIA"/>
    <x v="0"/>
    <x v="0"/>
  </r>
  <r>
    <n v="678899"/>
    <s v="BATES CONTAINER"/>
    <s v="27.50XXX1.35 4000'/RL,SWS SHEETING,CRA DL"/>
    <n v="22400"/>
    <m/>
    <n v="27.5"/>
    <m/>
    <m/>
    <n v="1.35"/>
    <x v="0"/>
    <m/>
    <d v="2013-05-30T00:00:00"/>
    <x v="7"/>
    <s v="DAVID"/>
    <x v="0"/>
    <x v="1"/>
  </r>
  <r>
    <n v="678945"/>
    <s v="NORMAN ROQUETTE, INC."/>
    <s v="TUBING POLY PRO 4  X 1500 ' 2 MIL "/>
    <n v="0"/>
    <m/>
    <s v="TUBING POLY PRO 4  "/>
    <n v="1500"/>
    <m/>
    <m/>
    <x v="0"/>
    <m/>
    <d v="2013-05-30T00:00:00"/>
    <x v="7"/>
    <s v="LPAIGE"/>
    <x v="0"/>
    <x v="0"/>
  </r>
  <r>
    <n v="679047"/>
    <s v="UNISOURCE - LA PALMA"/>
    <s v="TUBING 3.00  X 004, 750'/ ROLL "/>
    <n v="0"/>
    <m/>
    <s v="TUBING 3.00  "/>
    <s v=" 004, 750'/"/>
    <m/>
    <m/>
    <x v="0"/>
    <m/>
    <d v="2013-05-30T00:00:00"/>
    <x v="7"/>
    <s v="WILL"/>
    <x v="0"/>
    <x v="0"/>
  </r>
  <r>
    <n v="679064"/>
    <s v="DK SALES"/>
    <s v="2X5 1.5MIL WITH A 1  LIP W/ PERM TAPE 1000/CASE "/>
    <n v="858"/>
    <m/>
    <n v="2"/>
    <s v="5 1.5MIL WITH A 1  LIP"/>
    <m/>
    <m/>
    <x v="0"/>
    <m/>
    <d v="2013-05-30T00:00:00"/>
    <x v="7"/>
    <s v="PGARCIA"/>
    <x v="0"/>
    <x v="0"/>
  </r>
  <r>
    <n v="679066"/>
    <s v="DK SALES"/>
    <s v="3X3 1.5MIL BAG WITH 1  LI W/ PERM TAPE 1000/CASE "/>
    <n v="871.5"/>
    <m/>
    <n v="3"/>
    <s v="3 1.5MIL BAG WITH 1  LI"/>
    <m/>
    <m/>
    <x v="0"/>
    <m/>
    <d v="2013-05-30T00:00:00"/>
    <x v="7"/>
    <s v="PGARCIA"/>
    <x v="0"/>
    <x v="0"/>
  </r>
  <r>
    <n v="679069"/>
    <s v="DK SALES"/>
    <s v="6X9 1.5 MIL BAG WITH 1  L W/ PERM TAPE 1000/CASE "/>
    <n v="1449"/>
    <m/>
    <n v="6"/>
    <s v="9 1.5 MIL BAG WITH 1  L"/>
    <m/>
    <m/>
    <x v="0"/>
    <m/>
    <d v="2013-05-30T00:00:00"/>
    <x v="7"/>
    <s v="PGARCIA"/>
    <x v="0"/>
    <x v="0"/>
  </r>
  <r>
    <n v="681051"/>
    <s v="ASSOCIATED PACKAGING INC."/>
    <s v="9.25X0.00X18.50X4.00 1000/CS,BAGS,FG,BS "/>
    <n v="884"/>
    <m/>
    <n v="9.25"/>
    <n v="0"/>
    <n v="18.5"/>
    <n v="4"/>
    <x v="1"/>
    <n v="837713"/>
    <d v="2013-05-30T00:00:00"/>
    <x v="7"/>
    <s v="JIM"/>
    <x v="1"/>
    <x v="1"/>
  </r>
  <r>
    <n v="681874"/>
    <s v="TOTAL PRODUCTS"/>
    <s v="5.00X2.00X8.00X1.75 1500/CS,BAGS,BS "/>
    <n v="1749"/>
    <m/>
    <n v="5"/>
    <n v="2"/>
    <n v="8"/>
    <n v="1.75"/>
    <x v="1"/>
    <n v="837716"/>
    <d v="2013-05-30T00:00:00"/>
    <x v="7"/>
    <s v="LPAIGE"/>
    <x v="1"/>
    <x v="1"/>
  </r>
  <r>
    <n v="681974"/>
    <s v="FISHER CONTAINER CORP."/>
    <s v="20.00X0.00X30.00X1.75 800/CS,BAGS,BS "/>
    <n v="27037.5"/>
    <m/>
    <n v="20"/>
    <n v="0"/>
    <n v="30"/>
    <n v="1.75"/>
    <x v="1"/>
    <n v="837753"/>
    <d v="2013-05-30T00:00:00"/>
    <x v="7"/>
    <s v="JIM"/>
    <x v="1"/>
    <x v="1"/>
  </r>
  <r>
    <n v="682062"/>
    <s v="IPS PACKAGING GREENVILLE"/>
    <s v="12.00XX12.00X1.00 5000/CS,INDIV SHEETS,BS "/>
    <n v="1720"/>
    <m/>
    <n v="12"/>
    <m/>
    <n v="12"/>
    <n v="1"/>
    <x v="1"/>
    <n v="837737"/>
    <d v="2013-05-30T00:00:00"/>
    <x v="7"/>
    <s v="CMAHAN"/>
    <x v="1"/>
    <x v="1"/>
  </r>
  <r>
    <n v="682123"/>
    <s v="ADMIRAL PACKAGING"/>
    <s v="12.00X0.00X15.00X3.00 250/CS,BAGS "/>
    <n v="745.64"/>
    <m/>
    <n v="12"/>
    <n v="0"/>
    <n v="15"/>
    <n v="3"/>
    <x v="1"/>
    <n v="838218"/>
    <d v="2013-05-30T00:00:00"/>
    <x v="7"/>
    <s v="KKING"/>
    <x v="1"/>
    <x v="1"/>
  </r>
  <r>
    <n v="682217"/>
    <s v="PYRAMID PACKAGING INC."/>
    <s v="102.00X0.00XX3.00 2000'/RL,SWS SHEETING,FG, NOSLIP,CRADL"/>
    <n v="5936.4"/>
    <m/>
    <n v="102"/>
    <m/>
    <m/>
    <n v="3"/>
    <x v="1"/>
    <n v="837571"/>
    <d v="2013-05-30T00:00:00"/>
    <x v="7"/>
    <s v="AMBER"/>
    <x v="1"/>
    <x v="1"/>
  </r>
  <r>
    <n v="682286"/>
    <s v="SHIPPERS SUPPLY, INC."/>
    <s v="15.00X0.00XX3.00 4000'/RL,SWS SHEETING,FG, CRADL"/>
    <n v="1947.36"/>
    <m/>
    <n v="15"/>
    <m/>
    <m/>
    <n v="3"/>
    <x v="1"/>
    <n v="838237"/>
    <d v="2013-05-30T00:00:00"/>
    <x v="7"/>
    <s v="STEVES"/>
    <x v="1"/>
    <x v="1"/>
  </r>
  <r>
    <n v="682398"/>
    <s v="UNISOURCE - WINDSOR"/>
    <s v="30.00X0.00X37.00X1.00 250/CS,BAGS,FG,SS,TINT,MB L"/>
    <n v="1656.9"/>
    <m/>
    <n v="30"/>
    <n v="0"/>
    <n v="37"/>
    <n v="1"/>
    <x v="1"/>
    <n v="838049"/>
    <d v="2013-05-30T00:00:00"/>
    <x v="7"/>
    <s v="AMBER"/>
    <x v="1"/>
    <x v="1"/>
  </r>
  <r>
    <n v="679133"/>
    <s v="NAGEL SHIPPERS"/>
    <s v="3X4 2 MIL BLUE AUTO STYLE 3000/ROLL "/>
    <n v="3975"/>
    <m/>
    <n v="3"/>
    <m/>
    <n v="4"/>
    <n v="2"/>
    <x v="0"/>
    <m/>
    <d v="2013-05-31T00:00:00"/>
    <x v="7"/>
    <s v="HEATHER"/>
    <x v="0"/>
    <x v="0"/>
  </r>
  <r>
    <n v="679145"/>
    <s v="TEXAS POLY"/>
    <s v="10.50XXX2.00 5000'/RL,SWS SHEETING,FG, CRADL"/>
    <n v="1149.1199999999999"/>
    <m/>
    <n v="10.5"/>
    <m/>
    <m/>
    <n v="2"/>
    <x v="0"/>
    <m/>
    <d v="2013-05-31T00:00:00"/>
    <x v="7"/>
    <s v="DAVID"/>
    <x v="0"/>
    <x v="1"/>
  </r>
  <r>
    <n v="679156"/>
    <s v="TEXAS POLY"/>
    <s v="12.50XXX2.00 4000'/RL,SWS SHEETING,FG, CRADL"/>
    <n v="2640"/>
    <m/>
    <n v="12.5"/>
    <m/>
    <m/>
    <n v="2"/>
    <x v="0"/>
    <m/>
    <d v="2013-05-31T00:00:00"/>
    <x v="7"/>
    <s v="DAVID"/>
    <x v="0"/>
    <x v="1"/>
  </r>
  <r>
    <n v="679165"/>
    <s v="TEXAS POLY"/>
    <s v="13.50XXX2.00 3500'/RL,SWS SHEETING,FG, CRADL"/>
    <n v="2486"/>
    <m/>
    <n v="13.5"/>
    <m/>
    <m/>
    <n v="2"/>
    <x v="0"/>
    <m/>
    <d v="2013-05-31T00:00:00"/>
    <x v="7"/>
    <s v="DAVID"/>
    <x v="0"/>
    <x v="1"/>
  </r>
  <r>
    <n v="679191"/>
    <s v="GREEN PACKAGING INC"/>
    <s v="ZT 9X12X002 VCI 5% BLUE TINT 1000/CS "/>
    <n v="4963"/>
    <m/>
    <s v="ZT 9"/>
    <n v="12"/>
    <s v="002 VCI 5%"/>
    <m/>
    <x v="0"/>
    <m/>
    <d v="2013-05-31T00:00:00"/>
    <x v="7"/>
    <s v="ANGELA"/>
    <x v="0"/>
    <x v="0"/>
  </r>
  <r>
    <n v="679200"/>
    <s v="UNISOURCE - NEW BERLIN"/>
    <s v="9.00XXX1.50 10000'/RL,SWS SHEETING,FG "/>
    <n v="1678.32"/>
    <m/>
    <n v="9"/>
    <m/>
    <m/>
    <n v="1.5"/>
    <x v="0"/>
    <m/>
    <d v="2013-05-31T00:00:00"/>
    <x v="7"/>
    <s v="WILL"/>
    <x v="0"/>
    <x v="1"/>
  </r>
  <r>
    <n v="679214"/>
    <s v="UNISOURCE - NEW BERLIN"/>
    <s v="10.00XXX1.50 10000'/RL,SWS SHEETING,FG ,CRADL"/>
    <n v="1598.4"/>
    <m/>
    <n v="10"/>
    <m/>
    <m/>
    <n v="1.5"/>
    <x v="0"/>
    <m/>
    <d v="2013-05-31T00:00:00"/>
    <x v="7"/>
    <s v="WILL"/>
    <x v="0"/>
    <x v="1"/>
  </r>
  <r>
    <n v="679217"/>
    <s v="UNISOURCE - NEW BERLIN"/>
    <s v="13.00XXX1.50 10000'/RL,SWS SHEETING,FG ,CRADL"/>
    <n v="2597.4"/>
    <m/>
    <n v="13"/>
    <m/>
    <m/>
    <n v="1.5"/>
    <x v="0"/>
    <m/>
    <d v="2013-05-31T00:00:00"/>
    <x v="7"/>
    <s v="WILL"/>
    <x v="0"/>
    <x v="1"/>
  </r>
  <r>
    <n v="679258"/>
    <s v="E.A. BUSCHMANN"/>
    <s v="6X10 3MIL W 3/8  HANG HOL CENTER 1  ON OPEN END AUTO BAGS 750/RL"/>
    <n v="1171.25"/>
    <m/>
    <n v="6"/>
    <m/>
    <n v="10"/>
    <n v="3"/>
    <x v="0"/>
    <m/>
    <d v="2013-05-31T00:00:00"/>
    <x v="7"/>
    <s v="JCORLISS"/>
    <x v="0"/>
    <x v="0"/>
  </r>
  <r>
    <n v="679286"/>
    <s v="STEPHEN GOULD ADDISON"/>
    <s v="32.00X0.00X36.00X2.00 250/CS,BAGS,SS "/>
    <n v="2506.2399999999998"/>
    <m/>
    <n v="32"/>
    <n v="0"/>
    <n v="36"/>
    <n v="2"/>
    <x v="0"/>
    <m/>
    <d v="2013-05-31T00:00:00"/>
    <x v="7"/>
    <s v="JCORLISS"/>
    <x v="0"/>
    <x v="1"/>
  </r>
  <r>
    <n v="679327"/>
    <s v="LANDSBERG - SAN JOSE"/>
    <s v="1.5''X6''X1MIL LLDPE PRE-OPEN BAG ON A ROLL PLAIN, NO PRINT (AUTO BAG"/>
    <n v="0"/>
    <m/>
    <n v="1.5"/>
    <m/>
    <n v="6"/>
    <n v="1"/>
    <x v="0"/>
    <m/>
    <d v="2013-05-31T00:00:00"/>
    <x v="7"/>
    <s v="MPIERCE"/>
    <x v="0"/>
    <x v="0"/>
  </r>
  <r>
    <n v="679402"/>
    <s v="PRATT SPECIALTIES - WICHITA"/>
    <s v="ZT 13X18 3MIL WITH 2.75  HEADER WITH DIE CUT HANDLE 1000/CASE"/>
    <n v="17160"/>
    <m/>
    <s v="ZT 13"/>
    <s v="18 3MIL WITH"/>
    <m/>
    <m/>
    <x v="0"/>
    <m/>
    <d v="2013-05-31T00:00:00"/>
    <x v="7"/>
    <s v="LCARTER"/>
    <x v="0"/>
    <x v="0"/>
  </r>
  <r>
    <n v="679415"/>
    <s v="PRATT SPECIALTIES - WICHITA"/>
    <s v="ZT 15X20 3MIL WITH 2.75  HEADER WITH DIE CUT HANDLE 1000/CASE"/>
    <n v="4013.25"/>
    <m/>
    <s v="ZT 15"/>
    <s v="20 3MIL WITH"/>
    <m/>
    <m/>
    <x v="0"/>
    <m/>
    <d v="2013-05-31T00:00:00"/>
    <x v="7"/>
    <s v="LCARTER"/>
    <x v="0"/>
    <x v="0"/>
  </r>
  <r>
    <n v="679426"/>
    <s v="XPEDX WILMINGTON"/>
    <s v="23.00X0.00XX1.00 3000'/RL,CF SHEETING,FG,N OSLIP,CRADL"/>
    <n v="2850.4"/>
    <m/>
    <n v="23"/>
    <m/>
    <m/>
    <n v="1"/>
    <x v="0"/>
    <m/>
    <d v="2013-05-31T00:00:00"/>
    <x v="7"/>
    <s v="EZRA"/>
    <x v="0"/>
    <x v="1"/>
  </r>
  <r>
    <n v="679432"/>
    <s v="XPEDX WILMINGTON"/>
    <s v="36.00X0.00XX1.00 2000'/RL,CF SHEETING,FG,N OSLIP,CRADL"/>
    <n v="3182"/>
    <m/>
    <n v="36"/>
    <m/>
    <m/>
    <n v="1"/>
    <x v="0"/>
    <m/>
    <d v="2013-05-31T00:00:00"/>
    <x v="7"/>
    <s v="EZRA"/>
    <x v="0"/>
    <x v="1"/>
  </r>
  <r>
    <n v="679434"/>
    <s v="JANPAK"/>
    <s v="63.00X0.00XX2.00 5000'/RL,SWS SHEETING,FG, CRADL"/>
    <n v="1195.48"/>
    <m/>
    <n v="63"/>
    <m/>
    <m/>
    <n v="2"/>
    <x v="0"/>
    <m/>
    <d v="2013-05-31T00:00:00"/>
    <x v="7"/>
    <s v="EZRA"/>
    <x v="0"/>
    <x v="1"/>
  </r>
  <r>
    <n v="682008"/>
    <s v="XPEDX"/>
    <s v="3.5X3.5X002 ZT 1000/CASE  "/>
    <n v="1362"/>
    <m/>
    <n v="3.5"/>
    <n v="3.5"/>
    <s v="002 ZT 1000/CASE"/>
    <m/>
    <x v="1"/>
    <n v="838700"/>
    <d v="2013-05-31T00:00:00"/>
    <x v="7"/>
    <s v="EZRA"/>
    <x v="1"/>
    <x v="0"/>
  </r>
  <r>
    <n v="682610"/>
    <s v="ASSOCIATED PACKAGING, INC"/>
    <s v="38.00X0.00X58.00X1.00 200/CS,BAGS,SS,LLD,HEX "/>
    <n v="1436.4"/>
    <m/>
    <n v="38"/>
    <n v="0"/>
    <n v="58"/>
    <n v="1"/>
    <x v="1"/>
    <n v="838559"/>
    <d v="2013-05-31T00:00:00"/>
    <x v="7"/>
    <s v="BRENDA"/>
    <x v="1"/>
    <x v="1"/>
  </r>
  <r>
    <n v="679502"/>
    <s v="UNISOURCE - LITTLE ROCK"/>
    <s v="12.00X0.00X17.00X3.00 1000/CS,BAGS,SW,NSC "/>
    <n v="2023.6"/>
    <m/>
    <n v="12"/>
    <n v="0"/>
    <n v="17"/>
    <n v="3"/>
    <x v="0"/>
    <m/>
    <d v="2013-06-03T00:00:00"/>
    <x v="8"/>
    <s v="JCORLISS"/>
    <x v="0"/>
    <x v="1"/>
  </r>
  <r>
    <n v="679524"/>
    <s v="PROFESSIONAL PACKAGING"/>
    <s v="14.00X0.00X24.00X1.00 1000/CS,BAGS,FG,SW "/>
    <n v="2115"/>
    <m/>
    <n v="14"/>
    <n v="0"/>
    <n v="24"/>
    <n v="1"/>
    <x v="0"/>
    <m/>
    <d v="2013-06-03T00:00:00"/>
    <x v="8"/>
    <s v="BRENDA"/>
    <x v="0"/>
    <x v="1"/>
  </r>
  <r>
    <n v="679530"/>
    <s v="PROFESSIONAL PACKAGING"/>
    <s v="14.00X0.00X24.00X1.00 1000/CS,BAGS,SW "/>
    <n v="1922.4"/>
    <m/>
    <n v="14"/>
    <n v="0"/>
    <n v="24"/>
    <n v="1"/>
    <x v="0"/>
    <m/>
    <d v="2013-06-03T00:00:00"/>
    <x v="8"/>
    <s v="BRENDA"/>
    <x v="0"/>
    <x v="1"/>
  </r>
  <r>
    <n v="679536"/>
    <s v="PROFESSIONAL PACKAGING"/>
    <s v="10.00X0.00X15.00X1.00 1000/CS,BAGS,FG,BS "/>
    <n v="1228.2"/>
    <m/>
    <n v="10"/>
    <n v="0"/>
    <n v="15"/>
    <n v="1"/>
    <x v="0"/>
    <m/>
    <d v="2013-06-03T00:00:00"/>
    <x v="8"/>
    <s v="BRENDA"/>
    <x v="0"/>
    <x v="1"/>
  </r>
  <r>
    <n v="679537"/>
    <s v="PROFESSIONAL PACKAGING"/>
    <s v="23.50X0.00X30.50X2.00 500/CS,BAGS,FG,BS "/>
    <n v="6684"/>
    <m/>
    <n v="23.5"/>
    <n v="0"/>
    <n v="30.5"/>
    <n v="2"/>
    <x v="0"/>
    <m/>
    <d v="2013-06-03T00:00:00"/>
    <x v="8"/>
    <s v="BRENDA"/>
    <x v="0"/>
    <x v="1"/>
  </r>
  <r>
    <n v="679569"/>
    <s v="INTERNATIONAL PLASTICS"/>
    <s v="4X7 2MIL AUTO STYLE BAGS 1750/ROLL "/>
    <n v="1410"/>
    <m/>
    <n v="4"/>
    <m/>
    <n v="7"/>
    <n v="2"/>
    <x v="0"/>
    <m/>
    <d v="2013-06-03T00:00:00"/>
    <x v="8"/>
    <s v="JCORLISS"/>
    <x v="0"/>
    <x v="0"/>
  </r>
  <r>
    <n v="679592"/>
    <s v="CONSUMERS INTERSTATE"/>
    <s v="3X5 2MIL AUTO STYLE CL/WHT 2250/RL W/SM PIN SZ HOLD CTR 1  F"/>
    <n v="1221"/>
    <m/>
    <n v="3"/>
    <m/>
    <n v="5"/>
    <n v="2"/>
    <x v="0"/>
    <m/>
    <d v="2013-06-03T00:00:00"/>
    <x v="8"/>
    <s v="MWENTWORTH"/>
    <x v="0"/>
    <x v="0"/>
  </r>
  <r>
    <n v="679596"/>
    <s v="CONSUMERS INTERSTATE"/>
    <s v="5X7 2MIL AUTO STYLE CLR/W 1750/RL W/PIN SIZE HOLE 1  ABOVE BOTTOM"/>
    <n v="1185"/>
    <m/>
    <n v="5"/>
    <m/>
    <n v="7"/>
    <n v="2"/>
    <x v="0"/>
    <m/>
    <d v="2013-06-03T00:00:00"/>
    <x v="8"/>
    <s v="MWENTWORTH"/>
    <x v="0"/>
    <x v="0"/>
  </r>
  <r>
    <n v="679598"/>
    <s v="CONSUMERS INTERSTATE"/>
    <s v="3X5 1.5MIL CLR AUTO STYLE 3000/RL W/PIN SIZED HOLE 1  ABOVE BOTTOM CENT"/>
    <n v="802.5"/>
    <m/>
    <n v="3"/>
    <m/>
    <n v="5"/>
    <n v="1.5"/>
    <x v="0"/>
    <m/>
    <d v="2013-06-03T00:00:00"/>
    <x v="8"/>
    <s v="MWENTWORTH"/>
    <x v="0"/>
    <x v="0"/>
  </r>
  <r>
    <n v="679602"/>
    <s v="CONSUMERS INTERSTATE"/>
    <s v="4X8 1.5MIL CLR AUTO STYLE 1750/RL W/PIN SIZED HOLE CENTERED 1  ABOVE BOTTOM"/>
    <n v="794"/>
    <m/>
    <n v="4"/>
    <m/>
    <n v="8"/>
    <n v="1.5"/>
    <x v="0"/>
    <m/>
    <d v="2013-06-03T00:00:00"/>
    <x v="8"/>
    <s v="MWENTWORTH"/>
    <x v="0"/>
    <x v="0"/>
  </r>
  <r>
    <n v="679603"/>
    <s v="CONSUMERS INTERSTATE"/>
    <s v="6X10 1.5MIL CL AUTO STYLE 1500/RL W/PIN SIZED HOLE CENTERED 1  FROM BOTTOM"/>
    <n v="782"/>
    <m/>
    <n v="6"/>
    <m/>
    <n v="10"/>
    <n v="1.5"/>
    <x v="0"/>
    <m/>
    <d v="2013-06-03T00:00:00"/>
    <x v="8"/>
    <s v="MWENTWORTH"/>
    <x v="0"/>
    <x v="0"/>
  </r>
  <r>
    <n v="679604"/>
    <s v="CONSUMERS INTERSTATE"/>
    <s v="10X15 1.5MIL CL AUTO STYL 1000/RL W/PIN SIZED HOLE 1  FROM BOTTOM"/>
    <n v="902"/>
    <m/>
    <n v="10"/>
    <m/>
    <n v="15"/>
    <n v="1.5"/>
    <x v="0"/>
    <m/>
    <d v="2013-06-03T00:00:00"/>
    <x v="8"/>
    <s v="MWENTWORTH"/>
    <x v="0"/>
    <x v="0"/>
  </r>
  <r>
    <n v="679605"/>
    <s v="CONSUMERS INTERSTATE"/>
    <s v="8X10 2MIL CLR/WHT AUTO ST 1250/RL W/PIN SIZED HOLE 1  FROM BOTTOM CENTERED"/>
    <n v="1486.5"/>
    <m/>
    <n v="8"/>
    <m/>
    <n v="10"/>
    <n v="2"/>
    <x v="0"/>
    <m/>
    <d v="2013-06-03T00:00:00"/>
    <x v="8"/>
    <s v="MWENTWORTH"/>
    <x v="0"/>
    <x v="0"/>
  </r>
  <r>
    <n v="679609"/>
    <s v="CONSUMERS INTERSTATE"/>
    <s v="6X8 2MIL CL/WHT AUTO STYL 1250/RL W/PIN SIZED HOLE CENTERED 1  FRM BOTTOM"/>
    <n v="1218"/>
    <m/>
    <n v="6"/>
    <m/>
    <n v="8"/>
    <n v="2"/>
    <x v="0"/>
    <m/>
    <d v="2013-06-03T00:00:00"/>
    <x v="8"/>
    <s v="MWENTWORTH"/>
    <x v="0"/>
    <x v="0"/>
  </r>
  <r>
    <n v="679611"/>
    <s v="CONSUMERS INTERSTATE"/>
    <s v="12X18 2MIL CL/WHT AUTO ST 500/RL W/PIN HOLE 1  FRM BOTTOM CENTERED"/>
    <n v="1191.5"/>
    <m/>
    <n v="12"/>
    <m/>
    <n v="18"/>
    <n v="2"/>
    <x v="0"/>
    <m/>
    <d v="2013-06-03T00:00:00"/>
    <x v="8"/>
    <s v="MWENTWORTH"/>
    <x v="0"/>
    <x v="0"/>
  </r>
  <r>
    <n v="679684"/>
    <s v="PKG PACKAGING"/>
    <s v="16.00XXX1.00 5000'/RL,CF SHEETING,FG,C RADL"/>
    <n v="6453.44"/>
    <m/>
    <n v="16"/>
    <m/>
    <m/>
    <n v="1"/>
    <x v="0"/>
    <m/>
    <d v="2013-06-03T00:00:00"/>
    <x v="8"/>
    <s v="DAVID"/>
    <x v="0"/>
    <x v="1"/>
  </r>
  <r>
    <n v="679771"/>
    <s v="PROFESSIONAL PACKAGING"/>
    <s v="10.00X0.00X15.00X1.00 1000/CS,BAGS,FG,BS "/>
    <n v="1233"/>
    <m/>
    <n v="10"/>
    <n v="0"/>
    <n v="15"/>
    <n v="1"/>
    <x v="0"/>
    <m/>
    <d v="2013-06-03T00:00:00"/>
    <x v="8"/>
    <s v="MGONZALEZ"/>
    <x v="1"/>
    <x v="1"/>
  </r>
  <r>
    <n v="682905"/>
    <s v="GREEN PACKAGING INC"/>
    <s v="34.00X33.00X65.00X3.50 50/RL,BAGS,BS,BOR,VCI,TIN T,MBL,CRADL,PRNTD"/>
    <n v="3399.68"/>
    <n v="1"/>
    <n v="34"/>
    <n v="33"/>
    <n v="65"/>
    <n v="3.5"/>
    <x v="1"/>
    <n v="839595"/>
    <d v="2013-06-03T00:00:00"/>
    <x v="8"/>
    <s v="ANGELA"/>
    <x v="0"/>
    <x v="1"/>
  </r>
  <r>
    <n v="682907"/>
    <s v="GREEN PACKAGING INC"/>
    <s v="40.00X36.00X80.00X2.00 100/RL,BAGS,BS,BOR,VCI,TI NT,MBL,CRADL,PRNTD"/>
    <n v="1488.37"/>
    <n v="1"/>
    <n v="40"/>
    <n v="36"/>
    <n v="80"/>
    <n v="2"/>
    <x v="1"/>
    <n v="839599"/>
    <d v="2013-06-03T00:00:00"/>
    <x v="8"/>
    <s v="ANGELA"/>
    <x v="0"/>
    <x v="1"/>
  </r>
  <r>
    <n v="682908"/>
    <s v="GREEN PACKAGING INC"/>
    <s v="40.00X36.00X80.00X3.50 25/RL,BAGS,BS,BOR,VCI,TIN T,MBL,CRADL,PRNTD"/>
    <n v="3302.15"/>
    <n v="1"/>
    <n v="40"/>
    <n v="36"/>
    <n v="80"/>
    <n v="3.5"/>
    <x v="1"/>
    <n v="839602"/>
    <d v="2013-06-03T00:00:00"/>
    <x v="8"/>
    <s v="ANGELA"/>
    <x v="0"/>
    <x v="1"/>
  </r>
  <r>
    <n v="682984"/>
    <s v="XPEDX"/>
    <s v="36.00X24.00X50.00X2.00 100/CS,BAGS,BS "/>
    <n v="1204.83"/>
    <m/>
    <n v="36"/>
    <n v="24"/>
    <n v="50"/>
    <n v="2"/>
    <x v="1"/>
    <n v="839338"/>
    <d v="2013-06-03T00:00:00"/>
    <x v="8"/>
    <s v="MWENTWORTH"/>
    <x v="1"/>
    <x v="1"/>
  </r>
  <r>
    <n v="683157"/>
    <s v="BUNZL BUFFALO (95/950)"/>
    <s v="14.00X0.00X18.25X2.50 1750/CS,INDIV SHEETS,FG,B S,LLD,HEX"/>
    <n v="1674.58"/>
    <m/>
    <n v="14"/>
    <m/>
    <n v="18.25"/>
    <n v="2.5"/>
    <x v="1"/>
    <n v="839637"/>
    <d v="2013-06-03T00:00:00"/>
    <x v="8"/>
    <s v="CMAHAN"/>
    <x v="1"/>
    <x v="1"/>
  </r>
  <r>
    <n v="679915"/>
    <s v="CONSOLIDATED PLASTICS"/>
    <s v="14.00X0.00X22.00X2.00 500/CS,BAGS "/>
    <n v="1383.83"/>
    <m/>
    <n v="14"/>
    <n v="0"/>
    <n v="22"/>
    <n v="2"/>
    <x v="0"/>
    <m/>
    <d v="2013-06-04T00:00:00"/>
    <x v="8"/>
    <s v="BRENDA"/>
    <x v="1"/>
    <x v="1"/>
  </r>
  <r>
    <n v="679962"/>
    <s v="CARLSON SYSTEMS, LLC - KANSAS CITY"/>
    <s v="4.5 X 10.5 2MIL OPAQUE WH W/2  BOTTOM GUSSET PRINTE FOOD GRADE 1000/CASE,PRNT"/>
    <n v="3521.25"/>
    <m/>
    <n v="4.5"/>
    <s v=" 10.5 2MIL OPAQUE WH"/>
    <m/>
    <m/>
    <x v="0"/>
    <m/>
    <d v="2013-06-04T00:00:00"/>
    <x v="8"/>
    <s v="JCORLISS"/>
    <x v="0"/>
    <x v="0"/>
  </r>
  <r>
    <n v="679966"/>
    <s v="CARLSON SYSTEMS, LLC - KANSAS CITY"/>
    <s v="5 X 11.25 2MIL OPAQUE WHI W/ 2  BOTTOM GUSSET PRINT FOOD GRADE 1000/CASE,PRNT"/>
    <n v="3411"/>
    <m/>
    <n v="5"/>
    <s v=" 11.25 2MIL OPAQUE WHI"/>
    <m/>
    <m/>
    <x v="0"/>
    <m/>
    <d v="2013-06-04T00:00:00"/>
    <x v="8"/>
    <s v="JCORLISS"/>
    <x v="0"/>
    <x v="0"/>
  </r>
  <r>
    <n v="679969"/>
    <s v="CARLSON SYSTEMS, LLC - KANSAS CITY"/>
    <s v="6 X 18 2MIL OPAQUE WHITE W/ 2  BOTTOM GUSSETT PRIN FOOD GRADE 1000/CASE,PRNT"/>
    <n v="3416"/>
    <m/>
    <n v="6"/>
    <s v=" 18 2MIL OPAQUE WHITE"/>
    <m/>
    <m/>
    <x v="0"/>
    <m/>
    <d v="2013-06-04T00:00:00"/>
    <x v="8"/>
    <s v="JCORLISS"/>
    <x v="0"/>
    <x v="0"/>
  </r>
  <r>
    <n v="679995"/>
    <s v="KLEERSIGHT PLASTICS CO."/>
    <s v="9X21X0.4 HIGH DENSITY NEWSPAPER SLEEVE NO HANGHOLE W HEADER 2000/CS"/>
    <n v="0"/>
    <m/>
    <n v="9"/>
    <n v="21"/>
    <s v="0.4 HIGH DENSITY"/>
    <m/>
    <x v="0"/>
    <m/>
    <d v="2013-06-04T00:00:00"/>
    <x v="8"/>
    <s v="AMBER"/>
    <x v="0"/>
    <x v="0"/>
  </r>
  <r>
    <n v="680004"/>
    <s v="CARLSON SYSTEMS, LLC - MINNEAPOLIS"/>
    <s v="4X6 6 MIL PAS ZIP TOP 100 0/CASE "/>
    <n v="2981.81"/>
    <m/>
    <n v="4"/>
    <s v="6 6 MIL PAS ZIP TOP 100"/>
    <m/>
    <m/>
    <x v="0"/>
    <m/>
    <d v="2013-06-04T00:00:00"/>
    <x v="8"/>
    <s v="TTHERIAULT"/>
    <x v="0"/>
    <x v="0"/>
  </r>
  <r>
    <n v="680036"/>
    <s v="CLEAR VIEW BAG COMPANY, INC."/>
    <s v="26.00X0.00XX2.00 15000'/RL,SWS SHEETING,FG ,VCI,TINT,MBL,CRADL"/>
    <n v="4375"/>
    <m/>
    <n v="26"/>
    <m/>
    <m/>
    <n v="2"/>
    <x v="0"/>
    <m/>
    <d v="2013-06-04T00:00:00"/>
    <x v="8"/>
    <s v="JIM"/>
    <x v="1"/>
    <x v="1"/>
  </r>
  <r>
    <n v="683202"/>
    <s v="MIDLAND PAPER - NORMAL"/>
    <s v="45.00X23.00X76.00X1.00 125/RL,BAGS,FG,BS,BOR,VEN T,NORM,HISLIP"/>
    <n v="1728.08"/>
    <m/>
    <n v="45"/>
    <n v="23"/>
    <n v="76"/>
    <n v="1"/>
    <x v="1"/>
    <n v="840368"/>
    <d v="2013-06-04T00:00:00"/>
    <x v="8"/>
    <s v="WILL"/>
    <x v="1"/>
    <x v="1"/>
  </r>
  <r>
    <n v="680069"/>
    <s v="NAPS POLY BAG COMPANY"/>
    <s v="11.50X6.50X7.75X2.00 1000/CS,BAGS,BS,AS,AFPAS, TINT,PNK"/>
    <n v="0"/>
    <m/>
    <n v="11.5"/>
    <n v="6.5"/>
    <n v="7.75"/>
    <n v="2"/>
    <x v="0"/>
    <m/>
    <d v="2013-06-05T00:00:00"/>
    <x v="8"/>
    <s v="BRENDA"/>
    <x v="0"/>
    <x v="1"/>
  </r>
  <r>
    <n v="680182"/>
    <s v="XPEDX"/>
    <s v="12.00X0.00X16.00X1.50 1000/CS,BAGS "/>
    <n v="1421.58"/>
    <m/>
    <n v="12"/>
    <n v="0"/>
    <n v="16"/>
    <n v="1.5"/>
    <x v="0"/>
    <m/>
    <d v="2013-06-05T00:00:00"/>
    <x v="8"/>
    <s v="JCORLISS"/>
    <x v="0"/>
    <x v="1"/>
  </r>
  <r>
    <n v="680222"/>
    <s v="XPEDX"/>
    <s v="ZT 10.625X23.5 2.5MIL W/4  HEADER &amp; DIE CUT HANDLE, VENTED 500/CA"/>
    <n v="2225.5"/>
    <m/>
    <n v="10.625"/>
    <m/>
    <n v="23.5"/>
    <n v="2.5"/>
    <x v="0"/>
    <m/>
    <d v="2013-06-05T00:00:00"/>
    <x v="8"/>
    <s v="LCARTER"/>
    <x v="0"/>
    <x v="0"/>
  </r>
  <r>
    <n v="680261"/>
    <s v="ADMIRAL PACKAGING"/>
    <s v="39.00X12.00X85.00X3.00 75/RL,BAGS,FG,BS,BOR,META L 15.0%,CRADL"/>
    <n v="0"/>
    <m/>
    <n v="39"/>
    <n v="12"/>
    <n v="85"/>
    <n v="3"/>
    <x v="0"/>
    <m/>
    <d v="2013-06-05T00:00:00"/>
    <x v="8"/>
    <s v="KKING"/>
    <x v="1"/>
    <x v="1"/>
  </r>
  <r>
    <n v="680278"/>
    <s v="STRETCH ASSOCIATES"/>
    <s v="11.25X14.25 2MIL +1.5  LI 1000/CASE "/>
    <n v="37150"/>
    <m/>
    <n v="11.25"/>
    <s v="14.25 2MIL +1.5  LI"/>
    <m/>
    <m/>
    <x v="0"/>
    <m/>
    <d v="2013-06-05T00:00:00"/>
    <x v="8"/>
    <s v="LCARTER"/>
    <x v="1"/>
    <x v="0"/>
  </r>
  <r>
    <n v="680285"/>
    <s v="STRETCH ASSOCIATES"/>
    <s v="12X15 2MIL +1.5  LIP &amp; PE 1000/CASE "/>
    <n v="40850"/>
    <m/>
    <n v="12"/>
    <s v="15 2MIL +1.5  LIP &amp; PE"/>
    <m/>
    <m/>
    <x v="0"/>
    <m/>
    <d v="2013-06-05T00:00:00"/>
    <x v="8"/>
    <s v="LCARTER"/>
    <x v="1"/>
    <x v="0"/>
  </r>
  <r>
    <n v="680349"/>
    <s v="LANDSBERG - ATLANTA"/>
    <s v="15.00XX11.50X4.00 1000/CS,INDIV SHEETS,BS "/>
    <n v="830.88"/>
    <m/>
    <n v="15"/>
    <m/>
    <n v="11.5"/>
    <n v="4"/>
    <x v="0"/>
    <m/>
    <d v="2013-06-05T00:00:00"/>
    <x v="8"/>
    <s v="TTHERIAULT"/>
    <x v="0"/>
    <x v="1"/>
  </r>
  <r>
    <n v="680355"/>
    <s v="LANDSBERG - ATLANTA"/>
    <s v="7.00XX5.58X4.00 2000/CS,INDIV SHEETS,BS "/>
    <n v="538.4"/>
    <m/>
    <n v="7"/>
    <m/>
    <n v="5.58"/>
    <n v="4"/>
    <x v="0"/>
    <m/>
    <d v="2013-06-05T00:00:00"/>
    <x v="8"/>
    <s v="TTHERIAULT"/>
    <x v="0"/>
    <x v="1"/>
  </r>
  <r>
    <n v="680358"/>
    <s v="ADVANCED PACKAGING SYSTEM"/>
    <s v="20 X 26 2MIL PRINTED 1C/1 S (WHITE BLOCK, 12WX6L) 5 00/CASE"/>
    <n v="1832"/>
    <m/>
    <n v="20"/>
    <s v=" 26 2MIL PRINTED 1C/1"/>
    <m/>
    <m/>
    <x v="0"/>
    <m/>
    <d v="2013-06-05T00:00:00"/>
    <x v="8"/>
    <s v="JCORLISS"/>
    <x v="0"/>
    <x v="0"/>
  </r>
  <r>
    <n v="680362"/>
    <s v="ADVANCED PACKAGING SYSTEM"/>
    <s v="20 X26 4MIL PRINTED 1C/1S (WHITE BLOC, 12WX6L) 500 /CASE"/>
    <n v="2862.75"/>
    <m/>
    <n v="20"/>
    <s v="26 4MIL PRINTED 1C/1S"/>
    <m/>
    <m/>
    <x v="0"/>
    <m/>
    <d v="2013-06-05T00:00:00"/>
    <x v="8"/>
    <s v="JCORLISS"/>
    <x v="0"/>
    <x v="0"/>
  </r>
  <r>
    <n v="680366"/>
    <s v="ADVANCED PACKAGING SYSTEM"/>
    <s v="ZT 20 X 26 2MIL PRINTED 1 C/1S (WHITE BLOCK - 12WX6 L) 500/CASE"/>
    <n v="2013.25"/>
    <m/>
    <s v="ZT 20 "/>
    <s v=" 26 2MIL PRINTED 1"/>
    <m/>
    <m/>
    <x v="0"/>
    <m/>
    <d v="2013-06-05T00:00:00"/>
    <x v="8"/>
    <s v="JCORLISS"/>
    <x v="0"/>
    <x v="0"/>
  </r>
  <r>
    <n v="680370"/>
    <s v="ADVANCED PACKAGING SYSTEM"/>
    <s v="ZT 20 X 26 4MIL PRINTED 1 C/1S ((WHITE BLOCK 12WX6L ) 500/CASE"/>
    <n v="3123"/>
    <m/>
    <s v="ZT 20 "/>
    <s v=" 26 4MIL PRINTED 1"/>
    <m/>
    <m/>
    <x v="0"/>
    <m/>
    <d v="2013-06-05T00:00:00"/>
    <x v="8"/>
    <s v="JCORLISS"/>
    <x v="0"/>
    <x v="0"/>
  </r>
  <r>
    <n v="680396"/>
    <s v="SUPPLYONE PHILADELPHIA"/>
    <s v="12.00X0.00X12.00X1.00 4000/CS,INDIV SHEETS,BS "/>
    <n v="1002.24"/>
    <m/>
    <n v="12"/>
    <m/>
    <n v="12"/>
    <n v="1"/>
    <x v="0"/>
    <m/>
    <d v="2013-06-05T00:00:00"/>
    <x v="8"/>
    <s v="JPENA"/>
    <x v="0"/>
    <x v="1"/>
  </r>
  <r>
    <n v="680431"/>
    <s v="XPEDX"/>
    <s v="6.5X13 4MIL ZT  "/>
    <n v="0"/>
    <m/>
    <n v="6.5"/>
    <s v="13 4MIL ZT"/>
    <m/>
    <m/>
    <x v="0"/>
    <m/>
    <d v="2013-06-05T00:00:00"/>
    <x v="8"/>
    <s v="MGONZALEZ"/>
    <x v="0"/>
    <x v="0"/>
  </r>
  <r>
    <n v="680433"/>
    <s v="XPEDX"/>
    <s v="6.5X16 4MIL ZIP TOP  "/>
    <n v="0"/>
    <m/>
    <n v="6.5"/>
    <s v="16 4MIL ZIP TOP"/>
    <m/>
    <m/>
    <x v="0"/>
    <m/>
    <d v="2013-06-05T00:00:00"/>
    <x v="8"/>
    <s v="MGONZALEZ"/>
    <x v="0"/>
    <x v="0"/>
  </r>
  <r>
    <n v="683492"/>
    <s v="DEBARRY PACKAGING, INC."/>
    <s v="12.00X0.00X19.00X2.25 1000/CS,BAGS,BS,METAL 15. 0"/>
    <n v="2398.5"/>
    <m/>
    <n v="12"/>
    <n v="0"/>
    <n v="19"/>
    <n v="2.25"/>
    <x v="1"/>
    <n v="841060"/>
    <d v="2013-06-05T00:00:00"/>
    <x v="8"/>
    <s v="MGONZALEZ"/>
    <x v="1"/>
    <x v="1"/>
  </r>
  <r>
    <n v="683592"/>
    <s v="WASATCH CONTAINER &amp; CO"/>
    <s v="5.50X0.00X7.75X1.50 6500/CS,BAGS,SW,HISLIP "/>
    <n v="2517"/>
    <m/>
    <n v="5.5"/>
    <n v="0"/>
    <n v="7.75"/>
    <n v="1.5"/>
    <x v="1"/>
    <n v="841112"/>
    <d v="2013-06-05T00:00:00"/>
    <x v="8"/>
    <s v="KKING"/>
    <x v="1"/>
    <x v="1"/>
  </r>
  <r>
    <n v="683612"/>
    <s v="DOUG BROWN PACKAGING INC"/>
    <s v="11.88XX14.50X2.25 1000/CS,BAGS,FG "/>
    <n v="5729.82"/>
    <m/>
    <n v="11.88"/>
    <m/>
    <n v="14.5"/>
    <n v="2.25"/>
    <x v="1"/>
    <n v="841175"/>
    <d v="2013-06-05T00:00:00"/>
    <x v="8"/>
    <s v="JCORLISS"/>
    <x v="1"/>
    <x v="1"/>
  </r>
  <r>
    <n v="683795"/>
    <s v="ADVANCED PACKAGING SYSTEM"/>
    <s v="AUTO 2.5X7X0015 2000/PER ROLL "/>
    <n v="1347.5"/>
    <m/>
    <n v="2.5"/>
    <m/>
    <n v="7"/>
    <n v="1.5"/>
    <x v="1"/>
    <n v="841549"/>
    <d v="2013-06-05T00:00:00"/>
    <x v="8"/>
    <s v="MCAMERON"/>
    <x v="1"/>
    <x v="0"/>
  </r>
  <r>
    <n v="680472"/>
    <s v="INTERNATIONAL PLASTICS"/>
    <s v="7 X 10 1.5MIL ITEM #120 1000/CS"/>
    <n v="14925"/>
    <m/>
    <n v="7"/>
    <s v=" 10 1.5MIL"/>
    <m/>
    <m/>
    <x v="0"/>
    <m/>
    <d v="2013-06-06T00:00:00"/>
    <x v="8"/>
    <s v="JCORLISS"/>
    <x v="0"/>
    <x v="0"/>
  </r>
  <r>
    <n v="680488"/>
    <s v="CAROLINA CONTAINER COMPANY"/>
    <s v="4X6X004 AUTO WHITE FRONT/CLEAR BACK 10 00/ROLL"/>
    <n v="1708"/>
    <m/>
    <n v="4"/>
    <m/>
    <n v="6"/>
    <n v="4"/>
    <x v="0"/>
    <m/>
    <d v="2013-06-06T00:00:00"/>
    <x v="8"/>
    <s v="DAVIDW"/>
    <x v="0"/>
    <x v="0"/>
  </r>
  <r>
    <n v="680523"/>
    <s v="FILM PRODUCTS INC"/>
    <s v="58.00X0.00X70.00X1.25 100/RL,BAGS,SS,BOR,COLOR, BLK"/>
    <n v="2593.6799999999998"/>
    <m/>
    <n v="58"/>
    <n v="0"/>
    <n v="70"/>
    <n v="1.25"/>
    <x v="0"/>
    <m/>
    <d v="2013-06-06T00:00:00"/>
    <x v="8"/>
    <s v="VALERIE"/>
    <x v="0"/>
    <x v="1"/>
  </r>
  <r>
    <n v="680537"/>
    <s v="ALEC ENTERPRISES INC"/>
    <s v="18.00X0.00X22.00X2.00 1000/CS,BAGS,BS,TINT,RED "/>
    <n v="3972.15"/>
    <m/>
    <n v="18"/>
    <n v="0"/>
    <n v="22"/>
    <n v="2"/>
    <x v="0"/>
    <m/>
    <d v="2013-06-06T00:00:00"/>
    <x v="8"/>
    <s v="KKING"/>
    <x v="0"/>
    <x v="1"/>
  </r>
  <r>
    <n v="680540"/>
    <s v="ALEC ENTERPRISES INC"/>
    <s v="18.00X0.00X22.00X2.00 750/CS,BAGS,FG,BS,TINT,RE D"/>
    <n v="4375.8"/>
    <m/>
    <n v="18"/>
    <n v="0"/>
    <n v="22"/>
    <n v="2"/>
    <x v="0"/>
    <m/>
    <d v="2013-06-06T00:00:00"/>
    <x v="8"/>
    <s v="KKING"/>
    <x v="0"/>
    <x v="1"/>
  </r>
  <r>
    <n v="680559"/>
    <s v="LINDENMEYR MUNROE"/>
    <s v="9X12 2MIL +1.5  LIP &amp; PER POSTAL APPROVED 1000/CASE "/>
    <n v="2556.75"/>
    <m/>
    <n v="9"/>
    <s v="12 2MIL +1.5  LIP &amp; PER"/>
    <m/>
    <m/>
    <x v="0"/>
    <m/>
    <d v="2013-06-06T00:00:00"/>
    <x v="8"/>
    <s v="MWENTWORTH"/>
    <x v="0"/>
    <x v="0"/>
  </r>
  <r>
    <n v="680560"/>
    <s v="LINDENMEYR MUNROE"/>
    <s v="10X13 2MIL +1.5  LIP &amp; PE POSTAL APPROVED 1000/CASE "/>
    <n v="2538"/>
    <m/>
    <n v="10"/>
    <s v="13 2MIL +1.5  LIP &amp; PE"/>
    <m/>
    <m/>
    <x v="0"/>
    <m/>
    <d v="2013-06-06T00:00:00"/>
    <x v="8"/>
    <s v="MWENTWORTH"/>
    <x v="0"/>
    <x v="0"/>
  </r>
  <r>
    <n v="680602"/>
    <s v="ASSOCIATED PACKAGING, INC"/>
    <s v="31.00X0.00XX1.50 4800'/RL,SWS SHEETING,FG, METAL 15.0%,CRADL"/>
    <n v="23000"/>
    <m/>
    <n v="31"/>
    <m/>
    <m/>
    <n v="1.5"/>
    <x v="0"/>
    <m/>
    <d v="2013-06-06T00:00:00"/>
    <x v="8"/>
    <s v="JIM"/>
    <x v="1"/>
    <x v="1"/>
  </r>
  <r>
    <n v="680627"/>
    <s v="BRAME SPECIALTY CO."/>
    <s v="20X18 + 7  BG + 2  LIP LLPE, 4MIL 3M/CS "/>
    <n v="0"/>
    <m/>
    <n v="20"/>
    <s v="18 + 7  BG + 2  LIP"/>
    <m/>
    <m/>
    <x v="0"/>
    <m/>
    <d v="2013-06-06T00:00:00"/>
    <x v="8"/>
    <s v="MCAMERON"/>
    <x v="0"/>
    <x v="0"/>
  </r>
  <r>
    <n v="680631"/>
    <s v="XPEDX"/>
    <s v="2  6MIL BLACK TUBING 1000'/ROLL "/>
    <n v="1627.5"/>
    <m/>
    <s v="2  6MIL BLACK TUBING"/>
    <m/>
    <m/>
    <m/>
    <x v="0"/>
    <m/>
    <d v="2013-06-06T00:00:00"/>
    <x v="8"/>
    <s v="LCARTER"/>
    <x v="0"/>
    <x v="0"/>
  </r>
  <r>
    <n v="680638"/>
    <s v="BRAME SPECIALTY CO."/>
    <s v="18X17 +10  BG +3 LIP LLPE, 4MIL, 3M/CS "/>
    <n v="0"/>
    <m/>
    <n v="18"/>
    <s v="17 +10  BG +3 LIP"/>
    <m/>
    <m/>
    <x v="0"/>
    <m/>
    <d v="2013-06-06T00:00:00"/>
    <x v="8"/>
    <s v="MCAMERON"/>
    <x v="0"/>
    <x v="0"/>
  </r>
  <r>
    <n v="680642"/>
    <s v="BRAME SPECIALTY CO."/>
    <s v="20X22 +10 BG +3 LIP LLPE, 4MIL, 3M/CS "/>
    <n v="0"/>
    <m/>
    <n v="20"/>
    <s v="22 +10 BG +3 LIP"/>
    <m/>
    <m/>
    <x v="0"/>
    <m/>
    <d v="2013-06-06T00:00:00"/>
    <x v="8"/>
    <s v="MCAMERON"/>
    <x v="0"/>
    <x v="0"/>
  </r>
  <r>
    <n v="680643"/>
    <s v="BRAME SPECIALTY CO."/>
    <s v="19.5X15.5 +4 BG +2  LIP, HDPE, 3.75MIL 3M/CS"/>
    <n v="0"/>
    <m/>
    <n v="19.5"/>
    <s v="15.5 +4 BG +2 "/>
    <m/>
    <m/>
    <x v="0"/>
    <m/>
    <d v="2013-06-06T00:00:00"/>
    <x v="8"/>
    <s v="MCAMERON"/>
    <x v="0"/>
    <x v="0"/>
  </r>
  <r>
    <n v="680644"/>
    <s v="BRAME SPECIALTY CO."/>
    <s v="20X18 +7 BG +2 LIP HDPE, 3.75MIL, 3M/CS "/>
    <n v="0"/>
    <m/>
    <n v="20"/>
    <s v="18 +7 BG +2 LIP"/>
    <m/>
    <m/>
    <x v="0"/>
    <m/>
    <d v="2013-06-06T00:00:00"/>
    <x v="8"/>
    <s v="MCAMERON"/>
    <x v="0"/>
    <x v="0"/>
  </r>
  <r>
    <n v="680684"/>
    <s v="LANDSBERG - HOUSTON"/>
    <s v="9X12 8MIL ZT  "/>
    <n v="0"/>
    <m/>
    <n v="9"/>
    <s v="12 8MIL ZT"/>
    <m/>
    <m/>
    <x v="0"/>
    <m/>
    <d v="2013-06-06T00:00:00"/>
    <x v="8"/>
    <s v="KKING"/>
    <x v="0"/>
    <x v="0"/>
  </r>
  <r>
    <n v="680689"/>
    <s v="HUGHES ENTERPRISES"/>
    <s v="ZT 9X4.5 3MIL +2.5 BG 100 0/CASE "/>
    <n v="1771"/>
    <m/>
    <s v="ZT 9"/>
    <s v="4.5 3MIL +2.5 BG 100"/>
    <m/>
    <m/>
    <x v="0"/>
    <m/>
    <d v="2013-06-06T00:00:00"/>
    <x v="8"/>
    <s v="MWENTWORTH"/>
    <x v="0"/>
    <x v="0"/>
  </r>
  <r>
    <n v="680697"/>
    <s v="HUGHES ENTERPRISES"/>
    <s v="ZT 9X4.5 3MIL +2.5 BG PRINTED 4C/1S 1000/CASE,P RNTD"/>
    <n v="2869"/>
    <m/>
    <s v="ZT 9"/>
    <s v="4.5 3MIL +2.5 BG"/>
    <m/>
    <m/>
    <x v="0"/>
    <m/>
    <d v="2013-06-06T00:00:00"/>
    <x v="8"/>
    <s v="MWENTWORTH"/>
    <x v="0"/>
    <x v="0"/>
  </r>
  <r>
    <n v="680718"/>
    <s v="CAROLINA CONTAINER COMPANY"/>
    <s v="6X5 3MIL STATIC SHIELD BA 100/CS "/>
    <n v="0"/>
    <m/>
    <n v="6"/>
    <s v="5 3MIL STATIC SHIELD BA"/>
    <m/>
    <m/>
    <x v="0"/>
    <m/>
    <d v="2013-06-06T00:00:00"/>
    <x v="8"/>
    <s v="MGONZALEZ"/>
    <x v="0"/>
    <x v="0"/>
  </r>
  <r>
    <n v="680719"/>
    <s v="CAROLINA CONTAINER COMPANY"/>
    <s v="16x20 3mil static shield 100/CS "/>
    <n v="267.48"/>
    <m/>
    <s v="16x20 3mil static shield"/>
    <m/>
    <m/>
    <m/>
    <x v="0"/>
    <m/>
    <d v="2013-06-06T00:00:00"/>
    <x v="8"/>
    <s v="MGONZALEZ"/>
    <x v="0"/>
    <x v="0"/>
  </r>
  <r>
    <n v="680741"/>
    <s v="B2B INDUSTRIAL PRODUCTS"/>
    <s v="16x20 2MIL CLEAR 2  LIP QUOTE MINIMUM TO 60612"/>
    <n v="495.6"/>
    <m/>
    <s v="16x20 2MIL CLEAR"/>
    <m/>
    <m/>
    <m/>
    <x v="0"/>
    <m/>
    <d v="2013-06-06T00:00:00"/>
    <x v="8"/>
    <s v="KSHAUGHNESSY"/>
    <x v="0"/>
    <x v="0"/>
  </r>
  <r>
    <n v="680744"/>
    <s v="B2B INDUSTRIAL PRODUCTS"/>
    <s v="12x16 2MIL CLEAR 2'' LIP QUOTE MINIMUM TO 60612"/>
    <n v="0"/>
    <m/>
    <s v="12x16 2MIL CLEAR"/>
    <m/>
    <m/>
    <m/>
    <x v="0"/>
    <m/>
    <d v="2013-06-06T00:00:00"/>
    <x v="8"/>
    <s v="KSHAUGHNESSY"/>
    <x v="0"/>
    <x v="0"/>
  </r>
  <r>
    <n v="680760"/>
    <s v="TEMPERATSURE"/>
    <s v="ZT SLIDER 6X6 1.5MIL TINT ED GREEN (LEAF GREEN) "/>
    <n v="1597.5"/>
    <m/>
    <s v="ZT SLIDER 6"/>
    <s v="6 1.5MIL TINT"/>
    <m/>
    <m/>
    <x v="0"/>
    <m/>
    <d v="2013-06-06T00:00:00"/>
    <x v="8"/>
    <s v="JBURKE"/>
    <x v="0"/>
    <x v="0"/>
  </r>
  <r>
    <n v="680780"/>
    <s v="ROYAL PACKAGING"/>
    <s v="3.5X11 1.4 MIL AUTO BAG  "/>
    <n v="2431.5"/>
    <m/>
    <n v="3.5"/>
    <m/>
    <n v="11"/>
    <n v="1.4"/>
    <x v="0"/>
    <m/>
    <d v="2013-06-06T00:00:00"/>
    <x v="8"/>
    <s v="JBASILE"/>
    <x v="0"/>
    <x v="0"/>
  </r>
  <r>
    <n v="683650"/>
    <s v="CLEAR VIEW BAG COMPANY, INC."/>
    <s v="30.00XXX1.90 14370'/RL,SWS SHEETING,FG ,HISLIP,CRADL"/>
    <n v="1467.8"/>
    <m/>
    <n v="30"/>
    <m/>
    <m/>
    <n v="1.9"/>
    <x v="1"/>
    <n v="841971"/>
    <d v="2013-06-06T00:00:00"/>
    <x v="8"/>
    <s v="WILL"/>
    <x v="1"/>
    <x v="1"/>
  </r>
  <r>
    <n v="683996"/>
    <s v="C.W. HAYDEN"/>
    <s v="38.00X0.00X57.00X2.00 100/RL,BAGS,BS,BOR,CRADL "/>
    <n v="2892.98"/>
    <m/>
    <n v="38"/>
    <n v="0"/>
    <n v="57"/>
    <n v="2"/>
    <x v="1"/>
    <n v="841863"/>
    <d v="2013-06-06T00:00:00"/>
    <x v="8"/>
    <s v="MCAMERON"/>
    <x v="1"/>
    <x v="1"/>
  </r>
  <r>
    <n v="684042"/>
    <s v="ULINE"/>
    <s v="68.00X65.00X82.00X3.00 50/RL,BAGS,FG,BS,BOR,OPAQ ,BLK,CRADL"/>
    <n v="3808.08"/>
    <m/>
    <n v="68"/>
    <n v="65"/>
    <n v="82"/>
    <n v="3"/>
    <x v="1"/>
    <n v="841760"/>
    <d v="2013-06-06T00:00:00"/>
    <x v="8"/>
    <s v="TTHERIAULT"/>
    <x v="1"/>
    <x v="1"/>
  </r>
  <r>
    <n v="684251"/>
    <s v="POLLOCK PAPER"/>
    <s v="17.75X0.00X18.00X4.00 250/CS,BAGS,FG,TINT,MBL "/>
    <n v="2377.8000000000002"/>
    <m/>
    <n v="17.75"/>
    <n v="0"/>
    <n v="18"/>
    <n v="4"/>
    <x v="1"/>
    <n v="842372"/>
    <d v="2013-06-06T00:00:00"/>
    <x v="8"/>
    <s v="CMAHAN"/>
    <x v="1"/>
    <x v="1"/>
  </r>
  <r>
    <n v="684253"/>
    <s v="K&amp;J ENTERPRISES"/>
    <s v="48.00X0.00XX2.00 1125'/RL,CF SHEETING,CRAD L"/>
    <n v="1954.26"/>
    <m/>
    <n v="48"/>
    <m/>
    <m/>
    <n v="2"/>
    <x v="1"/>
    <n v="842379"/>
    <d v="2013-06-06T00:00:00"/>
    <x v="8"/>
    <s v="LCARTER"/>
    <x v="1"/>
    <x v="1"/>
  </r>
  <r>
    <n v="684266"/>
    <s v="POLLOCK PAPER"/>
    <s v="13.00X0.00X16.00X4.00 500/CS,BAGS,FG,TINT,MBL "/>
    <n v="1550.86"/>
    <m/>
    <n v="13"/>
    <n v="0"/>
    <n v="16"/>
    <n v="4"/>
    <x v="1"/>
    <n v="842376"/>
    <d v="2013-06-06T00:00:00"/>
    <x v="8"/>
    <s v="CMAHAN"/>
    <x v="1"/>
    <x v="1"/>
  </r>
  <r>
    <n v="680823"/>
    <s v="S. WALTER PACKAGING CORP."/>
    <s v="ZT 10X12 4MIL PRINTED 2C/1S,PRNTD "/>
    <n v="3450"/>
    <m/>
    <s v="ZT 10"/>
    <s v="12 4MIL"/>
    <m/>
    <m/>
    <x v="0"/>
    <m/>
    <d v="2013-06-07T00:00:00"/>
    <x v="8"/>
    <s v="TTHERIAULT"/>
    <x v="0"/>
    <x v="0"/>
  </r>
  <r>
    <n v="680824"/>
    <s v="S. WALTER PACKAGING CORP."/>
    <s v="ZT 10X12 4 MIL PRINTED 1C/1S,PRNTD "/>
    <n v="3168.2"/>
    <m/>
    <s v="ZT 10"/>
    <s v="12 4 MIL"/>
    <m/>
    <m/>
    <x v="0"/>
    <m/>
    <d v="2013-06-07T00:00:00"/>
    <x v="8"/>
    <s v="TTHERIAULT"/>
    <x v="0"/>
    <x v="0"/>
  </r>
  <r>
    <n v="680852"/>
    <s v="CROWN PACKAGING"/>
    <s v="15.00X0.00XX4.00 1500'/RL,SWS SHEETING,LLD ,HEX,CRADL"/>
    <n v="2837.8"/>
    <m/>
    <n v="15"/>
    <m/>
    <m/>
    <n v="4"/>
    <x v="0"/>
    <m/>
    <d v="2013-06-07T00:00:00"/>
    <x v="8"/>
    <s v="STEVES"/>
    <x v="0"/>
    <x v="1"/>
  </r>
  <r>
    <n v="680866"/>
    <s v="STEPHEN GOULD HUNTSVILLE"/>
    <s v="ZT 20X20X003 TAMPER EVIDENT BOTTOM LOAD"/>
    <n v="2051.2800000000002"/>
    <m/>
    <s v="ZT 20"/>
    <n v="20"/>
    <n v="3"/>
    <m/>
    <x v="0"/>
    <m/>
    <d v="2013-06-07T00:00:00"/>
    <x v="8"/>
    <s v="JIM"/>
    <x v="1"/>
    <x v="0"/>
  </r>
  <r>
    <n v="680915"/>
    <s v="ON THE MARK APPAREL &amp; PROMOTIONS, INC"/>
    <s v="2.00XX20.00X2.00 1000/CS,BAGS "/>
    <n v="927.5"/>
    <m/>
    <n v="2"/>
    <m/>
    <n v="20"/>
    <n v="2"/>
    <x v="0"/>
    <m/>
    <d v="2013-06-07T00:00:00"/>
    <x v="8"/>
    <s v="VALERIE"/>
    <x v="0"/>
    <x v="1"/>
  </r>
  <r>
    <n v="680960"/>
    <s v="STRETCH ASSOCIATES"/>
    <s v="8 X 12 5MIL VACUUM POUCHE BAG "/>
    <n v="0"/>
    <m/>
    <n v="8"/>
    <s v=" 12 5MIL"/>
    <m/>
    <m/>
    <x v="0"/>
    <m/>
    <d v="2013-06-07T00:00:00"/>
    <x v="8"/>
    <s v="JCORLISS"/>
    <x v="0"/>
    <x v="0"/>
  </r>
  <r>
    <n v="680963"/>
    <s v="STRETCH ASSOCIATES"/>
    <s v="8 X 19 5MIL VACUUM POUCHE BAGS "/>
    <n v="0"/>
    <m/>
    <n v="8"/>
    <s v=" 19 5MIL"/>
    <m/>
    <m/>
    <x v="0"/>
    <m/>
    <d v="2013-06-07T00:00:00"/>
    <x v="8"/>
    <s v="JCORLISS"/>
    <x v="0"/>
    <x v="0"/>
  </r>
  <r>
    <n v="681005"/>
    <s v="SOUTHERN CONTAINER CORP"/>
    <s v="8X12 2MIL LIP &amp; TAPE BAG WITH 1  LIP "/>
    <n v="897.1"/>
    <m/>
    <n v="8"/>
    <s v="12 2MIL LIP &amp; TAPE BAG"/>
    <m/>
    <m/>
    <x v="0"/>
    <m/>
    <d v="2013-06-07T00:00:00"/>
    <x v="8"/>
    <s v="PGARCIA"/>
    <x v="0"/>
    <x v="0"/>
  </r>
  <r>
    <n v="681014"/>
    <s v="WELCH PACKAGING DAYTON, INC."/>
    <s v="5X8 2MIL CLEAR ZIP TOP PRINTED WHITE BLOCK WITH PRINT AREA .75X4 ,PRNTD"/>
    <n v="0"/>
    <m/>
    <n v="5"/>
    <s v="8 2MIL CLEAR ZIP TOP"/>
    <m/>
    <m/>
    <x v="0"/>
    <m/>
    <d v="2013-06-07T00:00:00"/>
    <x v="8"/>
    <s v="PGARCIA"/>
    <x v="0"/>
    <x v="0"/>
  </r>
  <r>
    <n v="681024"/>
    <s v="ARBOR INDUSTRIES USA INC."/>
    <s v="4.00x7.00 2 MIL PREVIOUSLY QUOTED 3000/CS TOTAL 150M"/>
    <n v="1185"/>
    <m/>
    <s v="4.00x7.00 2 MIL"/>
    <m/>
    <m/>
    <m/>
    <x v="0"/>
    <m/>
    <d v="2013-06-07T00:00:00"/>
    <x v="8"/>
    <s v="KSHAUGHNESSY"/>
    <x v="0"/>
    <x v="0"/>
  </r>
  <r>
    <n v="681052"/>
    <s v="XPEDX"/>
    <s v="ZT 3.5X3.5 2MIL 1000/CS "/>
    <n v="0"/>
    <m/>
    <s v="ZT 3.5"/>
    <s v="3.5 2MIL"/>
    <m/>
    <m/>
    <x v="0"/>
    <m/>
    <d v="2013-06-07T00:00:00"/>
    <x v="8"/>
    <s v="AMBER"/>
    <x v="1"/>
    <x v="0"/>
  </r>
  <r>
    <n v="684282"/>
    <s v="ENDURAPAK INC."/>
    <s v="44.00X0.00X0.00X1.40 4000'/RL,DWS,FG,BS,BOR,UV I 2.0%,COLOR,WHT,CRADL"/>
    <n v="2692.5"/>
    <m/>
    <n v="44"/>
    <n v="0"/>
    <n v="0"/>
    <n v="1.4"/>
    <x v="1"/>
    <n v="842977"/>
    <d v="2013-06-07T00:00:00"/>
    <x v="8"/>
    <s v="TTHERIAULT"/>
    <x v="1"/>
    <x v="1"/>
  </r>
  <r>
    <n v="684311"/>
    <s v="TEXAS POLY"/>
    <s v="26.00XXX3.75 6700'/RL,SWS SHEETING,FG, CRADL"/>
    <n v="20330"/>
    <m/>
    <n v="26"/>
    <m/>
    <m/>
    <n v="3.75"/>
    <x v="1"/>
    <n v="842690"/>
    <d v="2013-06-07T00:00:00"/>
    <x v="8"/>
    <s v="DAVID"/>
    <x v="0"/>
    <x v="1"/>
  </r>
  <r>
    <n v="684432"/>
    <s v="BAIN PAPER CO., INC."/>
    <s v="16.00X10.00X18.00X1.50 500/CS,BAGS,BS "/>
    <n v="688.3"/>
    <m/>
    <n v="16"/>
    <n v="10"/>
    <n v="18"/>
    <n v="1.5"/>
    <x v="1"/>
    <n v="842644"/>
    <d v="2013-06-07T00:00:00"/>
    <x v="8"/>
    <s v="LPAIGE"/>
    <x v="1"/>
    <x v="1"/>
  </r>
  <r>
    <n v="684619"/>
    <s v="XPEDX"/>
    <s v="5.88XX10.00X4.00 1000/CS,BAGS,FG,SW,VENT,B FLY"/>
    <n v="1536.5"/>
    <m/>
    <n v="5.88"/>
    <m/>
    <n v="10"/>
    <n v="4"/>
    <x v="1"/>
    <n v="843089"/>
    <d v="2013-06-07T00:00:00"/>
    <x v="8"/>
    <s v="LCARTER"/>
    <x v="0"/>
    <x v="1"/>
  </r>
  <r>
    <n v="684644"/>
    <s v="SHORR PACKAGING - IN"/>
    <s v="9.00X0.00X20.00X3.00 1000/CS,BAGS,BS,COLOR,MBL "/>
    <n v="744.48"/>
    <m/>
    <n v="9"/>
    <n v="0"/>
    <n v="20"/>
    <n v="3"/>
    <x v="1"/>
    <n v="842961"/>
    <d v="2013-06-07T00:00:00"/>
    <x v="8"/>
    <s v="TTHERIAULT"/>
    <x v="0"/>
    <x v="1"/>
  </r>
  <r>
    <n v="681214"/>
    <s v="GROUP O"/>
    <s v="60.00X0.00XX2.00 2000'/RL,SWS SHEETING,FG, CRADL"/>
    <n v="3658.88"/>
    <m/>
    <n v="60"/>
    <m/>
    <m/>
    <n v="2"/>
    <x v="0"/>
    <m/>
    <d v="2013-06-10T00:00:00"/>
    <x v="8"/>
    <s v="JIM"/>
    <x v="1"/>
    <x v="1"/>
  </r>
  <r>
    <n v="681244"/>
    <s v="W.B. MASON CO., INC."/>
    <s v="10X13X2 POSTAL APPROVED LIP AND TAPE, 1.5  LIP"/>
    <n v="2275.8000000000002"/>
    <m/>
    <n v="10"/>
    <n v="13"/>
    <n v="2"/>
    <m/>
    <x v="0"/>
    <m/>
    <d v="2013-06-10T00:00:00"/>
    <x v="8"/>
    <s v="PCOSTA"/>
    <x v="0"/>
    <x v="0"/>
  </r>
  <r>
    <n v="681267"/>
    <s v="B2B INDUSTRIAL PRODUCTS"/>
    <s v="GU 20X17X7 W/2 LIP 2MIL 250/CS "/>
    <n v="1976.8"/>
    <m/>
    <s v="GU 20"/>
    <n v="17"/>
    <s v="7 W/2 LIP"/>
    <m/>
    <x v="0"/>
    <m/>
    <d v="2013-06-10T00:00:00"/>
    <x v="8"/>
    <s v="MWENTWORTH"/>
    <x v="0"/>
    <x v="0"/>
  </r>
  <r>
    <n v="681270"/>
    <s v="B2B INDUSTRIAL PRODUCTS"/>
    <s v="LF 18X17 W/3 LIP 300/CTN 2.5MIL "/>
    <n v="8711"/>
    <m/>
    <s v="LF 18"/>
    <s v="17 W/3 LIP"/>
    <m/>
    <m/>
    <x v="0"/>
    <m/>
    <d v="2013-06-10T00:00:00"/>
    <x v="8"/>
    <s v="MWENTWORTH"/>
    <x v="0"/>
    <x v="0"/>
  </r>
  <r>
    <n v="681276"/>
    <s v="BRAME SPECIALTY CO."/>
    <s v="13.5X31 2.25 MIL ICE BAG 3 COLOR PRINT,PRNTD"/>
    <n v="0"/>
    <m/>
    <n v="13.5"/>
    <s v="31 2.25 MIL"/>
    <m/>
    <m/>
    <x v="0"/>
    <m/>
    <d v="2013-06-10T00:00:00"/>
    <x v="8"/>
    <s v="JPENA"/>
    <x v="0"/>
    <x v="0"/>
  </r>
  <r>
    <n v="681278"/>
    <s v="BRAME SPECIALTY CO."/>
    <s v="12X23 1.75 MIL ICE BAG 3 COLOR PRINT,PRNTD"/>
    <n v="0"/>
    <m/>
    <n v="12"/>
    <s v="23 1.75 MIL"/>
    <m/>
    <m/>
    <x v="0"/>
    <m/>
    <d v="2013-06-10T00:00:00"/>
    <x v="8"/>
    <s v="JPENA"/>
    <x v="0"/>
    <x v="0"/>
  </r>
  <r>
    <n v="681279"/>
    <s v="3L ELECTRONIC (USA) INC"/>
    <s v="LF 19.5X15.5 +4BG+2LIP 3000/CTN "/>
    <n v="0"/>
    <m/>
    <s v="LF 19.5"/>
    <s v="15.5 +4BG+2LIP"/>
    <m/>
    <m/>
    <x v="0"/>
    <m/>
    <d v="2013-06-10T00:00:00"/>
    <x v="8"/>
    <s v="MWENTWORTH"/>
    <x v="0"/>
    <x v="0"/>
  </r>
  <r>
    <n v="681364"/>
    <s v="HFG PACKAGING LLC"/>
    <s v="8.75X12.5 WITH 1.5 INCH L 250 PER WICKET, 1M PER CA SE"/>
    <n v="6375"/>
    <m/>
    <n v="8.75"/>
    <s v="12.5 WITH 1.5 INCH L"/>
    <m/>
    <m/>
    <x v="0"/>
    <m/>
    <d v="2013-06-10T00:00:00"/>
    <x v="8"/>
    <s v="JLYONS"/>
    <x v="0"/>
    <x v="0"/>
  </r>
  <r>
    <n v="681365"/>
    <s v="CROWN PACKAGING"/>
    <s v="15.00X0.00XX4.00 1500'/RL,SWS SHEETING,LLD ,HEX,CRADL"/>
    <n v="1678.8"/>
    <m/>
    <n v="15"/>
    <m/>
    <m/>
    <n v="4"/>
    <x v="0"/>
    <m/>
    <d v="2013-06-10T00:00:00"/>
    <x v="8"/>
    <s v="MFRIDLEY"/>
    <x v="1"/>
    <x v="1"/>
  </r>
  <r>
    <n v="681385"/>
    <s v="LANDSBERG - HOUSTON"/>
    <s v="ZT 10X12 8MIL  "/>
    <n v="0"/>
    <m/>
    <s v="ZT 10"/>
    <s v="12 8MIL"/>
    <m/>
    <m/>
    <x v="0"/>
    <m/>
    <d v="2013-06-10T00:00:00"/>
    <x v="8"/>
    <s v="MCAMERON"/>
    <x v="0"/>
    <x v="0"/>
  </r>
  <r>
    <n v="684304"/>
    <s v="TEXAS POLY"/>
    <s v="14.00XXX3.75 6000'/RL,SWS SHEETING,FG, CRADL"/>
    <n v="4280"/>
    <m/>
    <n v="14"/>
    <m/>
    <m/>
    <n v="3.75"/>
    <x v="1"/>
    <n v="843389"/>
    <d v="2013-06-10T00:00:00"/>
    <x v="8"/>
    <s v="DAVID"/>
    <x v="1"/>
    <x v="1"/>
  </r>
  <r>
    <n v="684746"/>
    <s v="SUPPLY SOURCE"/>
    <s v="60.00X50.00X88.00X1.25 50/RL,BAGS,BS,BOR,LLD,HEX ,CRADL"/>
    <n v="2891.57"/>
    <m/>
    <n v="60"/>
    <n v="50"/>
    <n v="88"/>
    <n v="1.25"/>
    <x v="1"/>
    <n v="843627"/>
    <d v="2013-06-10T00:00:00"/>
    <x v="8"/>
    <s v="AMBER"/>
    <x v="1"/>
    <x v="1"/>
  </r>
  <r>
    <n v="684851"/>
    <s v="CLEAR VIEW BAG COMPANY, INC."/>
    <s v="36.00XXX1.20 21991'/RL,SWS SHEETING,FG ,CRADL"/>
    <n v="851.2"/>
    <m/>
    <n v="36"/>
    <m/>
    <m/>
    <n v="1.2"/>
    <x v="1"/>
    <n v="843926"/>
    <d v="2013-06-10T00:00:00"/>
    <x v="8"/>
    <s v="WILL"/>
    <x v="0"/>
    <x v="1"/>
  </r>
  <r>
    <n v="684890"/>
    <s v="UNISOURCE - CARROLLTON"/>
    <s v="24.00X0.00X18.00X1.50 500/RL,BAGS,FG,BS,BOR "/>
    <n v="2193.6"/>
    <m/>
    <n v="24"/>
    <n v="0"/>
    <n v="18"/>
    <n v="1.5"/>
    <x v="1"/>
    <n v="843665"/>
    <d v="2013-06-10T00:00:00"/>
    <x v="8"/>
    <s v="JPENA"/>
    <x v="1"/>
    <x v="1"/>
  </r>
  <r>
    <n v="685145"/>
    <s v="STEPHEN GOULD-GLENDALE HEIGHTS"/>
    <s v="19.00X13.00X32.00X3.00 250/RL,BAGS,BS,BOR,CRADL "/>
    <n v="267.99"/>
    <m/>
    <n v="19"/>
    <n v="13"/>
    <n v="32"/>
    <n v="3"/>
    <x v="1"/>
    <n v="844665"/>
    <d v="2013-06-11T00:00:00"/>
    <x v="8"/>
    <s v="LPAIGE"/>
    <x v="0"/>
    <x v="1"/>
  </r>
  <r>
    <n v="685169"/>
    <s v="TEXAS POLY"/>
    <s v="19.50XXX1.90 13300'/RL,SWS SHEETING,FG ,CRADL"/>
    <n v="1395.94"/>
    <m/>
    <n v="19.5"/>
    <m/>
    <m/>
    <n v="1.9"/>
    <x v="1"/>
    <n v="844242"/>
    <d v="2013-06-11T00:00:00"/>
    <x v="8"/>
    <s v="DAVID"/>
    <x v="0"/>
    <x v="1"/>
  </r>
  <r>
    <n v="681470"/>
    <s v="SIGMA SUPPLY, INC."/>
    <s v="2  X 3  2MIL ZT 1C/1S,PRNTD "/>
    <n v="1187.2"/>
    <m/>
    <n v="2"/>
    <s v=" 3  2MIL ZT"/>
    <m/>
    <m/>
    <x v="0"/>
    <m/>
    <d v="2013-06-12T00:00:00"/>
    <x v="8"/>
    <s v="JCORLISS"/>
    <x v="0"/>
    <x v="0"/>
  </r>
  <r>
    <n v="681486"/>
    <s v="BROWARD PAPER"/>
    <s v="ZT 4X6 2MIL PRINTED 3C/2S 1000/CASE,PRNTD "/>
    <n v="1223"/>
    <m/>
    <s v="ZT 4"/>
    <s v="6 2MIL PRINTED 3C/2S"/>
    <m/>
    <m/>
    <x v="0"/>
    <m/>
    <d v="2013-06-12T00:00:00"/>
    <x v="8"/>
    <s v="MGONZALEZ"/>
    <x v="1"/>
    <x v="0"/>
  </r>
  <r>
    <n v="681515"/>
    <s v="PKGING.COM"/>
    <s v="ZT 8X8 2MIL PRINTED 1C/1S 1000/CASE,PRNTD "/>
    <n v="984.5"/>
    <m/>
    <s v="ZT 8"/>
    <s v="8 2MIL PRINTED 1C/1S"/>
    <m/>
    <m/>
    <x v="0"/>
    <m/>
    <d v="2013-06-12T00:00:00"/>
    <x v="8"/>
    <s v="MPRIEST"/>
    <x v="0"/>
    <x v="0"/>
  </r>
  <r>
    <n v="681518"/>
    <s v="PKGING.COM"/>
    <s v="ZT 5X6 2MIL PRINTED 1C/1S 1000/CASE,PRNTD "/>
    <n v="868"/>
    <m/>
    <s v="ZT 5"/>
    <s v="6 2MIL PRINTED 1C/1S"/>
    <m/>
    <m/>
    <x v="0"/>
    <m/>
    <d v="2013-06-12T00:00:00"/>
    <x v="8"/>
    <s v="MPRIEST"/>
    <x v="0"/>
    <x v="0"/>
  </r>
  <r>
    <n v="681519"/>
    <s v="US POLY PACK"/>
    <s v="10X9+2.5  LIP 3/16  BUBBL E BAG 250/CASE "/>
    <n v="627.29999999999995"/>
    <m/>
    <n v="10"/>
    <s v="9+2.5  LIP 3/16  BUBBL"/>
    <m/>
    <m/>
    <x v="0"/>
    <m/>
    <d v="2013-06-12T00:00:00"/>
    <x v="8"/>
    <s v="MWENTWORTH"/>
    <x v="0"/>
    <x v="0"/>
  </r>
  <r>
    <n v="681520"/>
    <s v="US POLY PACK"/>
    <s v="7X6+2.5  LIP 3/16  BUBBLE BAG 500/CASE "/>
    <n v="597"/>
    <m/>
    <n v="7"/>
    <s v="6+2.5  LIP 3/16  BUBBLE"/>
    <m/>
    <m/>
    <x v="0"/>
    <m/>
    <d v="2013-06-12T00:00:00"/>
    <x v="8"/>
    <s v="MWENTWORTH"/>
    <x v="0"/>
    <x v="0"/>
  </r>
  <r>
    <n v="681525"/>
    <s v="US POLY PACK"/>
    <s v="14X13+2.5  LIP 3/16  BUBB LE BAG 200/CASE "/>
    <n v="707.3"/>
    <m/>
    <n v="14"/>
    <s v="13+2.5  LIP 3/16  BUBB"/>
    <m/>
    <m/>
    <x v="0"/>
    <m/>
    <d v="2013-06-12T00:00:00"/>
    <x v="8"/>
    <s v="MWENTWORTH"/>
    <x v="0"/>
    <x v="0"/>
  </r>
  <r>
    <n v="681526"/>
    <s v="US POLY PACK"/>
    <s v="20X25+2.5  LIP 3/16  BUBB LE BAG 50/CASE "/>
    <n v="791.4"/>
    <m/>
    <n v="20"/>
    <s v="25+2.5  LIP 3/16  BUBB"/>
    <m/>
    <m/>
    <x v="0"/>
    <m/>
    <d v="2013-06-12T00:00:00"/>
    <x v="8"/>
    <s v="MWENTWORTH"/>
    <x v="0"/>
    <x v="0"/>
  </r>
  <r>
    <n v="681527"/>
    <s v="US POLY PACK"/>
    <s v="20X31+2.5  LIP 3/16  BUBB LE BAG 50/CASE "/>
    <n v="845.4"/>
    <m/>
    <n v="20"/>
    <s v="31+2.5  LIP 3/16  BUBB"/>
    <m/>
    <m/>
    <x v="0"/>
    <m/>
    <d v="2013-06-12T00:00:00"/>
    <x v="8"/>
    <s v="MWENTWORTH"/>
    <x v="0"/>
    <x v="0"/>
  </r>
  <r>
    <n v="681567"/>
    <s v="XPEDX"/>
    <s v="12X15 1MIL +1.5  LIP POST W/ LIP AND TAPE 1000/CASE "/>
    <n v="14162.5"/>
    <m/>
    <n v="12"/>
    <s v="15 1MIL +1.5  LIP POST"/>
    <m/>
    <m/>
    <x v="0"/>
    <m/>
    <d v="2013-06-12T00:00:00"/>
    <x v="8"/>
    <s v="TTHERIAULT"/>
    <x v="0"/>
    <x v="0"/>
  </r>
  <r>
    <n v="681609"/>
    <s v="UNISOURCE - JACKSONVILLE"/>
    <s v="8.00X0.00X18.00X2.00 1000/CS,BAGS "/>
    <n v="777"/>
    <m/>
    <n v="8"/>
    <n v="0"/>
    <n v="18"/>
    <n v="2"/>
    <x v="0"/>
    <m/>
    <d v="2013-06-12T00:00:00"/>
    <x v="8"/>
    <s v="LPAIGE"/>
    <x v="0"/>
    <x v="1"/>
  </r>
  <r>
    <n v="681693"/>
    <s v="SOUTHEASTERN PAPER GROUP"/>
    <s v="8x10 1.5mil with a .25  l ip 1000/CASE "/>
    <n v="677.5"/>
    <m/>
    <s v="8x10 1.5mil with a .25  l"/>
    <m/>
    <m/>
    <m/>
    <x v="0"/>
    <m/>
    <d v="2013-06-12T00:00:00"/>
    <x v="8"/>
    <s v="MGONZALEZ"/>
    <x v="0"/>
    <x v="0"/>
  </r>
  <r>
    <n v="683056"/>
    <s v="CREATIVE SOURCE, LLC"/>
    <s v="5X7 2MIL AUTO BAG 2C/1S (FRONT) 2250/ROLL,P RNTD"/>
    <n v="1437.5"/>
    <m/>
    <n v="5"/>
    <m/>
    <n v="7"/>
    <n v="2"/>
    <x v="1"/>
    <n v="844948"/>
    <d v="2013-06-12T00:00:00"/>
    <x v="8"/>
    <s v="JCORLISS"/>
    <x v="0"/>
    <x v="0"/>
  </r>
  <r>
    <n v="685109"/>
    <s v="PENNSYLVANIA PAPER &amp; SUPPLY COMPANY"/>
    <s v="MINI GRIP ZT 3X5X004 W/ W 1000/CASE,PRNTD "/>
    <n v="1375.5"/>
    <m/>
    <s v="MINI GRIP ZT 3"/>
    <n v="5"/>
    <s v="004 W/ W"/>
    <m/>
    <x v="1"/>
    <n v="845460"/>
    <d v="2013-06-12T00:00:00"/>
    <x v="8"/>
    <s v="KKING"/>
    <x v="1"/>
    <x v="0"/>
  </r>
  <r>
    <n v="685284"/>
    <s v="ASSOCIATED PACKAGING, INC"/>
    <s v="38.00X0.00X58.00X1.00 200/CS,BAGS,SS,LLD,HEX "/>
    <n v="1558.13"/>
    <m/>
    <n v="38"/>
    <n v="0"/>
    <n v="58"/>
    <n v="1"/>
    <x v="1"/>
    <n v="845227"/>
    <d v="2013-06-12T00:00:00"/>
    <x v="8"/>
    <s v="JIM"/>
    <x v="1"/>
    <x v="1"/>
  </r>
  <r>
    <n v="685490"/>
    <s v="CREATIVE SOURCE, LLC"/>
    <s v="5X7 2MIL AUTO BAG 2C/1S (FRONT) 2250/ROLL,P RNTD"/>
    <n v="1437.5"/>
    <m/>
    <n v="5"/>
    <m/>
    <n v="7"/>
    <n v="2"/>
    <x v="0"/>
    <m/>
    <d v="2013-06-12T00:00:00"/>
    <x v="8"/>
    <s v="BRENDA"/>
    <x v="1"/>
    <x v="0"/>
  </r>
  <r>
    <n v="685494"/>
    <s v="PACKAGING INSIGHTS"/>
    <s v="20.00X0.00X24.00X2.00 1000/CS,INDIV SHEETS,BS "/>
    <n v="1100.0999999999999"/>
    <m/>
    <n v="20"/>
    <m/>
    <n v="24"/>
    <n v="2"/>
    <x v="1"/>
    <n v="845573"/>
    <d v="2013-06-12T00:00:00"/>
    <x v="8"/>
    <s v="BRENDA"/>
    <x v="1"/>
    <x v="1"/>
  </r>
  <r>
    <n v="685614"/>
    <s v="POLLOCK PAPER"/>
    <s v="16.00X0.00X16.50X4.00 500/CS,BAGS,FG,TINT,MBL "/>
    <n v="1659.24"/>
    <m/>
    <n v="16"/>
    <n v="0"/>
    <n v="16.5"/>
    <n v="4"/>
    <x v="1"/>
    <n v="845298"/>
    <d v="2013-06-12T00:00:00"/>
    <x v="8"/>
    <s v="BRENDA"/>
    <x v="1"/>
    <x v="1"/>
  </r>
  <r>
    <n v="685618"/>
    <s v="LANDSBERG - CHICAGO"/>
    <s v="21.00X8.00X56.00X1.00 250/RL,BAGS,FG,BS,BOR,VEN T,NORM,LLD,HEX,CRADL"/>
    <n v="1017.96"/>
    <m/>
    <n v="21"/>
    <n v="8"/>
    <n v="56"/>
    <n v="1"/>
    <x v="1"/>
    <n v="845487"/>
    <d v="2013-06-12T00:00:00"/>
    <x v="8"/>
    <s v="AMBER"/>
    <x v="1"/>
    <x v="1"/>
  </r>
  <r>
    <n v="685619"/>
    <s v="LANDSBERG - CHICAGO"/>
    <s v="21.00X8.00X50.00X1.00 250/RL,BAGS,BS,BOR,VENT,N ORM,LLD,HEX,CRADL"/>
    <n v="920.64"/>
    <m/>
    <n v="21"/>
    <n v="8"/>
    <n v="50"/>
    <n v="1"/>
    <x v="1"/>
    <n v="845509"/>
    <d v="2013-06-12T00:00:00"/>
    <x v="8"/>
    <s v="AMBER"/>
    <x v="1"/>
    <x v="1"/>
  </r>
  <r>
    <n v="685647"/>
    <s v="UNITED ONE SOURCE"/>
    <s v="24.00X22.00X52.00X1.25 300/RL,BAGS,BS,BOR,LLD,OC T,CRADL"/>
    <n v="9271.7999999999993"/>
    <m/>
    <n v="24"/>
    <n v="22"/>
    <n v="52"/>
    <n v="1.25"/>
    <x v="1"/>
    <n v="845406"/>
    <d v="2013-06-12T00:00:00"/>
    <x v="8"/>
    <s v="STEVES"/>
    <x v="0"/>
    <x v="1"/>
  </r>
  <r>
    <n v="681774"/>
    <s v="ARIVA - MARYLAND"/>
    <s v="LF 10X12X0015 W/ 1.5  LIP PRINTED 1C/1S W/ SUFF WAR RESEALABLE 1000/CASE,PRNT"/>
    <n v="2338"/>
    <m/>
    <s v="LF 10"/>
    <n v="12"/>
    <s v="0015 W/ 1.5  LIP"/>
    <m/>
    <x v="0"/>
    <m/>
    <d v="2013-06-13T00:00:00"/>
    <x v="8"/>
    <s v="BRENDA"/>
    <x v="0"/>
    <x v="0"/>
  </r>
  <r>
    <n v="681845"/>
    <s v="ADMIRAL PACKAGING"/>
    <s v="SLIDER 8X7X003 DOUBLE POLY LINED CASES 2 50/CASE"/>
    <n v="78400"/>
    <m/>
    <s v="SLIDER 8"/>
    <n v="7"/>
    <n v="3"/>
    <m/>
    <x v="0"/>
    <m/>
    <d v="2013-06-13T00:00:00"/>
    <x v="8"/>
    <s v="EZRA"/>
    <x v="0"/>
    <x v="0"/>
  </r>
  <r>
    <n v="681889"/>
    <s v="SOUTHEASTERN PAPER GROUP"/>
    <s v="8X10 2MIL W/.25  LIP LF 1 000/CASE "/>
    <n v="4152"/>
    <m/>
    <n v="8"/>
    <s v="10 2MIL W/.25  LIP LF 1"/>
    <m/>
    <m/>
    <x v="0"/>
    <m/>
    <d v="2013-06-13T00:00:00"/>
    <x v="8"/>
    <s v="MGONZALEZ"/>
    <x v="0"/>
    <x v="0"/>
  </r>
  <r>
    <n v="681899"/>
    <s v="SOUTHEASTERN PAPER GROUP"/>
    <s v="9X12 1.5MIL LF BAG W/.25 1000/CASE "/>
    <n v="3645"/>
    <m/>
    <n v="9"/>
    <s v="12 1.5MIL LF BAG W/.25"/>
    <m/>
    <m/>
    <x v="0"/>
    <m/>
    <d v="2013-06-13T00:00:00"/>
    <x v="8"/>
    <s v="MGONZALEZ"/>
    <x v="0"/>
    <x v="0"/>
  </r>
  <r>
    <n v="681911"/>
    <s v="SOUTHEASTERN PAPER GROUP"/>
    <s v="9X12 2MIL LF BAG W/.25  L 1000/CASE "/>
    <n v="4465"/>
    <m/>
    <n v="9"/>
    <s v="12 2MIL LF BAG W/.25  L"/>
    <m/>
    <m/>
    <x v="0"/>
    <m/>
    <d v="2013-06-13T00:00:00"/>
    <x v="8"/>
    <s v="MGONZALEZ"/>
    <x v="0"/>
    <x v="0"/>
  </r>
  <r>
    <n v="681912"/>
    <s v="SOUTHEASTERN PAPER GROUP"/>
    <s v="10X12 1.5MIL LF BAG W/.25   LIP 1000/CASE "/>
    <n v="1778"/>
    <m/>
    <n v="10"/>
    <s v="12 1.5MIL LF BAG W/.25"/>
    <m/>
    <m/>
    <x v="0"/>
    <m/>
    <d v="2013-06-13T00:00:00"/>
    <x v="8"/>
    <s v="MGONZALEZ"/>
    <x v="0"/>
    <x v="0"/>
  </r>
  <r>
    <n v="681914"/>
    <s v="SOUTHEASTERN PAPER GROUP"/>
    <s v="10X13 2MIL LF BAG W/.25  1000/case "/>
    <n v="1828.5"/>
    <m/>
    <n v="10"/>
    <s v="13 2MIL LF BAG W/.25 "/>
    <m/>
    <m/>
    <x v="0"/>
    <m/>
    <d v="2013-06-13T00:00:00"/>
    <x v="8"/>
    <s v="MGONZALEZ"/>
    <x v="0"/>
    <x v="0"/>
  </r>
  <r>
    <n v="681915"/>
    <s v="INTERNATIONAL INDUSTRIAL"/>
    <s v="33X39 15 MICRON HIGH-DENSITY LINER 250/CS"/>
    <n v="1198"/>
    <m/>
    <n v="33"/>
    <s v="39 15 MICRON"/>
    <m/>
    <m/>
    <x v="0"/>
    <m/>
    <d v="2013-06-13T00:00:00"/>
    <x v="8"/>
    <s v="JPENA"/>
    <x v="0"/>
    <x v="0"/>
  </r>
  <r>
    <n v="681917"/>
    <s v="SOUTHEASTERN PAPER GROUP"/>
    <s v="12X14 2MIL LF BAG W/ .25  1000/CASE "/>
    <n v="2233.5"/>
    <m/>
    <n v="12"/>
    <s v="14 2MIL LF BAG W/ .25 "/>
    <m/>
    <m/>
    <x v="0"/>
    <m/>
    <d v="2013-06-13T00:00:00"/>
    <x v="8"/>
    <s v="MGONZALEZ"/>
    <x v="0"/>
    <x v="0"/>
  </r>
  <r>
    <n v="681919"/>
    <s v="SOUTHEASTERN PAPER GROUP"/>
    <s v="12X16 1.5MIL LF BAG W/.25 1000/CASE "/>
    <n v="665.75"/>
    <m/>
    <n v="12"/>
    <s v="16 1.5MIL LF BAG W/.25"/>
    <m/>
    <m/>
    <x v="0"/>
    <m/>
    <d v="2013-06-13T00:00:00"/>
    <x v="8"/>
    <s v="MGONZALEZ"/>
    <x v="0"/>
    <x v="0"/>
  </r>
  <r>
    <n v="681920"/>
    <s v="SOUTHEASTERN PAPER GROUP"/>
    <s v="14X16 2MIL LF BAG W/.25  LIP 1000/case "/>
    <n v="834.75"/>
    <m/>
    <n v="14"/>
    <s v="16 2MIL LF BAG W/.25 "/>
    <m/>
    <m/>
    <x v="0"/>
    <m/>
    <d v="2013-06-13T00:00:00"/>
    <x v="8"/>
    <s v="MGONZALEZ"/>
    <x v="0"/>
    <x v="0"/>
  </r>
  <r>
    <n v="681921"/>
    <s v="SOUTHEASTERN PAPER GROUP"/>
    <s v="12X16 2MIL LF BAG W/.25  1000/CASE "/>
    <n v="757.75"/>
    <m/>
    <n v="12"/>
    <s v="16 2MIL LF BAG W/.25 "/>
    <m/>
    <m/>
    <x v="0"/>
    <m/>
    <d v="2013-06-13T00:00:00"/>
    <x v="8"/>
    <s v="MGONZALEZ"/>
    <x v="0"/>
    <x v="0"/>
  </r>
  <r>
    <n v="681923"/>
    <s v="SOUTHEASTERN PAPER GROUP"/>
    <s v="14X16 1.5MIL LF BAG W/.25   LIP 1000/CASE "/>
    <n v="750.5"/>
    <m/>
    <n v="14"/>
    <s v="16 1.5MIL LF BAG W/.25"/>
    <m/>
    <m/>
    <x v="0"/>
    <m/>
    <d v="2013-06-13T00:00:00"/>
    <x v="8"/>
    <s v="MGONZALEZ"/>
    <x v="0"/>
    <x v="0"/>
  </r>
  <r>
    <n v="681953"/>
    <s v="SOUTHEASTERN PAPER GROUP OF ATLANTA"/>
    <s v="8.00X0.00X10.00X1.50 1000/CS,BAGS "/>
    <n v="1730.4"/>
    <m/>
    <n v="8"/>
    <n v="0"/>
    <n v="10"/>
    <n v="1.5"/>
    <x v="0"/>
    <m/>
    <d v="2013-06-13T00:00:00"/>
    <x v="8"/>
    <s v="MCAMERON"/>
    <x v="0"/>
    <x v="1"/>
  </r>
  <r>
    <n v="681959"/>
    <s v="SOUTHEASTERN PAPER GROUP OF ATLANTA"/>
    <s v="9.00X0.00X12.00X1.50 1000/CS,BAGS "/>
    <n v="1816"/>
    <m/>
    <n v="9"/>
    <n v="0"/>
    <n v="12"/>
    <n v="1.5"/>
    <x v="0"/>
    <m/>
    <d v="2013-06-13T00:00:00"/>
    <x v="8"/>
    <s v="MCAMERON"/>
    <x v="0"/>
    <x v="1"/>
  </r>
  <r>
    <n v="682026"/>
    <s v="US POLY PACK"/>
    <s v="ZT 10X9 BUBBLE BAG 3MIL 5 0/CASE "/>
    <n v="6964.8"/>
    <m/>
    <s v="ZT 10"/>
    <s v="9 BUBBLE BAG 3MIL 5"/>
    <m/>
    <m/>
    <x v="0"/>
    <m/>
    <d v="2013-06-13T00:00:00"/>
    <x v="8"/>
    <s v="MWENTWORTH"/>
    <x v="0"/>
    <x v="0"/>
  </r>
  <r>
    <n v="682047"/>
    <s v="SOUTHEASTERN PAPER GROUP OF ATLANTA"/>
    <s v="10.00XX13.00X1.50 1000/CS,BAGS "/>
    <n v="930"/>
    <m/>
    <n v="10"/>
    <m/>
    <n v="13"/>
    <n v="1.5"/>
    <x v="0"/>
    <m/>
    <d v="2013-06-13T00:00:00"/>
    <x v="8"/>
    <s v="MCAMERON"/>
    <x v="0"/>
    <x v="1"/>
  </r>
  <r>
    <n v="682051"/>
    <s v="SOUTHEASTERN PAPER GROUP OF ATLANTA"/>
    <s v="12.00XX14.00X1.50 1000/CS,BAGS "/>
    <n v="916.5"/>
    <m/>
    <n v="12"/>
    <m/>
    <n v="14"/>
    <n v="1.5"/>
    <x v="0"/>
    <m/>
    <d v="2013-06-13T00:00:00"/>
    <x v="8"/>
    <s v="MCAMERON"/>
    <x v="0"/>
    <x v="1"/>
  </r>
  <r>
    <n v="682105"/>
    <s v="POLY-SOURCE MANUFACTURING INC"/>
    <s v="12X20 1.5  LIP 1.35 FG ON WICKETS 250/WI 1000 BAGS PER WICKET"/>
    <n v="6510"/>
    <m/>
    <n v="12"/>
    <s v="20 1.5  LIP"/>
    <m/>
    <m/>
    <x v="0"/>
    <m/>
    <d v="2013-06-13T00:00:00"/>
    <x v="8"/>
    <s v="PGARCIA"/>
    <x v="0"/>
    <x v="0"/>
  </r>
  <r>
    <n v="682132"/>
    <s v="ULINE"/>
    <s v="3.5X5 2MIL POLYPROPYLENE BAG "/>
    <n v="0"/>
    <m/>
    <n v="3.5"/>
    <m/>
    <n v="5"/>
    <n v="2"/>
    <x v="0"/>
    <m/>
    <d v="2013-06-13T00:00:00"/>
    <x v="8"/>
    <s v="MWENTWORTH"/>
    <x v="0"/>
    <x v="0"/>
  </r>
  <r>
    <n v="682140"/>
    <s v="XPEDX"/>
    <s v="6.25X10 3MIL TMSS 100/CASE "/>
    <n v="932"/>
    <m/>
    <n v="6.25"/>
    <s v="10 3MIL TMSS"/>
    <m/>
    <m/>
    <x v="0"/>
    <m/>
    <d v="2013-06-13T00:00:00"/>
    <x v="8"/>
    <s v="LCARTER"/>
    <x v="0"/>
    <x v="0"/>
  </r>
  <r>
    <n v="685462"/>
    <s v="ASSOCIATED PACKAGING INC."/>
    <s v="11.82X0.00X13.63X3.00 500/CS,BAGS,FG,BS,METAL 1 0.05"/>
    <n v="7958.4"/>
    <m/>
    <n v="11.82"/>
    <n v="0"/>
    <n v="13.63"/>
    <n v="3"/>
    <x v="1"/>
    <n v="846257"/>
    <d v="2013-06-13T00:00:00"/>
    <x v="8"/>
    <s v="JIM"/>
    <x v="1"/>
    <x v="1"/>
  </r>
  <r>
    <n v="682299"/>
    <s v="UNISOURCE - APPLETON"/>
    <s v="10.00X0.00X12.00X2.00 1000/CS,BAGS,BS,VCI,TINT, MBL"/>
    <n v="920.7"/>
    <m/>
    <n v="10"/>
    <n v="0"/>
    <n v="12"/>
    <n v="2"/>
    <x v="0"/>
    <m/>
    <d v="2013-06-14T00:00:00"/>
    <x v="8"/>
    <s v="ANGELA"/>
    <x v="0"/>
    <x v="1"/>
  </r>
  <r>
    <n v="682326"/>
    <s v="PRATT SPECIALTIES"/>
    <s v="ZT 3.25X5.25X002 CLEAR FR SIDEWELD W/ 1/4  SKIRT ON W/ HANG HOLE"/>
    <n v="724"/>
    <m/>
    <s v="ZT 3.25"/>
    <n v="5.25"/>
    <s v="002 CLEAR FR"/>
    <m/>
    <x v="0"/>
    <m/>
    <d v="2013-06-14T00:00:00"/>
    <x v="8"/>
    <s v="AMBER"/>
    <x v="0"/>
    <x v="0"/>
  </r>
  <r>
    <n v="682368"/>
    <s v="SOUTHEASTERN PAPER GROUP OF ATLANTA"/>
    <s v="12.00XX16.00X1.50 1000/CS,BAGS "/>
    <n v="801.63"/>
    <m/>
    <n v="12"/>
    <m/>
    <n v="16"/>
    <n v="1.5"/>
    <x v="0"/>
    <m/>
    <d v="2013-06-14T00:00:00"/>
    <x v="8"/>
    <s v="MCAMERON"/>
    <x v="0"/>
    <x v="1"/>
  </r>
  <r>
    <n v="682376"/>
    <s v="ASSOCIATED PACKAGING INC."/>
    <s v="16.00XXX1.00 5000'/RL,CF SHEETING,FG,C RADL"/>
    <n v="1599.52"/>
    <m/>
    <n v="16"/>
    <m/>
    <m/>
    <n v="1"/>
    <x v="0"/>
    <m/>
    <d v="2013-06-14T00:00:00"/>
    <x v="8"/>
    <s v="DAVID"/>
    <x v="0"/>
    <x v="1"/>
  </r>
  <r>
    <n v="682448"/>
    <s v="CROWN PACKAGING"/>
    <s v="18.00X0.00X20.00X3.00 500/CS,BAGS,OPAQ,BLK "/>
    <n v="0"/>
    <m/>
    <n v="18"/>
    <n v="0"/>
    <n v="20"/>
    <n v="3"/>
    <x v="0"/>
    <m/>
    <d v="2013-06-14T00:00:00"/>
    <x v="8"/>
    <s v="BRENDA"/>
    <x v="0"/>
    <x v="1"/>
  </r>
  <r>
    <n v="682467"/>
    <s v="SUPPLY ONE - OKLAHOMA CITY"/>
    <s v="AUTOBAG 3.75X6X002 PRINTED 1C/1S BLACK INK 2 X3  PRINT AREA 2000/ROL"/>
    <n v="6304"/>
    <m/>
    <n v="3.5"/>
    <m/>
    <n v="6"/>
    <n v="2"/>
    <x v="0"/>
    <m/>
    <d v="2013-06-14T00:00:00"/>
    <x v="8"/>
    <s v="JIM"/>
    <x v="1"/>
    <x v="0"/>
  </r>
  <r>
    <n v="682468"/>
    <s v="SOUTHEASTERN PAPER GROUP OF ATLANTA"/>
    <s v="14.00XX16.00X1.50 1000/CS,BAGS "/>
    <n v="785.68"/>
    <m/>
    <n v="14"/>
    <m/>
    <n v="16"/>
    <n v="1.5"/>
    <x v="0"/>
    <m/>
    <d v="2013-06-14T00:00:00"/>
    <x v="8"/>
    <s v="MCAMERON"/>
    <x v="0"/>
    <x v="1"/>
  </r>
  <r>
    <n v="682482"/>
    <s v="MY PRICE SUPPLY LLC"/>
    <s v="4.75X5.5 2.5MIL POLYPROPYLENE 1000/CASE "/>
    <n v="2023.75"/>
    <m/>
    <n v="4.75"/>
    <m/>
    <n v="5.5"/>
    <n v="2.5"/>
    <x v="0"/>
    <m/>
    <d v="2013-06-14T00:00:00"/>
    <x v="8"/>
    <s v="MWENTWORTH"/>
    <x v="0"/>
    <x v="0"/>
  </r>
  <r>
    <n v="682487"/>
    <s v="MY PRICE SUPPLY LLC"/>
    <s v="4.75X5.5 2.75MIL POLYPROPYLENE 1000/CASE "/>
    <n v="2088.75"/>
    <m/>
    <n v="4.75"/>
    <m/>
    <n v="5.5"/>
    <n v="2.75"/>
    <x v="0"/>
    <m/>
    <d v="2013-06-14T00:00:00"/>
    <x v="8"/>
    <s v="MWENTWORTH"/>
    <x v="0"/>
    <x v="0"/>
  </r>
  <r>
    <n v="682489"/>
    <s v="MY PRICE SUPPLY LLC"/>
    <s v="4.75X5.5 3MIL POLYPROPYLENE 1000/CASE "/>
    <n v="2188.75"/>
    <m/>
    <n v="4.75"/>
    <m/>
    <n v="5.5"/>
    <n v="3"/>
    <x v="0"/>
    <m/>
    <d v="2013-06-14T00:00:00"/>
    <x v="8"/>
    <s v="MWENTWORTH"/>
    <x v="0"/>
    <x v="0"/>
  </r>
  <r>
    <n v="682502"/>
    <s v="CROWN PACKAGING"/>
    <s v="ZT 9X12 2 MIL PRINTED 1C/ 1S  REFRIGERANT  1000/CAS E,PRNTD"/>
    <n v="2972.5"/>
    <m/>
    <s v="ZT 9"/>
    <s v="12 2 MIL PRINTED 1C/"/>
    <m/>
    <m/>
    <x v="0"/>
    <m/>
    <d v="2013-06-14T00:00:00"/>
    <x v="8"/>
    <s v="STEVES"/>
    <x v="0"/>
    <x v="0"/>
  </r>
  <r>
    <n v="682507"/>
    <s v="SOUTHEASTERN PAPER GROUP OF ATLANTA"/>
    <s v="8.00XX10.00X2.00 1000/CS,BAGS "/>
    <n v="2055.6"/>
    <m/>
    <n v="8"/>
    <m/>
    <n v="10"/>
    <n v="2"/>
    <x v="0"/>
    <m/>
    <d v="2013-06-14T00:00:00"/>
    <x v="8"/>
    <s v="MCAMERON"/>
    <x v="0"/>
    <x v="1"/>
  </r>
  <r>
    <n v="682511"/>
    <s v="SOUTHEASTERN PAPER GROUP OF ATLANTA"/>
    <s v="9.00XX12.00X2.00 1000/CS,BAGS "/>
    <n v="2140"/>
    <m/>
    <n v="9"/>
    <m/>
    <n v="12"/>
    <n v="2"/>
    <x v="0"/>
    <m/>
    <d v="2013-06-14T00:00:00"/>
    <x v="8"/>
    <s v="MCAMERON"/>
    <x v="0"/>
    <x v="1"/>
  </r>
  <r>
    <n v="682512"/>
    <s v="SOUTHEASTERN PAPER GROUP OF ATLANTA"/>
    <s v="10.00XX13.00X2.00 1000/CS,BAGS "/>
    <n v="1068"/>
    <m/>
    <n v="10"/>
    <m/>
    <n v="13"/>
    <n v="2"/>
    <x v="0"/>
    <m/>
    <d v="2013-06-14T00:00:00"/>
    <x v="8"/>
    <s v="MCAMERON"/>
    <x v="0"/>
    <x v="1"/>
  </r>
  <r>
    <n v="682515"/>
    <s v="SOUTHEASTERN PAPER GROUP OF ATLANTA"/>
    <s v="12.00XX14.00X2.00 1000/CS,BAGS "/>
    <n v="1020"/>
    <m/>
    <n v="12"/>
    <m/>
    <n v="14"/>
    <n v="2"/>
    <x v="0"/>
    <m/>
    <d v="2013-06-14T00:00:00"/>
    <x v="8"/>
    <s v="MCAMERON"/>
    <x v="0"/>
    <x v="1"/>
  </r>
  <r>
    <n v="682517"/>
    <s v="SOUTHEASTERN PAPER GROUP OF ATLANTA"/>
    <s v="12.00XX16.00X2.00 1000/CS,BAGS "/>
    <n v="772.2"/>
    <m/>
    <n v="12"/>
    <m/>
    <n v="16"/>
    <n v="2"/>
    <x v="0"/>
    <m/>
    <d v="2013-06-14T00:00:00"/>
    <x v="8"/>
    <s v="MCAMERON"/>
    <x v="0"/>
    <x v="1"/>
  </r>
  <r>
    <n v="682520"/>
    <s v="SOUTHEASTERN PAPER GROUP OF ATLANTA"/>
    <s v="14.00XX16.00X2.00 1000/CS,BAGS "/>
    <n v="761.09"/>
    <m/>
    <n v="14"/>
    <m/>
    <n v="16"/>
    <n v="2"/>
    <x v="0"/>
    <m/>
    <d v="2013-06-14T00:00:00"/>
    <x v="8"/>
    <s v="MCAMERON"/>
    <x v="0"/>
    <x v="1"/>
  </r>
  <r>
    <n v="682521"/>
    <s v="BUTLER DEARDEN"/>
    <s v="13.00X0.00X19.00X4.10 500/CS,BAGS,BS,COLOR,WHT, PRNTD"/>
    <n v="0"/>
    <n v="1"/>
    <n v="13"/>
    <n v="0"/>
    <n v="19"/>
    <n v="4.0999999999999996"/>
    <x v="0"/>
    <m/>
    <d v="2013-06-14T00:00:00"/>
    <x v="8"/>
    <s v="SMAYER"/>
    <x v="0"/>
    <x v="1"/>
  </r>
  <r>
    <n v="682526"/>
    <s v="CROWN PACKAGING"/>
    <s v="ZT 9X15 2 MIL PRINTED 1C/ 1S  REFRIGERANT  1000/CAS E,PRNTD"/>
    <n v="3365"/>
    <m/>
    <s v="ZT 9"/>
    <s v="15 2 MIL PRINTED 1C/"/>
    <m/>
    <m/>
    <x v="0"/>
    <m/>
    <d v="2013-06-14T00:00:00"/>
    <x v="8"/>
    <s v="STEVES"/>
    <x v="1"/>
    <x v="0"/>
  </r>
  <r>
    <n v="682552"/>
    <s v="XPEDX"/>
    <s v="38.00X0.00X65.00X4.00 50/CS,BAGS,BS,AS,AMF CLR 2% AMF - HIGH SLIP"/>
    <n v="11961.9"/>
    <m/>
    <n v="38"/>
    <n v="0"/>
    <n v="65"/>
    <n v="4"/>
    <x v="0"/>
    <m/>
    <d v="2013-06-14T00:00:00"/>
    <x v="8"/>
    <s v="EZRA"/>
    <x v="0"/>
    <x v="1"/>
  </r>
  <r>
    <n v="682553"/>
    <s v="ULINE"/>
    <s v="10.00X0.00X18.00X3.00 1000/CS,BAGS,OPAQ,BLK "/>
    <n v="0"/>
    <m/>
    <n v="10"/>
    <n v="0"/>
    <n v="18"/>
    <n v="3"/>
    <x v="0"/>
    <m/>
    <d v="2013-06-14T00:00:00"/>
    <x v="8"/>
    <s v="MWENTWORTH"/>
    <x v="0"/>
    <x v="1"/>
  </r>
  <r>
    <n v="682562"/>
    <s v="E-CREEK SUPPLY"/>
    <s v="6X10 1.32 MIL AUTOBAG 6% CLEAR ANTISTAT 1750/ROLL"/>
    <n v="2234.4"/>
    <m/>
    <n v="6"/>
    <m/>
    <n v="10"/>
    <n v="1.32"/>
    <x v="0"/>
    <m/>
    <d v="2013-06-14T00:00:00"/>
    <x v="8"/>
    <s v="JBASILE"/>
    <x v="0"/>
    <x v="0"/>
  </r>
  <r>
    <n v="684880"/>
    <s v="ON THE MARK APPAREL &amp; PROMOTIONS, INC"/>
    <s v="2.00XX20.00X2.00 1000/CS,BAGS "/>
    <n v="943.5"/>
    <m/>
    <n v="2"/>
    <m/>
    <n v="20"/>
    <n v="2"/>
    <x v="1"/>
    <n v="846659"/>
    <d v="2013-06-14T00:00:00"/>
    <x v="8"/>
    <s v="LPAIGE"/>
    <x v="0"/>
    <x v="1"/>
  </r>
  <r>
    <n v="685517"/>
    <s v="CREATIVE SOURCE, LLC"/>
    <s v="5X7 2 MIL AUTOBAG 2C/1S (FRONT) 2250/RL W/ VERTICAL PERF,PRNTD"/>
    <n v="1607.5"/>
    <m/>
    <n v="5"/>
    <m/>
    <n v="7"/>
    <n v="2"/>
    <x v="1"/>
    <n v="846972"/>
    <d v="2013-06-14T00:00:00"/>
    <x v="8"/>
    <s v="BRENDA"/>
    <x v="0"/>
    <x v="0"/>
  </r>
  <r>
    <n v="686193"/>
    <s v="THE ROYAL GROUP TN DIV."/>
    <s v="7.5X16 2MIL WICKETED +1.5   LIP 250/WICKET 1000/CAS E"/>
    <n v="3488.8"/>
    <m/>
    <n v="7.5"/>
    <s v="16 2MIL WICKETED +1.5"/>
    <m/>
    <m/>
    <x v="0"/>
    <m/>
    <d v="2013-06-14T00:00:00"/>
    <x v="8"/>
    <s v="TTHERIAULT"/>
    <x v="0"/>
    <x v="0"/>
  </r>
  <r>
    <n v="686206"/>
    <s v="IPS PACKAGING GREENVILLE"/>
    <s v="12.00XX12.00X1.00 5000/CS,INDIV SHEETS,BS "/>
    <n v="2514"/>
    <m/>
    <n v="12"/>
    <m/>
    <n v="12"/>
    <n v="1"/>
    <x v="1"/>
    <n v="846641"/>
    <d v="2013-06-14T00:00:00"/>
    <x v="8"/>
    <s v="LPAIGE"/>
    <x v="1"/>
    <x v="1"/>
  </r>
  <r>
    <n v="686257"/>
    <s v="BP ASSOCIATES"/>
    <s v="ZT 12X12X006 SLIDER 250/C ASE "/>
    <n v="6235"/>
    <m/>
    <s v="ZT 12"/>
    <n v="12"/>
    <s v="006 SLIDER 250/C"/>
    <m/>
    <x v="0"/>
    <m/>
    <d v="2013-06-14T00:00:00"/>
    <x v="8"/>
    <s v="AMBER"/>
    <x v="0"/>
    <x v="0"/>
  </r>
  <r>
    <n v="686261"/>
    <s v="SUPPLY ONE - WEYERS CAVE"/>
    <s v="4  6MIL PINK ANTI-STAT SLIT SEALED TUBING, 450'/ ROLL"/>
    <n v="3922.5"/>
    <m/>
    <s v="4  6MIL PINK ANTI-STAT"/>
    <m/>
    <m/>
    <m/>
    <x v="0"/>
    <m/>
    <d v="2013-06-14T00:00:00"/>
    <x v="8"/>
    <s v="LCARTER"/>
    <x v="0"/>
    <x v="0"/>
  </r>
  <r>
    <n v="686262"/>
    <s v="BP ASSOCIATES"/>
    <s v="ZT 6X8X006 SLIDER 250/CAS E "/>
    <n v="2560"/>
    <m/>
    <s v="ZT 6"/>
    <n v="8"/>
    <s v="006 SLIDER 250/CAS"/>
    <m/>
    <x v="0"/>
    <m/>
    <d v="2013-06-14T00:00:00"/>
    <x v="8"/>
    <s v="AMBER"/>
    <x v="0"/>
    <x v="0"/>
  </r>
  <r>
    <n v="686264"/>
    <s v="BP ASSOCIATES"/>
    <s v="ZT 4X6X006 SLIDER 250/CAS E "/>
    <n v="1617.5"/>
    <m/>
    <s v="ZT 4"/>
    <n v="6"/>
    <s v="006 SLIDER 250/CAS"/>
    <m/>
    <x v="0"/>
    <m/>
    <d v="2013-06-14T00:00:00"/>
    <x v="8"/>
    <s v="AMBER"/>
    <x v="0"/>
    <x v="0"/>
  </r>
  <r>
    <n v="686265"/>
    <s v="BP ASSOCIATES"/>
    <s v="ZT 8X10X006 SLIDER 250/CA SE "/>
    <n v="3785"/>
    <m/>
    <s v="ZT 8"/>
    <n v="10"/>
    <s v="006 SLIDER 250/CA"/>
    <m/>
    <x v="0"/>
    <m/>
    <d v="2013-06-14T00:00:00"/>
    <x v="8"/>
    <s v="AMBER"/>
    <x v="0"/>
    <x v="0"/>
  </r>
  <r>
    <n v="686281"/>
    <s v="SUPPLY ONE - WEYERS CAVE"/>
    <s v="12  6MIL PINK ANTI-STAT SLIT SEALED TUBING 450'/R OLL"/>
    <n v="6132"/>
    <m/>
    <s v="12  6MIL PINK ANTI-STAT"/>
    <m/>
    <m/>
    <m/>
    <x v="0"/>
    <m/>
    <d v="2013-06-14T00:00:00"/>
    <x v="8"/>
    <s v="LCARTER"/>
    <x v="0"/>
    <x v="0"/>
  </r>
  <r>
    <n v="686284"/>
    <s v="SUPPLY ONE - WEYERS CAVE"/>
    <s v="8  6MIL PINK ANTI-STAT SLIT SEALED TUBING, 450'/ ROLL"/>
    <n v="5665.5"/>
    <m/>
    <s v="8  6MIL PINK ANTI-STAT"/>
    <m/>
    <m/>
    <m/>
    <x v="0"/>
    <m/>
    <d v="2013-06-14T00:00:00"/>
    <x v="8"/>
    <s v="LCARTER"/>
    <x v="0"/>
    <x v="0"/>
  </r>
  <r>
    <n v="686342"/>
    <s v="ON THE MARK APPAREL &amp; PROMOTIONS, INC"/>
    <s v="6X8X002 +1.5  LIP &amp; TAPE 1000/CASE "/>
    <n v="1041"/>
    <m/>
    <n v="6"/>
    <n v="8"/>
    <s v="002 +1.5  LIP &amp; TAPE"/>
    <m/>
    <x v="0"/>
    <m/>
    <d v="2013-06-14T00:00:00"/>
    <x v="8"/>
    <s v="AMBER"/>
    <x v="0"/>
    <x v="0"/>
  </r>
  <r>
    <n v="686343"/>
    <s v="PACKSMART, INC"/>
    <s v="ZT 5X5X002 1C/1S BLK LOGO 3X2 PRINT SIZE 1000/CTN,PRNTD"/>
    <n v="1531"/>
    <m/>
    <s v="ZT 5"/>
    <n v="5"/>
    <s v="002 1C/1S BLK LOGO"/>
    <m/>
    <x v="0"/>
    <m/>
    <d v="2013-06-14T00:00:00"/>
    <x v="8"/>
    <s v="BRENDA"/>
    <x v="0"/>
    <x v="0"/>
  </r>
  <r>
    <n v="686347"/>
    <s v="ON THE MARK APPAREL &amp; PROMOTIONS, INC"/>
    <s v="5X7X002 W/ 1.5  LIP &amp; TAP 1000/CASE "/>
    <n v="910.5"/>
    <m/>
    <n v="5"/>
    <n v="7"/>
    <s v="002 W/ 1.5  LIP &amp; TAP"/>
    <m/>
    <x v="0"/>
    <m/>
    <d v="2013-06-14T00:00:00"/>
    <x v="8"/>
    <s v="AMBER"/>
    <x v="0"/>
    <x v="0"/>
  </r>
  <r>
    <n v="686350"/>
    <s v="ON THE MARK APPAREL &amp; PROMOTIONS, INC"/>
    <s v="10X13X002 W/ 1.5  LIP &amp; T 1000/CASE "/>
    <n v="1662.75"/>
    <m/>
    <n v="10"/>
    <n v="13"/>
    <s v="002 W/ 1.5  LIP &amp; T"/>
    <m/>
    <x v="0"/>
    <m/>
    <d v="2013-06-14T00:00:00"/>
    <x v="8"/>
    <s v="AMBER"/>
    <x v="0"/>
    <x v="0"/>
  </r>
  <r>
    <n v="686351"/>
    <s v="PACKSMART, INC"/>
    <s v="ZT 5X7X002 1C/1S PRINT LOGO 3X2 BLK 1000/CTN,PRN TD"/>
    <n v="1615"/>
    <m/>
    <s v="ZT 5"/>
    <n v="7"/>
    <s v="002 1C/1S PRINT"/>
    <m/>
    <x v="0"/>
    <m/>
    <d v="2013-06-14T00:00:00"/>
    <x v="8"/>
    <s v="BRENDA"/>
    <x v="0"/>
    <x v="0"/>
  </r>
  <r>
    <n v="682618"/>
    <s v="UNITED PACKAGING SUPPLY"/>
    <s v="1.25  X 60  1.5 MIL SLEEVES ON A ROLL "/>
    <n v="0"/>
    <m/>
    <n v="1.25"/>
    <s v=" 60  1.5 MIL"/>
    <m/>
    <m/>
    <x v="0"/>
    <m/>
    <d v="2013-06-17T00:00:00"/>
    <x v="8"/>
    <s v="ANGELA"/>
    <x v="0"/>
    <x v="0"/>
  </r>
  <r>
    <n v="682644"/>
    <s v="TRI-COR INDUSTRIAL PKG, INC."/>
    <s v="15.50X0.00X24.00X1.60 500/CS,BAGS,FG,CLAR "/>
    <n v="34275"/>
    <m/>
    <n v="15.5"/>
    <n v="0"/>
    <n v="24"/>
    <n v="1.6"/>
    <x v="0"/>
    <m/>
    <d v="2013-06-17T00:00:00"/>
    <x v="8"/>
    <s v="STEVES"/>
    <x v="1"/>
    <x v="1"/>
  </r>
  <r>
    <n v="682802"/>
    <s v="BUTLER DEARDEN"/>
    <s v="13.00X0.00X19.00X4.10 500/CS,BAGS,BS,COLOR,WHT, PRNTD"/>
    <n v="0"/>
    <n v="1"/>
    <n v="13"/>
    <n v="0"/>
    <n v="19"/>
    <n v="4.0999999999999996"/>
    <x v="0"/>
    <m/>
    <d v="2013-06-17T00:00:00"/>
    <x v="8"/>
    <s v="SMAYER"/>
    <x v="0"/>
    <x v="1"/>
  </r>
  <r>
    <n v="682844"/>
    <s v="ADVANCED PCKG SOLUTIONS"/>
    <s v="3X5 ZT 4MIL "/>
    <n v="1560"/>
    <m/>
    <n v="3"/>
    <s v="5 ZT"/>
    <m/>
    <m/>
    <x v="0"/>
    <m/>
    <d v="2013-06-17T00:00:00"/>
    <x v="8"/>
    <s v="MPRIEST"/>
    <x v="0"/>
    <x v="0"/>
  </r>
  <r>
    <n v="682845"/>
    <s v="ADVANCED PCKG SOLUTIONS"/>
    <s v="4X6 ZT 4 MIL "/>
    <n v="1555.2"/>
    <m/>
    <n v="4"/>
    <s v="6 ZT"/>
    <m/>
    <m/>
    <x v="0"/>
    <m/>
    <d v="2013-06-17T00:00:00"/>
    <x v="8"/>
    <s v="MPRIEST"/>
    <x v="0"/>
    <x v="0"/>
  </r>
  <r>
    <n v="682846"/>
    <s v="ADVANCED PCKG SOLUTIONS"/>
    <s v="6X9 ZT 4 MIL "/>
    <n v="1710.72"/>
    <m/>
    <n v="6"/>
    <s v="9 ZT"/>
    <m/>
    <m/>
    <x v="0"/>
    <m/>
    <d v="2013-06-17T00:00:00"/>
    <x v="8"/>
    <s v="MPRIEST"/>
    <x v="0"/>
    <x v="0"/>
  </r>
  <r>
    <n v="682853"/>
    <s v="SUPPLYONE PHILADELPHIA"/>
    <s v="8X4X18 1.75 MIL 1000/CASE PRINTED 1C/1S,PRNTD "/>
    <n v="4665"/>
    <m/>
    <n v="8"/>
    <n v="4"/>
    <s v="18 1.75 MIL 1000/CASE"/>
    <m/>
    <x v="0"/>
    <m/>
    <d v="2013-06-17T00:00:00"/>
    <x v="8"/>
    <s v="TTHERIAULT"/>
    <x v="0"/>
    <x v="0"/>
  </r>
  <r>
    <n v="682866"/>
    <s v="BUNZL BUFFALO (95/950)"/>
    <s v="14.00X0.00X18.25X2.50 1500/CS,INDIV SHEETS,FG,B S,LLD,HEX"/>
    <n v="1674.58"/>
    <m/>
    <n v="14"/>
    <m/>
    <n v="18.25"/>
    <n v="2.5"/>
    <x v="0"/>
    <m/>
    <d v="2013-06-17T00:00:00"/>
    <x v="8"/>
    <s v="CMAHAN"/>
    <x v="1"/>
    <x v="1"/>
  </r>
  <r>
    <n v="682881"/>
    <s v="CI TRADING LLC"/>
    <s v="ZT 10X18 3MIL OPEN BOTTOM 1000/CASE,PRNTD "/>
    <n v="8532.5"/>
    <m/>
    <s v="ZT 10"/>
    <s v="18 3MIL OPEN BOTTOM"/>
    <m/>
    <m/>
    <x v="0"/>
    <m/>
    <d v="2013-06-17T00:00:00"/>
    <x v="8"/>
    <s v="JLYONS"/>
    <x v="0"/>
    <x v="0"/>
  </r>
  <r>
    <n v="682883"/>
    <s v="CI TRADING LLC"/>
    <s v="ZT 12X24 3MIL OPEN BOTTOM 1000/CASE,PRNTD "/>
    <n v="8208"/>
    <m/>
    <s v="ZT 12"/>
    <s v="24 3MIL OPEN BOTTOM"/>
    <m/>
    <m/>
    <x v="0"/>
    <m/>
    <d v="2013-06-17T00:00:00"/>
    <x v="8"/>
    <s v="JLYONS"/>
    <x v="0"/>
    <x v="0"/>
  </r>
  <r>
    <n v="682887"/>
    <s v="CI TRADING LLC"/>
    <s v="ZT 14X20 3MIL OPEN BOTTOM 1000/CASE,PRNTD "/>
    <n v="8205"/>
    <m/>
    <s v="ZT 14"/>
    <s v="20 3MIL OPEN BOTTOM"/>
    <m/>
    <m/>
    <x v="0"/>
    <m/>
    <d v="2013-06-17T00:00:00"/>
    <x v="8"/>
    <s v="JLYONS"/>
    <x v="0"/>
    <x v="0"/>
  </r>
  <r>
    <n v="682889"/>
    <s v="CI TRADING LLC"/>
    <s v="ZT 16X24 3MIL OPEN BOTTOM 1000/CASE,PRNTD "/>
    <n v="8571.6"/>
    <m/>
    <s v="ZT 16"/>
    <s v="24 3MIL OPEN BOTTOM"/>
    <m/>
    <m/>
    <x v="0"/>
    <m/>
    <d v="2013-06-17T00:00:00"/>
    <x v="8"/>
    <s v="JLYONS"/>
    <x v="0"/>
    <x v="0"/>
  </r>
  <r>
    <n v="682890"/>
    <s v="CI TRADING LLC"/>
    <s v="ZT 8X18 3MIL OPEN BOTTOM 1000/CASE,PRNTD "/>
    <n v="8469"/>
    <m/>
    <s v="ZT 8"/>
    <s v="18 3MIL OPEN BOTTOM"/>
    <m/>
    <m/>
    <x v="0"/>
    <m/>
    <d v="2013-06-17T00:00:00"/>
    <x v="8"/>
    <s v="JLYONS"/>
    <x v="0"/>
    <x v="0"/>
  </r>
  <r>
    <n v="682891"/>
    <s v="CI TRADING LLC"/>
    <s v="ZT 8X21 3MIL OPEN BOTTOM 1000/CASE,PRNTD "/>
    <n v="8022.5"/>
    <m/>
    <s v="ZT 8"/>
    <s v="21 3MIL OPEN BOTTOM"/>
    <m/>
    <m/>
    <x v="0"/>
    <m/>
    <d v="2013-06-17T00:00:00"/>
    <x v="8"/>
    <s v="JLYONS"/>
    <x v="0"/>
    <x v="0"/>
  </r>
  <r>
    <n v="685779"/>
    <s v="FISHER SCIENTIFIC"/>
    <s v="30.00X0.00X40.00X4.00 150/RL,BAGS,BS,BOR,CRADL "/>
    <n v="3459.87"/>
    <m/>
    <n v="30"/>
    <n v="0"/>
    <n v="40"/>
    <n v="4"/>
    <x v="1"/>
    <n v="847498"/>
    <d v="2013-06-17T00:00:00"/>
    <x v="8"/>
    <s v="SMAYER"/>
    <x v="1"/>
    <x v="1"/>
  </r>
  <r>
    <n v="686310"/>
    <s v="ULINE"/>
    <s v="6.00XX16.00X1.00 1000/CS,BAGS,FG "/>
    <n v="952"/>
    <m/>
    <n v="6"/>
    <m/>
    <n v="16"/>
    <n v="1"/>
    <x v="1"/>
    <n v="847313"/>
    <d v="2013-06-17T00:00:00"/>
    <x v="8"/>
    <s v="LMITCHELL"/>
    <x v="0"/>
    <x v="1"/>
  </r>
  <r>
    <n v="686377"/>
    <s v="BENSTAR PACKAGING &amp; DIST"/>
    <s v="6X12 1.5 MIL VACUUM BAG "/>
    <n v="0"/>
    <m/>
    <n v="6"/>
    <s v="12 1.5 MIL"/>
    <m/>
    <m/>
    <x v="0"/>
    <m/>
    <d v="2013-06-17T00:00:00"/>
    <x v="8"/>
    <s v="JPENA"/>
    <x v="0"/>
    <x v="0"/>
  </r>
  <r>
    <n v="686380"/>
    <s v="BENSTAR PACKAGING &amp; DIST"/>
    <s v="8X12 1.5 VACUUM BAG "/>
    <n v="0"/>
    <m/>
    <n v="8"/>
    <s v="12 1.5"/>
    <m/>
    <m/>
    <x v="0"/>
    <m/>
    <d v="2013-06-17T00:00:00"/>
    <x v="8"/>
    <s v="JPENA"/>
    <x v="0"/>
    <x v="0"/>
  </r>
  <r>
    <n v="686410"/>
    <s v="RAPID PACKAGING INC"/>
    <s v="6 X 10 4MIL BAG +1.5  LIP 250/WICKET 1000/CASE "/>
    <n v="1141.25"/>
    <m/>
    <n v="6"/>
    <s v=" 10 4MIL BAG +1.5  LIP"/>
    <m/>
    <m/>
    <x v="0"/>
    <m/>
    <d v="2013-06-17T00:00:00"/>
    <x v="8"/>
    <s v="JCORLISS"/>
    <x v="0"/>
    <x v="0"/>
  </r>
  <r>
    <n v="686414"/>
    <s v="RAPID PACKAGING INC"/>
    <s v="6X12 4MIL +1.5  LIP 250/WICKET 1000/CASE "/>
    <n v="1247.5"/>
    <m/>
    <n v="6"/>
    <s v="12 4MIL +1.5  LIP"/>
    <m/>
    <m/>
    <x v="0"/>
    <m/>
    <d v="2013-06-17T00:00:00"/>
    <x v="8"/>
    <s v="JCORLISS"/>
    <x v="0"/>
    <x v="0"/>
  </r>
  <r>
    <n v="686415"/>
    <s v="RAPID PACKAGING INC"/>
    <s v="10X12 4MIL BAGS +1.5 LIP 250/WICKET, 1000/CASE "/>
    <n v="989.25"/>
    <m/>
    <n v="10"/>
    <s v="12 4MIL BAGS +1.5 LIP"/>
    <m/>
    <m/>
    <x v="0"/>
    <m/>
    <d v="2013-06-17T00:00:00"/>
    <x v="8"/>
    <s v="JCORLISS"/>
    <x v="0"/>
    <x v="0"/>
  </r>
  <r>
    <n v="686422"/>
    <s v="XPEDX"/>
    <s v="AUTO 6X8 2MIL 1250/ROLL CLEAR FRONT/WHITE BACK "/>
    <n v="1174.5"/>
    <m/>
    <n v="6"/>
    <m/>
    <n v="8"/>
    <n v="2"/>
    <x v="0"/>
    <m/>
    <d v="2013-06-17T00:00:00"/>
    <x v="8"/>
    <s v="LMITCHELL"/>
    <x v="0"/>
    <x v="0"/>
  </r>
  <r>
    <n v="686425"/>
    <s v="XPEDX"/>
    <s v="AUTO 7X8 4MIL 750/ROLL  "/>
    <n v="1018.5"/>
    <m/>
    <n v="7"/>
    <m/>
    <n v="8"/>
    <n v="4"/>
    <x v="0"/>
    <m/>
    <d v="2013-06-17T00:00:00"/>
    <x v="8"/>
    <s v="LMITCHELL"/>
    <x v="0"/>
    <x v="0"/>
  </r>
  <r>
    <n v="686426"/>
    <s v="XPEDX"/>
    <s v="AUTO 10.5X15 4MIL 350/ROL L "/>
    <n v="1399.2"/>
    <m/>
    <n v="10.5"/>
    <m/>
    <n v="15"/>
    <n v="4"/>
    <x v="0"/>
    <m/>
    <d v="2013-06-17T00:00:00"/>
    <x v="8"/>
    <s v="LMITCHELL"/>
    <x v="0"/>
    <x v="0"/>
  </r>
  <r>
    <n v="686428"/>
    <s v="XPEDX"/>
    <s v="BOR 9X12.5X002 PRE-OPENED "/>
    <n v="0"/>
    <m/>
    <s v="BOR 9"/>
    <n v="12.5"/>
    <n v="2"/>
    <m/>
    <x v="0"/>
    <m/>
    <d v="2013-06-17T00:00:00"/>
    <x v="8"/>
    <s v="LMITCHELL"/>
    <x v="0"/>
    <x v="0"/>
  </r>
  <r>
    <n v="686429"/>
    <s v="XPEDX"/>
    <s v="AUTO 3X4 3MIL 2000/ROLL  "/>
    <n v="1065"/>
    <m/>
    <n v="3"/>
    <m/>
    <n v="4"/>
    <n v="3"/>
    <x v="0"/>
    <m/>
    <d v="2013-06-17T00:00:00"/>
    <x v="8"/>
    <s v="LMITCHELL"/>
    <x v="0"/>
    <x v="0"/>
  </r>
  <r>
    <n v="686430"/>
    <s v="XPEDX"/>
    <s v="AUTO 5X8 3MIL 1000/CASE  "/>
    <n v="827.4"/>
    <m/>
    <n v="5"/>
    <m/>
    <n v="8"/>
    <n v="3"/>
    <x v="0"/>
    <m/>
    <d v="2013-06-17T00:00:00"/>
    <x v="8"/>
    <s v="LMITCHELL"/>
    <x v="0"/>
    <x v="0"/>
  </r>
  <r>
    <n v="686433"/>
    <s v="XPEDX"/>
    <s v="AUTO 10.5X13 2MIL 900/ROL L "/>
    <n v="1046.4000000000001"/>
    <m/>
    <n v="10.5"/>
    <m/>
    <n v="13"/>
    <n v="2"/>
    <x v="0"/>
    <m/>
    <d v="2013-06-17T00:00:00"/>
    <x v="8"/>
    <s v="LMITCHELL"/>
    <x v="0"/>
    <x v="0"/>
  </r>
  <r>
    <n v="686438"/>
    <s v="PIONEER PACKAGING"/>
    <s v="6.5X10 2ML ZT W/ HANG HOL 4CLR PRNT W/ WHITE BLOCK 1000 PER CASE,PRNTD"/>
    <n v="2373"/>
    <m/>
    <n v="6.5"/>
    <s v="10 2ML ZT W/ HANG HOL"/>
    <m/>
    <m/>
    <x v="0"/>
    <m/>
    <d v="2013-06-17T00:00:00"/>
    <x v="8"/>
    <s v="JLYONS"/>
    <x v="0"/>
    <x v="0"/>
  </r>
  <r>
    <n v="686440"/>
    <s v="PIONEER PACKAGING"/>
    <s v="7X10 2ML ZT W/ HANG HOLE 4 COLOR W/WHITE BLOCK ( 5 1000 PER CASE,PRNTD"/>
    <n v="2456"/>
    <m/>
    <n v="7"/>
    <s v="10 2ML ZT W/ HANG HOLE"/>
    <m/>
    <m/>
    <x v="0"/>
    <m/>
    <d v="2013-06-17T00:00:00"/>
    <x v="8"/>
    <s v="JLYONS"/>
    <x v="0"/>
    <x v="0"/>
  </r>
  <r>
    <n v="686542"/>
    <s v="CHEMTEX INC"/>
    <s v="ZT 4X6 2MIL 1000/CASE (IT EM# 3565A) "/>
    <n v="14100"/>
    <m/>
    <s v="ZT 4"/>
    <s v="6 2MIL 1000/CASE (IT"/>
    <m/>
    <m/>
    <x v="0"/>
    <m/>
    <d v="2013-06-17T00:00:00"/>
    <x v="8"/>
    <s v="MWENTWORTH"/>
    <x v="0"/>
    <x v="0"/>
  </r>
  <r>
    <n v="686546"/>
    <s v="CHEMTEX INC"/>
    <s v="ZT 9X12 2MIL 1000/CASE (ITEM# 3645A) "/>
    <n v="53100"/>
    <m/>
    <s v="ZT 9"/>
    <s v="12 2MIL"/>
    <m/>
    <m/>
    <x v="0"/>
    <m/>
    <d v="2013-06-17T00:00:00"/>
    <x v="8"/>
    <s v="MWENTWORTH"/>
    <x v="0"/>
    <x v="0"/>
  </r>
  <r>
    <n v="686560"/>
    <s v="CHEMTEX INC"/>
    <s v="ZT 13 X 18 2MIL 1000/CASE (ITEM# 3678A) "/>
    <n v="113500"/>
    <m/>
    <s v="ZT 13 "/>
    <s v=" 18 2MIL 1000/CASE"/>
    <m/>
    <m/>
    <x v="0"/>
    <m/>
    <d v="2013-06-17T00:00:00"/>
    <x v="8"/>
    <s v="MWENTWORTH"/>
    <x v="0"/>
    <x v="0"/>
  </r>
  <r>
    <n v="686576"/>
    <s v="NORMAN ROQUETTE, INC."/>
    <s v="8.00X0.00X10.00X2.00 1000/RL,BAGS,BS,BOR "/>
    <n v="783.75"/>
    <m/>
    <n v="8"/>
    <n v="0"/>
    <n v="10"/>
    <n v="2"/>
    <x v="0"/>
    <m/>
    <d v="2013-06-17T00:00:00"/>
    <x v="8"/>
    <s v="LMITCHELL"/>
    <x v="0"/>
    <x v="1"/>
  </r>
  <r>
    <n v="686582"/>
    <s v="NORMAN ROQUETTE, INC."/>
    <s v="3X5 2MIL PERFED BAGS ON A ON PLASTIC CORES 2250/ROL L"/>
    <n v="3348"/>
    <m/>
    <n v="3"/>
    <s v="5 2MIL PERFED BAGS ON A"/>
    <m/>
    <m/>
    <x v="0"/>
    <m/>
    <d v="2013-06-17T00:00:00"/>
    <x v="8"/>
    <s v="ANGELA"/>
    <x v="0"/>
    <x v="0"/>
  </r>
  <r>
    <n v="686585"/>
    <s v="NORMAN ROQUETTE, INC."/>
    <s v="9.00X0.00X40.00X4.00 500/RL,BAGS,BS,BOR "/>
    <n v="3757"/>
    <m/>
    <n v="9"/>
    <n v="0"/>
    <n v="40"/>
    <n v="4"/>
    <x v="0"/>
    <m/>
    <d v="2013-06-17T00:00:00"/>
    <x v="8"/>
    <s v="LMITCHELL"/>
    <x v="0"/>
    <x v="1"/>
  </r>
  <r>
    <n v="686586"/>
    <s v="NORMAN ROQUETTE, INC."/>
    <s v="16.00X0.00X10.00X6.00 1000/RL,BAGS,BS,BOR,CRADL "/>
    <n v="882.63"/>
    <m/>
    <n v="16"/>
    <n v="0"/>
    <n v="10"/>
    <n v="6"/>
    <x v="0"/>
    <m/>
    <d v="2013-06-17T00:00:00"/>
    <x v="8"/>
    <s v="LMITCHELL"/>
    <x v="0"/>
    <x v="1"/>
  </r>
  <r>
    <n v="686592"/>
    <s v="NORMAN ROQUETTE, INC."/>
    <s v="16.00X0.00X18.00X6.00 500/RL,BAGS,BS,BOR,CRADL "/>
    <n v="3198.2"/>
    <m/>
    <n v="16"/>
    <n v="0"/>
    <n v="18"/>
    <n v="6"/>
    <x v="0"/>
    <m/>
    <d v="2013-06-17T00:00:00"/>
    <x v="8"/>
    <s v="LMITCHELL"/>
    <x v="0"/>
    <x v="1"/>
  </r>
  <r>
    <n v="686593"/>
    <s v="NORMAN ROQUETTE, INC."/>
    <s v="24.00X0.00X24.00X6.00 250/RL,BAGS,BS,BOR,CRADL "/>
    <n v="4159.6499999999996"/>
    <m/>
    <n v="24"/>
    <n v="0"/>
    <n v="24"/>
    <n v="6"/>
    <x v="0"/>
    <m/>
    <d v="2013-06-17T00:00:00"/>
    <x v="8"/>
    <s v="LMITCHELL"/>
    <x v="0"/>
    <x v="1"/>
  </r>
  <r>
    <n v="686594"/>
    <s v="NORMAN ROQUETTE, INC."/>
    <s v="24.00X0.00X30.00X6.00 250/RL,BAGS,BS,BOR,CRADL "/>
    <n v="3422.2"/>
    <m/>
    <n v="24"/>
    <n v="0"/>
    <n v="30"/>
    <n v="6"/>
    <x v="0"/>
    <m/>
    <d v="2013-06-17T00:00:00"/>
    <x v="8"/>
    <s v="LMITCHELL"/>
    <x v="0"/>
    <x v="1"/>
  </r>
  <r>
    <n v="686597"/>
    <s v="NORMAN ROQUETTE, INC."/>
    <s v="24.00X0.00X38.00X6.00 200/RL,BAGS,BS,BOR,CRADL "/>
    <n v="5092.2"/>
    <m/>
    <n v="24"/>
    <n v="0"/>
    <n v="38"/>
    <n v="6"/>
    <x v="0"/>
    <m/>
    <d v="2013-06-17T00:00:00"/>
    <x v="8"/>
    <s v="LMITCHELL"/>
    <x v="0"/>
    <x v="1"/>
  </r>
  <r>
    <n v="686599"/>
    <s v="NORMAN ROQUETTE, INC."/>
    <s v="24.00X0.00X48.00X6.00 200/RL,BAGS,BS,BOR,CRADL "/>
    <n v="1022.06"/>
    <m/>
    <n v="24"/>
    <n v="0"/>
    <n v="48"/>
    <n v="6"/>
    <x v="0"/>
    <m/>
    <d v="2013-06-17T00:00:00"/>
    <x v="8"/>
    <s v="LMITCHELL"/>
    <x v="0"/>
    <x v="1"/>
  </r>
  <r>
    <n v="686603"/>
    <s v="NORMAN ROQUETTE, INC."/>
    <s v="28.00X0.00X50.00X6.00 250/RL,BAGS,BS,BOR,CRADL "/>
    <n v="1711.53"/>
    <m/>
    <n v="28"/>
    <n v="0"/>
    <n v="50"/>
    <n v="6"/>
    <x v="0"/>
    <m/>
    <d v="2013-06-17T00:00:00"/>
    <x v="8"/>
    <s v="LMITCHELL"/>
    <x v="0"/>
    <x v="1"/>
  </r>
  <r>
    <n v="686605"/>
    <s v="NORMAN ROQUETTE, INC."/>
    <s v="30.00X0.00X60.00X6.00 200/RL,BAGS,BS,BOR,CRADL "/>
    <n v="2934.61"/>
    <m/>
    <n v="30"/>
    <n v="0"/>
    <n v="60"/>
    <n v="6"/>
    <x v="0"/>
    <m/>
    <d v="2013-06-17T00:00:00"/>
    <x v="8"/>
    <s v="LMITCHELL"/>
    <x v="0"/>
    <x v="1"/>
  </r>
  <r>
    <n v="686606"/>
    <s v="MULTIFAB"/>
    <s v="50.00X42.00X75.00X3.00 50/RL,BAGS,BS,BOR,UVI 1.5 %,COLOR,WHT,CRADL"/>
    <n v="3696.58"/>
    <m/>
    <n v="50"/>
    <n v="42"/>
    <n v="75"/>
    <n v="3"/>
    <x v="0"/>
    <m/>
    <d v="2013-06-17T00:00:00"/>
    <x v="8"/>
    <s v="JBERCUME"/>
    <x v="0"/>
    <x v="1"/>
  </r>
  <r>
    <n v="686611"/>
    <s v="MULTIFAB"/>
    <s v="50.00X42.00X89.00X3.00 50/RL,BAGS,BS,BOR,UVI 1.5 %,COLOR,WHT,CRADL"/>
    <n v="2192.19"/>
    <m/>
    <n v="50"/>
    <n v="42"/>
    <n v="89"/>
    <n v="3"/>
    <x v="0"/>
    <m/>
    <d v="2013-06-17T00:00:00"/>
    <x v="8"/>
    <s v="JBERCUME"/>
    <x v="0"/>
    <x v="1"/>
  </r>
  <r>
    <n v="686615"/>
    <s v="EXECUTIVE DATA FORMS AND PROMOTIONS"/>
    <s v="LF 12X18X002 1.5  LIP &amp; TAPE 1C/1S 1000/CTN CUSTOMER'S LOGO,PRNTD"/>
    <n v="1499.5"/>
    <m/>
    <s v="LF 12"/>
    <n v="18"/>
    <s v="002 1.5  LIP &amp;"/>
    <m/>
    <x v="0"/>
    <m/>
    <d v="2013-06-17T00:00:00"/>
    <x v="8"/>
    <s v="BRENDA"/>
    <x v="0"/>
    <x v="0"/>
  </r>
  <r>
    <n v="686622"/>
    <s v="DAHLONEGA PACKAGING"/>
    <s v="5X18 VACUUM POUCH 3MIL  "/>
    <n v="0"/>
    <m/>
    <n v="5"/>
    <s v="18 VACUUM POUCH 3MIL"/>
    <m/>
    <m/>
    <x v="0"/>
    <m/>
    <d v="2013-06-17T00:00:00"/>
    <x v="8"/>
    <s v="PGARCIA"/>
    <x v="0"/>
    <x v="0"/>
  </r>
  <r>
    <n v="686631"/>
    <s v="NPS/LIBERTY"/>
    <s v="68.00XXX2.50 1800'/RL,SWS SHEETING,FG, CRADL"/>
    <n v="3744"/>
    <m/>
    <n v="68"/>
    <m/>
    <m/>
    <n v="2.5"/>
    <x v="0"/>
    <m/>
    <d v="2013-06-17T00:00:00"/>
    <x v="8"/>
    <s v="DAVID"/>
    <x v="0"/>
    <x v="1"/>
  </r>
  <r>
    <n v="686649"/>
    <s v="PEGASUS INDUSTRIES"/>
    <s v="23.00X17.00X46.00X1.00 100/CS,BAGS,BS,LLD,OCT,CO LOR,BLK"/>
    <n v="0"/>
    <m/>
    <n v="23"/>
    <n v="17"/>
    <n v="46"/>
    <n v="1"/>
    <x v="0"/>
    <m/>
    <d v="2013-06-17T00:00:00"/>
    <x v="8"/>
    <s v="DAVIDW"/>
    <x v="0"/>
    <x v="1"/>
  </r>
  <r>
    <n v="686681"/>
    <s v="GIANT PLASTIC INDUSTRIES"/>
    <s v="20X20+4 BGX002 2C/2S W/ DIE CUT HANDLE, WHITE FILM 500/CA"/>
    <n v="1922.25"/>
    <m/>
    <n v="20"/>
    <s v="20+4 BG"/>
    <n v="2"/>
    <m/>
    <x v="0"/>
    <m/>
    <d v="2013-06-17T00:00:00"/>
    <x v="8"/>
    <s v="PCOSTA"/>
    <x v="0"/>
    <x v="0"/>
  </r>
  <r>
    <n v="682957"/>
    <s v="LANDSBERG - CHICAGO"/>
    <s v="33.00X0.00X39.00X1.20 150/CS,BAGS,SS,COLOR,RED, PRNTD"/>
    <n v="0"/>
    <n v="1"/>
    <n v="33"/>
    <n v="0"/>
    <n v="39"/>
    <n v="1.2"/>
    <x v="0"/>
    <m/>
    <d v="2013-06-18T00:00:00"/>
    <x v="8"/>
    <s v="LCARTER"/>
    <x v="1"/>
    <x v="1"/>
  </r>
  <r>
    <n v="682981"/>
    <s v="LANDSBERG - CHICAGO"/>
    <s v="25.00X0.00X40.00X1.50 250/CS,BAGS,SS,COLOR,RED, PRNTD"/>
    <n v="0"/>
    <n v="1"/>
    <n v="25"/>
    <n v="0"/>
    <n v="40"/>
    <n v="1.5"/>
    <x v="0"/>
    <m/>
    <d v="2013-06-18T00:00:00"/>
    <x v="8"/>
    <s v="LCARTER"/>
    <x v="1"/>
    <x v="1"/>
  </r>
  <r>
    <n v="683005"/>
    <s v="C/O N-STOCK BOX INC. ARGROV BOX CO"/>
    <s v="ZT 24X48 4 MIL 75/CASE  "/>
    <n v="1753.9"/>
    <m/>
    <s v="ZT 24"/>
    <s v="48 4 MIL 75/CASE"/>
    <m/>
    <m/>
    <x v="0"/>
    <m/>
    <d v="2013-06-18T00:00:00"/>
    <x v="8"/>
    <s v="CMAHAN"/>
    <x v="0"/>
    <x v="0"/>
  </r>
  <r>
    <n v="683069"/>
    <s v="UNITED PACKAGING SUPPLY"/>
    <s v="2  X 60  1.5 MIL PERFED S 250/ROLL "/>
    <n v="1316.25"/>
    <m/>
    <n v="2"/>
    <s v=" 60  1.5 MIL PERFED S"/>
    <m/>
    <m/>
    <x v="0"/>
    <m/>
    <d v="2013-06-18T00:00:00"/>
    <x v="8"/>
    <s v="ANGELA"/>
    <x v="0"/>
    <x v="0"/>
  </r>
  <r>
    <n v="683072"/>
    <s v="ASSOCIATED PAPER, INC."/>
    <s v="10X18 .025 MIL STATIC SHIELDING BAG 1000 CS"/>
    <n v="0"/>
    <m/>
    <n v="10"/>
    <s v="18 .025 MIL"/>
    <m/>
    <m/>
    <x v="0"/>
    <m/>
    <d v="2013-06-18T00:00:00"/>
    <x v="8"/>
    <s v="JCORLISS"/>
    <x v="0"/>
    <x v="0"/>
  </r>
  <r>
    <n v="683101"/>
    <s v="ASSOCIATED PAPER, INC."/>
    <s v="5X8 .0788 MIL CONDUCTIVE BAG 1000 CS"/>
    <n v="0"/>
    <m/>
    <n v="5"/>
    <s v="8 .0788 MIL"/>
    <m/>
    <m/>
    <x v="0"/>
    <m/>
    <d v="2013-06-18T00:00:00"/>
    <x v="8"/>
    <s v="JCORLISS"/>
    <x v="0"/>
    <x v="0"/>
  </r>
  <r>
    <n v="683103"/>
    <s v="ASSOCIATED PAPER, INC."/>
    <s v="8X12 .0147 MIL CONDUCTIVE BAG 1000 CS"/>
    <n v="0"/>
    <m/>
    <n v="8"/>
    <s v="12 .0147 MIL"/>
    <m/>
    <m/>
    <x v="0"/>
    <m/>
    <d v="2013-06-18T00:00:00"/>
    <x v="8"/>
    <s v="JCORLISS"/>
    <x v="0"/>
    <x v="0"/>
  </r>
  <r>
    <n v="683106"/>
    <s v="ASSOCIATED PAPER, INC."/>
    <s v="16X24 .05725 MIL STATIC SHIELDING BAGS 500/CS"/>
    <n v="0"/>
    <m/>
    <n v="16"/>
    <s v="24 .05725 MIL"/>
    <m/>
    <m/>
    <x v="0"/>
    <m/>
    <d v="2013-06-18T00:00:00"/>
    <x v="8"/>
    <s v="JCORLISS"/>
    <x v="0"/>
    <x v="0"/>
  </r>
  <r>
    <n v="683116"/>
    <s v="CLARK SHREDDERS, LLC"/>
    <s v="17.75X15.00X30.00X1.50 100/CS,BAGS,BS "/>
    <n v="1852.35"/>
    <m/>
    <n v="17.75"/>
    <n v="15"/>
    <n v="30"/>
    <n v="1.5"/>
    <x v="0"/>
    <m/>
    <d v="2013-06-18T00:00:00"/>
    <x v="8"/>
    <s v="JPENA"/>
    <x v="0"/>
    <x v="1"/>
  </r>
  <r>
    <n v="683207"/>
    <s v="MIDLAND PAPER - NORMAL"/>
    <s v="26.00X23.00X56.00X1.00 150/RL,BAGS,FG,BS,BOR,VEN T,NORM"/>
    <n v="1152.72"/>
    <m/>
    <n v="26"/>
    <n v="23"/>
    <n v="56"/>
    <n v="1"/>
    <x v="0"/>
    <m/>
    <d v="2013-06-18T00:00:00"/>
    <x v="8"/>
    <s v="WILL"/>
    <x v="0"/>
    <x v="1"/>
  </r>
  <r>
    <n v="683218"/>
    <s v="MIDLAND PAPER - NORMAL"/>
    <s v="37.00X24.00X50.00X1.00 135/RL,BAGS,FG,BS,BOR,VEN T,NORM"/>
    <n v="1171.9100000000001"/>
    <m/>
    <n v="37"/>
    <n v="24"/>
    <n v="50"/>
    <n v="1"/>
    <x v="0"/>
    <m/>
    <d v="2013-06-18T00:00:00"/>
    <x v="8"/>
    <s v="WILL"/>
    <x v="0"/>
    <x v="1"/>
  </r>
  <r>
    <n v="683224"/>
    <s v="MIDLAND PAPER - NORMAL"/>
    <s v="42.00X36.00X85.00X1.00 125/RL,BAGS,FG,BS,BOR,VEN T,NORM"/>
    <n v="1990.31"/>
    <m/>
    <n v="42"/>
    <n v="36"/>
    <n v="85"/>
    <n v="1"/>
    <x v="0"/>
    <m/>
    <d v="2013-06-18T00:00:00"/>
    <x v="8"/>
    <s v="WILL"/>
    <x v="0"/>
    <x v="1"/>
  </r>
  <r>
    <n v="683231"/>
    <s v="MIDLAND PAPER - NORMAL"/>
    <s v="45.00X23.00X55.00X1.00 125/RL,BAGS,FG,BS,BOR,VEN T,NORM"/>
    <n v="1284.8"/>
    <m/>
    <n v="45"/>
    <n v="23"/>
    <n v="55"/>
    <n v="1"/>
    <x v="0"/>
    <m/>
    <d v="2013-06-18T00:00:00"/>
    <x v="8"/>
    <s v="WILL"/>
    <x v="0"/>
    <x v="1"/>
  </r>
  <r>
    <n v="686741"/>
    <s v="CRATEX CORP."/>
    <s v="20X30 6 MIL BLK CONDUCTIVE BAG 100/CA SE"/>
    <n v="1603.8"/>
    <m/>
    <n v="20"/>
    <s v="30 6 MIL"/>
    <m/>
    <m/>
    <x v="0"/>
    <m/>
    <d v="2013-06-18T00:00:00"/>
    <x v="8"/>
    <s v="LMITCHELL"/>
    <x v="1"/>
    <x v="0"/>
  </r>
  <r>
    <n v="686761"/>
    <s v="SOUTHEASTERN PAPER GROUP"/>
    <s v="8.5 x 18 1mil wicket bag w/3  bottom gusset "/>
    <n v="0"/>
    <m/>
    <s v="8.5 x 18 1mil wicket bag"/>
    <m/>
    <m/>
    <m/>
    <x v="0"/>
    <m/>
    <d v="2013-06-18T00:00:00"/>
    <x v="8"/>
    <s v="JCORLISS"/>
    <x v="0"/>
    <x v="0"/>
  </r>
  <r>
    <n v="686799"/>
    <s v="SOUTHEASTERN PAPER GROUP"/>
    <s v="ZT 10X13X001 W/ 1C/1S SUFF WARNING ON BACK 1000/CASE,PRNTD"/>
    <n v="2574"/>
    <m/>
    <s v="ZT 10"/>
    <n v="13"/>
    <s v="001 W/ 1C/1S"/>
    <m/>
    <x v="0"/>
    <m/>
    <d v="2013-06-18T00:00:00"/>
    <x v="8"/>
    <s v="LCARTER"/>
    <x v="1"/>
    <x v="0"/>
  </r>
  <r>
    <n v="686803"/>
    <s v="SOUTHEASTERN PAPER GROUP"/>
    <s v="ZT 12X16X001 W/ 1C/1S SUFF WARNING ON BACK 1000/CASE,PRNTD"/>
    <n v="3088"/>
    <m/>
    <s v="ZT 12"/>
    <n v="16"/>
    <s v="001 W/ 1C/1S"/>
    <m/>
    <x v="0"/>
    <m/>
    <d v="2013-06-18T00:00:00"/>
    <x v="8"/>
    <s v="LCARTER"/>
    <x v="1"/>
    <x v="0"/>
  </r>
  <r>
    <n v="686811"/>
    <s v="TEXAS POLY"/>
    <s v="20.50XXX3.75 5700'/RL,SWS SHEETING,FG, CRADL"/>
    <n v="2300"/>
    <m/>
    <n v="20.5"/>
    <m/>
    <m/>
    <n v="3.75"/>
    <x v="1"/>
    <n v="848441"/>
    <d v="2013-06-18T00:00:00"/>
    <x v="8"/>
    <s v="DAVID"/>
    <x v="0"/>
    <x v="1"/>
  </r>
  <r>
    <n v="686818"/>
    <s v="TEXAS POLY"/>
    <s v="28.50XXX3.75 6000'/RL,SWS SHEETING,FG, CRADL"/>
    <n v="1725"/>
    <m/>
    <n v="28.5"/>
    <m/>
    <m/>
    <n v="3.75"/>
    <x v="1"/>
    <n v="848437"/>
    <d v="2013-06-18T00:00:00"/>
    <x v="8"/>
    <s v="DAVID"/>
    <x v="0"/>
    <x v="1"/>
  </r>
  <r>
    <n v="686845"/>
    <s v="SABINE PACKAGING, INC."/>
    <s v="8.00X0.00X16.00X4.00 1000/CS,BAGS,BS,AS,AMF CL R"/>
    <n v="1777.12"/>
    <m/>
    <n v="8"/>
    <n v="0"/>
    <n v="16"/>
    <n v="4"/>
    <x v="0"/>
    <m/>
    <d v="2013-06-18T00:00:00"/>
    <x v="8"/>
    <s v="SARAH"/>
    <x v="1"/>
    <x v="1"/>
  </r>
  <r>
    <n v="686867"/>
    <s v="XPEDX"/>
    <s v="11.00XX20.00X3.00 500/CS,BAGS,FG,VENT,NORM "/>
    <n v="1530.9"/>
    <m/>
    <n v="11"/>
    <m/>
    <n v="20"/>
    <n v="3"/>
    <x v="1"/>
    <n v="848363"/>
    <d v="2013-06-18T00:00:00"/>
    <x v="8"/>
    <s v="SARAH"/>
    <x v="0"/>
    <x v="1"/>
  </r>
  <r>
    <n v="686868"/>
    <s v="BUNZL - INDIANAPOLIS"/>
    <s v="37.00X27.00X70.00X1.00 100/RL,BAGS,FG,BS,BOR,CRA DL"/>
    <n v="1109.99"/>
    <m/>
    <n v="37"/>
    <n v="27"/>
    <n v="70"/>
    <n v="1"/>
    <x v="1"/>
    <n v="848118"/>
    <d v="2013-06-18T00:00:00"/>
    <x v="8"/>
    <s v="LPAIGE"/>
    <x v="1"/>
    <x v="1"/>
  </r>
  <r>
    <n v="686906"/>
    <s v="TAPEMASTER INC"/>
    <s v="AUTOBAG 4X6X002 2000/RL VENTED LOWER CORNER "/>
    <n v="732"/>
    <m/>
    <n v="4"/>
    <m/>
    <n v="6"/>
    <n v="2"/>
    <x v="0"/>
    <m/>
    <d v="2013-06-18T00:00:00"/>
    <x v="8"/>
    <s v="BRENDA"/>
    <x v="0"/>
    <x v="0"/>
  </r>
  <r>
    <n v="686911"/>
    <s v="TAPEMASTER INC"/>
    <s v="AUTOBAG 6X6X002 2000/RL VENTED LOWER CORNER "/>
    <n v="731"/>
    <m/>
    <n v="6"/>
    <m/>
    <n v="6"/>
    <n v="2"/>
    <x v="0"/>
    <m/>
    <d v="2013-06-18T00:00:00"/>
    <x v="8"/>
    <s v="BRENDA"/>
    <x v="0"/>
    <x v="0"/>
  </r>
  <r>
    <n v="686974"/>
    <s v="SUPPLY ONE"/>
    <s v="6X8 AUTO BAG 4 MIL WHITE FRONT/CLEAR B 750/ROLL"/>
    <n v="1632"/>
    <m/>
    <n v="6"/>
    <m/>
    <n v="8"/>
    <n v="4"/>
    <x v="0"/>
    <m/>
    <d v="2013-06-18T00:00:00"/>
    <x v="8"/>
    <s v="KKING"/>
    <x v="0"/>
    <x v="0"/>
  </r>
  <r>
    <n v="686980"/>
    <s v="SUPPLY ONE"/>
    <s v="8X10 4MIL AUTO BAG WHITE FRONT/CLEA R BACK 500/ROLL"/>
    <n v="1906.5"/>
    <m/>
    <n v="8"/>
    <m/>
    <n v="10"/>
    <n v="4"/>
    <x v="0"/>
    <m/>
    <d v="2013-06-18T00:00:00"/>
    <x v="8"/>
    <s v="KKING"/>
    <x v="0"/>
    <x v="0"/>
  </r>
  <r>
    <n v="686982"/>
    <s v="SPECIALTY PACKAGING, LLC"/>
    <s v="AUTO STYLE BAG 14X24 3 MI 200/ROLL "/>
    <n v="7545"/>
    <m/>
    <n v="14"/>
    <m/>
    <n v="24"/>
    <n v="3"/>
    <x v="0"/>
    <m/>
    <d v="2013-06-18T00:00:00"/>
    <x v="8"/>
    <s v="LPAIGE"/>
    <x v="0"/>
    <x v="0"/>
  </r>
  <r>
    <n v="686983"/>
    <s v="SUPPLY ONE"/>
    <s v="6X8 5MIL AUTO BAG white front/clear back"/>
    <n v="0"/>
    <m/>
    <n v="6"/>
    <m/>
    <n v="8"/>
    <n v="5"/>
    <x v="0"/>
    <m/>
    <d v="2013-06-18T00:00:00"/>
    <x v="8"/>
    <s v="KKING"/>
    <x v="0"/>
    <x v="0"/>
  </r>
  <r>
    <n v="686986"/>
    <s v="SUPPLY ONE"/>
    <s v="8x10 5mil auto bag white front/clear back"/>
    <n v="0"/>
    <m/>
    <n v="8"/>
    <m/>
    <n v="10"/>
    <n v="5"/>
    <x v="0"/>
    <m/>
    <d v="2013-06-18T00:00:00"/>
    <x v="8"/>
    <s v="KKING"/>
    <x v="0"/>
    <x v="0"/>
  </r>
  <r>
    <n v="687113"/>
    <s v="DREAM PACKAGING INC"/>
    <s v="LF 12X18 + 1  LIP /TAPE 00125 FG RESEALABLE TAPE SUFFOCTION WARNING 1000/C"/>
    <n v="10832"/>
    <m/>
    <s v="LF 12"/>
    <s v="18 + 1  LIP /TAPE"/>
    <m/>
    <m/>
    <x v="0"/>
    <m/>
    <d v="2013-06-18T00:00:00"/>
    <x v="8"/>
    <s v="BRENDA"/>
    <x v="0"/>
    <x v="0"/>
  </r>
  <r>
    <n v="687129"/>
    <s v="ADVANCE PACKAGING"/>
    <s v="6.25X3X19 1 MIL 1000/CASE "/>
    <n v="21480"/>
    <m/>
    <n v="6.25"/>
    <n v="3"/>
    <s v="19 1 MIL"/>
    <m/>
    <x v="0"/>
    <m/>
    <d v="2013-06-18T00:00:00"/>
    <x v="8"/>
    <s v="MPRIEST"/>
    <x v="0"/>
    <x v="0"/>
  </r>
  <r>
    <n v="687193"/>
    <s v="CROWN PACKAGING"/>
    <s v="13.00X7.00X39.50X3.00 250/CS,BAGS,BS,VENT,NORM "/>
    <n v="805.26"/>
    <m/>
    <n v="13"/>
    <n v="7"/>
    <n v="39.5"/>
    <n v="3"/>
    <x v="0"/>
    <m/>
    <d v="2013-06-18T00:00:00"/>
    <x v="8"/>
    <s v="LMITCHELL"/>
    <x v="0"/>
    <x v="1"/>
  </r>
  <r>
    <n v="683364"/>
    <s v="BROWARD PAPER"/>
    <s v="ZT 4X6X002 3C/2S 1000/CS,PRNTD "/>
    <n v="1203"/>
    <m/>
    <s v="ZT 4"/>
    <n v="6"/>
    <s v="002 3C/2S"/>
    <m/>
    <x v="0"/>
    <m/>
    <d v="2013-06-19T00:00:00"/>
    <x v="8"/>
    <s v="AMBER"/>
    <x v="0"/>
    <x v="0"/>
  </r>
  <r>
    <n v="683366"/>
    <s v="H.T. BERRY CO, INC."/>
    <s v="43.00X0.00X72.00X1.50 100/RL,BAGS,SS,BOR,COLOR, BLK"/>
    <n v="6703"/>
    <m/>
    <n v="43"/>
    <n v="0"/>
    <n v="72"/>
    <n v="1.5"/>
    <x v="0"/>
    <m/>
    <d v="2013-06-19T00:00:00"/>
    <x v="8"/>
    <s v="DBALLETTA"/>
    <x v="0"/>
    <x v="1"/>
  </r>
  <r>
    <n v="683434"/>
    <s v="GLOBAL EQUIPMENT CO"/>
    <s v="LF 24X36X004 ESD CLEAR 100/CTN "/>
    <n v="0"/>
    <m/>
    <s v="LF 24"/>
    <n v="36"/>
    <s v="004 ESD CLEAR"/>
    <m/>
    <x v="0"/>
    <m/>
    <d v="2013-06-19T00:00:00"/>
    <x v="8"/>
    <s v="BRENDA"/>
    <x v="0"/>
    <x v="0"/>
  </r>
  <r>
    <n v="683436"/>
    <s v="GLOBAL EQUIPMENT CO"/>
    <s v="LF 38X58X004 BLACK ESD 50/CTN "/>
    <n v="0"/>
    <m/>
    <s v="LF 38"/>
    <n v="58"/>
    <s v="004 BLACK ESD"/>
    <m/>
    <x v="0"/>
    <m/>
    <d v="2013-06-19T00:00:00"/>
    <x v="8"/>
    <s v="BRENDA"/>
    <x v="0"/>
    <x v="0"/>
  </r>
  <r>
    <n v="683467"/>
    <s v="TRI-COR INDUSTRIAL PKG, INC."/>
    <s v="11X13 3 MIL SLIDER BAG 250/CASE "/>
    <n v="22626"/>
    <m/>
    <n v="11"/>
    <s v="13 3 MIL"/>
    <m/>
    <m/>
    <x v="0"/>
    <m/>
    <d v="2013-06-19T00:00:00"/>
    <x v="8"/>
    <s v="JPENA"/>
    <x v="0"/>
    <x v="0"/>
  </r>
  <r>
    <n v="683486"/>
    <s v="CROWN PACKAGING"/>
    <s v="51.00X49.00X72.00X3.00 50/RL,BAGS,BS,BOR,PRNTD "/>
    <n v="0"/>
    <n v="1"/>
    <n v="51"/>
    <n v="49"/>
    <n v="72"/>
    <n v="3"/>
    <x v="0"/>
    <m/>
    <d v="2013-06-19T00:00:00"/>
    <x v="8"/>
    <s v="BRENDA"/>
    <x v="0"/>
    <x v="1"/>
  </r>
  <r>
    <n v="683524"/>
    <s v="SUPPLY SOURCE"/>
    <s v="ZT 13X15.75X002 W/ 1 x1  MICRO PERF VENT 1000/CTN"/>
    <n v="11590"/>
    <m/>
    <n v="13"/>
    <m/>
    <n v="15.75"/>
    <n v="2"/>
    <x v="0"/>
    <m/>
    <d v="2013-06-19T00:00:00"/>
    <x v="8"/>
    <s v="LMITCHELL"/>
    <x v="0"/>
    <x v="0"/>
  </r>
  <r>
    <n v="683529"/>
    <s v="SUPPLY SOURCE"/>
    <s v="ZT 5X12.75X002 W/ 1 X1  MICRO PERF VENT 1000/CASE"/>
    <n v="4845"/>
    <m/>
    <n v="5"/>
    <m/>
    <n v="12.75"/>
    <n v="2"/>
    <x v="0"/>
    <m/>
    <d v="2013-06-19T00:00:00"/>
    <x v="8"/>
    <s v="LMITCHELL"/>
    <x v="0"/>
    <x v="0"/>
  </r>
  <r>
    <n v="683568"/>
    <s v="CLEAR VIEW BAG COMPANY, INC."/>
    <s v="54.00X54.00X87.00X2.70 80/RL,BAGS,FG,BS,BOR "/>
    <n v="2115.0100000000002"/>
    <m/>
    <n v="54"/>
    <n v="54"/>
    <n v="87"/>
    <n v="2.7"/>
    <x v="0"/>
    <m/>
    <d v="2013-06-19T00:00:00"/>
    <x v="8"/>
    <s v="CMAHAN"/>
    <x v="1"/>
    <x v="1"/>
  </r>
  <r>
    <n v="683627"/>
    <s v="XPEDX"/>
    <s v="8.50X0.00X23.50X2.00 1000/CS,BAGS,FG,SW,VENT,N ORM,NOSLIP"/>
    <n v="15912"/>
    <m/>
    <n v="8.5"/>
    <m/>
    <n v="23.5"/>
    <n v="2"/>
    <x v="0"/>
    <m/>
    <d v="2013-06-19T00:00:00"/>
    <x v="8"/>
    <s v="EZRA"/>
    <x v="1"/>
    <x v="1"/>
  </r>
  <r>
    <n v="686447"/>
    <s v="DELCO PACKAGING PRODUCTS INC."/>
    <s v="16.00X0.00X40.00X2.00 250/CS,BAGS,FG,BS,TINT,BB L"/>
    <n v="1260.5999999999999"/>
    <m/>
    <n v="16"/>
    <n v="0"/>
    <n v="40"/>
    <n v="2"/>
    <x v="1"/>
    <n v="848999"/>
    <d v="2013-06-19T00:00:00"/>
    <x v="8"/>
    <s v="LPAIGE"/>
    <x v="1"/>
    <x v="1"/>
  </r>
  <r>
    <n v="686450"/>
    <s v="DAHLE NORTH AMERICA, INC."/>
    <s v="16.00X14.00X30.00X1.50 100/CS,BAGS,BS "/>
    <n v="1479.36"/>
    <m/>
    <n v="16"/>
    <n v="14"/>
    <n v="30"/>
    <n v="1.5"/>
    <x v="1"/>
    <n v="849231"/>
    <d v="2013-06-19T00:00:00"/>
    <x v="8"/>
    <s v="JPENA"/>
    <x v="1"/>
    <x v="1"/>
  </r>
  <r>
    <n v="686453"/>
    <s v="DAHLE NORTH AMERICA, INC."/>
    <s v="20.00X18.00X36.00X1.50 100/CS,BAGS,BS "/>
    <n v="1990.68"/>
    <m/>
    <n v="20"/>
    <n v="18"/>
    <n v="36"/>
    <n v="1.5"/>
    <x v="1"/>
    <n v="849230"/>
    <d v="2013-06-19T00:00:00"/>
    <x v="8"/>
    <s v="JPENA"/>
    <x v="1"/>
    <x v="1"/>
  </r>
  <r>
    <n v="687073"/>
    <s v="XPEDX"/>
    <s v="54.00X0.00XX2.30 1000'/RL,CF SHEETING,FG,C RADL"/>
    <n v="3132.64"/>
    <m/>
    <n v="54"/>
    <m/>
    <m/>
    <n v="2.2999999999999998"/>
    <x v="0"/>
    <m/>
    <d v="2013-06-19T00:00:00"/>
    <x v="8"/>
    <s v="EZRA"/>
    <x v="0"/>
    <x v="1"/>
  </r>
  <r>
    <n v="687179"/>
    <s v="POLY-SOURCE MANUFACTURING INC"/>
    <s v="20X35.75 1.8MIL FG SLEEVE REGISTERED PRINT 1C/1S,PR NTD"/>
    <n v="0"/>
    <m/>
    <n v="20"/>
    <s v="35.75 1.8MIL FG SLEEVE"/>
    <m/>
    <m/>
    <x v="0"/>
    <m/>
    <d v="2013-06-19T00:00:00"/>
    <x v="8"/>
    <s v="PGARCIA"/>
    <x v="0"/>
    <x v="0"/>
  </r>
  <r>
    <n v="687180"/>
    <s v="POLY-SOURCE MANUFACTURING INC"/>
    <s v="20X35.75 1.8MIL FG SLEEVE REGISTERED PRINT 1C/1S,PR NTD"/>
    <n v="0"/>
    <m/>
    <n v="20"/>
    <s v="35.75 1.8MIL FG SLEEVE"/>
    <m/>
    <m/>
    <x v="0"/>
    <m/>
    <d v="2013-06-19T00:00:00"/>
    <x v="8"/>
    <s v="PGARCIA"/>
    <x v="0"/>
    <x v="0"/>
  </r>
  <r>
    <n v="687259"/>
    <s v="XPEDX"/>
    <s v="38.00X0.00X110.00X2.00 50/RL,CF SOR,BS,BOR,CRADL "/>
    <n v="2027.59"/>
    <m/>
    <n v="38"/>
    <n v="0"/>
    <n v="110"/>
    <n v="2"/>
    <x v="1"/>
    <n v="849102"/>
    <d v="2013-06-19T00:00:00"/>
    <x v="8"/>
    <s v="TTHERIAULT"/>
    <x v="1"/>
    <x v="1"/>
  </r>
  <r>
    <n v="687283"/>
    <s v="BERLIN PACKAGING"/>
    <s v="HD LINER 30X42 7 MIC 100/CS 70 CASES/SKID"/>
    <n v="4508"/>
    <m/>
    <s v="HD LINER 30"/>
    <s v="42 7 MIC"/>
    <m/>
    <m/>
    <x v="0"/>
    <m/>
    <d v="2013-06-19T00:00:00"/>
    <x v="8"/>
    <s v="LMITCHELL"/>
    <x v="0"/>
    <x v="0"/>
  </r>
  <r>
    <n v="687288"/>
    <s v="BERLIN PACKAGING"/>
    <s v="HD LINER 38X60 10MIC 150/RL 25 ROLLS/SKID CLEAR"/>
    <n v="2004.98"/>
    <m/>
    <s v="HD LINER 38"/>
    <s v="60 10MIC"/>
    <m/>
    <m/>
    <x v="0"/>
    <m/>
    <d v="2013-06-19T00:00:00"/>
    <x v="8"/>
    <s v="LMITCHELL"/>
    <x v="0"/>
    <x v="0"/>
  </r>
  <r>
    <n v="687299"/>
    <s v="IPS PACKAGING GREENVILLE"/>
    <s v="7.00X0.00X15.00X4.00 1000/CS,BAGS,FG,BS,AS,AMF CLR"/>
    <n v="694.9"/>
    <m/>
    <n v="7"/>
    <n v="0"/>
    <n v="15"/>
    <n v="4"/>
    <x v="0"/>
    <m/>
    <d v="2013-06-19T00:00:00"/>
    <x v="8"/>
    <s v="LMITCHELL"/>
    <x v="1"/>
    <x v="1"/>
  </r>
  <r>
    <n v="687316"/>
    <s v="VENTIX GROUP, INC."/>
    <s v="5X6 1.5MIL FG AUTO 1/4 IN SKIRT 1/8 VENT 1 IN. FRO M FAR LEFT 1IN FROM BOTTO"/>
    <n v="3822.5"/>
    <m/>
    <n v="5"/>
    <m/>
    <n v="6"/>
    <n v="1.5"/>
    <x v="1"/>
    <n v="849058"/>
    <d v="2013-06-19T00:00:00"/>
    <x v="8"/>
    <s v="LMITCHELL"/>
    <x v="1"/>
    <x v="0"/>
  </r>
  <r>
    <n v="687389"/>
    <s v="ENVIRO-TOTE INC."/>
    <s v="11X18+4 BGX00125 WICKETED 250/WICKET 1000/CASE PRINTED 1C/1S W/ 3 LANG."/>
    <n v="1258.75"/>
    <m/>
    <n v="11"/>
    <s v="18+4 BG"/>
    <s v="00125 WICKETED"/>
    <m/>
    <x v="0"/>
    <m/>
    <d v="2013-06-19T00:00:00"/>
    <x v="8"/>
    <s v="EZRA"/>
    <x v="0"/>
    <x v="0"/>
  </r>
  <r>
    <n v="687397"/>
    <s v="IPS PACKAGING GREENVILLE"/>
    <s v="7.00X0.00X15.00X4.00 2000/CS,BAGS,AS,AMF CLR "/>
    <n v="1095"/>
    <m/>
    <n v="7"/>
    <n v="0"/>
    <n v="15"/>
    <n v="4"/>
    <x v="0"/>
    <m/>
    <d v="2013-06-19T00:00:00"/>
    <x v="8"/>
    <s v="LMITCHELL"/>
    <x v="1"/>
    <x v="1"/>
  </r>
  <r>
    <n v="687417"/>
    <s v="GRANITE STATE PAPER"/>
    <s v="5X8 ZT 2 MIL PRINTED 1C/1S 1000/CASE,P RNTD"/>
    <n v="1698.75"/>
    <m/>
    <n v="5"/>
    <s v="8 ZT 2 MIL"/>
    <m/>
    <m/>
    <x v="0"/>
    <m/>
    <d v="2013-06-19T00:00:00"/>
    <x v="8"/>
    <s v="MPRIEST"/>
    <x v="0"/>
    <x v="0"/>
  </r>
  <r>
    <n v="687455"/>
    <s v="TEXAS POLY"/>
    <s v="28.50XXX3.75 6000'/RL,SWS SHEETING,FG, CRADL"/>
    <n v="2359.8000000000002"/>
    <m/>
    <n v="28.5"/>
    <m/>
    <m/>
    <n v="3.75"/>
    <x v="1"/>
    <n v="849040"/>
    <d v="2013-06-19T00:00:00"/>
    <x v="8"/>
    <s v="LMITCHELL"/>
    <x v="1"/>
    <x v="1"/>
  </r>
  <r>
    <n v="687524"/>
    <s v="XPEDX"/>
    <s v="38.00X0.00X110.00X2.00 50/RL,CF SOR,BS,BOR,CRADL "/>
    <n v="2027.59"/>
    <m/>
    <n v="38"/>
    <n v="0"/>
    <n v="110"/>
    <n v="2"/>
    <x v="1"/>
    <n v="849108"/>
    <d v="2013-06-19T00:00:00"/>
    <x v="8"/>
    <s v="TTHERIAULT"/>
    <x v="1"/>
    <x v="1"/>
  </r>
  <r>
    <n v="687571"/>
    <s v="ROYAL PACKAGING"/>
    <s v="3.5X9 1.5 MIL WHITE OPAQU 1500/ROLL "/>
    <n v="1245"/>
    <m/>
    <n v="3.5"/>
    <s v="9 1.5 MIL WHITE OPAQU"/>
    <m/>
    <m/>
    <x v="0"/>
    <m/>
    <d v="2013-06-19T00:00:00"/>
    <x v="8"/>
    <s v="JPENA"/>
    <x v="0"/>
    <x v="0"/>
  </r>
  <r>
    <n v="687576"/>
    <s v="ROYAL PACKAGING"/>
    <s v="3.25X11 1.5 MIL WHITE OPA 1250/ROLL "/>
    <n v="1365"/>
    <m/>
    <n v="3.25"/>
    <s v="11 1.5 MIL WHITE OPA"/>
    <m/>
    <m/>
    <x v="0"/>
    <m/>
    <d v="2013-06-19T00:00:00"/>
    <x v="8"/>
    <s v="JPENA"/>
    <x v="0"/>
    <x v="0"/>
  </r>
  <r>
    <n v="687589"/>
    <s v="XPEDX"/>
    <s v="24.00X0.00X26.00X4.00 500/CS,INDIV SHEETS,BS "/>
    <n v="889.01"/>
    <m/>
    <n v="24"/>
    <m/>
    <n v="26"/>
    <n v="4"/>
    <x v="0"/>
    <m/>
    <d v="2013-06-19T00:00:00"/>
    <x v="8"/>
    <s v="LCARTER"/>
    <x v="0"/>
    <x v="1"/>
  </r>
  <r>
    <n v="687592"/>
    <s v="SOUTHEASTERN PAPER GROUP"/>
    <s v="ZT 10X13X0015 W/ 1C/1S SUFF WARNING ON BACK 1000/CASE,PRNTD"/>
    <n v="3784"/>
    <m/>
    <s v="ZT 10"/>
    <n v="13"/>
    <s v="0015 W/ 1C/1S"/>
    <m/>
    <x v="0"/>
    <m/>
    <d v="2013-06-19T00:00:00"/>
    <x v="8"/>
    <s v="LCARTER"/>
    <x v="1"/>
    <x v="0"/>
  </r>
  <r>
    <n v="687593"/>
    <s v="SOUTHEASTERN PAPER GROUP"/>
    <s v="ZT 12X16X0015 W/ 1C/1S SUFF WARNING ON BACK 1000/CASE,PRNTD"/>
    <n v="4688"/>
    <m/>
    <s v="ZT 12"/>
    <n v="16"/>
    <s v="0015 W/ 1C/1S"/>
    <m/>
    <x v="0"/>
    <m/>
    <d v="2013-06-19T00:00:00"/>
    <x v="8"/>
    <s v="LCARTER"/>
    <x v="1"/>
    <x v="0"/>
  </r>
  <r>
    <n v="687595"/>
    <s v="SOUTHEASTERN PAPER GROUP"/>
    <s v="ZT 10X13X002 W/ 1C/1S SUFF WARNING PRINTED ON BACK 1000/CASE,PRNTD"/>
    <n v="4284"/>
    <m/>
    <s v="ZT 10"/>
    <n v="13"/>
    <s v="002 W/ 1C/1S"/>
    <m/>
    <x v="0"/>
    <m/>
    <d v="2013-06-19T00:00:00"/>
    <x v="8"/>
    <s v="LCARTER"/>
    <x v="1"/>
    <x v="0"/>
  </r>
  <r>
    <n v="687596"/>
    <s v="SOUTHEASTERN PAPER GROUP"/>
    <s v="ZT 12X16X002 W/ 1C/1S SUFF WARNING ON BACK 1000/CASE,PRNTD"/>
    <n v="5578"/>
    <m/>
    <s v="ZT 12"/>
    <n v="16"/>
    <s v="002 W/ 1C/1S"/>
    <m/>
    <x v="0"/>
    <m/>
    <d v="2013-06-19T00:00:00"/>
    <x v="8"/>
    <s v="LCARTER"/>
    <x v="1"/>
    <x v="0"/>
  </r>
  <r>
    <n v="687614"/>
    <s v="PROFESSIONAL PACKAGING"/>
    <s v="AUTO BAG 6X8 2 MIL 15% ME 1/4 INCH BUTTERFLY VENT H OLE 1250/ROLL"/>
    <n v="2740"/>
    <m/>
    <n v="6"/>
    <m/>
    <n v="8"/>
    <n v="2"/>
    <x v="0"/>
    <m/>
    <d v="2013-06-19T00:00:00"/>
    <x v="8"/>
    <s v="LPAIGE"/>
    <x v="0"/>
    <x v="0"/>
  </r>
  <r>
    <n v="687617"/>
    <s v="PROFESSIONAL PACKAGING"/>
    <s v="AUTO BAG 8X12 2.5 MIL 15% 1/4 INCH BUTTERFLY VENT 7 50/ROLL"/>
    <n v="2970"/>
    <m/>
    <n v="8"/>
    <m/>
    <n v="12"/>
    <n v="2.5"/>
    <x v="0"/>
    <m/>
    <d v="2013-06-19T00:00:00"/>
    <x v="8"/>
    <s v="LPAIGE"/>
    <x v="0"/>
    <x v="0"/>
  </r>
  <r>
    <n v="687646"/>
    <s v="POLLOCK PAPER"/>
    <s v="16.00X0.00X16.50X4.00 500/CS,BAGS,FG,TINT,MBL "/>
    <n v="1709.35"/>
    <m/>
    <n v="16"/>
    <n v="0"/>
    <n v="16.5"/>
    <n v="4"/>
    <x v="1"/>
    <n v="849307"/>
    <d v="2013-06-19T00:00:00"/>
    <x v="8"/>
    <s v="LMITCHELL"/>
    <x v="1"/>
    <x v="1"/>
  </r>
  <r>
    <n v="683791"/>
    <s v="PACKAGE PRODUCTS COMPANY"/>
    <s v="6.75X0.00X10.00X1.00 2000/CS,BAGS "/>
    <n v="1819"/>
    <m/>
    <n v="6.75"/>
    <n v="0"/>
    <n v="10"/>
    <n v="1"/>
    <x v="0"/>
    <m/>
    <d v="2013-06-20T00:00:00"/>
    <x v="8"/>
    <s v="JBURKE"/>
    <x v="0"/>
    <x v="1"/>
  </r>
  <r>
    <n v="683861"/>
    <s v="PARK CITY PACKAGING"/>
    <s v="ZT 4X6 6MIL BLACK COLOR F ILM W/ UVI PROTECTION 100 0/CASE"/>
    <n v="1023.5"/>
    <m/>
    <s v="ZT 4"/>
    <s v="6 6MIL BLACK COLOR F"/>
    <m/>
    <m/>
    <x v="0"/>
    <m/>
    <d v="2013-06-20T00:00:00"/>
    <x v="8"/>
    <s v="HEATHER"/>
    <x v="0"/>
    <x v="0"/>
  </r>
  <r>
    <n v="683866"/>
    <s v="PARK CITY PACKAGING"/>
    <s v="ZT 6X9 6MIL BLACK COLOR F ILM W/ UVI PROTECTION 100 0/CASE"/>
    <n v="1404.5"/>
    <m/>
    <s v="ZT 6"/>
    <s v="9 6MIL BLACK COLOR F"/>
    <m/>
    <m/>
    <x v="0"/>
    <m/>
    <d v="2013-06-20T00:00:00"/>
    <x v="8"/>
    <s v="HEATHER"/>
    <x v="0"/>
    <x v="0"/>
  </r>
  <r>
    <n v="683916"/>
    <s v="PACKAGING SUPPLIES, INC."/>
    <s v="33.75X0.00X25.50X3.00 250/CS,BAGS "/>
    <n v="0"/>
    <m/>
    <n v="33.75"/>
    <n v="0"/>
    <n v="25.5"/>
    <n v="3"/>
    <x v="0"/>
    <m/>
    <d v="2013-06-20T00:00:00"/>
    <x v="8"/>
    <s v="JLYONS"/>
    <x v="0"/>
    <x v="1"/>
  </r>
  <r>
    <n v="683925"/>
    <s v="SUPERIOR INDUSTRIAL SUPPLY"/>
    <s v="2X12 2MIL AUTO BAG 1000/R OLL "/>
    <n v="892"/>
    <m/>
    <n v="2"/>
    <m/>
    <n v="12"/>
    <n v="2"/>
    <x v="0"/>
    <m/>
    <d v="2013-06-20T00:00:00"/>
    <x v="8"/>
    <s v="PGARCIA"/>
    <x v="0"/>
    <x v="0"/>
  </r>
  <r>
    <n v="683941"/>
    <s v="SUNBELT PAPER &amp; PACKAGING"/>
    <s v="6X10 2MIL AUTOBAG CLEAR P RINTED 2C/2S 1250/ROLL,PR NTD"/>
    <n v="1374"/>
    <m/>
    <n v="6"/>
    <m/>
    <n v="10"/>
    <n v="2"/>
    <x v="0"/>
    <m/>
    <d v="2013-06-20T00:00:00"/>
    <x v="8"/>
    <s v="PGARCIA"/>
    <x v="0"/>
    <x v="0"/>
  </r>
  <r>
    <n v="683945"/>
    <s v="SUNBELT PAPER &amp; PACKAGING"/>
    <s v="8X10 2MIL AUTOBAG CLEAR P RINTED 2C/2S 1250/ROLL "/>
    <n v="1477.5"/>
    <m/>
    <n v="8"/>
    <m/>
    <n v="10"/>
    <n v="2"/>
    <x v="0"/>
    <m/>
    <d v="2013-06-20T00:00:00"/>
    <x v="8"/>
    <s v="PGARCIA"/>
    <x v="0"/>
    <x v="0"/>
  </r>
  <r>
    <n v="684018"/>
    <s v="SHORR PACKAGING - IL"/>
    <s v="9.00XX12.00X3.00 1000/CS,BAGS,BS,COLOR,MBL "/>
    <n v="2167.04"/>
    <m/>
    <n v="9"/>
    <m/>
    <n v="12"/>
    <n v="3"/>
    <x v="0"/>
    <m/>
    <d v="2013-06-20T00:00:00"/>
    <x v="8"/>
    <s v="MCAMERON"/>
    <x v="0"/>
    <x v="1"/>
  </r>
  <r>
    <n v="686849"/>
    <s v="CONNECTICUT PACKAGING"/>
    <s v="8.00X0.00X11.00X1.25 1000/CS,BAGS "/>
    <n v="1933.75"/>
    <m/>
    <n v="8"/>
    <n v="0"/>
    <n v="11"/>
    <n v="1.25"/>
    <x v="1"/>
    <n v="849831"/>
    <d v="2013-06-20T00:00:00"/>
    <x v="8"/>
    <s v="JCORLISS"/>
    <x v="1"/>
    <x v="1"/>
  </r>
  <r>
    <n v="687608"/>
    <s v="PROFESSIONAL PACKAGING"/>
    <s v="AUTO BAG 4X6 2 MIL 15% ME 1/4 INCH BUTTERFLY VENT H OLE 2000/ROLL"/>
    <n v="2287.5"/>
    <m/>
    <n v="4"/>
    <m/>
    <n v="6"/>
    <n v="2"/>
    <x v="0"/>
    <m/>
    <d v="2013-06-20T00:00:00"/>
    <x v="8"/>
    <s v="LPAIGE"/>
    <x v="0"/>
    <x v="0"/>
  </r>
  <r>
    <n v="687683"/>
    <s v="ACE PACKAGING OF ARIZONA"/>
    <s v="12X22 1.5ML ZT CLR MICRO PERFED (1 X1  PATTE 1000/CASE"/>
    <n v="6385"/>
    <m/>
    <n v="12"/>
    <s v="22 1.5ML ZT CLR"/>
    <m/>
    <m/>
    <x v="0"/>
    <m/>
    <d v="2013-06-20T00:00:00"/>
    <x v="8"/>
    <s v="JLYONS"/>
    <x v="0"/>
    <x v="0"/>
  </r>
  <r>
    <n v="687735"/>
    <s v="BAKER PAPER COMPANY"/>
    <s v="8.50XX14.00X2.70 1000/CS,BAGS,FG,BS "/>
    <n v="1694"/>
    <m/>
    <n v="8.5"/>
    <m/>
    <n v="14"/>
    <n v="2.7"/>
    <x v="0"/>
    <m/>
    <d v="2013-06-20T00:00:00"/>
    <x v="8"/>
    <s v="AMBER"/>
    <x v="0"/>
    <x v="1"/>
  </r>
  <r>
    <n v="687737"/>
    <s v="BAKER PAPER COMPANY"/>
    <s v="8.50XX14.00X2.70 1000/CS,BAGS,FG,BS "/>
    <n v="1751.5"/>
    <m/>
    <n v="8.5"/>
    <m/>
    <n v="14"/>
    <n v="2.7"/>
    <x v="0"/>
    <m/>
    <d v="2013-06-20T00:00:00"/>
    <x v="8"/>
    <s v="AMBER"/>
    <x v="0"/>
    <x v="1"/>
  </r>
  <r>
    <n v="687741"/>
    <s v="TAPE PRODUCTS CO."/>
    <s v="96.00X52.00X56.00X2.00 75/RL,BAGS,BS,BOR,CRADL "/>
    <n v="927.55"/>
    <m/>
    <n v="96"/>
    <n v="52"/>
    <n v="56"/>
    <n v="2"/>
    <x v="1"/>
    <n v="849559"/>
    <d v="2013-06-20T00:00:00"/>
    <x v="8"/>
    <s v="LCARTER"/>
    <x v="0"/>
    <x v="1"/>
  </r>
  <r>
    <n v="687754"/>
    <s v="STRETCH ASSOCIATES"/>
    <s v="7X8 1.5MIL POLYPRO 1000/CASE "/>
    <n v="641"/>
    <m/>
    <n v="7"/>
    <m/>
    <n v="8"/>
    <n v="1.5"/>
    <x v="0"/>
    <m/>
    <d v="2013-06-20T00:00:00"/>
    <x v="8"/>
    <s v="LCARTER"/>
    <x v="0"/>
    <x v="0"/>
  </r>
  <r>
    <n v="687755"/>
    <s v="STRETCH ASSOCIATES"/>
    <s v="LF 8X9 1.5MIL POLYPRO 1000/CASE "/>
    <n v="734.25"/>
    <m/>
    <n v="8"/>
    <m/>
    <n v="9"/>
    <n v="1.5"/>
    <x v="0"/>
    <m/>
    <d v="2013-06-20T00:00:00"/>
    <x v="8"/>
    <s v="LCARTER"/>
    <x v="0"/>
    <x v="0"/>
  </r>
  <r>
    <n v="687756"/>
    <s v="STRETCH ASSOCIATES"/>
    <s v="LF 9X10 1.5MIL POLYPRO 1000/CASE "/>
    <n v="1358.5"/>
    <m/>
    <n v="9"/>
    <m/>
    <n v="10"/>
    <n v="1.5"/>
    <x v="0"/>
    <m/>
    <d v="2013-06-20T00:00:00"/>
    <x v="8"/>
    <s v="LCARTER"/>
    <x v="0"/>
    <x v="0"/>
  </r>
  <r>
    <n v="687757"/>
    <s v="ATLANTA PAPER AND PLASTIC,LLC"/>
    <s v="38.00X0.00X58.00X1.00 100/CS,BAGS,BS,TINT,BLK "/>
    <n v="1351.09"/>
    <m/>
    <n v="38"/>
    <n v="0"/>
    <n v="58"/>
    <n v="1"/>
    <x v="1"/>
    <n v="849914"/>
    <d v="2013-06-20T00:00:00"/>
    <x v="8"/>
    <s v="VALERIE"/>
    <x v="0"/>
    <x v="1"/>
  </r>
  <r>
    <n v="687779"/>
    <s v="AREM CONTAINER"/>
    <s v="AUTO BAG 16X20X002 250/ROLL "/>
    <n v="1461"/>
    <m/>
    <n v="16"/>
    <m/>
    <n v="20"/>
    <n v="2"/>
    <x v="0"/>
    <m/>
    <d v="2013-06-20T00:00:00"/>
    <x v="8"/>
    <s v="BRENDA"/>
    <x v="0"/>
    <x v="0"/>
  </r>
  <r>
    <n v="687784"/>
    <s v="TARA INDUSTRIAL PACKAGING"/>
    <s v="ZT 5X10X002 1000/CS 1C/1S,PRNTD "/>
    <n v="1044"/>
    <m/>
    <s v="ZT 5"/>
    <n v="10"/>
    <s v="002 1000/CS"/>
    <m/>
    <x v="0"/>
    <m/>
    <d v="2013-06-20T00:00:00"/>
    <x v="8"/>
    <s v="AMBER"/>
    <x v="0"/>
    <x v="0"/>
  </r>
  <r>
    <n v="687785"/>
    <s v="TARA INDUSTRIAL PACKAGING"/>
    <s v="ZT 5X10X002 1000/CS 2C/1S,PRNTD "/>
    <n v="1114.5"/>
    <m/>
    <s v="ZT 5"/>
    <n v="10"/>
    <s v="002 1000/CS"/>
    <m/>
    <x v="0"/>
    <m/>
    <d v="2013-06-20T00:00:00"/>
    <x v="8"/>
    <s v="AMBER"/>
    <x v="0"/>
    <x v="0"/>
  </r>
  <r>
    <n v="687786"/>
    <s v="CHALMUR BAG CO., INC."/>
    <s v="20X36X1.5 LIPX 3MIL WICKE 15% METALLOCENE 2% UVI SIDEWELD 200/CASE"/>
    <n v="6399"/>
    <m/>
    <n v="20"/>
    <n v="36"/>
    <s v="1.5 LIP"/>
    <s v=" 3MIL WICKE"/>
    <x v="0"/>
    <m/>
    <d v="2013-06-20T00:00:00"/>
    <x v="8"/>
    <s v="DWHOLEY"/>
    <x v="0"/>
    <x v="0"/>
  </r>
  <r>
    <n v="687787"/>
    <s v="TARA INDUSTRIAL PACKAGING"/>
    <s v="ZT 8X10X002 1000/CS 1C/1S,PRNTD "/>
    <n v="1192"/>
    <m/>
    <s v="ZT 8"/>
    <n v="10"/>
    <s v="002 1000/CS"/>
    <m/>
    <x v="0"/>
    <m/>
    <d v="2013-06-20T00:00:00"/>
    <x v="8"/>
    <s v="AMBER"/>
    <x v="0"/>
    <x v="0"/>
  </r>
  <r>
    <n v="687788"/>
    <s v="TARA INDUSTRIAL PACKAGING"/>
    <s v="ZT 8X10X002 1000/CS 2C/1S,PRNTD "/>
    <n v="1221"/>
    <m/>
    <s v="ZT 8"/>
    <n v="10"/>
    <s v="002 1000/CS"/>
    <m/>
    <x v="0"/>
    <m/>
    <d v="2013-06-20T00:00:00"/>
    <x v="8"/>
    <s v="AMBER"/>
    <x v="0"/>
    <x v="0"/>
  </r>
  <r>
    <n v="687797"/>
    <s v="THOMASTON SAFETY GROUP"/>
    <s v="9.00X0.00X11.00X4.00 1000/CS,BAGS,BS "/>
    <n v="635.70000000000005"/>
    <m/>
    <n v="9"/>
    <n v="0"/>
    <n v="11"/>
    <n v="4"/>
    <x v="0"/>
    <m/>
    <d v="2013-06-20T00:00:00"/>
    <x v="8"/>
    <s v="STEVES"/>
    <x v="1"/>
    <x v="1"/>
  </r>
  <r>
    <n v="687813"/>
    <s v="INTERNATIONAL PLASTICS"/>
    <s v="TRANS MET 5X20 3MIL 100/CASE "/>
    <n v="1503.6"/>
    <m/>
    <s v="TRANS MET 5"/>
    <s v="20 3MIL"/>
    <m/>
    <m/>
    <x v="0"/>
    <m/>
    <d v="2013-06-20T00:00:00"/>
    <x v="8"/>
    <s v="LMITCHELL"/>
    <x v="0"/>
    <x v="0"/>
  </r>
  <r>
    <n v="687818"/>
    <s v="NU PACKAGING INC"/>
    <s v="13X20X 1.5 MIL +3.5  BOT 250/WICKET 1000/CASE "/>
    <n v="1373.75"/>
    <m/>
    <n v="13"/>
    <n v="20"/>
    <s v=" 1.5 MIL +3.5  BOT"/>
    <m/>
    <x v="0"/>
    <m/>
    <d v="2013-06-20T00:00:00"/>
    <x v="8"/>
    <s v="MICHELLE"/>
    <x v="0"/>
    <x v="0"/>
  </r>
  <r>
    <n v="687828"/>
    <s v="ROYAL PACKAGING"/>
    <s v="3.5X9 2 MIL WHITE OPAQUE FILM AUTO BA 1250/ROLL"/>
    <n v="1460"/>
    <m/>
    <n v="3.5"/>
    <m/>
    <n v="9"/>
    <n v="2"/>
    <x v="0"/>
    <m/>
    <d v="2013-06-20T00:00:00"/>
    <x v="8"/>
    <s v="JPENA"/>
    <x v="0"/>
    <x v="0"/>
  </r>
  <r>
    <n v="687829"/>
    <s v="ROYAL PACKAGING"/>
    <s v="5.25X11 2 MIL WHITE OPAQUE FILM AUTO BA 1000/ROLL"/>
    <n v="2395"/>
    <m/>
    <n v="5.25"/>
    <m/>
    <n v="11"/>
    <n v="2"/>
    <x v="0"/>
    <m/>
    <d v="2013-06-20T00:00:00"/>
    <x v="8"/>
    <s v="JPENA"/>
    <x v="0"/>
    <x v="0"/>
  </r>
  <r>
    <n v="687881"/>
    <s v="RUSCO PACKAGING"/>
    <s v="14X19.5 2MIL RED TINT W/ 1000/CASE "/>
    <n v="7265"/>
    <m/>
    <n v="14"/>
    <s v="19.5 2MIL RED TINT W/"/>
    <m/>
    <m/>
    <x v="0"/>
    <m/>
    <d v="2013-06-20T00:00:00"/>
    <x v="8"/>
    <s v="VALERIE"/>
    <x v="0"/>
    <x v="0"/>
  </r>
  <r>
    <n v="687882"/>
    <s v="RUSCO PACKAGING"/>
    <s v="9X13 2MIL RED TINT W/ 1.5 1000/CASE "/>
    <n v="1215"/>
    <m/>
    <n v="9"/>
    <s v="13 2MIL RED TINT W/ 1.5"/>
    <m/>
    <m/>
    <x v="0"/>
    <m/>
    <d v="2013-06-20T00:00:00"/>
    <x v="8"/>
    <s v="VALERIE"/>
    <x v="0"/>
    <x v="0"/>
  </r>
  <r>
    <n v="687912"/>
    <s v="GLOBAL PLASTIC SUPPLY"/>
    <s v="ZT 2X8 2 MIL 1C/S FRONT 20% COVERAGE 1 000/CASE,PRNTD"/>
    <n v="2279.75"/>
    <m/>
    <s v="ZT 2"/>
    <s v="8 2 MIL"/>
    <m/>
    <m/>
    <x v="0"/>
    <m/>
    <d v="2013-06-20T00:00:00"/>
    <x v="8"/>
    <s v="JPENA"/>
    <x v="0"/>
    <x v="0"/>
  </r>
  <r>
    <n v="687923"/>
    <s v="IPS PACKAGING GREENVILLE"/>
    <s v="26X24X48 .3MIL BLACK TINT 100/RL "/>
    <n v="0"/>
    <m/>
    <n v="26"/>
    <n v="24"/>
    <s v="48 .3MIL"/>
    <m/>
    <x v="0"/>
    <m/>
    <d v="2013-06-20T00:00:00"/>
    <x v="8"/>
    <s v="MWENTWORTH"/>
    <x v="0"/>
    <x v="0"/>
  </r>
  <r>
    <n v="687927"/>
    <s v="ALTA MAX"/>
    <s v="LF 3.25X3.25 2MIL W/ HH O 1000/CASE "/>
    <n v="3050"/>
    <m/>
    <s v="LF 3.25"/>
    <s v="3.25 2MIL W/ HH O"/>
    <m/>
    <m/>
    <x v="0"/>
    <m/>
    <d v="2013-06-20T00:00:00"/>
    <x v="8"/>
    <s v="KSHAUGHNESSY"/>
    <x v="0"/>
    <x v="0"/>
  </r>
  <r>
    <n v="687946"/>
    <s v="EXPRESS ONE SOURCE"/>
    <s v="18.50XXX1.00 10000'/RL,SWS SHEETING,FG ,AS,POAPP,CRADL"/>
    <n v="6356.16"/>
    <m/>
    <n v="18.5"/>
    <m/>
    <m/>
    <n v="1"/>
    <x v="0"/>
    <m/>
    <d v="2013-06-20T00:00:00"/>
    <x v="8"/>
    <s v="DAVID"/>
    <x v="0"/>
    <x v="1"/>
  </r>
  <r>
    <n v="687967"/>
    <s v="PYRAMID PACKAGING INC."/>
    <s v="102.00X0.00XX3.00 2000'/RL,SWS SHEETING,FG, NOSLIP,CRADL"/>
    <n v="5936.4"/>
    <m/>
    <n v="102"/>
    <m/>
    <m/>
    <n v="3"/>
    <x v="0"/>
    <n v="855586"/>
    <d v="2013-06-20T00:00:00"/>
    <x v="8"/>
    <s v="STEVES"/>
    <x v="1"/>
    <x v="1"/>
  </r>
  <r>
    <n v="687997"/>
    <s v="XPEDX"/>
    <s v="28.00X19.00X55.00X2.00 100/CS,BAGS,BS "/>
    <n v="3444.8"/>
    <m/>
    <n v="28"/>
    <n v="19"/>
    <n v="55"/>
    <n v="2"/>
    <x v="0"/>
    <m/>
    <d v="2013-06-20T00:00:00"/>
    <x v="8"/>
    <s v="LPAIGE"/>
    <x v="1"/>
    <x v="1"/>
  </r>
  <r>
    <n v="688008"/>
    <s v="ALLES OF FLORIDA"/>
    <s v="8X12 4MIL AUTO BAG CLEAR 500/ROLL "/>
    <n v="5930"/>
    <m/>
    <n v="8"/>
    <m/>
    <n v="12"/>
    <n v="4"/>
    <x v="0"/>
    <m/>
    <d v="2013-06-20T00:00:00"/>
    <x v="8"/>
    <s v="PGARCIA"/>
    <x v="0"/>
    <x v="0"/>
  </r>
  <r>
    <n v="684121"/>
    <s v="CROWN PACKAGING"/>
    <s v="ZT 19X23X004 500/CS W/ VENT HOLES 2  UP 2  IN, BOTTOM CORNER"/>
    <n v="1720.25"/>
    <m/>
    <n v="19"/>
    <m/>
    <n v="23"/>
    <n v="4"/>
    <x v="0"/>
    <m/>
    <d v="2013-06-21T00:00:00"/>
    <x v="8"/>
    <s v="LCARTER"/>
    <x v="1"/>
    <x v="0"/>
  </r>
  <r>
    <n v="684154"/>
    <s v="SHORR PACKAGING - IL"/>
    <s v="9.00XX20.00X3.00 1000/CS,BAGS,BS,COLOR,MBL "/>
    <n v="2166.91"/>
    <m/>
    <n v="9"/>
    <m/>
    <n v="20"/>
    <n v="3"/>
    <x v="0"/>
    <m/>
    <d v="2013-06-21T00:00:00"/>
    <x v="8"/>
    <s v="MCAMERON"/>
    <x v="0"/>
    <x v="1"/>
  </r>
  <r>
    <n v="684162"/>
    <s v="CHALMUR BAG CO., INC."/>
    <s v="20X36X 3MIL 1.5 LIP SIDE WELD WICKETED 100/WICKET 300/CASE 15% M"/>
    <n v="1824.75"/>
    <m/>
    <n v="20"/>
    <n v="36"/>
    <s v=" 3MIL 1.5 LIP"/>
    <m/>
    <x v="0"/>
    <m/>
    <d v="2013-06-21T00:00:00"/>
    <x v="8"/>
    <s v="MPRIEST"/>
    <x v="0"/>
    <x v="0"/>
  </r>
  <r>
    <n v="684188"/>
    <s v="BAIN PAPER CO., INC."/>
    <s v="16.00X10.00X18.00X1.50 500/CS,BAGS,BS "/>
    <n v="0"/>
    <m/>
    <n v="16"/>
    <n v="10"/>
    <n v="18"/>
    <n v="1.5"/>
    <x v="0"/>
    <m/>
    <d v="2013-06-21T00:00:00"/>
    <x v="8"/>
    <s v="MFRIDLEY"/>
    <x v="1"/>
    <x v="1"/>
  </r>
  <r>
    <n v="684227"/>
    <s v="NEW CENTURY PACKAGING"/>
    <s v="20X37 3.5MIL VENTED 20 3/32  WEEP HOLES 10 ON WITH UVA CLEAR,PRNTD"/>
    <n v="0"/>
    <m/>
    <n v="20"/>
    <m/>
    <n v="37"/>
    <n v="3.5"/>
    <x v="0"/>
    <m/>
    <d v="2013-06-21T00:00:00"/>
    <x v="8"/>
    <s v="PGARCIA"/>
    <x v="0"/>
    <x v="0"/>
  </r>
  <r>
    <n v="684246"/>
    <s v="NEW CENTURY PACKAGING"/>
    <s v="20X29 3.5MIL WHITE BAG WI VENTED W/ 10 .125  HOLES PRINTED 4C/2S 250/CASE,PR"/>
    <n v="17157"/>
    <m/>
    <n v="20"/>
    <m/>
    <n v="29"/>
    <n v="3.5"/>
    <x v="0"/>
    <m/>
    <d v="2013-06-21T00:00:00"/>
    <x v="8"/>
    <s v="PGARCIA"/>
    <x v="0"/>
    <x v="0"/>
  </r>
  <r>
    <n v="684250"/>
    <s v="NEW CENTURY PACKAGING"/>
    <s v="9.5X5X18 3.5MIL WHITE BAG VENTED WITH 20 3/32  WEEP PRINTED 4C/2S 5  TOP &amp; BO"/>
    <n v="0"/>
    <m/>
    <n v="9.5"/>
    <n v="5"/>
    <n v="18"/>
    <n v="3.5"/>
    <x v="0"/>
    <m/>
    <d v="2013-06-21T00:00:00"/>
    <x v="8"/>
    <s v="PGARCIA"/>
    <x v="0"/>
    <x v="0"/>
  </r>
  <r>
    <n v="684324"/>
    <s v="XPEDX"/>
    <s v="12X30 3MIL STATIC SHIELDI 100/CASE "/>
    <n v="12490.5"/>
    <m/>
    <n v="12"/>
    <s v="30 3MIL STATIC SHIELDI"/>
    <m/>
    <m/>
    <x v="0"/>
    <m/>
    <d v="2013-06-21T00:00:00"/>
    <x v="8"/>
    <s v="LCARTER"/>
    <x v="1"/>
    <x v="0"/>
  </r>
  <r>
    <n v="684376"/>
    <s v="CI TRADING LLC"/>
    <s v="10X18 3ML BLK ZT 1M CS TAMPER EVIDENT OPEN BOTTO PRINTED WHITE INK,PRNTD"/>
    <n v="17110.5"/>
    <m/>
    <n v="10"/>
    <s v="18 3ML BLK ZT 1M CS"/>
    <m/>
    <m/>
    <x v="0"/>
    <m/>
    <d v="2013-06-21T00:00:00"/>
    <x v="8"/>
    <s v="JLYONS"/>
    <x v="0"/>
    <x v="0"/>
  </r>
  <r>
    <n v="684377"/>
    <s v="CI TRADING LLC"/>
    <s v="12X24 3ML BLK ZT 1M CS TAMPER EVIDENT OPEN BOTTO PRINTED WHITE INK,PRNTD"/>
    <n v="3018.68"/>
    <m/>
    <n v="12"/>
    <s v="24 3ML BLK ZT 1M CS"/>
    <m/>
    <m/>
    <x v="0"/>
    <m/>
    <d v="2013-06-21T00:00:00"/>
    <x v="8"/>
    <s v="JLYONS"/>
    <x v="0"/>
    <x v="0"/>
  </r>
  <r>
    <n v="684378"/>
    <s v="CI TRADING LLC"/>
    <s v="14X20 3ML BLK ZT 1M CS TAMPER EVIDENT OPEN BOTTO PRINTED WHITE INK,PRNTD"/>
    <n v="20594.25"/>
    <m/>
    <n v="14"/>
    <s v="20 3ML BLK ZT 1M CS"/>
    <m/>
    <m/>
    <x v="0"/>
    <m/>
    <d v="2013-06-21T00:00:00"/>
    <x v="8"/>
    <s v="JLYONS"/>
    <x v="0"/>
    <x v="0"/>
  </r>
  <r>
    <n v="684380"/>
    <s v="CI TRADING LLC"/>
    <s v="16X24 3ML BLK ZT 1M CS TAMPER EVIDENT OPEN BOTTO PRINTED WHITE INK,PRNTD"/>
    <n v="3960.83"/>
    <m/>
    <n v="16"/>
    <s v="24 3ML BLK ZT 1M CS"/>
    <m/>
    <m/>
    <x v="0"/>
    <m/>
    <d v="2013-06-21T00:00:00"/>
    <x v="8"/>
    <s v="JLYONS"/>
    <x v="0"/>
    <x v="0"/>
  </r>
  <r>
    <n v="684381"/>
    <s v="CI TRADING LLC"/>
    <s v="8X18 3ML BLK ZT 1M CS TAMPER EVIDENT OPEN BOTTO PRINTED WHITE INK,PRNTD"/>
    <n v="34350.699999999997"/>
    <m/>
    <n v="8"/>
    <s v="18 3ML BLK ZT 1M CS"/>
    <m/>
    <m/>
    <x v="0"/>
    <m/>
    <d v="2013-06-21T00:00:00"/>
    <x v="8"/>
    <s v="JLYONS"/>
    <x v="0"/>
    <x v="0"/>
  </r>
  <r>
    <n v="684382"/>
    <s v="CI TRADING LLC"/>
    <s v="8X21 3ML BLK ZT 1M CS TAMPER EVIDENT OPEN BOTTO PRINTED WHITE INK,PRNTD"/>
    <n v="3256.5"/>
    <m/>
    <n v="8"/>
    <s v="21 3ML BLK ZT 1M CS"/>
    <m/>
    <m/>
    <x v="0"/>
    <m/>
    <d v="2013-06-21T00:00:00"/>
    <x v="8"/>
    <s v="JLYONS"/>
    <x v="0"/>
    <x v="0"/>
  </r>
  <r>
    <n v="688020"/>
    <s v="MORRISETTE PAPER COMPANY - ROANOKE"/>
    <s v="T-SHIRT BAG 12 X 7 X 22 1 3 MICRON, 1000/CASE "/>
    <n v="245000"/>
    <m/>
    <s v="T-SHIRT BAG 12 "/>
    <n v="7"/>
    <s v=" 22 1"/>
    <m/>
    <x v="0"/>
    <m/>
    <d v="2013-06-21T00:00:00"/>
    <x v="8"/>
    <s v="WILL"/>
    <x v="0"/>
    <x v="0"/>
  </r>
  <r>
    <n v="688023"/>
    <s v="MORRISETTE PAPER COMPANY - ROANOKE"/>
    <s v="T-SHIRT BAG 20 X 5 X 30 2 5 MICRON, 500/CASE "/>
    <n v="880000"/>
    <m/>
    <s v="T-SHIRT BAG 20 "/>
    <n v="5"/>
    <s v=" 30 2"/>
    <m/>
    <x v="0"/>
    <m/>
    <d v="2013-06-21T00:00:00"/>
    <x v="8"/>
    <s v="WILL"/>
    <x v="0"/>
    <x v="0"/>
  </r>
  <r>
    <n v="688070"/>
    <s v="SHORR PACKAGING - IL"/>
    <s v="72.00X0.00XX2.00 1300'/RL,SWS SHEETING,FG, AS,POAPP,CRADL"/>
    <n v="0"/>
    <m/>
    <n v="72"/>
    <m/>
    <m/>
    <n v="2"/>
    <x v="0"/>
    <m/>
    <d v="2013-06-21T00:00:00"/>
    <x v="8"/>
    <s v="STEVES"/>
    <x v="0"/>
    <x v="1"/>
  </r>
  <r>
    <n v="688073"/>
    <s v="SHORR PACKAGING - IL"/>
    <s v="24.00X0.00X27.00X1.75 500/RL,BAGS,BS,BOR,CRADL "/>
    <n v="0"/>
    <m/>
    <n v="24"/>
    <n v="0"/>
    <n v="27"/>
    <n v="1.75"/>
    <x v="0"/>
    <m/>
    <d v="2013-06-21T00:00:00"/>
    <x v="8"/>
    <s v="STEVES"/>
    <x v="0"/>
    <x v="1"/>
  </r>
  <r>
    <n v="688128"/>
    <s v="CROWN PACKAGING"/>
    <s v="25.00X0.00X25.00X3.00 250/RL,BAGS "/>
    <n v="0"/>
    <m/>
    <n v="25"/>
    <n v="0"/>
    <n v="25"/>
    <n v="3"/>
    <x v="1"/>
    <n v="850422"/>
    <d v="2013-06-21T00:00:00"/>
    <x v="8"/>
    <s v="TTHERIAULT"/>
    <x v="0"/>
    <x v="1"/>
  </r>
  <r>
    <n v="688173"/>
    <s v="YOUNG PACKAGING SUPPLIES, INC."/>
    <s v="25.50XXX3.25 3000'/RL,SWS SHEETING,FG, METAL 15.0%,CRADL"/>
    <n v="5700"/>
    <m/>
    <n v="25.5"/>
    <m/>
    <m/>
    <n v="3.25"/>
    <x v="0"/>
    <m/>
    <d v="2013-06-21T00:00:00"/>
    <x v="8"/>
    <s v="DAVID"/>
    <x v="0"/>
    <x v="1"/>
  </r>
  <r>
    <n v="688270"/>
    <s v="BASS FLEXIBLE PACKAGING"/>
    <s v="10.00X0.00X18.00X2.00 1000/CS,BAGS,BS "/>
    <n v="21034"/>
    <m/>
    <n v="10"/>
    <n v="0"/>
    <n v="18"/>
    <n v="2"/>
    <x v="0"/>
    <m/>
    <d v="2013-06-21T00:00:00"/>
    <x v="8"/>
    <s v="KKING"/>
    <x v="0"/>
    <x v="1"/>
  </r>
  <r>
    <n v="688316"/>
    <s v="TRANS-CONSOLIDATED DIST."/>
    <s v="BLACK CONDUCTIVE LF 29X56 BOTTOM SEALED 100/CASE "/>
    <n v="6470.75"/>
    <m/>
    <s v="BLACK CONDUCTIVE LF 29"/>
    <n v="56"/>
    <m/>
    <m/>
    <x v="0"/>
    <m/>
    <d v="2013-06-21T00:00:00"/>
    <x v="8"/>
    <s v="JPENA"/>
    <x v="0"/>
    <x v="0"/>
  </r>
  <r>
    <n v="688318"/>
    <s v="TRANS-CONSOLIDATED DIST."/>
    <s v="LF BLACK CONDUCTIVE 38X63 BOTTOM SEALED 50/CASE "/>
    <n v="9529.5"/>
    <m/>
    <s v="LF BLACK CONDUCTIVE 38"/>
    <n v="63"/>
    <m/>
    <m/>
    <x v="0"/>
    <m/>
    <d v="2013-06-21T00:00:00"/>
    <x v="8"/>
    <s v="JPENA"/>
    <x v="0"/>
    <x v="0"/>
  </r>
  <r>
    <n v="684405"/>
    <s v="CS PACKAGING"/>
    <s v="10X8 1.25 MIL WITH 1.5  L PRINTED 1C/1S 1000/CASE,P RNTD"/>
    <n v="2160"/>
    <m/>
    <n v="10"/>
    <s v="8 1.25 MIL WITH 1.5  L"/>
    <m/>
    <m/>
    <x v="0"/>
    <m/>
    <d v="2013-06-24T00:00:00"/>
    <x v="8"/>
    <s v="TTHERIAULT"/>
    <x v="0"/>
    <x v="0"/>
  </r>
  <r>
    <n v="684407"/>
    <s v="CS PACKAGING"/>
    <s v="14X7 1.25 MIL WITH 1.5  L PRINTED 1C/1S 1000/CASE,P RNTD"/>
    <n v="2653.75"/>
    <m/>
    <n v="14"/>
    <s v="7 1.25 MIL WITH 1.5  L"/>
    <m/>
    <m/>
    <x v="0"/>
    <m/>
    <d v="2013-06-24T00:00:00"/>
    <x v="8"/>
    <s v="TTHERIAULT"/>
    <x v="0"/>
    <x v="0"/>
  </r>
  <r>
    <n v="684408"/>
    <s v="CS PACKAGING"/>
    <s v="5X5 1.25 MIL WITH 1.5  LI PRINTED 1C/1S 1000/CASE,P RNTD"/>
    <n v="1351.25"/>
    <m/>
    <n v="5"/>
    <s v="5 1.25 MIL WITH 1.5  LI"/>
    <m/>
    <m/>
    <x v="0"/>
    <m/>
    <d v="2013-06-24T00:00:00"/>
    <x v="8"/>
    <s v="TTHERIAULT"/>
    <x v="0"/>
    <x v="0"/>
  </r>
  <r>
    <n v="684409"/>
    <s v="CS PACKAGING"/>
    <s v="14.50X19 1.25 MIL WITH 1. PRINTED 1C/1S 1000/CASE,P RNTD"/>
    <n v="5152"/>
    <m/>
    <n v="14.5"/>
    <s v="19 1.25 MIL WITH 1."/>
    <m/>
    <m/>
    <x v="0"/>
    <m/>
    <d v="2013-06-24T00:00:00"/>
    <x v="8"/>
    <s v="TTHERIAULT"/>
    <x v="0"/>
    <x v="0"/>
  </r>
  <r>
    <n v="684410"/>
    <s v="CS PACKAGING"/>
    <s v="7X7 1.25 MIL WITH 1.5  LI PRINTED 1C/1S 1000/CASE,P RNTD"/>
    <n v="1668.75"/>
    <m/>
    <n v="7"/>
    <s v="7 1.25 MIL WITH 1.5  LI"/>
    <m/>
    <m/>
    <x v="0"/>
    <m/>
    <d v="2013-06-24T00:00:00"/>
    <x v="8"/>
    <s v="TTHERIAULT"/>
    <x v="0"/>
    <x v="0"/>
  </r>
  <r>
    <n v="684441"/>
    <s v="PHOENIX PACKAGING CORP."/>
    <s v="8X12 1.5 MIL PRINTED 2 SIDES 6 FRONT 2 BACK,PRNTD"/>
    <n v="9220"/>
    <m/>
    <n v="8"/>
    <s v="12 1.5 MIL PRINTED"/>
    <m/>
    <m/>
    <x v="0"/>
    <m/>
    <d v="2013-06-24T00:00:00"/>
    <x v="8"/>
    <s v="TTHERIAULT"/>
    <x v="0"/>
    <x v="0"/>
  </r>
  <r>
    <n v="684445"/>
    <s v="PHOENIX PACKAGING CORP."/>
    <s v="8X12 2 MIL PRINTED 8 COLORS 6 FRONT 2 BACK,PRNTD"/>
    <n v="10325"/>
    <m/>
    <n v="8"/>
    <s v="12 2 MIL PRINTED"/>
    <m/>
    <m/>
    <x v="0"/>
    <m/>
    <d v="2013-06-24T00:00:00"/>
    <x v="8"/>
    <s v="TTHERIAULT"/>
    <x v="0"/>
    <x v="0"/>
  </r>
  <r>
    <n v="684447"/>
    <s v="PHOENIX PACKAGING CORP."/>
    <s v="8X18 1.5 MIL PRINTED 8 COLORS 6 FRONT 2 BACK,PRNTD"/>
    <n v="11450"/>
    <m/>
    <n v="8"/>
    <s v="18 1.5 MIL PRINTED"/>
    <m/>
    <m/>
    <x v="0"/>
    <m/>
    <d v="2013-06-24T00:00:00"/>
    <x v="8"/>
    <s v="TTHERIAULT"/>
    <x v="0"/>
    <x v="0"/>
  </r>
  <r>
    <n v="684449"/>
    <s v="STAPLES CENTRAL PAYMENT CENTER"/>
    <s v="14.00X0.00X32.00X1.50 500/CS,BAGS "/>
    <n v="639.4"/>
    <m/>
    <n v="14"/>
    <n v="0"/>
    <n v="32"/>
    <n v="1.5"/>
    <x v="0"/>
    <m/>
    <d v="2013-06-24T00:00:00"/>
    <x v="8"/>
    <s v="LCARTER"/>
    <x v="1"/>
    <x v="1"/>
  </r>
  <r>
    <n v="684450"/>
    <s v="PHOENIX PACKAGING CORP."/>
    <s v="8X18 2 MIL PRINTED 8 COLORS 6 FRONT 2 BACK,PRNTD"/>
    <n v="12895"/>
    <m/>
    <n v="8"/>
    <s v="18 2 MIL PRINTED"/>
    <m/>
    <m/>
    <x v="0"/>
    <m/>
    <d v="2013-06-24T00:00:00"/>
    <x v="8"/>
    <s v="TTHERIAULT"/>
    <x v="0"/>
    <x v="0"/>
  </r>
  <r>
    <n v="684451"/>
    <s v="PHOENIX PACKAGING CORP."/>
    <s v="8X24 1.5MIL PRINTED 8 COLORS 6 FRONT 2 BACK,PRNTD"/>
    <n v="14440"/>
    <m/>
    <n v="8"/>
    <s v="24 1.5MIL PRINTED"/>
    <m/>
    <m/>
    <x v="0"/>
    <m/>
    <d v="2013-06-24T00:00:00"/>
    <x v="8"/>
    <s v="TTHERIAULT"/>
    <x v="0"/>
    <x v="0"/>
  </r>
  <r>
    <n v="684455"/>
    <s v="PHOENIX PACKAGING CORP."/>
    <s v="8X24 2 MIL PRINTED 8 COLORS 6 FRONT 2 BACK,PRNTD"/>
    <n v="15930"/>
    <m/>
    <n v="8"/>
    <s v="24 2 MIL PRINTED"/>
    <m/>
    <m/>
    <x v="0"/>
    <m/>
    <d v="2013-06-24T00:00:00"/>
    <x v="8"/>
    <s v="TTHERIAULT"/>
    <x v="0"/>
    <x v="0"/>
  </r>
  <r>
    <n v="684497"/>
    <s v="STAPLES CENTRAL PAYMENT CENTER"/>
    <s v="11.00X0.00X14.00X1.00 1000/CS,BAGS "/>
    <n v="2340"/>
    <m/>
    <n v="11"/>
    <n v="0"/>
    <n v="14"/>
    <n v="1"/>
    <x v="0"/>
    <m/>
    <d v="2013-06-24T00:00:00"/>
    <x v="8"/>
    <s v="LCARTER"/>
    <x v="1"/>
    <x v="1"/>
  </r>
  <r>
    <n v="684506"/>
    <s v="STAPLES CENTRAL PAYMENT CENTER"/>
    <s v="11.00X0.00X16.00X1.00 1000/CS,BAGS "/>
    <n v="2144.0500000000002"/>
    <m/>
    <n v="11"/>
    <n v="0"/>
    <n v="16"/>
    <n v="1"/>
    <x v="0"/>
    <m/>
    <d v="2013-06-24T00:00:00"/>
    <x v="8"/>
    <s v="LCARTER"/>
    <x v="1"/>
    <x v="1"/>
  </r>
  <r>
    <n v="684508"/>
    <s v="STAPLES CENTRAL PAYMENT CENTER"/>
    <s v="11.00X0.00X16.00X1.50 1000/CS,BAGS,SW "/>
    <n v="2409.96"/>
    <m/>
    <n v="11"/>
    <n v="0"/>
    <n v="16"/>
    <n v="1.5"/>
    <x v="0"/>
    <m/>
    <d v="2013-06-24T00:00:00"/>
    <x v="8"/>
    <s v="LCARTER"/>
    <x v="1"/>
    <x v="1"/>
  </r>
  <r>
    <n v="684510"/>
    <s v="STAPLES CENTRAL PAYMENT CENTER"/>
    <s v="11.00X0.00X16.00X2.00 1000/CS,BAGS,SW "/>
    <n v="2252.34"/>
    <m/>
    <n v="11"/>
    <n v="0"/>
    <n v="16"/>
    <n v="2"/>
    <x v="0"/>
    <m/>
    <d v="2013-06-24T00:00:00"/>
    <x v="8"/>
    <s v="LCARTER"/>
    <x v="1"/>
    <x v="1"/>
  </r>
  <r>
    <n v="684513"/>
    <s v="STAPLES CENTRAL PAYMENT CENTER"/>
    <s v="11.00X0.00X18.00X1.50 1000/CS,BAGS,SW "/>
    <n v="2232.1"/>
    <m/>
    <n v="11"/>
    <n v="0"/>
    <n v="18"/>
    <n v="1.5"/>
    <x v="0"/>
    <m/>
    <d v="2013-06-24T00:00:00"/>
    <x v="8"/>
    <s v="LCARTER"/>
    <x v="1"/>
    <x v="1"/>
  </r>
  <r>
    <n v="684526"/>
    <s v="ABLE PLASTICS"/>
    <s v="4.25XX9.50X4.00 25/CS,BAGS "/>
    <n v="914.04"/>
    <m/>
    <n v="4.25"/>
    <m/>
    <n v="9.5"/>
    <n v="4"/>
    <x v="0"/>
    <m/>
    <d v="2013-06-24T00:00:00"/>
    <x v="8"/>
    <s v="MGONZALEZ"/>
    <x v="0"/>
    <x v="1"/>
  </r>
  <r>
    <n v="684589"/>
    <s v="WILHEIT PACKAGING"/>
    <s v="LF 12X20X0015FG 1.5 LIP ON WICKETS...1000/CTN 250/WICKET FDA"/>
    <n v="10712.5"/>
    <m/>
    <s v="LF 12"/>
    <n v="20"/>
    <s v="0015FG 1.5 LIP"/>
    <m/>
    <x v="0"/>
    <m/>
    <d v="2013-06-24T00:00:00"/>
    <x v="8"/>
    <s v="BRENDA"/>
    <x v="0"/>
    <x v="0"/>
  </r>
  <r>
    <n v="684591"/>
    <s v="XPEDX"/>
    <s v="23.00X17.00X25.00X2.00 300/RL,BAGS,BS,BOR,CRADL "/>
    <n v="0"/>
    <m/>
    <n v="23"/>
    <n v="17"/>
    <n v="25"/>
    <n v="2"/>
    <x v="0"/>
    <m/>
    <d v="2013-06-24T00:00:00"/>
    <x v="8"/>
    <s v="MCAMERON"/>
    <x v="1"/>
    <x v="1"/>
  </r>
  <r>
    <n v="684624"/>
    <s v="SHORR PACKAGING - IA"/>
    <s v="LF 24X24 3MIL 100/CASE UVI AMBER COLOR"/>
    <n v="2026.8"/>
    <m/>
    <s v="LF 24"/>
    <s v="24 3MIL 100/CASE"/>
    <m/>
    <m/>
    <x v="0"/>
    <m/>
    <d v="2013-06-24T00:00:00"/>
    <x v="8"/>
    <s v="CMAHAN"/>
    <x v="0"/>
    <x v="0"/>
  </r>
  <r>
    <n v="684631"/>
    <s v="SHORR PACKAGING - IA"/>
    <s v="LF 36X36 3 MIL 75/CASE UVI AMBER COLOR"/>
    <n v="1821.2"/>
    <m/>
    <s v="LF 36"/>
    <s v="36 3 MIL 75/CASE"/>
    <m/>
    <m/>
    <x v="0"/>
    <m/>
    <d v="2013-06-24T00:00:00"/>
    <x v="8"/>
    <s v="CMAHAN"/>
    <x v="0"/>
    <x v="0"/>
  </r>
  <r>
    <n v="684633"/>
    <s v="SOUTHEASTERN PAPER GROUP"/>
    <s v="ZT 10X13X002 W/ 1C/1S SUFF WARNING PRINTED ON BACK 1000/CASE,PRNTD"/>
    <n v="3842"/>
    <m/>
    <s v="ZT 10"/>
    <n v="13"/>
    <s v="002 W/ 1C/1S"/>
    <m/>
    <x v="0"/>
    <m/>
    <d v="2013-06-24T00:00:00"/>
    <x v="8"/>
    <s v="AMBER"/>
    <x v="0"/>
    <x v="0"/>
  </r>
  <r>
    <n v="684635"/>
    <s v="SOUTHEASTERN PAPER GROUP"/>
    <s v="ZT 10X13X004 W/ 1C/1S SUFF WARNING ON BACK 1000/CASE,PRNTD"/>
    <n v="5232"/>
    <m/>
    <s v="ZT 10"/>
    <n v="13"/>
    <s v="004 W/ 1C/1S"/>
    <m/>
    <x v="0"/>
    <m/>
    <d v="2013-06-24T00:00:00"/>
    <x v="8"/>
    <s v="AMBER"/>
    <x v="0"/>
    <x v="0"/>
  </r>
  <r>
    <n v="684639"/>
    <s v="SOUTHEASTERN PAPER GROUP"/>
    <s v="ZT 12X16X002 W/ 1C/1S SUFF WARNING ON BACK 1000/CASE,PRNTD"/>
    <n v="4526"/>
    <m/>
    <s v="ZT 12"/>
    <n v="16"/>
    <s v="002 W/ 1C/1S"/>
    <m/>
    <x v="0"/>
    <m/>
    <d v="2013-06-24T00:00:00"/>
    <x v="8"/>
    <s v="AMBER"/>
    <x v="0"/>
    <x v="0"/>
  </r>
  <r>
    <n v="684640"/>
    <s v="SOUTHEASTERN PAPER GROUP"/>
    <s v="ZT 12X16X004 W/ 1C/1S SUFF WARNING ON BACK 1000/CASE,PRNTD"/>
    <n v="6382"/>
    <m/>
    <s v="ZT 12"/>
    <n v="16"/>
    <s v="004 W/ 1C/1S"/>
    <m/>
    <x v="0"/>
    <m/>
    <d v="2013-06-24T00:00:00"/>
    <x v="8"/>
    <s v="AMBER"/>
    <x v="0"/>
    <x v="0"/>
  </r>
  <r>
    <n v="684708"/>
    <s v="GREIF BROTHERS CORP."/>
    <s v="11.25X17 1MIL +4  BG BAG W/ 1.5LIP AND WICKETTED 250/WICKET 2000/CASE"/>
    <n v="969"/>
    <m/>
    <n v="11.25"/>
    <s v="17 1MIL +4  BG BAG"/>
    <m/>
    <m/>
    <x v="0"/>
    <m/>
    <d v="2013-06-24T00:00:00"/>
    <x v="8"/>
    <s v="MGONZALEZ"/>
    <x v="0"/>
    <x v="0"/>
  </r>
  <r>
    <n v="684709"/>
    <s v="GREIF BROTHERS CORP."/>
    <s v="9.5X15 1MIL BAG W/ 4 BG WICKETED W/ 1.5  LIP 250/WICKET 2000/CASE"/>
    <n v="863"/>
    <m/>
    <n v="9.5"/>
    <s v="15 1MIL BAG W/ 4 BG"/>
    <m/>
    <m/>
    <x v="0"/>
    <m/>
    <d v="2013-06-24T00:00:00"/>
    <x v="8"/>
    <s v="MGONZALEZ"/>
    <x v="0"/>
    <x v="0"/>
  </r>
  <r>
    <n v="684710"/>
    <s v="GREIF BROTHERS CORP."/>
    <s v="18X22 1.25MIL w/ 4  bg WICKETTED BAG W/1.5  LIP 250/WICKET 1000/CASE"/>
    <n v="1585"/>
    <m/>
    <n v="18"/>
    <s v="22 1.25MIL w/ 4  bg"/>
    <m/>
    <m/>
    <x v="0"/>
    <m/>
    <d v="2013-06-24T00:00:00"/>
    <x v="8"/>
    <s v="MGONZALEZ"/>
    <x v="0"/>
    <x v="0"/>
  </r>
  <r>
    <n v="684711"/>
    <s v="GREIF BROTHERS CORP."/>
    <s v="11X9.75 1MIL W/ 4  BG WICKETTED BAG W/1.5 LIP 250/WICKET 2000/CASE"/>
    <n v="772"/>
    <m/>
    <n v="11"/>
    <s v="9.75 1MIL W/ 4  BG"/>
    <m/>
    <m/>
    <x v="0"/>
    <m/>
    <d v="2013-06-24T00:00:00"/>
    <x v="8"/>
    <s v="MGONZALEZ"/>
    <x v="0"/>
    <x v="0"/>
  </r>
  <r>
    <n v="684712"/>
    <s v="GREIF BROTHERS CORP."/>
    <s v="10.25X4X3.75 1MIL WICKETTED BAG W/1.5 LIP "/>
    <n v="0"/>
    <m/>
    <n v="10.25"/>
    <n v="4"/>
    <s v="3.75 1MIL"/>
    <m/>
    <x v="0"/>
    <m/>
    <d v="2013-06-24T00:00:00"/>
    <x v="8"/>
    <s v="MGONZALEZ"/>
    <x v="0"/>
    <x v="0"/>
  </r>
  <r>
    <n v="684717"/>
    <s v="GREIF BROTHERS CORP."/>
    <s v="24X27.5 2MIL BAG W/ 5  BG 1.5LIP 250/WICKET 500/CAS E"/>
    <n v="3171"/>
    <m/>
    <n v="24"/>
    <s v="27.5 2MIL BAG W/ 5  BG"/>
    <m/>
    <m/>
    <x v="0"/>
    <m/>
    <d v="2013-06-24T00:00:00"/>
    <x v="8"/>
    <s v="MGONZALEZ"/>
    <x v="0"/>
    <x v="0"/>
  </r>
  <r>
    <n v="684718"/>
    <s v="GREIF BROTHERS CORP."/>
    <s v="12X13 1MIL W/ 4  BG WICKETTED W/1.5LIP 250/WICKET 2000/CASE"/>
    <n v="888"/>
    <m/>
    <n v="12"/>
    <s v="13 1MIL W/ 4  BG"/>
    <m/>
    <m/>
    <x v="0"/>
    <m/>
    <d v="2013-06-24T00:00:00"/>
    <x v="8"/>
    <s v="MGONZALEZ"/>
    <x v="0"/>
    <x v="0"/>
  </r>
  <r>
    <n v="684719"/>
    <s v="GREIF BROTHERS CORP."/>
    <s v="9X8 1MIL W/ 3.25  BG WICKETTED W/ 1.5 LIP 250/WICKET 3000/CASE"/>
    <n v="885"/>
    <m/>
    <n v="9"/>
    <s v="8 1MIL W/ 3.25  BG"/>
    <m/>
    <m/>
    <x v="0"/>
    <m/>
    <d v="2013-06-24T00:00:00"/>
    <x v="8"/>
    <s v="MGONZALEZ"/>
    <x v="0"/>
    <x v="0"/>
  </r>
  <r>
    <n v="684720"/>
    <s v="GREIF BROTHERS CORP."/>
    <s v="15.5X20 1.25MIL w/ 5  BG WICKETTED W/1.5 LIP 250/WICKET 1500/CASE"/>
    <n v="1390"/>
    <m/>
    <n v="15.5"/>
    <s v="20 1.25MIL w/ 5  BG"/>
    <m/>
    <m/>
    <x v="0"/>
    <m/>
    <d v="2013-06-24T00:00:00"/>
    <x v="8"/>
    <s v="MGONZALEZ"/>
    <x v="0"/>
    <x v="0"/>
  </r>
  <r>
    <n v="684722"/>
    <s v="GREIF BROTHERS CORP."/>
    <s v="22X28 1.5MIL BAG W/ 4  BG W/ 1.5 LIP 250/WICKET 500/CASE"/>
    <n v="2395"/>
    <m/>
    <n v="22"/>
    <s v="28 1.5MIL BAG W/ 4  BG"/>
    <m/>
    <m/>
    <x v="0"/>
    <m/>
    <d v="2013-06-24T00:00:00"/>
    <x v="8"/>
    <s v="MGONZALEZ"/>
    <x v="0"/>
    <x v="0"/>
  </r>
  <r>
    <n v="684723"/>
    <s v="POLY PAK PLASTICS"/>
    <s v="14.00XXX2.00 4250'/RL,SWS SHEETING,FG, CRADL"/>
    <n v="2401.44"/>
    <m/>
    <n v="14"/>
    <m/>
    <m/>
    <n v="2"/>
    <x v="0"/>
    <m/>
    <d v="2013-06-24T00:00:00"/>
    <x v="8"/>
    <s v="DAVID"/>
    <x v="0"/>
    <x v="1"/>
  </r>
  <r>
    <n v="684724"/>
    <s v="GREIF BROTHERS CORP."/>
    <s v="14.5X19 1MIL +4  BG WICKETTED W/1.5 LIP 250/WICKET 2000/CASE"/>
    <n v="1157"/>
    <m/>
    <n v="14.5"/>
    <s v="19 1MIL +4  BG"/>
    <m/>
    <m/>
    <x v="0"/>
    <m/>
    <d v="2013-06-24T00:00:00"/>
    <x v="8"/>
    <s v="MGONZALEZ"/>
    <x v="0"/>
    <x v="0"/>
  </r>
  <r>
    <n v="687106"/>
    <s v="ARIVA - WOBURN"/>
    <s v="12X36 1.25 MIL WITH 1.5  LIP ON WICKETS 250/W ICKET 1000/CASE"/>
    <n v="1563.75"/>
    <m/>
    <n v="12"/>
    <s v="36 1.25 MIL WITH"/>
    <m/>
    <m/>
    <x v="1"/>
    <n v="851252"/>
    <d v="2013-06-24T00:00:00"/>
    <x v="8"/>
    <s v="STEVES"/>
    <x v="1"/>
    <x v="0"/>
  </r>
  <r>
    <n v="687107"/>
    <s v="ARIVA - WOBURN"/>
    <s v="18X30 1.25MIL WITH 1.5  LIP ON WICKETS 250/W ICKET 1000/CASE"/>
    <n v="2053.75"/>
    <m/>
    <n v="18"/>
    <s v="30 1.25MIL WITH"/>
    <m/>
    <m/>
    <x v="1"/>
    <n v="851261"/>
    <d v="2013-06-24T00:00:00"/>
    <x v="8"/>
    <s v="STEVES"/>
    <x v="1"/>
    <x v="0"/>
  </r>
  <r>
    <n v="687108"/>
    <s v="ARIVA - WOBURN"/>
    <s v="21X41 1.25MIL WITH 1.5  LIP ON WICKETS 250/WICKET 1000/CASE"/>
    <n v="3165"/>
    <m/>
    <n v="21"/>
    <s v="41 1.25MIL WITH"/>
    <m/>
    <m/>
    <x v="1"/>
    <n v="851266"/>
    <d v="2013-06-24T00:00:00"/>
    <x v="8"/>
    <s v="STEVES"/>
    <x v="1"/>
    <x v="0"/>
  </r>
  <r>
    <n v="687886"/>
    <s v="NORMAN ROQUETTE, INC."/>
    <s v="9.25X6 + 5  LIP 3MIL 1000 /CASE "/>
    <n v="2324.25"/>
    <m/>
    <n v="9.25"/>
    <s v="6 + 5  LIP 3MIL 1000"/>
    <m/>
    <m/>
    <x v="1"/>
    <n v="851364"/>
    <d v="2013-06-24T00:00:00"/>
    <x v="8"/>
    <s v="KKING"/>
    <x v="1"/>
    <x v="0"/>
  </r>
  <r>
    <n v="687890"/>
    <s v="NORMAN ROQUETTE, INC."/>
    <s v="7.375X5 3MIL WITH 3 LIP 1000/CASE "/>
    <n v="1116.25"/>
    <m/>
    <n v="7.375"/>
    <s v="5 3MIL WITH"/>
    <m/>
    <m/>
    <x v="1"/>
    <n v="851592"/>
    <d v="2013-06-24T00:00:00"/>
    <x v="8"/>
    <s v="KKING"/>
    <x v="1"/>
    <x v="0"/>
  </r>
  <r>
    <n v="688113"/>
    <s v="VAN ALSTINE &amp; SONS"/>
    <s v="ZT 12X15 3MIL PRINTED 1C/1S 500/CASE,PR NTD"/>
    <n v="2175.5"/>
    <m/>
    <s v="ZT 12"/>
    <s v="15 3MIL"/>
    <m/>
    <m/>
    <x v="0"/>
    <m/>
    <d v="2013-06-24T00:00:00"/>
    <x v="8"/>
    <s v="TTHERIAULT"/>
    <x v="0"/>
    <x v="0"/>
  </r>
  <r>
    <n v="688153"/>
    <s v="KORAB INC."/>
    <s v="12X14 1MIL WICKETED +1.5  LIP 250/WICKET 1000 /CASE"/>
    <n v="10020"/>
    <m/>
    <n v="12"/>
    <s v="14 1MIL WICKETED"/>
    <m/>
    <m/>
    <x v="0"/>
    <m/>
    <d v="2013-06-24T00:00:00"/>
    <x v="8"/>
    <s v="DBALLETTA"/>
    <x v="0"/>
    <x v="0"/>
  </r>
  <r>
    <n v="688202"/>
    <s v="BROWN &amp; PRATT, INC."/>
    <s v="16.00XXX1.00 4200'/RL,CF SHEETING,FG,C RADL"/>
    <n v="920.52"/>
    <m/>
    <n v="16"/>
    <m/>
    <m/>
    <n v="1"/>
    <x v="1"/>
    <n v="851310"/>
    <d v="2013-06-24T00:00:00"/>
    <x v="8"/>
    <s v="BRENDA"/>
    <x v="1"/>
    <x v="1"/>
  </r>
  <r>
    <n v="688272"/>
    <s v="STRETCH ASSOCIATES"/>
    <s v="ZT BUBBLE 6X6 3MIL 50/CAS PRINTED 1C/1S,PRNTD "/>
    <n v="8335.5"/>
    <m/>
    <s v="ZT BUBBLE 6"/>
    <s v="6 3MIL 50/CAS"/>
    <m/>
    <m/>
    <x v="0"/>
    <m/>
    <d v="2013-06-24T00:00:00"/>
    <x v="8"/>
    <s v="MFRIDLEY"/>
    <x v="0"/>
    <x v="0"/>
  </r>
  <r>
    <n v="688323"/>
    <s v="UNISOURCE - WINDSOR"/>
    <s v="30.00X0.00X37.00X1.00 250/CS,BAGS,FG,SS,TINT,MB L"/>
    <n v="1660.26"/>
    <m/>
    <n v="30"/>
    <n v="0"/>
    <n v="37"/>
    <n v="1"/>
    <x v="1"/>
    <n v="851127"/>
    <d v="2013-06-24T00:00:00"/>
    <x v="8"/>
    <s v="PCOSTA"/>
    <x v="1"/>
    <x v="1"/>
  </r>
  <r>
    <n v="688351"/>
    <s v="LUVENDER RETAIL AND EVENT PACKAGING LLC"/>
    <s v="6.00X0.00X12.00X4.00 2000/CS,BAGS,BS,CLAR "/>
    <n v="0"/>
    <m/>
    <n v="6"/>
    <n v="0"/>
    <n v="12"/>
    <n v="4"/>
    <x v="0"/>
    <m/>
    <d v="2013-06-24T00:00:00"/>
    <x v="8"/>
    <s v="DBALLETTA"/>
    <x v="0"/>
    <x v="1"/>
  </r>
  <r>
    <n v="688401"/>
    <s v="PHOENIX TAPE &amp; SUPPLY CO."/>
    <s v="36.00X0.00XX4.00 675'/RL,TUBING,FG "/>
    <n v="4054.9"/>
    <m/>
    <n v="36"/>
    <n v="0"/>
    <m/>
    <n v="4"/>
    <x v="1"/>
    <n v="851654"/>
    <d v="2013-06-24T00:00:00"/>
    <x v="8"/>
    <s v="WILL"/>
    <x v="1"/>
    <x v="1"/>
  </r>
  <r>
    <n v="688404"/>
    <s v="ARIVA - CINCINNATI"/>
    <s v="5.3125 X 7.25 2MIL +1.5  CO-EX MAILER "/>
    <n v="791"/>
    <m/>
    <n v="5.3125"/>
    <s v=" 7.25 2MIL +1.5 "/>
    <m/>
    <m/>
    <x v="0"/>
    <m/>
    <d v="2013-06-24T00:00:00"/>
    <x v="8"/>
    <s v="JCORLISS"/>
    <x v="0"/>
    <x v="0"/>
  </r>
  <r>
    <n v="688408"/>
    <s v="DUBOSE STRAPPING, INC."/>
    <s v="47.00X0.00X74.00X3.00 100/RL,SLEEVE,BS,BOR,VCI, CRADL"/>
    <n v="1716"/>
    <m/>
    <n v="47"/>
    <n v="0"/>
    <n v="74"/>
    <n v="3"/>
    <x v="1"/>
    <n v="851377"/>
    <d v="2013-06-24T00:00:00"/>
    <x v="8"/>
    <s v="DBALLETTA"/>
    <x v="0"/>
    <x v="1"/>
  </r>
  <r>
    <n v="688412"/>
    <s v="STAR PACKAGING INC"/>
    <s v="44.00X0.00X75.00X6.00 75/RL,BAGS,BS,BOR,VCI,COL OR,RED,CRADL"/>
    <n v="3568.34"/>
    <m/>
    <n v="44"/>
    <n v="0"/>
    <n v="75"/>
    <n v="6"/>
    <x v="0"/>
    <m/>
    <d v="2013-06-24T00:00:00"/>
    <x v="8"/>
    <s v="HEATHER"/>
    <x v="0"/>
    <x v="1"/>
  </r>
  <r>
    <n v="688420"/>
    <s v="PIONEER POLY PRODUCTS"/>
    <s v="20.00X10.00X36.00X2.00 250/CS,BAGS,BS "/>
    <n v="661.23"/>
    <m/>
    <n v="20"/>
    <n v="10"/>
    <n v="36"/>
    <n v="2"/>
    <x v="0"/>
    <m/>
    <d v="2013-06-24T00:00:00"/>
    <x v="8"/>
    <s v="AMBER"/>
    <x v="1"/>
    <x v="1"/>
  </r>
  <r>
    <n v="688433"/>
    <s v="GRETO CORP"/>
    <s v="ZT SLIDER 14X24X003 250/C ASE "/>
    <n v="14365"/>
    <m/>
    <s v="ZT SLIDER 14"/>
    <n v="24"/>
    <s v="003 250/C"/>
    <m/>
    <x v="0"/>
    <m/>
    <d v="2013-06-24T00:00:00"/>
    <x v="8"/>
    <s v="AMBER"/>
    <x v="0"/>
    <x v="0"/>
  </r>
  <r>
    <n v="688445"/>
    <s v="PRATT INDUSTRIES - JACKSON"/>
    <s v="20.00X20.00X45.00X1.50 250/RL,BAGS,SS,BOR,COLOR, RED,CRADL,PRNTD"/>
    <n v="0"/>
    <n v="1"/>
    <n v="20"/>
    <n v="20"/>
    <n v="45"/>
    <n v="1.5"/>
    <x v="0"/>
    <m/>
    <d v="2013-06-24T00:00:00"/>
    <x v="8"/>
    <s v="STEVES"/>
    <x v="0"/>
    <x v="1"/>
  </r>
  <r>
    <n v="688463"/>
    <s v="XPEDX"/>
    <s v="8.50X0.00X23.50X3.00 500/CS,BAGS,FG,SW,VENT,BF LY"/>
    <n v="49416"/>
    <m/>
    <n v="8.5"/>
    <m/>
    <n v="23.5"/>
    <n v="3"/>
    <x v="0"/>
    <m/>
    <d v="2013-06-24T00:00:00"/>
    <x v="8"/>
    <s v="EZRA"/>
    <x v="1"/>
    <x v="1"/>
  </r>
  <r>
    <n v="688477"/>
    <s v="XPEDX"/>
    <s v="8.50X0.00X23.50X2.00 1000/CS,BAGS,FG,SW,VENT,N ORM,NOSLIP"/>
    <n v="15144"/>
    <m/>
    <n v="8.5"/>
    <m/>
    <n v="23.5"/>
    <n v="2"/>
    <x v="0"/>
    <m/>
    <d v="2013-06-24T00:00:00"/>
    <x v="8"/>
    <s v="EZRA"/>
    <x v="1"/>
    <x v="1"/>
  </r>
  <r>
    <n v="688533"/>
    <s v="ACCUTECH PACKAGING INC."/>
    <s v="ZT 8X12X002 W/ WHITE BLOCK 1000/CS,PRNTD "/>
    <n v="7198.2"/>
    <m/>
    <s v="ZT 8"/>
    <n v="12"/>
    <s v="002 W/"/>
    <m/>
    <x v="0"/>
    <m/>
    <d v="2013-06-24T00:00:00"/>
    <x v="8"/>
    <s v="AMBER"/>
    <x v="0"/>
    <x v="0"/>
  </r>
  <r>
    <n v="688556"/>
    <s v="LUVENDER RETAIL AND EVENT PACKAGING LLC"/>
    <s v="6.00X0.00X12.00X4.00 2000/CS,BAGS,BS,CLAR "/>
    <n v="1703.5"/>
    <m/>
    <n v="6"/>
    <n v="0"/>
    <n v="12"/>
    <n v="4"/>
    <x v="0"/>
    <m/>
    <d v="2013-06-24T00:00:00"/>
    <x v="8"/>
    <s v="DBALLETTA"/>
    <x v="0"/>
    <x v="1"/>
  </r>
  <r>
    <n v="688607"/>
    <s v="ACCUTECH PACKAGING INC."/>
    <s v="ZT 14X20X002 W/ WHITE BLOCK 500/CS,PRN TD"/>
    <n v="5980.5"/>
    <m/>
    <s v="ZT 14"/>
    <n v="20"/>
    <n v="2"/>
    <m/>
    <x v="0"/>
    <m/>
    <d v="2013-06-24T00:00:00"/>
    <x v="8"/>
    <s v="AMBER"/>
    <x v="0"/>
    <x v="0"/>
  </r>
  <r>
    <n v="688609"/>
    <s v="ACCUTECH PACKAGING INC."/>
    <s v="ZT 20X24X002 W/ WHITE BLOCK 250/CS,PRN TD"/>
    <n v="8778.6"/>
    <m/>
    <s v="ZT 20"/>
    <n v="24"/>
    <n v="2"/>
    <m/>
    <x v="0"/>
    <m/>
    <d v="2013-06-24T00:00:00"/>
    <x v="8"/>
    <s v="AMBER"/>
    <x v="0"/>
    <x v="0"/>
  </r>
  <r>
    <n v="688618"/>
    <s v="ACCUTECH PACKAGING INC."/>
    <s v="ZT 24X24X002 250/CS W/ WHITE BLOCK,PRNTD "/>
    <n v="1532.1"/>
    <m/>
    <s v="ZT 24"/>
    <n v="24"/>
    <s v="002 250/CS"/>
    <m/>
    <x v="0"/>
    <m/>
    <d v="2013-06-24T00:00:00"/>
    <x v="8"/>
    <s v="AMBER"/>
    <x v="0"/>
    <x v="0"/>
  </r>
  <r>
    <n v="688696"/>
    <s v="R &amp; R SOLUTIONS"/>
    <s v="5.375X9.875X002 AUTO STYL E, CLEAR, PRINTED 6C/1S 1 /4  FROM THE SEAL, W/ 1/4"/>
    <n v="1872.5"/>
    <m/>
    <n v="5.375"/>
    <m/>
    <n v="9.875"/>
    <n v="2"/>
    <x v="0"/>
    <m/>
    <d v="2013-06-24T00:00:00"/>
    <x v="8"/>
    <s v="LPAIGE"/>
    <x v="1"/>
    <x v="0"/>
  </r>
  <r>
    <n v="684771"/>
    <s v="TAPE PRODUCTS CO."/>
    <s v="13.5X21 1 MIL +1.5  LIP W 250/WICKET 1000/CASE "/>
    <n v="4015"/>
    <m/>
    <n v="13.5"/>
    <s v="21 1 MIL +1.5  LIP W"/>
    <m/>
    <m/>
    <x v="0"/>
    <m/>
    <d v="2013-06-25T00:00:00"/>
    <x v="8"/>
    <s v="STEVES"/>
    <x v="0"/>
    <x v="0"/>
  </r>
  <r>
    <n v="684772"/>
    <s v="CS PACKAGING"/>
    <s v="14X7 1.25 MIL WITH 1.5  L PRINTED 1C/1S 1000/CASE,P RNTD"/>
    <n v="3786"/>
    <m/>
    <n v="14"/>
    <s v="7 1.25 MIL WITH 1.5  L"/>
    <m/>
    <m/>
    <x v="0"/>
    <m/>
    <d v="2013-06-25T00:00:00"/>
    <x v="8"/>
    <s v="LPAIGE"/>
    <x v="0"/>
    <x v="0"/>
  </r>
  <r>
    <n v="684777"/>
    <s v="CS PACKAGING"/>
    <s v="10X8 1.25MIL W/1.5 LIP PRINTED 1C/1S SUFFOCATION 1000/CASE,PRNTD"/>
    <n v="3002"/>
    <m/>
    <n v="10"/>
    <s v="8 1.25MIL W/1.5 LIP"/>
    <m/>
    <m/>
    <x v="0"/>
    <m/>
    <d v="2013-06-25T00:00:00"/>
    <x v="8"/>
    <s v="MWENTWORTH"/>
    <x v="0"/>
    <x v="0"/>
  </r>
  <r>
    <n v="684778"/>
    <s v="CS PACKAGING"/>
    <s v="7X7 1.25 MIL WITH 1.5  LI PRINTED 1C/1S 1000/CASE,P RNTD"/>
    <n v="2328"/>
    <m/>
    <n v="7"/>
    <s v="7 1.25 MIL WITH 1.5  LI"/>
    <m/>
    <m/>
    <x v="0"/>
    <m/>
    <d v="2013-06-25T00:00:00"/>
    <x v="8"/>
    <s v="LPAIGE"/>
    <x v="0"/>
    <x v="0"/>
  </r>
  <r>
    <n v="684786"/>
    <s v="CS PACKAGING"/>
    <s v="5X5 1.25 MIL WITH 1.5  LI PRINTED 1C/1S 1000/CASE,P RNTD"/>
    <n v="1816"/>
    <m/>
    <n v="5"/>
    <s v="5 1.25 MIL WITH 1.5  LI"/>
    <m/>
    <m/>
    <x v="0"/>
    <m/>
    <d v="2013-06-25T00:00:00"/>
    <x v="8"/>
    <s v="LPAIGE"/>
    <x v="0"/>
    <x v="0"/>
  </r>
  <r>
    <n v="684823"/>
    <s v="SUPPLYONE PHILADELPHIA"/>
    <s v="30.00X40.00X4.00 STATIC SHIELD BAG "/>
    <n v="0"/>
    <m/>
    <n v="30"/>
    <n v="40"/>
    <n v="4"/>
    <m/>
    <x v="0"/>
    <m/>
    <d v="2013-06-25T00:00:00"/>
    <x v="8"/>
    <s v="MGONZALEZ"/>
    <x v="0"/>
    <x v="0"/>
  </r>
  <r>
    <n v="684831"/>
    <s v="SPRINGFIELD CORR. BOX"/>
    <s v="20.00XXX1.00 2400'/RL,CF SHEETING,FG,C RADL"/>
    <n v="9100"/>
    <m/>
    <n v="20"/>
    <m/>
    <m/>
    <n v="1"/>
    <x v="0"/>
    <m/>
    <d v="2013-06-25T00:00:00"/>
    <x v="8"/>
    <s v="DAVID"/>
    <x v="0"/>
    <x v="1"/>
  </r>
  <r>
    <n v="684941"/>
    <s v="SOUTHERN CONTAINER CORP"/>
    <s v="9X12 2MIL 1.5  LIP &amp; PERM PRINTED 2C/1S 1000/CASE,P RNTD"/>
    <n v="1818.5"/>
    <m/>
    <n v="9"/>
    <s v="12 2MIL 1.5  LIP &amp; PERM"/>
    <m/>
    <m/>
    <x v="0"/>
    <m/>
    <d v="2013-06-25T00:00:00"/>
    <x v="8"/>
    <s v="PGARCIA"/>
    <x v="0"/>
    <x v="0"/>
  </r>
  <r>
    <n v="684991"/>
    <s v="XPEDX - CORPORATE"/>
    <s v="9.25X15.5 2MIL W/ 1.5  LI ON WICKETS 250/WICKET 100 0/CASE PRINTED 4C/2S,PRNT"/>
    <n v="3253.5"/>
    <m/>
    <n v="9.25"/>
    <s v="15.5 2MIL W/ 1.5  LI"/>
    <m/>
    <m/>
    <x v="0"/>
    <m/>
    <d v="2013-06-25T00:00:00"/>
    <x v="8"/>
    <s v="JCORLISS"/>
    <x v="0"/>
    <x v="0"/>
  </r>
  <r>
    <n v="684997"/>
    <s v="XPEDX - CORPORATE"/>
    <s v="10X19 1.5MIL W/1.5 LIP 4C/2S ON WICKETS 250/WICK ET 1000/CASE,PRNTD"/>
    <n v="3323.75"/>
    <m/>
    <n v="10"/>
    <s v="19 1.5MIL W/1.5 LIP"/>
    <m/>
    <m/>
    <x v="0"/>
    <m/>
    <d v="2013-06-25T00:00:00"/>
    <x v="8"/>
    <s v="JCORLISS"/>
    <x v="0"/>
    <x v="0"/>
  </r>
  <r>
    <n v="685001"/>
    <s v="XPEDX - CORPORATE"/>
    <s v="9.625 X 13.75 3MIL W/ 2.5 250/WICKET 1000/CASE PRIN TED 4C/2S,PRNTD"/>
    <n v="3287.7"/>
    <m/>
    <n v="9.625"/>
    <s v=" 13.75 3MIL W/ 2.5"/>
    <m/>
    <m/>
    <x v="0"/>
    <m/>
    <d v="2013-06-25T00:00:00"/>
    <x v="8"/>
    <s v="JCORLISS"/>
    <x v="0"/>
    <x v="0"/>
  </r>
  <r>
    <n v="685003"/>
    <s v="XPEDX - CORPORATE"/>
    <s v="12X22 1.5MIL 1.5  LIP WIC YELLOW TINT "/>
    <n v="3894"/>
    <m/>
    <n v="12"/>
    <s v="22 1.5MIL 1.5  LIP WIC"/>
    <m/>
    <m/>
    <x v="0"/>
    <m/>
    <d v="2013-06-25T00:00:00"/>
    <x v="8"/>
    <s v="JCORLISS"/>
    <x v="0"/>
    <x v="0"/>
  </r>
  <r>
    <n v="685021"/>
    <s v="ULINE"/>
    <s v="6.00X0.00X18.00X1.00 1000/CS,BAGS,FG "/>
    <n v="816.54"/>
    <m/>
    <n v="6"/>
    <n v="0"/>
    <n v="18"/>
    <n v="1"/>
    <x v="0"/>
    <m/>
    <d v="2013-06-25T00:00:00"/>
    <x v="8"/>
    <s v="MCAMERON"/>
    <x v="0"/>
    <x v="1"/>
  </r>
  <r>
    <n v="685037"/>
    <s v="MILHENCH SUPPLY CO."/>
    <s v="6X9 2MIL ZIP TOP WITH AN 6X8 OUTSIDE POUCH (3 PLY) 1000/CASE"/>
    <n v="800.5"/>
    <m/>
    <n v="6"/>
    <s v="9 2MIL ZIP TOP WITH"/>
    <m/>
    <m/>
    <x v="0"/>
    <m/>
    <d v="2013-06-25T00:00:00"/>
    <x v="8"/>
    <s v="PGARCIA"/>
    <x v="0"/>
    <x v="0"/>
  </r>
  <r>
    <n v="685114"/>
    <s v="PACKAGINGSUPPLIES.COM"/>
    <s v="LF 6X8 1 MIL 1000/CS (ITEM# 2255) "/>
    <n v="4980"/>
    <m/>
    <s v="LF 6"/>
    <s v="8 1 MIL"/>
    <m/>
    <m/>
    <x v="0"/>
    <m/>
    <d v="2013-06-25T00:00:00"/>
    <x v="8"/>
    <s v="CMAHAN"/>
    <x v="0"/>
    <x v="0"/>
  </r>
  <r>
    <n v="685115"/>
    <s v="XPEDX"/>
    <s v="ZT 4.5X6.5X004, 1/4  HANG INSIDE DIMENSION "/>
    <n v="0"/>
    <m/>
    <s v="ZT 4.5"/>
    <n v="6.5"/>
    <s v="004, 1/4  HANG"/>
    <m/>
    <x v="0"/>
    <m/>
    <d v="2013-06-25T00:00:00"/>
    <x v="8"/>
    <s v="MGONZALEZ"/>
    <x v="1"/>
    <x v="0"/>
  </r>
  <r>
    <n v="687876"/>
    <s v="AMERICAN MARKETING OF PLASTICS, LLC"/>
    <s v="6.00X0.00X9.50X4.00 1000/CS,BAGS,BS,BLK COND "/>
    <n v="663.85"/>
    <m/>
    <n v="6"/>
    <n v="0"/>
    <n v="9.5"/>
    <n v="4"/>
    <x v="1"/>
    <n v="852032"/>
    <d v="2013-06-25T00:00:00"/>
    <x v="8"/>
    <s v="TINAO"/>
    <x v="1"/>
    <x v="1"/>
  </r>
  <r>
    <n v="688706"/>
    <s v="XPEDX"/>
    <s v="9.00X0.00X14.50X3.00 1000/CS,BAGS,FG,SW,VENT,B FLY"/>
    <n v="3655.52"/>
    <m/>
    <n v="9"/>
    <m/>
    <n v="14.5"/>
    <n v="3"/>
    <x v="1"/>
    <n v="851907"/>
    <d v="2013-06-25T00:00:00"/>
    <x v="8"/>
    <s v="PCOSTA"/>
    <x v="1"/>
    <x v="1"/>
  </r>
  <r>
    <n v="688709"/>
    <s v="XPEDX"/>
    <s v="8.50X0.00X23.50X3.00 500/CS,BAGS,FG,SW,VENT,BF LY"/>
    <n v="24720"/>
    <m/>
    <n v="8.5"/>
    <m/>
    <n v="23.5"/>
    <n v="3"/>
    <x v="1"/>
    <n v="852079"/>
    <d v="2013-06-25T00:00:00"/>
    <x v="8"/>
    <s v="PCOSTA"/>
    <x v="1"/>
    <x v="1"/>
  </r>
  <r>
    <n v="688761"/>
    <s v="GREIF INCOPORATED"/>
    <s v="17.25X24.5X002 + 5  BACK FLIP POLY BAG, CLEAR, 500 /CS"/>
    <n v="1297.5"/>
    <m/>
    <n v="17.25"/>
    <n v="24.5"/>
    <s v="002 + 5  BACK"/>
    <m/>
    <x v="0"/>
    <m/>
    <d v="2013-06-25T00:00:00"/>
    <x v="8"/>
    <s v="MWENTWORTH"/>
    <x v="1"/>
    <x v="0"/>
  </r>
  <r>
    <n v="688765"/>
    <s v="WEAVER COUNTRY STORE"/>
    <s v="5.50X2.00X14.00X2.00 1000/CS,BAGS,BS "/>
    <n v="2402"/>
    <m/>
    <n v="5.5"/>
    <n v="2"/>
    <n v="14"/>
    <n v="2"/>
    <x v="0"/>
    <m/>
    <d v="2013-06-25T00:00:00"/>
    <x v="8"/>
    <s v="AMBER"/>
    <x v="0"/>
    <x v="1"/>
  </r>
  <r>
    <n v="688778"/>
    <s v="UNITED STATES PLASTICS"/>
    <s v="3  6MIL TUBING 500'/RL (ITEM# 2105) "/>
    <n v="15884"/>
    <m/>
    <s v="3  6MIL TUBING"/>
    <m/>
    <m/>
    <m/>
    <x v="0"/>
    <m/>
    <d v="2013-06-25T00:00:00"/>
    <x v="8"/>
    <s v="LCARTER"/>
    <x v="0"/>
    <x v="0"/>
  </r>
  <r>
    <n v="688791"/>
    <s v="RUSCO PACKAGING"/>
    <s v="9X13 2MIL RED TINT TAMP E 1000/CASE "/>
    <n v="2378.75"/>
    <m/>
    <n v="9"/>
    <s v="13 2MIL RED TINT TAMP E"/>
    <m/>
    <m/>
    <x v="0"/>
    <m/>
    <d v="2013-06-25T00:00:00"/>
    <x v="8"/>
    <s v="VALERIE"/>
    <x v="0"/>
    <x v="0"/>
  </r>
  <r>
    <n v="688794"/>
    <s v="RUSCO PACKAGING"/>
    <s v="14X19.5 2MIL RED TINT TAM 1000/CASE "/>
    <n v="4368.75"/>
    <m/>
    <n v="14"/>
    <s v="19.5 2MIL RED TINT TAM"/>
    <m/>
    <m/>
    <x v="0"/>
    <m/>
    <d v="2013-06-25T00:00:00"/>
    <x v="8"/>
    <s v="VALERIE"/>
    <x v="0"/>
    <x v="0"/>
  </r>
  <r>
    <n v="688800"/>
    <s v="STRETCH ASSOCIATES"/>
    <s v="12X4X16 4MIL POLYPROPYLENE "/>
    <n v="0"/>
    <m/>
    <n v="12"/>
    <n v="4"/>
    <n v="16"/>
    <n v="4"/>
    <x v="0"/>
    <m/>
    <d v="2013-06-25T00:00:00"/>
    <x v="8"/>
    <s v="KKING"/>
    <x v="0"/>
    <x v="0"/>
  </r>
  <r>
    <n v="688816"/>
    <s v="FLEXIBLE PACKAGING, INC."/>
    <s v="17.00X0.00XX1.00 2100'/RL,CF SHEETING,FG,C RADL"/>
    <n v="3168.8"/>
    <m/>
    <n v="17"/>
    <m/>
    <m/>
    <n v="1"/>
    <x v="0"/>
    <m/>
    <d v="2013-06-25T00:00:00"/>
    <x v="8"/>
    <s v="JIM"/>
    <x v="1"/>
    <x v="1"/>
  </r>
  <r>
    <n v="688823"/>
    <s v="UNISOURCE - SEATTLE"/>
    <s v="84.00XXX6.00 600'/RL,SWS SHEETING,FG,N OSLIP,CRADL"/>
    <n v="35350"/>
    <m/>
    <n v="84"/>
    <m/>
    <m/>
    <n v="6"/>
    <x v="0"/>
    <m/>
    <d v="2013-06-25T00:00:00"/>
    <x v="8"/>
    <s v="WILL"/>
    <x v="0"/>
    <x v="1"/>
  </r>
  <r>
    <n v="688835"/>
    <s v="TRANS-CONSOLIDATED DIST."/>
    <s v="29X56 4 MIL BLACK CONDUCTIVE "/>
    <n v="0"/>
    <m/>
    <n v="29"/>
    <s v="56 4 MIL"/>
    <m/>
    <m/>
    <x v="0"/>
    <m/>
    <d v="2013-06-25T00:00:00"/>
    <x v="8"/>
    <s v="JPENA"/>
    <x v="0"/>
    <x v="0"/>
  </r>
  <r>
    <n v="688889"/>
    <s v="WHITEBIRD"/>
    <s v="TAMPER EVIDENT BAG 11X14 2 MIL "/>
    <n v="0"/>
    <m/>
    <s v="TAMPER EVIDENT BAG 11"/>
    <n v="14"/>
    <m/>
    <m/>
    <x v="0"/>
    <m/>
    <d v="2013-06-25T00:00:00"/>
    <x v="8"/>
    <s v="HEATHER"/>
    <x v="0"/>
    <x v="0"/>
  </r>
  <r>
    <n v="688894"/>
    <s v="SUPPLY SOURCE"/>
    <s v="60.00X50.00X88.00X1.25 50/RL,BAGS,BS,BOR,LLD,HEX ,CRADL"/>
    <n v="3170.15"/>
    <m/>
    <n v="60"/>
    <n v="50"/>
    <n v="88"/>
    <n v="1.25"/>
    <x v="0"/>
    <n v="855979"/>
    <d v="2013-06-25T00:00:00"/>
    <x v="8"/>
    <s v="STEVES"/>
    <x v="1"/>
    <x v="1"/>
  </r>
  <r>
    <n v="688945"/>
    <s v="CLEAR VIEW BAG COMPANY, INC."/>
    <s v="20.00X0.00X40.00X2.00 400/CS,BAGS,FG,BS "/>
    <n v="3969.9"/>
    <m/>
    <n v="20"/>
    <n v="0"/>
    <n v="40"/>
    <n v="2"/>
    <x v="0"/>
    <m/>
    <d v="2013-06-25T00:00:00"/>
    <x v="8"/>
    <s v="PCOSTA"/>
    <x v="0"/>
    <x v="1"/>
  </r>
  <r>
    <n v="689027"/>
    <s v="WEAVER COUNTRY STORE"/>
    <s v="5.50X2.00X14.00X2.00 1000/CS,BAGS,BS "/>
    <n v="2303"/>
    <m/>
    <n v="5.5"/>
    <n v="2"/>
    <n v="14"/>
    <n v="2"/>
    <x v="0"/>
    <m/>
    <d v="2013-06-25T00:00:00"/>
    <x v="8"/>
    <s v="PCOSTA"/>
    <x v="1"/>
    <x v="1"/>
  </r>
  <r>
    <n v="685153"/>
    <s v="SHORR PACKAGING - IN"/>
    <s v="3X4 2MIL ZIP TOP 1000/CAS PRT 3C/1S W/ 1/4  HANG HO IN CTR ABOVE CLOSURE,PRNT"/>
    <n v="2992"/>
    <m/>
    <n v="3"/>
    <s v="4 2MIL ZIP TOP 1000/CAS"/>
    <m/>
    <m/>
    <x v="0"/>
    <m/>
    <d v="2013-06-26T00:00:00"/>
    <x v="8"/>
    <s v="AMBER"/>
    <x v="0"/>
    <x v="0"/>
  </r>
  <r>
    <n v="685225"/>
    <s v="ASSOCIATED PACKAGING INC."/>
    <s v="14.00XXX1.25 6800'/RL,SWS SHEETING,FG, AS,POAPP,CRADL"/>
    <n v="2506.08"/>
    <m/>
    <n v="14"/>
    <m/>
    <m/>
    <n v="1.25"/>
    <x v="0"/>
    <m/>
    <d v="2013-06-26T00:00:00"/>
    <x v="8"/>
    <s v="DAVID"/>
    <x v="0"/>
    <x v="1"/>
  </r>
  <r>
    <n v="685244"/>
    <s v="POLY-SOURCE MANUFACTURING INC"/>
    <s v="AUTOBAG CLEAR 10X13 2MIL REGISTERED PRINT 2C/1S 90 0/ROLL"/>
    <n v="2145"/>
    <m/>
    <n v="10"/>
    <m/>
    <n v="13"/>
    <n v="2"/>
    <x v="0"/>
    <m/>
    <d v="2013-06-26T00:00:00"/>
    <x v="8"/>
    <s v="PGARCIA"/>
    <x v="0"/>
    <x v="0"/>
  </r>
  <r>
    <n v="685249"/>
    <s v="POLY-SOURCE MANUFACTURING INC"/>
    <s v="13X18 ZIP TOP 3.6MIL FG WITH A 3  SPACE ABOVE ZIP W/ A DIE CUT HANDLE 500/C"/>
    <n v="1408.5"/>
    <m/>
    <n v="13"/>
    <s v="18 ZIP TOP 3.6MIL FG"/>
    <m/>
    <m/>
    <x v="0"/>
    <m/>
    <d v="2013-06-26T00:00:00"/>
    <x v="8"/>
    <s v="PGARCIA"/>
    <x v="0"/>
    <x v="0"/>
  </r>
  <r>
    <n v="685334"/>
    <s v="XPEDX"/>
    <s v="2X4 3 MIL STATIC SHEILDIN G BAG "/>
    <n v="0"/>
    <m/>
    <n v="2"/>
    <s v="4 3 MIL STATIC SHEILDIN"/>
    <m/>
    <m/>
    <x v="0"/>
    <m/>
    <d v="2013-06-26T00:00:00"/>
    <x v="8"/>
    <s v="JBASILE"/>
    <x v="0"/>
    <x v="0"/>
  </r>
  <r>
    <n v="685416"/>
    <s v="BRUCE PACKAGING CO."/>
    <s v="4.00X2.00X14.00X2.00 2000/CS,BAGS,FG,BS "/>
    <n v="3142.5"/>
    <m/>
    <n v="4"/>
    <n v="2"/>
    <n v="14"/>
    <n v="2"/>
    <x v="0"/>
    <m/>
    <d v="2013-06-26T00:00:00"/>
    <x v="8"/>
    <s v="LCARTER"/>
    <x v="1"/>
    <x v="1"/>
  </r>
  <r>
    <n v="686915"/>
    <s v="AMERICAN MARKETING OF PLASTICS, LLC"/>
    <s v="5.00X0.00X7.00X3.00 3000/CS,BAGS,SW "/>
    <n v="2094.4"/>
    <m/>
    <n v="5"/>
    <n v="0"/>
    <n v="7"/>
    <n v="3"/>
    <x v="1"/>
    <n v="852710"/>
    <d v="2013-06-26T00:00:00"/>
    <x v="8"/>
    <s v="LMITCHELL"/>
    <x v="1"/>
    <x v="1"/>
  </r>
  <r>
    <n v="688719"/>
    <s v="XPEDX"/>
    <s v="28.00X19.00X55.00X2.00 100/CS,BAGS,BS DOUBLE POLY LINED"/>
    <n v="1437.62"/>
    <m/>
    <n v="28"/>
    <n v="19"/>
    <n v="55"/>
    <n v="2"/>
    <x v="1"/>
    <n v="852801"/>
    <d v="2013-06-26T00:00:00"/>
    <x v="8"/>
    <s v="BRENDA"/>
    <x v="1"/>
    <x v="1"/>
  </r>
  <r>
    <n v="688817"/>
    <s v="NJF ENTERPRISES"/>
    <s v="9.00X0.00X12.00X1.00 1500/RL,BAGS,FG,BS,BOR "/>
    <n v="467.25"/>
    <m/>
    <n v="9"/>
    <n v="0"/>
    <n v="12"/>
    <n v="1"/>
    <x v="1"/>
    <n v="853149"/>
    <d v="2013-06-26T00:00:00"/>
    <x v="8"/>
    <s v="LCARTER"/>
    <x v="1"/>
    <x v="1"/>
  </r>
  <r>
    <n v="688994"/>
    <s v="GREIF INCOPORATED"/>
    <s v="17.25X24.5X002 + 5  BACK FLIP POLY BAG, CLEAR, 650 /CS"/>
    <n v="1297.5"/>
    <m/>
    <n v="17.25"/>
    <n v="24.5"/>
    <s v="002 + 5  BACK"/>
    <m/>
    <x v="1"/>
    <n v="852761"/>
    <d v="2013-06-26T00:00:00"/>
    <x v="8"/>
    <s v="LPAIGE"/>
    <x v="1"/>
    <x v="0"/>
  </r>
  <r>
    <n v="688998"/>
    <s v="POLY-SOURCE MANUFACTURING INC"/>
    <s v="42S84 .75MIL DARK PURPLE CENTER FOLDED SHEETING 25 0 PER ROLL"/>
    <n v="0"/>
    <m/>
    <n v="42"/>
    <m/>
    <n v="84"/>
    <n v="0.75"/>
    <x v="0"/>
    <m/>
    <d v="2013-06-26T00:00:00"/>
    <x v="8"/>
    <s v="PGARCIA"/>
    <x v="0"/>
    <x v="0"/>
  </r>
  <r>
    <n v="689070"/>
    <s v="PRO-PACK, INC."/>
    <s v="24' X 100' 4 MIL CLEAR SHEETING (OLD ITEM# 4447) "/>
    <n v="2895"/>
    <m/>
    <n v="24"/>
    <m/>
    <n v="100"/>
    <n v="0.75"/>
    <x v="0"/>
    <m/>
    <d v="2013-06-26T00:00:00"/>
    <x v="8"/>
    <s v="ANGELA"/>
    <x v="0"/>
    <x v="0"/>
  </r>
  <r>
    <n v="689087"/>
    <s v="CARLSON SYSTEMS, LLC - SIOUX FALLS"/>
    <s v="18.00X12.00X29.00X2.00 400/RL,BAGS,BS,BOR,METAL 15.0%,TINT,MBL,CRADL"/>
    <n v="1182.02"/>
    <m/>
    <n v="18"/>
    <n v="12"/>
    <n v="29"/>
    <n v="2"/>
    <x v="0"/>
    <n v="855277"/>
    <d v="2013-06-26T00:00:00"/>
    <x v="8"/>
    <s v="WILL"/>
    <x v="1"/>
    <x v="1"/>
  </r>
  <r>
    <n v="689094"/>
    <s v="CONSUMERS INTERSTATE"/>
    <s v="ZT 1.5X1.5X002 1000/CS "/>
    <n v="0"/>
    <m/>
    <s v="ZT 1.5"/>
    <n v="1.5"/>
    <n v="2"/>
    <m/>
    <x v="0"/>
    <m/>
    <d v="2013-06-26T00:00:00"/>
    <x v="8"/>
    <s v="AMBER"/>
    <x v="0"/>
    <x v="0"/>
  </r>
  <r>
    <n v="689096"/>
    <s v="LBJ ASSOCIATES, INC."/>
    <s v="33.00XXX1.00 6000'/RL,DWS,FG,CRADL "/>
    <n v="43600"/>
    <m/>
    <n v="33"/>
    <m/>
    <m/>
    <n v="1"/>
    <x v="0"/>
    <m/>
    <d v="2013-06-26T00:00:00"/>
    <x v="8"/>
    <s v="DAVID"/>
    <x v="0"/>
    <x v="1"/>
  </r>
  <r>
    <n v="689168"/>
    <s v="IPS PACKAGING GREENVILLE"/>
    <s v="6X9.5 2MIL +1.5  LIP &amp; PERM TAPE 100 0/CASE POSTAL APPROVED"/>
    <n v="2799"/>
    <m/>
    <n v="6"/>
    <s v="9.5 2MIL"/>
    <m/>
    <m/>
    <x v="0"/>
    <m/>
    <d v="2013-06-26T00:00:00"/>
    <x v="8"/>
    <s v="CMAHAN"/>
    <x v="0"/>
    <x v="0"/>
  </r>
  <r>
    <n v="689249"/>
    <s v="CAROLINA CONTAINER COMPANY"/>
    <s v="50.00X30.00X48.00X2.00 175/RL,BAGS,BS,BOR,CRADL "/>
    <n v="1419.82"/>
    <m/>
    <n v="50"/>
    <n v="30"/>
    <n v="48"/>
    <n v="2"/>
    <x v="1"/>
    <n v="852911"/>
    <d v="2013-06-26T00:00:00"/>
    <x v="8"/>
    <s v="JCORLISS"/>
    <x v="0"/>
    <x v="1"/>
  </r>
  <r>
    <n v="689264"/>
    <s v="CAROLINA CONTAINER COMPANY"/>
    <s v="50.00X30.00X48.00X2.00 3/RL,BAGS,BS,BOR,CRADL "/>
    <n v="1419.82"/>
    <m/>
    <n v="50"/>
    <n v="30"/>
    <n v="48"/>
    <n v="2"/>
    <x v="1"/>
    <n v="852960"/>
    <d v="2013-06-26T00:00:00"/>
    <x v="8"/>
    <s v="JCORLISS"/>
    <x v="0"/>
    <x v="1"/>
  </r>
  <r>
    <n v="689289"/>
    <s v="CAROLINA CONTAINER COMPANY"/>
    <s v="50.00X30.00X48.00X2.00 175/RL,BAGS,BS,BOR,CRADL "/>
    <n v="1419.82"/>
    <m/>
    <n v="50"/>
    <n v="30"/>
    <n v="48"/>
    <n v="2"/>
    <x v="1"/>
    <n v="852971"/>
    <d v="2013-06-26T00:00:00"/>
    <x v="8"/>
    <s v="JCORLISS"/>
    <x v="0"/>
    <x v="1"/>
  </r>
  <r>
    <n v="689293"/>
    <s v="THE ROYAL GROUP"/>
    <s v="16.00X0.00X20.00X2.00 500/CS,BAGS,SW "/>
    <n v="6243.75"/>
    <m/>
    <n v="16"/>
    <n v="0"/>
    <n v="20"/>
    <n v="2"/>
    <x v="1"/>
    <n v="853030"/>
    <d v="2013-06-26T00:00:00"/>
    <x v="8"/>
    <s v="BRENDA"/>
    <x v="1"/>
    <x v="1"/>
  </r>
  <r>
    <n v="689294"/>
    <s v="CONTROL PAPERS"/>
    <s v="9X12 4MIL ZT PRINTED 1C/1 500/CASE,PRNTD "/>
    <n v="2163"/>
    <m/>
    <n v="9"/>
    <s v="12 4MIL ZT PRINTED 1C/1"/>
    <m/>
    <m/>
    <x v="0"/>
    <m/>
    <d v="2013-06-26T00:00:00"/>
    <x v="8"/>
    <s v="DWHOLEY"/>
    <x v="0"/>
    <x v="0"/>
  </r>
  <r>
    <n v="689301"/>
    <s v="CONTROL PAPERS"/>
    <s v="13X18 4 MIL ZT PRINTED 1C 250/CASE,PRNTD "/>
    <n v="5716"/>
    <m/>
    <n v="13"/>
    <s v="18 4 MIL ZT PRINTED 1C"/>
    <m/>
    <m/>
    <x v="0"/>
    <m/>
    <d v="2013-06-26T00:00:00"/>
    <x v="8"/>
    <s v="DWHOLEY"/>
    <x v="0"/>
    <x v="0"/>
  </r>
  <r>
    <n v="689310"/>
    <s v="SHORR PACKAGING - IN"/>
    <s v="ZT 4 X6 4MIL PRINTED 2C/1S 1000 CS,PRNTD "/>
    <n v="1797"/>
    <m/>
    <s v="ZT 4 "/>
    <s v="6 4MIL PRINTED"/>
    <m/>
    <m/>
    <x v="0"/>
    <m/>
    <d v="2013-06-26T00:00:00"/>
    <x v="8"/>
    <s v="JCORLISS"/>
    <x v="0"/>
    <x v="0"/>
  </r>
  <r>
    <n v="689334"/>
    <s v="BASS FLEXIBLE PACKAGING"/>
    <s v="10.00X0.00X12.00X2.00 1000/CS,BAGS,BS "/>
    <n v="2322.54"/>
    <m/>
    <n v="10"/>
    <n v="0"/>
    <n v="12"/>
    <n v="2"/>
    <x v="0"/>
    <m/>
    <d v="2013-06-26T00:00:00"/>
    <x v="8"/>
    <s v="LMITCHELL"/>
    <x v="0"/>
    <x v="1"/>
  </r>
  <r>
    <n v="685475"/>
    <s v="STAPLES CENTRAL PAYMENT CENTER"/>
    <s v="12.00X0.00X20.00X1.50 1000/CS,BAGS "/>
    <n v="2249.52"/>
    <m/>
    <n v="12"/>
    <n v="0"/>
    <n v="20"/>
    <n v="1.5"/>
    <x v="0"/>
    <m/>
    <d v="2013-06-27T00:00:00"/>
    <x v="8"/>
    <s v="LCARTER"/>
    <x v="1"/>
    <x v="1"/>
  </r>
  <r>
    <n v="685533"/>
    <s v="PACKAGINGSUPPLIES.COM"/>
    <s v="9X12 3MIL +1.5  LIP &amp; PER POSTAL APPROVED 500/CS"/>
    <n v="2453"/>
    <m/>
    <n v="9"/>
    <s v="12 3MIL +1.5  LIP &amp; PER"/>
    <m/>
    <m/>
    <x v="0"/>
    <m/>
    <d v="2013-06-27T00:00:00"/>
    <x v="8"/>
    <s v="LCARTER"/>
    <x v="0"/>
    <x v="0"/>
  </r>
  <r>
    <n v="685601"/>
    <s v="RKS PLASTICS INC."/>
    <s v="12.00X0.00X15.00X1.50 1000/CS,BAGS W/1  LIP "/>
    <n v="3184"/>
    <m/>
    <n v="12"/>
    <n v="0"/>
    <n v="15"/>
    <n v="1.5"/>
    <x v="0"/>
    <m/>
    <d v="2013-06-27T00:00:00"/>
    <x v="8"/>
    <s v="DAVIDW"/>
    <x v="0"/>
    <x v="1"/>
  </r>
  <r>
    <n v="685653"/>
    <s v="LINDENMEYR MUNROE"/>
    <s v="POLYPRO 2.5X12X002 1000/CASE**NOT AVAIL ON R OLLS**"/>
    <n v="1018"/>
    <m/>
    <n v="2.5"/>
    <n v="12"/>
    <n v="2"/>
    <n v="2"/>
    <x v="0"/>
    <m/>
    <d v="2013-06-27T00:00:00"/>
    <x v="8"/>
    <s v="BRENDA"/>
    <x v="0"/>
    <x v="0"/>
  </r>
  <r>
    <n v="685654"/>
    <s v="LINDENMEYR MUNROE"/>
    <s v="POLYPRO 3X19X002 1000/CTN **NOT AVAIL ON R OLLS**"/>
    <n v="1414"/>
    <m/>
    <n v="3"/>
    <n v="19"/>
    <n v="2"/>
    <n v="2"/>
    <x v="0"/>
    <m/>
    <d v="2013-06-27T00:00:00"/>
    <x v="8"/>
    <s v="BRENDA"/>
    <x v="0"/>
    <x v="0"/>
  </r>
  <r>
    <n v="685701"/>
    <s v="ROYAL PACKAGING"/>
    <s v="ZT 18X13 1.5 MIL FDA 1,00 6 VENT HOLES EACH SIDE, 3   FROM TOP/BOTTOM 2.5  FR"/>
    <n v="9680"/>
    <m/>
    <n v="18"/>
    <m/>
    <n v="13"/>
    <n v="1.5"/>
    <x v="0"/>
    <m/>
    <d v="2013-06-27T00:00:00"/>
    <x v="8"/>
    <s v="JBASILE"/>
    <x v="1"/>
    <x v="0"/>
  </r>
  <r>
    <n v="685716"/>
    <s v="CROWN PACKAGING"/>
    <s v="6X10 STATIC SHIELF BAGS 100/CS "/>
    <n v="0"/>
    <m/>
    <n v="6"/>
    <s v="10 STATIC SHIELF BAGS"/>
    <m/>
    <m/>
    <x v="0"/>
    <m/>
    <d v="2013-06-27T00:00:00"/>
    <x v="8"/>
    <s v="MGONZALEZ"/>
    <x v="0"/>
    <x v="0"/>
  </r>
  <r>
    <n v="688748"/>
    <s v="UNICORR-NUTMEG CONTAINER"/>
    <s v="30X48 2 MIL CLEAR ZIPTOP 150/CASE"/>
    <n v="3541.5"/>
    <m/>
    <n v="30"/>
    <s v="48 2 MIL"/>
    <m/>
    <m/>
    <x v="1"/>
    <n v="853631"/>
    <d v="2013-06-27T00:00:00"/>
    <x v="8"/>
    <s v="LCARTER"/>
    <x v="1"/>
    <x v="0"/>
  </r>
  <r>
    <n v="688772"/>
    <s v="AMERISOURCE PACKAGING"/>
    <s v="10.00X0.00X20.00X2.00 1500/CS,BAGS,BS "/>
    <n v="1445.22"/>
    <m/>
    <n v="10"/>
    <n v="0"/>
    <n v="20"/>
    <n v="2"/>
    <x v="0"/>
    <n v="854859"/>
    <d v="2013-06-27T00:00:00"/>
    <x v="8"/>
    <s v="LPAIGE"/>
    <x v="1"/>
    <x v="1"/>
  </r>
  <r>
    <n v="689313"/>
    <s v="TEXAS POLY"/>
    <s v="34.00XXX1.75 14200'/RL,SWS SHEETING,FG ,CRADL"/>
    <n v="2943"/>
    <m/>
    <n v="34"/>
    <m/>
    <m/>
    <n v="1.75"/>
    <x v="1"/>
    <n v="853827"/>
    <d v="2013-06-27T00:00:00"/>
    <x v="8"/>
    <s v="DAVID"/>
    <x v="0"/>
    <x v="1"/>
  </r>
  <r>
    <n v="689377"/>
    <s v="ACCUTECH PACKAGING INC."/>
    <s v="ZT 8X12X002 W/ WHITE BLOCK 1000/CS,PRNTD "/>
    <n v="1271"/>
    <m/>
    <s v="ZT 8"/>
    <n v="12"/>
    <s v="002 W/"/>
    <m/>
    <x v="0"/>
    <m/>
    <d v="2013-06-27T00:00:00"/>
    <x v="8"/>
    <s v="JPENA"/>
    <x v="1"/>
    <x v="0"/>
  </r>
  <r>
    <n v="689383"/>
    <s v="ACCUTECH PACKAGING INC."/>
    <s v="ZT 24X24X002 250/CS W/ WHITE BLOCK,PRNTD "/>
    <n v="1532.25"/>
    <m/>
    <s v="ZT 24"/>
    <n v="24"/>
    <s v="002 250/CS"/>
    <m/>
    <x v="0"/>
    <m/>
    <d v="2013-06-27T00:00:00"/>
    <x v="8"/>
    <s v="JPENA"/>
    <x v="1"/>
    <x v="0"/>
  </r>
  <r>
    <n v="689384"/>
    <s v="ACCUTECH PACKAGING INC."/>
    <s v="ZT 20X24X002 W/ WHITE BLOCK 250/CS,PRN TD"/>
    <n v="2064"/>
    <m/>
    <s v="ZT 20"/>
    <n v="24"/>
    <n v="2"/>
    <m/>
    <x v="0"/>
    <m/>
    <d v="2013-06-27T00:00:00"/>
    <x v="8"/>
    <s v="JPENA"/>
    <x v="1"/>
    <x v="0"/>
  </r>
  <r>
    <n v="689385"/>
    <s v="ACCUTECH PACKAGING INC."/>
    <s v="ZT 14X20X002 W/ WHITE BLOCK 500/CS,PRN TD"/>
    <n v="1935.5"/>
    <m/>
    <s v="ZT 14"/>
    <n v="20"/>
    <n v="2"/>
    <m/>
    <x v="0"/>
    <m/>
    <d v="2013-06-27T00:00:00"/>
    <x v="8"/>
    <s v="JPENA"/>
    <x v="1"/>
    <x v="0"/>
  </r>
  <r>
    <n v="689405"/>
    <s v="GATEWAY PACKAGING CORP"/>
    <s v="ZT 3X5 3MIL CLEAR  "/>
    <n v="0"/>
    <m/>
    <s v="ZT 3"/>
    <s v="5 3MIL CLEAR"/>
    <m/>
    <m/>
    <x v="0"/>
    <m/>
    <d v="2013-06-27T00:00:00"/>
    <x v="8"/>
    <s v="LCARTER"/>
    <x v="0"/>
    <x v="0"/>
  </r>
  <r>
    <n v="689408"/>
    <s v="GATEWAY PACKAGING CORP"/>
    <s v="ZT 6X9 3MIL CLEAR  "/>
    <n v="0"/>
    <m/>
    <s v="ZT 6"/>
    <s v="9 3MIL CLEAR"/>
    <m/>
    <m/>
    <x v="0"/>
    <m/>
    <d v="2013-06-27T00:00:00"/>
    <x v="8"/>
    <s v="LCARTER"/>
    <x v="0"/>
    <x v="0"/>
  </r>
  <r>
    <n v="689435"/>
    <s v="FLEXIBLE PACKAGING, INC."/>
    <s v="44.00X33.00XX0.90 1000/RL,SWS SHEETING,LLD, HEX,CRADL"/>
    <n v="0"/>
    <m/>
    <n v="44"/>
    <n v="33"/>
    <m/>
    <n v="0.9"/>
    <x v="0"/>
    <m/>
    <d v="2013-06-27T00:00:00"/>
    <x v="8"/>
    <s v="JCORLISS"/>
    <x v="0"/>
    <x v="1"/>
  </r>
  <r>
    <n v="689459"/>
    <s v="AJW SUPPLIES, INC."/>
    <s v="14.50X13.00X31.00X3.00 275/CS,BAGS,BS,VCI,TINT,M BL"/>
    <n v="412.06"/>
    <m/>
    <n v="14.5"/>
    <n v="13"/>
    <n v="31"/>
    <n v="3"/>
    <x v="1"/>
    <n v="853908"/>
    <d v="2013-06-27T00:00:00"/>
    <x v="8"/>
    <s v="HEATHER"/>
    <x v="0"/>
    <x v="1"/>
  </r>
  <r>
    <n v="689468"/>
    <s v="ABSOLUTE PACKAGING, LLC"/>
    <s v="ZT 3X5X002 1C/1S (BLACK I 1000/CTN CENTERED,PRNTD "/>
    <n v="1139.5"/>
    <m/>
    <s v="ZT 3"/>
    <n v="5"/>
    <s v="002 1C/1S (BLACK I"/>
    <m/>
    <x v="0"/>
    <m/>
    <d v="2013-06-27T00:00:00"/>
    <x v="8"/>
    <s v="BRENDA"/>
    <x v="0"/>
    <x v="0"/>
  </r>
  <r>
    <n v="689469"/>
    <s v="ABSOLUTE PACKAGING, LLC"/>
    <s v="ZT 5X7X002 1C/1S 1000/CTN PRINT IS CENTERED,PRNTD"/>
    <n v="1263"/>
    <m/>
    <s v="ZT 5"/>
    <n v="7"/>
    <s v="002 1C/1S"/>
    <m/>
    <x v="0"/>
    <m/>
    <d v="2013-06-27T00:00:00"/>
    <x v="8"/>
    <s v="BRENDA"/>
    <x v="0"/>
    <x v="0"/>
  </r>
  <r>
    <n v="689471"/>
    <s v="ABSOLUTE PACKAGING, LLC"/>
    <s v="ZT 8X10X002 1C/1S (BLACK 1000/CTN PRINT IS CENTERED,PRNTD"/>
    <n v="1487"/>
    <m/>
    <s v="ZT 8"/>
    <n v="10"/>
    <s v="002 1C/1S (BLACK"/>
    <m/>
    <x v="0"/>
    <m/>
    <d v="2013-06-27T00:00:00"/>
    <x v="8"/>
    <s v="BRENDA"/>
    <x v="0"/>
    <x v="0"/>
  </r>
  <r>
    <n v="689475"/>
    <s v="FLEXIBLE PACKAGING, INC."/>
    <s v="36.00X0.00X60.00X1.20 150/CS,BAGS,SS,LLD,HEX,TI NT,LGR"/>
    <n v="13393.35"/>
    <m/>
    <n v="36"/>
    <n v="0"/>
    <n v="60"/>
    <n v="1.2"/>
    <x v="0"/>
    <m/>
    <d v="2013-06-27T00:00:00"/>
    <x v="8"/>
    <s v="JCORLISS"/>
    <x v="0"/>
    <x v="1"/>
  </r>
  <r>
    <n v="689482"/>
    <s v="ASTRO PACKAGING"/>
    <s v="13.00X11.00X25.00X3.00 250/RL,BAGS,BS,BOR,VCI,CO LOR,MBL"/>
    <n v="1450.8"/>
    <m/>
    <n v="13"/>
    <n v="11"/>
    <n v="25"/>
    <n v="3"/>
    <x v="1"/>
    <n v="853667"/>
    <d v="2013-06-27T00:00:00"/>
    <x v="8"/>
    <s v="MCAMERON"/>
    <x v="0"/>
    <x v="1"/>
  </r>
  <r>
    <n v="689509"/>
    <s v="LANDSBERG - FRESNO"/>
    <s v="11.00X0.00X22.00X1.50 1000/RL,BAGS,BS,BOR,METAL 0.15"/>
    <n v="0"/>
    <m/>
    <n v="11"/>
    <n v="0"/>
    <n v="22"/>
    <n v="1.5"/>
    <x v="0"/>
    <m/>
    <d v="2013-06-27T00:00:00"/>
    <x v="8"/>
    <s v="KKING"/>
    <x v="0"/>
    <x v="1"/>
  </r>
  <r>
    <n v="689510"/>
    <s v="LANDSBERG - FRESNO"/>
    <s v="38.00X0.00X50.00X2.50 100/CS,BAGS,BS,METAL 15.0 %"/>
    <n v="0"/>
    <m/>
    <n v="38"/>
    <n v="0"/>
    <n v="50"/>
    <n v="2.5"/>
    <x v="0"/>
    <m/>
    <d v="2013-06-27T00:00:00"/>
    <x v="8"/>
    <s v="KKING"/>
    <x v="0"/>
    <x v="1"/>
  </r>
  <r>
    <n v="689512"/>
    <s v="LANDSBERG - FRESNO"/>
    <s v="22.00X20.00X30.00X1.75 400/CS,BAGS,BS,METAL 15.0 %"/>
    <n v="97303.360000000001"/>
    <m/>
    <n v="22"/>
    <n v="20"/>
    <n v="30"/>
    <n v="1.75"/>
    <x v="0"/>
    <m/>
    <d v="2013-06-27T00:00:00"/>
    <x v="8"/>
    <s v="KKING"/>
    <x v="0"/>
    <x v="1"/>
  </r>
  <r>
    <n v="689522"/>
    <s v="THE TOPP GROUP, LLC"/>
    <s v="17.00X0.00X34.00X2.00 500/CS,INDIV SHEETS,BS,VC I,TINT,MBL"/>
    <n v="2904.88"/>
    <m/>
    <n v="17"/>
    <m/>
    <n v="34"/>
    <n v="2"/>
    <x v="0"/>
    <n v="855814"/>
    <d v="2013-06-27T00:00:00"/>
    <x v="8"/>
    <s v="JPENA"/>
    <x v="0"/>
    <x v="1"/>
  </r>
  <r>
    <n v="689529"/>
    <s v="CRATEX CORP."/>
    <s v="ZT 6X8X003 W/ AMBER TINT 1000/CTN "/>
    <n v="2352.35"/>
    <m/>
    <s v="ZT 6"/>
    <n v="8"/>
    <s v="003 W/ AMBER TINT"/>
    <m/>
    <x v="0"/>
    <m/>
    <d v="2013-06-27T00:00:00"/>
    <x v="8"/>
    <s v="BRENDA"/>
    <x v="0"/>
    <x v="0"/>
  </r>
  <r>
    <n v="689558"/>
    <s v="POLY-SOURCE MANUFACTURING INC"/>
    <s v="10X12 3MIL TAMPER EVIDENT W/ SERRATION ABOVE ZIPPER W/ EVA 1000/CASE"/>
    <n v="2808.75"/>
    <m/>
    <n v="10"/>
    <s v="12 3MIL TAMPER EVIDENT"/>
    <m/>
    <m/>
    <x v="0"/>
    <m/>
    <d v="2013-06-27T00:00:00"/>
    <x v="8"/>
    <s v="PGARCIA"/>
    <x v="0"/>
    <x v="0"/>
  </r>
  <r>
    <n v="689561"/>
    <s v="POLY-SOURCE MANUFACTURING INC"/>
    <s v="11X14 3MIL TAMPER EVIDENT W/ SERRATION ABOVE ZIPPER W/ EVA 1000/CASE"/>
    <n v="3323.75"/>
    <m/>
    <n v="11"/>
    <s v="14 3MIL TAMPER EVIDENT"/>
    <m/>
    <m/>
    <x v="0"/>
    <m/>
    <d v="2013-06-27T00:00:00"/>
    <x v="8"/>
    <s v="PGARCIA"/>
    <x v="0"/>
    <x v="0"/>
  </r>
  <r>
    <n v="689617"/>
    <s v="INTERNATIONAL PLASTICS"/>
    <s v="24.00X12.00X32.00X4.00 125/CS,BAGS,FG,BS,VCI "/>
    <n v="6633.59"/>
    <m/>
    <n v="24"/>
    <n v="12"/>
    <n v="32"/>
    <n v="4"/>
    <x v="0"/>
    <m/>
    <d v="2013-06-27T00:00:00"/>
    <x v="8"/>
    <s v="WILL"/>
    <x v="0"/>
    <x v="1"/>
  </r>
  <r>
    <n v="689649"/>
    <s v="TOPSYN FLEXIBLE PACKAGING LTD"/>
    <s v="14.00X10.00X3.00X1.20 2500/CS,BAGS,BS "/>
    <n v="0"/>
    <m/>
    <n v="14"/>
    <n v="10"/>
    <n v="3"/>
    <n v="1.2"/>
    <x v="0"/>
    <m/>
    <d v="2013-06-27T00:00:00"/>
    <x v="8"/>
    <s v="JPENA"/>
    <x v="0"/>
    <x v="1"/>
  </r>
  <r>
    <n v="689662"/>
    <s v="RAYLN PLASTICS CORP."/>
    <s v="7.00X0.00X21.00X1.50 1500/RL,DWS "/>
    <n v="7322.24"/>
    <m/>
    <n v="7"/>
    <n v="0"/>
    <n v="21"/>
    <n v="1.5"/>
    <x v="0"/>
    <m/>
    <d v="2013-06-27T00:00:00"/>
    <x v="8"/>
    <s v="JBURKE"/>
    <x v="0"/>
    <x v="1"/>
  </r>
  <r>
    <n v="689688"/>
    <s v="CROWN PACKAGING"/>
    <s v="12.00X0.00XX4.00 1500'/RL,SWS SHEETING,LLD ,HEX"/>
    <n v="1582.5"/>
    <m/>
    <n v="12"/>
    <m/>
    <m/>
    <n v="4"/>
    <x v="0"/>
    <m/>
    <d v="2013-06-27T00:00:00"/>
    <x v="8"/>
    <s v="STEVES"/>
    <x v="0"/>
    <x v="1"/>
  </r>
  <r>
    <n v="689696"/>
    <s v="CROWN PACKAGING"/>
    <s v="24.00X0.00XX4.00 1500'/RL,SWS SHEETING,LLD ,HEX"/>
    <n v="1533.12"/>
    <m/>
    <n v="24"/>
    <m/>
    <m/>
    <n v="4"/>
    <x v="0"/>
    <m/>
    <d v="2013-06-27T00:00:00"/>
    <x v="8"/>
    <s v="STEVES"/>
    <x v="0"/>
    <x v="1"/>
  </r>
  <r>
    <n v="685769"/>
    <s v="STAPLES CENTRAL PAYMENT CENTER"/>
    <s v="15.00X0.00X24.00X2.00 500/CS,BAGS "/>
    <n v="2421.91"/>
    <m/>
    <n v="15"/>
    <n v="0"/>
    <n v="24"/>
    <n v="2"/>
    <x v="0"/>
    <m/>
    <d v="2013-06-28T00:00:00"/>
    <x v="8"/>
    <s v="LCARTER"/>
    <x v="1"/>
    <x v="1"/>
  </r>
  <r>
    <n v="685914"/>
    <s v="PLIMPTON &amp; HILLS CORP."/>
    <s v="4X2X8 6MIL GU BAG 1000/CA SE "/>
    <n v="3217.5"/>
    <m/>
    <n v="4"/>
    <n v="2"/>
    <s v="8 6MIL GU BAG 1000/CA"/>
    <m/>
    <x v="0"/>
    <m/>
    <d v="2013-06-28T00:00:00"/>
    <x v="8"/>
    <s v="MGONZALEZ"/>
    <x v="0"/>
    <x v="0"/>
  </r>
  <r>
    <n v="686045"/>
    <s v="STAPLES CENTRAL PAYMENT CENTER"/>
    <s v="48.00X0.00X48.00X4.00 50/RL,BAGS,BS,BOR,CRADL "/>
    <n v="696.9"/>
    <m/>
    <n v="48"/>
    <n v="0"/>
    <n v="48"/>
    <n v="4"/>
    <x v="0"/>
    <m/>
    <d v="2013-06-28T00:00:00"/>
    <x v="8"/>
    <s v="LCARTER"/>
    <x v="1"/>
    <x v="1"/>
  </r>
  <r>
    <n v="686065"/>
    <s v="STAPLES CENTRAL PAYMENT CENTER"/>
    <s v="60.00X0.00X60.00X1.00 100/RL,BAGS,BS,BOR "/>
    <n v="2844"/>
    <m/>
    <n v="60"/>
    <n v="0"/>
    <n v="60"/>
    <n v="1"/>
    <x v="0"/>
    <m/>
    <d v="2013-06-28T00:00:00"/>
    <x v="8"/>
    <s v="LCARTER"/>
    <x v="1"/>
    <x v="1"/>
  </r>
  <r>
    <n v="686131"/>
    <s v="POLY-SOURCE MANUFACTURING INC"/>
    <s v="ZT TAMPER EVIDENT 10X17 1 BOTTOM LOAD, 1000/CASE "/>
    <n v="4857"/>
    <m/>
    <s v="ZT TAMPER EVIDENT 10"/>
    <s v="17 1"/>
    <m/>
    <m/>
    <x v="0"/>
    <m/>
    <d v="2013-06-28T00:00:00"/>
    <x v="8"/>
    <s v="PGARCIA"/>
    <x v="0"/>
    <x v="0"/>
  </r>
  <r>
    <n v="688249"/>
    <s v="BERLIN PACKAGING"/>
    <s v="14X18 3MIL LLDPE SLIDER 250/CASE "/>
    <n v="5417.5"/>
    <m/>
    <n v="14"/>
    <s v="18 3MIL LLDPE"/>
    <m/>
    <m/>
    <x v="1"/>
    <n v="854207"/>
    <d v="2013-06-28T00:00:00"/>
    <x v="8"/>
    <s v="KSHAUGHNESSY"/>
    <x v="0"/>
    <x v="0"/>
  </r>
  <r>
    <n v="688744"/>
    <s v="ERNEST PKG SOLUTIONS-SACRAMENTO"/>
    <s v="12.00X0.00X16.00X1.50 1000/CS,BAGS,NSC "/>
    <n v="3465"/>
    <m/>
    <n v="12"/>
    <n v="0"/>
    <n v="16"/>
    <n v="1.5"/>
    <x v="1"/>
    <n v="854080"/>
    <d v="2013-06-28T00:00:00"/>
    <x v="8"/>
    <s v="STEVES"/>
    <x v="1"/>
    <x v="1"/>
  </r>
  <r>
    <n v="689481"/>
    <s v="ASSOCIATED PACKAGING INC."/>
    <s v="17.75X0.00X19.75X2.25 1000/CS,BAGS,FG,BS,METAL 0.15"/>
    <n v="3099.6"/>
    <m/>
    <n v="17.75"/>
    <n v="0"/>
    <n v="19.75"/>
    <n v="2.25"/>
    <x v="1"/>
    <n v="854252"/>
    <d v="2013-06-28T00:00:00"/>
    <x v="8"/>
    <s v="JIM"/>
    <x v="1"/>
    <x v="1"/>
  </r>
  <r>
    <n v="689578"/>
    <s v="CENTRAL OHIO PAPER &amp; PKG"/>
    <s v="58.00X0.00X68.00X2.50 100/RL,SWS SOR,BS,BOR,CRA DL"/>
    <n v="7058.23"/>
    <m/>
    <n v="58"/>
    <n v="0"/>
    <n v="68"/>
    <n v="2.5"/>
    <x v="1"/>
    <n v="854473"/>
    <d v="2013-06-28T00:00:00"/>
    <x v="8"/>
    <s v="STEVES"/>
    <x v="1"/>
    <x v="1"/>
  </r>
  <r>
    <n v="689720"/>
    <s v="MULTIFAB"/>
    <s v="6X10 4 MIL AUTOSTYLEBAG 500/ROLL "/>
    <n v="1128.75"/>
    <m/>
    <n v="6"/>
    <m/>
    <n v="10"/>
    <n v="4"/>
    <x v="0"/>
    <m/>
    <d v="2013-06-28T00:00:00"/>
    <x v="8"/>
    <s v="JBASILE"/>
    <x v="1"/>
    <x v="0"/>
  </r>
  <r>
    <n v="689735"/>
    <s v="STEPHEN GOULD SAINT CHARLES"/>
    <s v="36.00X0.00X36.00X4.00 100/CS,BAGS,FG,BS,AS,AFPA S"/>
    <n v="1188.4100000000001"/>
    <m/>
    <n v="36"/>
    <n v="0"/>
    <n v="36"/>
    <n v="4"/>
    <x v="1"/>
    <n v="854454"/>
    <d v="2013-06-28T00:00:00"/>
    <x v="8"/>
    <s v="MCAMERON"/>
    <x v="1"/>
    <x v="1"/>
  </r>
  <r>
    <n v="689737"/>
    <s v="STEPHEN GOULD SAINT CHARLES"/>
    <s v="36.00X0.00X36.00X4.00 100/CS,BAGS,FG,BS,AS,AFPA S"/>
    <n v="1136.74"/>
    <m/>
    <n v="36"/>
    <n v="0"/>
    <n v="36"/>
    <n v="4"/>
    <x v="1"/>
    <n v="854456"/>
    <d v="2013-06-28T00:00:00"/>
    <x v="8"/>
    <s v="MCAMERON"/>
    <x v="1"/>
    <x v="1"/>
  </r>
  <r>
    <n v="689744"/>
    <s v="H.T. BERRY CO, INC."/>
    <s v="43.00X0.00X72.00X1.50 100/RL,BAGS,SS,BOR,COLOR, BLK"/>
    <n v="1225.49"/>
    <m/>
    <n v="43"/>
    <n v="0"/>
    <n v="72"/>
    <n v="1.5"/>
    <x v="1"/>
    <n v="854316"/>
    <d v="2013-06-28T00:00:00"/>
    <x v="8"/>
    <s v="MCAMERON"/>
    <x v="1"/>
    <x v="1"/>
  </r>
  <r>
    <n v="689795"/>
    <s v="CROWN PACKAGING"/>
    <s v="GAR 21X3X38X0006 MIDDLE PERF, 1C/1S SUFF W 2000'/ROLL, 631 BAGS/ROLL"/>
    <n v="0"/>
    <m/>
    <s v="GAR 21"/>
    <n v="3"/>
    <n v="38"/>
    <n v="6"/>
    <x v="0"/>
    <n v="855024"/>
    <d v="2013-06-28T00:00:00"/>
    <x v="8"/>
    <s v="LCARTER"/>
    <x v="1"/>
    <x v="0"/>
  </r>
  <r>
    <n v="689881"/>
    <s v="ROBINSON TAPE &amp; LABEL"/>
    <s v="6.00X0.00X8.00X4.00 2000/CS,BAGS,BS,OPAQ,WHT "/>
    <n v="2028.22"/>
    <m/>
    <n v="6"/>
    <n v="0"/>
    <n v="8"/>
    <n v="4"/>
    <x v="0"/>
    <m/>
    <d v="2013-06-28T00:00:00"/>
    <x v="8"/>
    <s v="MPRIEST"/>
    <x v="1"/>
    <x v="1"/>
  </r>
  <r>
    <n v="689927"/>
    <s v="ROBINSON TAPE &amp; LABEL"/>
    <s v="6.00X0.00X8.00X4.00 2000/CS,BAGS,BS,OPAQ,WHT "/>
    <n v="1028.4000000000001"/>
    <m/>
    <n v="6"/>
    <n v="0"/>
    <n v="8"/>
    <n v="4"/>
    <x v="0"/>
    <m/>
    <d v="2013-06-28T00:00:00"/>
    <x v="8"/>
    <s v="MPRIEST"/>
    <x v="1"/>
    <x v="1"/>
  </r>
  <r>
    <n v="689967"/>
    <s v="CENTRAL OHIO PAPER &amp; PKG"/>
    <s v="58.00X0.00X68.00X2.50 100/RL,SWS SOR,BS,BOR,CRA DL"/>
    <n v="7058.23"/>
    <m/>
    <n v="58"/>
    <n v="0"/>
    <n v="68"/>
    <n v="2.5"/>
    <x v="1"/>
    <n v="854480"/>
    <d v="2013-06-28T00:00:00"/>
    <x v="8"/>
    <s v="JPENA"/>
    <x v="1"/>
    <x v="1"/>
  </r>
  <r>
    <n v="686193"/>
    <s v="THE ROYAL GROUP TN DIV."/>
    <s v="7.5X16 2MIL WICKETED +1.5  LIP 250/WICKET 1000/CASE"/>
    <n v="3488.8"/>
    <s v="."/>
    <n v="7.5"/>
    <s v="16 2MIL WICKETED +1.5"/>
    <m/>
    <m/>
    <x v="0"/>
    <m/>
    <d v="2013-07-01T00:00:00"/>
    <x v="9"/>
    <s v="TTHERIAULT"/>
    <x v="0"/>
    <x v="0"/>
  </r>
  <r>
    <n v="686257"/>
    <s v="BP ASSOCIATES"/>
    <s v="ZT 12X12X006 SLIDER 250/CASE"/>
    <n v="6235"/>
    <m/>
    <s v="ZT 12"/>
    <n v="12"/>
    <s v="006 SLIDER 250/C"/>
    <m/>
    <x v="0"/>
    <m/>
    <d v="2013-07-01T00:00:00"/>
    <x v="9"/>
    <s v="AMBER"/>
    <x v="0"/>
    <x v="0"/>
  </r>
  <r>
    <n v="686261"/>
    <s v="SUPPLY ONE - WEYERS CAVE"/>
    <s v="4  6MIL PINK ANTI-STATSLIT SEALED TUBING, 450'/ROLL"/>
    <n v="3922.5"/>
    <m/>
    <s v="4  6MIL PINK ANTI-STAT"/>
    <m/>
    <m/>
    <m/>
    <x v="0"/>
    <m/>
    <d v="2013-07-01T00:00:00"/>
    <x v="9"/>
    <s v="LCARTER"/>
    <x v="0"/>
    <x v="0"/>
  </r>
  <r>
    <n v="686262"/>
    <s v="BP ASSOCIATES"/>
    <s v="ZT 6X8X006 SLIDER 250/CASE"/>
    <n v="2560"/>
    <m/>
    <s v="ZT 6"/>
    <n v="8"/>
    <s v="006 SLIDER 250/CAS"/>
    <m/>
    <x v="0"/>
    <m/>
    <d v="2013-07-01T00:00:00"/>
    <x v="9"/>
    <s v="AMBER"/>
    <x v="0"/>
    <x v="0"/>
  </r>
  <r>
    <n v="686264"/>
    <s v="BP ASSOCIATES"/>
    <s v="ZT 4X6X006 SLIDER 250/CASE"/>
    <n v="1617.5"/>
    <m/>
    <s v="ZT 4"/>
    <n v="6"/>
    <s v="006 SLIDER 250/CAS"/>
    <m/>
    <x v="0"/>
    <m/>
    <d v="2013-07-01T00:00:00"/>
    <x v="9"/>
    <s v="AMBER"/>
    <x v="0"/>
    <x v="0"/>
  </r>
  <r>
    <n v="686265"/>
    <s v="BP ASSOCIATES"/>
    <s v="ZT 8X10X006 SLIDER 250/CASE"/>
    <n v="3785"/>
    <m/>
    <s v="ZT 8"/>
    <n v="10"/>
    <s v="006 SLIDER 250/CA"/>
    <m/>
    <x v="0"/>
    <m/>
    <d v="2013-07-01T00:00:00"/>
    <x v="9"/>
    <s v="AMBER"/>
    <x v="0"/>
    <x v="0"/>
  </r>
  <r>
    <n v="686281"/>
    <s v="SUPPLY ONE - WEYERS CAVE"/>
    <s v="12  6MIL PINK ANTI-STATSLIT SEALED TUBING 450'/ROLL"/>
    <n v="6132"/>
    <m/>
    <s v="12  6MIL PINK ANTI-STAT"/>
    <m/>
    <m/>
    <m/>
    <x v="0"/>
    <m/>
    <d v="2013-07-01T00:00:00"/>
    <x v="9"/>
    <s v="LCARTER"/>
    <x v="0"/>
    <x v="0"/>
  </r>
  <r>
    <n v="686284"/>
    <s v="SUPPLY ONE - WEYERS CAVE"/>
    <s v="8  6MIL PINK ANTI-STATSLIT SEALED TUBING, 450'/ROLL"/>
    <n v="5665.5"/>
    <m/>
    <s v="8  6MIL PINK ANTI-STAT"/>
    <m/>
    <m/>
    <m/>
    <x v="0"/>
    <m/>
    <d v="2013-07-01T00:00:00"/>
    <x v="9"/>
    <s v="LCARTER"/>
    <x v="0"/>
    <x v="0"/>
  </r>
  <r>
    <n v="686342"/>
    <s v="ON THE MARK APPAREL &amp; PROMOTIONS, INC"/>
    <s v="6X8X002 +1.5  LIP &amp; TAPE1000/CASE"/>
    <n v="1041"/>
    <m/>
    <n v="6"/>
    <n v="8"/>
    <s v="002 +1.5  LIP &amp; TAPE"/>
    <m/>
    <x v="0"/>
    <m/>
    <d v="2013-07-01T00:00:00"/>
    <x v="9"/>
    <s v="AMBER"/>
    <x v="0"/>
    <x v="0"/>
  </r>
  <r>
    <n v="686343"/>
    <s v="PACKSMART, INC"/>
    <s v="ZT 5X5X002 1C/1S BLK LOGO3X2 PRINT SIZE1000/CTN,PRNTD"/>
    <n v="1531"/>
    <m/>
    <s v="ZT 5"/>
    <n v="5"/>
    <s v="002 1C/1S BLK LOGO"/>
    <m/>
    <x v="0"/>
    <m/>
    <d v="2013-07-01T00:00:00"/>
    <x v="9"/>
    <s v="BRENDA"/>
    <x v="0"/>
    <x v="0"/>
  </r>
  <r>
    <n v="686347"/>
    <s v="ON THE MARK APPAREL &amp; PROMOTIONS, INC"/>
    <s v="5X7X002 W/ 1.5  LIP &amp; TAP1000/CASE"/>
    <n v="910.5"/>
    <m/>
    <n v="5"/>
    <n v="7"/>
    <s v="002 W/ 1.5  LIP &amp; TAP"/>
    <m/>
    <x v="0"/>
    <m/>
    <d v="2013-07-01T00:00:00"/>
    <x v="9"/>
    <s v="AMBER"/>
    <x v="0"/>
    <x v="0"/>
  </r>
  <r>
    <n v="686350"/>
    <s v="ON THE MARK APPAREL &amp; PROMOTIONS, INC"/>
    <s v="10X13X002 W/ 1.5  LIP &amp; T1000/CASE"/>
    <n v="1662.75"/>
    <m/>
    <n v="10"/>
    <n v="13"/>
    <s v="002 W/ 1.5  LIP &amp; T"/>
    <m/>
    <x v="0"/>
    <m/>
    <d v="2013-07-01T00:00:00"/>
    <x v="9"/>
    <s v="AMBER"/>
    <x v="0"/>
    <x v="0"/>
  </r>
  <r>
    <n v="686351"/>
    <s v="PACKSMART, INC"/>
    <s v="ZT 5X7X002 1C/1S PRINTLOGO 3X2 BLK 1000/CTN,PRNTD"/>
    <n v="1615"/>
    <m/>
    <s v="ZT 5"/>
    <n v="7"/>
    <s v="002 1C/1S PRINT"/>
    <m/>
    <x v="0"/>
    <m/>
    <d v="2013-07-01T00:00:00"/>
    <x v="9"/>
    <s v="BRENDA"/>
    <x v="0"/>
    <x v="0"/>
  </r>
  <r>
    <n v="686377"/>
    <s v="BENSTAR PACKAGING &amp; DIST"/>
    <s v="6X12 1.5 MILVACUUM BAG"/>
    <n v="0"/>
    <m/>
    <n v="6"/>
    <s v="12 1.5 MIL"/>
    <m/>
    <m/>
    <x v="0"/>
    <m/>
    <d v="2013-07-01T00:00:00"/>
    <x v="9"/>
    <s v="JPENA"/>
    <x v="0"/>
    <x v="0"/>
  </r>
  <r>
    <n v="686380"/>
    <s v="BENSTAR PACKAGING &amp; DIST"/>
    <s v="8X12 1.5VACUUM BAG"/>
    <n v="0"/>
    <m/>
    <n v="8"/>
    <s v="12 1.5"/>
    <m/>
    <m/>
    <x v="0"/>
    <m/>
    <d v="2013-07-01T00:00:00"/>
    <x v="9"/>
    <s v="JPENA"/>
    <x v="0"/>
    <x v="0"/>
  </r>
  <r>
    <n v="686410"/>
    <s v="RAPID PACKAGING INC"/>
    <s v="6 X 10 4MIL BAG +1.5  LIP250/WICKET 1000/CASE"/>
    <n v="1141.25"/>
    <m/>
    <n v="6"/>
    <s v=" 10 4MIL BAG +1.5  LIP"/>
    <m/>
    <m/>
    <x v="0"/>
    <m/>
    <d v="2013-07-01T00:00:00"/>
    <x v="9"/>
    <s v="JCORLISS"/>
    <x v="0"/>
    <x v="0"/>
  </r>
  <r>
    <n v="686414"/>
    <s v="RAPID PACKAGING INC"/>
    <s v="6X12 4MIL +1.5  LIP250/WICKET 1000/CASE"/>
    <n v="1247.5"/>
    <m/>
    <n v="6"/>
    <s v="12 4MIL +1.5  LIP"/>
    <m/>
    <m/>
    <x v="0"/>
    <m/>
    <d v="2013-07-01T00:00:00"/>
    <x v="9"/>
    <s v="JCORLISS"/>
    <x v="0"/>
    <x v="0"/>
  </r>
  <r>
    <n v="686415"/>
    <s v="RAPID PACKAGING INC"/>
    <s v="10X12 4MIL BAGS +1.5 LIP250/WICKET, 1000/CASE"/>
    <n v="989.25"/>
    <m/>
    <n v="10"/>
    <s v="12 4MIL BAGS +1.5 LIP"/>
    <m/>
    <m/>
    <x v="0"/>
    <m/>
    <d v="2013-07-01T00:00:00"/>
    <x v="9"/>
    <s v="JCORLISS"/>
    <x v="0"/>
    <x v="0"/>
  </r>
  <r>
    <n v="686422"/>
    <s v="XPEDX"/>
    <s v="AUTO 6X8 2MIL 1250/ROLLCLEAR FRONT/WHITE BACK"/>
    <n v="1174.5"/>
    <m/>
    <s v="AUTO 6"/>
    <s v="8 2MIL 1250/ROLL"/>
    <m/>
    <m/>
    <x v="0"/>
    <m/>
    <d v="2013-07-01T00:00:00"/>
    <x v="9"/>
    <s v="LMITCHELL"/>
    <x v="0"/>
    <x v="0"/>
  </r>
  <r>
    <n v="686425"/>
    <s v="XPEDX"/>
    <s v="AUTO 7X8 4MIL 750/ROLL"/>
    <n v="1018.5"/>
    <m/>
    <s v="AUTO 7"/>
    <s v="8 4MIL 750/ROLL"/>
    <m/>
    <m/>
    <x v="0"/>
    <m/>
    <d v="2013-07-01T00:00:00"/>
    <x v="9"/>
    <s v="LMITCHELL"/>
    <x v="0"/>
    <x v="0"/>
  </r>
  <r>
    <n v="686426"/>
    <s v="XPEDX"/>
    <s v="AUTO 10.5X15 4MIL 350/ROLL"/>
    <n v="1399.2"/>
    <m/>
    <s v="AUTO 10.5"/>
    <s v="15 4MIL 350/ROL"/>
    <m/>
    <m/>
    <x v="0"/>
    <m/>
    <d v="2013-07-01T00:00:00"/>
    <x v="9"/>
    <s v="LMITCHELL"/>
    <x v="0"/>
    <x v="0"/>
  </r>
  <r>
    <n v="686428"/>
    <s v="XPEDX"/>
    <s v="BOR 9X12.5X002PRE-OPENED"/>
    <n v="0"/>
    <m/>
    <s v="BOR 9"/>
    <n v="12.5"/>
    <n v="2"/>
    <m/>
    <x v="0"/>
    <m/>
    <d v="2013-07-01T00:00:00"/>
    <x v="9"/>
    <s v="LMITCHELL"/>
    <x v="0"/>
    <x v="0"/>
  </r>
  <r>
    <n v="686429"/>
    <s v="XPEDX"/>
    <s v="AUTO 3X4 3MIL 2000/ROLL"/>
    <n v="1065"/>
    <m/>
    <s v="AUTO 3"/>
    <s v="4 3MIL 2000/ROLL"/>
    <m/>
    <m/>
    <x v="0"/>
    <m/>
    <d v="2013-07-01T00:00:00"/>
    <x v="9"/>
    <s v="LMITCHELL"/>
    <x v="0"/>
    <x v="0"/>
  </r>
  <r>
    <n v="686430"/>
    <s v="XPEDX"/>
    <s v="AUTO 5X8 3MIL 1000/CASE"/>
    <n v="827.4"/>
    <m/>
    <s v="AUTO 5"/>
    <s v="8 3MIL 1000/CASE"/>
    <m/>
    <m/>
    <x v="0"/>
    <m/>
    <d v="2013-07-01T00:00:00"/>
    <x v="9"/>
    <s v="LMITCHELL"/>
    <x v="0"/>
    <x v="0"/>
  </r>
  <r>
    <n v="686433"/>
    <s v="XPEDX"/>
    <s v="AUTO 10.5X13 2MIL 900/ROLL"/>
    <n v="1046.4000000000001"/>
    <m/>
    <s v="AUTO 10.5"/>
    <s v="13 2MIL 900/ROL"/>
    <m/>
    <m/>
    <x v="0"/>
    <m/>
    <d v="2013-07-01T00:00:00"/>
    <x v="9"/>
    <s v="LMITCHELL"/>
    <x v="0"/>
    <x v="0"/>
  </r>
  <r>
    <n v="686438"/>
    <s v="PIONEER PACKAGING"/>
    <s v="6.5X10 2ML ZT W/ HANG HOL4CLR PRNT W/ WHITE BLOCK1000 PER CASE,PRNTD"/>
    <n v="2373"/>
    <m/>
    <n v="6.5"/>
    <s v="10 2ML ZT W/ HANG HOL"/>
    <m/>
    <m/>
    <x v="0"/>
    <m/>
    <d v="2013-07-01T00:00:00"/>
    <x v="9"/>
    <s v="JLYONS"/>
    <x v="0"/>
    <x v="0"/>
  </r>
  <r>
    <n v="686440"/>
    <s v="PIONEER PACKAGING"/>
    <s v="7X10 2ML ZT W/ HANG HOLE4 COLOR W/WHITE BLOCK ( 51000 PER CASE,PRNTD"/>
    <n v="2456"/>
    <m/>
    <n v="7"/>
    <s v="10 2ML ZT W/ HANG HOLE"/>
    <m/>
    <m/>
    <x v="0"/>
    <m/>
    <d v="2013-07-01T00:00:00"/>
    <x v="9"/>
    <s v="JLYONS"/>
    <x v="0"/>
    <x v="0"/>
  </r>
  <r>
    <n v="688772"/>
    <s v="AMERISOURCE PACKAGING"/>
    <s v="10.00X0.00X20.00X2.001500/CS,BAGS,BS"/>
    <n v="1370.48"/>
    <m/>
    <n v="10"/>
    <n v="0"/>
    <n v="20"/>
    <n v="2"/>
    <x v="1"/>
    <n v="854859"/>
    <d v="2013-07-01T00:00:00"/>
    <x v="9"/>
    <s v="LPAIGE"/>
    <x v="1"/>
    <x v="1"/>
  </r>
  <r>
    <n v="689087"/>
    <s v="CARLSON SYSTEMS, LLC - SIOUX FALLS"/>
    <s v="18.00X12.00X29.00X2.00400/RL,BAGS,BS,BOR,METAL15.0%,TINT,MBL,CRADL"/>
    <n v="4889.09"/>
    <m/>
    <n v="18"/>
    <n v="12"/>
    <n v="29"/>
    <n v="2"/>
    <x v="1"/>
    <n v="855277"/>
    <d v="2013-07-01T00:00:00"/>
    <x v="9"/>
    <s v="WILL"/>
    <x v="1"/>
    <x v="1"/>
  </r>
  <r>
    <n v="689795"/>
    <s v="CROWN PACKAGING"/>
    <s v="GAR 21X3X38X0006MIDDLE PERF, 1C/1S SUFF W2000'/ROLL, 631 BAGS/ROLL"/>
    <n v="8258.6"/>
    <m/>
    <s v="GAR 21"/>
    <n v="3"/>
    <n v="38"/>
    <n v="6"/>
    <x v="1"/>
    <n v="855024"/>
    <d v="2013-07-01T00:00:00"/>
    <x v="9"/>
    <s v="LCARTER"/>
    <x v="1"/>
    <x v="0"/>
  </r>
  <r>
    <n v="686542"/>
    <s v="CHEMTEX INC"/>
    <s v="ZT 4X6 2MIL 1000/CASE (ITEM# 3565A)"/>
    <n v="14100"/>
    <m/>
    <s v="ZT 4"/>
    <s v="6 2MIL 1000/CASE (IT"/>
    <m/>
    <m/>
    <x v="0"/>
    <m/>
    <d v="2013-07-02T00:00:00"/>
    <x v="9"/>
    <s v="MWENTWORTH"/>
    <x v="0"/>
    <x v="0"/>
  </r>
  <r>
    <n v="686546"/>
    <s v="CHEMTEX INC"/>
    <s v="ZT 9X12 2MIL1000/CASE (ITEM# 3645A)"/>
    <n v="53100"/>
    <m/>
    <s v="ZT 9"/>
    <s v="12 2MIL"/>
    <m/>
    <m/>
    <x v="0"/>
    <m/>
    <d v="2013-07-02T00:00:00"/>
    <x v="9"/>
    <s v="MWENTWORTH"/>
    <x v="0"/>
    <x v="0"/>
  </r>
  <r>
    <n v="686560"/>
    <s v="CHEMTEX INC"/>
    <s v="ZT 13 X 18 2MIL 1000/CASE(ITEM# 3678A)"/>
    <n v="113500"/>
    <m/>
    <s v="ZT 13 "/>
    <s v=" 18 2MIL 1000/CASE"/>
    <m/>
    <m/>
    <x v="0"/>
    <m/>
    <d v="2013-07-02T00:00:00"/>
    <x v="9"/>
    <s v="MWENTWORTH"/>
    <x v="0"/>
    <x v="0"/>
  </r>
  <r>
    <n v="686576"/>
    <s v="NORMAN ROQUETTE, INC."/>
    <s v="8.00X0.00X10.00X2.001000/RL,BAGS,BS,BOR"/>
    <n v="783.75"/>
    <m/>
    <n v="8"/>
    <n v="0"/>
    <n v="10"/>
    <n v="2"/>
    <x v="0"/>
    <m/>
    <d v="2013-07-02T00:00:00"/>
    <x v="9"/>
    <s v="LMITCHELL"/>
    <x v="0"/>
    <x v="1"/>
  </r>
  <r>
    <n v="686582"/>
    <s v="NORMAN ROQUETTE, INC."/>
    <s v="3X5 2MIL PERFED BAGS ON AON PLASTIC CORES 2250/ROLL"/>
    <n v="3348"/>
    <m/>
    <n v="3"/>
    <s v="5 2MIL PERFED BAGS ON A"/>
    <m/>
    <m/>
    <x v="0"/>
    <m/>
    <d v="2013-07-02T00:00:00"/>
    <x v="9"/>
    <s v="ANGELA"/>
    <x v="0"/>
    <x v="0"/>
  </r>
  <r>
    <n v="686585"/>
    <s v="NORMAN ROQUETTE, INC."/>
    <s v="9.00X0.00X40.00X4.00500/RL,BAGS,BS,BOR"/>
    <n v="3757"/>
    <m/>
    <n v="9"/>
    <n v="0"/>
    <n v="40"/>
    <n v="4"/>
    <x v="0"/>
    <m/>
    <d v="2013-07-02T00:00:00"/>
    <x v="9"/>
    <s v="LMITCHELL"/>
    <x v="0"/>
    <x v="1"/>
  </r>
  <r>
    <n v="686586"/>
    <s v="NORMAN ROQUETTE, INC."/>
    <s v="16.00X0.00X10.00X6.001000/RL,BAGS,BS,BOR,CRADL"/>
    <n v="882.63"/>
    <m/>
    <n v="16"/>
    <n v="0"/>
    <n v="10"/>
    <n v="6"/>
    <x v="0"/>
    <m/>
    <d v="2013-07-02T00:00:00"/>
    <x v="9"/>
    <s v="LMITCHELL"/>
    <x v="0"/>
    <x v="1"/>
  </r>
  <r>
    <n v="686592"/>
    <s v="NORMAN ROQUETTE, INC."/>
    <s v="16.00X0.00X18.00X6.00500/RL,BAGS,BS,BOR,CRADL"/>
    <n v="3198.2"/>
    <m/>
    <n v="16"/>
    <n v="0"/>
    <n v="18"/>
    <n v="6"/>
    <x v="0"/>
    <m/>
    <d v="2013-07-02T00:00:00"/>
    <x v="9"/>
    <s v="LMITCHELL"/>
    <x v="0"/>
    <x v="1"/>
  </r>
  <r>
    <n v="686593"/>
    <s v="NORMAN ROQUETTE, INC."/>
    <s v="24.00X0.00X24.00X6.00250/RL,BAGS,BS,BOR,CRADL"/>
    <n v="4159.6499999999996"/>
    <m/>
    <n v="24"/>
    <n v="0"/>
    <n v="24"/>
    <n v="6"/>
    <x v="0"/>
    <m/>
    <d v="2013-07-02T00:00:00"/>
    <x v="9"/>
    <s v="LMITCHELL"/>
    <x v="0"/>
    <x v="1"/>
  </r>
  <r>
    <n v="686594"/>
    <s v="NORMAN ROQUETTE, INC."/>
    <s v="24.00X0.00X30.00X6.00250/RL,BAGS,BS,BOR,CRADL"/>
    <n v="3422.2"/>
    <m/>
    <n v="24"/>
    <n v="0"/>
    <n v="30"/>
    <n v="6"/>
    <x v="0"/>
    <m/>
    <d v="2013-07-02T00:00:00"/>
    <x v="9"/>
    <s v="LMITCHELL"/>
    <x v="0"/>
    <x v="1"/>
  </r>
  <r>
    <n v="686597"/>
    <s v="NORMAN ROQUETTE, INC."/>
    <s v="24.00X0.00X38.00X6.00200/RL,BAGS,BS,BOR,CRADL"/>
    <n v="5092.2"/>
    <m/>
    <n v="24"/>
    <n v="0"/>
    <n v="38"/>
    <n v="6"/>
    <x v="0"/>
    <m/>
    <d v="2013-07-02T00:00:00"/>
    <x v="9"/>
    <s v="LMITCHELL"/>
    <x v="0"/>
    <x v="1"/>
  </r>
  <r>
    <n v="686599"/>
    <s v="NORMAN ROQUETTE, INC."/>
    <s v="24.00X0.00X48.00X6.00200/RL,BAGS,BS,BOR,CRADL"/>
    <n v="1022.06"/>
    <m/>
    <n v="24"/>
    <n v="0"/>
    <n v="48"/>
    <n v="6"/>
    <x v="0"/>
    <m/>
    <d v="2013-07-02T00:00:00"/>
    <x v="9"/>
    <s v="LMITCHELL"/>
    <x v="0"/>
    <x v="1"/>
  </r>
  <r>
    <n v="686603"/>
    <s v="NORMAN ROQUETTE, INC."/>
    <s v="28.00X0.00X50.00X6.00250/RL,BAGS,BS,BOR,CRADL"/>
    <n v="1711.53"/>
    <m/>
    <n v="28"/>
    <n v="0"/>
    <n v="50"/>
    <n v="6"/>
    <x v="0"/>
    <m/>
    <d v="2013-07-02T00:00:00"/>
    <x v="9"/>
    <s v="LMITCHELL"/>
    <x v="0"/>
    <x v="1"/>
  </r>
  <r>
    <n v="686605"/>
    <s v="NORMAN ROQUETTE, INC."/>
    <s v="30.00X0.00X60.00X6.00200/RL,BAGS,BS,BOR,CRADL"/>
    <n v="2934.61"/>
    <m/>
    <n v="30"/>
    <n v="0"/>
    <n v="60"/>
    <n v="6"/>
    <x v="0"/>
    <m/>
    <d v="2013-07-02T00:00:00"/>
    <x v="9"/>
    <s v="LMITCHELL"/>
    <x v="0"/>
    <x v="1"/>
  </r>
  <r>
    <n v="686606"/>
    <s v="MULTIFAB"/>
    <s v="50.00X42.00X75.00X3.0050/RL,BAGS,BS,BOR,UVI 1.5%,COLOR,WHT,CRADL"/>
    <n v="3696.58"/>
    <m/>
    <n v="50"/>
    <n v="42"/>
    <n v="75"/>
    <n v="3"/>
    <x v="0"/>
    <m/>
    <d v="2013-07-02T00:00:00"/>
    <x v="9"/>
    <s v="JBERCUME"/>
    <x v="0"/>
    <x v="1"/>
  </r>
  <r>
    <n v="686611"/>
    <s v="MULTIFAB"/>
    <s v="50.00X42.00X89.00X3.0050/RL,BAGS,BS,BOR,UVI 1.5%,COLOR,WHT,CRADL"/>
    <n v="2192.19"/>
    <m/>
    <n v="50"/>
    <n v="42"/>
    <n v="89"/>
    <n v="3"/>
    <x v="0"/>
    <m/>
    <d v="2013-07-02T00:00:00"/>
    <x v="9"/>
    <s v="JBERCUME"/>
    <x v="0"/>
    <x v="1"/>
  </r>
  <r>
    <n v="686615"/>
    <s v="EXECUTIVE DATA FORMS AND PROMOTIONS"/>
    <s v="LF 12X18X002 1.5  LIP &amp;TAPE 1C/1S 1000/CTNCUSTOMER'S LOGO,PRNTD"/>
    <n v="1499.5"/>
    <m/>
    <s v="LF 12"/>
    <n v="18"/>
    <s v="002 1.5  LIP &amp;"/>
    <m/>
    <x v="0"/>
    <m/>
    <d v="2013-07-02T00:00:00"/>
    <x v="9"/>
    <s v="BRENDA"/>
    <x v="0"/>
    <x v="0"/>
  </r>
  <r>
    <n v="686622"/>
    <s v="DAHLONEGA PACKAGING"/>
    <s v="5X18 VACUUM POUCH 3MIL"/>
    <n v="0"/>
    <m/>
    <n v="5"/>
    <s v="18 VACUUM POUCH 3MIL"/>
    <m/>
    <m/>
    <x v="0"/>
    <m/>
    <d v="2013-07-02T00:00:00"/>
    <x v="9"/>
    <s v="PGARCIA"/>
    <x v="0"/>
    <x v="0"/>
  </r>
  <r>
    <n v="686631"/>
    <s v="NPS/LIBERTY"/>
    <s v="68.00XXX2.501800'/RL,SWS SHEETING,FG,CRADL"/>
    <n v="3744"/>
    <m/>
    <n v="68"/>
    <m/>
    <m/>
    <n v="2.5"/>
    <x v="0"/>
    <m/>
    <d v="2013-07-02T00:00:00"/>
    <x v="9"/>
    <s v="DAVID"/>
    <x v="0"/>
    <x v="1"/>
  </r>
  <r>
    <n v="686681"/>
    <s v="GIANT PLASTIC INDUSTRIES"/>
    <s v="20X20+4 BGX0022C/2S W/ DIE CUTHANDLE, WHITE FILM 500/CA"/>
    <n v="1922.25"/>
    <m/>
    <n v="20"/>
    <s v="20+4 BG"/>
    <n v="2"/>
    <m/>
    <x v="0"/>
    <m/>
    <d v="2013-07-02T00:00:00"/>
    <x v="9"/>
    <s v="PCOSTA"/>
    <x v="0"/>
    <x v="0"/>
  </r>
  <r>
    <n v="686741"/>
    <s v="CRATEX CORP."/>
    <s v="20X30 6 MILBLK CONDUCTIVE BAG 100/CASE"/>
    <n v="1603.8"/>
    <m/>
    <n v="20"/>
    <s v="30 6 MIL"/>
    <m/>
    <m/>
    <x v="0"/>
    <m/>
    <d v="2013-07-02T00:00:00"/>
    <x v="9"/>
    <s v="LMITCHELL"/>
    <x v="1"/>
    <x v="0"/>
  </r>
  <r>
    <n v="686761"/>
    <s v="SOUTHEASTERN PAPER GROUP"/>
    <s v="8.5 x 18 1mil wicket bagw/3  bottom gusset"/>
    <n v="0"/>
    <m/>
    <s v="8.5 x 18 1mil wicket bag"/>
    <m/>
    <m/>
    <m/>
    <x v="0"/>
    <m/>
    <d v="2013-07-02T00:00:00"/>
    <x v="9"/>
    <s v="JCORLISS"/>
    <x v="0"/>
    <x v="0"/>
  </r>
  <r>
    <n v="686799"/>
    <s v="SOUTHEASTERN PAPER GROUP"/>
    <s v="ZT 10X13X001 W/ 1C/1SSUFF WARNING ONBACK 1000/CASE,PRNTD"/>
    <n v="2574"/>
    <m/>
    <s v="ZT 10"/>
    <n v="13"/>
    <s v="001 W/ 1C/1S"/>
    <m/>
    <x v="0"/>
    <m/>
    <d v="2013-07-02T00:00:00"/>
    <x v="9"/>
    <s v="LCARTER"/>
    <x v="1"/>
    <x v="0"/>
  </r>
  <r>
    <n v="686803"/>
    <s v="SOUTHEASTERN PAPER GROUP"/>
    <s v="ZT 12X16X001 W/ 1C/1SSUFF WARNING ONBACK 1000/CASE,PRNTD"/>
    <n v="3088"/>
    <m/>
    <s v="ZT 12"/>
    <n v="16"/>
    <s v="001 W/ 1C/1S"/>
    <m/>
    <x v="0"/>
    <m/>
    <d v="2013-07-02T00:00:00"/>
    <x v="9"/>
    <s v="LCARTER"/>
    <x v="1"/>
    <x v="0"/>
  </r>
  <r>
    <n v="687967"/>
    <s v="PYRAMID PACKAGING INC."/>
    <s v="102.00X0.00XX3.002000'/RL,SWS SHEETING,FG,NOSLIP,CRADL"/>
    <n v="5936.4"/>
    <m/>
    <n v="102"/>
    <n v="0"/>
    <m/>
    <n v="3"/>
    <x v="1"/>
    <n v="855586"/>
    <d v="2013-07-02T00:00:00"/>
    <x v="9"/>
    <s v="STEVES"/>
    <x v="1"/>
    <x v="1"/>
  </r>
  <r>
    <n v="688894"/>
    <s v="SUPPLY SOURCE"/>
    <s v="60.00X50.00X88.00X1.2550/RL,BAGS,BS,BOR,LLD,HEX,CRADL"/>
    <n v="3170.15"/>
    <m/>
    <n v="60"/>
    <n v="50"/>
    <n v="88"/>
    <n v="1.25"/>
    <x v="1"/>
    <n v="855979"/>
    <d v="2013-07-02T00:00:00"/>
    <x v="9"/>
    <s v="STEVES"/>
    <x v="1"/>
    <x v="1"/>
  </r>
  <r>
    <n v="689522"/>
    <s v="THE TOPP GROUP, LLC"/>
    <s v="17.00X0.00X34.00X2.00500/CS,INDIV SHEETS,BS,VCI,TINT,MBL"/>
    <n v="2736"/>
    <m/>
    <n v="17"/>
    <n v="0"/>
    <n v="34"/>
    <n v="2"/>
    <x v="1"/>
    <n v="855814"/>
    <d v="2013-07-02T00:00:00"/>
    <x v="9"/>
    <s v="JPENA"/>
    <x v="0"/>
    <x v="1"/>
  </r>
  <r>
    <n v="690184"/>
    <s v="DOUG BROWN PACKAGING INC"/>
    <s v="11.88XX14.50X2.251000/CS,BAGS,FG"/>
    <n v="4989"/>
    <m/>
    <n v="11.88"/>
    <m/>
    <n v="14.5"/>
    <n v="2.25"/>
    <x v="1"/>
    <n v="855790"/>
    <d v="2013-07-02T00:00:00"/>
    <x v="9"/>
    <s v="LMITCHELL"/>
    <x v="1"/>
    <x v="1"/>
  </r>
  <r>
    <n v="690184"/>
    <s v="DOUG BROWN PACKAGING INC"/>
    <s v="11.88XX14.50X2.251000/CS,BAGS,FG"/>
    <n v="4989"/>
    <m/>
    <n v="11.88"/>
    <m/>
    <n v="14.5"/>
    <n v="2.25"/>
    <x v="1"/>
    <n v="855790"/>
    <d v="2013-07-02T00:00:00"/>
    <x v="9"/>
    <s v="LMITCHELL"/>
    <x v="1"/>
    <x v="1"/>
  </r>
  <r>
    <n v="690339"/>
    <s v="XPEDX"/>
    <s v="75.00XXX3.001750/RL,SWS SHEETING,FG,AS,AMF CLR,CRADL"/>
    <n v="1488"/>
    <m/>
    <n v="75"/>
    <m/>
    <m/>
    <n v="3"/>
    <x v="1"/>
    <n v="855703"/>
    <d v="2013-07-02T00:00:00"/>
    <x v="9"/>
    <s v="MWENTWORTH"/>
    <x v="1"/>
    <x v="1"/>
  </r>
  <r>
    <n v="690339"/>
    <s v="XPEDX"/>
    <s v="75.00XXX3.001750/RL,SWS SHEETING,FG,AS,AMF CLR,CRADL"/>
    <n v="1488"/>
    <m/>
    <n v="75"/>
    <m/>
    <m/>
    <n v="3"/>
    <x v="1"/>
    <n v="855703"/>
    <d v="2013-07-02T00:00:00"/>
    <x v="9"/>
    <s v="MWENTWORTH"/>
    <x v="1"/>
    <x v="1"/>
  </r>
  <r>
    <n v="690380"/>
    <s v="ULINE"/>
    <s v="68.00X65.00X82.00X3.0050/RL,BAGS,FG,BS,BOR,OPAQ,BLK,CRADL"/>
    <n v="3886.92"/>
    <m/>
    <n v="68"/>
    <n v="65"/>
    <n v="82"/>
    <n v="3"/>
    <x v="1"/>
    <n v="855651"/>
    <d v="2013-07-02T00:00:00"/>
    <x v="9"/>
    <s v="BRENDA"/>
    <x v="1"/>
    <x v="1"/>
  </r>
  <r>
    <n v="690380"/>
    <s v="ULINE"/>
    <s v="68.00X65.00X82.00X3.0050/RL,BAGS,FG,BS,BOR,OPAQ,BLK,CRADL"/>
    <n v="3886.92"/>
    <m/>
    <n v="68"/>
    <n v="65"/>
    <n v="82"/>
    <n v="3"/>
    <x v="1"/>
    <n v="855651"/>
    <d v="2013-07-02T00:00:00"/>
    <x v="9"/>
    <s v="BRENDA"/>
    <x v="1"/>
    <x v="1"/>
  </r>
  <r>
    <n v="690390"/>
    <s v="STAPLES CENTRAL PAYMENT CENTER"/>
    <s v="48.00X0.00X48.00X4.0050/RL,BAGS,BS,BOR,CRADL"/>
    <n v="772.83"/>
    <m/>
    <n v="48"/>
    <n v="0"/>
    <n v="48"/>
    <n v="4"/>
    <x v="1"/>
    <n v="855649"/>
    <d v="2013-07-02T00:00:00"/>
    <x v="9"/>
    <s v="AMBER"/>
    <x v="1"/>
    <x v="1"/>
  </r>
  <r>
    <n v="690390"/>
    <s v="STAPLES CENTRAL PAYMENT CENTER"/>
    <s v="48.00X0.00X48.00X4.0050/RL,BAGS,BS,BOR,CRADL"/>
    <n v="772.83"/>
    <m/>
    <n v="48"/>
    <n v="0"/>
    <n v="48"/>
    <n v="4"/>
    <x v="1"/>
    <n v="855649"/>
    <d v="2013-07-02T00:00:00"/>
    <x v="9"/>
    <s v="AMBER"/>
    <x v="1"/>
    <x v="1"/>
  </r>
  <r>
    <n v="686845"/>
    <s v="SABINE PACKAGING, INC."/>
    <s v="8.00X0.00X16.00X4.001000/CS,BAGS,BS,AS,AMF CLR"/>
    <n v="1777.12"/>
    <m/>
    <n v="8"/>
    <n v="0"/>
    <n v="16"/>
    <n v="4"/>
    <x v="0"/>
    <m/>
    <d v="2013-07-03T00:00:00"/>
    <x v="9"/>
    <s v="SARAH"/>
    <x v="1"/>
    <x v="1"/>
  </r>
  <r>
    <n v="686906"/>
    <s v="TAPEMASTER INC"/>
    <s v="AUTOBAG 4X6X002 2000/RLVENTED LOWER CORNER"/>
    <n v="732"/>
    <m/>
    <s v="AUTOBAG 4"/>
    <n v="6"/>
    <s v="002 2000/RL"/>
    <m/>
    <x v="0"/>
    <m/>
    <d v="2013-07-03T00:00:00"/>
    <x v="9"/>
    <s v="BRENDA"/>
    <x v="0"/>
    <x v="0"/>
  </r>
  <r>
    <n v="686911"/>
    <s v="TAPEMASTER INC"/>
    <s v="AUTOBAG 6X6X002 2000/RLVENTED LOWER CORNER"/>
    <n v="731"/>
    <m/>
    <s v="AUTOBAG 6"/>
    <n v="6"/>
    <s v="002 2000/RL"/>
    <m/>
    <x v="0"/>
    <m/>
    <d v="2013-07-03T00:00:00"/>
    <x v="9"/>
    <s v="BRENDA"/>
    <x v="0"/>
    <x v="0"/>
  </r>
  <r>
    <n v="686974"/>
    <s v="SUPPLY ONE"/>
    <s v="6X8 AUTO BAG4 MIL WHITE FRONT/CLEAR B750/ROLL"/>
    <n v="1632"/>
    <m/>
    <n v="6"/>
    <s v="8 AUTO BAG"/>
    <m/>
    <m/>
    <x v="0"/>
    <m/>
    <d v="2013-07-03T00:00:00"/>
    <x v="9"/>
    <s v="KKING"/>
    <x v="0"/>
    <x v="0"/>
  </r>
  <r>
    <n v="686980"/>
    <s v="SUPPLY ONE"/>
    <s v="8X10 4MILAUTO BAG WHITE FRONT/CLEAR BACK 500/ROLL"/>
    <n v="1906.5"/>
    <m/>
    <n v="8"/>
    <s v="10 4MIL"/>
    <m/>
    <m/>
    <x v="0"/>
    <m/>
    <d v="2013-07-03T00:00:00"/>
    <x v="9"/>
    <s v="KKING"/>
    <x v="0"/>
    <x v="0"/>
  </r>
  <r>
    <n v="686982"/>
    <s v="SPECIALTY PACKAGING, LLC"/>
    <s v="AUTO STYLE BAG 14X24 3 MI200/ROLL"/>
    <n v="7545"/>
    <m/>
    <s v="AUTO STYLE BAG 14"/>
    <s v="24 3 MI"/>
    <m/>
    <m/>
    <x v="0"/>
    <m/>
    <d v="2013-07-03T00:00:00"/>
    <x v="9"/>
    <s v="LPAIGE"/>
    <x v="0"/>
    <x v="0"/>
  </r>
  <r>
    <n v="686983"/>
    <s v="SUPPLY ONE"/>
    <s v="6X8 5MILAUTO BAGwhite front/clear back"/>
    <n v="0"/>
    <m/>
    <n v="6"/>
    <s v="8 5MIL"/>
    <m/>
    <m/>
    <x v="0"/>
    <m/>
    <d v="2013-07-03T00:00:00"/>
    <x v="9"/>
    <s v="KKING"/>
    <x v="0"/>
    <x v="0"/>
  </r>
  <r>
    <n v="686986"/>
    <s v="SUPPLY ONE"/>
    <s v="8x10 5milauto bagwhite front/clear back"/>
    <n v="0"/>
    <m/>
    <s v="8x10 5mil"/>
    <m/>
    <m/>
    <m/>
    <x v="0"/>
    <m/>
    <d v="2013-07-03T00:00:00"/>
    <x v="9"/>
    <s v="KKING"/>
    <x v="0"/>
    <x v="0"/>
  </r>
  <r>
    <n v="687073"/>
    <s v="XPEDX"/>
    <s v="54.00X0.00XX2.301000'/RL,CF SHEETING,FG,CRADL"/>
    <n v="3132.64"/>
    <m/>
    <n v="54"/>
    <n v="0"/>
    <m/>
    <n v="2.2999999999999998"/>
    <x v="0"/>
    <m/>
    <d v="2013-07-03T00:00:00"/>
    <x v="9"/>
    <s v="EZRA"/>
    <x v="0"/>
    <x v="1"/>
  </r>
  <r>
    <n v="687113"/>
    <s v="DREAM PACKAGING INC"/>
    <s v="LF 12X18 + 1  LIP /TAPE00125 FG RESEALABLE TAPESUFFOCTION WARNING 1000/C"/>
    <n v="10832"/>
    <m/>
    <s v="LF 12"/>
    <s v="18 + 1  LIP /TAPE"/>
    <m/>
    <m/>
    <x v="0"/>
    <m/>
    <d v="2013-07-03T00:00:00"/>
    <x v="9"/>
    <s v="BRENDA"/>
    <x v="0"/>
    <x v="0"/>
  </r>
  <r>
    <n v="687129"/>
    <s v="ADVANCE PACKAGING"/>
    <s v="6.25X3X19 1 MIL1000/CASE"/>
    <n v="88320"/>
    <m/>
    <n v="6.25"/>
    <n v="3"/>
    <s v="19 1 MIL"/>
    <m/>
    <x v="0"/>
    <m/>
    <d v="2013-07-03T00:00:00"/>
    <x v="9"/>
    <s v="MPRIEST"/>
    <x v="0"/>
    <x v="0"/>
  </r>
  <r>
    <n v="687179"/>
    <s v="POLY-SOURCE MANUFACTURING INC"/>
    <s v="20X35.75 1.8MIL FG SLEEVEREGISTERED PRINT 1C/1S,PRNTD"/>
    <n v="0"/>
    <m/>
    <n v="20"/>
    <s v="35.75 1.8MIL FG SLEEVE"/>
    <m/>
    <m/>
    <x v="0"/>
    <m/>
    <d v="2013-07-03T00:00:00"/>
    <x v="9"/>
    <s v="PGARCIA"/>
    <x v="0"/>
    <x v="0"/>
  </r>
  <r>
    <n v="687180"/>
    <s v="POLY-SOURCE MANUFACTURING INC"/>
    <s v="20X35.75 1.8MIL FG SLEEVEREGISTERED PRINT 1C/1S,PRNTD"/>
    <n v="0"/>
    <m/>
    <n v="20"/>
    <s v="35.75 1.8MIL FG SLEEVE"/>
    <m/>
    <m/>
    <x v="0"/>
    <m/>
    <d v="2013-07-03T00:00:00"/>
    <x v="9"/>
    <s v="PGARCIA"/>
    <x v="0"/>
    <x v="0"/>
  </r>
  <r>
    <n v="687193"/>
    <s v="CROWN PACKAGING"/>
    <s v="13.00X7.00X39.50X3.00250/CS,BAGS,BS,VENT,NORM"/>
    <n v="805.26"/>
    <m/>
    <n v="13"/>
    <n v="7"/>
    <n v="39.5"/>
    <n v="3"/>
    <x v="0"/>
    <m/>
    <d v="2013-07-03T00:00:00"/>
    <x v="9"/>
    <s v="LMITCHELL"/>
    <x v="0"/>
    <x v="1"/>
  </r>
  <r>
    <n v="690053"/>
    <s v="GENERAL RUBBER &amp; PLASTICS"/>
    <s v="SWS 120 X2000'X0015 SHRINK FILM"/>
    <n v="3827.7"/>
    <m/>
    <s v="SWS 120 "/>
    <s v="2000'"/>
    <s v="0015 SHRIN"/>
    <m/>
    <x v="1"/>
    <n v="856594"/>
    <d v="2013-07-03T00:00:00"/>
    <x v="9"/>
    <s v="AMBER"/>
    <x v="1"/>
    <x v="0"/>
  </r>
  <r>
    <n v="690053"/>
    <s v="GENERAL RUBBER &amp; PLASTICS"/>
    <s v="SWS 120 X2000'X0015 SHRINK FILM"/>
    <n v="3827.7"/>
    <m/>
    <s v="SWS 120 "/>
    <s v="2000'"/>
    <s v="0015 SHRIN"/>
    <m/>
    <x v="1"/>
    <n v="856594"/>
    <d v="2013-07-03T00:00:00"/>
    <x v="9"/>
    <s v="AMBER"/>
    <x v="1"/>
    <x v="0"/>
  </r>
  <r>
    <n v="690320"/>
    <s v="BUTLER DEARDEN"/>
    <s v="20.00X18.00X36.00X2.00250/CS,BAGS,BS"/>
    <n v="911.15"/>
    <m/>
    <n v="20"/>
    <n v="18"/>
    <n v="36"/>
    <n v="2"/>
    <x v="1"/>
    <n v="856425"/>
    <d v="2013-07-03T00:00:00"/>
    <x v="9"/>
    <s v="BRENDA"/>
    <x v="1"/>
    <x v="1"/>
  </r>
  <r>
    <n v="690320"/>
    <s v="BUTLER DEARDEN"/>
    <s v="20.00X18.00X36.00X2.00250/CS,BAGS,BS"/>
    <n v="911.15"/>
    <m/>
    <n v="20"/>
    <n v="18"/>
    <n v="36"/>
    <n v="2"/>
    <x v="1"/>
    <n v="856425"/>
    <d v="2013-07-03T00:00:00"/>
    <x v="9"/>
    <s v="BRENDA"/>
    <x v="1"/>
    <x v="1"/>
  </r>
  <r>
    <n v="690661"/>
    <s v="SUPPLY ONE - TUCSON"/>
    <s v="4.5X5 1.5MILAUTO BAG3000/ROLL"/>
    <n v="1530"/>
    <m/>
    <n v="4.5"/>
    <s v="5 1.5MIL"/>
    <m/>
    <m/>
    <x v="1"/>
    <n v="856290"/>
    <d v="2013-07-03T00:00:00"/>
    <x v="9"/>
    <s v="MFRIDLEY"/>
    <x v="1"/>
    <x v="0"/>
  </r>
  <r>
    <n v="690661"/>
    <s v="SUPPLY ONE - TUCSON"/>
    <s v="4.5X5 1.5MILAUTO BAG3000/ROLL"/>
    <n v="1530"/>
    <m/>
    <n v="4.5"/>
    <s v="5 1.5MIL"/>
    <m/>
    <m/>
    <x v="1"/>
    <n v="856290"/>
    <d v="2013-07-03T00:00:00"/>
    <x v="9"/>
    <s v="MFRIDLEY"/>
    <x v="1"/>
    <x v="0"/>
  </r>
  <r>
    <n v="690864"/>
    <s v="POLLOCK PAPER"/>
    <s v="16.00X0.00X16.50X4.00500/CS,BAGS,FG,TINT,MBL"/>
    <n v="1860.18"/>
    <m/>
    <n v="16"/>
    <n v="0"/>
    <n v="16.5"/>
    <n v="4"/>
    <x v="1"/>
    <n v="856613"/>
    <d v="2013-07-03T00:00:00"/>
    <x v="9"/>
    <s v="CMAHAN"/>
    <x v="1"/>
    <x v="1"/>
  </r>
  <r>
    <n v="690864"/>
    <s v="POLLOCK PAPER"/>
    <s v="16.00X0.00X16.50X4.00500/CS,BAGS,FG,TINT,MBL"/>
    <n v="1860.18"/>
    <m/>
    <n v="16"/>
    <n v="0"/>
    <n v="16.5"/>
    <n v="4"/>
    <x v="1"/>
    <n v="856613"/>
    <d v="2013-07-03T00:00:00"/>
    <x v="9"/>
    <s v="CMAHAN"/>
    <x v="1"/>
    <x v="1"/>
  </r>
  <r>
    <n v="687283"/>
    <s v="BERLIN PACKAGING"/>
    <s v="HD LINER 30X42 7 MIC100/CS70 CASES/SKID"/>
    <n v="4508"/>
    <m/>
    <s v="HD LINER 30"/>
    <s v="42 7 MIC"/>
    <m/>
    <m/>
    <x v="0"/>
    <m/>
    <d v="2013-07-05T00:00:00"/>
    <x v="9"/>
    <s v="LMITCHELL"/>
    <x v="0"/>
    <x v="0"/>
  </r>
  <r>
    <n v="687288"/>
    <s v="BERLIN PACKAGING"/>
    <s v="HD LINER 38X60 10MIC150/RL 25 ROLLS/SKIDCLEAR"/>
    <n v="2004.98"/>
    <m/>
    <s v="HD LINER 38"/>
    <s v="60 10MIC"/>
    <m/>
    <m/>
    <x v="0"/>
    <m/>
    <d v="2013-07-05T00:00:00"/>
    <x v="9"/>
    <s v="LMITCHELL"/>
    <x v="0"/>
    <x v="0"/>
  </r>
  <r>
    <n v="687299"/>
    <s v="IPS PACKAGING GREENVILLE"/>
    <s v="7.00X0.00X15.00X4.001000/CS,BAGS,FG,BS,AS,AMFCLR"/>
    <n v="694.9"/>
    <m/>
    <n v="7"/>
    <n v="0"/>
    <n v="15"/>
    <n v="4"/>
    <x v="0"/>
    <m/>
    <d v="2013-07-05T00:00:00"/>
    <x v="9"/>
    <s v="LMITCHELL"/>
    <x v="1"/>
    <x v="1"/>
  </r>
  <r>
    <n v="687389"/>
    <s v="ENVIRO-TOTE INC."/>
    <s v="11X18+4 BGX00125 WICKETED250/WICKET 1000/CASEPRINTED 1C/1S W/ 3 LANG."/>
    <n v="1258.75"/>
    <m/>
    <n v="11"/>
    <s v="18+4 BG"/>
    <s v="00125 WICKETED"/>
    <m/>
    <x v="0"/>
    <m/>
    <d v="2013-07-05T00:00:00"/>
    <x v="9"/>
    <s v="EZRA"/>
    <x v="0"/>
    <x v="0"/>
  </r>
  <r>
    <n v="687397"/>
    <s v="IPS PACKAGING GREENVILLE"/>
    <s v="7.00X0.00X15.00X4.002000/CS,BAGS,AS,AMF CLR"/>
    <n v="1095"/>
    <m/>
    <n v="7"/>
    <n v="0"/>
    <n v="15"/>
    <n v="4"/>
    <x v="0"/>
    <m/>
    <d v="2013-07-05T00:00:00"/>
    <x v="9"/>
    <s v="LMITCHELL"/>
    <x v="1"/>
    <x v="1"/>
  </r>
  <r>
    <n v="687417"/>
    <s v="GRANITE STATE PAPER"/>
    <s v="5X8 ZT 2 MILPRINTED 1C/1S 1000/CASE,PRNTD"/>
    <n v="1698.75"/>
    <m/>
    <n v="5"/>
    <s v="8 ZT 2 MIL"/>
    <m/>
    <m/>
    <x v="0"/>
    <m/>
    <d v="2013-07-05T00:00:00"/>
    <x v="9"/>
    <s v="MPRIEST"/>
    <x v="0"/>
    <x v="0"/>
  </r>
  <r>
    <n v="687571"/>
    <s v="ROYAL PACKAGING"/>
    <s v="3.5X9 1.5 MIL WHITE OPAQU1500/ROLL"/>
    <n v="1245"/>
    <m/>
    <n v="3.5"/>
    <s v="9 1.5 MIL WHITE OPAQU"/>
    <m/>
    <m/>
    <x v="0"/>
    <m/>
    <d v="2013-07-05T00:00:00"/>
    <x v="9"/>
    <s v="JPENA"/>
    <x v="0"/>
    <x v="0"/>
  </r>
  <r>
    <n v="687576"/>
    <s v="ROYAL PACKAGING"/>
    <s v="3.25X11 1.5 MIL WHITE OPA1250/ROLL"/>
    <n v="1365"/>
    <m/>
    <n v="3.25"/>
    <s v="11 1.5 MIL WHITE OPA"/>
    <m/>
    <m/>
    <x v="0"/>
    <m/>
    <d v="2013-07-05T00:00:00"/>
    <x v="9"/>
    <s v="JPENA"/>
    <x v="0"/>
    <x v="0"/>
  </r>
  <r>
    <n v="687589"/>
    <s v="XPEDX"/>
    <s v="24.00X0.00X26.00X4.00500/CS,INDIV SHEETS,BS"/>
    <n v="889.01"/>
    <m/>
    <n v="24"/>
    <n v="0"/>
    <n v="26"/>
    <n v="4"/>
    <x v="0"/>
    <m/>
    <d v="2013-07-05T00:00:00"/>
    <x v="9"/>
    <s v="LCARTER"/>
    <x v="0"/>
    <x v="1"/>
  </r>
  <r>
    <n v="687592"/>
    <s v="SOUTHEASTERN PAPER GROUP"/>
    <s v="ZT 10X13X0015 W/ 1C/1SSUFF WARNING ONBACK 1000/CASE,PRNTD"/>
    <n v="3784"/>
    <m/>
    <s v="ZT 10"/>
    <n v="13"/>
    <s v="0015 W/ 1C/1S"/>
    <m/>
    <x v="0"/>
    <m/>
    <d v="2013-07-05T00:00:00"/>
    <x v="9"/>
    <s v="LCARTER"/>
    <x v="1"/>
    <x v="0"/>
  </r>
  <r>
    <n v="687593"/>
    <s v="SOUTHEASTERN PAPER GROUP"/>
    <s v="ZT 12X16X0015 W/ 1C/1SSUFF WARNING ONBACK 1000/CASE,PRNTD"/>
    <n v="4688"/>
    <m/>
    <s v="ZT 12"/>
    <n v="16"/>
    <s v="0015 W/ 1C/1S"/>
    <m/>
    <x v="0"/>
    <m/>
    <d v="2013-07-05T00:00:00"/>
    <x v="9"/>
    <s v="LCARTER"/>
    <x v="1"/>
    <x v="0"/>
  </r>
  <r>
    <n v="687595"/>
    <s v="SOUTHEASTERN PAPER GROUP"/>
    <s v="ZT 10X13X002 W/ 1C/1SSUFF WARNING PRINTEDON BACK 1000/CASE,PRNTD"/>
    <n v="4284"/>
    <m/>
    <s v="ZT 10"/>
    <n v="13"/>
    <s v="002 W/ 1C/1S"/>
    <m/>
    <x v="0"/>
    <m/>
    <d v="2013-07-05T00:00:00"/>
    <x v="9"/>
    <s v="LCARTER"/>
    <x v="1"/>
    <x v="0"/>
  </r>
  <r>
    <n v="687596"/>
    <s v="SOUTHEASTERN PAPER GROUP"/>
    <s v="ZT 12X16X002 W/ 1C/1SSUFF WARNING ONBACK 1000/CASE,PRNTD"/>
    <n v="5578"/>
    <m/>
    <s v="ZT 12"/>
    <n v="16"/>
    <s v="002 W/ 1C/1S"/>
    <m/>
    <x v="0"/>
    <m/>
    <d v="2013-07-05T00:00:00"/>
    <x v="9"/>
    <s v="LCARTER"/>
    <x v="1"/>
    <x v="0"/>
  </r>
  <r>
    <n v="687608"/>
    <s v="PROFESSIONAL PACKAGING"/>
    <s v="AUTO BAG 4X6 2 MIL 15% ME1/4 INCH BUTTERFLY VENT HOLE 2000/ROLL"/>
    <n v="2287.5"/>
    <m/>
    <s v="AUTO BAG 4"/>
    <s v="6 2 MIL 15% ME"/>
    <m/>
    <m/>
    <x v="0"/>
    <m/>
    <d v="2013-07-05T00:00:00"/>
    <x v="9"/>
    <s v="LPAIGE"/>
    <x v="0"/>
    <x v="0"/>
  </r>
  <r>
    <n v="687614"/>
    <s v="PROFESSIONAL PACKAGING"/>
    <s v="AUTO BAG 6X8 2 MIL 15% ME1/4 INCH BUTTERFLY VENT HOLE 1250/ROLL"/>
    <n v="2740"/>
    <m/>
    <s v="AUTO BAG 6"/>
    <s v="8 2 MIL 15% ME"/>
    <m/>
    <m/>
    <x v="0"/>
    <m/>
    <d v="2013-07-05T00:00:00"/>
    <x v="9"/>
    <s v="LPAIGE"/>
    <x v="0"/>
    <x v="0"/>
  </r>
  <r>
    <n v="687617"/>
    <s v="PROFESSIONAL PACKAGING"/>
    <s v="AUTO BAG 8X12 2.5 MIL 15%1/4 INCH BUTTERFLY VENT 750/ROLL"/>
    <n v="2970"/>
    <m/>
    <s v="AUTO BAG 8"/>
    <s v="12 2.5 MIL 15%"/>
    <m/>
    <m/>
    <x v="0"/>
    <m/>
    <d v="2013-07-05T00:00:00"/>
    <x v="9"/>
    <s v="LPAIGE"/>
    <x v="0"/>
    <x v="0"/>
  </r>
  <r>
    <n v="687683"/>
    <s v="ACE PACKAGING OF ARIZONA"/>
    <s v="12X22 1.5ML ZT CLRMICRO PERFED (1 X1  PATTE1000/CASE"/>
    <n v="6385"/>
    <m/>
    <n v="12"/>
    <s v="22 1.5ML ZT CLR"/>
    <m/>
    <m/>
    <x v="0"/>
    <m/>
    <d v="2013-07-05T00:00:00"/>
    <x v="9"/>
    <s v="JLYONS"/>
    <x v="0"/>
    <x v="0"/>
  </r>
  <r>
    <n v="687735"/>
    <s v="BAKER PAPER COMPANY"/>
    <s v="8.50XX14.00X2.701000/CS,BAGS,FG,BS"/>
    <n v="1694"/>
    <m/>
    <n v="8.5"/>
    <m/>
    <n v="14"/>
    <n v="2.7"/>
    <x v="0"/>
    <m/>
    <d v="2013-07-05T00:00:00"/>
    <x v="9"/>
    <s v="AMBER"/>
    <x v="0"/>
    <x v="1"/>
  </r>
  <r>
    <n v="687737"/>
    <s v="BAKER PAPER COMPANY"/>
    <s v="8.50XX14.00X2.701000/CS,BAGS,FG,BS"/>
    <n v="1751.5"/>
    <m/>
    <n v="8.5"/>
    <m/>
    <n v="14"/>
    <n v="2.7"/>
    <x v="0"/>
    <m/>
    <d v="2013-07-05T00:00:00"/>
    <x v="9"/>
    <s v="AMBER"/>
    <x v="0"/>
    <x v="1"/>
  </r>
  <r>
    <n v="687754"/>
    <s v="STRETCH ASSOCIATES"/>
    <s v="7X8 1.5MIL POLYPRO1000/CASE"/>
    <n v="968"/>
    <m/>
    <n v="7"/>
    <s v="8 1.5MIL POLYPRO"/>
    <m/>
    <m/>
    <x v="0"/>
    <m/>
    <d v="2013-07-05T00:00:00"/>
    <x v="9"/>
    <s v="LCARTER"/>
    <x v="0"/>
    <x v="0"/>
  </r>
  <r>
    <n v="687755"/>
    <s v="STRETCH ASSOCIATES"/>
    <s v="LF 8X9 1.5MIL POLYPRO1000/CASE"/>
    <n v="1135"/>
    <m/>
    <s v="LF 8"/>
    <s v="9 1.5MIL POLYPRO"/>
    <m/>
    <m/>
    <x v="0"/>
    <m/>
    <d v="2013-07-05T00:00:00"/>
    <x v="9"/>
    <s v="LCARTER"/>
    <x v="0"/>
    <x v="0"/>
  </r>
  <r>
    <n v="687756"/>
    <s v="STRETCH ASSOCIATES"/>
    <s v="LF 9X10 1.5MIL POLYPRO1000/CASE"/>
    <n v="1358.5"/>
    <m/>
    <s v="LF 9"/>
    <s v="10 1.5MIL POLYPRO"/>
    <m/>
    <m/>
    <x v="0"/>
    <m/>
    <d v="2013-07-05T00:00:00"/>
    <x v="9"/>
    <s v="LCARTER"/>
    <x v="0"/>
    <x v="0"/>
  </r>
  <r>
    <n v="687779"/>
    <s v="AREM CONTAINER"/>
    <s v="AUTO BAG 16X20X002250/ROLL"/>
    <n v="1461"/>
    <m/>
    <s v="AUTO BAG 16"/>
    <n v="20"/>
    <n v="2"/>
    <m/>
    <x v="0"/>
    <m/>
    <d v="2013-07-05T00:00:00"/>
    <x v="9"/>
    <s v="BRENDA"/>
    <x v="0"/>
    <x v="0"/>
  </r>
  <r>
    <n v="687784"/>
    <s v="TARA INDUSTRIAL PACKAGING"/>
    <s v="ZT 5X10X002 1000/CS1C/1S,PRNTD"/>
    <n v="1044"/>
    <m/>
    <s v="ZT 5"/>
    <n v="10"/>
    <s v="002 1000/CS"/>
    <m/>
    <x v="0"/>
    <m/>
    <d v="2013-07-05T00:00:00"/>
    <x v="9"/>
    <s v="AMBER"/>
    <x v="0"/>
    <x v="0"/>
  </r>
  <r>
    <n v="687785"/>
    <s v="TARA INDUSTRIAL PACKAGING"/>
    <s v="ZT 5X10X002 1000/CS2C/1S,PRNTD"/>
    <n v="1114.5"/>
    <m/>
    <s v="ZT 5"/>
    <n v="10"/>
    <s v="002 1000/CS"/>
    <m/>
    <x v="0"/>
    <m/>
    <d v="2013-07-05T00:00:00"/>
    <x v="9"/>
    <s v="AMBER"/>
    <x v="0"/>
    <x v="0"/>
  </r>
  <r>
    <n v="687786"/>
    <s v="CHALMUR BAG CO., INC."/>
    <s v="20X36X1.5 LIPX 3MIL WICKE15% METALLOCENE 2% UVISIDEWELD 200/CASE"/>
    <n v="6399"/>
    <m/>
    <n v="20"/>
    <n v="36"/>
    <s v="1.5 LIP"/>
    <s v=" 3MIL WICKE"/>
    <x v="0"/>
    <m/>
    <d v="2013-07-05T00:00:00"/>
    <x v="9"/>
    <s v="DWHOLEY"/>
    <x v="0"/>
    <x v="0"/>
  </r>
  <r>
    <n v="687787"/>
    <s v="TARA INDUSTRIAL PACKAGING"/>
    <s v="ZT 8X10X002 1000/CS1C/1S,PRNTD"/>
    <n v="1192"/>
    <m/>
    <s v="ZT 8"/>
    <n v="10"/>
    <s v="002 1000/CS"/>
    <m/>
    <x v="0"/>
    <m/>
    <d v="2013-07-05T00:00:00"/>
    <x v="9"/>
    <s v="AMBER"/>
    <x v="0"/>
    <x v="0"/>
  </r>
  <r>
    <n v="687788"/>
    <s v="TARA INDUSTRIAL PACKAGING"/>
    <s v="ZT 8X10X002 1000/CS2C/1S,PRNTD"/>
    <n v="1221"/>
    <m/>
    <s v="ZT 8"/>
    <n v="10"/>
    <s v="002 1000/CS"/>
    <m/>
    <x v="0"/>
    <m/>
    <d v="2013-07-05T00:00:00"/>
    <x v="9"/>
    <s v="AMBER"/>
    <x v="0"/>
    <x v="0"/>
  </r>
  <r>
    <n v="687813"/>
    <s v="INTERNATIONAL PLASTICS"/>
    <s v="TRANS MET 5X20 3MIL100/CASE"/>
    <n v="1503.6"/>
    <m/>
    <s v="TRANS MET 5"/>
    <s v="20 3MIL"/>
    <m/>
    <m/>
    <x v="0"/>
    <m/>
    <d v="2013-07-05T00:00:00"/>
    <x v="9"/>
    <s v="LMITCHELL"/>
    <x v="0"/>
    <x v="0"/>
  </r>
  <r>
    <n v="687818"/>
    <s v="NU PACKAGING INC"/>
    <s v="13X20X 1.5 MIL +3.5  BOT250/WICKET 1000/CASE"/>
    <n v="1373.75"/>
    <m/>
    <n v="13"/>
    <n v="20"/>
    <s v=" 1.5 MIL +3.5  BOT"/>
    <m/>
    <x v="0"/>
    <m/>
    <d v="2013-07-05T00:00:00"/>
    <x v="9"/>
    <s v="MICHELLE"/>
    <x v="0"/>
    <x v="0"/>
  </r>
  <r>
    <n v="687828"/>
    <s v="ROYAL PACKAGING"/>
    <s v="3.5X9 2 MILWHITE OPAQUE FILM AUTO BA1250/ROLL"/>
    <n v="1460"/>
    <m/>
    <n v="3.5"/>
    <s v="9 2 MIL"/>
    <m/>
    <m/>
    <x v="0"/>
    <m/>
    <d v="2013-07-05T00:00:00"/>
    <x v="9"/>
    <s v="JPENA"/>
    <x v="0"/>
    <x v="0"/>
  </r>
  <r>
    <n v="687829"/>
    <s v="ROYAL PACKAGING"/>
    <s v="5.25X11 2 MILWHITE OPAQUE FILM AUTO BA1000/ROLL"/>
    <n v="2395"/>
    <m/>
    <n v="5.25"/>
    <s v="11 2 MIL"/>
    <m/>
    <m/>
    <x v="0"/>
    <m/>
    <d v="2013-07-05T00:00:00"/>
    <x v="9"/>
    <s v="JPENA"/>
    <x v="0"/>
    <x v="0"/>
  </r>
  <r>
    <n v="687881"/>
    <s v="RUSCO PACKAGING"/>
    <s v="14X19.5 2MIL RED TINT W/1000/CASE"/>
    <n v="7265"/>
    <m/>
    <n v="14"/>
    <s v="19.5 2MIL RED TINT W/"/>
    <m/>
    <m/>
    <x v="0"/>
    <m/>
    <d v="2013-07-05T00:00:00"/>
    <x v="9"/>
    <s v="VALERIE"/>
    <x v="0"/>
    <x v="0"/>
  </r>
  <r>
    <n v="687882"/>
    <s v="RUSCO PACKAGING"/>
    <s v="9X13 2MIL RED TINT W/ 1.51000/CASE"/>
    <n v="1215"/>
    <m/>
    <n v="9"/>
    <s v="13 2MIL RED TINT W/ 1.5"/>
    <m/>
    <m/>
    <x v="0"/>
    <m/>
    <d v="2013-07-05T00:00:00"/>
    <x v="9"/>
    <s v="VALERIE"/>
    <x v="0"/>
    <x v="0"/>
  </r>
  <r>
    <n v="687912"/>
    <s v="GLOBAL PLASTIC SUPPLY"/>
    <s v="ZT 2X8 2 MIL1C/S FRONT 20% COVERAGE 1000/CASE,PRNTD"/>
    <n v="2279.75"/>
    <m/>
    <s v="ZT 2"/>
    <s v="8 2 MIL"/>
    <m/>
    <m/>
    <x v="0"/>
    <m/>
    <d v="2013-07-05T00:00:00"/>
    <x v="9"/>
    <s v="JPENA"/>
    <x v="0"/>
    <x v="0"/>
  </r>
  <r>
    <n v="687923"/>
    <s v="IPS PACKAGING GREENVILLE"/>
    <s v="26X24X48 .3MILBLACK TINT 100/RL"/>
    <n v="0"/>
    <m/>
    <n v="26"/>
    <n v="24"/>
    <s v="48 .3MIL"/>
    <m/>
    <x v="0"/>
    <m/>
    <d v="2013-07-05T00:00:00"/>
    <x v="9"/>
    <s v="MWENTWORTH"/>
    <x v="0"/>
    <x v="0"/>
  </r>
  <r>
    <n v="687927"/>
    <s v="ALTA MAX"/>
    <s v="LF 3.25X3.25 2MIL W/ HH O1000/CASE"/>
    <n v="3050"/>
    <m/>
    <s v="LF 3.25"/>
    <s v="3.25 2MIL W/ HH O"/>
    <m/>
    <m/>
    <x v="0"/>
    <m/>
    <d v="2013-07-05T00:00:00"/>
    <x v="9"/>
    <s v="KSHAUGHNESSY"/>
    <x v="0"/>
    <x v="0"/>
  </r>
  <r>
    <n v="687946"/>
    <s v="EXPRESS ONE SOURCE"/>
    <s v="18.50XXX1.0010000'/RL,SWS SHEETING,FG,AS,POAPP,CRADL"/>
    <n v="6356.16"/>
    <m/>
    <n v="18.5"/>
    <m/>
    <m/>
    <n v="1"/>
    <x v="0"/>
    <m/>
    <d v="2013-07-05T00:00:00"/>
    <x v="9"/>
    <s v="DAVID"/>
    <x v="0"/>
    <x v="1"/>
  </r>
  <r>
    <n v="687997"/>
    <s v="XPEDX"/>
    <s v="28.00X19.00X55.00X2.00100/CS,BAGS,BS"/>
    <n v="3444.8"/>
    <m/>
    <n v="28"/>
    <n v="19"/>
    <n v="55"/>
    <n v="2"/>
    <x v="0"/>
    <m/>
    <d v="2013-07-05T00:00:00"/>
    <x v="9"/>
    <s v="LPAIGE"/>
    <x v="1"/>
    <x v="1"/>
  </r>
  <r>
    <n v="688008"/>
    <s v="ALLES OF FLORIDA"/>
    <s v="8X12 4MIL AUTO BAG CLEAR500/ROLL"/>
    <n v="5930"/>
    <m/>
    <n v="8"/>
    <s v="12 4MIL AUTO BAG CLEAR"/>
    <m/>
    <m/>
    <x v="0"/>
    <m/>
    <d v="2013-07-05T00:00:00"/>
    <x v="9"/>
    <s v="PGARCIA"/>
    <x v="0"/>
    <x v="0"/>
  </r>
  <r>
    <n v="688020"/>
    <s v="MORRISETTE PAPER COMPANY - ROANOKE"/>
    <s v="T-SHIRT BAG 12 X 7 X 22 13 MICRON, 1000/CASE"/>
    <n v="245000"/>
    <m/>
    <s v="T-SHIRT BAG 12 "/>
    <n v="7"/>
    <s v=" 22 1"/>
    <m/>
    <x v="0"/>
    <m/>
    <d v="2013-07-05T00:00:00"/>
    <x v="9"/>
    <s v="WILL"/>
    <x v="0"/>
    <x v="0"/>
  </r>
  <r>
    <n v="688023"/>
    <s v="MORRISETTE PAPER COMPANY - ROANOKE"/>
    <s v="T-SHIRT BAG 20 X 5 X 30 25 MICRON, 500/CASE"/>
    <n v="880000"/>
    <m/>
    <s v="T-SHIRT BAG 20 "/>
    <n v="5"/>
    <s v=" 30 2"/>
    <m/>
    <x v="0"/>
    <m/>
    <d v="2013-07-05T00:00:00"/>
    <x v="9"/>
    <s v="WILL"/>
    <x v="0"/>
    <x v="0"/>
  </r>
  <r>
    <n v="690550"/>
    <s v="COUNTRY INNOVATION &amp; SUPPLY"/>
    <s v="16X16 3MIL 9 LAYERVACUUM POUCH"/>
    <n v="0"/>
    <m/>
    <n v="16"/>
    <s v="16 3MIL 9 LAYER"/>
    <m/>
    <m/>
    <x v="0"/>
    <m/>
    <d v="2013-07-05T00:00:00"/>
    <x v="9"/>
    <s v="CGRAINGER"/>
    <x v="0"/>
    <x v="0"/>
  </r>
  <r>
    <n v="691005"/>
    <s v="WISEPACK"/>
    <s v="10.00X0.00X13.00X4.001000/CS,BAGS,BS,METAL 15.0"/>
    <n v="998.1"/>
    <m/>
    <n v="10"/>
    <n v="0"/>
    <n v="13"/>
    <n v="4"/>
    <x v="1"/>
    <n v="856922"/>
    <d v="2013-07-05T00:00:00"/>
    <x v="9"/>
    <s v="PCOSTA"/>
    <x v="0"/>
    <x v="1"/>
  </r>
  <r>
    <n v="691005"/>
    <s v="WISEPACK"/>
    <s v="10.00X0.00X13.00X4.001000/CS,BAGS,BS,METAL 15.0"/>
    <n v="998.1"/>
    <m/>
    <n v="10"/>
    <n v="0"/>
    <n v="13"/>
    <n v="4"/>
    <x v="1"/>
    <n v="856922"/>
    <d v="2013-07-05T00:00:00"/>
    <x v="9"/>
    <s v="PCOSTA"/>
    <x v="0"/>
    <x v="1"/>
  </r>
  <r>
    <n v="688070"/>
    <s v="SHORR PACKAGING - IL"/>
    <s v="72.00X0.00XX2.001300'/RL,SWS SHEETING,FG,AS,POAPP,CRADL"/>
    <n v="0"/>
    <m/>
    <n v="72"/>
    <n v="0"/>
    <m/>
    <n v="2"/>
    <x v="0"/>
    <m/>
    <d v="2013-07-08T00:00:00"/>
    <x v="9"/>
    <s v="STEVES"/>
    <x v="0"/>
    <x v="1"/>
  </r>
  <r>
    <n v="688073"/>
    <s v="SHORR PACKAGING - IL"/>
    <s v="24.00X0.00X27.00X1.75500/RL,BAGS,BS,BOR,CRADL"/>
    <n v="16456"/>
    <m/>
    <n v="24"/>
    <n v="0"/>
    <n v="27"/>
    <n v="1.75"/>
    <x v="0"/>
    <m/>
    <d v="2013-07-08T00:00:00"/>
    <x v="9"/>
    <s v="STEVES"/>
    <x v="0"/>
    <x v="1"/>
  </r>
  <r>
    <n v="688113"/>
    <s v="VAN ALSTINE &amp; SONS"/>
    <s v="ZT 12X15 3MILPRINTED 1C/1S 500/CASE,PRNTD"/>
    <n v="2175.5"/>
    <m/>
    <s v="ZT 12"/>
    <s v="15 3MIL"/>
    <m/>
    <m/>
    <x v="0"/>
    <m/>
    <d v="2013-07-08T00:00:00"/>
    <x v="9"/>
    <s v="TTHERIAULT"/>
    <x v="0"/>
    <x v="0"/>
  </r>
  <r>
    <n v="688153"/>
    <s v="KORAB INC."/>
    <s v="12X14 1MIL WICKETED+1.5  LIP 250/WICKET 1000/CASE"/>
    <n v="10020"/>
    <m/>
    <n v="12"/>
    <s v="14 1MIL WICKETED"/>
    <m/>
    <m/>
    <x v="0"/>
    <m/>
    <d v="2013-07-08T00:00:00"/>
    <x v="9"/>
    <s v="DBALLETTA"/>
    <x v="0"/>
    <x v="0"/>
  </r>
  <r>
    <n v="688173"/>
    <s v="YOUNG PACKAGING SUPPLIES, INC."/>
    <s v="25.50XXX3.253000'/RL,SWS SHEETING,FG,METAL 15.0%,CRADL"/>
    <n v="5700"/>
    <m/>
    <n v="25.5"/>
    <m/>
    <m/>
    <n v="3.25"/>
    <x v="0"/>
    <m/>
    <d v="2013-07-08T00:00:00"/>
    <x v="9"/>
    <s v="DAVID"/>
    <x v="0"/>
    <x v="1"/>
  </r>
  <r>
    <n v="688270"/>
    <s v="BASS FLEXIBLE PACKAGING"/>
    <s v="10.00X0.00X18.00X2.001000/CS,BAGS,BS"/>
    <n v="21034"/>
    <m/>
    <n v="10"/>
    <n v="0"/>
    <n v="18"/>
    <n v="2"/>
    <x v="0"/>
    <m/>
    <d v="2013-07-08T00:00:00"/>
    <x v="9"/>
    <s v="KKING"/>
    <x v="0"/>
    <x v="1"/>
  </r>
  <r>
    <n v="688272"/>
    <s v="STRETCH ASSOCIATES"/>
    <s v="ZT BUBBLE 6X6 3MIL 50/CASPRINTED 1C/1S,PRNTD"/>
    <n v="8335.5"/>
    <m/>
    <s v="ZT BUBBLE 6"/>
    <s v="6 3MIL 50/CAS"/>
    <m/>
    <m/>
    <x v="0"/>
    <m/>
    <d v="2013-07-08T00:00:00"/>
    <x v="9"/>
    <s v="MFRIDLEY"/>
    <x v="0"/>
    <x v="0"/>
  </r>
  <r>
    <n v="688316"/>
    <s v="TRANS-CONSOLIDATED DIST."/>
    <s v="BLACK CONDUCTIVE LF 29X56BOTTOM SEALED 100/CASE"/>
    <n v="6470.75"/>
    <m/>
    <s v="BLACK CONDUCTIVE LF 29"/>
    <n v="56"/>
    <m/>
    <m/>
    <x v="0"/>
    <m/>
    <d v="2013-07-08T00:00:00"/>
    <x v="9"/>
    <s v="JPENA"/>
    <x v="0"/>
    <x v="0"/>
  </r>
  <r>
    <n v="688318"/>
    <s v="TRANS-CONSOLIDATED DIST."/>
    <s v="LF BLACK CONDUCTIVE 38X63BOTTOM SEALED 50/CASE"/>
    <n v="9529.5"/>
    <m/>
    <s v="LF BLACK CONDUCTIVE 38"/>
    <n v="63"/>
    <m/>
    <m/>
    <x v="0"/>
    <m/>
    <d v="2013-07-08T00:00:00"/>
    <x v="9"/>
    <s v="JPENA"/>
    <x v="0"/>
    <x v="0"/>
  </r>
  <r>
    <n v="688351"/>
    <s v="LUVENDER RETAIL AND EVENT PACKAGING LLC"/>
    <s v="6.00X0.00X12.00X4.002000/CS,BAGS,BS,CLAR"/>
    <n v="0"/>
    <m/>
    <n v="6"/>
    <n v="0"/>
    <n v="12"/>
    <n v="4"/>
    <x v="0"/>
    <m/>
    <d v="2013-07-09T00:00:00"/>
    <x v="9"/>
    <s v="DBALLETTA"/>
    <x v="0"/>
    <x v="1"/>
  </r>
  <r>
    <n v="688404"/>
    <s v="MILLCRAFT - CINCINNATI"/>
    <s v="5.3125 X 7.25 2MIL +1.5 CO-EX MAILER"/>
    <n v="791"/>
    <m/>
    <n v="5.3125"/>
    <s v=" 7.25 2MIL +1.5 "/>
    <m/>
    <m/>
    <x v="0"/>
    <m/>
    <d v="2013-07-09T00:00:00"/>
    <x v="9"/>
    <s v="JCORLISS"/>
    <x v="0"/>
    <x v="0"/>
  </r>
  <r>
    <n v="688412"/>
    <s v="STAR PACKAGING INC"/>
    <s v="44.00X0.00X75.00X6.0075/RL,BAGS,BS,BOR,VCI,COLOR,RED,CRADL"/>
    <n v="3568.34"/>
    <m/>
    <n v="44"/>
    <n v="0"/>
    <n v="75"/>
    <n v="6"/>
    <x v="0"/>
    <m/>
    <d v="2013-07-09T00:00:00"/>
    <x v="9"/>
    <s v="HEATHER"/>
    <x v="0"/>
    <x v="1"/>
  </r>
  <r>
    <n v="688420"/>
    <s v="PIONEER POLY PRODUCTS"/>
    <s v="20.00X10.00X36.00X2.00250/CS,BAGS,BS"/>
    <n v="661.23"/>
    <m/>
    <n v="20"/>
    <n v="10"/>
    <n v="36"/>
    <n v="2"/>
    <x v="0"/>
    <m/>
    <d v="2013-07-09T00:00:00"/>
    <x v="9"/>
    <s v="AMBER"/>
    <x v="1"/>
    <x v="1"/>
  </r>
  <r>
    <n v="688433"/>
    <s v="GRETO CORP"/>
    <s v="ZT SLIDER 14X24X003 250/CASE"/>
    <n v="14365"/>
    <m/>
    <s v="ZT SLIDER 14"/>
    <n v="24"/>
    <s v="003 250/C"/>
    <m/>
    <x v="0"/>
    <m/>
    <d v="2013-07-09T00:00:00"/>
    <x v="9"/>
    <s v="AMBER"/>
    <x v="0"/>
    <x v="0"/>
  </r>
  <r>
    <n v="688445"/>
    <s v="PRATT INDUSTRIES - JACKSON"/>
    <s v="20.00X20.00X45.00X1.50250/RL,BAGS,SS,BOR,COLOR,RED,CRADL,PRNTD"/>
    <n v="0"/>
    <n v="1"/>
    <n v="20"/>
    <n v="20"/>
    <n v="45"/>
    <n v="1.5"/>
    <x v="0"/>
    <m/>
    <d v="2013-07-09T00:00:00"/>
    <x v="9"/>
    <s v="STEVES"/>
    <x v="0"/>
    <x v="1"/>
  </r>
  <r>
    <n v="688463"/>
    <s v="XPEDX"/>
    <s v="8.50X0.00X23.50X3.00500/CS,BAGS,FG,SW,VENT,BFLY"/>
    <n v="49416"/>
    <m/>
    <n v="8.5"/>
    <n v="0"/>
    <n v="23.5"/>
    <n v="3"/>
    <x v="0"/>
    <m/>
    <d v="2013-07-09T00:00:00"/>
    <x v="9"/>
    <s v="EZRA"/>
    <x v="1"/>
    <x v="1"/>
  </r>
  <r>
    <n v="688477"/>
    <s v="XPEDX"/>
    <s v="8.50X0.00X23.50X2.001000/CS,BAGS,FG,SW,VENT,NORM,NOSLIP"/>
    <n v="15144"/>
    <m/>
    <n v="8.5"/>
    <n v="0"/>
    <n v="23.5"/>
    <n v="2"/>
    <x v="0"/>
    <m/>
    <d v="2013-07-09T00:00:00"/>
    <x v="9"/>
    <s v="EZRA"/>
    <x v="1"/>
    <x v="1"/>
  </r>
  <r>
    <n v="688533"/>
    <s v="ACCUTECH PACKAGING INC."/>
    <s v="ZT 8X12X002 W/WHITE BLOCK 1000/CS,PRNTD"/>
    <n v="7198.2"/>
    <m/>
    <s v="ZT 8"/>
    <n v="12"/>
    <s v="002 W/"/>
    <m/>
    <x v="0"/>
    <m/>
    <d v="2013-07-09T00:00:00"/>
    <x v="9"/>
    <s v="AMBER"/>
    <x v="0"/>
    <x v="0"/>
  </r>
  <r>
    <n v="688556"/>
    <s v="LUVENDER RETAIL AND EVENT PACKAGING LLC"/>
    <s v="6.00X0.00X12.00X4.002000/CS,BAGS,BS,CLAR"/>
    <n v="1703.5"/>
    <m/>
    <n v="6"/>
    <n v="0"/>
    <n v="12"/>
    <n v="4"/>
    <x v="0"/>
    <m/>
    <d v="2013-07-09T00:00:00"/>
    <x v="9"/>
    <s v="DBALLETTA"/>
    <x v="0"/>
    <x v="1"/>
  </r>
  <r>
    <n v="688607"/>
    <s v="ACCUTECH PACKAGING INC."/>
    <s v="ZT 14X20X002W/ WHITE BLOCK 500/CS,PRNTD"/>
    <n v="5980.5"/>
    <m/>
    <s v="ZT 14"/>
    <n v="20"/>
    <n v="2"/>
    <m/>
    <x v="0"/>
    <m/>
    <d v="2013-07-09T00:00:00"/>
    <x v="9"/>
    <s v="AMBER"/>
    <x v="0"/>
    <x v="0"/>
  </r>
  <r>
    <n v="688609"/>
    <s v="ACCUTECH PACKAGING INC."/>
    <s v="ZT 20X24X002W/ WHITE BLOCK 250/CS,PRNTD"/>
    <n v="8778.6"/>
    <m/>
    <s v="ZT 20"/>
    <n v="24"/>
    <n v="2"/>
    <m/>
    <x v="0"/>
    <m/>
    <d v="2013-07-09T00:00:00"/>
    <x v="9"/>
    <s v="AMBER"/>
    <x v="0"/>
    <x v="0"/>
  </r>
  <r>
    <n v="688618"/>
    <s v="ACCUTECH PACKAGING INC."/>
    <s v="ZT 24X24X002 250/CSW/ WHITE BLOCK,PRNTD"/>
    <n v="1532.1"/>
    <m/>
    <s v="ZT 24"/>
    <n v="24"/>
    <s v="002 250/CS"/>
    <m/>
    <x v="0"/>
    <m/>
    <d v="2013-07-09T00:00:00"/>
    <x v="9"/>
    <s v="AMBER"/>
    <x v="0"/>
    <x v="0"/>
  </r>
  <r>
    <n v="688696"/>
    <s v="R &amp; R SOLUTIONS"/>
    <s v="5.375X9.875X002 AUTO STYLE, CLEAR, PRINTED 6C/1S 1/4  FROM THE SEAL, W/ 1/4"/>
    <n v="1872.5"/>
    <m/>
    <n v="5.375"/>
    <n v="9.875"/>
    <s v="002 AUTO STYL"/>
    <m/>
    <x v="0"/>
    <m/>
    <d v="2013-07-09T00:00:00"/>
    <x v="9"/>
    <s v="LPAIGE"/>
    <x v="1"/>
    <x v="0"/>
  </r>
  <r>
    <n v="690543"/>
    <s v="XPEDX"/>
    <s v="6.00X0.00X10.50X3.001000/CS,BAGS,FG,SW,VENT,BFLY"/>
    <n v="874.88"/>
    <m/>
    <n v="6"/>
    <n v="0"/>
    <n v="10.5"/>
    <n v="3"/>
    <x v="1"/>
    <n v="857887"/>
    <d v="2013-07-09T00:00:00"/>
    <x v="9"/>
    <s v="JCORLISS"/>
    <x v="0"/>
    <x v="1"/>
  </r>
  <r>
    <n v="690543"/>
    <s v="XPEDX"/>
    <s v="6.00X0.00X10.50X3.001000/CS,BAGS,FG,SW,VENT,BFLY"/>
    <n v="874.88"/>
    <m/>
    <n v="6"/>
    <n v="0"/>
    <n v="10.5"/>
    <n v="3"/>
    <x v="1"/>
    <n v="857887"/>
    <d v="2013-07-09T00:00:00"/>
    <x v="9"/>
    <s v="JCORLISS"/>
    <x v="0"/>
    <x v="1"/>
  </r>
  <r>
    <n v="691343"/>
    <s v="DOUG BROWN PACKAGING INC"/>
    <s v="11.88XX14.50X2.251000/CS,BAGS,FG"/>
    <n v="4989"/>
    <m/>
    <n v="11.88"/>
    <m/>
    <n v="14.5"/>
    <n v="2.25"/>
    <x v="1"/>
    <n v="857898"/>
    <d v="2013-07-09T00:00:00"/>
    <x v="9"/>
    <s v="JCORLISS"/>
    <x v="1"/>
    <x v="1"/>
  </r>
  <r>
    <n v="691343"/>
    <s v="DOUG BROWN PACKAGING INC"/>
    <s v="11.88XX14.50X2.251000/CS,BAGS,FG"/>
    <n v="4989"/>
    <m/>
    <n v="11.88"/>
    <m/>
    <n v="14.5"/>
    <n v="2.25"/>
    <x v="1"/>
    <n v="857898"/>
    <d v="2013-07-09T00:00:00"/>
    <x v="9"/>
    <s v="JCORLISS"/>
    <x v="1"/>
    <x v="1"/>
  </r>
  <r>
    <n v="691380"/>
    <s v="CS PACKAGING"/>
    <s v="24.00XX30.00X1.20250/RL,BAGS,SS,BOR"/>
    <n v="980.16"/>
    <m/>
    <n v="24"/>
    <m/>
    <n v="30"/>
    <n v="1.2"/>
    <x v="1"/>
    <n v="857910"/>
    <d v="2013-07-09T00:00:00"/>
    <x v="9"/>
    <s v="LMITCHELL"/>
    <x v="1"/>
    <x v="1"/>
  </r>
  <r>
    <n v="691380"/>
    <s v="CS PACKAGING"/>
    <s v="24.00XX30.00X1.20250/RL,BAGS,SS,BOR"/>
    <n v="980.16"/>
    <m/>
    <n v="24"/>
    <m/>
    <n v="30"/>
    <n v="1.2"/>
    <x v="1"/>
    <n v="857910"/>
    <d v="2013-07-09T00:00:00"/>
    <x v="9"/>
    <s v="LMITCHELL"/>
    <x v="1"/>
    <x v="1"/>
  </r>
  <r>
    <n v="691384"/>
    <s v="PARAMOUNT PACKAGING"/>
    <s v="37.50X0.00XX4.00250'/RL,TUBING"/>
    <n v="926.45"/>
    <m/>
    <n v="37.5"/>
    <n v="0"/>
    <m/>
    <n v="4"/>
    <x v="1"/>
    <n v="857896"/>
    <d v="2013-07-09T00:00:00"/>
    <x v="9"/>
    <s v="TTHERIAULT"/>
    <x v="1"/>
    <x v="1"/>
  </r>
  <r>
    <n v="691384"/>
    <s v="PARAMOUNT PACKAGING"/>
    <s v="37.50X0.00XX4.00250'/RL,TUBING"/>
    <n v="926.45"/>
    <m/>
    <n v="37.5"/>
    <n v="0"/>
    <m/>
    <n v="4"/>
    <x v="1"/>
    <n v="857896"/>
    <d v="2013-07-09T00:00:00"/>
    <x v="9"/>
    <s v="TTHERIAULT"/>
    <x v="1"/>
    <x v="1"/>
  </r>
  <r>
    <n v="691520"/>
    <s v="TOTAL PRODUCTS"/>
    <s v="6.00X4.00X12.00X2.001500/CS,BAGS,BS"/>
    <n v="2965.2"/>
    <m/>
    <n v="6"/>
    <n v="4"/>
    <n v="12"/>
    <n v="2"/>
    <x v="1"/>
    <n v="858430"/>
    <d v="2013-07-09T00:00:00"/>
    <x v="9"/>
    <s v="KKING"/>
    <x v="1"/>
    <x v="1"/>
  </r>
  <r>
    <n v="691520"/>
    <s v="TOTAL PRODUCTS"/>
    <s v="6.00X4.00X12.00X2.001500/CS,BAGS,BS"/>
    <n v="2965.2"/>
    <m/>
    <n v="6"/>
    <n v="4"/>
    <n v="12"/>
    <n v="2"/>
    <x v="1"/>
    <n v="858430"/>
    <d v="2013-07-09T00:00:00"/>
    <x v="9"/>
    <s v="KKING"/>
    <x v="1"/>
    <x v="1"/>
  </r>
  <r>
    <n v="688761"/>
    <s v="GREIF INCOPORATED"/>
    <s v="17.25X24.5X002 + 5  BACKFLIP POLY BAG, CLEAR, 500/CS"/>
    <n v="1297.5"/>
    <m/>
    <n v="17.25"/>
    <n v="24.5"/>
    <s v="002 + 5  BACK"/>
    <m/>
    <x v="0"/>
    <m/>
    <d v="2013-07-10T00:00:00"/>
    <x v="9"/>
    <s v="MWENTWORTH"/>
    <x v="1"/>
    <x v="0"/>
  </r>
  <r>
    <n v="688765"/>
    <s v="WEAVER COUNTRY STORE"/>
    <s v="5.50X2.00X14.00X2.001000/CS,BAGS,BS"/>
    <n v="2402"/>
    <m/>
    <n v="5.5"/>
    <n v="2"/>
    <n v="14"/>
    <n v="2"/>
    <x v="0"/>
    <m/>
    <d v="2013-07-10T00:00:00"/>
    <x v="9"/>
    <s v="AMBER"/>
    <x v="0"/>
    <x v="1"/>
  </r>
  <r>
    <n v="688778"/>
    <s v="UNITED STATES PLASTICS"/>
    <s v="3  6MIL TUBING500'/RL (ITEM# 2105)"/>
    <n v="15884"/>
    <m/>
    <s v="3  6MIL TUBING"/>
    <m/>
    <m/>
    <m/>
    <x v="0"/>
    <m/>
    <d v="2013-07-10T00:00:00"/>
    <x v="9"/>
    <s v="LCARTER"/>
    <x v="0"/>
    <x v="0"/>
  </r>
  <r>
    <n v="688791"/>
    <s v="RUSCO PACKAGING"/>
    <s v="9X13 2MIL RED TINT TAMP E1000/CASE"/>
    <n v="2378.75"/>
    <m/>
    <n v="9"/>
    <s v="13 2MIL RED TINT TAMP E"/>
    <m/>
    <m/>
    <x v="0"/>
    <m/>
    <d v="2013-07-10T00:00:00"/>
    <x v="9"/>
    <s v="VALERIE"/>
    <x v="0"/>
    <x v="0"/>
  </r>
  <r>
    <n v="688794"/>
    <s v="RUSCO PACKAGING"/>
    <s v="14X19.5 2MIL RED TINT TAM1000/CASE"/>
    <n v="4368.75"/>
    <m/>
    <n v="14"/>
    <s v="19.5 2MIL RED TINT TAM"/>
    <m/>
    <m/>
    <x v="0"/>
    <m/>
    <d v="2013-07-10T00:00:00"/>
    <x v="9"/>
    <s v="VALERIE"/>
    <x v="0"/>
    <x v="0"/>
  </r>
  <r>
    <n v="688800"/>
    <s v="STRETCH ASSOCIATES"/>
    <s v="12X4X16 4MILPOLYPROPYLENE"/>
    <n v="0"/>
    <m/>
    <n v="12"/>
    <n v="4"/>
    <s v="16 4MIL"/>
    <m/>
    <x v="0"/>
    <m/>
    <d v="2013-07-10T00:00:00"/>
    <x v="9"/>
    <s v="KKING"/>
    <x v="0"/>
    <x v="0"/>
  </r>
  <r>
    <n v="688816"/>
    <s v="FLEXIBLE PACKAGING, INC."/>
    <s v="17.00X0.00XX1.002100'/RL,CF SHEETING,FG,CRADL"/>
    <n v="3168.8"/>
    <m/>
    <n v="17"/>
    <n v="0"/>
    <m/>
    <n v="1"/>
    <x v="0"/>
    <m/>
    <d v="2013-07-10T00:00:00"/>
    <x v="9"/>
    <s v="JIM"/>
    <x v="1"/>
    <x v="1"/>
  </r>
  <r>
    <n v="688823"/>
    <s v="UNISOURCE - SEATTLE"/>
    <s v="84.00XXX6.00600'/RL,SWS SHEETING,FG,NOSLIP,CRADL"/>
    <n v="35350"/>
    <m/>
    <n v="84"/>
    <m/>
    <m/>
    <n v="6"/>
    <x v="0"/>
    <m/>
    <d v="2013-07-10T00:00:00"/>
    <x v="9"/>
    <s v="WILL"/>
    <x v="0"/>
    <x v="1"/>
  </r>
  <r>
    <n v="688835"/>
    <s v="TRANS-CONSOLIDATED DIST."/>
    <s v="29X56 4 MILBLACK CONDUCTIVE"/>
    <n v="0"/>
    <m/>
    <n v="29"/>
    <s v="56 4 MIL"/>
    <m/>
    <m/>
    <x v="0"/>
    <m/>
    <d v="2013-07-10T00:00:00"/>
    <x v="9"/>
    <s v="JPENA"/>
    <x v="0"/>
    <x v="0"/>
  </r>
  <r>
    <n v="688889"/>
    <s v="WHITEBIRD"/>
    <s v="TAMPER EVIDENT BAG 11X142 MIL"/>
    <n v="0"/>
    <m/>
    <s v="TAMPER EVIDENT BAG 11"/>
    <n v="14"/>
    <m/>
    <m/>
    <x v="0"/>
    <m/>
    <d v="2013-07-10T00:00:00"/>
    <x v="9"/>
    <s v="HEATHER"/>
    <x v="0"/>
    <x v="0"/>
  </r>
  <r>
    <n v="688945"/>
    <s v="CLEAR VIEW BAG COMPANY, INC."/>
    <s v="20.00X0.00X40.00X2.00400/CS,BAGS,FG,BS"/>
    <n v="3969.9"/>
    <m/>
    <n v="20"/>
    <n v="0"/>
    <n v="40"/>
    <n v="2"/>
    <x v="0"/>
    <m/>
    <d v="2013-07-10T00:00:00"/>
    <x v="9"/>
    <s v="PCOSTA"/>
    <x v="0"/>
    <x v="1"/>
  </r>
  <r>
    <n v="688998"/>
    <s v="POLY-SOURCE MANUFACTURING INC"/>
    <s v="42S84 .75MIL DARK PURPLECENTER FOLDED SHEETING 250 PER ROLL"/>
    <n v="0"/>
    <m/>
    <s v="42S84 .75MIL DARK PURPLE"/>
    <m/>
    <m/>
    <m/>
    <x v="0"/>
    <m/>
    <d v="2013-07-10T00:00:00"/>
    <x v="9"/>
    <s v="PGARCIA"/>
    <x v="0"/>
    <x v="0"/>
  </r>
  <r>
    <n v="689027"/>
    <s v="WEAVER COUNTRY STORE"/>
    <s v="5.50X2.00X14.00X2.001000/CS,BAGS,BS"/>
    <n v="2303"/>
    <m/>
    <n v="5.5"/>
    <n v="2"/>
    <n v="14"/>
    <n v="2"/>
    <x v="0"/>
    <m/>
    <d v="2013-07-10T00:00:00"/>
    <x v="9"/>
    <s v="PCOSTA"/>
    <x v="1"/>
    <x v="1"/>
  </r>
  <r>
    <n v="691296"/>
    <s v="ATLANTIC CORP."/>
    <s v="ZT 5X8 1.5MIL 1000/CASELOW SLIP"/>
    <n v="2300"/>
    <m/>
    <s v="ZT 5"/>
    <s v="8 1.5MIL 1000/CASE"/>
    <m/>
    <m/>
    <x v="1"/>
    <n v="858873"/>
    <d v="2013-07-10T00:00:00"/>
    <x v="9"/>
    <s v="MFRIDLEY"/>
    <x v="1"/>
    <x v="0"/>
  </r>
  <r>
    <n v="691296"/>
    <s v="ATLANTIC CORP."/>
    <s v="ZT 5X8 1.5MIL 1000/CASELOW SLIP"/>
    <n v="2300"/>
    <m/>
    <s v="ZT 5"/>
    <s v="8 1.5MIL 1000/CASE"/>
    <m/>
    <m/>
    <x v="1"/>
    <n v="858873"/>
    <d v="2013-07-10T00:00:00"/>
    <x v="9"/>
    <s v="MFRIDLEY"/>
    <x v="1"/>
    <x v="0"/>
  </r>
  <r>
    <n v="691689"/>
    <s v="HILLAS PACKAGING"/>
    <s v="12.00XX18.00X1.502000/CS,INDIV SHEETS,BS"/>
    <n v="1351"/>
    <m/>
    <n v="12"/>
    <m/>
    <n v="18"/>
    <n v="1.5"/>
    <x v="1"/>
    <n v="858866"/>
    <d v="2013-07-10T00:00:00"/>
    <x v="9"/>
    <s v="PCOSTA"/>
    <x v="1"/>
    <x v="1"/>
  </r>
  <r>
    <n v="691689"/>
    <s v="HILLAS PACKAGING"/>
    <s v="12.00XX18.00X1.502000/CS,INDIV SHEETS,BS"/>
    <n v="1351"/>
    <m/>
    <n v="12"/>
    <m/>
    <n v="18"/>
    <n v="1.5"/>
    <x v="1"/>
    <n v="858866"/>
    <d v="2013-07-10T00:00:00"/>
    <x v="9"/>
    <s v="PCOSTA"/>
    <x v="1"/>
    <x v="1"/>
  </r>
  <r>
    <n v="691845"/>
    <s v="RUSCO PACKAGING"/>
    <s v="TAMPER EVIDENT 14X19.5 2MW 1.5  LIP &amp; PERM TAPE1000/CTN"/>
    <n v="4160"/>
    <m/>
    <s v="TAMPER EVIDENT 14"/>
    <s v="19.5 2M"/>
    <m/>
    <m/>
    <x v="1"/>
    <n v="859112"/>
    <d v="2013-07-10T00:00:00"/>
    <x v="9"/>
    <s v="BRENDA"/>
    <x v="1"/>
    <x v="0"/>
  </r>
  <r>
    <n v="691845"/>
    <s v="RUSCO PACKAGING"/>
    <s v="TAMPER EVIDENT 14X19.5 2MW 1.5  LIP &amp; PERM TAPE1000/CTN"/>
    <n v="4160"/>
    <m/>
    <s v="TAMPER EVIDENT 14"/>
    <s v="19.5 2M"/>
    <m/>
    <m/>
    <x v="1"/>
    <n v="859112"/>
    <d v="2013-07-10T00:00:00"/>
    <x v="9"/>
    <s v="BRENDA"/>
    <x v="1"/>
    <x v="0"/>
  </r>
  <r>
    <n v="689070"/>
    <s v="PRO-PACK, INC."/>
    <s v="24' X 100' 4 MIL CLEARSHEETING (OLD ITEM# 4447)"/>
    <n v="2895"/>
    <m/>
    <s v="24' "/>
    <s v=" 100' 4 MIL CLEAR"/>
    <m/>
    <m/>
    <x v="0"/>
    <m/>
    <d v="2013-07-11T00:00:00"/>
    <x v="9"/>
    <s v="ANGELA"/>
    <x v="0"/>
    <x v="0"/>
  </r>
  <r>
    <n v="689094"/>
    <s v="CONSUMERS INTERSTATE"/>
    <s v="ZT 1.5X1.5X0021000/CS"/>
    <n v="0"/>
    <m/>
    <s v="ZT 1.5"/>
    <n v="1.5"/>
    <n v="2"/>
    <m/>
    <x v="0"/>
    <m/>
    <d v="2013-07-11T00:00:00"/>
    <x v="9"/>
    <s v="AMBER"/>
    <x v="0"/>
    <x v="0"/>
  </r>
  <r>
    <n v="689096"/>
    <s v="LBJ ASSOCIATES, INC."/>
    <s v="33.00XXX1.006000'/RL,DWS,FG,CRADL"/>
    <n v="43600"/>
    <m/>
    <n v="33"/>
    <m/>
    <m/>
    <n v="1"/>
    <x v="0"/>
    <m/>
    <d v="2013-07-11T00:00:00"/>
    <x v="9"/>
    <s v="DAVID"/>
    <x v="0"/>
    <x v="1"/>
  </r>
  <r>
    <n v="689168"/>
    <s v="IPS PACKAGING GREENVILLE"/>
    <s v="6X9.5 2MIL+1.5  LIP &amp; PERM TAPE 1000/CASE POSTAL APPROVED"/>
    <n v="2799"/>
    <m/>
    <n v="6"/>
    <s v="9.5 2MIL"/>
    <m/>
    <m/>
    <x v="0"/>
    <m/>
    <d v="2013-07-11T00:00:00"/>
    <x v="9"/>
    <s v="CMAHAN"/>
    <x v="0"/>
    <x v="0"/>
  </r>
  <r>
    <n v="689294"/>
    <s v="CONTROL PAPERS"/>
    <s v="9X12 4MIL ZT PRINTED 1C/1500/CASE,PRNTD"/>
    <n v="2163"/>
    <m/>
    <n v="9"/>
    <s v="12 4MIL ZT PRINTED 1C/1"/>
    <m/>
    <m/>
    <x v="0"/>
    <m/>
    <d v="2013-07-11T00:00:00"/>
    <x v="9"/>
    <s v="DWHOLEY"/>
    <x v="0"/>
    <x v="0"/>
  </r>
  <r>
    <n v="689301"/>
    <s v="CONTROL PAPERS"/>
    <s v="13X18 4 MIL ZT PRINTED 1C250/CASE,PRNTD"/>
    <n v="5716"/>
    <m/>
    <n v="13"/>
    <s v="18 4 MIL ZT PRINTED 1C"/>
    <m/>
    <m/>
    <x v="0"/>
    <m/>
    <d v="2013-07-11T00:00:00"/>
    <x v="9"/>
    <s v="DWHOLEY"/>
    <x v="0"/>
    <x v="0"/>
  </r>
  <r>
    <n v="689310"/>
    <s v="SHORR PACKAGING - IN"/>
    <s v="ZT 4 X6 4MIL PRINTED2C/1S 1000 CS,PRNTD"/>
    <n v="1797"/>
    <m/>
    <s v="ZT 4 "/>
    <s v="6 4MIL PRINTED"/>
    <m/>
    <m/>
    <x v="0"/>
    <m/>
    <d v="2013-07-11T00:00:00"/>
    <x v="9"/>
    <s v="JCORLISS"/>
    <x v="0"/>
    <x v="0"/>
  </r>
  <r>
    <n v="689334"/>
    <s v="BASS FLEXIBLE PACKAGING"/>
    <s v="10.00X0.00X12.00X2.001000/CS,BAGS,BS"/>
    <n v="2322.54"/>
    <m/>
    <n v="10"/>
    <n v="0"/>
    <n v="12"/>
    <n v="2"/>
    <x v="0"/>
    <m/>
    <d v="2013-07-11T00:00:00"/>
    <x v="9"/>
    <s v="LMITCHELL"/>
    <x v="0"/>
    <x v="1"/>
  </r>
  <r>
    <n v="689377"/>
    <s v="ACCUTECH PACKAGING INC."/>
    <s v="ZT 8X12X002 W/WHITE BLOCK 1000/CS,PRNTD"/>
    <n v="1271"/>
    <m/>
    <s v="ZT 8"/>
    <n v="12"/>
    <s v="002 W/"/>
    <m/>
    <x v="0"/>
    <m/>
    <d v="2013-07-11T00:00:00"/>
    <x v="9"/>
    <s v="JPENA"/>
    <x v="1"/>
    <x v="0"/>
  </r>
  <r>
    <n v="689383"/>
    <s v="ACCUTECH PACKAGING INC."/>
    <s v="ZT 24X24X002 250/CSW/ WHITE BLOCK,PRNTD"/>
    <n v="1532.25"/>
    <m/>
    <s v="ZT 24"/>
    <n v="24"/>
    <s v="002 250/CS"/>
    <m/>
    <x v="0"/>
    <m/>
    <d v="2013-07-11T00:00:00"/>
    <x v="9"/>
    <s v="JPENA"/>
    <x v="1"/>
    <x v="0"/>
  </r>
  <r>
    <n v="689384"/>
    <s v="ACCUTECH PACKAGING INC."/>
    <s v="ZT 20X24X002W/ WHITE BLOCK 250/CS,PRNTD"/>
    <n v="2064"/>
    <m/>
    <s v="ZT 20"/>
    <n v="24"/>
    <n v="2"/>
    <m/>
    <x v="0"/>
    <m/>
    <d v="2013-07-11T00:00:00"/>
    <x v="9"/>
    <s v="JPENA"/>
    <x v="1"/>
    <x v="0"/>
  </r>
  <r>
    <n v="689385"/>
    <s v="ACCUTECH PACKAGING INC."/>
    <s v="ZT 14X20X002W/ WHITE BLOCK 500/CS,PRNTD"/>
    <n v="1935.5"/>
    <m/>
    <s v="ZT 14"/>
    <n v="20"/>
    <n v="2"/>
    <m/>
    <x v="0"/>
    <m/>
    <d v="2013-07-11T00:00:00"/>
    <x v="9"/>
    <s v="JPENA"/>
    <x v="1"/>
    <x v="0"/>
  </r>
  <r>
    <n v="691794"/>
    <s v="STEPHEN GOULD TEWKSBURY"/>
    <s v="LF 3X40X003 CLEAR FDA APPROVED 500/CASE SIDEWELD"/>
    <n v="613.25"/>
    <m/>
    <s v="LF 3"/>
    <n v="40"/>
    <s v="003 CLEAR FDA APP"/>
    <m/>
    <x v="1"/>
    <n v="860171"/>
    <d v="2013-07-11T00:00:00"/>
    <x v="9"/>
    <s v="JIM"/>
    <x v="1"/>
    <x v="0"/>
  </r>
  <r>
    <n v="691794"/>
    <s v="STEPHEN GOULD TEWKSBURY"/>
    <s v="LF 3X40X003 CLEAR FDA APPROVED 500/CASE SIDEWELD"/>
    <n v="613.25"/>
    <m/>
    <s v="LF 3"/>
    <n v="40"/>
    <s v="003 CLEAR FDA APP"/>
    <m/>
    <x v="1"/>
    <n v="860171"/>
    <d v="2013-07-11T00:00:00"/>
    <x v="9"/>
    <s v="JIM"/>
    <x v="1"/>
    <x v="0"/>
  </r>
  <r>
    <n v="691999"/>
    <s v="RUSCO PACKAGING"/>
    <s v="9X13 2MIL RED TINT TAMP E1000/CASE"/>
    <n v="2231.25"/>
    <m/>
    <n v="9"/>
    <s v="13 2MIL RED TINT TAMP E"/>
    <m/>
    <m/>
    <x v="1"/>
    <n v="859739"/>
    <d v="2013-07-11T00:00:00"/>
    <x v="9"/>
    <s v="MGONZALEZ"/>
    <x v="1"/>
    <x v="0"/>
  </r>
  <r>
    <n v="691999"/>
    <s v="RUSCO PACKAGING"/>
    <s v="9X13 2MIL RED TINT TAMP E1000/CASE"/>
    <n v="2231.25"/>
    <m/>
    <n v="9"/>
    <s v="13 2MIL RED TINT TAMP E"/>
    <m/>
    <m/>
    <x v="1"/>
    <n v="859739"/>
    <d v="2013-07-11T00:00:00"/>
    <x v="9"/>
    <s v="MGONZALEZ"/>
    <x v="1"/>
    <x v="0"/>
  </r>
  <r>
    <n v="692045"/>
    <s v="INDUSTRIAL PACKAGING CORP"/>
    <s v="CLEAR ZIPTOP BAG24 X 24 X 006 MIL60/CS"/>
    <n v="1939.06"/>
    <m/>
    <s v="CLEAR ZIPTOP BAG"/>
    <m/>
    <m/>
    <m/>
    <x v="1"/>
    <n v="859917"/>
    <d v="2013-07-11T00:00:00"/>
    <x v="9"/>
    <s v="MEREDITH"/>
    <x v="0"/>
    <x v="0"/>
  </r>
  <r>
    <n v="692045"/>
    <s v="INDUSTRIAL PACKAGING CORP"/>
    <s v="CLEAR ZIPTOP BAG24 X 24 X 006 MIL60/CS"/>
    <n v="1939.06"/>
    <m/>
    <s v="CLEAR ZIPTOP BAG"/>
    <m/>
    <m/>
    <m/>
    <x v="1"/>
    <n v="859917"/>
    <d v="2013-07-11T00:00:00"/>
    <x v="9"/>
    <s v="MEREDITH"/>
    <x v="0"/>
    <x v="0"/>
  </r>
  <r>
    <n v="689405"/>
    <s v="GATEWAY PACKAGING CORP"/>
    <s v="ZT 3X5 3MIL CLEAR"/>
    <n v="0"/>
    <m/>
    <s v="ZT 3"/>
    <s v="5 3MIL CLEAR"/>
    <m/>
    <m/>
    <x v="0"/>
    <m/>
    <d v="2013-07-12T00:00:00"/>
    <x v="9"/>
    <s v="LCARTER"/>
    <x v="0"/>
    <x v="0"/>
  </r>
  <r>
    <n v="689408"/>
    <s v="GATEWAY PACKAGING CORP"/>
    <s v="ZT 6X9 3MIL CLEAR"/>
    <n v="0"/>
    <m/>
    <s v="ZT 6"/>
    <s v="9 3MIL CLEAR"/>
    <m/>
    <m/>
    <x v="0"/>
    <m/>
    <d v="2013-07-12T00:00:00"/>
    <x v="9"/>
    <s v="LCARTER"/>
    <x v="0"/>
    <x v="0"/>
  </r>
  <r>
    <n v="689435"/>
    <s v="FLEXIBLE PACKAGING, INC."/>
    <s v="44.00X33.00XX0.901000/RL,SWS SHEETING,LLD,HEX,CRADL"/>
    <n v="0"/>
    <m/>
    <n v="44"/>
    <n v="33"/>
    <m/>
    <n v="0.9"/>
    <x v="0"/>
    <m/>
    <d v="2013-07-12T00:00:00"/>
    <x v="9"/>
    <s v="JCORLISS"/>
    <x v="0"/>
    <x v="1"/>
  </r>
  <r>
    <n v="689468"/>
    <s v="ABSOLUTE PACKAGING, LLC"/>
    <s v="ZT 3X5X002 1C/1S (BLACK I1000/CTN CENTERED,PRNTD"/>
    <n v="1139.5"/>
    <m/>
    <s v="ZT 3"/>
    <n v="5"/>
    <s v="002 1C/1S (BLACK I"/>
    <m/>
    <x v="0"/>
    <m/>
    <d v="2013-07-12T00:00:00"/>
    <x v="9"/>
    <s v="BRENDA"/>
    <x v="0"/>
    <x v="0"/>
  </r>
  <r>
    <n v="689469"/>
    <s v="ABSOLUTE PACKAGING, LLC"/>
    <s v="ZT 5X7X002 1C/1S1000/CTNPRINT IS CENTERED,PRNTD"/>
    <n v="1263"/>
    <m/>
    <s v="ZT 5"/>
    <n v="7"/>
    <s v="002 1C/1S"/>
    <m/>
    <x v="0"/>
    <m/>
    <d v="2013-07-12T00:00:00"/>
    <x v="9"/>
    <s v="BRENDA"/>
    <x v="0"/>
    <x v="0"/>
  </r>
  <r>
    <n v="689471"/>
    <s v="ABSOLUTE PACKAGING, LLC"/>
    <s v="ZT 8X10X002 1C/1S (BLACK1000/CTNPRINT IS CENTERED,PRNTD"/>
    <n v="1487"/>
    <m/>
    <s v="ZT 8"/>
    <n v="10"/>
    <s v="002 1C/1S (BLACK"/>
    <m/>
    <x v="0"/>
    <m/>
    <d v="2013-07-12T00:00:00"/>
    <x v="9"/>
    <s v="BRENDA"/>
    <x v="0"/>
    <x v="0"/>
  </r>
  <r>
    <n v="689475"/>
    <s v="FLEXIBLE PACKAGING, INC."/>
    <s v="36.00X0.00X60.00X1.20150/CS,BAGS,SS,LLD,HEX,TINT,LGR"/>
    <n v="13393.35"/>
    <m/>
    <n v="36"/>
    <n v="0"/>
    <n v="60"/>
    <n v="1.2"/>
    <x v="0"/>
    <m/>
    <d v="2013-07-12T00:00:00"/>
    <x v="9"/>
    <s v="JCORLISS"/>
    <x v="0"/>
    <x v="1"/>
  </r>
  <r>
    <n v="689509"/>
    <s v="LANDSBERG - FRESNO"/>
    <s v="11.00X0.00X22.00X1.501000/RL,BAGS,BS,BOR,METAL0.15"/>
    <n v="0"/>
    <m/>
    <n v="11"/>
    <n v="0"/>
    <n v="22"/>
    <n v="1.5"/>
    <x v="0"/>
    <m/>
    <d v="2013-07-12T00:00:00"/>
    <x v="9"/>
    <s v="KKING"/>
    <x v="0"/>
    <x v="1"/>
  </r>
  <r>
    <n v="689510"/>
    <s v="LANDSBERG - FRESNO"/>
    <s v="38.00X0.00X50.00X2.50100/CS,BAGS,BS,METAL 15.0%"/>
    <n v="0"/>
    <m/>
    <n v="38"/>
    <n v="0"/>
    <n v="50"/>
    <n v="2.5"/>
    <x v="0"/>
    <m/>
    <d v="2013-07-12T00:00:00"/>
    <x v="9"/>
    <s v="KKING"/>
    <x v="0"/>
    <x v="1"/>
  </r>
  <r>
    <n v="689512"/>
    <s v="LANDSBERG - FRESNO"/>
    <s v="22.00X20.00X30.00X1.75400/CS,BAGS,BS,METAL 15.0%"/>
    <n v="97303.360000000001"/>
    <m/>
    <n v="22"/>
    <n v="20"/>
    <n v="30"/>
    <n v="1.75"/>
    <x v="0"/>
    <m/>
    <d v="2013-07-12T00:00:00"/>
    <x v="9"/>
    <s v="KKING"/>
    <x v="0"/>
    <x v="1"/>
  </r>
  <r>
    <n v="689529"/>
    <s v="CRATEX CORP."/>
    <s v="ZT 6X8X003 W/ AMBER TINT1000/CTN"/>
    <n v="2352.35"/>
    <m/>
    <s v="ZT 6"/>
    <n v="8"/>
    <s v="003 W/ AMBER TINT"/>
    <m/>
    <x v="0"/>
    <m/>
    <d v="2013-07-12T00:00:00"/>
    <x v="9"/>
    <s v="BRENDA"/>
    <x v="0"/>
    <x v="0"/>
  </r>
  <r>
    <n v="689558"/>
    <s v="POLY-SOURCE MANUFACTURING INC"/>
    <s v="10X12 3MIL TAMPER EVIDENTW/ SERRATION ABOVE ZIPPERW/ EVA 1000/CASE"/>
    <n v="2808.75"/>
    <m/>
    <n v="10"/>
    <s v="12 3MIL TAMPER EVIDENT"/>
    <m/>
    <m/>
    <x v="0"/>
    <m/>
    <d v="2013-07-12T00:00:00"/>
    <x v="9"/>
    <s v="PGARCIA"/>
    <x v="0"/>
    <x v="0"/>
  </r>
  <r>
    <n v="689561"/>
    <s v="POLY-SOURCE MANUFACTURING INC"/>
    <s v="11X14 3MIL TAMPER EVIDENTW/ SERRATION ABOVE ZIPPERW/ EVA 1000/CASE"/>
    <n v="3323.75"/>
    <m/>
    <n v="11"/>
    <s v="14 3MIL TAMPER EVIDENT"/>
    <m/>
    <m/>
    <x v="0"/>
    <m/>
    <d v="2013-07-12T00:00:00"/>
    <x v="9"/>
    <s v="PGARCIA"/>
    <x v="0"/>
    <x v="0"/>
  </r>
  <r>
    <n v="689617"/>
    <s v="INTERNATIONAL PLASTICS"/>
    <s v="24.00X12.00X32.00X4.00125/CS,BAGS,FG,BS,VCI"/>
    <n v="6633.59"/>
    <m/>
    <n v="24"/>
    <n v="12"/>
    <n v="32"/>
    <n v="4"/>
    <x v="0"/>
    <m/>
    <d v="2013-07-12T00:00:00"/>
    <x v="9"/>
    <s v="WILL"/>
    <x v="0"/>
    <x v="1"/>
  </r>
  <r>
    <n v="689649"/>
    <s v="TOPSYN FLEXIBLE PACKAGING LTD"/>
    <s v="14.00X10.00X3.00X1.202500/CS,BAGS,BS"/>
    <n v="0"/>
    <m/>
    <n v="14"/>
    <n v="10"/>
    <n v="3"/>
    <n v="1.2"/>
    <x v="0"/>
    <m/>
    <d v="2013-07-12T00:00:00"/>
    <x v="9"/>
    <s v="JPENA"/>
    <x v="0"/>
    <x v="1"/>
  </r>
  <r>
    <n v="689662"/>
    <s v="RALYN PLASTICS CORP."/>
    <s v="7.00X0.00X21.00X1.501500/RL,DWS"/>
    <n v="7322.24"/>
    <m/>
    <n v="7"/>
    <n v="0"/>
    <n v="21"/>
    <n v="1.5"/>
    <x v="0"/>
    <m/>
    <d v="2013-07-12T00:00:00"/>
    <x v="9"/>
    <s v="JBURKE"/>
    <x v="0"/>
    <x v="1"/>
  </r>
  <r>
    <n v="689688"/>
    <s v="CROWN PACKAGING"/>
    <s v="12.00X0.00XX4.001500'/RL,SWS SHEETING,LLD,HEX"/>
    <n v="1582.5"/>
    <m/>
    <n v="12"/>
    <n v="0"/>
    <m/>
    <n v="4"/>
    <x v="0"/>
    <m/>
    <d v="2013-07-12T00:00:00"/>
    <x v="9"/>
    <s v="STEVES"/>
    <x v="0"/>
    <x v="1"/>
  </r>
  <r>
    <n v="689696"/>
    <s v="CROWN PACKAGING"/>
    <s v="24.00X0.00XX4.001500'/RL,SWS SHEETING,LLD,HEX"/>
    <n v="1533.12"/>
    <m/>
    <n v="24"/>
    <n v="0"/>
    <m/>
    <n v="4"/>
    <x v="0"/>
    <m/>
    <d v="2013-07-12T00:00:00"/>
    <x v="9"/>
    <s v="STEVES"/>
    <x v="0"/>
    <x v="1"/>
  </r>
  <r>
    <n v="689720"/>
    <s v="MULTIFAB"/>
    <s v="6X10 4 MIL AUTOSTYLEBAG500/ROLL"/>
    <n v="1128.75"/>
    <m/>
    <n v="6"/>
    <s v="10 4 MIL AUTOSTYLEBAG"/>
    <m/>
    <m/>
    <x v="0"/>
    <m/>
    <d v="2013-07-12T00:00:00"/>
    <x v="9"/>
    <s v="JBASILE"/>
    <x v="1"/>
    <x v="0"/>
  </r>
  <r>
    <n v="691983"/>
    <s v="CLEAR VIEW BAG COMPANY, INC."/>
    <s v="41.50XXX1.2012550'/RL,SWS SHEETING,FG,HISLIP,CRADL"/>
    <n v="1120"/>
    <m/>
    <n v="41.5"/>
    <m/>
    <m/>
    <n v="1.2"/>
    <x v="1"/>
    <n v="860468"/>
    <d v="2013-07-12T00:00:00"/>
    <x v="9"/>
    <s v="LPAIGE"/>
    <x v="1"/>
    <x v="1"/>
  </r>
  <r>
    <n v="691983"/>
    <s v="CLEAR VIEW BAG COMPANY, INC."/>
    <s v="41.50XXX1.2012550'/RL,SWS SHEETING,FG,HISLIP,CRADL"/>
    <n v="1120"/>
    <m/>
    <n v="41.5"/>
    <m/>
    <m/>
    <n v="1.2"/>
    <x v="1"/>
    <n v="860468"/>
    <d v="2013-07-12T00:00:00"/>
    <x v="9"/>
    <s v="LPAIGE"/>
    <x v="1"/>
    <x v="1"/>
  </r>
  <r>
    <n v="691985"/>
    <s v="CLEAR VIEW BAG COMPANY, INC."/>
    <s v="25.50XXX1.9010320'/RL,SWS SHEETING,FG,CRADL"/>
    <n v="896"/>
    <m/>
    <n v="25.5"/>
    <m/>
    <m/>
    <n v="1.9"/>
    <x v="1"/>
    <n v="860476"/>
    <d v="2013-07-12T00:00:00"/>
    <x v="9"/>
    <s v="LPAIGE"/>
    <x v="1"/>
    <x v="1"/>
  </r>
  <r>
    <n v="691985"/>
    <s v="CLEAR VIEW BAG COMPANY, INC."/>
    <s v="25.50XXX1.9010320'/RL,SWS SHEETING,FG,CRADL"/>
    <n v="896"/>
    <m/>
    <n v="25.5"/>
    <m/>
    <m/>
    <n v="1.9"/>
    <x v="1"/>
    <n v="860476"/>
    <d v="2013-07-12T00:00:00"/>
    <x v="9"/>
    <s v="LPAIGE"/>
    <x v="1"/>
    <x v="1"/>
  </r>
  <r>
    <n v="692114"/>
    <s v="CLEAR VIEW BAG COMPANY, INC."/>
    <s v="36.00XXX1.2021991'/RL,SWS SHEETING,FG,CRADL"/>
    <n v="851.2"/>
    <m/>
    <n v="36"/>
    <m/>
    <m/>
    <n v="1.2"/>
    <x v="1"/>
    <n v="860308"/>
    <d v="2013-07-12T00:00:00"/>
    <x v="9"/>
    <s v="LCARTER"/>
    <x v="1"/>
    <x v="1"/>
  </r>
  <r>
    <n v="692114"/>
    <s v="CLEAR VIEW BAG COMPANY, INC."/>
    <s v="36.00XXX1.2021991'/RL,SWS SHEETING,FG,CRADL"/>
    <n v="851.2"/>
    <m/>
    <n v="36"/>
    <m/>
    <m/>
    <n v="1.2"/>
    <x v="1"/>
    <n v="860308"/>
    <d v="2013-07-12T00:00:00"/>
    <x v="9"/>
    <s v="LCARTER"/>
    <x v="1"/>
    <x v="1"/>
  </r>
  <r>
    <n v="692291"/>
    <s v="RPC PACKAGING SUPPLY"/>
    <s v="38.00X0.00X70.00X3.0050/CS,BAGS,FG"/>
    <n v="5895.5"/>
    <m/>
    <n v="38"/>
    <n v="0"/>
    <n v="70"/>
    <n v="3"/>
    <x v="1"/>
    <n v="860719"/>
    <d v="2013-07-12T00:00:00"/>
    <x v="9"/>
    <s v="AMBER"/>
    <x v="0"/>
    <x v="1"/>
  </r>
  <r>
    <n v="692291"/>
    <s v="RPC PACKAGING SUPPLY"/>
    <s v="38.00X0.00X70.00X3.0050/CS,BAGS,FG"/>
    <n v="5895.5"/>
    <m/>
    <n v="38"/>
    <n v="0"/>
    <n v="70"/>
    <n v="3"/>
    <x v="1"/>
    <n v="860719"/>
    <d v="2013-07-12T00:00:00"/>
    <x v="9"/>
    <s v="AMBER"/>
    <x v="0"/>
    <x v="1"/>
  </r>
  <r>
    <n v="692378"/>
    <s v="XPEDX"/>
    <s v="5.88XX10.00X4.001000/CS,BAGS,FG,SW,VENT,BFLY"/>
    <n v="1536.5"/>
    <m/>
    <n v="5.88"/>
    <m/>
    <n v="10"/>
    <n v="4"/>
    <x v="1"/>
    <n v="860557"/>
    <d v="2013-07-12T00:00:00"/>
    <x v="9"/>
    <s v="LCARTER"/>
    <x v="1"/>
    <x v="1"/>
  </r>
  <r>
    <n v="692378"/>
    <s v="XPEDX"/>
    <s v="5.88XX10.00X4.001000/CS,BAGS,FG,SW,VENT,BFLY"/>
    <n v="1536.5"/>
    <m/>
    <n v="5.88"/>
    <m/>
    <n v="10"/>
    <n v="4"/>
    <x v="1"/>
    <n v="860557"/>
    <d v="2013-07-12T00:00:00"/>
    <x v="9"/>
    <s v="LCARTER"/>
    <x v="1"/>
    <x v="1"/>
  </r>
  <r>
    <n v="692506"/>
    <s v="SUPPLY SOURCE"/>
    <s v="60.00X50.00X88.00X1.2550/RL,BAGS,BS,BOR,LLD,HEX,CRADL"/>
    <n v="3224.83"/>
    <m/>
    <n v="60"/>
    <n v="50"/>
    <n v="88"/>
    <n v="1.25"/>
    <x v="0"/>
    <m/>
    <d v="2013-07-12T00:00:00"/>
    <x v="9"/>
    <s v="JPENA"/>
    <x v="1"/>
    <x v="1"/>
  </r>
  <r>
    <n v="692506"/>
    <s v="SUPPLY SOURCE"/>
    <s v="60.00X50.00X88.00X1.2550/RL,BAGS,BS,BOR,LLD,HEX,CRADL"/>
    <n v="3224.83"/>
    <m/>
    <n v="60"/>
    <n v="50"/>
    <n v="88"/>
    <n v="1.25"/>
    <x v="0"/>
    <m/>
    <d v="2013-07-12T00:00:00"/>
    <x v="9"/>
    <s v="JPENA"/>
    <x v="1"/>
    <x v="1"/>
  </r>
  <r>
    <n v="692513"/>
    <s v="SUPPLY SOURCE"/>
    <s v="60.00X50.00X88.00X1.2550/RL,BAGS,BS,BOR,LLD,HEX,CRADL"/>
    <n v="3002.61"/>
    <m/>
    <n v="60"/>
    <n v="50"/>
    <n v="88"/>
    <n v="1.25"/>
    <x v="1"/>
    <n v="860747"/>
    <d v="2013-07-12T00:00:00"/>
    <x v="9"/>
    <s v="JPENA"/>
    <x v="1"/>
    <x v="1"/>
  </r>
  <r>
    <n v="692513"/>
    <s v="SUPPLY SOURCE"/>
    <s v="60.00X50.00X88.00X1.2550/RL,BAGS,BS,BOR,LLD,HEX,CRADL"/>
    <n v="3002.61"/>
    <m/>
    <n v="60"/>
    <n v="50"/>
    <n v="88"/>
    <n v="1.25"/>
    <x v="1"/>
    <n v="860747"/>
    <d v="2013-07-12T00:00:00"/>
    <x v="9"/>
    <s v="JPENA"/>
    <x v="1"/>
    <x v="1"/>
  </r>
  <r>
    <n v="692519"/>
    <s v="RPC PACKAGING SUPPLY"/>
    <s v="38.00X0.00X70.00X3.0050/CS,BAGS,FG"/>
    <n v="5895.5"/>
    <m/>
    <n v="38"/>
    <n v="0"/>
    <n v="70"/>
    <n v="3"/>
    <x v="1"/>
    <n v="860730"/>
    <d v="2013-07-12T00:00:00"/>
    <x v="9"/>
    <s v="MCAMERON"/>
    <x v="0"/>
    <x v="1"/>
  </r>
  <r>
    <n v="692519"/>
    <s v="RPC PACKAGING SUPPLY"/>
    <s v="38.00X0.00X70.00X3.0050/CS,BAGS,FG"/>
    <n v="5895.5"/>
    <m/>
    <n v="38"/>
    <n v="0"/>
    <n v="70"/>
    <n v="3"/>
    <x v="1"/>
    <n v="860730"/>
    <d v="2013-07-12T00:00:00"/>
    <x v="9"/>
    <s v="MCAMERON"/>
    <x v="0"/>
    <x v="1"/>
  </r>
  <r>
    <n v="689881"/>
    <s v="ROBINSON TAPE &amp; LABEL"/>
    <s v="6.00X0.00X8.00X4.002000/CS,BAGS,BS,OPAQ,WHT"/>
    <n v="2028.22"/>
    <m/>
    <n v="6"/>
    <n v="0"/>
    <n v="8"/>
    <n v="4"/>
    <x v="0"/>
    <m/>
    <d v="2013-07-15T00:00:00"/>
    <x v="9"/>
    <s v="MPRIEST"/>
    <x v="1"/>
    <x v="1"/>
  </r>
  <r>
    <n v="689927"/>
    <s v="ROBINSON TAPE &amp; LABEL"/>
    <s v="6.00X0.00X8.00X4.002000/CS,BAGS,BS,OPAQ,WHT"/>
    <n v="1028.4000000000001"/>
    <m/>
    <n v="6"/>
    <n v="0"/>
    <n v="8"/>
    <n v="4"/>
    <x v="0"/>
    <m/>
    <d v="2013-07-15T00:00:00"/>
    <x v="9"/>
    <s v="MPRIEST"/>
    <x v="1"/>
    <x v="1"/>
  </r>
  <r>
    <n v="691824"/>
    <s v="TEXAS POLY"/>
    <s v="31.50XXX1.9011800'/RL,SWS SHEETING,FG,CRADL"/>
    <n v="3330"/>
    <m/>
    <n v="31.5"/>
    <m/>
    <m/>
    <n v="1.9"/>
    <x v="1"/>
    <n v="861753"/>
    <d v="2013-07-15T00:00:00"/>
    <x v="9"/>
    <s v="DAVID"/>
    <x v="0"/>
    <x v="1"/>
  </r>
  <r>
    <n v="691824"/>
    <s v="TEXAS POLY"/>
    <s v="31.50XXX1.9011800'/RL,SWS SHEETING,FG,CRADL"/>
    <n v="3330"/>
    <m/>
    <n v="31.5"/>
    <m/>
    <m/>
    <n v="1.9"/>
    <x v="1"/>
    <n v="861753"/>
    <d v="2013-07-15T00:00:00"/>
    <x v="9"/>
    <s v="DAVID"/>
    <x v="0"/>
    <x v="1"/>
  </r>
  <r>
    <n v="692390"/>
    <s v="HILLAS PACKAGING"/>
    <s v="10.5X13.5X002 POSTALAPPROVED W/ 1.5  LIP &amp; TA1000/CASE"/>
    <n v="3982.5"/>
    <m/>
    <n v="10.5"/>
    <n v="13.5"/>
    <s v="002 POSTAL"/>
    <m/>
    <x v="1"/>
    <n v="861227"/>
    <d v="2013-07-15T00:00:00"/>
    <x v="9"/>
    <s v="MWENTWORTH"/>
    <x v="1"/>
    <x v="0"/>
  </r>
  <r>
    <n v="692390"/>
    <s v="HILLAS PACKAGING"/>
    <s v="10.5X13.5X002 POSTALAPPROVED W/ 1.5  LIP &amp; TA1000/CASE"/>
    <n v="3982.5"/>
    <m/>
    <n v="10.5"/>
    <n v="13.5"/>
    <s v="002 POSTAL"/>
    <m/>
    <x v="1"/>
    <n v="861227"/>
    <d v="2013-07-15T00:00:00"/>
    <x v="9"/>
    <s v="MWENTWORTH"/>
    <x v="1"/>
    <x v="0"/>
  </r>
  <r>
    <n v="692564"/>
    <s v="CLEAR VIEW BAG COMPANY, INC."/>
    <s v="36.00XXX1.2021991'/RL,SWS SHEETING,FG,CRADL"/>
    <n v="851.2"/>
    <m/>
    <n v="36"/>
    <m/>
    <m/>
    <n v="1.2"/>
    <x v="1"/>
    <n v="861347"/>
    <d v="2013-07-15T00:00:00"/>
    <x v="9"/>
    <s v="MCAMERON"/>
    <x v="0"/>
    <x v="1"/>
  </r>
  <r>
    <n v="692564"/>
    <s v="CLEAR VIEW BAG COMPANY, INC."/>
    <s v="36.00XXX1.2021991'/RL,SWS SHEETING,FG,CRADL"/>
    <n v="851.2"/>
    <m/>
    <n v="36"/>
    <m/>
    <m/>
    <n v="1.2"/>
    <x v="1"/>
    <n v="861347"/>
    <d v="2013-07-15T00:00:00"/>
    <x v="9"/>
    <s v="MCAMERON"/>
    <x v="0"/>
    <x v="1"/>
  </r>
  <r>
    <n v="690016"/>
    <s v="STAPLES INDUSTRIAL #906"/>
    <s v="LF 2X4 2MIL1000/CASE"/>
    <n v="0"/>
    <m/>
    <s v="LF 2"/>
    <s v="4 2MIL"/>
    <m/>
    <m/>
    <x v="0"/>
    <m/>
    <d v="2013-07-16T00:00:00"/>
    <x v="9"/>
    <s v="MWENTWORTH"/>
    <x v="0"/>
    <x v="0"/>
  </r>
  <r>
    <n v="690055"/>
    <s v="SEMPER/EXETER PAPER"/>
    <s v="6.5X21 + 1.5 LIP .8MILLD, 2% ANTI STAT4  WKTS, 250/WKT-2500/CS"/>
    <n v="0"/>
    <m/>
    <n v="6.5"/>
    <s v="21 + 1.5 LIP .8MIL"/>
    <m/>
    <m/>
    <x v="0"/>
    <m/>
    <d v="2013-07-16T00:00:00"/>
    <x v="9"/>
    <s v="DBALLETTA"/>
    <x v="0"/>
    <x v="0"/>
  </r>
  <r>
    <n v="690073"/>
    <s v="COMET PACKAGING"/>
    <s v="4 X 4 WITH A 2.5  LIP1.5MIL 1000/CASE"/>
    <n v="2560"/>
    <m/>
    <n v="4"/>
    <s v=" 4 WITH A 2.5  LIP"/>
    <m/>
    <m/>
    <x v="0"/>
    <m/>
    <d v="2013-07-16T00:00:00"/>
    <x v="9"/>
    <s v="MCAMERON"/>
    <x v="0"/>
    <x v="0"/>
  </r>
  <r>
    <n v="690081"/>
    <s v="COMET PACKAGING"/>
    <s v="4 X 4 WITH A 2.5  LIP2 MIL1000/CASE"/>
    <n v="2900"/>
    <m/>
    <n v="4"/>
    <s v=" 4 WITH A 2.5  LIP"/>
    <m/>
    <m/>
    <x v="0"/>
    <m/>
    <d v="2013-07-16T00:00:00"/>
    <x v="9"/>
    <s v="MCAMERON"/>
    <x v="0"/>
    <x v="0"/>
  </r>
  <r>
    <n v="690262"/>
    <s v="RALYN PLASTICS CORP."/>
    <s v="9X13 1MIL 1.5  LIP ON WICKET (250/WICKET 1000/CASE)"/>
    <n v="2165"/>
    <m/>
    <n v="9"/>
    <s v="13 1MIL 1.5  LIP ON WIC"/>
    <m/>
    <m/>
    <x v="0"/>
    <m/>
    <d v="2013-07-16T00:00:00"/>
    <x v="9"/>
    <s v="JBURKE"/>
    <x v="0"/>
    <x v="0"/>
  </r>
  <r>
    <n v="690270"/>
    <s v="PACKAGING TAPE INC."/>
    <s v="4 1/2 X 5 1/2 1M/CTN (ITEPACKING LIST ENC- PR1DOMESTIC ,PRNTD"/>
    <n v="1470.75"/>
    <m/>
    <n v="4.5"/>
    <s v=" 5 1/2 1M/CTN (ITE"/>
    <m/>
    <m/>
    <x v="0"/>
    <m/>
    <d v="2013-07-16T00:00:00"/>
    <x v="9"/>
    <s v="LMITCHELL"/>
    <x v="0"/>
    <x v="0"/>
  </r>
  <r>
    <n v="692644"/>
    <s v="ATLAS BOX &amp; CRATING"/>
    <s v="4X4X004 AUTO PRINTED, 2C/1S W/ 1.25  SEALED HEADERW/ HH, BOTTOM LOAD, 1500"/>
    <n v="2234.25"/>
    <m/>
    <n v="4"/>
    <n v="4"/>
    <s v="004 AUTO PRINTED, 2C/"/>
    <m/>
    <x v="1"/>
    <n v="862068"/>
    <d v="2013-07-16T00:00:00"/>
    <x v="9"/>
    <s v="MWENTWORTH"/>
    <x v="1"/>
    <x v="0"/>
  </r>
  <r>
    <n v="692644"/>
    <s v="ATLAS BOX &amp; CRATING"/>
    <s v="4X4X004 AUTO PRINTED, 2C/1S W/ 1.25  SEALED HEADERW/ HH, BOTTOM LOAD, 1500"/>
    <n v="2234.25"/>
    <m/>
    <n v="4"/>
    <n v="4"/>
    <s v="004 AUTO PRINTED, 2C/"/>
    <m/>
    <x v="1"/>
    <n v="862068"/>
    <d v="2013-07-16T00:00:00"/>
    <x v="9"/>
    <s v="MWENTWORTH"/>
    <x v="1"/>
    <x v="0"/>
  </r>
  <r>
    <n v="692945"/>
    <s v="JOHNSON PAPER &amp; SUPPLY CO"/>
    <s v="16.00X14.00X37.00X1.25250/RL,BAGS,BS,BOR,CRADL"/>
    <n v="0"/>
    <m/>
    <n v="16"/>
    <n v="14"/>
    <n v="37"/>
    <n v="1.25"/>
    <x v="0"/>
    <m/>
    <d v="2013-07-16T00:00:00"/>
    <x v="9"/>
    <s v="DBALLETTA"/>
    <x v="1"/>
    <x v="1"/>
  </r>
  <r>
    <n v="692945"/>
    <s v="JOHNSON PAPER &amp; SUPPLY CO"/>
    <s v="16.00X14.00X37.00X1.25250/RL,BAGS,BS,BOR,CRADL"/>
    <n v="0"/>
    <m/>
    <n v="16"/>
    <n v="14"/>
    <n v="37"/>
    <n v="1.25"/>
    <x v="0"/>
    <m/>
    <d v="2013-07-16T00:00:00"/>
    <x v="9"/>
    <s v="DBALLETTA"/>
    <x v="1"/>
    <x v="1"/>
  </r>
  <r>
    <n v="692950"/>
    <s v="DUBOSE STRAPPING, INC."/>
    <s v="47.00X0.00X74.00X3.00100/RL,SLEEVE,BS,BOR,VCI,CRADL"/>
    <n v="1694.18"/>
    <m/>
    <n v="47"/>
    <n v="0"/>
    <n v="74"/>
    <n v="3"/>
    <x v="1"/>
    <n v="862356"/>
    <d v="2013-07-16T00:00:00"/>
    <x v="9"/>
    <s v="DBALLETTA"/>
    <x v="0"/>
    <x v="1"/>
  </r>
  <r>
    <n v="692950"/>
    <s v="DUBOSE STRAPPING, INC."/>
    <s v="47.00X0.00X74.00X3.00100/RL,SLEEVE,BS,BOR,VCI,CRADL"/>
    <n v="1694.18"/>
    <m/>
    <n v="47"/>
    <n v="0"/>
    <n v="74"/>
    <n v="3"/>
    <x v="1"/>
    <n v="862356"/>
    <d v="2013-07-16T00:00:00"/>
    <x v="9"/>
    <s v="DBALLETTA"/>
    <x v="0"/>
    <x v="1"/>
  </r>
  <r>
    <n v="693004"/>
    <s v="SHIPPERS SUPPLY, INC."/>
    <s v="19.00X0.00XX3.004000'/RL,SWS SHEETING,FG,CRADL"/>
    <n v="2479.92"/>
    <m/>
    <n v="19"/>
    <n v="0"/>
    <m/>
    <n v="3"/>
    <x v="1"/>
    <n v="862287"/>
    <d v="2013-07-16T00:00:00"/>
    <x v="9"/>
    <s v="DAVID"/>
    <x v="1"/>
    <x v="1"/>
  </r>
  <r>
    <n v="693004"/>
    <s v="SHIPPERS SUPPLY, INC."/>
    <s v="19.00X0.00XX3.004000'/RL,SWS SHEETING,FG,CRADL"/>
    <n v="2479.92"/>
    <m/>
    <n v="19"/>
    <n v="0"/>
    <m/>
    <n v="3"/>
    <x v="1"/>
    <n v="862287"/>
    <d v="2013-07-16T00:00:00"/>
    <x v="9"/>
    <s v="DAVID"/>
    <x v="1"/>
    <x v="1"/>
  </r>
  <r>
    <n v="690376"/>
    <s v="LBJ ASSOCIATES, INC."/>
    <s v="32.00X0.00X0.00X1.507500'/RL,TUBING,LLD,HEX,CRADL"/>
    <n v="21800"/>
    <m/>
    <n v="32"/>
    <n v="0"/>
    <n v="0"/>
    <n v="1.5"/>
    <x v="0"/>
    <m/>
    <d v="2013-07-17T00:00:00"/>
    <x v="9"/>
    <s v="SMAYER"/>
    <x v="0"/>
    <x v="1"/>
  </r>
  <r>
    <n v="690388"/>
    <s v="EMCO INDUSTRIAL PLASTICS"/>
    <s v="3  TUBING 6 MIL500 FT/ROLL (ITEM# 2105)"/>
    <n v="15708"/>
    <m/>
    <s v="3  TUBING 6 MIL"/>
    <m/>
    <m/>
    <m/>
    <x v="0"/>
    <m/>
    <d v="2013-07-17T00:00:00"/>
    <x v="9"/>
    <s v="CMAHAN"/>
    <x v="0"/>
    <x v="0"/>
  </r>
  <r>
    <n v="690409"/>
    <s v="US POLY PACK"/>
    <s v="ZT 6X6X0015 1000/CTN"/>
    <n v="1109.5999999999999"/>
    <m/>
    <s v="ZT 6"/>
    <n v="6"/>
    <s v="0015 1000/CTN"/>
    <m/>
    <x v="0"/>
    <m/>
    <d v="2013-07-17T00:00:00"/>
    <x v="9"/>
    <s v="BRENDA"/>
    <x v="0"/>
    <x v="0"/>
  </r>
  <r>
    <n v="690410"/>
    <s v="STAPLES CONTRACT &amp; COMMERCIAL"/>
    <s v="6.5X16 1  LIPVENTED"/>
    <n v="0"/>
    <m/>
    <n v="6.5"/>
    <s v="16 1  LIP"/>
    <m/>
    <m/>
    <x v="0"/>
    <m/>
    <d v="2013-07-17T00:00:00"/>
    <x v="9"/>
    <s v="LCARTER"/>
    <x v="0"/>
    <x v="0"/>
  </r>
  <r>
    <n v="690412"/>
    <s v="US POLY PACK"/>
    <s v="ZT 6X6X0015 1000/CTN"/>
    <n v="1413.75"/>
    <m/>
    <s v="ZT 6"/>
    <n v="6"/>
    <s v="0015 1000/CTN"/>
    <m/>
    <x v="0"/>
    <m/>
    <d v="2013-07-17T00:00:00"/>
    <x v="9"/>
    <s v="BRENDA"/>
    <x v="0"/>
    <x v="0"/>
  </r>
  <r>
    <n v="690414"/>
    <s v="US POLY PACK"/>
    <s v="ZT 6X6X0015 1000/CTN"/>
    <n v="1884"/>
    <m/>
    <s v="ZT 6"/>
    <n v="6"/>
    <s v="0015 1000/CTN"/>
    <m/>
    <x v="0"/>
    <m/>
    <d v="2013-07-17T00:00:00"/>
    <x v="9"/>
    <s v="BRENDA"/>
    <x v="0"/>
    <x v="0"/>
  </r>
  <r>
    <n v="690415"/>
    <s v="US POLY PACK"/>
    <s v="ZT 8X1000X0015 1000/CTN"/>
    <n v="2463.75"/>
    <m/>
    <s v="ZT 8"/>
    <n v="1000"/>
    <s v="0015 1000/CTN"/>
    <m/>
    <x v="0"/>
    <m/>
    <d v="2013-07-17T00:00:00"/>
    <x v="9"/>
    <s v="BRENDA"/>
    <x v="0"/>
    <x v="0"/>
  </r>
  <r>
    <n v="690416"/>
    <s v="US POLY PACK"/>
    <s v="ZT 8X10X0015 1000/CTN3"/>
    <n v="3682.2"/>
    <m/>
    <s v="ZT 8"/>
    <n v="10"/>
    <s v="0015 1000/CTN"/>
    <m/>
    <x v="0"/>
    <m/>
    <d v="2013-07-17T00:00:00"/>
    <x v="9"/>
    <s v="BRENDA"/>
    <x v="0"/>
    <x v="0"/>
  </r>
  <r>
    <n v="690419"/>
    <s v="US POLY PACK"/>
    <s v="ZT 8X10X0015 1000/CTN"/>
    <n v="5220.6000000000004"/>
    <m/>
    <s v="ZT 8"/>
    <n v="10"/>
    <s v="0015 1000/CTN"/>
    <m/>
    <x v="0"/>
    <m/>
    <d v="2013-07-17T00:00:00"/>
    <x v="9"/>
    <s v="BRENDA"/>
    <x v="0"/>
    <x v="0"/>
  </r>
  <r>
    <n v="690441"/>
    <s v="US POLY PACK"/>
    <s v="ZT 36X48X0015 500/CTN"/>
    <n v="2594.8000000000002"/>
    <m/>
    <s v="ZT 36"/>
    <n v="48"/>
    <s v="0015 500/CTN"/>
    <m/>
    <x v="0"/>
    <m/>
    <d v="2013-07-17T00:00:00"/>
    <x v="9"/>
    <s v="BRENDA"/>
    <x v="0"/>
    <x v="0"/>
  </r>
  <r>
    <n v="690444"/>
    <s v="US POLY PACK"/>
    <s v="ZT 36X48X0015 500/CTN"/>
    <n v="3518.7"/>
    <m/>
    <s v="ZT 36"/>
    <n v="48"/>
    <s v="0015 500/CTN"/>
    <m/>
    <x v="0"/>
    <m/>
    <d v="2013-07-17T00:00:00"/>
    <x v="9"/>
    <s v="BRENDA"/>
    <x v="0"/>
    <x v="0"/>
  </r>
  <r>
    <n v="690448"/>
    <s v="US POLY PACK"/>
    <s v="ZT 36X48X0015 500/CTN"/>
    <n v="5516"/>
    <m/>
    <s v="ZT 36"/>
    <n v="48"/>
    <s v="0015 500/CTN"/>
    <m/>
    <x v="0"/>
    <m/>
    <d v="2013-07-17T00:00:00"/>
    <x v="9"/>
    <s v="BRENDA"/>
    <x v="0"/>
    <x v="0"/>
  </r>
  <r>
    <n v="690488"/>
    <s v="CAROLINA CONTAINER COMPANY"/>
    <s v="24  X30  2MIL PRINTED 1C/W/ 1.5  LIP &amp; PERM TAPE 500/CASE,PRNTD"/>
    <n v="4069.5"/>
    <m/>
    <n v="24"/>
    <s v="30  2MIL PRINTED 1C/"/>
    <m/>
    <m/>
    <x v="0"/>
    <m/>
    <d v="2013-07-17T00:00:00"/>
    <x v="9"/>
    <s v="JCORLISS"/>
    <x v="0"/>
    <x v="0"/>
  </r>
  <r>
    <n v="690498"/>
    <s v="WHITEBIRD"/>
    <s v="10X15 1.5MIL POLYPRO1M/CASE"/>
    <n v="3003"/>
    <m/>
    <n v="10"/>
    <s v="15 1.5MIL POLYPRO"/>
    <m/>
    <m/>
    <x v="0"/>
    <m/>
    <d v="2013-07-17T00:00:00"/>
    <x v="9"/>
    <s v="MWENTWORTH"/>
    <x v="0"/>
    <x v="0"/>
  </r>
  <r>
    <n v="690503"/>
    <s v="XPEDX"/>
    <s v="ZT 6X12 2 MIL PRINTED 1C/1000/CASE"/>
    <n v="4464"/>
    <m/>
    <s v="ZT 6"/>
    <s v="12 2 MIL PRINTED 1C/"/>
    <m/>
    <m/>
    <x v="0"/>
    <m/>
    <d v="2013-07-17T00:00:00"/>
    <x v="9"/>
    <s v="CMAHAN"/>
    <x v="1"/>
    <x v="0"/>
  </r>
  <r>
    <n v="690503"/>
    <s v="XPEDX"/>
    <s v="ZT 6X12 2 MIL PRINTED 1C/1000/CASE"/>
    <n v="4464"/>
    <m/>
    <s v="ZT 6"/>
    <s v="12 2 MIL PRINTED 1C/"/>
    <m/>
    <m/>
    <x v="0"/>
    <m/>
    <d v="2013-07-17T00:00:00"/>
    <x v="9"/>
    <s v="CMAHAN"/>
    <x v="1"/>
    <x v="0"/>
  </r>
  <r>
    <n v="690590"/>
    <s v="BAKER PAPER COMPANY"/>
    <s v="ZT 9X12 2MIL PRINTED 2C/1(WHITE/BLUE 296) 1000/CASE LDPE,PRNTD"/>
    <n v="2770"/>
    <m/>
    <s v="ZT 9"/>
    <s v="12 2MIL PRINTED 2C/1"/>
    <m/>
    <m/>
    <x v="0"/>
    <m/>
    <d v="2013-07-17T00:00:00"/>
    <x v="9"/>
    <s v="MWENTWORTH"/>
    <x v="0"/>
    <x v="0"/>
  </r>
  <r>
    <n v="692560"/>
    <s v="ASSOCIATED PACKAGING, INC"/>
    <s v="38.00X0.00X58.00X1.00200/CS,BAGS,SS,LLD,HEX"/>
    <n v="1585.41"/>
    <m/>
    <n v="38"/>
    <n v="0"/>
    <n v="58"/>
    <n v="1"/>
    <x v="1"/>
    <n v="863269"/>
    <d v="2013-07-17T00:00:00"/>
    <x v="9"/>
    <s v="LPAIGE"/>
    <x v="1"/>
    <x v="1"/>
  </r>
  <r>
    <n v="692560"/>
    <s v="ASSOCIATED PACKAGING, INC"/>
    <s v="38.00X0.00X58.00X1.00200/CS,BAGS,SS,LLD,HEX"/>
    <n v="1585.41"/>
    <m/>
    <n v="38"/>
    <n v="0"/>
    <n v="58"/>
    <n v="1"/>
    <x v="1"/>
    <n v="863269"/>
    <d v="2013-07-17T00:00:00"/>
    <x v="9"/>
    <s v="LPAIGE"/>
    <x v="1"/>
    <x v="1"/>
  </r>
  <r>
    <n v="693116"/>
    <s v="UNISOURCE - CARROLLTON"/>
    <s v="24.00X0.00X18.00X1.50500/RL,BAGS,FG,BS,BOR"/>
    <n v="2281.1999999999998"/>
    <m/>
    <n v="24"/>
    <n v="0"/>
    <n v="18"/>
    <n v="1.5"/>
    <x v="1"/>
    <n v="862769"/>
    <d v="2013-07-17T00:00:00"/>
    <x v="9"/>
    <s v="MFRIDLEY"/>
    <x v="1"/>
    <x v="1"/>
  </r>
  <r>
    <n v="693116"/>
    <s v="UNISOURCE - CARROLLTON"/>
    <s v="24.00X0.00X18.00X1.50500/RL,BAGS,FG,BS,BOR"/>
    <n v="2281.1999999999998"/>
    <m/>
    <n v="24"/>
    <n v="0"/>
    <n v="18"/>
    <n v="1.5"/>
    <x v="1"/>
    <n v="862769"/>
    <d v="2013-07-17T00:00:00"/>
    <x v="9"/>
    <s v="MFRIDLEY"/>
    <x v="1"/>
    <x v="1"/>
  </r>
  <r>
    <n v="693212"/>
    <s v="CDF CORPORATION"/>
    <s v="30.00X0.00X30.00X3.00250/CS,INDIV SHEETS,BS"/>
    <n v="975.1"/>
    <m/>
    <n v="30"/>
    <n v="0"/>
    <n v="30"/>
    <n v="3"/>
    <x v="1"/>
    <n v="862787"/>
    <d v="2013-07-17T00:00:00"/>
    <x v="9"/>
    <s v="JPENA"/>
    <x v="1"/>
    <x v="1"/>
  </r>
  <r>
    <n v="693212"/>
    <s v="CDF CORPORATION"/>
    <s v="30.00X0.00X30.00X3.00250/CS,INDIV SHEETS,BS"/>
    <n v="975.1"/>
    <m/>
    <n v="30"/>
    <n v="0"/>
    <n v="30"/>
    <n v="3"/>
    <x v="1"/>
    <n v="862787"/>
    <d v="2013-07-17T00:00:00"/>
    <x v="9"/>
    <s v="JPENA"/>
    <x v="1"/>
    <x v="1"/>
  </r>
  <r>
    <n v="693220"/>
    <s v="SHIPPERS SUPPLY, INC."/>
    <s v="15.00X0.00XX3.004000'/RL,SWS SHEETING,FG,CRADL"/>
    <n v="1978.56"/>
    <m/>
    <n v="15"/>
    <n v="0"/>
    <m/>
    <n v="3"/>
    <x v="1"/>
    <n v="862926"/>
    <d v="2013-07-17T00:00:00"/>
    <x v="9"/>
    <s v="MFRIDLEY"/>
    <x v="1"/>
    <x v="1"/>
  </r>
  <r>
    <n v="693220"/>
    <s v="SHIPPERS SUPPLY, INC."/>
    <s v="15.00X0.00XX3.004000'/RL,SWS SHEETING,FG,CRADL"/>
    <n v="1978.56"/>
    <m/>
    <n v="15"/>
    <n v="0"/>
    <m/>
    <n v="3"/>
    <x v="1"/>
    <n v="862926"/>
    <d v="2013-07-17T00:00:00"/>
    <x v="9"/>
    <s v="MFRIDLEY"/>
    <x v="1"/>
    <x v="1"/>
  </r>
  <r>
    <n v="693363"/>
    <s v="UNISOURCE - CARROLLTON"/>
    <s v="24.00X0.00X18.00X1.50500/RL,BAGS,FG,BS,BOR"/>
    <n v="2281.1999999999998"/>
    <m/>
    <n v="24"/>
    <n v="0"/>
    <n v="18"/>
    <n v="1.5"/>
    <x v="0"/>
    <m/>
    <d v="2013-07-17T00:00:00"/>
    <x v="9"/>
    <s v="MWENTWORTH"/>
    <x v="1"/>
    <x v="1"/>
  </r>
  <r>
    <n v="693363"/>
    <s v="UNISOURCE - CARROLLTON"/>
    <s v="24.00X0.00X18.00X1.50500/RL,BAGS,FG,BS,BOR"/>
    <n v="2281.1999999999998"/>
    <m/>
    <n v="24"/>
    <n v="0"/>
    <n v="18"/>
    <n v="1.5"/>
    <x v="0"/>
    <m/>
    <d v="2013-07-17T00:00:00"/>
    <x v="9"/>
    <s v="MWENTWORTH"/>
    <x v="1"/>
    <x v="1"/>
  </r>
  <r>
    <n v="693426"/>
    <s v="SHIPPERS SUPPLY, INC."/>
    <s v="15.00X0.00XX3.004000'/RL,SWS SHEETING,FG,CRADL"/>
    <n v="1978.56"/>
    <m/>
    <n v="15"/>
    <n v="0"/>
    <m/>
    <n v="3"/>
    <x v="1"/>
    <n v="862948"/>
    <d v="2013-07-17T00:00:00"/>
    <x v="9"/>
    <s v="BRENDA"/>
    <x v="1"/>
    <x v="1"/>
  </r>
  <r>
    <n v="693426"/>
    <s v="SHIPPERS SUPPLY, INC."/>
    <s v="15.00X0.00XX3.004000'/RL,SWS SHEETING,FG,CRADL"/>
    <n v="1978.56"/>
    <m/>
    <n v="15"/>
    <n v="0"/>
    <m/>
    <n v="3"/>
    <x v="1"/>
    <n v="862948"/>
    <d v="2013-07-17T00:00:00"/>
    <x v="9"/>
    <s v="BRENDA"/>
    <x v="1"/>
    <x v="1"/>
  </r>
  <r>
    <n v="690712"/>
    <s v="US POLY PACK"/>
    <s v="ZT 9X12X0015 1000/CTN"/>
    <n v="960.8"/>
    <m/>
    <s v="ZT 9"/>
    <n v="12"/>
    <s v="0015 1000/CTN"/>
    <m/>
    <x v="0"/>
    <m/>
    <d v="2013-07-18T00:00:00"/>
    <x v="9"/>
    <s v="BRENDA"/>
    <x v="0"/>
    <x v="0"/>
  </r>
  <r>
    <n v="690713"/>
    <s v="US POLY PACK"/>
    <s v="ZT 9X12X0015 1000/CTN"/>
    <n v="1303.8"/>
    <m/>
    <s v="ZT 9"/>
    <n v="12"/>
    <s v="0015 1000/CTN"/>
    <m/>
    <x v="0"/>
    <m/>
    <d v="2013-07-18T00:00:00"/>
    <x v="9"/>
    <s v="BRENDA"/>
    <x v="0"/>
    <x v="0"/>
  </r>
  <r>
    <n v="690714"/>
    <s v="US POLY PACK"/>
    <s v="ZT 9X12X0015 1000/CTN"/>
    <n v="1642"/>
    <m/>
    <s v="ZT 9"/>
    <n v="12"/>
    <s v="0015 1000/CTN"/>
    <m/>
    <x v="0"/>
    <m/>
    <d v="2013-07-18T00:00:00"/>
    <x v="9"/>
    <s v="BRENDA"/>
    <x v="0"/>
    <x v="0"/>
  </r>
  <r>
    <n v="690755"/>
    <s v="STEPHEN GOULD ROCKVILLE"/>
    <s v="3  X 5  BUBBLE BAG, 3/16 W/LIP"/>
    <n v="1241.5"/>
    <m/>
    <n v="3"/>
    <s v=" 5  BUBBLE BAG, 3/16 "/>
    <m/>
    <m/>
    <x v="0"/>
    <m/>
    <d v="2013-07-18T00:00:00"/>
    <x v="9"/>
    <s v="JCORLISS"/>
    <x v="0"/>
    <x v="0"/>
  </r>
  <r>
    <n v="690797"/>
    <s v="ALLES OF FLORIDA"/>
    <s v="13.5X20.5 1.25MIL W/ 2.5 +1.5  LIP WICKETED BAG 2C/1S 250/WICKET 1000/CASE,"/>
    <n v="125925"/>
    <m/>
    <n v="13.5"/>
    <s v="20.5 1.25MIL W/ 2.5 "/>
    <m/>
    <m/>
    <x v="0"/>
    <m/>
    <d v="2013-07-18T00:00:00"/>
    <x v="9"/>
    <s v="PGARCIA"/>
    <x v="0"/>
    <x v="0"/>
  </r>
  <r>
    <n v="690799"/>
    <s v="ALLES OF FLORIDA"/>
    <s v="13.5X20.5 1.25MIL W/ 2.5 WICKTED BAGS +1.5  LIP 250/WICKET 1000/CASE"/>
    <n v="111300"/>
    <m/>
    <n v="13.5"/>
    <s v="20.5 1.25MIL W/ 2.5 "/>
    <m/>
    <m/>
    <x v="0"/>
    <m/>
    <d v="2013-07-18T00:00:00"/>
    <x v="9"/>
    <s v="PGARCIA"/>
    <x v="0"/>
    <x v="0"/>
  </r>
  <r>
    <n v="690802"/>
    <s v="PAK WEST PAPER &amp; PACKAGING"/>
    <s v="4X7 ZIPLOCK BAGS1000/CS"/>
    <n v="0"/>
    <m/>
    <n v="4"/>
    <s v="7 ZIPLOCK BAGS"/>
    <m/>
    <m/>
    <x v="0"/>
    <m/>
    <d v="2013-07-18T00:00:00"/>
    <x v="9"/>
    <s v="MFRIDLEY"/>
    <x v="0"/>
    <x v="0"/>
  </r>
  <r>
    <n v="690815"/>
    <s v="XPEDX"/>
    <s v="ZT 3X5 3MIL W/ HEAT SEAL1.5  IN, 4  UP (LEAVING 11000/CASE"/>
    <n v="1001"/>
    <m/>
    <s v="ZT 3"/>
    <s v="5 3MIL W/ HEAT SEAL"/>
    <m/>
    <m/>
    <x v="0"/>
    <m/>
    <d v="2013-07-18T00:00:00"/>
    <x v="9"/>
    <s v="KSHAUGHNESSY"/>
    <x v="0"/>
    <x v="0"/>
  </r>
  <r>
    <n v="690816"/>
    <s v="CONPAC GROUP"/>
    <s v="1X38.25 4 MILLON ROLLS"/>
    <n v="0"/>
    <m/>
    <n v="1"/>
    <s v="38.25 4 MILL"/>
    <m/>
    <m/>
    <x v="0"/>
    <m/>
    <d v="2013-07-18T00:00:00"/>
    <x v="9"/>
    <s v="DWHOLEY"/>
    <x v="0"/>
    <x v="0"/>
  </r>
  <r>
    <n v="690856"/>
    <s v="US POLY PACK"/>
    <s v="ZT 36X48X002 200/CTN"/>
    <n v="3098.4"/>
    <m/>
    <s v="ZT 36"/>
    <n v="48"/>
    <s v="002 200/CTN"/>
    <m/>
    <x v="0"/>
    <m/>
    <d v="2013-07-18T00:00:00"/>
    <x v="9"/>
    <s v="BRENDA"/>
    <x v="0"/>
    <x v="0"/>
  </r>
  <r>
    <n v="690867"/>
    <s v="US POLY PACK"/>
    <s v="ZT 36X48X002 200/CTN"/>
    <n v="4288.2"/>
    <m/>
    <s v="ZT 36"/>
    <n v="48"/>
    <s v="002 200/CTN"/>
    <m/>
    <x v="0"/>
    <m/>
    <d v="2013-07-18T00:00:00"/>
    <x v="9"/>
    <s v="BRENDA"/>
    <x v="0"/>
    <x v="0"/>
  </r>
  <r>
    <n v="690868"/>
    <s v="US POLY PACK"/>
    <s v="ZT 36X48X002 200/CTN"/>
    <n v="6841"/>
    <m/>
    <s v="ZT 36"/>
    <n v="48"/>
    <s v="002 200/CTN"/>
    <m/>
    <x v="0"/>
    <m/>
    <d v="2013-07-18T00:00:00"/>
    <x v="9"/>
    <s v="BRENDA"/>
    <x v="0"/>
    <x v="0"/>
  </r>
  <r>
    <n v="690869"/>
    <s v="PRATT SPECIALTIES"/>
    <s v="7X21 3/16  BUBBLE 250/CASE"/>
    <n v="1160.55"/>
    <m/>
    <n v="7"/>
    <s v="21 3/16  BUBBLE 250/CAS"/>
    <m/>
    <m/>
    <x v="0"/>
    <m/>
    <d v="2013-07-18T00:00:00"/>
    <x v="9"/>
    <s v="JCORLISS"/>
    <x v="0"/>
    <x v="0"/>
  </r>
  <r>
    <n v="690874"/>
    <s v="PRATT SPECIALTIES"/>
    <s v="7  X21  2MILBUBBLE BAG"/>
    <n v="0"/>
    <m/>
    <n v="7"/>
    <s v="21  2MIL"/>
    <m/>
    <m/>
    <x v="0"/>
    <m/>
    <d v="2013-07-18T00:00:00"/>
    <x v="9"/>
    <s v="JCORLISS"/>
    <x v="0"/>
    <x v="0"/>
  </r>
  <r>
    <n v="690876"/>
    <s v="PRATT SPECIALTIES"/>
    <s v="7  X 21  3MIL"/>
    <n v="0"/>
    <m/>
    <n v="7"/>
    <s v=" 21  3MIL"/>
    <m/>
    <m/>
    <x v="0"/>
    <m/>
    <d v="2013-07-18T00:00:00"/>
    <x v="9"/>
    <s v="JCORLISS"/>
    <x v="0"/>
    <x v="0"/>
  </r>
  <r>
    <n v="690877"/>
    <s v="PRATT SPECIALTIES"/>
    <s v="7  X 21  4MILBUBBLE BAG"/>
    <n v="0"/>
    <m/>
    <n v="7"/>
    <s v=" 21  4MIL"/>
    <m/>
    <m/>
    <x v="0"/>
    <m/>
    <d v="2013-07-18T00:00:00"/>
    <x v="9"/>
    <s v="JCORLISS"/>
    <x v="0"/>
    <x v="0"/>
  </r>
  <r>
    <n v="690883"/>
    <s v="VONCO PRODUCTS"/>
    <s v="ZT 12X15 2MIL (ITEM# 36701000/CS"/>
    <n v="64462.5"/>
    <m/>
    <s v="ZT 12"/>
    <s v="15 2MIL (ITEM# 3670"/>
    <m/>
    <m/>
    <x v="0"/>
    <m/>
    <d v="2013-07-18T00:00:00"/>
    <x v="9"/>
    <s v="LCARTER"/>
    <x v="0"/>
    <x v="0"/>
  </r>
  <r>
    <n v="690900"/>
    <s v="PREFERRED TAPE, INC."/>
    <s v="ZT 1.5x2 2MIL BLACK"/>
    <n v="0"/>
    <m/>
    <s v="ZT 1.5x2 2MIL BLACK"/>
    <m/>
    <m/>
    <m/>
    <x v="0"/>
    <m/>
    <d v="2013-07-18T00:00:00"/>
    <x v="9"/>
    <s v="MWENTWORTH"/>
    <x v="0"/>
    <x v="0"/>
  </r>
  <r>
    <n v="690908"/>
    <s v="SHIPPERS SUPPLY, INC."/>
    <s v="TAMPER EVIDENT ZT6.5X6.5X006 W/1  LIP1000/CASE"/>
    <n v="736"/>
    <m/>
    <s v="TAMPER EVIDENT ZT"/>
    <m/>
    <m/>
    <m/>
    <x v="0"/>
    <m/>
    <d v="2013-07-18T00:00:00"/>
    <x v="9"/>
    <s v="LMITCHELL"/>
    <x v="0"/>
    <x v="0"/>
  </r>
  <r>
    <n v="690914"/>
    <s v="CHALMUR BAG CO., INC."/>
    <s v="8.75X0.00X4138.00X1.454138'/RL,TUBING"/>
    <n v="0"/>
    <m/>
    <n v="8.75"/>
    <n v="0"/>
    <n v="4138"/>
    <n v="1.45"/>
    <x v="0"/>
    <m/>
    <d v="2013-07-18T00:00:00"/>
    <x v="9"/>
    <s v="DWHOLEY"/>
    <x v="0"/>
    <x v="1"/>
  </r>
  <r>
    <n v="692866"/>
    <s v="CLEAR VIEW BAG COMPANY, INC."/>
    <s v="41.50XXX1.2016316'/RL,SWS SHEETING,FG,HISLIP,CRADL"/>
    <n v="1456.08"/>
    <m/>
    <n v="41.5"/>
    <m/>
    <m/>
    <n v="1.2"/>
    <x v="1"/>
    <n v="863661"/>
    <d v="2013-07-18T00:00:00"/>
    <x v="9"/>
    <s v="WILL"/>
    <x v="0"/>
    <x v="1"/>
  </r>
  <r>
    <n v="692866"/>
    <s v="CLEAR VIEW BAG COMPANY, INC."/>
    <s v="41.50XXX1.2016316'/RL,SWS SHEETING,FG,HISLIP,CRADL"/>
    <n v="1456.08"/>
    <m/>
    <n v="41.5"/>
    <m/>
    <m/>
    <n v="1.2"/>
    <x v="1"/>
    <n v="863661"/>
    <d v="2013-07-18T00:00:00"/>
    <x v="9"/>
    <s v="WILL"/>
    <x v="0"/>
    <x v="1"/>
  </r>
  <r>
    <n v="692944"/>
    <s v="CLEAR VIEW BAG COMPANY, INC."/>
    <s v="29.50XXX1.9011596'/RL,SWS SHEETING,FG,CLAR,CRADL"/>
    <n v="1164.8"/>
    <m/>
    <n v="29.5"/>
    <m/>
    <m/>
    <n v="1.9"/>
    <x v="1"/>
    <n v="864096"/>
    <d v="2013-07-18T00:00:00"/>
    <x v="9"/>
    <s v="WILL"/>
    <x v="0"/>
    <x v="1"/>
  </r>
  <r>
    <n v="692944"/>
    <s v="CLEAR VIEW BAG COMPANY, INC."/>
    <s v="29.50XXX1.9011596'/RL,SWS SHEETING,FG,CLAR,CRADL"/>
    <n v="1164.8"/>
    <m/>
    <n v="29.5"/>
    <m/>
    <m/>
    <n v="1.9"/>
    <x v="1"/>
    <n v="864096"/>
    <d v="2013-07-18T00:00:00"/>
    <x v="9"/>
    <s v="WILL"/>
    <x v="0"/>
    <x v="1"/>
  </r>
  <r>
    <n v="693206"/>
    <s v="NORMAN ROQUETTE, INC."/>
    <s v="7.375X5 3MIL WITH3 LIP 1000/CASE"/>
    <n v="1116.25"/>
    <m/>
    <n v="7.375"/>
    <s v="5 3MIL WITH"/>
    <m/>
    <m/>
    <x v="1"/>
    <n v="863547"/>
    <d v="2013-07-18T00:00:00"/>
    <x v="9"/>
    <s v="PCOSTA"/>
    <x v="1"/>
    <x v="0"/>
  </r>
  <r>
    <n v="693206"/>
    <s v="NORMAN ROQUETTE, INC."/>
    <s v="7.375X5 3MIL WITH3 LIP 1000/CASE"/>
    <n v="1116.25"/>
    <m/>
    <n v="7.375"/>
    <s v="5 3MIL WITH"/>
    <m/>
    <m/>
    <x v="1"/>
    <n v="863547"/>
    <d v="2013-07-18T00:00:00"/>
    <x v="9"/>
    <s v="PCOSTA"/>
    <x v="1"/>
    <x v="0"/>
  </r>
  <r>
    <n v="693465"/>
    <s v="CLEAR VIEW BAG COMPANY, INC."/>
    <s v="29.50X0.00XX2.006091'/RL,SWS SHEETING,FG,CRADL"/>
    <n v="695.72"/>
    <m/>
    <n v="29.5"/>
    <n v="0"/>
    <m/>
    <n v="2"/>
    <x v="1"/>
    <n v="863599"/>
    <d v="2013-07-18T00:00:00"/>
    <x v="9"/>
    <s v="WILL"/>
    <x v="0"/>
    <x v="1"/>
  </r>
  <r>
    <n v="693465"/>
    <s v="CLEAR VIEW BAG COMPANY, INC."/>
    <s v="29.50X0.00XX2.006091'/RL,SWS SHEETING,FG,CRADL"/>
    <n v="695.72"/>
    <m/>
    <n v="29.5"/>
    <n v="0"/>
    <m/>
    <n v="2"/>
    <x v="1"/>
    <n v="863599"/>
    <d v="2013-07-18T00:00:00"/>
    <x v="9"/>
    <s v="WILL"/>
    <x v="0"/>
    <x v="1"/>
  </r>
  <r>
    <n v="693737"/>
    <s v="CLEAR VIEW BAG COMPANY, INC."/>
    <s v="29.50X0.00XX2.006091'/RL,SWS SHEETING,FG,CRADL"/>
    <n v="695.72"/>
    <m/>
    <n v="29.5"/>
    <n v="0"/>
    <m/>
    <n v="2"/>
    <x v="1"/>
    <n v="863750"/>
    <d v="2013-07-18T00:00:00"/>
    <x v="9"/>
    <s v="PCOSTA"/>
    <x v="1"/>
    <x v="1"/>
  </r>
  <r>
    <n v="693737"/>
    <s v="CLEAR VIEW BAG COMPANY, INC."/>
    <s v="29.50X0.00XX2.006091'/RL,SWS SHEETING,FG,CRADL"/>
    <n v="695.72"/>
    <m/>
    <n v="29.5"/>
    <n v="0"/>
    <m/>
    <n v="2"/>
    <x v="1"/>
    <n v="863750"/>
    <d v="2013-07-18T00:00:00"/>
    <x v="9"/>
    <s v="PCOSTA"/>
    <x v="1"/>
    <x v="1"/>
  </r>
  <r>
    <n v="693870"/>
    <s v="XPEDX"/>
    <s v="8.50X0.00X23.50X3.00500/CS,BAGS,FG,SW,VENT,BFLY"/>
    <n v="6180"/>
    <m/>
    <n v="8.5"/>
    <n v="0"/>
    <n v="23.5"/>
    <n v="3"/>
    <x v="1"/>
    <n v="864049"/>
    <d v="2013-07-18T00:00:00"/>
    <x v="9"/>
    <s v="LCARTER"/>
    <x v="1"/>
    <x v="1"/>
  </r>
  <r>
    <n v="693870"/>
    <s v="XPEDX"/>
    <s v="8.50X0.00X23.50X3.00500/CS,BAGS,FG,SW,VENT,BFLY"/>
    <n v="6180"/>
    <m/>
    <n v="8.5"/>
    <n v="0"/>
    <n v="23.5"/>
    <n v="3"/>
    <x v="1"/>
    <n v="864049"/>
    <d v="2013-07-18T00:00:00"/>
    <x v="9"/>
    <s v="LCARTER"/>
    <x v="1"/>
    <x v="1"/>
  </r>
  <r>
    <n v="693872"/>
    <s v="XPEDX"/>
    <s v="8.50X0.00X23.50X3.00500/CS,BAGS,FG,SW,VENT,BFLY"/>
    <n v="6180"/>
    <m/>
    <n v="8.5"/>
    <n v="0"/>
    <n v="23.5"/>
    <n v="3"/>
    <x v="1"/>
    <n v="864044"/>
    <d v="2013-07-18T00:00:00"/>
    <x v="9"/>
    <s v="LCARTER"/>
    <x v="1"/>
    <x v="1"/>
  </r>
  <r>
    <n v="693872"/>
    <s v="XPEDX"/>
    <s v="8.50X0.00X23.50X3.00500/CS,BAGS,FG,SW,VENT,BFLY"/>
    <n v="6180"/>
    <m/>
    <n v="8.5"/>
    <n v="0"/>
    <n v="23.5"/>
    <n v="3"/>
    <x v="1"/>
    <n v="864044"/>
    <d v="2013-07-18T00:00:00"/>
    <x v="9"/>
    <s v="LCARTER"/>
    <x v="1"/>
    <x v="1"/>
  </r>
  <r>
    <n v="693873"/>
    <s v="XPEDX"/>
    <s v="8.50X0.00X23.50X3.00500/CS,BAGS,FG,SW,VENT,BFLY"/>
    <n v="6180"/>
    <m/>
    <n v="8.5"/>
    <n v="0"/>
    <n v="23.5"/>
    <n v="3"/>
    <x v="1"/>
    <n v="864053"/>
    <d v="2013-07-18T00:00:00"/>
    <x v="9"/>
    <s v="LCARTER"/>
    <x v="1"/>
    <x v="1"/>
  </r>
  <r>
    <n v="693873"/>
    <s v="XPEDX"/>
    <s v="8.50X0.00X23.50X3.00500/CS,BAGS,FG,SW,VENT,BFLY"/>
    <n v="6180"/>
    <m/>
    <n v="8.5"/>
    <n v="0"/>
    <n v="23.5"/>
    <n v="3"/>
    <x v="1"/>
    <n v="864053"/>
    <d v="2013-07-18T00:00:00"/>
    <x v="9"/>
    <s v="LCARTER"/>
    <x v="1"/>
    <x v="1"/>
  </r>
  <r>
    <n v="693874"/>
    <s v="XPEDX"/>
    <s v="8.50X0.00X23.50X3.00500/CS,BAGS,FG,SW,VENT,BFLY"/>
    <n v="6180"/>
    <m/>
    <n v="8.5"/>
    <n v="0"/>
    <n v="23.5"/>
    <n v="3"/>
    <x v="1"/>
    <n v="864057"/>
    <d v="2013-07-18T00:00:00"/>
    <x v="9"/>
    <s v="LCARTER"/>
    <x v="1"/>
    <x v="1"/>
  </r>
  <r>
    <n v="693874"/>
    <s v="XPEDX"/>
    <s v="8.50X0.00X23.50X3.00500/CS,BAGS,FG,SW,VENT,BFLY"/>
    <n v="6180"/>
    <m/>
    <n v="8.5"/>
    <n v="0"/>
    <n v="23.5"/>
    <n v="3"/>
    <x v="1"/>
    <n v="864057"/>
    <d v="2013-07-18T00:00:00"/>
    <x v="9"/>
    <s v="LCARTER"/>
    <x v="1"/>
    <x v="1"/>
  </r>
  <r>
    <n v="693312"/>
    <s v="ASSOCIATED PACKAGING"/>
    <s v="AUTO BAG 6X9 2MIL 1250/ROLL"/>
    <n v="1816"/>
    <m/>
    <s v="AUTO BAG 6"/>
    <s v="9 2MIL 1250/RO"/>
    <m/>
    <m/>
    <x v="1"/>
    <n v="864523"/>
    <d v="2013-07-19T00:00:00"/>
    <x v="9"/>
    <s v="MWENTWORTH"/>
    <x v="0"/>
    <x v="0"/>
  </r>
  <r>
    <n v="693312"/>
    <s v="ASSOCIATED PACKAGING"/>
    <s v="AUTO BAG 6X9 2MIL 1250/ROLL"/>
    <n v="1816"/>
    <m/>
    <s v="AUTO BAG 6"/>
    <s v="9 2MIL 1250/RO"/>
    <m/>
    <m/>
    <x v="1"/>
    <n v="864523"/>
    <d v="2013-07-19T00:00:00"/>
    <x v="9"/>
    <s v="MWENTWORTH"/>
    <x v="0"/>
    <x v="0"/>
  </r>
  <r>
    <n v="693833"/>
    <s v="FLEXIBLE PACKAGING, INC."/>
    <s v="7.00X0.00X12.00X4.001000/CS,BAGS,BS"/>
    <n v="547.44000000000005"/>
    <m/>
    <n v="7"/>
    <n v="0"/>
    <n v="12"/>
    <n v="4"/>
    <x v="1"/>
    <n v="864305"/>
    <d v="2013-07-19T00:00:00"/>
    <x v="9"/>
    <s v="AMBER"/>
    <x v="1"/>
    <x v="1"/>
  </r>
  <r>
    <n v="693833"/>
    <s v="FLEXIBLE PACKAGING, INC."/>
    <s v="7.00X0.00X12.00X4.001000/CS,BAGS,BS"/>
    <n v="547.44000000000005"/>
    <m/>
    <n v="7"/>
    <n v="0"/>
    <n v="12"/>
    <n v="4"/>
    <x v="1"/>
    <n v="864305"/>
    <d v="2013-07-19T00:00:00"/>
    <x v="9"/>
    <s v="AMBER"/>
    <x v="1"/>
    <x v="1"/>
  </r>
  <r>
    <n v="693994"/>
    <s v="AMERISOURCE PACKAGING"/>
    <s v="10.00X0.00X20.00X2.001500/CS,BAGS,BS"/>
    <n v="1875.56"/>
    <m/>
    <n v="10"/>
    <n v="0"/>
    <n v="20"/>
    <n v="2"/>
    <x v="1"/>
    <n v="864745"/>
    <d v="2013-07-19T00:00:00"/>
    <x v="9"/>
    <s v="ANGELA"/>
    <x v="1"/>
    <x v="1"/>
  </r>
  <r>
    <n v="693994"/>
    <s v="AMERISOURCE PACKAGING"/>
    <s v="10.00X0.00X20.00X2.001500/CS,BAGS,BS"/>
    <n v="1875.56"/>
    <m/>
    <n v="10"/>
    <n v="0"/>
    <n v="20"/>
    <n v="2"/>
    <x v="1"/>
    <n v="864745"/>
    <d v="2013-07-19T00:00:00"/>
    <x v="9"/>
    <s v="ANGELA"/>
    <x v="1"/>
    <x v="1"/>
  </r>
  <r>
    <n v="694026"/>
    <s v="XPEDX"/>
    <s v="68.00X0.00XX1.254400'/RL,SWS SHEETING,FG,AS,AMF CLR,CRADL"/>
    <n v="2819.68"/>
    <m/>
    <n v="68"/>
    <n v="0"/>
    <m/>
    <n v="1.25"/>
    <x v="1"/>
    <n v="864534"/>
    <d v="2013-07-19T00:00:00"/>
    <x v="9"/>
    <s v="PCOSTA"/>
    <x v="0"/>
    <x v="1"/>
  </r>
  <r>
    <n v="694026"/>
    <s v="XPEDX"/>
    <s v="68.00X0.00XX1.254400'/RL,SWS SHEETING,FG,AS,AMF CLR,CRADL"/>
    <n v="2819.68"/>
    <m/>
    <n v="68"/>
    <n v="0"/>
    <m/>
    <n v="1.25"/>
    <x v="1"/>
    <n v="864534"/>
    <d v="2013-07-19T00:00:00"/>
    <x v="9"/>
    <s v="PCOSTA"/>
    <x v="0"/>
    <x v="1"/>
  </r>
  <r>
    <n v="691265"/>
    <s v="STEPHEN GOULD ROCKVILLE"/>
    <s v="3  X 5  BUBBLE BAG, 3/16 W/LIP &amp; TAPE"/>
    <n v="1285.7"/>
    <m/>
    <n v="3"/>
    <s v=" 5  BUBBLE BAG, 3/16 "/>
    <m/>
    <m/>
    <x v="1"/>
    <n v="865053"/>
    <d v="2013-07-22T00:00:00"/>
    <x v="9"/>
    <s v="LCARTER"/>
    <x v="1"/>
    <x v="0"/>
  </r>
  <r>
    <n v="691265"/>
    <s v="STEPHEN GOULD ROCKVILLE"/>
    <s v="3  X 5  BUBBLE BAG, 3/16 W/LIP &amp; TAPE"/>
    <n v="1285.7"/>
    <m/>
    <n v="3"/>
    <s v=" 5  BUBBLE BAG, 3/16 "/>
    <m/>
    <m/>
    <x v="1"/>
    <n v="865053"/>
    <d v="2013-07-22T00:00:00"/>
    <x v="9"/>
    <s v="LCARTER"/>
    <x v="1"/>
    <x v="0"/>
  </r>
  <r>
    <n v="694176"/>
    <s v="XPEDX"/>
    <s v="24.00X20.00X48.00X2.00100/RL,BAGS,BS,BOR"/>
    <n v="2116.59"/>
    <m/>
    <n v="24"/>
    <n v="20"/>
    <n v="48"/>
    <n v="2"/>
    <x v="1"/>
    <n v="865208"/>
    <d v="2013-07-22T00:00:00"/>
    <x v="9"/>
    <s v="JCORLISS"/>
    <x v="1"/>
    <x v="1"/>
  </r>
  <r>
    <n v="694176"/>
    <s v="XPEDX"/>
    <s v="24.00X20.00X48.00X2.00100/RL,BAGS,BS,BOR"/>
    <n v="2116.59"/>
    <m/>
    <n v="24"/>
    <n v="20"/>
    <n v="48"/>
    <n v="2"/>
    <x v="1"/>
    <n v="865208"/>
    <d v="2013-07-22T00:00:00"/>
    <x v="9"/>
    <s v="JCORLISS"/>
    <x v="1"/>
    <x v="1"/>
  </r>
  <r>
    <n v="691085"/>
    <s v="CARIBE INDUSTRIAL SYSTEMS INC"/>
    <s v="AUTOBAG 8X10X0041000/ROLL (EACH ROLL POLYWRAPPED, 1 ROLL PER CASE"/>
    <n v="3972"/>
    <m/>
    <s v="AUTOBAG 8"/>
    <n v="10"/>
    <n v="4"/>
    <m/>
    <x v="0"/>
    <m/>
    <d v="2013-07-23T00:00:00"/>
    <x v="9"/>
    <s v="BRENDA"/>
    <x v="0"/>
    <x v="0"/>
  </r>
  <r>
    <n v="691160"/>
    <s v="CARIBE INDUSTRIAL SYSTEMS INC"/>
    <s v="9X12X004 1000/RLAUTO (EACH ROLLY POLY WRAPPED, 1 ROLL PER CASE)"/>
    <n v="3027"/>
    <m/>
    <n v="9"/>
    <n v="12"/>
    <s v="004 1000/RL"/>
    <m/>
    <x v="0"/>
    <m/>
    <d v="2013-07-23T00:00:00"/>
    <x v="9"/>
    <s v="AMBER"/>
    <x v="0"/>
    <x v="0"/>
  </r>
  <r>
    <n v="691166"/>
    <s v="STAPLES INDUSTRIAL #906"/>
    <s v="LF 2.5 X 5 1MIL 1000/CASE"/>
    <n v="880"/>
    <m/>
    <s v="LF 2.5 "/>
    <s v=" 5 1MIL 1000/CASE"/>
    <m/>
    <m/>
    <x v="0"/>
    <m/>
    <d v="2013-07-23T00:00:00"/>
    <x v="9"/>
    <s v="LPAIGE"/>
    <x v="0"/>
    <x v="0"/>
  </r>
  <r>
    <n v="691205"/>
    <s v="EXECUTIVE DATA FORMS AND PROMOTIONS"/>
    <s v="LF 12X18X002 1.5  LIP&amp; PEBLCK BAG/PRNTED 1C/1SCUST LOGO SILVER 1000/CTN"/>
    <n v="2038"/>
    <m/>
    <s v="LF 12"/>
    <n v="18"/>
    <s v="002 1.5  LIP&amp; PE"/>
    <m/>
    <x v="0"/>
    <m/>
    <d v="2013-07-23T00:00:00"/>
    <x v="9"/>
    <s v="BRENDA"/>
    <x v="0"/>
    <x v="0"/>
  </r>
  <r>
    <n v="691260"/>
    <s v="XPEDX"/>
    <s v="2  8MIL PAS AMINE FREETUBING, 650'/RL, FG,MIL SPEC"/>
    <n v="0"/>
    <m/>
    <s v="2  8MIL PAS AMINE FREE"/>
    <m/>
    <m/>
    <m/>
    <x v="0"/>
    <m/>
    <d v="2013-07-23T00:00:00"/>
    <x v="9"/>
    <s v="LCARTER"/>
    <x v="1"/>
    <x v="0"/>
  </r>
  <r>
    <n v="691260"/>
    <s v="XPEDX"/>
    <s v="2  8MIL PAS AMINE FREETUBING, 650'/RL, FG,MIL SPEC"/>
    <n v="0"/>
    <m/>
    <s v="2  8MIL PAS AMINE FREE"/>
    <m/>
    <m/>
    <m/>
    <x v="0"/>
    <m/>
    <d v="2013-07-23T00:00:00"/>
    <x v="9"/>
    <s v="LCARTER"/>
    <x v="1"/>
    <x v="0"/>
  </r>
  <r>
    <n v="691315"/>
    <s v="HILLAS PACKAGING"/>
    <s v="12.00XX18.00X1.502000/CS,INDIV SHEETS,BS"/>
    <n v="1351"/>
    <m/>
    <n v="12"/>
    <m/>
    <n v="18"/>
    <n v="1.5"/>
    <x v="0"/>
    <m/>
    <d v="2013-07-23T00:00:00"/>
    <x v="9"/>
    <s v="WILL"/>
    <x v="1"/>
    <x v="1"/>
  </r>
  <r>
    <n v="691315"/>
    <s v="HILLAS PACKAGING"/>
    <s v="12.00XX18.00X1.502000/CS,INDIV SHEETS,BS"/>
    <n v="1351"/>
    <m/>
    <n v="12"/>
    <m/>
    <n v="18"/>
    <n v="1.5"/>
    <x v="0"/>
    <m/>
    <d v="2013-07-23T00:00:00"/>
    <x v="9"/>
    <s v="WILL"/>
    <x v="1"/>
    <x v="1"/>
  </r>
  <r>
    <n v="691822"/>
    <s v="DAYTONA SUPPLY"/>
    <s v="19.25X20.5 2MIL W/ HH (.3PRINTED 2C/1S 500/CASE,PRNTD"/>
    <n v="0"/>
    <m/>
    <n v="19.25"/>
    <s v="20.5 2MIL W/ HH (.3"/>
    <m/>
    <m/>
    <x v="0"/>
    <m/>
    <d v="2013-07-23T00:00:00"/>
    <x v="9"/>
    <s v="ANGELA"/>
    <x v="1"/>
    <x v="0"/>
  </r>
  <r>
    <n v="691822"/>
    <s v="DAYTONA SUPPLY"/>
    <s v="19.25X20.5 2MIL W/ HH (.3PRINTED 2C/1S 500/CASE,PRNTD"/>
    <n v="0"/>
    <m/>
    <n v="19.25"/>
    <s v="20.5 2MIL W/ HH (.3"/>
    <m/>
    <m/>
    <x v="0"/>
    <m/>
    <d v="2013-07-23T00:00:00"/>
    <x v="9"/>
    <s v="ANGELA"/>
    <x v="1"/>
    <x v="0"/>
  </r>
  <r>
    <n v="694294"/>
    <s v="XPEDX"/>
    <s v="64.00X36.00X37.00X3.0070/RL,BAGS,FG,BS,BOR,CRADL"/>
    <n v="1662"/>
    <m/>
    <n v="64"/>
    <n v="36"/>
    <n v="37"/>
    <n v="3"/>
    <x v="1"/>
    <n v="866046"/>
    <d v="2013-07-23T00:00:00"/>
    <x v="9"/>
    <s v="LPAIGE"/>
    <x v="0"/>
    <x v="1"/>
  </r>
  <r>
    <n v="694294"/>
    <s v="XPEDX"/>
    <s v="64.00X36.00X37.00X3.0070/RL,BAGS,FG,BS,BOR,CRADL"/>
    <n v="1662"/>
    <m/>
    <n v="64"/>
    <n v="36"/>
    <n v="37"/>
    <n v="3"/>
    <x v="1"/>
    <n v="866046"/>
    <d v="2013-07-23T00:00:00"/>
    <x v="9"/>
    <s v="LPAIGE"/>
    <x v="0"/>
    <x v="1"/>
  </r>
  <r>
    <n v="694636"/>
    <s v="WCP SOLUTIONS - REDDING"/>
    <s v="36.00X0.00X60.00X6.0050/CS,BAGS,BS"/>
    <n v="459.84"/>
    <m/>
    <n v="36"/>
    <n v="0"/>
    <n v="60"/>
    <n v="6"/>
    <x v="1"/>
    <n v="865847"/>
    <d v="2013-07-23T00:00:00"/>
    <x v="9"/>
    <s v="MGONZALEZ"/>
    <x v="0"/>
    <x v="1"/>
  </r>
  <r>
    <n v="694636"/>
    <s v="WCP SOLUTIONS - REDDING"/>
    <s v="36.00X0.00X60.00X6.0050/CS,BAGS,BS"/>
    <n v="459.84"/>
    <m/>
    <n v="36"/>
    <n v="0"/>
    <n v="60"/>
    <n v="6"/>
    <x v="1"/>
    <n v="865847"/>
    <d v="2013-07-23T00:00:00"/>
    <x v="9"/>
    <s v="MGONZALEZ"/>
    <x v="0"/>
    <x v="1"/>
  </r>
  <r>
    <n v="694648"/>
    <s v="WCP SOLUTIONS - REDDING"/>
    <s v="36.00X0.00X60.00X6.0050/CS,BAGS,BS"/>
    <n v="505.82"/>
    <m/>
    <n v="36"/>
    <n v="0"/>
    <n v="60"/>
    <n v="6"/>
    <x v="1"/>
    <n v="865852"/>
    <d v="2013-07-23T00:00:00"/>
    <x v="9"/>
    <s v="MGONZALEZ"/>
    <x v="0"/>
    <x v="1"/>
  </r>
  <r>
    <n v="694648"/>
    <s v="WCP SOLUTIONS - REDDING"/>
    <s v="36.00X0.00X60.00X6.0050/CS,BAGS,BS"/>
    <n v="505.82"/>
    <m/>
    <n v="36"/>
    <n v="0"/>
    <n v="60"/>
    <n v="6"/>
    <x v="1"/>
    <n v="865852"/>
    <d v="2013-07-23T00:00:00"/>
    <x v="9"/>
    <s v="MGONZALEZ"/>
    <x v="0"/>
    <x v="1"/>
  </r>
  <r>
    <n v="694655"/>
    <s v="ADVANCED PACKAGING SYSTEM"/>
    <s v="14.00XX9.00X3.002500/RL,DWS,BS,BOR"/>
    <n v="1019.55"/>
    <m/>
    <n v="14"/>
    <m/>
    <n v="9"/>
    <n v="3"/>
    <x v="1"/>
    <n v="866047"/>
    <d v="2013-07-23T00:00:00"/>
    <x v="9"/>
    <s v="JIM"/>
    <x v="1"/>
    <x v="1"/>
  </r>
  <r>
    <n v="694655"/>
    <s v="ADVANCED PACKAGING SYSTEM"/>
    <s v="14.00XX9.00X3.002500/RL,DWS,BS,BOR"/>
    <n v="1019.55"/>
    <m/>
    <n v="14"/>
    <m/>
    <n v="9"/>
    <n v="3"/>
    <x v="1"/>
    <n v="866047"/>
    <d v="2013-07-23T00:00:00"/>
    <x v="9"/>
    <s v="JIM"/>
    <x v="1"/>
    <x v="1"/>
  </r>
  <r>
    <n v="694725"/>
    <s v="FLORIDA GULF PACKAGING, INC"/>
    <s v="59.00X0.00XX2.002500'/RL,SWS SHEETING,FG,CRADL"/>
    <n v="2220.3200000000002"/>
    <m/>
    <n v="59"/>
    <n v="0"/>
    <m/>
    <n v="2"/>
    <x v="1"/>
    <n v="866163"/>
    <d v="2013-07-23T00:00:00"/>
    <x v="9"/>
    <s v="BRENDA"/>
    <x v="1"/>
    <x v="1"/>
  </r>
  <r>
    <n v="694725"/>
    <s v="FLORIDA GULF PACKAGING, INC"/>
    <s v="59.00X0.00XX2.002500'/RL,SWS SHEETING,FG,CRADL"/>
    <n v="2220.3200000000002"/>
    <m/>
    <n v="59"/>
    <n v="0"/>
    <m/>
    <n v="2"/>
    <x v="1"/>
    <n v="866163"/>
    <d v="2013-07-23T00:00:00"/>
    <x v="9"/>
    <s v="BRENDA"/>
    <x v="1"/>
    <x v="1"/>
  </r>
  <r>
    <n v="694789"/>
    <s v="CLEAR VIEW BAG COMPANY, INC."/>
    <s v="28.50XXX1.9012003'/RL,SWS SHEETING,FG,AS,POAPP,CRADL"/>
    <n v="1164.8"/>
    <m/>
    <n v="28.5"/>
    <m/>
    <m/>
    <n v="1.9"/>
    <x v="1"/>
    <n v="866334"/>
    <d v="2013-07-23T00:00:00"/>
    <x v="9"/>
    <s v="DAVID"/>
    <x v="0"/>
    <x v="1"/>
  </r>
  <r>
    <n v="694789"/>
    <s v="CLEAR VIEW BAG COMPANY, INC."/>
    <s v="28.50XXX1.9012003'/RL,SWS SHEETING,FG,AS,POAPP,CRADL"/>
    <n v="1164.8"/>
    <m/>
    <n v="28.5"/>
    <m/>
    <m/>
    <n v="1.9"/>
    <x v="1"/>
    <n v="866334"/>
    <d v="2013-07-23T00:00:00"/>
    <x v="9"/>
    <s v="DAVID"/>
    <x v="0"/>
    <x v="1"/>
  </r>
  <r>
    <n v="691400"/>
    <s v="XPEDX"/>
    <s v="ZT 5X8X0025 W 2.5  BG1000/CASE"/>
    <n v="2937"/>
    <m/>
    <s v="ZT 5"/>
    <n v="8"/>
    <s v="0025 W 2.5  BG"/>
    <m/>
    <x v="0"/>
    <m/>
    <d v="2013-07-24T00:00:00"/>
    <x v="9"/>
    <s v="BRENDA"/>
    <x v="0"/>
    <x v="0"/>
  </r>
  <r>
    <n v="691405"/>
    <s v="XPEDX"/>
    <s v="ZT 6X10X0025 W 2.5  BG1000/CTN"/>
    <n v="2478"/>
    <m/>
    <s v="ZT 6"/>
    <n v="10"/>
    <s v="0025 W 2.5  BG"/>
    <m/>
    <x v="0"/>
    <m/>
    <d v="2013-07-24T00:00:00"/>
    <x v="9"/>
    <s v="BRENDA"/>
    <x v="0"/>
    <x v="0"/>
  </r>
  <r>
    <n v="691409"/>
    <s v="XPEDX"/>
    <s v="ZT 9X12X0025 W/2.5  BG1000/CTN"/>
    <n v="2438.75"/>
    <m/>
    <s v="ZT 9"/>
    <n v="12"/>
    <s v="0025 W/2.5  BG"/>
    <m/>
    <x v="0"/>
    <m/>
    <d v="2013-07-24T00:00:00"/>
    <x v="9"/>
    <s v="BRENDA"/>
    <x v="0"/>
    <x v="0"/>
  </r>
  <r>
    <n v="691411"/>
    <s v="XPEDX"/>
    <s v="ZT 6.5X11X0025 W 3  BG1000/CTN"/>
    <n v="2474.5"/>
    <m/>
    <s v="ZT 6.5"/>
    <n v="11"/>
    <s v="0025 W 3  BG"/>
    <m/>
    <x v="0"/>
    <m/>
    <d v="2013-07-24T00:00:00"/>
    <x v="9"/>
    <s v="BRENDA"/>
    <x v="0"/>
    <x v="0"/>
  </r>
  <r>
    <n v="691436"/>
    <s v="UNISOURCE - BATON ROUGE"/>
    <s v="AUTOBAG 14X14X003BLACK OPAQUE500/ROLL (MUST BE VENTED)"/>
    <n v="2884.5"/>
    <m/>
    <s v="AUTOBAG 14"/>
    <n v="14"/>
    <n v="3"/>
    <m/>
    <x v="0"/>
    <m/>
    <d v="2013-07-24T00:00:00"/>
    <x v="9"/>
    <s v="BRENDA"/>
    <x v="0"/>
    <x v="0"/>
  </r>
  <r>
    <n v="691477"/>
    <s v="CROWN PACKAGING"/>
    <s v="21X3X38 2MIL 250/ROLLGARMENT BAG3 LANG SUFFO WARNING,PRNT"/>
    <n v="1833.84"/>
    <m/>
    <n v="21"/>
    <n v="3"/>
    <s v="38 2MIL 250/ROLL"/>
    <m/>
    <x v="0"/>
    <m/>
    <d v="2013-07-24T00:00:00"/>
    <x v="9"/>
    <s v="JPENA"/>
    <x v="0"/>
    <x v="0"/>
  </r>
  <r>
    <n v="691483"/>
    <s v="CROWN PACKAGING"/>
    <s v="21X3X72 2 MIL 150/ROLLGARMENT BAG3 LANG SUFFO WARNING,PRNT"/>
    <n v="2082.6"/>
    <m/>
    <n v="21"/>
    <n v="3"/>
    <s v="72 2 MIL 150/ROLL"/>
    <m/>
    <x v="0"/>
    <m/>
    <d v="2013-07-24T00:00:00"/>
    <x v="9"/>
    <s v="JPENA"/>
    <x v="0"/>
    <x v="0"/>
  </r>
  <r>
    <n v="691487"/>
    <s v="RD PLASTICS"/>
    <s v="ITEM # 4087 - 16X12 3MIL(250/CASE) SLIDER TOP"/>
    <n v="50275"/>
    <m/>
    <s v="ITEM # 4087 - 16"/>
    <s v="12 3MIL"/>
    <m/>
    <m/>
    <x v="0"/>
    <m/>
    <d v="2013-07-24T00:00:00"/>
    <x v="9"/>
    <s v="JBURKE"/>
    <x v="0"/>
    <x v="0"/>
  </r>
  <r>
    <n v="691528"/>
    <s v="PACKAGING TAPE INC."/>
    <s v="4.25X10.5X002 W/ 2  BG,3/8  LIP, WHITE COLOR1C/2S,PRNTD"/>
    <n v="1033.75"/>
    <m/>
    <n v="4.25"/>
    <n v="10.5"/>
    <s v="002 W/ 2  BG,"/>
    <m/>
    <x v="0"/>
    <m/>
    <d v="2013-07-24T00:00:00"/>
    <x v="9"/>
    <s v="LMITCHELL"/>
    <x v="0"/>
    <x v="0"/>
  </r>
  <r>
    <n v="691533"/>
    <s v="PACKAGING TAPE INC."/>
    <s v="5X11.5X002 W/ 2  BG, 3/8 WHITE COLOR, 1C/1S,PRNTD"/>
    <n v="1101.5"/>
    <m/>
    <n v="5"/>
    <n v="11.5"/>
    <s v="002 W/ 2  BG, 3/8 "/>
    <m/>
    <x v="0"/>
    <m/>
    <d v="2013-07-24T00:00:00"/>
    <x v="9"/>
    <s v="LMITCHELL"/>
    <x v="0"/>
    <x v="0"/>
  </r>
  <r>
    <n v="691556"/>
    <s v="IPS PACKAGING GREENVILLE"/>
    <s v="POLY PRO 5.75X4X00151000/CASE"/>
    <n v="10975"/>
    <m/>
    <s v="POLY PRO 5.75"/>
    <n v="4"/>
    <n v="15"/>
    <m/>
    <x v="0"/>
    <m/>
    <d v="2013-07-24T00:00:00"/>
    <x v="9"/>
    <s v="LMITCHELL"/>
    <x v="0"/>
    <x v="0"/>
  </r>
  <r>
    <n v="691557"/>
    <s v="IPS PACKAGING GREENVILLE"/>
    <s v="POLY PRO 4.75X7.51.5 MIL 1000/CASE"/>
    <n v="13525"/>
    <m/>
    <s v="POLY PRO 4.75"/>
    <n v="7.5"/>
    <m/>
    <m/>
    <x v="0"/>
    <m/>
    <d v="2013-07-24T00:00:00"/>
    <x v="9"/>
    <s v="LMITCHELL"/>
    <x v="0"/>
    <x v="0"/>
  </r>
  <r>
    <n v="691559"/>
    <s v="IPS PACKAGING GREENVILLE"/>
    <s v="POLY PRO 6X7X00151000/CASE"/>
    <n v="15025"/>
    <m/>
    <s v="POLY PRO 6"/>
    <n v="7"/>
    <n v="15"/>
    <m/>
    <x v="0"/>
    <m/>
    <d v="2013-07-24T00:00:00"/>
    <x v="9"/>
    <s v="LMITCHELL"/>
    <x v="0"/>
    <x v="0"/>
  </r>
  <r>
    <n v="691630"/>
    <s v="SIGMA SUPPLY, INC."/>
    <s v="AUTO BAGS10.5X13.51.5 MIL VENTED (1 SIDE) 1"/>
    <n v="2070"/>
    <m/>
    <s v="AUTO BAGS"/>
    <m/>
    <m/>
    <m/>
    <x v="0"/>
    <m/>
    <d v="2013-07-24T00:00:00"/>
    <x v="9"/>
    <s v="MFRIDLEY"/>
    <x v="0"/>
    <x v="0"/>
  </r>
  <r>
    <n v="691632"/>
    <s v="SUPPLY ONE - TUCSON"/>
    <s v="4.5X5 1.5MILAUTO BAG3000/ROLL"/>
    <n v="713.8"/>
    <m/>
    <n v="4.5"/>
    <s v="5 1.5MIL"/>
    <m/>
    <m/>
    <x v="0"/>
    <m/>
    <d v="2013-07-24T00:00:00"/>
    <x v="9"/>
    <s v="KKING"/>
    <x v="1"/>
    <x v="0"/>
  </r>
  <r>
    <n v="691632"/>
    <s v="SUPPLY ONE - TUCSON"/>
    <s v="4.5X5 1.5MILAUTO BAG3000/ROLL"/>
    <n v="713.8"/>
    <m/>
    <n v="4.5"/>
    <s v="5 1.5MIL"/>
    <m/>
    <m/>
    <x v="0"/>
    <m/>
    <d v="2013-07-24T00:00:00"/>
    <x v="9"/>
    <s v="KKING"/>
    <x v="1"/>
    <x v="0"/>
  </r>
  <r>
    <n v="691634"/>
    <s v="MIDLAND PAPER - QUINCY"/>
    <s v="21.00XXX2.0010500'/RL,SWS SHEETING,FG,CRADL"/>
    <n v="2240"/>
    <m/>
    <n v="21"/>
    <m/>
    <m/>
    <n v="2"/>
    <x v="0"/>
    <m/>
    <d v="2013-07-24T00:00:00"/>
    <x v="9"/>
    <s v="WILL"/>
    <x v="0"/>
    <x v="1"/>
  </r>
  <r>
    <n v="691663"/>
    <s v="UNISOURCE - JESSUP"/>
    <s v="SLIDER TOP 14.5X11 2.5MIL250/CASE"/>
    <n v="3627.5"/>
    <m/>
    <s v="SLIDER TOP 14.5"/>
    <s v="11 2.5MIL"/>
    <m/>
    <m/>
    <x v="0"/>
    <m/>
    <d v="2013-07-24T00:00:00"/>
    <x v="9"/>
    <s v="PGARCIA"/>
    <x v="0"/>
    <x v="0"/>
  </r>
  <r>
    <n v="691666"/>
    <s v="BOSTON PACKAGING &amp; SUPPLY"/>
    <s v="38.00X0.00X65.00X1.00200/CS,BAGS,SS"/>
    <n v="2171.3000000000002"/>
    <m/>
    <n v="38"/>
    <n v="0"/>
    <n v="65"/>
    <n v="1"/>
    <x v="0"/>
    <m/>
    <d v="2013-07-24T00:00:00"/>
    <x v="9"/>
    <s v="LPAIGE"/>
    <x v="0"/>
    <x v="1"/>
  </r>
  <r>
    <n v="694409"/>
    <s v="TRI-COR INDUSTRIAL PKG, INC."/>
    <s v="15.50X0.00X24.00X1.60500/CS,BAGS,FG,CLAR"/>
    <n v="34859.5"/>
    <m/>
    <n v="15.5"/>
    <n v="0"/>
    <n v="24"/>
    <n v="1.6"/>
    <x v="1"/>
    <n v="866802"/>
    <d v="2013-07-24T00:00:00"/>
    <x v="9"/>
    <s v="STEVES"/>
    <x v="1"/>
    <x v="1"/>
  </r>
  <r>
    <n v="694409"/>
    <s v="TRI-COR INDUSTRIAL PKG, INC."/>
    <s v="15.50X0.00X24.00X1.60500/CS,BAGS,FG,CLAR"/>
    <n v="34859.5"/>
    <m/>
    <n v="15.5"/>
    <n v="0"/>
    <n v="24"/>
    <n v="1.6"/>
    <x v="1"/>
    <n v="866802"/>
    <d v="2013-07-24T00:00:00"/>
    <x v="9"/>
    <s v="STEVES"/>
    <x v="1"/>
    <x v="1"/>
  </r>
  <r>
    <n v="694616"/>
    <s v="KAYCO INC"/>
    <s v="10X12 2MIL AUTOSTYLE WHITE FRONTCLEAR BACK 1000/ROLL"/>
    <n v="1175"/>
    <m/>
    <n v="10"/>
    <s v="12 2MIL AUTO"/>
    <m/>
    <m/>
    <x v="1"/>
    <n v="866559"/>
    <d v="2013-07-24T00:00:00"/>
    <x v="9"/>
    <s v="MFRIDLEY"/>
    <x v="1"/>
    <x v="0"/>
  </r>
  <r>
    <n v="694616"/>
    <s v="KAYCO INC"/>
    <s v="10X12 2MIL AUTOSTYLE WHITE FRONTCLEAR BACK 1000/ROLL"/>
    <n v="1175"/>
    <m/>
    <n v="10"/>
    <s v="12 2MIL AUTO"/>
    <m/>
    <m/>
    <x v="1"/>
    <n v="866559"/>
    <d v="2013-07-24T00:00:00"/>
    <x v="9"/>
    <s v="MFRIDLEY"/>
    <x v="1"/>
    <x v="0"/>
  </r>
  <r>
    <n v="694638"/>
    <s v="ATLANTIC CORP."/>
    <s v="ZT 8X10 3MIL1000/CS FOOD GRADE"/>
    <n v="1022.5"/>
    <m/>
    <s v="ZT 8"/>
    <s v="10 3MIL"/>
    <m/>
    <m/>
    <x v="1"/>
    <n v="866582"/>
    <d v="2013-07-24T00:00:00"/>
    <x v="9"/>
    <s v="MCAMERON"/>
    <x v="1"/>
    <x v="0"/>
  </r>
  <r>
    <n v="694638"/>
    <s v="ATLANTIC CORP."/>
    <s v="ZT 8X10 3MIL1000/CS FOOD GRADE"/>
    <n v="1022.5"/>
    <m/>
    <s v="ZT 8"/>
    <s v="10 3MIL"/>
    <m/>
    <m/>
    <x v="1"/>
    <n v="866582"/>
    <d v="2013-07-24T00:00:00"/>
    <x v="9"/>
    <s v="MCAMERON"/>
    <x v="1"/>
    <x v="0"/>
  </r>
  <r>
    <n v="694915"/>
    <s v="VAN ALSTINE &amp; SONS"/>
    <s v="ZT 12X15 2MIL1C/1S 500/CASE,PRNTD"/>
    <n v="1433.25"/>
    <m/>
    <s v="ZT 12"/>
    <s v="15 2MIL"/>
    <m/>
    <m/>
    <x v="1"/>
    <n v="866963"/>
    <d v="2013-07-24T00:00:00"/>
    <x v="9"/>
    <s v="KKING"/>
    <x v="0"/>
    <x v="0"/>
  </r>
  <r>
    <n v="694915"/>
    <s v="VAN ALSTINE &amp; SONS"/>
    <s v="ZT 12X15 2MIL1C/1S 500/CASE,PRNTD"/>
    <n v="1433.25"/>
    <m/>
    <s v="ZT 12"/>
    <s v="15 2MIL"/>
    <m/>
    <m/>
    <x v="1"/>
    <n v="866963"/>
    <d v="2013-07-24T00:00:00"/>
    <x v="9"/>
    <s v="KKING"/>
    <x v="0"/>
    <x v="0"/>
  </r>
  <r>
    <n v="694925"/>
    <s v="ATLANTIC CORP."/>
    <s v="ZT 8X10 3MIL1000/CS FOOD GRADE"/>
    <n v="1022.5"/>
    <m/>
    <s v="ZT 8"/>
    <s v="10 3MIL"/>
    <m/>
    <m/>
    <x v="1"/>
    <n v="866589"/>
    <d v="2013-07-24T00:00:00"/>
    <x v="9"/>
    <s v="MCAMERON"/>
    <x v="1"/>
    <x v="0"/>
  </r>
  <r>
    <n v="694925"/>
    <s v="ATLANTIC CORP."/>
    <s v="ZT 8X10 3MIL1000/CS FOOD GRADE"/>
    <n v="1022.5"/>
    <m/>
    <s v="ZT 8"/>
    <s v="10 3MIL"/>
    <m/>
    <m/>
    <x v="1"/>
    <n v="866589"/>
    <d v="2013-07-24T00:00:00"/>
    <x v="9"/>
    <s v="MCAMERON"/>
    <x v="1"/>
    <x v="0"/>
  </r>
  <r>
    <n v="691842"/>
    <s v="CLEAR VIEW BAG COMPANY, INC."/>
    <s v="42.00XXX2.007440'/RL,SWS SHEETING,FG,CLAR,CRADL"/>
    <n v="2460"/>
    <m/>
    <n v="42"/>
    <m/>
    <m/>
    <n v="2"/>
    <x v="0"/>
    <m/>
    <d v="2013-07-25T00:00:00"/>
    <x v="9"/>
    <s v="WILL"/>
    <x v="0"/>
    <x v="1"/>
  </r>
  <r>
    <n v="691855"/>
    <s v="POLY-SOURCE MANUFACTURING INC"/>
    <s v="10X13 W/ 1/8  LIP 1 MIL HWHITE OPAQUE 1C/1S (11.5X1000/CASE,PRNTD"/>
    <n v="2997.5"/>
    <m/>
    <n v="10"/>
    <s v="13 W/ 1/8  LIP 1 MIL H"/>
    <m/>
    <m/>
    <x v="0"/>
    <m/>
    <d v="2013-07-25T00:00:00"/>
    <x v="9"/>
    <s v="PGARCIA"/>
    <x v="0"/>
    <x v="0"/>
  </r>
  <r>
    <n v="691871"/>
    <s v="INTERNATIONAL OFFICE SOLUTION"/>
    <s v="AUTO 9X12.5 1.5MIL 1250/ROLL"/>
    <n v="1252.5"/>
    <m/>
    <s v="AUTO 9"/>
    <s v="12.5 1.5MIL 1250/R"/>
    <m/>
    <m/>
    <x v="0"/>
    <m/>
    <d v="2013-07-25T00:00:00"/>
    <x v="9"/>
    <s v="VALERIE"/>
    <x v="0"/>
    <x v="0"/>
  </r>
  <r>
    <n v="691925"/>
    <s v="PRACTICAL PACKAGING SOLUTION"/>
    <s v="30X25 2 MILLPOLY NYLONMOISTURE BARRIER"/>
    <n v="0"/>
    <m/>
    <n v="30"/>
    <s v="25 2 MILL"/>
    <m/>
    <m/>
    <x v="0"/>
    <m/>
    <d v="2013-07-25T00:00:00"/>
    <x v="9"/>
    <s v="DWHOLEY"/>
    <x v="0"/>
    <x v="0"/>
  </r>
  <r>
    <n v="691930"/>
    <s v="CENTURY FASTENERS CORP."/>
    <s v="LF 5 X10 3MILTRANS MET STATIC SHIELDIN100/CASE"/>
    <n v="1248.75"/>
    <m/>
    <s v="LF 5 "/>
    <s v="10 3MIL"/>
    <m/>
    <m/>
    <x v="0"/>
    <m/>
    <d v="2013-07-25T00:00:00"/>
    <x v="9"/>
    <s v="JCORLISS"/>
    <x v="0"/>
    <x v="0"/>
  </r>
  <r>
    <n v="691947"/>
    <s v="PACIFIC WESTERN SALES DIV OF"/>
    <s v="ZT 4X6X002 HANG HOLE1M/CTN"/>
    <n v="0"/>
    <m/>
    <s v="ZT 4"/>
    <n v="6"/>
    <s v="002 HANG HOLE"/>
    <m/>
    <x v="0"/>
    <m/>
    <d v="2013-07-25T00:00:00"/>
    <x v="9"/>
    <s v="MWENTWORTH"/>
    <x v="0"/>
    <x v="0"/>
  </r>
  <r>
    <n v="691952"/>
    <s v="SHORR PACKAGING - IA"/>
    <s v="36.00X33.00X48.00X1.00275/CS,BAGS,BS"/>
    <n v="1760.55"/>
    <m/>
    <n v="36"/>
    <n v="33"/>
    <n v="48"/>
    <n v="1"/>
    <x v="0"/>
    <m/>
    <d v="2013-07-25T00:00:00"/>
    <x v="9"/>
    <s v="BRENDA"/>
    <x v="1"/>
    <x v="1"/>
  </r>
  <r>
    <n v="691952"/>
    <s v="SHORR PACKAGING - IA"/>
    <s v="36.00X33.00X48.00X1.00275/CS,BAGS,BS"/>
    <n v="1760.55"/>
    <m/>
    <n v="36"/>
    <n v="33"/>
    <n v="48"/>
    <n v="1"/>
    <x v="0"/>
    <m/>
    <d v="2013-07-25T00:00:00"/>
    <x v="9"/>
    <s v="BRENDA"/>
    <x v="1"/>
    <x v="1"/>
  </r>
  <r>
    <n v="691992"/>
    <s v="PACIFIC WESTERN SALES DIV OF"/>
    <s v="ZT 4X6.75 2MILW/ HANGHOLE1M/CS"/>
    <n v="0"/>
    <m/>
    <s v="ZT 4"/>
    <s v="6.75 2MIL"/>
    <m/>
    <m/>
    <x v="0"/>
    <m/>
    <d v="2013-07-25T00:00:00"/>
    <x v="9"/>
    <s v="KKING"/>
    <x v="0"/>
    <x v="0"/>
  </r>
  <r>
    <n v="694562"/>
    <s v="CONNECTICUT PACKAGING"/>
    <s v="8.00X0.00X11.00X1.251000/CS,BAGS"/>
    <n v="1930.25"/>
    <m/>
    <n v="8"/>
    <n v="0"/>
    <n v="11"/>
    <n v="1.25"/>
    <x v="1"/>
    <n v="867297"/>
    <d v="2013-07-25T00:00:00"/>
    <x v="9"/>
    <s v="AMBER"/>
    <x v="0"/>
    <x v="1"/>
  </r>
  <r>
    <n v="694562"/>
    <s v="CONNECTICUT PACKAGING"/>
    <s v="8.00X0.00X11.00X1.251000/CS,BAGS"/>
    <n v="1930.25"/>
    <m/>
    <n v="8"/>
    <n v="0"/>
    <n v="11"/>
    <n v="1.25"/>
    <x v="1"/>
    <n v="867297"/>
    <d v="2013-07-25T00:00:00"/>
    <x v="9"/>
    <s v="AMBER"/>
    <x v="0"/>
    <x v="1"/>
  </r>
  <r>
    <n v="694868"/>
    <s v="GROUP O"/>
    <s v="36.00X0.00X69.00X2.00350/RL,CF SOR,VENT,NORM,CRADL"/>
    <n v="4798.22"/>
    <m/>
    <n v="36"/>
    <n v="0"/>
    <n v="69"/>
    <n v="2"/>
    <x v="1"/>
    <n v="867844"/>
    <d v="2013-07-25T00:00:00"/>
    <x v="9"/>
    <s v="JIM"/>
    <x v="0"/>
    <x v="1"/>
  </r>
  <r>
    <n v="694868"/>
    <s v="GROUP O"/>
    <s v="36.00X0.00X69.00X2.00350/RL,CF SOR,VENT,NORM,CRADL"/>
    <n v="4798.22"/>
    <m/>
    <n v="36"/>
    <n v="0"/>
    <n v="69"/>
    <n v="2"/>
    <x v="1"/>
    <n v="867844"/>
    <d v="2013-07-25T00:00:00"/>
    <x v="9"/>
    <s v="JIM"/>
    <x v="0"/>
    <x v="1"/>
  </r>
  <r>
    <n v="695038"/>
    <s v="CLEAR VIEW BAG COMPANY, INC."/>
    <s v="36.00XXX1.2011574'/RL,SWS SHEETING,FG,CRADL"/>
    <n v="952"/>
    <m/>
    <n v="36"/>
    <m/>
    <m/>
    <n v="1.2"/>
    <x v="0"/>
    <m/>
    <d v="2013-07-25T00:00:00"/>
    <x v="9"/>
    <s v="DAVID"/>
    <x v="0"/>
    <x v="1"/>
  </r>
  <r>
    <n v="695038"/>
    <s v="CLEAR VIEW BAG COMPANY, INC."/>
    <s v="36.00XXX1.2011574'/RL,SWS SHEETING,FG,CRADL"/>
    <n v="952"/>
    <m/>
    <n v="36"/>
    <m/>
    <m/>
    <n v="1.2"/>
    <x v="0"/>
    <m/>
    <d v="2013-07-25T00:00:00"/>
    <x v="9"/>
    <s v="DAVID"/>
    <x v="0"/>
    <x v="1"/>
  </r>
  <r>
    <n v="695171"/>
    <s v="STEPHEN GOULD SAINT CHARLES"/>
    <s v="36.00X0.00X36.00X4.00100/CS,BAGS,FG,BS,AS,AFPAS,TINT,PNK"/>
    <n v="797.85"/>
    <m/>
    <n v="36"/>
    <n v="0"/>
    <n v="36"/>
    <n v="4"/>
    <x v="1"/>
    <n v="867192"/>
    <d v="2013-07-25T00:00:00"/>
    <x v="9"/>
    <s v="MWENTWORTH"/>
    <x v="0"/>
    <x v="1"/>
  </r>
  <r>
    <n v="695171"/>
    <s v="STEPHEN GOULD SAINT CHARLES"/>
    <s v="36.00X0.00X36.00X4.00100/CS,BAGS,FG,BS,AS,AFPAS,TINT,PNK"/>
    <n v="797.85"/>
    <m/>
    <n v="36"/>
    <n v="0"/>
    <n v="36"/>
    <n v="4"/>
    <x v="1"/>
    <n v="867192"/>
    <d v="2013-07-25T00:00:00"/>
    <x v="9"/>
    <s v="MWENTWORTH"/>
    <x v="0"/>
    <x v="1"/>
  </r>
  <r>
    <n v="695172"/>
    <s v="STEPHEN GOULD SAINT CHARLES"/>
    <s v="36.00X0.00X36.00X4.00100/CS,BAGS,FG,BS,AS,AFPAS,TINT,PNK"/>
    <n v="744.66"/>
    <m/>
    <n v="36"/>
    <n v="0"/>
    <n v="36"/>
    <n v="4"/>
    <x v="1"/>
    <n v="867190"/>
    <d v="2013-07-25T00:00:00"/>
    <x v="9"/>
    <s v="MWENTWORTH"/>
    <x v="0"/>
    <x v="1"/>
  </r>
  <r>
    <n v="695172"/>
    <s v="STEPHEN GOULD SAINT CHARLES"/>
    <s v="36.00X0.00X36.00X4.00100/CS,BAGS,FG,BS,AS,AFPAS,TINT,PNK"/>
    <n v="744.66"/>
    <m/>
    <n v="36"/>
    <n v="0"/>
    <n v="36"/>
    <n v="4"/>
    <x v="1"/>
    <n v="867190"/>
    <d v="2013-07-25T00:00:00"/>
    <x v="9"/>
    <s v="MWENTWORTH"/>
    <x v="0"/>
    <x v="1"/>
  </r>
  <r>
    <n v="695316"/>
    <s v="FLORIDA GULF PACKAGING, INC"/>
    <s v="59.00X0.00XX2.002500'/RL,SWS SHEETING,FG,CRADL"/>
    <n v="4096.96"/>
    <m/>
    <n v="59"/>
    <n v="0"/>
    <m/>
    <n v="2"/>
    <x v="1"/>
    <n v="867585"/>
    <d v="2013-07-25T00:00:00"/>
    <x v="9"/>
    <s v="BRENDA"/>
    <x v="1"/>
    <x v="1"/>
  </r>
  <r>
    <n v="695316"/>
    <s v="FLORIDA GULF PACKAGING, INC"/>
    <s v="59.00X0.00XX2.002500'/RL,SWS SHEETING,FG,CRADL"/>
    <n v="4096.96"/>
    <m/>
    <n v="59"/>
    <n v="0"/>
    <m/>
    <n v="2"/>
    <x v="1"/>
    <n v="867585"/>
    <d v="2013-07-25T00:00:00"/>
    <x v="9"/>
    <s v="BRENDA"/>
    <x v="1"/>
    <x v="1"/>
  </r>
  <r>
    <n v="695393"/>
    <s v="CANTWELL-CLEARY CO., INC."/>
    <s v="30.00X0.00X60.00X1.25150/RL,CF SOR,BS,BOR,CRADL"/>
    <n v="4644.41"/>
    <m/>
    <n v="30"/>
    <n v="0"/>
    <n v="60"/>
    <n v="1.25"/>
    <x v="1"/>
    <n v="867612"/>
    <d v="2013-07-25T00:00:00"/>
    <x v="9"/>
    <s v="MGONZALEZ"/>
    <x v="1"/>
    <x v="1"/>
  </r>
  <r>
    <n v="695393"/>
    <s v="CANTWELL-CLEARY CO., INC."/>
    <s v="30.00X0.00X60.00X1.25150/RL,CF SOR,BS,BOR,CRADL"/>
    <n v="4644.41"/>
    <m/>
    <n v="30"/>
    <n v="0"/>
    <n v="60"/>
    <n v="1.25"/>
    <x v="1"/>
    <n v="867612"/>
    <d v="2013-07-25T00:00:00"/>
    <x v="9"/>
    <s v="MGONZALEZ"/>
    <x v="1"/>
    <x v="1"/>
  </r>
  <r>
    <n v="692060"/>
    <s v="XPEDX"/>
    <s v="ZT 5X8X002 1/4  VENT1/2  UP FROM BOTTOMCENTERED 1000/CTN"/>
    <n v="1668"/>
    <m/>
    <s v="ZT 5"/>
    <n v="8"/>
    <s v="002 1/4  VENT"/>
    <m/>
    <x v="0"/>
    <m/>
    <d v="2013-07-26T00:00:00"/>
    <x v="9"/>
    <s v="BRENDA"/>
    <x v="0"/>
    <x v="0"/>
  </r>
  <r>
    <n v="692171"/>
    <s v="PEACH TREE SUPPLIES"/>
    <s v="240.00XXX8.001200'/RL,CF SHEETING,CRADL"/>
    <n v="0"/>
    <m/>
    <n v="240"/>
    <m/>
    <m/>
    <n v="8"/>
    <x v="0"/>
    <m/>
    <d v="2013-07-26T00:00:00"/>
    <x v="9"/>
    <s v="MPRIEST"/>
    <x v="0"/>
    <x v="1"/>
  </r>
  <r>
    <n v="692270"/>
    <s v="HILLAS PACKAGING"/>
    <s v="10.5X13.5X002 POSTALAPPROVED W/ 1.5  LIP &amp; TA1000/CASE"/>
    <n v="2392.5"/>
    <m/>
    <n v="10.5"/>
    <n v="13.5"/>
    <s v="002 POSTAL"/>
    <m/>
    <x v="0"/>
    <m/>
    <d v="2013-07-26T00:00:00"/>
    <x v="9"/>
    <s v="MWENTWORTH"/>
    <x v="1"/>
    <x v="0"/>
  </r>
  <r>
    <n v="692270"/>
    <s v="HILLAS PACKAGING"/>
    <s v="10.5X13.5X002 POSTALAPPROVED W/ 1.5  LIP &amp; TA1000/CASE"/>
    <n v="2392.5"/>
    <m/>
    <n v="10.5"/>
    <n v="13.5"/>
    <s v="002 POSTAL"/>
    <m/>
    <x v="0"/>
    <m/>
    <d v="2013-07-26T00:00:00"/>
    <x v="9"/>
    <s v="MWENTWORTH"/>
    <x v="1"/>
    <x v="0"/>
  </r>
  <r>
    <n v="692314"/>
    <s v="BBS DISTRIBUTING"/>
    <s v="VAC POUCH 8X12 3MLSILVER METALLIC1000 PER CASE"/>
    <n v="0"/>
    <m/>
    <s v="VAC POUCH 8"/>
    <s v="12 3ML"/>
    <m/>
    <m/>
    <x v="0"/>
    <m/>
    <d v="2013-07-26T00:00:00"/>
    <x v="9"/>
    <s v="JLYONS"/>
    <x v="0"/>
    <x v="0"/>
  </r>
  <r>
    <n v="692315"/>
    <s v="BBS DISTRIBUTING"/>
    <s v="VAC POUCH 11X16 3MLSILVER METALLIC1000 PER CASE"/>
    <n v="0"/>
    <m/>
    <s v="VAC POUCH 11"/>
    <s v="16 3ML"/>
    <m/>
    <m/>
    <x v="0"/>
    <m/>
    <d v="2013-07-26T00:00:00"/>
    <x v="9"/>
    <s v="JLYONS"/>
    <x v="0"/>
    <x v="0"/>
  </r>
  <r>
    <n v="694466"/>
    <s v="FISHER SCIENTIFIC"/>
    <s v="30.00X0.00X40.00X4.00150/RL,BAGS,BS,BOR,COLOR,YEL,CRADL"/>
    <n v="4217.58"/>
    <m/>
    <n v="30"/>
    <n v="0"/>
    <n v="40"/>
    <n v="4"/>
    <x v="1"/>
    <n v="868218"/>
    <d v="2013-07-26T00:00:00"/>
    <x v="9"/>
    <s v="CMAHAN"/>
    <x v="0"/>
    <x v="1"/>
  </r>
  <r>
    <n v="694466"/>
    <s v="FISHER SCIENTIFIC"/>
    <s v="30.00X0.00X40.00X4.00150/RL,BAGS,BS,BOR,COLOR,YEL,CRADL"/>
    <n v="4217.58"/>
    <m/>
    <n v="30"/>
    <n v="0"/>
    <n v="40"/>
    <n v="4"/>
    <x v="1"/>
    <n v="868218"/>
    <d v="2013-07-26T00:00:00"/>
    <x v="9"/>
    <s v="CMAHAN"/>
    <x v="0"/>
    <x v="1"/>
  </r>
  <r>
    <n v="694610"/>
    <s v="FISHER SCIENTIFIC"/>
    <s v="30.00X0.00X40.00X4.00150/RL,BAGS,BS,BOR,CRADL"/>
    <n v="3556.35"/>
    <m/>
    <n v="30"/>
    <n v="0"/>
    <n v="40"/>
    <n v="4"/>
    <x v="1"/>
    <n v="868215"/>
    <d v="2013-07-26T00:00:00"/>
    <x v="9"/>
    <s v="SMAYER"/>
    <x v="1"/>
    <x v="1"/>
  </r>
  <r>
    <n v="694610"/>
    <s v="FISHER SCIENTIFIC"/>
    <s v="30.00X0.00X40.00X4.00150/RL,BAGS,BS,BOR,CRADL"/>
    <n v="3556.35"/>
    <m/>
    <n v="30"/>
    <n v="0"/>
    <n v="40"/>
    <n v="4"/>
    <x v="1"/>
    <n v="868215"/>
    <d v="2013-07-26T00:00:00"/>
    <x v="9"/>
    <s v="SMAYER"/>
    <x v="1"/>
    <x v="1"/>
  </r>
  <r>
    <n v="694924"/>
    <s v="CHALMUR BAG CO., INC."/>
    <s v="3.25  X 57  1.5 MIL. 1  CPERFED ON ROLLS. 3  CORE,12 ROLLS PER CASE. 25 BAG"/>
    <n v="4177.5"/>
    <m/>
    <n v="3.25"/>
    <s v=" 57  1.5 MIL. 1  C"/>
    <m/>
    <m/>
    <x v="1"/>
    <n v="868427"/>
    <d v="2013-07-26T00:00:00"/>
    <x v="9"/>
    <s v="DWHOLEY"/>
    <x v="0"/>
    <x v="0"/>
  </r>
  <r>
    <n v="694924"/>
    <s v="CHALMUR BAG CO., INC."/>
    <s v="3.25  X 57  1.5 MIL. 1  CPERFED ON ROLLS. 3  CORE,12 ROLLS PER CASE. 25 BAG"/>
    <n v="4177.5"/>
    <m/>
    <n v="3.25"/>
    <s v=" 57  1.5 MIL. 1  C"/>
    <m/>
    <m/>
    <x v="1"/>
    <n v="868427"/>
    <d v="2013-07-26T00:00:00"/>
    <x v="9"/>
    <s v="DWHOLEY"/>
    <x v="0"/>
    <x v="0"/>
  </r>
  <r>
    <n v="695152"/>
    <s v="SHIPPERS SUPPLY, INC."/>
    <s v="8.00X0.00X24.00X1.501000/CS,BAGS"/>
    <n v="775.8"/>
    <m/>
    <n v="8"/>
    <n v="0"/>
    <n v="24"/>
    <n v="1.5"/>
    <x v="1"/>
    <n v="868074"/>
    <d v="2013-07-26T00:00:00"/>
    <x v="9"/>
    <s v="KKING"/>
    <x v="1"/>
    <x v="1"/>
  </r>
  <r>
    <n v="695152"/>
    <s v="SHIPPERS SUPPLY, INC."/>
    <s v="8.00X0.00X24.00X1.501000/CS,BAGS"/>
    <n v="775.8"/>
    <m/>
    <n v="8"/>
    <n v="0"/>
    <n v="24"/>
    <n v="1.5"/>
    <x v="1"/>
    <n v="868074"/>
    <d v="2013-07-26T00:00:00"/>
    <x v="9"/>
    <s v="KKING"/>
    <x v="1"/>
    <x v="1"/>
  </r>
  <r>
    <n v="695747"/>
    <s v="XPEDX"/>
    <s v="5.88XX10.00X4.001000/CS,BAGS,FG,SW,VENT,BFLY"/>
    <n v="1536.5"/>
    <m/>
    <n v="5.88"/>
    <m/>
    <n v="10"/>
    <n v="4"/>
    <x v="1"/>
    <n v="868393"/>
    <d v="2013-07-26T00:00:00"/>
    <x v="9"/>
    <s v="BRENDA"/>
    <x v="1"/>
    <x v="1"/>
  </r>
  <r>
    <n v="695747"/>
    <s v="XPEDX"/>
    <s v="5.88XX10.00X4.001000/CS,BAGS,FG,SW,VENT,BFLY"/>
    <n v="1536.5"/>
    <m/>
    <n v="5.88"/>
    <m/>
    <n v="10"/>
    <n v="4"/>
    <x v="1"/>
    <n v="868393"/>
    <d v="2013-07-26T00:00:00"/>
    <x v="9"/>
    <s v="BRENDA"/>
    <x v="1"/>
    <x v="1"/>
  </r>
  <r>
    <n v="692351"/>
    <s v="SEMPER/EXETER PAPER"/>
    <s v="6X24 .9 MILCLR HIGH DENSITY WICKETE250/WICKET 2000/CASE"/>
    <n v="5560"/>
    <m/>
    <n v="6"/>
    <s v="24 .9 MIL"/>
    <m/>
    <m/>
    <x v="0"/>
    <m/>
    <d v="2013-07-29T00:00:00"/>
    <x v="9"/>
    <s v="DBALLETTA"/>
    <x v="0"/>
    <x v="0"/>
  </r>
  <r>
    <n v="692395"/>
    <s v="UNISOURCE - JACKSONVILLE"/>
    <s v="14X12.5X28 1.25MILAUTO BAGS 750/RLCONTINUOUS ROLL"/>
    <n v="0"/>
    <m/>
    <n v="14"/>
    <n v="12.5"/>
    <s v="28 1.25MIL"/>
    <m/>
    <x v="0"/>
    <m/>
    <d v="2013-07-29T00:00:00"/>
    <x v="9"/>
    <s v="MFRIDLEY"/>
    <x v="0"/>
    <x v="0"/>
  </r>
  <r>
    <n v="692409"/>
    <s v="CAMBRIDGE PACKAGING INC."/>
    <s v="12.00XXX2.002000'/RL,SWS SHEETING,FG,CRADL"/>
    <n v="2476.8000000000002"/>
    <m/>
    <n v="12"/>
    <m/>
    <m/>
    <n v="2"/>
    <x v="0"/>
    <m/>
    <d v="2013-07-29T00:00:00"/>
    <x v="9"/>
    <s v="DAVID"/>
    <x v="0"/>
    <x v="1"/>
  </r>
  <r>
    <n v="692437"/>
    <s v="SCANLAN GRAPHIC"/>
    <s v="10X13 2MIL W/ 1.5  LIP ANPOSTAL APPROVED, CLEAR 1000/CASE"/>
    <n v="2278.8000000000002"/>
    <m/>
    <n v="10"/>
    <s v="13 2MIL W/ 1.5  LIP AN"/>
    <m/>
    <m/>
    <x v="0"/>
    <m/>
    <d v="2013-07-29T00:00:00"/>
    <x v="9"/>
    <s v="KSHAUGHNESSY"/>
    <x v="0"/>
    <x v="0"/>
  </r>
  <r>
    <n v="692452"/>
    <s v="ELEPHANT ROCK PACKAGING"/>
    <s v="ZT 4X6 2MIL1000/CS"/>
    <n v="0"/>
    <m/>
    <s v="ZT 4"/>
    <s v="6 2MIL"/>
    <m/>
    <m/>
    <x v="0"/>
    <m/>
    <d v="2013-07-29T00:00:00"/>
    <x v="9"/>
    <s v="MGONZALEZ"/>
    <x v="0"/>
    <x v="0"/>
  </r>
  <r>
    <n v="692456"/>
    <s v="ELEPHANT ROCK PACKAGING"/>
    <s v="ZT 9X12 2MIL1000/CS"/>
    <n v="0"/>
    <m/>
    <s v="ZT 9"/>
    <s v="12 2MIL"/>
    <m/>
    <m/>
    <x v="0"/>
    <m/>
    <d v="2013-07-29T00:00:00"/>
    <x v="9"/>
    <s v="MGONZALEZ"/>
    <x v="0"/>
    <x v="0"/>
  </r>
  <r>
    <n v="692457"/>
    <s v="ELEPHANT ROCK PACKAGING"/>
    <s v="ZT 13X18 2MIL"/>
    <n v="0"/>
    <m/>
    <s v="ZT 13"/>
    <s v="18 2MIL"/>
    <m/>
    <m/>
    <x v="0"/>
    <m/>
    <d v="2013-07-29T00:00:00"/>
    <x v="9"/>
    <s v="MGONZALEZ"/>
    <x v="0"/>
    <x v="0"/>
  </r>
  <r>
    <n v="692460"/>
    <s v="SCANLAN GRAPHIC"/>
    <s v="14X19 2MIL W/ 1.5  LIP ANPOSTAL APPROVED 1000/CASE"/>
    <n v="4833"/>
    <m/>
    <n v="14"/>
    <s v="19 2MIL W/ 1.5  LIP AN"/>
    <m/>
    <m/>
    <x v="0"/>
    <m/>
    <d v="2013-07-29T00:00:00"/>
    <x v="9"/>
    <s v="KSHAUGHNESSY"/>
    <x v="0"/>
    <x v="0"/>
  </r>
  <r>
    <n v="692463"/>
    <s v="SCANLAN GRAPHIC"/>
    <s v="12X15.5 2MIL W/ 1.5  LIPPOSTAL APPROVED 1000/CASE"/>
    <n v="2298.0500000000002"/>
    <m/>
    <n v="12"/>
    <s v="15.5 2MIL W/ 1.5  LIP"/>
    <m/>
    <m/>
    <x v="0"/>
    <m/>
    <d v="2013-07-29T00:00:00"/>
    <x v="9"/>
    <s v="KSHAUGHNESSY"/>
    <x v="0"/>
    <x v="0"/>
  </r>
  <r>
    <n v="692466"/>
    <s v="RALYN PLASTICS CORP."/>
    <s v="35.00XXX1.501500'/RL,CF SHEETING,FG,CRADL"/>
    <n v="8316"/>
    <m/>
    <n v="35"/>
    <m/>
    <m/>
    <n v="1.5"/>
    <x v="0"/>
    <m/>
    <d v="2013-07-29T00:00:00"/>
    <x v="9"/>
    <s v="DAVID"/>
    <x v="0"/>
    <x v="1"/>
  </r>
  <r>
    <n v="692488"/>
    <s v="XPEDX"/>
    <s v="ZT 18X24X004 PRINTED 1C/1250/CASE,PRNTD"/>
    <n v="10587.5"/>
    <m/>
    <s v="ZT 18"/>
    <n v="24"/>
    <s v="004 PRINTED 1C/1"/>
    <m/>
    <x v="0"/>
    <m/>
    <d v="2013-07-29T00:00:00"/>
    <x v="9"/>
    <s v="LMITCHELL"/>
    <x v="1"/>
    <x v="0"/>
  </r>
  <r>
    <n v="692488"/>
    <s v="XPEDX"/>
    <s v="ZT 18X24X004 PRINTED 1C/1250/CASE,PRNTD"/>
    <n v="10587.5"/>
    <m/>
    <s v="ZT 18"/>
    <n v="24"/>
    <s v="004 PRINTED 1C/1"/>
    <m/>
    <x v="0"/>
    <m/>
    <d v="2013-07-29T00:00:00"/>
    <x v="9"/>
    <s v="LMITCHELL"/>
    <x v="1"/>
    <x v="0"/>
  </r>
  <r>
    <n v="692490"/>
    <s v="XPEDX"/>
    <s v="ZT 12X30X004 PRINTED 1C/1250/CASE,PRNTD"/>
    <n v="8822.5"/>
    <m/>
    <s v="ZT 12"/>
    <n v="30"/>
    <s v="004 PRINTED 1C/1"/>
    <m/>
    <x v="0"/>
    <m/>
    <d v="2013-07-29T00:00:00"/>
    <x v="9"/>
    <s v="LMITCHELL"/>
    <x v="0"/>
    <x v="0"/>
  </r>
  <r>
    <n v="692510"/>
    <s v="GRAYLING INDUSTRIES, INC."/>
    <s v="43.00X0.00X48.00X1.20250/CS,BAGS,SS,LLD,HEX"/>
    <n v="1297.21"/>
    <m/>
    <n v="43"/>
    <n v="0"/>
    <n v="48"/>
    <n v="1.2"/>
    <x v="0"/>
    <m/>
    <d v="2013-07-29T00:00:00"/>
    <x v="9"/>
    <s v="LPAIGE"/>
    <x v="0"/>
    <x v="1"/>
  </r>
  <r>
    <n v="692553"/>
    <s v="PYRAMID PACKAGING INC."/>
    <s v="50.00X0.00X0.00X1.751750'/RL,SWS SOR,FG,BS,BOR,METAL 20.0%,CRADL,SAMPL"/>
    <n v="570"/>
    <m/>
    <n v="50"/>
    <n v="0"/>
    <n v="0"/>
    <n v="1.75"/>
    <x v="0"/>
    <m/>
    <d v="2013-07-29T00:00:00"/>
    <x v="9"/>
    <s v="LPAIGE"/>
    <x v="0"/>
    <x v="1"/>
  </r>
  <r>
    <n v="692562"/>
    <s v="UNISOURCE - PORTLAND"/>
    <s v="10.25XXX1.005000'/RL,CF SHEETING,CRADL"/>
    <n v="1315.56"/>
    <m/>
    <n v="10.25"/>
    <m/>
    <m/>
    <n v="1"/>
    <x v="0"/>
    <m/>
    <d v="2013-07-29T00:00:00"/>
    <x v="9"/>
    <s v="CMAHAN"/>
    <x v="0"/>
    <x v="1"/>
  </r>
  <r>
    <n v="693168"/>
    <s v="ADVANCED PACKAGING SYSTEM"/>
    <s v="60.00X0.00XX3.002500'/RL,SWS SHEETING,FG,CRADL"/>
    <n v="1690.56"/>
    <m/>
    <n v="60"/>
    <n v="0"/>
    <m/>
    <n v="3"/>
    <x v="1"/>
    <n v="868870"/>
    <d v="2013-07-29T00:00:00"/>
    <x v="9"/>
    <s v="JIM"/>
    <x v="0"/>
    <x v="1"/>
  </r>
  <r>
    <n v="693168"/>
    <s v="ADVANCED PACKAGING SYSTEM"/>
    <s v="60.00X0.00XX3.002500'/RL,SWS SHEETING,FG,CRADL"/>
    <n v="1690.56"/>
    <m/>
    <n v="60"/>
    <n v="0"/>
    <m/>
    <n v="3"/>
    <x v="1"/>
    <n v="868870"/>
    <d v="2013-07-29T00:00:00"/>
    <x v="9"/>
    <s v="JIM"/>
    <x v="0"/>
    <x v="1"/>
  </r>
  <r>
    <n v="695186"/>
    <s v="TEXAS POLY"/>
    <s v="23.13XXX2.509100'/RL,SWS SHEETING,FG,CRADL"/>
    <n v="3503"/>
    <m/>
    <n v="23.13"/>
    <m/>
    <m/>
    <n v="2.5"/>
    <x v="1"/>
    <n v="869247"/>
    <d v="2013-07-29T00:00:00"/>
    <x v="9"/>
    <s v="DAVID"/>
    <x v="0"/>
    <x v="1"/>
  </r>
  <r>
    <n v="695186"/>
    <s v="TEXAS POLY"/>
    <s v="23.13XXX2.509100'/RL,SWS SHEETING,FG,CRADL"/>
    <n v="3503"/>
    <m/>
    <n v="23.13"/>
    <m/>
    <m/>
    <n v="2.5"/>
    <x v="1"/>
    <n v="869247"/>
    <d v="2013-07-29T00:00:00"/>
    <x v="9"/>
    <s v="DAVID"/>
    <x v="0"/>
    <x v="1"/>
  </r>
  <r>
    <n v="695192"/>
    <s v="TEXAS POLY"/>
    <s v="30.50XXX1.7514100'/RL,SWS SHEETING,FG,CRADL"/>
    <n v="1404"/>
    <m/>
    <n v="30.5"/>
    <m/>
    <m/>
    <n v="1.75"/>
    <x v="1"/>
    <n v="869249"/>
    <d v="2013-07-29T00:00:00"/>
    <x v="9"/>
    <s v="DAVID"/>
    <x v="0"/>
    <x v="1"/>
  </r>
  <r>
    <n v="695192"/>
    <s v="TEXAS POLY"/>
    <s v="30.50XXX1.7514100'/RL,SWS SHEETING,FG,CRADL"/>
    <n v="1404"/>
    <m/>
    <n v="30.5"/>
    <m/>
    <m/>
    <n v="1.75"/>
    <x v="1"/>
    <n v="869249"/>
    <d v="2013-07-29T00:00:00"/>
    <x v="9"/>
    <s v="DAVID"/>
    <x v="0"/>
    <x v="1"/>
  </r>
  <r>
    <n v="695612"/>
    <s v="MIDLAND PAPER - SPRINGFIELD"/>
    <s v="46.00X37.00X79.00X1.00125/RL,BAGS,FG,BS,BOR,VENT,NORM,HISLIP"/>
    <n v="1271.6600000000001"/>
    <m/>
    <n v="46"/>
    <n v="37"/>
    <n v="79"/>
    <n v="1"/>
    <x v="1"/>
    <n v="869015"/>
    <d v="2013-07-29T00:00:00"/>
    <x v="9"/>
    <s v="DAVID"/>
    <x v="0"/>
    <x v="1"/>
  </r>
  <r>
    <n v="695612"/>
    <s v="MIDLAND PAPER - SPRINGFIELD"/>
    <s v="46.00X37.00X79.00X1.00125/RL,BAGS,FG,BS,BOR,VENT,NORM,HISLIP"/>
    <n v="1271.6600000000001"/>
    <m/>
    <n v="46"/>
    <n v="37"/>
    <n v="79"/>
    <n v="1"/>
    <x v="1"/>
    <n v="869015"/>
    <d v="2013-07-29T00:00:00"/>
    <x v="9"/>
    <s v="DAVID"/>
    <x v="0"/>
    <x v="1"/>
  </r>
  <r>
    <n v="695717"/>
    <s v="OMNI PACKAGING"/>
    <s v="TUBING 2  4MIL NOMINAL 1500'RL 5 PER CASE"/>
    <n v="6315"/>
    <m/>
    <s v="TUBING 2  4MIL NOMINAL 15"/>
    <m/>
    <m/>
    <m/>
    <x v="1"/>
    <n v="869230"/>
    <d v="2013-07-29T00:00:00"/>
    <x v="9"/>
    <s v="STEVES"/>
    <x v="1"/>
    <x v="0"/>
  </r>
  <r>
    <n v="695717"/>
    <s v="OMNI PACKAGING"/>
    <s v="TUBING 2  4MIL NOMINAL 1500'RL 5 PER CASE"/>
    <n v="6315"/>
    <m/>
    <s v="TUBING 2  4MIL NOMINAL 15"/>
    <m/>
    <m/>
    <m/>
    <x v="1"/>
    <n v="869230"/>
    <d v="2013-07-29T00:00:00"/>
    <x v="9"/>
    <s v="STEVES"/>
    <x v="1"/>
    <x v="0"/>
  </r>
  <r>
    <n v="695940"/>
    <s v="CONSOLIDATED PLASTICS"/>
    <s v="6.00X0.00X9.00X0021000/CS"/>
    <n v="1455.33"/>
    <m/>
    <n v="6"/>
    <n v="0"/>
    <n v="9"/>
    <n v="2"/>
    <x v="1"/>
    <n v="868901"/>
    <d v="2013-07-29T00:00:00"/>
    <x v="9"/>
    <s v="KKING"/>
    <x v="0"/>
    <x v="0"/>
  </r>
  <r>
    <n v="695940"/>
    <s v="CONSOLIDATED PLASTICS"/>
    <s v="6.00X0.00X9.00X0021000/CS"/>
    <n v="1455.33"/>
    <m/>
    <n v="6"/>
    <n v="0"/>
    <n v="9"/>
    <n v="2"/>
    <x v="1"/>
    <n v="868901"/>
    <d v="2013-07-29T00:00:00"/>
    <x v="9"/>
    <s v="KKING"/>
    <x v="0"/>
    <x v="0"/>
  </r>
  <r>
    <n v="692608"/>
    <s v="UNISOURCE - JACKSONVILLE"/>
    <s v="43.00X0.00X47.00X1.20250/CS,BAGS,FG,SS,LLD,HEX"/>
    <n v="1078.1400000000001"/>
    <m/>
    <n v="43"/>
    <n v="0"/>
    <n v="47"/>
    <n v="1.2"/>
    <x v="0"/>
    <m/>
    <d v="2013-07-30T00:00:00"/>
    <x v="9"/>
    <s v="ANGELA"/>
    <x v="0"/>
    <x v="1"/>
  </r>
  <r>
    <n v="692626"/>
    <s v="CAN-DO NATIONAL TAPE"/>
    <s v="12X15 3MIL W/ 1.5  LIP PRWICKETED, 250/WICKET 1000/CASE,PRNTD"/>
    <n v="1699.75"/>
    <m/>
    <n v="12"/>
    <s v="15 3MIL W/ 1.5  LIP PR"/>
    <m/>
    <m/>
    <x v="0"/>
    <m/>
    <d v="2013-07-30T00:00:00"/>
    <x v="9"/>
    <s v="VLOW"/>
    <x v="0"/>
    <x v="0"/>
  </r>
  <r>
    <n v="692645"/>
    <s v="LPS INDUSTRIES"/>
    <s v="12X14 2MIL WICKETED W/ 4 W/ 1.75  LIP 100/WICKET 1000/CASE"/>
    <n v="1114.5"/>
    <m/>
    <n v="12"/>
    <s v="14 2MIL WICKETED W/ 4 "/>
    <m/>
    <m/>
    <x v="0"/>
    <m/>
    <d v="2013-07-30T00:00:00"/>
    <x v="9"/>
    <s v="TTHERIAULT"/>
    <x v="0"/>
    <x v="0"/>
  </r>
  <r>
    <n v="692725"/>
    <s v="HILLAS PACKAGING"/>
    <s v="10.5X13.5X002 POSTALAPPROVED W/ 1.5  LIP &amp; TA1000/CASE"/>
    <n v="7550"/>
    <m/>
    <n v="10.5"/>
    <n v="13.5"/>
    <s v="002 POSTAL"/>
    <m/>
    <x v="0"/>
    <m/>
    <d v="2013-07-30T00:00:00"/>
    <x v="9"/>
    <s v="KKING"/>
    <x v="1"/>
    <x v="0"/>
  </r>
  <r>
    <n v="692725"/>
    <s v="HILLAS PACKAGING"/>
    <s v="10.5X13.5X002 POSTALAPPROVED W/ 1.5  LIP &amp; TA1000/CASE"/>
    <n v="7550"/>
    <m/>
    <n v="10.5"/>
    <n v="13.5"/>
    <s v="002 POSTAL"/>
    <m/>
    <x v="0"/>
    <m/>
    <d v="2013-07-30T00:00:00"/>
    <x v="9"/>
    <s v="KKING"/>
    <x v="1"/>
    <x v="0"/>
  </r>
  <r>
    <n v="692739"/>
    <s v="CS PACKAGING"/>
    <s v="LF 13X13X002 W/ 1.5  LIP1000/CASE"/>
    <n v="1627.8"/>
    <m/>
    <s v="LF 13"/>
    <n v="13"/>
    <s v="002 W/ 1.5  LIP"/>
    <m/>
    <x v="0"/>
    <m/>
    <d v="2013-07-30T00:00:00"/>
    <x v="9"/>
    <s v="AMBER"/>
    <x v="0"/>
    <x v="0"/>
  </r>
  <r>
    <n v="692745"/>
    <s v="US POLY PACK"/>
    <s v="40X45 1.5BIOHAZARD BAG,PRNTD"/>
    <n v="0"/>
    <m/>
    <n v="40"/>
    <s v="45 1.5"/>
    <m/>
    <m/>
    <x v="0"/>
    <m/>
    <d v="2013-07-30T00:00:00"/>
    <x v="9"/>
    <s v="DBALLETTA"/>
    <x v="0"/>
    <x v="0"/>
  </r>
  <r>
    <n v="692781"/>
    <s v="ELEPHANT ROCK PACKAGING"/>
    <s v="ZT 4X6 2MIL 500/CTN"/>
    <n v="0"/>
    <m/>
    <s v="ZT 4"/>
    <s v="6 2MIL 500/CTN"/>
    <m/>
    <m/>
    <x v="0"/>
    <m/>
    <d v="2013-07-30T00:00:00"/>
    <x v="9"/>
    <s v="MWENTWORTH"/>
    <x v="0"/>
    <x v="0"/>
  </r>
  <r>
    <n v="692782"/>
    <s v="ELEPHANT ROCK PACKAGING"/>
    <s v="ZT 9X12 2MIL 500/CTN"/>
    <n v="26680"/>
    <m/>
    <s v="ZT 9"/>
    <s v="12 2MIL 500/CTN"/>
    <m/>
    <m/>
    <x v="0"/>
    <m/>
    <d v="2013-07-30T00:00:00"/>
    <x v="9"/>
    <s v="MWENTWORTH"/>
    <x v="0"/>
    <x v="0"/>
  </r>
  <r>
    <n v="692784"/>
    <s v="ELEPHANT ROCK PACKAGING"/>
    <s v="ZT 13X18 2MIL 500/CTN"/>
    <n v="55304"/>
    <m/>
    <s v="ZT 13"/>
    <s v="18 2MIL 500/CTN"/>
    <m/>
    <m/>
    <x v="0"/>
    <m/>
    <d v="2013-07-30T00:00:00"/>
    <x v="9"/>
    <s v="MWENTWORTH"/>
    <x v="0"/>
    <x v="0"/>
  </r>
  <r>
    <n v="692816"/>
    <s v="INGRAPHICS"/>
    <s v="26X14X36X00125 VNTD BOTH5 HOLES 4  FROM SIDE 4  U5  BTWEEN..RECYLC. 250/CT"/>
    <n v="0"/>
    <m/>
    <n v="26"/>
    <n v="14"/>
    <n v="36"/>
    <s v="00125 VNTD BOTH"/>
    <x v="0"/>
    <m/>
    <d v="2013-07-30T00:00:00"/>
    <x v="9"/>
    <s v="BRENDA"/>
    <x v="0"/>
    <x v="0"/>
  </r>
  <r>
    <n v="692851"/>
    <s v="AA POLY BAG CO."/>
    <s v="15.00X0.00X9.00X1.001500/RL,BAGS,BS,BOR,CRADL"/>
    <n v="0"/>
    <m/>
    <n v="15"/>
    <n v="0"/>
    <n v="9"/>
    <n v="1"/>
    <x v="0"/>
    <m/>
    <d v="2013-07-30T00:00:00"/>
    <x v="9"/>
    <s v="MWENTWORTH"/>
    <x v="0"/>
    <x v="1"/>
  </r>
  <r>
    <n v="692852"/>
    <s v="GRACE SUPPLY CO."/>
    <s v="21.00X16.00X36.00X1.00150/CS,BAGS,BS,AS,AFPAS"/>
    <n v="1669.69"/>
    <m/>
    <n v="21"/>
    <n v="16"/>
    <n v="36"/>
    <n v="1"/>
    <x v="0"/>
    <m/>
    <d v="2013-07-30T00:00:00"/>
    <x v="9"/>
    <s v="MCAMERON"/>
    <x v="0"/>
    <x v="1"/>
  </r>
  <r>
    <n v="692877"/>
    <s v="MIDLAND PAPER - NORMAL"/>
    <s v="26.00X23.00X56.00X1.00150/RL,BAGS,FG,BS,BOR,VENT,NORM"/>
    <n v="1168.25"/>
    <m/>
    <n v="26"/>
    <n v="23"/>
    <n v="56"/>
    <n v="1"/>
    <x v="0"/>
    <m/>
    <d v="2013-07-30T00:00:00"/>
    <x v="9"/>
    <s v="WILL"/>
    <x v="1"/>
    <x v="1"/>
  </r>
  <r>
    <n v="692877"/>
    <s v="MIDLAND PAPER - NORMAL"/>
    <s v="26.00X23.00X56.00X1.00150/RL,BAGS,FG,BS,BOR,VENT,NORM"/>
    <n v="1168.25"/>
    <m/>
    <n v="26"/>
    <n v="23"/>
    <n v="56"/>
    <n v="1"/>
    <x v="0"/>
    <m/>
    <d v="2013-07-30T00:00:00"/>
    <x v="9"/>
    <s v="WILL"/>
    <x v="1"/>
    <x v="1"/>
  </r>
  <r>
    <n v="695143"/>
    <s v="BUNZL - INDIANAPOLIS"/>
    <s v="37.00X27.00X70.00X1.00100/RL,BAGS,FG,BS,BOR,CRADL"/>
    <n v="1140.8599999999999"/>
    <m/>
    <n v="37"/>
    <n v="27"/>
    <n v="70"/>
    <n v="1"/>
    <x v="1"/>
    <n v="869869"/>
    <d v="2013-07-30T00:00:00"/>
    <x v="9"/>
    <s v="MFRIDLEY"/>
    <x v="1"/>
    <x v="1"/>
  </r>
  <r>
    <n v="695143"/>
    <s v="BUNZL - INDIANAPOLIS"/>
    <s v="37.00X27.00X70.00X1.00100/RL,BAGS,FG,BS,BOR,CRADL"/>
    <n v="1140.8599999999999"/>
    <m/>
    <n v="37"/>
    <n v="27"/>
    <n v="70"/>
    <n v="1"/>
    <x v="1"/>
    <n v="869869"/>
    <d v="2013-07-30T00:00:00"/>
    <x v="9"/>
    <s v="MFRIDLEY"/>
    <x v="1"/>
    <x v="1"/>
  </r>
  <r>
    <n v="696071"/>
    <s v="AMERISOURCE PACKAGING"/>
    <s v="10.00X0.00X20.00X2.001500/CS,BAGS,BS"/>
    <n v="2191.1999999999998"/>
    <m/>
    <n v="10"/>
    <n v="0"/>
    <n v="20"/>
    <n v="2"/>
    <x v="1"/>
    <n v="869979"/>
    <d v="2013-07-30T00:00:00"/>
    <x v="9"/>
    <s v="LCARTER"/>
    <x v="1"/>
    <x v="1"/>
  </r>
  <r>
    <n v="696071"/>
    <s v="AMERISOURCE PACKAGING"/>
    <s v="10.00X0.00X20.00X2.001500/CS,BAGS,BS"/>
    <n v="2191.1999999999998"/>
    <m/>
    <n v="10"/>
    <n v="0"/>
    <n v="20"/>
    <n v="2"/>
    <x v="1"/>
    <n v="869979"/>
    <d v="2013-07-30T00:00:00"/>
    <x v="9"/>
    <s v="LCARTER"/>
    <x v="1"/>
    <x v="1"/>
  </r>
  <r>
    <n v="696091"/>
    <s v="XPEDX"/>
    <s v="38.00X0.00X110.00X2.0050/RL,CF SOR,BS,BOR,CRADL"/>
    <n v="2429.1999999999998"/>
    <m/>
    <n v="38"/>
    <n v="0"/>
    <n v="110"/>
    <n v="2"/>
    <x v="1"/>
    <n v="869641"/>
    <d v="2013-07-30T00:00:00"/>
    <x v="9"/>
    <s v="JPENA"/>
    <x v="1"/>
    <x v="1"/>
  </r>
  <r>
    <n v="696091"/>
    <s v="XPEDX"/>
    <s v="38.00X0.00X110.00X2.0050/RL,CF SOR,BS,BOR,CRADL"/>
    <n v="2429.1999999999998"/>
    <m/>
    <n v="38"/>
    <n v="0"/>
    <n v="110"/>
    <n v="2"/>
    <x v="1"/>
    <n v="869641"/>
    <d v="2013-07-30T00:00:00"/>
    <x v="9"/>
    <s v="JPENA"/>
    <x v="1"/>
    <x v="1"/>
  </r>
  <r>
    <n v="696184"/>
    <s v="EAST COAST PACKAGING"/>
    <s v="30.00X0.00X30.00X2.00500/CS,INDIV SHEETS,BS"/>
    <n v="2286.6"/>
    <m/>
    <n v="30"/>
    <n v="0"/>
    <n v="30"/>
    <n v="2"/>
    <x v="1"/>
    <n v="869851"/>
    <d v="2013-07-30T00:00:00"/>
    <x v="9"/>
    <s v="LPAIGE"/>
    <x v="1"/>
    <x v="1"/>
  </r>
  <r>
    <n v="696184"/>
    <s v="EAST COAST PACKAGING"/>
    <s v="30.00X0.00X30.00X2.00500/CS,INDIV SHEETS,BS"/>
    <n v="2286.6"/>
    <m/>
    <n v="30"/>
    <n v="0"/>
    <n v="30"/>
    <n v="2"/>
    <x v="1"/>
    <n v="869851"/>
    <d v="2013-07-30T00:00:00"/>
    <x v="9"/>
    <s v="LPAIGE"/>
    <x v="1"/>
    <x v="1"/>
  </r>
  <r>
    <n v="696266"/>
    <s v="ADMIRAL PACKAGING"/>
    <s v="12.00X0.00X15.00X3.00250/CS,BAGS"/>
    <n v="958.68"/>
    <m/>
    <n v="12"/>
    <n v="0"/>
    <n v="15"/>
    <n v="3"/>
    <x v="1"/>
    <n v="869823"/>
    <d v="2013-07-30T00:00:00"/>
    <x v="9"/>
    <s v="MGONZALEZ"/>
    <x v="1"/>
    <x v="1"/>
  </r>
  <r>
    <n v="696266"/>
    <s v="ADMIRAL PACKAGING"/>
    <s v="12.00X0.00X15.00X3.00250/CS,BAGS"/>
    <n v="958.68"/>
    <m/>
    <n v="12"/>
    <n v="0"/>
    <n v="15"/>
    <n v="3"/>
    <x v="1"/>
    <n v="869823"/>
    <d v="2013-07-30T00:00:00"/>
    <x v="9"/>
    <s v="MGONZALEZ"/>
    <x v="1"/>
    <x v="1"/>
  </r>
  <r>
    <n v="696313"/>
    <s v="CDF CORPORATION"/>
    <s v="30.00X0.00X30.00X4.00250/CS,INDIV SHEETS,BS"/>
    <n v="2673.22"/>
    <m/>
    <n v="30"/>
    <n v="0"/>
    <n v="30"/>
    <n v="4"/>
    <x v="1"/>
    <n v="869826"/>
    <d v="2013-07-30T00:00:00"/>
    <x v="9"/>
    <s v="STEVES"/>
    <x v="1"/>
    <x v="1"/>
  </r>
  <r>
    <n v="696313"/>
    <s v="CDF CORPORATION"/>
    <s v="30.00X0.00X30.00X4.00250/CS,INDIV SHEETS,BS"/>
    <n v="2673.22"/>
    <m/>
    <n v="30"/>
    <n v="0"/>
    <n v="30"/>
    <n v="4"/>
    <x v="1"/>
    <n v="869826"/>
    <d v="2013-07-30T00:00:00"/>
    <x v="9"/>
    <s v="STEVES"/>
    <x v="1"/>
    <x v="1"/>
  </r>
  <r>
    <n v="692946"/>
    <s v="JOHNSON PAPER &amp; SUPPLY CO"/>
    <s v="16.00X14.00X37.00X1.25250/RL,BAGS,BS,BOR,CRADL"/>
    <n v="1358.16"/>
    <m/>
    <n v="16"/>
    <n v="14"/>
    <n v="37"/>
    <n v="1.25"/>
    <x v="0"/>
    <m/>
    <d v="2013-07-31T00:00:00"/>
    <x v="9"/>
    <s v="DBALLETTA"/>
    <x v="1"/>
    <x v="1"/>
  </r>
  <r>
    <n v="692946"/>
    <s v="JOHNSON PAPER &amp; SUPPLY CO"/>
    <s v="16.00X14.00X37.00X1.25250/RL,BAGS,BS,BOR,CRADL"/>
    <n v="1358.16"/>
    <m/>
    <n v="16"/>
    <n v="14"/>
    <n v="37"/>
    <n v="1.25"/>
    <x v="0"/>
    <m/>
    <d v="2013-07-31T00:00:00"/>
    <x v="9"/>
    <s v="DBALLETTA"/>
    <x v="1"/>
    <x v="1"/>
  </r>
  <r>
    <n v="693023"/>
    <s v="UNISOURCE - CLEVELAND"/>
    <s v="11.00XXX2.003000'/RL,SWS SHEETING,FG,METAL 30.0%,CRADL"/>
    <n v="1875.6"/>
    <m/>
    <n v="11"/>
    <m/>
    <m/>
    <n v="2"/>
    <x v="0"/>
    <m/>
    <d v="2013-07-31T00:00:00"/>
    <x v="9"/>
    <s v="WILL"/>
    <x v="0"/>
    <x v="1"/>
  </r>
  <r>
    <n v="693025"/>
    <s v="PACVANTAGE LLC"/>
    <s v="60.00XXX5.502000'/RL,SWS SHEETING,FG,CRADL"/>
    <n v="2513.2800000000002"/>
    <m/>
    <n v="60"/>
    <m/>
    <m/>
    <n v="5.5"/>
    <x v="0"/>
    <m/>
    <d v="2013-07-31T00:00:00"/>
    <x v="9"/>
    <s v="DAVID"/>
    <x v="0"/>
    <x v="1"/>
  </r>
  <r>
    <n v="693051"/>
    <s v="DAYTONA SUPPLY"/>
    <s v="19X23 WHITE 2 MIL DIE CUT2 COLOR 1SIDE 3.25 BOTTOMGUSETT 1000/CASE,PRNTD"/>
    <n v="12095"/>
    <m/>
    <n v="19"/>
    <s v="23 WHITE 2 MIL DIE CUT"/>
    <m/>
    <m/>
    <x v="0"/>
    <m/>
    <d v="2013-07-31T00:00:00"/>
    <x v="9"/>
    <s v="HEATHER"/>
    <x v="0"/>
    <x v="0"/>
  </r>
  <r>
    <n v="693060"/>
    <s v="HUGHES ENTERPRISES"/>
    <s v="LF 6X9X002+2 LIP&amp; PERM TAPRINTED 1C/1S SUFF WARNIN1000/CASE,PRNTD"/>
    <n v="3884"/>
    <m/>
    <s v="LF 6"/>
    <n v="9"/>
    <s v="002+2 LIP&amp; PERM TA"/>
    <m/>
    <x v="0"/>
    <m/>
    <d v="2013-07-31T00:00:00"/>
    <x v="9"/>
    <s v="MICHELLE"/>
    <x v="0"/>
    <x v="0"/>
  </r>
  <r>
    <n v="693061"/>
    <s v="PROFESSIONAL PLASTICS"/>
    <s v="LF 2.25 X4  3MILTRANS MET STATIC SHIELDING 100/CASE"/>
    <n v="1478"/>
    <m/>
    <s v="LF 2.25 "/>
    <s v="4  3MIL"/>
    <m/>
    <m/>
    <x v="0"/>
    <m/>
    <d v="2013-07-31T00:00:00"/>
    <x v="9"/>
    <s v="PSUMNER"/>
    <x v="0"/>
    <x v="0"/>
  </r>
  <r>
    <n v="693065"/>
    <s v="HUGHES ENTERPRISES"/>
    <s v="LF 6X9X00125+3.25 LIP&amp; PE250/WICKET 1000/CASEPRINTED 1C/1S SUFF WARNIN"/>
    <n v="4636"/>
    <m/>
    <s v="LF 6"/>
    <n v="9"/>
    <s v="00125+3.25 LIP&amp; PE"/>
    <m/>
    <x v="0"/>
    <m/>
    <d v="2013-07-31T00:00:00"/>
    <x v="9"/>
    <s v="MICHELLE"/>
    <x v="0"/>
    <x v="0"/>
  </r>
  <r>
    <n v="693090"/>
    <s v="CLEAR VIEW BAG COMPANY, INC."/>
    <s v="14.00X0.00X24.25X3.00500/CS,BAGS,FG,BS"/>
    <n v="6335.36"/>
    <m/>
    <n v="14"/>
    <n v="0"/>
    <n v="24.25"/>
    <n v="3"/>
    <x v="0"/>
    <m/>
    <d v="2013-07-31T00:00:00"/>
    <x v="9"/>
    <s v="BRENDA"/>
    <x v="0"/>
    <x v="1"/>
  </r>
  <r>
    <n v="693146"/>
    <s v="CRATEX CORP."/>
    <s v="ZT 6X8X003 W/ AMBER TINT1000/CTN"/>
    <n v="2441.65"/>
    <m/>
    <s v="ZT 6"/>
    <n v="8"/>
    <s v="003 W/ AMBER TINT"/>
    <m/>
    <x v="0"/>
    <m/>
    <d v="2013-07-31T00:00:00"/>
    <x v="9"/>
    <s v="BRENDA"/>
    <x v="1"/>
    <x v="0"/>
  </r>
  <r>
    <n v="693146"/>
    <s v="CRATEX CORP."/>
    <s v="ZT 6X8X003 W/ AMBER TINT1000/CTN"/>
    <n v="2441.65"/>
    <m/>
    <s v="ZT 6"/>
    <n v="8"/>
    <s v="003 W/ AMBER TINT"/>
    <m/>
    <x v="0"/>
    <m/>
    <d v="2013-07-31T00:00:00"/>
    <x v="9"/>
    <s v="BRENDA"/>
    <x v="1"/>
    <x v="0"/>
  </r>
  <r>
    <n v="693169"/>
    <s v="PACKAGING CONSULTANTS ASSOC, INC."/>
    <s v="ZT 12X15X004 W/3  BG500/CTN"/>
    <n v="3872"/>
    <m/>
    <s v="ZT 12"/>
    <n v="15"/>
    <s v="004 W/3  BG"/>
    <m/>
    <x v="0"/>
    <m/>
    <d v="2013-07-31T00:00:00"/>
    <x v="9"/>
    <s v="BRENDA"/>
    <x v="0"/>
    <x v="0"/>
  </r>
  <r>
    <n v="693173"/>
    <s v="ADVANCED PACKAGING SYSTEM"/>
    <s v="60.00X0.00XX4.001800'/RL,SWS SHEETING,FG,CRADL"/>
    <n v="4557.84"/>
    <m/>
    <n v="60"/>
    <n v="0"/>
    <m/>
    <n v="4"/>
    <x v="0"/>
    <m/>
    <d v="2013-07-31T00:00:00"/>
    <x v="9"/>
    <s v="JIM"/>
    <x v="0"/>
    <x v="1"/>
  </r>
  <r>
    <n v="693188"/>
    <s v="CROWN PACKAGING"/>
    <s v="AUTO 4X13X0018 POLYPRO (COF LEVEL .2 MED-HIGH SLIP) 1000/RL"/>
    <n v="4250"/>
    <m/>
    <s v="AUTO 4"/>
    <n v="13"/>
    <s v="0018 POLYPRO (C"/>
    <m/>
    <x v="0"/>
    <m/>
    <d v="2013-07-31T00:00:00"/>
    <x v="9"/>
    <s v="AMBER"/>
    <x v="0"/>
    <x v="0"/>
  </r>
  <r>
    <n v="693207"/>
    <s v="NORMAN ROQUETTE, INC."/>
    <s v="9.25X6 + 5  LIP 3MIL 1000/CASE"/>
    <n v="1483.75"/>
    <m/>
    <n v="9.25"/>
    <s v="6 + 5  LIP 3MIL 1000"/>
    <m/>
    <m/>
    <x v="0"/>
    <m/>
    <d v="2013-07-31T00:00:00"/>
    <x v="9"/>
    <s v="PCOSTA"/>
    <x v="1"/>
    <x v="0"/>
  </r>
  <r>
    <n v="693207"/>
    <s v="NORMAN ROQUETTE, INC."/>
    <s v="9.25X6 + 5  LIP 3MIL 1000/CASE"/>
    <n v="1483.75"/>
    <m/>
    <n v="9.25"/>
    <s v="6 + 5  LIP 3MIL 1000"/>
    <m/>
    <m/>
    <x v="0"/>
    <m/>
    <d v="2013-07-31T00:00:00"/>
    <x v="9"/>
    <s v="PCOSTA"/>
    <x v="1"/>
    <x v="0"/>
  </r>
  <r>
    <n v="695505"/>
    <s v="DACOTAH PAPER CO."/>
    <s v="10.5X20 2ML W/1.5LIPON A WICKET 250/WICKET 1000/CASE"/>
    <n v="1905.75"/>
    <m/>
    <n v="10.5"/>
    <s v="20 2ML W/1.5LIP"/>
    <m/>
    <m/>
    <x v="1"/>
    <n v="870182"/>
    <d v="2013-07-31T00:00:00"/>
    <x v="9"/>
    <s v="JDAVIS"/>
    <x v="0"/>
    <x v="0"/>
  </r>
  <r>
    <n v="695505"/>
    <s v="DACOTAH PAPER CO."/>
    <s v="10.5X20 2ML W/1.5LIPON A WICKET 250/WICKET 1000/CASE"/>
    <n v="1905.75"/>
    <m/>
    <n v="10.5"/>
    <s v="20 2ML W/1.5LIP"/>
    <m/>
    <m/>
    <x v="1"/>
    <n v="870182"/>
    <d v="2013-07-31T00:00:00"/>
    <x v="9"/>
    <s v="JDAVIS"/>
    <x v="0"/>
    <x v="0"/>
  </r>
  <r>
    <n v="696275"/>
    <s v="POLLOCK PAPER"/>
    <s v="13.00X0.00X16.00X4.00500/CS,BAGS,FG,TINT,MBL"/>
    <n v="1545.94"/>
    <m/>
    <n v="13"/>
    <n v="0"/>
    <n v="16"/>
    <n v="4"/>
    <x v="1"/>
    <n v="870216"/>
    <d v="2013-07-31T00:00:00"/>
    <x v="9"/>
    <s v="AMBER"/>
    <x v="1"/>
    <x v="1"/>
  </r>
  <r>
    <n v="696275"/>
    <s v="POLLOCK PAPER"/>
    <s v="13.00X0.00X16.00X4.00500/CS,BAGS,FG,TINT,MBL"/>
    <n v="1545.94"/>
    <m/>
    <n v="13"/>
    <n v="0"/>
    <n v="16"/>
    <n v="4"/>
    <x v="1"/>
    <n v="870216"/>
    <d v="2013-07-31T00:00:00"/>
    <x v="9"/>
    <s v="AMBER"/>
    <x v="1"/>
    <x v="1"/>
  </r>
  <r>
    <n v="696547"/>
    <s v="CARTER-MCLEOD PAPER &amp; PACKAGING"/>
    <s v="18.50XXX1.1010800'/RL,SWS SHEETING,FG,CRADL"/>
    <n v="6150"/>
    <m/>
    <n v="18.5"/>
    <m/>
    <m/>
    <n v="1.1000000000000001"/>
    <x v="1"/>
    <n v="870598"/>
    <d v="2013-07-31T00:00:00"/>
    <x v="9"/>
    <s v="WILL"/>
    <x v="1"/>
    <x v="1"/>
  </r>
  <r>
    <n v="696547"/>
    <s v="CARTER-MCLEOD PAPER &amp; PACKAGING"/>
    <s v="18.50XXX1.1010800'/RL,SWS SHEETING,FG,CRADL"/>
    <n v="6150"/>
    <m/>
    <n v="18.5"/>
    <m/>
    <m/>
    <n v="1.1000000000000001"/>
    <x v="1"/>
    <n v="870598"/>
    <d v="2013-07-31T00:00:00"/>
    <x v="9"/>
    <s v="WILL"/>
    <x v="1"/>
    <x v="1"/>
  </r>
  <r>
    <n v="693317"/>
    <s v="ASSOCIATED PACKAGING"/>
    <s v="AUTO BAG 6X8 2MIL"/>
    <n v="0"/>
    <m/>
    <s v="AUTO BAG 6"/>
    <s v="8 2MIL"/>
    <m/>
    <m/>
    <x v="0"/>
    <m/>
    <d v="2013-08-01T00:00:00"/>
    <x v="10"/>
    <s v="MWENTWORTH"/>
    <x v="0"/>
    <x v="0"/>
  </r>
  <r>
    <n v="693351"/>
    <s v="MOONEY GENERAL PAPER CO."/>
    <s v="21 X 21.75 1.25 MILW/2  LIP AND PERM TAPE1/C 1/S (SUFF. WARNING) 5"/>
    <n v="2361.6"/>
    <m/>
    <n v="21"/>
    <s v=" 21.75 1.25 MIL"/>
    <m/>
    <m/>
    <x v="0"/>
    <m/>
    <d v="2013-08-01T00:00:00"/>
    <x v="10"/>
    <s v="JCORLISS"/>
    <x v="0"/>
    <x v="0"/>
  </r>
  <r>
    <n v="693383"/>
    <s v="WILSON BRYANT"/>
    <s v="SINGLE WOUND SHEET20.75X00125 3500'/ROLL9  DIAMETER ROLLS (EACH R"/>
    <n v="2493.4"/>
    <m/>
    <s v="SINGLE WOUND SHEET"/>
    <m/>
    <m/>
    <m/>
    <x v="0"/>
    <m/>
    <d v="2013-08-01T00:00:00"/>
    <x v="10"/>
    <s v="MICHELLE"/>
    <x v="0"/>
    <x v="0"/>
  </r>
  <r>
    <n v="693389"/>
    <s v="VAN ALSTINE &amp; SONS"/>
    <s v="12x15 2mil ZTprinted 1C/1S500/case"/>
    <n v="3151.2"/>
    <m/>
    <s v="12x15 2mil ZT"/>
    <m/>
    <m/>
    <m/>
    <x v="0"/>
    <m/>
    <d v="2013-08-01T00:00:00"/>
    <x v="10"/>
    <s v="KSHAUGHNESSY"/>
    <x v="0"/>
    <x v="0"/>
  </r>
  <r>
    <n v="693394"/>
    <s v="XPEDX"/>
    <s v="10.5X13.40 1.5MIL3  LIP/ PERM TAPE1000/CASE"/>
    <n v="1189.5"/>
    <m/>
    <n v="10.5"/>
    <s v="13.40 1.5MIL"/>
    <m/>
    <m/>
    <x v="0"/>
    <m/>
    <d v="2013-08-01T00:00:00"/>
    <x v="10"/>
    <s v="KKING"/>
    <x v="0"/>
    <x v="0"/>
  </r>
  <r>
    <n v="693405"/>
    <s v="INTERNATIONAL PLASTICS"/>
    <s v="43.30X0.00X220.50X7.9010/RL,CF SOR,FG,BS,CRADL"/>
    <n v="3970.45"/>
    <m/>
    <n v="43.3"/>
    <n v="0"/>
    <n v="220.5"/>
    <n v="7.9"/>
    <x v="0"/>
    <m/>
    <d v="2013-08-01T00:00:00"/>
    <x v="10"/>
    <s v="WILL"/>
    <x v="0"/>
    <x v="1"/>
  </r>
  <r>
    <n v="693412"/>
    <s v="GOTHAM SHREDDERS"/>
    <s v="18.00X15.00X37.00X1.50100/CS,BAGS,BS"/>
    <n v="1193.44"/>
    <m/>
    <n v="18"/>
    <n v="15"/>
    <n v="37"/>
    <n v="1.5"/>
    <x v="0"/>
    <m/>
    <d v="2013-08-01T00:00:00"/>
    <x v="10"/>
    <s v="AMBER"/>
    <x v="0"/>
    <x v="1"/>
  </r>
  <r>
    <n v="693454"/>
    <s v="SHIPPERS SUPPLY, INC."/>
    <s v="WICKETTED 7X20 1.5  LIP 2250/WICKET 1000/CASE"/>
    <n v="12390"/>
    <m/>
    <s v="WICKETTED 7"/>
    <s v="20 1.5  LIP 2"/>
    <m/>
    <m/>
    <x v="0"/>
    <m/>
    <d v="2013-08-01T00:00:00"/>
    <x v="10"/>
    <s v="STEVES"/>
    <x v="0"/>
    <x v="0"/>
  </r>
  <r>
    <n v="693471"/>
    <s v="XPEDX"/>
    <s v="16.00X0.00XX1.003000'/RL,CF SHEETING,FG,METAL 15.0%,CRADL"/>
    <n v="2595.84"/>
    <m/>
    <n v="16"/>
    <n v="0"/>
    <m/>
    <n v="1"/>
    <x v="0"/>
    <m/>
    <d v="2013-08-01T00:00:00"/>
    <x v="10"/>
    <s v="EZRA"/>
    <x v="0"/>
    <x v="1"/>
  </r>
  <r>
    <n v="693538"/>
    <s v="NORMAN ROQUETTE, INC."/>
    <s v="9.25X6 + 5  LIP 3MIL 1000/CASE"/>
    <n v="2324.25"/>
    <m/>
    <n v="9.25"/>
    <s v="6 + 5  LIP 3MIL 1000"/>
    <m/>
    <m/>
    <x v="0"/>
    <m/>
    <d v="2013-08-01T00:00:00"/>
    <x v="10"/>
    <s v="PCOSTA"/>
    <x v="1"/>
    <x v="0"/>
  </r>
  <r>
    <n v="693558"/>
    <s v="IPS PACKAGING GREENVILLE"/>
    <s v="40.00X0.00X46.00X0.98250/CS,BAGS,FG,SS"/>
    <n v="1450.16"/>
    <m/>
    <n v="40"/>
    <n v="0"/>
    <n v="46"/>
    <n v="0.98"/>
    <x v="0"/>
    <m/>
    <d v="2013-08-01T00:00:00"/>
    <x v="10"/>
    <s v="KKING"/>
    <x v="0"/>
    <x v="1"/>
  </r>
  <r>
    <n v="693567"/>
    <s v="ASSOCIATED PACKAGING, INC."/>
    <s v="8X16 1.75 MIL ZIPTOP TAMPOPEN BOTTOM 1000/CASE"/>
    <n v="1990"/>
    <m/>
    <n v="8"/>
    <s v="16 1.75 MIL ZIPTOP TAMP"/>
    <m/>
    <m/>
    <x v="0"/>
    <m/>
    <d v="2013-08-01T00:00:00"/>
    <x v="10"/>
    <s v="PCOSTA"/>
    <x v="0"/>
    <x v="0"/>
  </r>
  <r>
    <n v="693590"/>
    <s v="LBJ ASSOCIATES, INC."/>
    <s v="AUTO BAG 8X12 1250/RL1.5MIL NOM W/ HIGH SLIP,2 ROLLS/CASE"/>
    <n v="2292"/>
    <m/>
    <s v="AUTO BAG 8"/>
    <s v="12 1250/RL"/>
    <m/>
    <m/>
    <x v="0"/>
    <m/>
    <d v="2013-08-01T00:00:00"/>
    <x v="10"/>
    <s v="MFRIDLEY"/>
    <x v="0"/>
    <x v="0"/>
  </r>
  <r>
    <n v="696207"/>
    <s v="CLEAR VIEW BAG COMPANY, INC."/>
    <s v="22.00XXX2.502725'/RL,SWS SHEETING,FG,UVI 1.5%,CRADL"/>
    <n v="247.2"/>
    <m/>
    <n v="22"/>
    <m/>
    <m/>
    <n v="2.5"/>
    <x v="1"/>
    <n v="871030"/>
    <d v="2013-08-01T00:00:00"/>
    <x v="10"/>
    <s v="DAVID"/>
    <x v="0"/>
    <x v="1"/>
  </r>
  <r>
    <n v="696293"/>
    <s v="BASS FLEXIBLE PACKAGING"/>
    <s v="10.00X0.00X18.00X2.001000/CS,BAGS,BS"/>
    <n v="21515"/>
    <m/>
    <n v="10"/>
    <n v="0"/>
    <n v="18"/>
    <n v="2"/>
    <x v="1"/>
    <n v="870941"/>
    <d v="2013-08-01T00:00:00"/>
    <x v="10"/>
    <s v="BRENDA"/>
    <x v="1"/>
    <x v="1"/>
  </r>
  <r>
    <n v="696873"/>
    <s v="PIONEER POLY PRODUCTS"/>
    <s v="24.00X20.00X60.00X1.50100/RL,BAGS,BS,BOR"/>
    <n v="1857.57"/>
    <m/>
    <n v="24"/>
    <n v="20"/>
    <n v="60"/>
    <n v="1.5"/>
    <x v="1"/>
    <n v="871059"/>
    <d v="2013-08-01T00:00:00"/>
    <x v="10"/>
    <s v="STEVES"/>
    <x v="1"/>
    <x v="1"/>
  </r>
  <r>
    <n v="696898"/>
    <s v="CONSOLIDATED PLASTICS"/>
    <s v="6.00X0.00X9.00X2.001000/CS,BAGS"/>
    <n v="1455.33"/>
    <m/>
    <n v="6"/>
    <n v="0"/>
    <n v="9"/>
    <n v="2"/>
    <x v="1"/>
    <n v="870969"/>
    <d v="2013-08-01T00:00:00"/>
    <x v="10"/>
    <s v="KKING"/>
    <x v="1"/>
    <x v="1"/>
  </r>
  <r>
    <n v="693641"/>
    <s v="NATIONAL PACKAGING CORP."/>
    <s v="3X4 ZT 4MILPACKAGED 100 IN LARGER ZT"/>
    <n v="0"/>
    <m/>
    <n v="3"/>
    <s v="4 ZT 4MIL"/>
    <m/>
    <m/>
    <x v="0"/>
    <m/>
    <d v="2013-08-02T00:00:00"/>
    <x v="10"/>
    <s v="DBALLETTA"/>
    <x v="0"/>
    <x v="0"/>
  </r>
  <r>
    <n v="693653"/>
    <s v="OLMSTEAD KIRK EQUIPMENT &amp; SUPPLY"/>
    <s v="ZT 2X10X002 1000/CTNPRINTED 1C/1S (WHITE BLOCK),PRNTD"/>
    <n v="2172.5"/>
    <m/>
    <s v="ZT 2"/>
    <n v="10"/>
    <s v="002 1000/CTN"/>
    <m/>
    <x v="0"/>
    <m/>
    <d v="2013-08-02T00:00:00"/>
    <x v="10"/>
    <s v="BRENDA"/>
    <x v="0"/>
    <x v="0"/>
  </r>
  <r>
    <n v="693673"/>
    <s v="XPEDX"/>
    <s v="13X20 1.5MIL3 LIP/PERM TAPE1000/CASE"/>
    <n v="1275.5"/>
    <m/>
    <n v="13"/>
    <s v="20 1.5MIL"/>
    <m/>
    <m/>
    <x v="0"/>
    <m/>
    <d v="2013-08-02T00:00:00"/>
    <x v="10"/>
    <s v="MWENTWORTH"/>
    <x v="0"/>
    <x v="0"/>
  </r>
  <r>
    <n v="693676"/>
    <s v="BUTLER BROS."/>
    <s v="ZT 3X4 4 MIL 1,000/CS (ITEM# 4200A)"/>
    <n v="6637.5"/>
    <m/>
    <s v="ZT 3"/>
    <s v="4 4 MIL 1,000/CS (I"/>
    <m/>
    <m/>
    <x v="0"/>
    <m/>
    <d v="2013-08-02T00:00:00"/>
    <x v="10"/>
    <s v="LPAIGE"/>
    <x v="0"/>
    <x v="0"/>
  </r>
  <r>
    <n v="693678"/>
    <s v="OLMSTEAD KIRK EQUIPMENT &amp; SUPPLY"/>
    <s v="ZT 9.5X12X002 1000/CTNYELLOW COLORED"/>
    <n v="4097.5"/>
    <m/>
    <s v="ZT 9.5"/>
    <n v="12"/>
    <s v="002 1000/CTN"/>
    <m/>
    <x v="0"/>
    <m/>
    <d v="2013-08-02T00:00:00"/>
    <x v="10"/>
    <s v="BRENDA"/>
    <x v="0"/>
    <x v="0"/>
  </r>
  <r>
    <n v="693689"/>
    <s v="OLMSTEAD KIRK EQUIPMENT &amp; SUPPLY"/>
    <s v="ZT 4X6X002 YELLOW BAGCOLORED 1000/CTN"/>
    <n v="2565"/>
    <m/>
    <s v="ZT 4"/>
    <n v="6"/>
    <s v="002 YELLOW BAG"/>
    <m/>
    <x v="0"/>
    <m/>
    <d v="2013-08-02T00:00:00"/>
    <x v="10"/>
    <s v="BRENDA"/>
    <x v="0"/>
    <x v="0"/>
  </r>
  <r>
    <n v="693692"/>
    <s v="OLMSTEAD KIRK EQUIPMENT &amp; SUPPLY"/>
    <s v="ZT 9X12X002 1000/CTNYELLOW COLOR"/>
    <n v="3967.5"/>
    <m/>
    <s v="ZT 9"/>
    <n v="12"/>
    <s v="002 1000/CTN"/>
    <m/>
    <x v="0"/>
    <m/>
    <d v="2013-08-02T00:00:00"/>
    <x v="10"/>
    <s v="BRENDA"/>
    <x v="0"/>
    <x v="0"/>
  </r>
  <r>
    <n v="693739"/>
    <s v="LBJ ASSOCIATES, INC."/>
    <s v="AUTO 8X12 1.5M 1250 RL 2RLS/CS CLEAR HIGH SLIP NONABRASIVE"/>
    <n v="48900"/>
    <m/>
    <s v="AUTO 8"/>
    <s v="12 1.5M 1250 RL 2R"/>
    <m/>
    <m/>
    <x v="0"/>
    <m/>
    <d v="2013-08-02T00:00:00"/>
    <x v="10"/>
    <s v="VLOW"/>
    <x v="0"/>
    <x v="0"/>
  </r>
  <r>
    <n v="693793"/>
    <s v="CHALMUR BAG CO., INC."/>
    <s v="3.25X57 1.5 MIL PERFED BA3  CORE, 1  CORE PLUG 25/ROLLL, 16 ROLLS/CASE"/>
    <n v="4177.5"/>
    <m/>
    <n v="3.25"/>
    <s v="57 1.5 MIL PERFED BA"/>
    <m/>
    <m/>
    <x v="0"/>
    <m/>
    <d v="2013-08-02T00:00:00"/>
    <x v="10"/>
    <s v="DWHOLEY"/>
    <x v="0"/>
    <x v="0"/>
  </r>
  <r>
    <n v="693835"/>
    <s v="XPEDX"/>
    <s v="SLIDER 16X16X00151 VNT RANDOM 1/4 500/CTN"/>
    <n v="119.45"/>
    <m/>
    <s v="SLIDER 16"/>
    <n v="16"/>
    <n v="15"/>
    <m/>
    <x v="0"/>
    <m/>
    <d v="2013-08-02T00:00:00"/>
    <x v="10"/>
    <s v="BRENDA"/>
    <x v="0"/>
    <x v="0"/>
  </r>
  <r>
    <n v="693842"/>
    <s v="XPEDX"/>
    <s v="ZT 16X16X0015 VENTEDRANDOM 1/4  500/CTN"/>
    <n v="1090"/>
    <m/>
    <s v="ZT 16"/>
    <n v="16"/>
    <s v="0015 VENTED"/>
    <m/>
    <x v="0"/>
    <m/>
    <d v="2013-08-02T00:00:00"/>
    <x v="10"/>
    <s v="BRENDA"/>
    <x v="0"/>
    <x v="0"/>
  </r>
  <r>
    <n v="693855"/>
    <s v="EAST COAST PACKAGING"/>
    <s v="30.00X0.00X30.00X2.00500/CS,INDIV SHEETS,BS"/>
    <n v="1861.2"/>
    <m/>
    <n v="30"/>
    <n v="0"/>
    <n v="30"/>
    <n v="2"/>
    <x v="0"/>
    <m/>
    <d v="2013-08-02T00:00:00"/>
    <x v="10"/>
    <s v="BRENDA"/>
    <x v="0"/>
    <x v="1"/>
  </r>
  <r>
    <n v="693860"/>
    <s v="GULF PACKAGING"/>
    <s v="ZT 8.75X8X0031000/CS W/HANGHOLE1/4  BELOW ZIP CTRD"/>
    <n v="4702"/>
    <m/>
    <s v="ZT 8.75"/>
    <n v="8"/>
    <n v="3"/>
    <m/>
    <x v="0"/>
    <m/>
    <d v="2013-08-02T00:00:00"/>
    <x v="10"/>
    <s v="DAVID"/>
    <x v="0"/>
    <x v="0"/>
  </r>
  <r>
    <n v="693861"/>
    <s v="GULF PACKAGING"/>
    <s v="ZT 8.75X8X004 W/HH1000/CTN 1 4 DIAMETER1/4  BELOW ZIP CNTRD"/>
    <n v="1597.2"/>
    <m/>
    <s v="ZT 8.75"/>
    <n v="8"/>
    <s v="004 W/HH"/>
    <m/>
    <x v="0"/>
    <m/>
    <d v="2013-08-02T00:00:00"/>
    <x v="10"/>
    <s v="DAVID"/>
    <x v="0"/>
    <x v="0"/>
  </r>
  <r>
    <n v="694267"/>
    <s v="ATLAS PRODUCTS, LLC"/>
    <s v="29.00X0.00XX1.002000'/RL,CF SHEETING,FG"/>
    <n v="1551"/>
    <m/>
    <n v="29"/>
    <n v="0"/>
    <m/>
    <n v="1"/>
    <x v="1"/>
    <n v="872070"/>
    <d v="2013-08-02T00:00:00"/>
    <x v="10"/>
    <s v="KKING"/>
    <x v="1"/>
    <x v="1"/>
  </r>
  <r>
    <n v="695570"/>
    <s v="XPEDX"/>
    <s v="5.00X2.00X10.00X2.001000/CS,BAGS,FG,BS"/>
    <n v="741.82"/>
    <m/>
    <n v="5"/>
    <n v="2"/>
    <n v="10"/>
    <n v="2"/>
    <x v="1"/>
    <n v="871802"/>
    <d v="2013-08-02T00:00:00"/>
    <x v="10"/>
    <s v="MWENTWORTH"/>
    <x v="0"/>
    <x v="1"/>
  </r>
  <r>
    <n v="693985"/>
    <s v="LANDSBERG - DALLAS (GRAPEVINE)"/>
    <s v="9 X 15 X 002 MIL CLEARAUTO STYLE BAGS750/ROLL"/>
    <n v="1096.3"/>
    <m/>
    <n v="9"/>
    <n v="15"/>
    <s v=" 002 MIL CLEAR"/>
    <m/>
    <x v="0"/>
    <m/>
    <d v="2013-08-05T00:00:00"/>
    <x v="10"/>
    <s v="MEREDITH"/>
    <x v="0"/>
    <x v="0"/>
  </r>
  <r>
    <n v="694007"/>
    <s v="ALLSTAR SUPPLY INC."/>
    <s v="10.00X0.00X12.00X3.001000/CS,BAGS,BS"/>
    <n v="669.42"/>
    <m/>
    <n v="10"/>
    <n v="0"/>
    <n v="12"/>
    <n v="3"/>
    <x v="1"/>
    <n v="872963"/>
    <d v="2013-08-05T00:00:00"/>
    <x v="10"/>
    <s v="PSUMNER"/>
    <x v="0"/>
    <x v="1"/>
  </r>
  <r>
    <n v="694019"/>
    <s v="POLLOCK PAPER"/>
    <s v="12X12 3MIL SLIDERBAGS, FDA APPROVED"/>
    <n v="2250"/>
    <m/>
    <n v="12"/>
    <s v="12 3MIL SLIDER"/>
    <m/>
    <m/>
    <x v="0"/>
    <m/>
    <d v="2013-08-05T00:00:00"/>
    <x v="10"/>
    <s v="LCARTER"/>
    <x v="1"/>
    <x v="0"/>
  </r>
  <r>
    <n v="694064"/>
    <s v="ALNI LTD"/>
    <s v="CLEAR 8X10 2 MIL BAG W/ 1250/WICKET STARTER MOTCHABOVE WICKET HOLES"/>
    <n v="11595.6"/>
    <m/>
    <s v="CLEAR 8"/>
    <s v="10 2 MIL BAG W/ 1"/>
    <m/>
    <m/>
    <x v="0"/>
    <m/>
    <d v="2013-08-05T00:00:00"/>
    <x v="10"/>
    <s v="LPAIGE"/>
    <x v="0"/>
    <x v="0"/>
  </r>
  <r>
    <n v="694082"/>
    <s v="CENTRAL OHIO PAPER &amp; PKG"/>
    <s v="12.00X0.00XX2.002000'/RL,SWS SHEETING,CRADL"/>
    <n v="2203.1999999999998"/>
    <m/>
    <n v="12"/>
    <n v="0"/>
    <m/>
    <n v="2"/>
    <x v="0"/>
    <m/>
    <d v="2013-08-05T00:00:00"/>
    <x v="10"/>
    <s v="STEVES"/>
    <x v="0"/>
    <x v="1"/>
  </r>
  <r>
    <n v="694083"/>
    <s v="ARMOR PACKING SUPPLY CORP."/>
    <s v="4X4 2 MIL ZT PRINTED 1C/1S 1000/CASE,PRNTD"/>
    <n v="2091"/>
    <m/>
    <n v="4"/>
    <s v="4 2 MIL ZT PRINTED 1C/1"/>
    <m/>
    <m/>
    <x v="0"/>
    <m/>
    <d v="2013-08-05T00:00:00"/>
    <x v="10"/>
    <s v="MPRIEST"/>
    <x v="0"/>
    <x v="0"/>
  </r>
  <r>
    <n v="694110"/>
    <s v="ACORN PAPER PRODUCTS CO."/>
    <s v="6X9 2MIL ZT2C/1S,PRNTD"/>
    <n v="2504.25"/>
    <m/>
    <n v="6"/>
    <s v="9 2MIL ZT"/>
    <m/>
    <m/>
    <x v="0"/>
    <m/>
    <d v="2013-08-05T00:00:00"/>
    <x v="10"/>
    <s v="JCORLISS"/>
    <x v="0"/>
    <x v="0"/>
  </r>
  <r>
    <n v="694113"/>
    <s v="ACORN PAPER PRODUCTS CO."/>
    <s v="8 X10 2MIL ZT2C/1S,PRNTD"/>
    <n v="2957.85"/>
    <m/>
    <n v="8"/>
    <s v="10 2MIL ZT"/>
    <m/>
    <m/>
    <x v="0"/>
    <m/>
    <d v="2013-08-05T00:00:00"/>
    <x v="10"/>
    <s v="JCORLISS"/>
    <x v="0"/>
    <x v="0"/>
  </r>
  <r>
    <n v="694150"/>
    <s v="PACKAGE PRODUCTS COMPANY"/>
    <s v="6.75X0.00X10.00X1.001000/CS,BAGS,FG"/>
    <n v="1762"/>
    <m/>
    <n v="6.75"/>
    <n v="0"/>
    <n v="10"/>
    <n v="1"/>
    <x v="0"/>
    <m/>
    <d v="2013-08-05T00:00:00"/>
    <x v="10"/>
    <s v="JBURKE"/>
    <x v="0"/>
    <x v="1"/>
  </r>
  <r>
    <n v="694164"/>
    <s v="E &amp; H SUPPLIES"/>
    <s v="ZT 14X24 4 MILMADE IN THE USA"/>
    <n v="7762.95"/>
    <m/>
    <s v="ZT 14"/>
    <s v="24 4 MIL"/>
    <m/>
    <m/>
    <x v="0"/>
    <m/>
    <d v="2013-08-05T00:00:00"/>
    <x v="10"/>
    <s v="CMAHAN"/>
    <x v="0"/>
    <x v="0"/>
  </r>
  <r>
    <n v="694165"/>
    <s v="E &amp; H SUPPLIES"/>
    <s v="ZT 18X24 4 MILMADE IN USA"/>
    <n v="9794.07"/>
    <m/>
    <s v="ZT 18"/>
    <s v="24 4 MIL"/>
    <m/>
    <m/>
    <x v="0"/>
    <m/>
    <d v="2013-08-05T00:00:00"/>
    <x v="10"/>
    <s v="CMAHAN"/>
    <x v="0"/>
    <x v="0"/>
  </r>
  <r>
    <n v="696093"/>
    <s v="BUNZL BUFFALO (95/950)"/>
    <s v="14.00XX18.25X1.501500/CS,INDIV SHEETS,FG,BS"/>
    <n v="736.56"/>
    <m/>
    <n v="14"/>
    <m/>
    <n v="18.25"/>
    <n v="1.5"/>
    <x v="1"/>
    <n v="872533"/>
    <d v="2013-08-05T00:00:00"/>
    <x v="10"/>
    <s v="MFRIDLEY"/>
    <x v="1"/>
    <x v="1"/>
  </r>
  <r>
    <n v="697112"/>
    <s v="K&amp;J ENTERPRISES"/>
    <s v="48.00X0.00XX2.001125'/RL,CF SHEETING,CRADL"/>
    <n v="2009.04"/>
    <m/>
    <n v="48"/>
    <n v="0"/>
    <m/>
    <n v="2"/>
    <x v="1"/>
    <n v="872696"/>
    <d v="2013-08-05T00:00:00"/>
    <x v="10"/>
    <s v="LPAIGE"/>
    <x v="1"/>
    <x v="1"/>
  </r>
  <r>
    <n v="697512"/>
    <s v="BUTLER DEARDEN"/>
    <s v="6.50X0.00X22.00X3.501000/CS,BAGS,BS"/>
    <n v="695.64"/>
    <m/>
    <n v="6.5"/>
    <n v="0"/>
    <n v="22"/>
    <n v="3.5"/>
    <x v="1"/>
    <n v="872586"/>
    <d v="2013-08-05T00:00:00"/>
    <x v="10"/>
    <s v="MEREDITH"/>
    <x v="0"/>
    <x v="1"/>
  </r>
  <r>
    <n v="697526"/>
    <s v="SUPPLY SOURCE"/>
    <s v="60.00X50.00X88.00X1.2550/RL,BAGS,BS,BOR,LLD,HEX,CRADL"/>
    <n v="3252.99"/>
    <m/>
    <n v="60"/>
    <n v="50"/>
    <n v="88"/>
    <n v="1.25"/>
    <x v="1"/>
    <n v="872455"/>
    <d v="2013-08-05T00:00:00"/>
    <x v="10"/>
    <s v="STEVES"/>
    <x v="1"/>
    <x v="1"/>
  </r>
  <r>
    <n v="694195"/>
    <s v="PAQ-SOURCE"/>
    <s v="AUTO 2X4 2MILCLEAR ANTI STAT 3000/ROLL16 ROLLS/CASE"/>
    <n v="2287.5"/>
    <m/>
    <s v="AUTO 2"/>
    <s v="4 2MIL"/>
    <m/>
    <m/>
    <x v="0"/>
    <m/>
    <d v="2013-08-06T00:00:00"/>
    <x v="10"/>
    <s v="DBALLETTA"/>
    <x v="0"/>
    <x v="0"/>
  </r>
  <r>
    <n v="694196"/>
    <s v="PAQ-SOURCE"/>
    <s v="AUTO 4X6 2MIL CLEAR ANTI2000/ROLL 8 ROLLS/CASE"/>
    <n v="1945"/>
    <m/>
    <s v="AUTO 4"/>
    <s v="6 2MIL CLEAR ANTI"/>
    <m/>
    <m/>
    <x v="0"/>
    <m/>
    <d v="2013-08-06T00:00:00"/>
    <x v="10"/>
    <s v="DBALLETTA"/>
    <x v="0"/>
    <x v="0"/>
  </r>
  <r>
    <n v="694275"/>
    <s v="CRATEX CORP."/>
    <s v="20X30 6 MILBLK CONDUCTIVE BAG 100/CASE"/>
    <n v="1626.95"/>
    <m/>
    <n v="20"/>
    <s v="30 6 MIL"/>
    <m/>
    <m/>
    <x v="0"/>
    <m/>
    <d v="2013-08-06T00:00:00"/>
    <x v="10"/>
    <s v="AMBER"/>
    <x v="1"/>
    <x v="0"/>
  </r>
  <r>
    <n v="694286"/>
    <s v="CONSOLIDATED PLASTICS"/>
    <s v="6.00X0.00X9.00X2.001000/CS,BAGS"/>
    <n v="1455.33"/>
    <m/>
    <n v="6"/>
    <n v="0"/>
    <n v="9"/>
    <n v="2"/>
    <x v="0"/>
    <m/>
    <d v="2013-08-06T00:00:00"/>
    <x v="10"/>
    <s v="MGONZALEZ"/>
    <x v="1"/>
    <x v="1"/>
  </r>
  <r>
    <n v="694340"/>
    <s v="PACK-MARK SHIPPING SUPPLIES"/>
    <s v="5X5 3MIL ZTWHITE BLOCKBLOCK=4.25 W X 3.12 DEEP,"/>
    <n v="5374.5"/>
    <m/>
    <n v="5"/>
    <s v="5 3MIL ZT"/>
    <m/>
    <m/>
    <x v="0"/>
    <m/>
    <d v="2013-08-06T00:00:00"/>
    <x v="10"/>
    <s v="DBALLETTA"/>
    <x v="0"/>
    <x v="0"/>
  </r>
  <r>
    <n v="694342"/>
    <s v="CONSOLIDATED PLASTICS"/>
    <s v="14.00X0.00X22.00X2.00500/CS,BAGS"/>
    <n v="1416.43"/>
    <m/>
    <n v="14"/>
    <n v="0"/>
    <n v="22"/>
    <n v="2"/>
    <x v="0"/>
    <m/>
    <d v="2013-08-06T00:00:00"/>
    <x v="10"/>
    <s v="PCOSTA"/>
    <x v="1"/>
    <x v="1"/>
  </r>
  <r>
    <n v="694368"/>
    <s v="GULF PACKAGING"/>
    <s v="ZT 8.75 X8 X0031000/CS W/HANGHOLE1/4  BELOW ZIP CENTERED"/>
    <n v="3656"/>
    <m/>
    <s v="ZT 8.75 "/>
    <n v="8"/>
    <n v="3"/>
    <m/>
    <x v="0"/>
    <m/>
    <d v="2013-08-06T00:00:00"/>
    <x v="10"/>
    <s v="MICHELLE"/>
    <x v="0"/>
    <x v="0"/>
  </r>
  <r>
    <n v="694373"/>
    <s v="GULF PACKAGING"/>
    <s v="ZT 8.75 X12 X0041000/CS W/HANGHOLE1/4  BELOW ZIP CENTERED"/>
    <n v="3359.93"/>
    <m/>
    <s v="ZT 8.75 "/>
    <n v="12"/>
    <n v="4"/>
    <m/>
    <x v="0"/>
    <m/>
    <d v="2013-08-06T00:00:00"/>
    <x v="10"/>
    <s v="MICHELLE"/>
    <x v="0"/>
    <x v="0"/>
  </r>
  <r>
    <n v="694406"/>
    <s v="POLY-SOURCE MANUFACTURING INC"/>
    <s v="12 X1500' 1.8MIL FULL GAUWHITE OPAQUE PRINTED 2C/2S,PRNTD"/>
    <n v="4085"/>
    <m/>
    <n v="12"/>
    <s v="1500' 1.8MIL FULL GAU"/>
    <m/>
    <m/>
    <x v="0"/>
    <m/>
    <d v="2013-08-06T00:00:00"/>
    <x v="10"/>
    <s v="PGARCIA"/>
    <x v="0"/>
    <x v="0"/>
  </r>
  <r>
    <n v="694410"/>
    <s v="POLY-SOURCE MANUFACTURING INC"/>
    <s v="12 X1500' 1.8MIL FULL GAUWHITE OPAQUE POLYTUBING PRINTED 3C/2S,PRNTD"/>
    <n v="4306.25"/>
    <m/>
    <n v="12"/>
    <s v="1500' 1.8MIL FULL GAU"/>
    <m/>
    <m/>
    <x v="0"/>
    <m/>
    <d v="2013-08-06T00:00:00"/>
    <x v="10"/>
    <s v="PGARCIA"/>
    <x v="0"/>
    <x v="0"/>
  </r>
  <r>
    <n v="694417"/>
    <s v="XPEDX"/>
    <s v="ZT 10X12 2MILPRNT 1C/1S1000/CTN,PRNTD"/>
    <n v="6812"/>
    <m/>
    <s v="ZT 10"/>
    <s v="12 2MIL"/>
    <m/>
    <m/>
    <x v="0"/>
    <m/>
    <d v="2013-08-06T00:00:00"/>
    <x v="10"/>
    <s v="MWENTWORTH"/>
    <x v="0"/>
    <x v="0"/>
  </r>
  <r>
    <n v="694435"/>
    <s v="XPEDX"/>
    <s v="ZT 9X12 2MILPRNT 1C/1S1000/CTN,PRNTD"/>
    <n v="6429"/>
    <m/>
    <s v="ZT 9"/>
    <s v="12 2MIL"/>
    <m/>
    <m/>
    <x v="0"/>
    <m/>
    <d v="2013-08-06T00:00:00"/>
    <x v="10"/>
    <s v="MWENTWORTH"/>
    <x v="0"/>
    <x v="0"/>
  </r>
  <r>
    <n v="694442"/>
    <s v="PACIFIC PKG."/>
    <s v="BIO HAZ ZT 6X9.5X0023WALL WITH LIP OVERPOUCH, FREEZER SAFE,PRNTD"/>
    <n v="12975"/>
    <m/>
    <s v="BIO HAZ ZT 6"/>
    <n v="9.5"/>
    <n v="2"/>
    <m/>
    <x v="0"/>
    <m/>
    <d v="2013-08-06T00:00:00"/>
    <x v="10"/>
    <s v="JIM"/>
    <x v="0"/>
    <x v="0"/>
  </r>
  <r>
    <n v="694483"/>
    <s v="GLOBAL-PAK INC."/>
    <s v="48X46X96X1.50HDPE BAGS 50/RL1250/PALLET CRADL"/>
    <n v="0"/>
    <m/>
    <n v="48"/>
    <n v="46"/>
    <n v="96"/>
    <n v="1.5"/>
    <x v="0"/>
    <m/>
    <d v="2013-08-06T00:00:00"/>
    <x v="10"/>
    <s v="MFRIDLEY"/>
    <x v="0"/>
    <x v="0"/>
  </r>
  <r>
    <n v="694516"/>
    <s v="CENTRAL OHIO PAPER &amp; PKG"/>
    <s v="5X7 2MIL ZT 1000/CASE PRINTED 1C/1S,PRNTD"/>
    <n v="3669"/>
    <m/>
    <n v="5"/>
    <s v="7 2MIL ZT 1000/CASE PRI"/>
    <m/>
    <m/>
    <x v="0"/>
    <m/>
    <d v="2013-08-06T00:00:00"/>
    <x v="10"/>
    <s v="KKING"/>
    <x v="0"/>
    <x v="0"/>
  </r>
  <r>
    <n v="694517"/>
    <s v="CENTRAL OHIO PAPER &amp; PKG"/>
    <s v="14X14 2MIL ZT PRINTED 1C/1S 1000/CASE,PRNTD"/>
    <n v="9014"/>
    <m/>
    <n v="14"/>
    <s v="14 2MIL ZT PRINTED 1C/"/>
    <m/>
    <m/>
    <x v="0"/>
    <m/>
    <d v="2013-08-06T00:00:00"/>
    <x v="10"/>
    <s v="KKING"/>
    <x v="0"/>
    <x v="0"/>
  </r>
  <r>
    <n v="694518"/>
    <s v="CENTRAL OHIO PAPER &amp; PKG"/>
    <s v="14X18 2MIL ZT PRINTED 1C/1S 1000/CASE,PRNTD"/>
    <n v="10619"/>
    <m/>
    <n v="14"/>
    <s v="18 2MIL ZT PRINTED 1C/"/>
    <m/>
    <m/>
    <x v="0"/>
    <m/>
    <d v="2013-08-06T00:00:00"/>
    <x v="10"/>
    <s v="KKING"/>
    <x v="0"/>
    <x v="0"/>
  </r>
  <r>
    <n v="694520"/>
    <s v="CENTRAL OHIO PAPER &amp; PKG"/>
    <s v="20X24 2MIL ZT PRINTED 1000/CASE,PRNTD"/>
    <n v="17744"/>
    <m/>
    <n v="20"/>
    <s v="24 2MIL ZT PRINTED 100"/>
    <m/>
    <m/>
    <x v="0"/>
    <m/>
    <d v="2013-08-06T00:00:00"/>
    <x v="10"/>
    <s v="KKING"/>
    <x v="0"/>
    <x v="0"/>
  </r>
  <r>
    <n v="696079"/>
    <s v="TOTAL PRODUCTS"/>
    <s v="5.00X2.00X8.00X1.751500/CS,BAGS,BS"/>
    <n v="1769"/>
    <m/>
    <n v="5"/>
    <n v="2"/>
    <n v="8"/>
    <n v="1.75"/>
    <x v="1"/>
    <n v="873286"/>
    <d v="2013-08-06T00:00:00"/>
    <x v="10"/>
    <s v="LPAIGE"/>
    <x v="1"/>
    <x v="1"/>
  </r>
  <r>
    <n v="696412"/>
    <s v="BANK &amp; BUSINESS SOLUTIONS"/>
    <s v="ZT 14X10 2MIL ZIP ON 14 SINGEL VENT HOLE"/>
    <n v="1787.7"/>
    <m/>
    <s v="ZT 14"/>
    <s v="10 2MIL ZIP ON 14 "/>
    <m/>
    <m/>
    <x v="1"/>
    <n v="873833"/>
    <d v="2013-08-06T00:00:00"/>
    <x v="10"/>
    <s v="PGARCIA"/>
    <x v="0"/>
    <x v="0"/>
  </r>
  <r>
    <n v="697132"/>
    <s v="CROWN PACKAGING"/>
    <s v="5.00X0.00X26.00X2.003000/CS,BAGS,FG,BS"/>
    <n v="4805.16"/>
    <m/>
    <n v="5"/>
    <n v="0"/>
    <n v="26"/>
    <n v="2"/>
    <x v="1"/>
    <n v="873499"/>
    <d v="2013-08-06T00:00:00"/>
    <x v="10"/>
    <s v="LCARTER"/>
    <x v="1"/>
    <x v="1"/>
  </r>
  <r>
    <n v="697922"/>
    <s v="BULK SAK INTERNATIONAL"/>
    <s v="37.00X35.00X110.00X2.5050/RL,BAGS,FG,BS,BOR,LLD,HEX"/>
    <n v="0"/>
    <m/>
    <n v="37"/>
    <n v="35"/>
    <n v="110"/>
    <n v="2.5"/>
    <x v="0"/>
    <m/>
    <d v="2013-08-06T00:00:00"/>
    <x v="10"/>
    <s v="CGRAINGER"/>
    <x v="0"/>
    <x v="1"/>
  </r>
  <r>
    <n v="697987"/>
    <s v="CLEAR VIEW BAG COMPANY, INC."/>
    <s v="43.50XXX1.2014368'/RL,SWS SHEETING,FG,HISLIP,CRADL"/>
    <n v="1428"/>
    <m/>
    <n v="43.5"/>
    <m/>
    <m/>
    <n v="1.2"/>
    <x v="1"/>
    <n v="873834"/>
    <d v="2013-08-06T00:00:00"/>
    <x v="10"/>
    <s v="WILL"/>
    <x v="1"/>
    <x v="1"/>
  </r>
  <r>
    <n v="694572"/>
    <s v="BGR INC"/>
    <s v="4 X6  4MIL ZT PRINTED 2C/1000/CASE,PRNTD"/>
    <n v="6988.5"/>
    <m/>
    <n v="4"/>
    <s v="6  4MIL ZT PRINTED 2C/"/>
    <m/>
    <m/>
    <x v="0"/>
    <m/>
    <d v="2013-08-07T00:00:00"/>
    <x v="10"/>
    <s v="JCORLISS"/>
    <x v="0"/>
    <x v="0"/>
  </r>
  <r>
    <n v="694574"/>
    <s v="UNITED ONE SOURCE"/>
    <s v="24.00X22.00X52.00X1.25300/RL,BAGS,BS,BOR,LLD,OCT,CRADL"/>
    <n v="9312.2999999999993"/>
    <m/>
    <n v="24"/>
    <n v="22"/>
    <n v="52"/>
    <n v="1.25"/>
    <x v="0"/>
    <m/>
    <d v="2013-08-07T00:00:00"/>
    <x v="10"/>
    <s v="STEVES"/>
    <x v="1"/>
    <x v="1"/>
  </r>
  <r>
    <n v="694606"/>
    <s v="DANVERS INDUSTRIAL PACKAGING"/>
    <s v="AUTO 4.5X4X002PRINTED 2C/1S 3000/ROLL"/>
    <n v="2430"/>
    <m/>
    <s v="AUTO 4.5"/>
    <n v="4"/>
    <n v="2"/>
    <m/>
    <x v="0"/>
    <m/>
    <d v="2013-08-07T00:00:00"/>
    <x v="10"/>
    <s v="JIM"/>
    <x v="1"/>
    <x v="0"/>
  </r>
  <r>
    <n v="694639"/>
    <s v="ASSOCIATED PACKAGING INC."/>
    <s v="ZT 3X4X002RED TINTED BAG 1000/CASE"/>
    <n v="910.5"/>
    <m/>
    <s v="ZT 3"/>
    <n v="4"/>
    <n v="2"/>
    <m/>
    <x v="0"/>
    <m/>
    <d v="2013-08-07T00:00:00"/>
    <x v="10"/>
    <s v="JIM"/>
    <x v="0"/>
    <x v="0"/>
  </r>
  <r>
    <n v="694671"/>
    <s v="SHIP-PAC"/>
    <s v="ZT 4X6 2 MIL PRINTED 1C/11000/CASE,PRNTD"/>
    <n v="5373"/>
    <m/>
    <s v="ZT 4"/>
    <s v="6 2 MIL PRINTED 1C/1"/>
    <m/>
    <m/>
    <x v="0"/>
    <m/>
    <d v="2013-08-07T00:00:00"/>
    <x v="10"/>
    <s v="LPAIGE"/>
    <x v="0"/>
    <x v="0"/>
  </r>
  <r>
    <n v="694679"/>
    <s v="CRATEX CORP."/>
    <s v="20X30 6 MILBLK CONDUCTIVE BAG 100/CASE"/>
    <n v="0"/>
    <m/>
    <n v="20"/>
    <s v="30 6 MIL"/>
    <m/>
    <m/>
    <x v="0"/>
    <m/>
    <d v="2013-08-07T00:00:00"/>
    <x v="10"/>
    <s v="LMITCHELL"/>
    <x v="1"/>
    <x v="0"/>
  </r>
  <r>
    <n v="694680"/>
    <s v="SHIP-PAC"/>
    <s v="ZT 4X6 2MIL PRINTED 1C/1S1000/CASE,PRNTD"/>
    <n v="5373"/>
    <m/>
    <s v="ZT 4"/>
    <s v="6 2MIL PRINTED 1C/1S"/>
    <m/>
    <m/>
    <x v="0"/>
    <m/>
    <d v="2013-08-07T00:00:00"/>
    <x v="10"/>
    <s v="CMAHAN"/>
    <x v="0"/>
    <x v="0"/>
  </r>
  <r>
    <n v="694683"/>
    <s v="SHIP-PAC"/>
    <s v="ZT 8X10 1 MIL"/>
    <n v="0"/>
    <m/>
    <s v="ZT 8"/>
    <s v="10 1 MIL"/>
    <m/>
    <m/>
    <x v="0"/>
    <m/>
    <d v="2013-08-07T00:00:00"/>
    <x v="10"/>
    <s v="CMAHAN"/>
    <x v="0"/>
    <x v="0"/>
  </r>
  <r>
    <n v="694687"/>
    <s v="LANDSBERG - NEW JERSEY"/>
    <s v="LF 4.5X7.5X002 +1.5  LIP1000/CASE"/>
    <n v="751"/>
    <m/>
    <s v="LF 4.5"/>
    <n v="7.5"/>
    <s v="002 +1.5  LIP"/>
    <m/>
    <x v="0"/>
    <m/>
    <d v="2013-08-07T00:00:00"/>
    <x v="10"/>
    <s v="LMITCHELL"/>
    <x v="0"/>
    <x v="0"/>
  </r>
  <r>
    <n v="694696"/>
    <s v="BROWN &amp; PRATT, INC."/>
    <s v="18.00X0.00XX1.254000'/RL,CF SHEETING,FG,METAL 10.0%,CRADL"/>
    <n v="2134.08"/>
    <m/>
    <n v="18"/>
    <n v="0"/>
    <m/>
    <n v="1.25"/>
    <x v="0"/>
    <m/>
    <d v="2013-08-07T00:00:00"/>
    <x v="10"/>
    <s v="EZRA"/>
    <x v="0"/>
    <x v="1"/>
  </r>
  <r>
    <n v="694712"/>
    <s v="LANDSBERG - DENVER"/>
    <s v="7.25X9 1.5 MIL WICKETTED250/WICKET 1000/CASE"/>
    <n v="1875"/>
    <m/>
    <n v="7.25"/>
    <s v="9 1.5 MIL WICKETTED"/>
    <m/>
    <m/>
    <x v="0"/>
    <m/>
    <d v="2013-08-07T00:00:00"/>
    <x v="10"/>
    <s v="STEVES"/>
    <x v="0"/>
    <x v="0"/>
  </r>
  <r>
    <n v="694724"/>
    <s v="FASTPAK SYSTEMS INC."/>
    <s v="19X19 2.5MIL W/ 1.5  LIPWHITE OPAQUE FILM"/>
    <n v="1905.5"/>
    <m/>
    <n v="19"/>
    <s v="19 2.5MIL W/ 1.5  LIP"/>
    <m/>
    <m/>
    <x v="0"/>
    <m/>
    <d v="2013-08-07T00:00:00"/>
    <x v="10"/>
    <s v="MPRIEST"/>
    <x v="0"/>
    <x v="0"/>
  </r>
  <r>
    <n v="694742"/>
    <s v="CROWN PACKAGING"/>
    <s v="AUTO STYLE 7X8 2MILWHITE FRONT/CLEAR BACK 1250/ROLL"/>
    <n v="1071"/>
    <m/>
    <s v="AUTO STYLE 7"/>
    <s v="8 2MIL"/>
    <m/>
    <m/>
    <x v="0"/>
    <m/>
    <d v="2013-08-07T00:00:00"/>
    <x v="10"/>
    <s v="LMITCHELL"/>
    <x v="0"/>
    <x v="0"/>
  </r>
  <r>
    <n v="694797"/>
    <s v="CROWN PACKAGING"/>
    <s v="14X18 2 MIL AUTOBAGCLR FRONT/WHT BACK 500/ROLL"/>
    <n v="1377"/>
    <m/>
    <n v="14"/>
    <s v="18 2 MIL AUTOBAG"/>
    <m/>
    <m/>
    <x v="0"/>
    <m/>
    <d v="2013-08-07T00:00:00"/>
    <x v="10"/>
    <s v="CMAHAN"/>
    <x v="0"/>
    <x v="0"/>
  </r>
  <r>
    <n v="694802"/>
    <s v="CROWN PACKAGING"/>
    <s v="14X18 2MIL AUTOBAGCLEAR 500/ROLL"/>
    <n v="1279.2"/>
    <m/>
    <n v="14"/>
    <s v="18 2MIL AUTOBAG"/>
    <m/>
    <m/>
    <x v="0"/>
    <m/>
    <d v="2013-08-07T00:00:00"/>
    <x v="10"/>
    <s v="CMAHAN"/>
    <x v="0"/>
    <x v="0"/>
  </r>
  <r>
    <n v="697109"/>
    <s v="ATLAS BOX &amp; CRATING"/>
    <s v="4X4X004 AUTO PRINTED, 2C/1S W/ 1.25  SEALED HEADERW/ HH, BOTTOM LOAD, 1500"/>
    <n v="4373.2"/>
    <m/>
    <n v="4"/>
    <n v="4"/>
    <s v="004 AUTO PRINTED, 2C/"/>
    <m/>
    <x v="1"/>
    <n v="874416"/>
    <d v="2013-08-07T00:00:00"/>
    <x v="10"/>
    <s v="LPAIGE"/>
    <x v="1"/>
    <x v="0"/>
  </r>
  <r>
    <n v="697308"/>
    <s v="MOONEY GENERAL PAPER CO."/>
    <s v="4.00X0.00X12.00X2.002000/CS,SLEEVE"/>
    <n v="769.5"/>
    <m/>
    <n v="4"/>
    <n v="0"/>
    <n v="12"/>
    <n v="2"/>
    <x v="1"/>
    <n v="874096"/>
    <d v="2013-08-07T00:00:00"/>
    <x v="10"/>
    <s v="VLOW"/>
    <x v="1"/>
    <x v="1"/>
  </r>
  <r>
    <n v="697686"/>
    <s v="IPS PACKAGING GREENVILLE"/>
    <s v="4.00X0.00X9.00X4.002000/CS,BAGS"/>
    <n v="684.6"/>
    <m/>
    <n v="4"/>
    <n v="0"/>
    <n v="9"/>
    <n v="4"/>
    <x v="1"/>
    <n v="874277"/>
    <d v="2013-08-07T00:00:00"/>
    <x v="10"/>
    <s v="MWENTWORTH"/>
    <x v="1"/>
    <x v="1"/>
  </r>
  <r>
    <n v="697728"/>
    <s v="BUTLER DEARDEN"/>
    <s v="32.00XX75.00X1.50200/RL,BAGS,BS,BOR,COLOR,BLK"/>
    <n v="1620.9"/>
    <m/>
    <n v="32"/>
    <m/>
    <n v="75"/>
    <n v="1.5"/>
    <x v="1"/>
    <n v="874505"/>
    <d v="2013-08-07T00:00:00"/>
    <x v="10"/>
    <s v="JCORLISS"/>
    <x v="0"/>
    <x v="1"/>
  </r>
  <r>
    <n v="697729"/>
    <s v="BUTLER DEARDEN"/>
    <s v="32.00XXX1.501000'/RL,TUBING,COLOR,BLK"/>
    <n v="249.8"/>
    <m/>
    <n v="32"/>
    <m/>
    <m/>
    <n v="1.5"/>
    <x v="1"/>
    <n v="874516"/>
    <d v="2013-08-07T00:00:00"/>
    <x v="10"/>
    <s v="JPENA"/>
    <x v="1"/>
    <x v="1"/>
  </r>
  <r>
    <n v="697989"/>
    <s v="HANTOVER INC."/>
    <s v="9.00X0.00X12.50X2.001000/CS,BAGS,BS,TINT,YEL"/>
    <n v="1016"/>
    <m/>
    <n v="9"/>
    <n v="0"/>
    <n v="12.5"/>
    <n v="2"/>
    <x v="1"/>
    <n v="874253"/>
    <d v="2013-08-07T00:00:00"/>
    <x v="10"/>
    <s v="DWHOLEY"/>
    <x v="0"/>
    <x v="1"/>
  </r>
  <r>
    <n v="698069"/>
    <s v="C.W. HAYDEN"/>
    <s v="38.00X0.00X57.00X2.00100/RL,BAGS,BS,BOR,CRADL"/>
    <n v="2919.81"/>
    <m/>
    <n v="38"/>
    <n v="0"/>
    <n v="57"/>
    <n v="2"/>
    <x v="1"/>
    <n v="874427"/>
    <d v="2013-08-07T00:00:00"/>
    <x v="10"/>
    <s v="LCARTER"/>
    <x v="1"/>
    <x v="1"/>
  </r>
  <r>
    <n v="698135"/>
    <s v="TEXAS POLY"/>
    <s v="30.00XXX3.906900'/RL,SWS SHEETING,FG,CRADL"/>
    <n v="1547"/>
    <m/>
    <n v="30"/>
    <m/>
    <m/>
    <n v="3.9"/>
    <x v="1"/>
    <n v="874366"/>
    <d v="2013-08-07T00:00:00"/>
    <x v="10"/>
    <s v="DAVID"/>
    <x v="0"/>
    <x v="1"/>
  </r>
  <r>
    <n v="698143"/>
    <s v="TEXAS POLY"/>
    <s v="36.00XXX3.905800'/RL,SWS SHEETING,FG,CRADL"/>
    <n v="1428"/>
    <m/>
    <n v="36"/>
    <m/>
    <m/>
    <n v="3.9"/>
    <x v="1"/>
    <n v="874372"/>
    <d v="2013-08-07T00:00:00"/>
    <x v="10"/>
    <s v="DAVID"/>
    <x v="0"/>
    <x v="1"/>
  </r>
  <r>
    <n v="698162"/>
    <s v="STRETCH ASSOCIATES"/>
    <s v="65.00X0.00XX3.50625'/RL,SWS SHEETING,FG,VENT,NORM,NOSLIP"/>
    <n v="5050"/>
    <m/>
    <n v="65"/>
    <n v="0"/>
    <m/>
    <n v="3.5"/>
    <x v="1"/>
    <n v="874614"/>
    <d v="2013-08-07T00:00:00"/>
    <x v="10"/>
    <s v="STEVES"/>
    <x v="0"/>
    <x v="1"/>
  </r>
  <r>
    <n v="698199"/>
    <s v="BASS FLEXIBLE PACKAGING"/>
    <s v="10.00X0.00X18.00X2.001000/CS,BAGS,BS"/>
    <n v="21515"/>
    <m/>
    <n v="10"/>
    <n v="0"/>
    <n v="18"/>
    <n v="2"/>
    <x v="1"/>
    <n v="874122"/>
    <d v="2013-08-07T00:00:00"/>
    <x v="10"/>
    <s v="JCORLISS"/>
    <x v="1"/>
    <x v="1"/>
  </r>
  <r>
    <n v="698300"/>
    <s v="FLORIDA GULF PACKAGING, INC"/>
    <s v="59.00X0.00XX2.002500'/RL,SWS SHEETING,FG,CRADL"/>
    <n v="1713.36"/>
    <m/>
    <n v="59"/>
    <n v="0"/>
    <m/>
    <n v="2"/>
    <x v="0"/>
    <m/>
    <d v="2013-08-07T00:00:00"/>
    <x v="10"/>
    <s v="LCARTER"/>
    <x v="1"/>
    <x v="1"/>
  </r>
  <r>
    <n v="698342"/>
    <s v="BUTLER DEARDEN"/>
    <s v="24.00X0.00X24.00X2.00600/CS,BAGS,BS,CLAR"/>
    <n v="4903.2"/>
    <m/>
    <n v="24"/>
    <n v="0"/>
    <n v="24"/>
    <n v="2"/>
    <x v="1"/>
    <n v="874497"/>
    <d v="2013-08-07T00:00:00"/>
    <x v="10"/>
    <s v="PCOSTA"/>
    <x v="1"/>
    <x v="1"/>
  </r>
  <r>
    <n v="698391"/>
    <s v="TEXAS POLY"/>
    <s v="30.00XXX3.906900'/RL,SWS SHEETING,FG,CRADL"/>
    <n v="1547"/>
    <m/>
    <n v="30"/>
    <m/>
    <m/>
    <n v="3.9"/>
    <x v="1"/>
    <n v="874499"/>
    <d v="2013-08-07T00:00:00"/>
    <x v="10"/>
    <s v="KKING"/>
    <x v="1"/>
    <x v="1"/>
  </r>
  <r>
    <n v="698400"/>
    <s v="TEXAS POLY"/>
    <s v="36.00XXX3.905800'/RL,SWS SHEETING,FG,CRADL"/>
    <n v="1428"/>
    <m/>
    <n v="36"/>
    <m/>
    <m/>
    <n v="3.9"/>
    <x v="1"/>
    <n v="874508"/>
    <d v="2013-08-07T00:00:00"/>
    <x v="10"/>
    <s v="KKING"/>
    <x v="1"/>
    <x v="1"/>
  </r>
  <r>
    <n v="694884"/>
    <s v="OAP PACKAGING"/>
    <s v="9X20+3  BOTTOM GUSSETW/ 1-1/2  LIP X0015250/WICKET 1000/CASE"/>
    <n v="4105"/>
    <m/>
    <n v="9"/>
    <s v="20+3  BOTTOM GUSSET"/>
    <m/>
    <m/>
    <x v="0"/>
    <m/>
    <d v="2013-08-08T00:00:00"/>
    <x v="10"/>
    <s v="AMBER"/>
    <x v="0"/>
    <x v="0"/>
  </r>
  <r>
    <n v="694889"/>
    <s v="XPEDX"/>
    <s v="16 X 16 1.5MIL ON WICKETS250/WICKET 1000/CASE"/>
    <n v="896.5"/>
    <m/>
    <n v="16"/>
    <s v=" 16 1.5MIL ON WICKETS"/>
    <m/>
    <m/>
    <x v="0"/>
    <m/>
    <d v="2013-08-08T00:00:00"/>
    <x v="10"/>
    <s v="JCORLISS"/>
    <x v="0"/>
    <x v="0"/>
  </r>
  <r>
    <n v="694906"/>
    <s v="OAP PACKAGING"/>
    <s v="11.50X21+3.25  BOTTOMGUSSET W/ 1-1/2  LIP250/WICKET 1000/CASE"/>
    <n v="5185"/>
    <m/>
    <n v="11.5"/>
    <s v="21+3.25  BOTTOM"/>
    <m/>
    <m/>
    <x v="0"/>
    <m/>
    <d v="2013-08-08T00:00:00"/>
    <x v="10"/>
    <s v="AMBER"/>
    <x v="0"/>
    <x v="0"/>
  </r>
  <r>
    <n v="694913"/>
    <s v="OAP PACKAGING"/>
    <s v="14.50X19+3.25  BOTTOMGUSSET W/ 1-1/2  LIP0015 250/WICKET 1000/CASE"/>
    <n v="5870"/>
    <m/>
    <n v="14.5"/>
    <s v="19+3.25  BOTTOM"/>
    <m/>
    <m/>
    <x v="0"/>
    <m/>
    <d v="2013-08-08T00:00:00"/>
    <x v="10"/>
    <s v="AMBER"/>
    <x v="0"/>
    <x v="0"/>
  </r>
  <r>
    <n v="694934"/>
    <s v="GREEN PACKAGING INC"/>
    <s v="5.50X3.00X15.00X2.501000/CS,BAGS,BS,VCI,TINT,MBL"/>
    <n v="5067.6000000000004"/>
    <m/>
    <n v="5.5"/>
    <n v="3"/>
    <n v="15"/>
    <n v="2.5"/>
    <x v="0"/>
    <m/>
    <d v="2013-08-08T00:00:00"/>
    <x v="10"/>
    <s v="KKING"/>
    <x v="0"/>
    <x v="1"/>
  </r>
  <r>
    <n v="694967"/>
    <s v="SUPPLY CHAIN SOLUTIONS"/>
    <s v="ZT BUBBLE 6X8 3MIL 50/CA(ITEM# 7645)"/>
    <n v="7174.8"/>
    <m/>
    <s v="ZT BUBBLE 6"/>
    <s v="8 3MIL 50/CA"/>
    <m/>
    <m/>
    <x v="0"/>
    <m/>
    <d v="2013-08-08T00:00:00"/>
    <x v="10"/>
    <s v="CGRAINGER"/>
    <x v="0"/>
    <x v="0"/>
  </r>
  <r>
    <n v="695006"/>
    <s v="CONNECTICUT PACKAGING"/>
    <s v="ZT 4.5 X 4.5 6 MIL1/C 1/S BLACK INK3X3 IMAGE ,PRNTD"/>
    <n v="21268"/>
    <m/>
    <s v="ZT 4.5 "/>
    <s v=" 4.5 6 MIL"/>
    <m/>
    <m/>
    <x v="0"/>
    <m/>
    <d v="2013-08-08T00:00:00"/>
    <x v="10"/>
    <s v="LPAIGE"/>
    <x v="0"/>
    <x v="0"/>
  </r>
  <r>
    <n v="695014"/>
    <s v="PIEDMONT NATIONAL CORPORATION - MONTGOMERY"/>
    <s v="21.00X7.00X38.60X6.00500/RL,BAGS,BS,BOR,CRADL"/>
    <n v="0"/>
    <m/>
    <n v="21"/>
    <n v="7"/>
    <n v="38.6"/>
    <n v="6"/>
    <x v="0"/>
    <m/>
    <d v="2013-08-08T00:00:00"/>
    <x v="10"/>
    <s v="MWENTWORTH"/>
    <x v="0"/>
    <x v="1"/>
  </r>
  <r>
    <n v="695041"/>
    <s v="FASTENAL - OPAL"/>
    <s v="24.00X0.00X24.00X3.001000/CS,INDIV SHEETS,BS,VCI,TINT,MBL"/>
    <n v="1358.37"/>
    <m/>
    <n v="24"/>
    <n v="0"/>
    <n v="24"/>
    <n v="3"/>
    <x v="0"/>
    <m/>
    <d v="2013-08-08T00:00:00"/>
    <x v="10"/>
    <s v="LPAIGE"/>
    <x v="0"/>
    <x v="1"/>
  </r>
  <r>
    <n v="695053"/>
    <s v="FASTENAL - OPAL"/>
    <s v="12.00X0.00X12.00X3.001000/CS,INDIV SHEETS,BS,VCI,TINT,MBL"/>
    <n v="1044.4000000000001"/>
    <m/>
    <n v="12"/>
    <n v="0"/>
    <n v="12"/>
    <n v="3"/>
    <x v="0"/>
    <m/>
    <d v="2013-08-08T00:00:00"/>
    <x v="10"/>
    <s v="LPAIGE"/>
    <x v="0"/>
    <x v="1"/>
  </r>
  <r>
    <n v="695056"/>
    <s v="FASTENAL - OPAL"/>
    <s v="18.00X0.00X18.00X3.001000/CS,INDIV SHEETS,BS,VCI,TINT,MBL"/>
    <n v="305.14"/>
    <m/>
    <n v="18"/>
    <n v="0"/>
    <n v="18"/>
    <n v="3"/>
    <x v="0"/>
    <m/>
    <d v="2013-08-08T00:00:00"/>
    <x v="10"/>
    <s v="LPAIGE"/>
    <x v="0"/>
    <x v="1"/>
  </r>
  <r>
    <n v="695102"/>
    <s v="XPEDX"/>
    <s v="ZT 10X13X0041000/CS BLUE TINT"/>
    <n v="17362.5"/>
    <m/>
    <s v="ZT 10"/>
    <n v="13"/>
    <n v="4"/>
    <m/>
    <x v="0"/>
    <m/>
    <d v="2013-08-08T00:00:00"/>
    <x v="10"/>
    <s v="AMBER"/>
    <x v="0"/>
    <x v="0"/>
  </r>
  <r>
    <n v="695124"/>
    <s v="SHIPPERS SUPPLY, INC."/>
    <s v="46X35X120 6MILSHRINK PALLET COVER1C/1S LOGO WHITE 15/CASE"/>
    <n v="6403.8"/>
    <m/>
    <n v="46"/>
    <n v="35"/>
    <s v="120 6MIL"/>
    <m/>
    <x v="0"/>
    <m/>
    <d v="2013-08-08T00:00:00"/>
    <x v="10"/>
    <s v="MFRIDLEY"/>
    <x v="0"/>
    <x v="0"/>
  </r>
  <r>
    <n v="695125"/>
    <s v="NATIONAL PACKAGING CORP."/>
    <s v="6X6 1.5MIL ZT 1000/CASE"/>
    <n v="3367.75"/>
    <m/>
    <n v="6"/>
    <s v="6 1.5MIL ZT 1000/CASE"/>
    <m/>
    <m/>
    <x v="0"/>
    <m/>
    <d v="2013-08-08T00:00:00"/>
    <x v="10"/>
    <s v="MGONZALEZ"/>
    <x v="0"/>
    <x v="0"/>
  </r>
  <r>
    <n v="695126"/>
    <s v="NATIONAL PACKAGING CORP."/>
    <s v="ZT 6X6 1.5MIL"/>
    <n v="0"/>
    <m/>
    <s v="ZT 6"/>
    <s v="6 1.5MIL"/>
    <m/>
    <m/>
    <x v="0"/>
    <m/>
    <d v="2013-08-08T00:00:00"/>
    <x v="10"/>
    <s v="MGONZALEZ"/>
    <x v="0"/>
    <x v="0"/>
  </r>
  <r>
    <n v="695134"/>
    <s v="NATIONAL PACKAGING CORP."/>
    <s v="ZT 6X6 1.5MIL 1000/CASE"/>
    <n v="2502"/>
    <m/>
    <s v="ZT 6"/>
    <s v="6 1.5MIL 1000/CASE"/>
    <m/>
    <m/>
    <x v="0"/>
    <m/>
    <d v="2013-08-08T00:00:00"/>
    <x v="10"/>
    <s v="MGONZALEZ"/>
    <x v="0"/>
    <x v="0"/>
  </r>
  <r>
    <n v="695135"/>
    <s v="NATIONAL PACKAGING CORP."/>
    <s v="ZT 8X10 1.5MIL 1000/CASE"/>
    <n v="9281.25"/>
    <m/>
    <s v="ZT 8"/>
    <s v="10 1.5MIL 1000/CASE"/>
    <m/>
    <m/>
    <x v="0"/>
    <m/>
    <d v="2013-08-08T00:00:00"/>
    <x v="10"/>
    <s v="MGONZALEZ"/>
    <x v="0"/>
    <x v="0"/>
  </r>
  <r>
    <n v="695136"/>
    <s v="NATIONAL PACKAGING CORP."/>
    <s v="ZT 9X12 1.5MIL 1000//CASE"/>
    <n v="2252"/>
    <m/>
    <s v="ZT 9"/>
    <s v="12 1.5MIL 1000//CASE"/>
    <m/>
    <m/>
    <x v="0"/>
    <m/>
    <d v="2013-08-08T00:00:00"/>
    <x v="10"/>
    <s v="MGONZALEZ"/>
    <x v="0"/>
    <x v="0"/>
  </r>
  <r>
    <n v="695137"/>
    <s v="NATIONAL PACKAGING CORP."/>
    <s v="ZT 12X12 1.5MIL 1000/CASE"/>
    <n v="2032.5"/>
    <m/>
    <s v="ZT 12"/>
    <s v="12 1.5MIL 1000/CASE"/>
    <m/>
    <m/>
    <x v="0"/>
    <m/>
    <d v="2013-08-08T00:00:00"/>
    <x v="10"/>
    <s v="MGONZALEZ"/>
    <x v="0"/>
    <x v="0"/>
  </r>
  <r>
    <n v="695138"/>
    <s v="NATIONAL PACKAGING CORP."/>
    <s v="ZT 13X18 1.5MIL 1000/CASE"/>
    <n v="2806.25"/>
    <m/>
    <s v="ZT 13"/>
    <s v="18 1.5MIL 1000/CASE"/>
    <m/>
    <m/>
    <x v="0"/>
    <m/>
    <d v="2013-08-08T00:00:00"/>
    <x v="10"/>
    <s v="MGONZALEZ"/>
    <x v="0"/>
    <x v="0"/>
  </r>
  <r>
    <n v="695139"/>
    <s v="NATIONAL PACKAGING CORP."/>
    <s v="ZT 18X20 1.5MIL500/CS"/>
    <n v="4067.5"/>
    <m/>
    <s v="ZT 18"/>
    <s v="20 1.5MIL"/>
    <m/>
    <m/>
    <x v="0"/>
    <m/>
    <d v="2013-08-08T00:00:00"/>
    <x v="10"/>
    <s v="MGONZALEZ"/>
    <x v="0"/>
    <x v="0"/>
  </r>
  <r>
    <n v="695142"/>
    <s v="NATIONAL PACKAGING CORP."/>
    <s v="ZT 36X48 1.5MIL500/CS"/>
    <n v="18032"/>
    <m/>
    <s v="ZT 36"/>
    <s v="48 1.5MIL"/>
    <m/>
    <m/>
    <x v="0"/>
    <m/>
    <d v="2013-08-08T00:00:00"/>
    <x v="10"/>
    <s v="MGONZALEZ"/>
    <x v="0"/>
    <x v="0"/>
  </r>
  <r>
    <n v="695144"/>
    <s v="NATIONAL PACKAGING CORP."/>
    <s v="ZT 8X10 1.5MIL1000/CS"/>
    <n v="0"/>
    <m/>
    <s v="ZT 8"/>
    <s v="10 1.5MIL"/>
    <m/>
    <m/>
    <x v="0"/>
    <m/>
    <d v="2013-08-08T00:00:00"/>
    <x v="10"/>
    <s v="MGONZALEZ"/>
    <x v="0"/>
    <x v="0"/>
  </r>
  <r>
    <n v="695146"/>
    <s v="NATIONAL PACKAGING CORP."/>
    <s v="ZT 9X12 1.5MIL"/>
    <n v="0"/>
    <m/>
    <s v="ZT 9"/>
    <s v="12 1.5MIL"/>
    <m/>
    <m/>
    <x v="0"/>
    <m/>
    <d v="2013-08-08T00:00:00"/>
    <x v="10"/>
    <s v="MGONZALEZ"/>
    <x v="0"/>
    <x v="0"/>
  </r>
  <r>
    <n v="695148"/>
    <s v="NATIONAL PACKAGING CORP."/>
    <s v="ZT 12X12 1.5MIL1000/CS"/>
    <n v="0"/>
    <m/>
    <s v="ZT 12"/>
    <s v="12 1.5MIL"/>
    <m/>
    <m/>
    <x v="0"/>
    <m/>
    <d v="2013-08-08T00:00:00"/>
    <x v="10"/>
    <s v="MGONZALEZ"/>
    <x v="0"/>
    <x v="0"/>
  </r>
  <r>
    <n v="695150"/>
    <s v="NATIONAL PACKAGING CORP."/>
    <s v="ZT 13X18 1.5MIL"/>
    <n v="0"/>
    <m/>
    <s v="ZT 13"/>
    <s v="18 1.5MIL"/>
    <m/>
    <m/>
    <x v="0"/>
    <m/>
    <d v="2013-08-08T00:00:00"/>
    <x v="10"/>
    <s v="MGONZALEZ"/>
    <x v="0"/>
    <x v="0"/>
  </r>
  <r>
    <n v="695151"/>
    <s v="NATIONAL PACKAGING CORP."/>
    <s v="ZT 18X20 1.5MIL500/CS"/>
    <n v="0"/>
    <m/>
    <s v="ZT 18"/>
    <s v="20 1.5MIL"/>
    <m/>
    <m/>
    <x v="0"/>
    <m/>
    <d v="2013-08-08T00:00:00"/>
    <x v="10"/>
    <s v="MGONZALEZ"/>
    <x v="0"/>
    <x v="0"/>
  </r>
  <r>
    <n v="695153"/>
    <s v="NATIONAL PACKAGING CORP."/>
    <s v="ZT 36X48 1.5MIL500/CS"/>
    <n v="0"/>
    <m/>
    <s v="ZT 36"/>
    <s v="48 1.5MIL"/>
    <m/>
    <m/>
    <x v="0"/>
    <m/>
    <d v="2013-08-08T00:00:00"/>
    <x v="10"/>
    <s v="MGONZALEZ"/>
    <x v="0"/>
    <x v="0"/>
  </r>
  <r>
    <n v="695154"/>
    <s v="NATIONAL PACKAGING CORP."/>
    <s v="ZT 6X6 1.5MIL1000/CS"/>
    <n v="0"/>
    <m/>
    <s v="ZT 6"/>
    <s v="6 1.5MIL"/>
    <m/>
    <m/>
    <x v="0"/>
    <m/>
    <d v="2013-08-08T00:00:00"/>
    <x v="10"/>
    <s v="MGONZALEZ"/>
    <x v="0"/>
    <x v="0"/>
  </r>
  <r>
    <n v="695155"/>
    <s v="NATIONAL PACKAGING CORP."/>
    <s v="ZT 36X48 1.5MIL 500/CASE"/>
    <n v="16484"/>
    <m/>
    <s v="ZT 36"/>
    <s v="48 1.5MIL 500/CASE"/>
    <m/>
    <m/>
    <x v="0"/>
    <m/>
    <d v="2013-08-08T00:00:00"/>
    <x v="10"/>
    <s v="MGONZALEZ"/>
    <x v="0"/>
    <x v="0"/>
  </r>
  <r>
    <n v="695156"/>
    <s v="NATIONAL PACKAGING CORP."/>
    <s v="ZT 8X10 1.5MIL1000/CS"/>
    <n v="0"/>
    <m/>
    <s v="ZT 8"/>
    <s v="10 1.5MIL"/>
    <m/>
    <m/>
    <x v="0"/>
    <m/>
    <d v="2013-08-08T00:00:00"/>
    <x v="10"/>
    <s v="MGONZALEZ"/>
    <x v="0"/>
    <x v="0"/>
  </r>
  <r>
    <n v="695157"/>
    <s v="NATIONAL PACKAGING CORP."/>
    <s v="ZT 8X10 1.5MIL 1000/CASE"/>
    <n v="6356.25"/>
    <m/>
    <s v="ZT 8"/>
    <s v="10 1.5MIL 1000/CASE"/>
    <m/>
    <m/>
    <x v="0"/>
    <m/>
    <d v="2013-08-08T00:00:00"/>
    <x v="10"/>
    <s v="MGONZALEZ"/>
    <x v="0"/>
    <x v="0"/>
  </r>
  <r>
    <n v="695158"/>
    <s v="NATIONAL PACKAGING CORP."/>
    <s v="ZT 9X12 1.5MIL1000/CS"/>
    <n v="2040.75"/>
    <m/>
    <s v="ZT 9"/>
    <s v="12 1.5MIL"/>
    <m/>
    <m/>
    <x v="0"/>
    <m/>
    <d v="2013-08-08T00:00:00"/>
    <x v="10"/>
    <s v="MGONZALEZ"/>
    <x v="0"/>
    <x v="0"/>
  </r>
  <r>
    <n v="695160"/>
    <s v="NATIONAL PACKAGING CORP."/>
    <s v="ZT 12X12 1.5MIL1000/CS"/>
    <n v="2019.6"/>
    <m/>
    <s v="ZT 12"/>
    <s v="12 1.5MIL"/>
    <m/>
    <m/>
    <x v="0"/>
    <m/>
    <d v="2013-08-08T00:00:00"/>
    <x v="10"/>
    <s v="MGONZALEZ"/>
    <x v="0"/>
    <x v="0"/>
  </r>
  <r>
    <n v="695161"/>
    <s v="NATIONAL PACKAGING CORP."/>
    <s v="ZT 13X18 1.5MIL1000/CS"/>
    <n v="1867.95"/>
    <m/>
    <s v="ZT 13"/>
    <s v="18 1.5MIL"/>
    <m/>
    <m/>
    <x v="0"/>
    <m/>
    <d v="2013-08-08T00:00:00"/>
    <x v="10"/>
    <s v="MGONZALEZ"/>
    <x v="0"/>
    <x v="0"/>
  </r>
  <r>
    <n v="695163"/>
    <s v="NATIONAL PACKAGING CORP."/>
    <s v="ZT 18X20 1.5MIL500/CS"/>
    <n v="2047.5"/>
    <m/>
    <s v="ZT 18"/>
    <s v="20 1.5MIL"/>
    <m/>
    <m/>
    <x v="0"/>
    <m/>
    <d v="2013-08-08T00:00:00"/>
    <x v="10"/>
    <s v="MGONZALEZ"/>
    <x v="0"/>
    <x v="0"/>
  </r>
  <r>
    <n v="697905"/>
    <s v="XPEDX"/>
    <s v="10.5X15X0015 AUTOSTYLE1000/ROLL"/>
    <n v="8723"/>
    <m/>
    <n v="10.5"/>
    <n v="15"/>
    <s v="0015 AUTO"/>
    <m/>
    <x v="1"/>
    <n v="875073"/>
    <d v="2013-08-08T00:00:00"/>
    <x v="10"/>
    <s v="JPENA"/>
    <x v="1"/>
    <x v="0"/>
  </r>
  <r>
    <n v="698313"/>
    <s v="GIANT PACKAGING"/>
    <s v="16.00X0.00X20.00X1.001000/CS,BAGS"/>
    <n v="2975"/>
    <m/>
    <n v="16"/>
    <n v="0"/>
    <n v="20"/>
    <n v="1"/>
    <x v="1"/>
    <n v="875154"/>
    <d v="2013-08-08T00:00:00"/>
    <x v="10"/>
    <s v="STEVES"/>
    <x v="1"/>
    <x v="1"/>
  </r>
  <r>
    <n v="698538"/>
    <s v="GENERAL RUBBER &amp; PLASTICS"/>
    <s v="43.00X0.00X47.00X1.30100/CS,BAGS"/>
    <n v="968.34"/>
    <m/>
    <n v="43"/>
    <n v="0"/>
    <n v="47"/>
    <n v="1.3"/>
    <x v="1"/>
    <n v="875157"/>
    <d v="2013-08-08T00:00:00"/>
    <x v="10"/>
    <s v="TTHERIAULT"/>
    <x v="1"/>
    <x v="1"/>
  </r>
  <r>
    <n v="698539"/>
    <s v="GENERAL RUBBER &amp; PLASTICS"/>
    <s v="62.00X28.00X50.00X2.7550/RL,BAGS,BS,BOR,CRADL"/>
    <n v="1001.65"/>
    <m/>
    <n v="62"/>
    <n v="28"/>
    <n v="50"/>
    <n v="2.75"/>
    <x v="1"/>
    <n v="875392"/>
    <d v="2013-08-08T00:00:00"/>
    <x v="10"/>
    <s v="MCAMERON"/>
    <x v="0"/>
    <x v="1"/>
  </r>
  <r>
    <n v="695179"/>
    <s v="EMCO INDUSTRIAL PLASTICS"/>
    <s v="TU 10X006TWO COLOR PRINT BLACK&amp; WHITE 1000'/ROLL (50LB"/>
    <n v="14944.25"/>
    <m/>
    <s v="TU 10"/>
    <n v="6"/>
    <m/>
    <m/>
    <x v="0"/>
    <m/>
    <d v="2013-08-09T00:00:00"/>
    <x v="10"/>
    <s v="AMBER"/>
    <x v="0"/>
    <x v="0"/>
  </r>
  <r>
    <n v="695226"/>
    <s v="KLEERSIGHT PLASTICS CO."/>
    <s v="2.065X3.375 2MILCLR BAG 5000/CASE"/>
    <n v="2580"/>
    <m/>
    <n v="2.0649999999999999"/>
    <s v="3.375 2MIL"/>
    <m/>
    <m/>
    <x v="0"/>
    <m/>
    <d v="2013-08-09T00:00:00"/>
    <x v="10"/>
    <s v="JCORLISS"/>
    <x v="0"/>
    <x v="0"/>
  </r>
  <r>
    <n v="695258"/>
    <s v="BRAME SPECIALTY CO."/>
    <s v="21.5X43.5+8  BG +1  LIP2 MIL 250/CASE"/>
    <n v="4316.5"/>
    <m/>
    <n v="21.5"/>
    <s v="43.5+8  BG +1  LIP"/>
    <m/>
    <m/>
    <x v="0"/>
    <m/>
    <d v="2013-08-09T00:00:00"/>
    <x v="10"/>
    <s v="LMITCHELL"/>
    <x v="0"/>
    <x v="0"/>
  </r>
  <r>
    <n v="695267"/>
    <s v="GULF ATLANTIC PACKAGING"/>
    <s v="21.00X0.00X24.00X4.00350/CS,BAGS,VCI,COLOR,SBL"/>
    <n v="1177.29"/>
    <m/>
    <n v="21"/>
    <n v="0"/>
    <n v="24"/>
    <n v="4"/>
    <x v="0"/>
    <m/>
    <d v="2013-08-09T00:00:00"/>
    <x v="10"/>
    <s v="CMAHAN"/>
    <x v="0"/>
    <x v="1"/>
  </r>
  <r>
    <n v="695299"/>
    <s v="UNISOURCE - APPLETON"/>
    <s v="11.5  X 14.25  1MILWICKET BAGS W/1.75  LIP250/WICKET 1000/CASE"/>
    <n v="12675"/>
    <m/>
    <n v="11.5"/>
    <s v=" 14.25  1MIL"/>
    <m/>
    <m/>
    <x v="0"/>
    <m/>
    <d v="2013-08-09T00:00:00"/>
    <x v="10"/>
    <s v="JCORLISS"/>
    <x v="0"/>
    <x v="0"/>
  </r>
  <r>
    <n v="695302"/>
    <s v="UNISOURCE - APPLETON"/>
    <s v="11.5  X 14.25  2MILWICKET BAGS W/1.75  LIP250/WICKET 1000/CASE"/>
    <n v="19375"/>
    <m/>
    <n v="11.5"/>
    <s v=" 14.25  2MIL"/>
    <m/>
    <m/>
    <x v="0"/>
    <m/>
    <d v="2013-08-09T00:00:00"/>
    <x v="10"/>
    <s v="JCORLISS"/>
    <x v="0"/>
    <x v="0"/>
  </r>
  <r>
    <n v="695306"/>
    <s v="MOZAIK"/>
    <s v="4.5X6 4MIL PAS W/ 1.5  L1000/CASE"/>
    <n v="4752"/>
    <m/>
    <n v="4.5"/>
    <s v="6 4MIL PAS W/ 1.5  L"/>
    <m/>
    <m/>
    <x v="0"/>
    <m/>
    <d v="2013-08-09T00:00:00"/>
    <x v="10"/>
    <s v="MCAMERON"/>
    <x v="0"/>
    <x v="0"/>
  </r>
  <r>
    <n v="695310"/>
    <s v="MOZAIK"/>
    <s v="6X8.5 4MIL PAS W/ 1.5  LI1000/CASE"/>
    <n v="7038"/>
    <m/>
    <n v="6"/>
    <s v="8.5 4MIL PAS W/ 1.5  LI"/>
    <m/>
    <m/>
    <x v="0"/>
    <m/>
    <d v="2013-08-09T00:00:00"/>
    <x v="10"/>
    <s v="MCAMERON"/>
    <x v="0"/>
    <x v="0"/>
  </r>
  <r>
    <n v="695350"/>
    <s v="NORTHEAST PLASTIC SUPPLY CO."/>
    <s v="14.00X0.00X48.00X8.0050/CS,BAGS,BS,HISLIP,TINT,GRA"/>
    <n v="3708.64"/>
    <m/>
    <n v="14"/>
    <n v="0"/>
    <n v="48"/>
    <n v="8"/>
    <x v="0"/>
    <m/>
    <d v="2013-08-09T00:00:00"/>
    <x v="10"/>
    <s v="PSUMNER"/>
    <x v="0"/>
    <x v="1"/>
  </r>
  <r>
    <n v="695407"/>
    <s v="PIEDMONT NATIONAL CORPORATION - KNOXVILLE"/>
    <s v="7.5X21 1MIL 1.5 LIP PRINTSUFF WARNING250/WICKET 1000/CASE,PRNT"/>
    <n v="1123.75"/>
    <m/>
    <n v="7.5"/>
    <s v="21 1MIL 1.5 LIP PRINT"/>
    <m/>
    <m/>
    <x v="0"/>
    <m/>
    <d v="2013-08-09T00:00:00"/>
    <x v="10"/>
    <s v="MFRIDLEY"/>
    <x v="0"/>
    <x v="0"/>
  </r>
  <r>
    <n v="695412"/>
    <s v="PIEDMONT NATIONAL CORPORATION - KNOXVILLE"/>
    <s v="11X23 1MIL W/ 1.5  LIP PRSUFF WARNING250/WICKET 1000/CASE,PRNT"/>
    <n v="2055"/>
    <m/>
    <n v="11"/>
    <s v="23 1MIL W/ 1.5  LIP PR"/>
    <m/>
    <m/>
    <x v="0"/>
    <m/>
    <d v="2013-08-09T00:00:00"/>
    <x v="10"/>
    <s v="MFRIDLEY"/>
    <x v="0"/>
    <x v="0"/>
  </r>
  <r>
    <n v="695421"/>
    <s v="CENTURY FASTENERS CORP."/>
    <s v="ZT 13X20X004 BLUETINT 1000/CS"/>
    <n v="1275"/>
    <m/>
    <s v="ZT 13"/>
    <n v="20"/>
    <s v="004 BLUE"/>
    <m/>
    <x v="0"/>
    <m/>
    <d v="2013-08-09T00:00:00"/>
    <x v="10"/>
    <s v="AMBER"/>
    <x v="0"/>
    <x v="0"/>
  </r>
  <r>
    <n v="695487"/>
    <s v="CADILLAC PACKAGING CORP"/>
    <s v="16X24 1.5 MIL BAGS3 INCH BACK FLAP 1000/CASE"/>
    <n v="5182.5"/>
    <m/>
    <n v="16"/>
    <s v="24 1.5 MIL BAGS"/>
    <m/>
    <m/>
    <x v="0"/>
    <m/>
    <d v="2013-08-09T00:00:00"/>
    <x v="10"/>
    <s v="CMAHAN"/>
    <x v="0"/>
    <x v="0"/>
  </r>
  <r>
    <n v="695488"/>
    <s v="SPECTAPE OF TEXAS"/>
    <s v="LF 18X25.5X0015 + 1.5  LI500/CTN"/>
    <n v="1938"/>
    <m/>
    <s v="LF 18"/>
    <n v="25.5"/>
    <s v="0015 + 1.5  LI"/>
    <m/>
    <x v="0"/>
    <m/>
    <d v="2013-08-09T00:00:00"/>
    <x v="10"/>
    <s v="BRENDA"/>
    <x v="0"/>
    <x v="0"/>
  </r>
  <r>
    <n v="695493"/>
    <s v="NEVADA PKG SOLUTIONS-RENO"/>
    <s v="20X20 3 MIL MOISTURE BARR100 PER CASE"/>
    <n v="5428.2"/>
    <m/>
    <n v="20"/>
    <s v="20 3 MIL MOISTURE BARR"/>
    <m/>
    <m/>
    <x v="0"/>
    <m/>
    <d v="2013-08-09T00:00:00"/>
    <x v="10"/>
    <s v="JBASILE"/>
    <x v="0"/>
    <x v="0"/>
  </r>
  <r>
    <n v="695494"/>
    <s v="NEVADA PKG SOLUTIONS-RENO"/>
    <s v="12X30 3 MIL MOISTURE BARR100 PER CASE"/>
    <n v="4750"/>
    <m/>
    <n v="12"/>
    <s v="30 3 MIL MOISTURE BARR"/>
    <m/>
    <m/>
    <x v="0"/>
    <m/>
    <d v="2013-08-09T00:00:00"/>
    <x v="10"/>
    <s v="JBASILE"/>
    <x v="0"/>
    <x v="0"/>
  </r>
  <r>
    <n v="695495"/>
    <s v="NEVADA PKG SOLUTIONS-RENO"/>
    <s v="10X14 3 MIL MOISTURE BARR100 PER CASE"/>
    <n v="2020.55"/>
    <m/>
    <n v="10"/>
    <s v="14 3 MIL MOISTURE BARR"/>
    <m/>
    <m/>
    <x v="0"/>
    <m/>
    <d v="2013-08-09T00:00:00"/>
    <x v="10"/>
    <s v="JBASILE"/>
    <x v="0"/>
    <x v="0"/>
  </r>
  <r>
    <n v="695511"/>
    <s v="CARLSON SYSTEMS, LLC - MINNEAPOLIS"/>
    <s v="9X12 1.5 MIL CLEARWICKETED BAGS"/>
    <n v="6050"/>
    <m/>
    <n v="9"/>
    <s v="12 1.5 MIL CLEAR"/>
    <m/>
    <m/>
    <x v="0"/>
    <m/>
    <d v="2013-08-09T00:00:00"/>
    <x v="10"/>
    <s v="PCOSTA"/>
    <x v="0"/>
    <x v="0"/>
  </r>
  <r>
    <n v="696635"/>
    <s v="POLY SYSTEMS COMPANY"/>
    <s v="6.38X0.00X15.00X3.001750/CS,BAGS,SW"/>
    <n v="1082.4000000000001"/>
    <m/>
    <n v="6.38"/>
    <n v="0"/>
    <n v="15"/>
    <n v="3"/>
    <x v="1"/>
    <n v="875798"/>
    <d v="2013-08-09T00:00:00"/>
    <x v="10"/>
    <s v="DAVIDW"/>
    <x v="1"/>
    <x v="1"/>
  </r>
  <r>
    <n v="698622"/>
    <s v="TOTAL PRODUCTS"/>
    <s v="6.00X4.00X12.00X2.001500/CS,BAGS,BS"/>
    <n v="2995.2"/>
    <m/>
    <n v="6"/>
    <n v="4"/>
    <n v="12"/>
    <n v="2"/>
    <x v="1"/>
    <n v="875705"/>
    <d v="2013-08-09T00:00:00"/>
    <x v="10"/>
    <s v="LMITCHELL"/>
    <x v="1"/>
    <x v="1"/>
  </r>
  <r>
    <n v="698706"/>
    <s v="UNITED ONE SOURCE"/>
    <s v="24.00X22.00X52.00X1.25300/RL,BAGS,BS,BOR,LLD,OCT,CRADL"/>
    <n v="9889.92"/>
    <m/>
    <n v="24"/>
    <n v="22"/>
    <n v="52"/>
    <n v="1.25"/>
    <x v="1"/>
    <n v="875627"/>
    <d v="2013-08-09T00:00:00"/>
    <x v="10"/>
    <s v="STEVES"/>
    <x v="1"/>
    <x v="1"/>
  </r>
  <r>
    <n v="698855"/>
    <s v="UNITED ONE SOURCE"/>
    <s v="24.00X22.00X52.00X1.25300/RL,BAGS,BS,BOR,LLD,OCT,CRADL"/>
    <n v="9889.92"/>
    <m/>
    <n v="24"/>
    <n v="22"/>
    <n v="52"/>
    <n v="1.25"/>
    <x v="1"/>
    <n v="875633"/>
    <d v="2013-08-09T00:00:00"/>
    <x v="10"/>
    <s v="MFRIDLEY"/>
    <x v="1"/>
    <x v="1"/>
  </r>
  <r>
    <n v="698938"/>
    <s v="STEPHEN GOULD GLEN BURNIE"/>
    <s v="59.00X0.00X12.00X2.00300/RL,BAGS,BS,BOR"/>
    <n v="1000.94"/>
    <m/>
    <n v="59"/>
    <n v="0"/>
    <n v="12"/>
    <n v="2"/>
    <x v="1"/>
    <n v="875887"/>
    <d v="2013-08-09T00:00:00"/>
    <x v="10"/>
    <s v="LPAIGE"/>
    <x v="0"/>
    <x v="1"/>
  </r>
  <r>
    <n v="698969"/>
    <s v="GILLIS &amp; LANE"/>
    <s v="36.00X0.00X0.00X5.50250'/RL,TUBING,FG,NOSLIP"/>
    <n v="1163.5"/>
    <m/>
    <n v="36"/>
    <n v="0"/>
    <n v="0"/>
    <n v="5.5"/>
    <x v="1"/>
    <n v="875940"/>
    <d v="2013-08-09T00:00:00"/>
    <x v="10"/>
    <s v="MFRIDLEY"/>
    <x v="1"/>
    <x v="1"/>
  </r>
  <r>
    <n v="698976"/>
    <s v="STEPHEN GOULD SAINT CHARLES"/>
    <s v="36.00X0.00X36.00X4.00100/CS,BAGS,FG,BS,AS,AFPAS,TINT,PNK"/>
    <n v="1170.18"/>
    <m/>
    <n v="36"/>
    <n v="0"/>
    <n v="36"/>
    <n v="4"/>
    <x v="1"/>
    <n v="875936"/>
    <d v="2013-08-09T00:00:00"/>
    <x v="10"/>
    <s v="MGONZALEZ"/>
    <x v="1"/>
    <x v="1"/>
  </r>
  <r>
    <n v="698983"/>
    <s v="STEPHEN GOULD SAINT CHARLES"/>
    <s v="36.00X0.00X36.00X4.00100/CS,BAGS,FG,BS,AS,AFPAS,TINT,PNK"/>
    <n v="1170.18"/>
    <m/>
    <n v="36"/>
    <n v="0"/>
    <n v="36"/>
    <n v="4"/>
    <x v="1"/>
    <n v="875944"/>
    <d v="2013-08-09T00:00:00"/>
    <x v="10"/>
    <s v="MGONZALEZ"/>
    <x v="1"/>
    <x v="1"/>
  </r>
  <r>
    <n v="695525"/>
    <s v="ALTEC PACKAGING"/>
    <s v="ZT 15X18 2MIL WICKETEDTAMPER RESISTANT 50/WICKET 500/CASE"/>
    <n v="14605"/>
    <m/>
    <s v="ZT 15"/>
    <s v="18 2MIL WICKETED"/>
    <m/>
    <m/>
    <x v="0"/>
    <m/>
    <d v="2013-08-12T00:00:00"/>
    <x v="10"/>
    <s v="MWENTWORTH"/>
    <x v="0"/>
    <x v="0"/>
  </r>
  <r>
    <n v="695526"/>
    <s v="ALTEC PACKAGING"/>
    <s v="ZT 15X18 3MILWICKETED 50/WICKET 500/CATAMPER RESISTANT"/>
    <n v="18785"/>
    <m/>
    <s v="ZT 15"/>
    <s v="18 3MIL"/>
    <m/>
    <m/>
    <x v="0"/>
    <m/>
    <d v="2013-08-12T00:00:00"/>
    <x v="10"/>
    <s v="MWENTWORTH"/>
    <x v="0"/>
    <x v="0"/>
  </r>
  <r>
    <n v="695528"/>
    <s v="ALTEC PACKAGING"/>
    <s v="ZT 15X18 4MILWICKETEDTAMPER RESISTANT 50/CASE"/>
    <n v="22095"/>
    <m/>
    <s v="ZT 15"/>
    <s v="18 4MIL"/>
    <m/>
    <m/>
    <x v="0"/>
    <m/>
    <d v="2013-08-12T00:00:00"/>
    <x v="10"/>
    <s v="MWENTWORTH"/>
    <x v="0"/>
    <x v="0"/>
  </r>
  <r>
    <n v="695533"/>
    <s v="SHIPPERS SUPPLY, INC."/>
    <s v="11.50X0.00XX4.004000'/RL,SWS SHEETING,FG,CRADL"/>
    <n v="3989"/>
    <m/>
    <n v="11.5"/>
    <n v="0"/>
    <m/>
    <n v="4"/>
    <x v="0"/>
    <m/>
    <d v="2013-08-12T00:00:00"/>
    <x v="10"/>
    <s v="STEVES"/>
    <x v="0"/>
    <x v="1"/>
  </r>
  <r>
    <n v="695534"/>
    <s v="SHIPPERS SUPPLY, INC."/>
    <s v="19.25X0.00XX4.004000'/RL,SWS SHEETING,FG,CRADL"/>
    <n v="6280.32"/>
    <m/>
    <n v="19.25"/>
    <n v="0"/>
    <m/>
    <n v="4"/>
    <x v="0"/>
    <m/>
    <d v="2013-08-12T00:00:00"/>
    <x v="10"/>
    <s v="STEVES"/>
    <x v="0"/>
    <x v="1"/>
  </r>
  <r>
    <n v="695539"/>
    <s v="STEPHEN GOULD CORPORATION"/>
    <s v="38.00X0.00X60.00X2.00150/RL,BAGS,SS,BOR,METAL15.0%,COLOR,BLK"/>
    <n v="3029.52"/>
    <m/>
    <n v="38"/>
    <n v="0"/>
    <n v="60"/>
    <n v="2"/>
    <x v="0"/>
    <m/>
    <d v="2013-08-12T00:00:00"/>
    <x v="10"/>
    <s v="JIM"/>
    <x v="1"/>
    <x v="1"/>
  </r>
  <r>
    <n v="695617"/>
    <s v="TRINITY PACKAGING"/>
    <s v="SLIDER 6X9 2 MIL BLUE"/>
    <n v="566"/>
    <m/>
    <s v="SLIDER 6"/>
    <s v="9 2 MIL BLUE"/>
    <m/>
    <m/>
    <x v="0"/>
    <m/>
    <d v="2013-08-12T00:00:00"/>
    <x v="10"/>
    <s v="HEATHER"/>
    <x v="0"/>
    <x v="0"/>
  </r>
  <r>
    <n v="695649"/>
    <s v="PACK-MARK SHIPPING SUPPLIES"/>
    <s v="6X10X003 2 COLORW/ WHITE BLOCK BLACKPRINT (AREA 2.5X3),PRNTD"/>
    <n v="7509"/>
    <m/>
    <n v="6"/>
    <n v="10"/>
    <s v="003 2 COLOR"/>
    <m/>
    <x v="0"/>
    <m/>
    <d v="2013-08-12T00:00:00"/>
    <x v="10"/>
    <s v="AMBER"/>
    <x v="0"/>
    <x v="0"/>
  </r>
  <r>
    <n v="695650"/>
    <s v="PACK-MARK SHIPPING SUPPLIES"/>
    <s v="5X5X003 2 COLOR WHITEBLOCK (AREA 3.125X4.25)PRINTING WILL BE RED,PRNT"/>
    <n v="4462.5"/>
    <m/>
    <n v="5"/>
    <n v="5"/>
    <s v="003 2 COLOR WHITE"/>
    <m/>
    <x v="0"/>
    <m/>
    <d v="2013-08-12T00:00:00"/>
    <x v="10"/>
    <s v="AMBER"/>
    <x v="0"/>
    <x v="0"/>
  </r>
  <r>
    <n v="695664"/>
    <s v="NORTHEAST PLASTIC SUPPLY CO."/>
    <s v="24.00X0.00X36.00X8.0050/RL,BAGS,BS,BOR,HISLIP,TINT,GRA,CRADL"/>
    <n v="5068.7"/>
    <m/>
    <n v="24"/>
    <n v="0"/>
    <n v="36"/>
    <n v="8"/>
    <x v="0"/>
    <m/>
    <d v="2013-08-12T00:00:00"/>
    <x v="10"/>
    <s v="PSUMNER"/>
    <x v="0"/>
    <x v="1"/>
  </r>
  <r>
    <n v="695720"/>
    <s v="EAST COAST PACKAGING"/>
    <s v="30.00X0.00X30.00X2.00500/CS,INDIV SHEETS,BS"/>
    <n v="0"/>
    <m/>
    <n v="30"/>
    <n v="0"/>
    <n v="30"/>
    <n v="2"/>
    <x v="0"/>
    <m/>
    <d v="2013-08-12T00:00:00"/>
    <x v="10"/>
    <s v="PCOSTA"/>
    <x v="0"/>
    <x v="1"/>
  </r>
  <r>
    <n v="695731"/>
    <s v="INDUSTRIAL PACKAGING CORP"/>
    <s v="LF 12X18X002PRINTED 2C/1S15% COVERAGE,PRNTD"/>
    <n v="4179.5"/>
    <m/>
    <s v="LF 12"/>
    <n v="18"/>
    <n v="2"/>
    <m/>
    <x v="0"/>
    <m/>
    <d v="2013-08-12T00:00:00"/>
    <x v="10"/>
    <s v="JIM"/>
    <x v="0"/>
    <x v="0"/>
  </r>
  <r>
    <n v="695735"/>
    <s v="XPEDX"/>
    <s v="170.00X0.00X107.50X2.0050/RL,BAGS,BS,BOR,CRADL"/>
    <n v="0"/>
    <m/>
    <n v="170"/>
    <n v="0"/>
    <n v="107.5"/>
    <n v="2"/>
    <x v="0"/>
    <m/>
    <d v="2013-08-12T00:00:00"/>
    <x v="10"/>
    <s v="MWENTWORTH"/>
    <x v="0"/>
    <x v="1"/>
  </r>
  <r>
    <n v="695738"/>
    <s v="CI TRADING LLC"/>
    <s v="5X8 1.5ML LF BAGPRINTED SP00003RECYCLE LABEL,PRNTD"/>
    <n v="1864.8"/>
    <m/>
    <n v="5"/>
    <s v="8 1.5ML LF BAG"/>
    <m/>
    <m/>
    <x v="0"/>
    <m/>
    <d v="2013-08-12T00:00:00"/>
    <x v="10"/>
    <s v="JLYONS"/>
    <x v="0"/>
    <x v="0"/>
  </r>
  <r>
    <n v="695743"/>
    <s v="XPEDX"/>
    <s v="10X12 1.5MIL W/ 1/8 LIP 1000/CS"/>
    <n v="28900"/>
    <m/>
    <n v="10"/>
    <s v="12 1.5MIL W/ 1/8 "/>
    <m/>
    <m/>
    <x v="0"/>
    <m/>
    <d v="2013-08-12T00:00:00"/>
    <x v="10"/>
    <s v="MCAMERON"/>
    <x v="0"/>
    <x v="0"/>
  </r>
  <r>
    <n v="695744"/>
    <s v="XPEDX"/>
    <s v="12X18 1.75MIL 1000/CSW/ 1/8  LIP"/>
    <n v="44400"/>
    <m/>
    <n v="12"/>
    <s v="18 1.75MIL 1000/CS"/>
    <m/>
    <m/>
    <x v="0"/>
    <m/>
    <d v="2013-08-12T00:00:00"/>
    <x v="10"/>
    <s v="MCAMERON"/>
    <x v="0"/>
    <x v="0"/>
  </r>
  <r>
    <n v="695746"/>
    <s v="XPEDX"/>
    <s v="18X24 2MIL 500/CSW/ 1/8  LIP"/>
    <n v="37200"/>
    <m/>
    <n v="18"/>
    <s v="24 2MIL 500/CS"/>
    <m/>
    <m/>
    <x v="0"/>
    <m/>
    <d v="2013-08-12T00:00:00"/>
    <x v="10"/>
    <s v="MCAMERON"/>
    <x v="0"/>
    <x v="0"/>
  </r>
  <r>
    <n v="695748"/>
    <s v="WESTERN PACKAGING, INC"/>
    <s v="11.00X0.00X14.00X3.00500/CS,BAGS,BS,AS,TINT,GRA"/>
    <n v="4915.8"/>
    <m/>
    <n v="11"/>
    <n v="0"/>
    <n v="14"/>
    <n v="3"/>
    <x v="0"/>
    <m/>
    <d v="2013-08-12T00:00:00"/>
    <x v="10"/>
    <s v="MWENTWORTH"/>
    <x v="0"/>
    <x v="1"/>
  </r>
  <r>
    <n v="695756"/>
    <s v="GT BAG CO"/>
    <s v="6X6 2 MIL ZTGREEN TINT1,000 PER CASE"/>
    <n v="3600"/>
    <m/>
    <n v="6"/>
    <s v="6 2 MIL ZT"/>
    <m/>
    <m/>
    <x v="0"/>
    <m/>
    <d v="2013-08-12T00:00:00"/>
    <x v="10"/>
    <s v="JBASILE"/>
    <x v="0"/>
    <x v="0"/>
  </r>
  <r>
    <n v="695786"/>
    <s v="SHIPPERS SUPPLY, INC."/>
    <s v="46X35X120 6MILSHRINK PALLET COVER2C/1S LOGO ,PRNTD"/>
    <n v="0"/>
    <m/>
    <n v="46"/>
    <n v="35"/>
    <s v="120 6MIL"/>
    <m/>
    <x v="0"/>
    <m/>
    <d v="2013-08-12T00:00:00"/>
    <x v="10"/>
    <s v="LMITCHELL"/>
    <x v="0"/>
    <x v="0"/>
  </r>
  <r>
    <n v="697997"/>
    <s v="NPS/LIBERTY"/>
    <s v="68.00XXX1.502000'/RL,SWS SHEETING,FG,CRADL"/>
    <n v="1508"/>
    <m/>
    <n v="68"/>
    <m/>
    <m/>
    <n v="1.5"/>
    <x v="1"/>
    <n v="876836"/>
    <d v="2013-08-12T00:00:00"/>
    <x v="10"/>
    <s v="DAVID"/>
    <x v="0"/>
    <x v="1"/>
  </r>
  <r>
    <n v="699032"/>
    <s v="MIDLAND PAPER - NORMAL"/>
    <s v="45.00X23.00X76.00X1.00125/RL,BAGS,FG,BS,BOR,VENT,NORM,HISLIP"/>
    <n v="1822.2"/>
    <m/>
    <n v="45"/>
    <n v="23"/>
    <n v="76"/>
    <n v="1"/>
    <x v="1"/>
    <n v="876818"/>
    <d v="2013-08-12T00:00:00"/>
    <x v="10"/>
    <s v="JPENA"/>
    <x v="0"/>
    <x v="1"/>
  </r>
  <r>
    <n v="699136"/>
    <s v="GREEN PACKAGING INC"/>
    <s v="5.50X3.00X15.00X2.501000/CS,BAGS,BS,VCI,TINT,MBL"/>
    <n v="5067.6000000000004"/>
    <m/>
    <n v="5.5"/>
    <n v="3"/>
    <n v="15"/>
    <n v="2.5"/>
    <x v="1"/>
    <n v="876778"/>
    <d v="2013-08-12T00:00:00"/>
    <x v="10"/>
    <s v="KKING"/>
    <x v="1"/>
    <x v="1"/>
  </r>
  <r>
    <n v="699196"/>
    <s v="POLLOCK PAPER"/>
    <s v="16.00X0.00X16.50X4.00500/CS,BAGS,FG,TINT,MBL"/>
    <n v="1706.71"/>
    <m/>
    <n v="16"/>
    <n v="0"/>
    <n v="16.5"/>
    <n v="4"/>
    <x v="1"/>
    <n v="876658"/>
    <d v="2013-08-12T00:00:00"/>
    <x v="10"/>
    <s v="MFRIDLEY"/>
    <x v="1"/>
    <x v="1"/>
  </r>
  <r>
    <n v="699208"/>
    <s v="POLLOCK PAPER"/>
    <s v="17.75X0.00X18.00X4.00250/CS,BAGS,FG,TINT,MBL"/>
    <n v="1769.6"/>
    <m/>
    <n v="17.75"/>
    <n v="0"/>
    <n v="18"/>
    <n v="4"/>
    <x v="1"/>
    <n v="876656"/>
    <d v="2013-08-12T00:00:00"/>
    <x v="10"/>
    <s v="KKING"/>
    <x v="1"/>
    <x v="1"/>
  </r>
  <r>
    <n v="691864"/>
    <s v="PACKAGING SALES, INC"/>
    <s v="8.00X0.00XX1.50500'/RL,TUBING,FG"/>
    <n v="1478.4"/>
    <m/>
    <n v="8"/>
    <n v="0"/>
    <m/>
    <n v="1.5"/>
    <x v="0"/>
    <m/>
    <d v="2013-08-13T00:00:00"/>
    <x v="10"/>
    <s v="MPRIEST"/>
    <x v="1"/>
    <x v="1"/>
  </r>
  <r>
    <n v="695857"/>
    <s v="D. CARLSON CO., INC."/>
    <s v="VAC POUCH8X20 3MIL"/>
    <n v="0"/>
    <m/>
    <s v="VAC POUCH"/>
    <m/>
    <m/>
    <m/>
    <x v="0"/>
    <m/>
    <d v="2013-08-13T00:00:00"/>
    <x v="10"/>
    <s v="DBALLETTA"/>
    <x v="0"/>
    <x v="0"/>
  </r>
  <r>
    <n v="695872"/>
    <s v="XPEDX"/>
    <s v="9X11.5X2 ZT CLR2MIL VENTED"/>
    <n v="1270.75"/>
    <m/>
    <n v="9"/>
    <n v="11.5"/>
    <s v="2 ZT CLR"/>
    <m/>
    <x v="0"/>
    <m/>
    <d v="2013-08-13T00:00:00"/>
    <x v="10"/>
    <s v="MFRIDLEY"/>
    <x v="0"/>
    <x v="0"/>
  </r>
  <r>
    <n v="695883"/>
    <s v="NORTON PACKAGING CORP."/>
    <s v="24.00X0.00X36.00X8.0050/CS,BAGS,BS,COLOR,GRA"/>
    <n v="0"/>
    <m/>
    <n v="24"/>
    <n v="0"/>
    <n v="36"/>
    <n v="8"/>
    <x v="0"/>
    <m/>
    <d v="2013-08-13T00:00:00"/>
    <x v="10"/>
    <s v="ANGELA"/>
    <x v="1"/>
    <x v="1"/>
  </r>
  <r>
    <n v="695886"/>
    <s v="NORTON PACKAGING CORP."/>
    <s v="24.00X0.00X48.00X8.0050/CS,BAGS,BS,COLOR,GRA"/>
    <n v="0"/>
    <m/>
    <n v="24"/>
    <n v="0"/>
    <n v="48"/>
    <n v="8"/>
    <x v="0"/>
    <m/>
    <d v="2013-08-13T00:00:00"/>
    <x v="10"/>
    <s v="ANGELA"/>
    <x v="1"/>
    <x v="1"/>
  </r>
  <r>
    <n v="695888"/>
    <s v="NORTON PACKAGING CORP."/>
    <s v="36.00X0.00X48.00X8.0050/CS,BAGS,BS,COLOR,GRA"/>
    <n v="0"/>
    <m/>
    <n v="36"/>
    <n v="0"/>
    <n v="48"/>
    <n v="8"/>
    <x v="0"/>
    <m/>
    <d v="2013-08-13T00:00:00"/>
    <x v="10"/>
    <s v="ANGELA"/>
    <x v="1"/>
    <x v="1"/>
  </r>
  <r>
    <n v="695890"/>
    <s v="NORTON PACKAGING CORP."/>
    <s v="16.00X0.00X18.00X8.0050/CS,BAGS,BS,COLOR,GRA"/>
    <n v="1819.84"/>
    <m/>
    <n v="16"/>
    <n v="0"/>
    <n v="18"/>
    <n v="8"/>
    <x v="0"/>
    <m/>
    <d v="2013-08-13T00:00:00"/>
    <x v="10"/>
    <s v="ANGELA"/>
    <x v="1"/>
    <x v="1"/>
  </r>
  <r>
    <n v="695950"/>
    <s v="SCHILLING SUPPLY COMPANY"/>
    <s v="8.00X0.00X10.00X1.002000/CS,BAGS, FLAT PACK"/>
    <n v="931"/>
    <m/>
    <n v="8"/>
    <n v="0"/>
    <n v="10"/>
    <n v="1"/>
    <x v="0"/>
    <m/>
    <d v="2013-08-13T00:00:00"/>
    <x v="10"/>
    <s v="DAVIDW"/>
    <x v="0"/>
    <x v="1"/>
  </r>
  <r>
    <n v="695952"/>
    <s v="SCHILLING SUPPLY COMPANY"/>
    <s v="9.00X0.00X12.00X1.005000/CS,BAGS, FLAT PACK"/>
    <n v="1252"/>
    <m/>
    <n v="9"/>
    <n v="0"/>
    <n v="12"/>
    <n v="1"/>
    <x v="0"/>
    <m/>
    <d v="2013-08-13T00:00:00"/>
    <x v="10"/>
    <s v="DAVIDW"/>
    <x v="0"/>
    <x v="1"/>
  </r>
  <r>
    <n v="695953"/>
    <s v="SCHILLING SUPPLY COMPANY"/>
    <s v="10.00X0.00X12.00X1.005000/CS,BAGS, FLAT PACK"/>
    <n v="1345"/>
    <m/>
    <n v="10"/>
    <n v="0"/>
    <n v="12"/>
    <n v="1"/>
    <x v="0"/>
    <m/>
    <d v="2013-08-13T00:00:00"/>
    <x v="10"/>
    <s v="DAVIDW"/>
    <x v="0"/>
    <x v="1"/>
  </r>
  <r>
    <n v="695984"/>
    <s v="GULF ATLANTIC PACKAGING"/>
    <s v="21.00X0.00X24.00X6.00250/CS,BAGS,BS,VCI,COLOR,SBL"/>
    <n v="1730.34"/>
    <m/>
    <n v="21"/>
    <n v="0"/>
    <n v="24"/>
    <n v="6"/>
    <x v="0"/>
    <m/>
    <d v="2013-08-13T00:00:00"/>
    <x v="10"/>
    <s v="CMAHAN"/>
    <x v="0"/>
    <x v="1"/>
  </r>
  <r>
    <n v="695992"/>
    <s v="CRATEX CORP."/>
    <s v="30X36 4 MIL BLACK CONDUCT(VELOSTAT EQUIVALENT)"/>
    <n v="7312"/>
    <m/>
    <n v="30"/>
    <s v="36 4 MIL BLACK CONDUCT"/>
    <m/>
    <m/>
    <x v="0"/>
    <m/>
    <d v="2013-08-13T00:00:00"/>
    <x v="10"/>
    <s v="PCOSTA"/>
    <x v="1"/>
    <x v="0"/>
  </r>
  <r>
    <n v="696018"/>
    <s v="R.S. HUGHES CO., INC."/>
    <s v="DOUBLE TRACK ZT 6X9 2MILWITH 2  BOTTOM GUSETT"/>
    <n v="147.6"/>
    <m/>
    <s v="DOUBLE TRACK ZT 6"/>
    <s v="9 2MIL"/>
    <m/>
    <m/>
    <x v="0"/>
    <m/>
    <d v="2013-08-13T00:00:00"/>
    <x v="10"/>
    <s v="PGARCIA"/>
    <x v="0"/>
    <x v="0"/>
  </r>
  <r>
    <n v="696019"/>
    <s v="R.S. HUGHES CO., INC."/>
    <s v="DOUBLE TRACK ZT 9X12 2MILWITH A 2  BOTTOM GUSETT"/>
    <n v="176.4"/>
    <m/>
    <s v="DOUBLE TRACK ZT 9"/>
    <s v="12 2MIL"/>
    <m/>
    <m/>
    <x v="0"/>
    <m/>
    <d v="2013-08-13T00:00:00"/>
    <x v="10"/>
    <s v="PGARCIA"/>
    <x v="0"/>
    <x v="0"/>
  </r>
  <r>
    <n v="696049"/>
    <s v="SHIPPERS SUPPLY, INC."/>
    <s v="46X35X120 6MILSHRINK PALLET COVER2C/1S LOGO ,PRNTD"/>
    <n v="0"/>
    <m/>
    <n v="46"/>
    <n v="35"/>
    <s v="120 6MIL"/>
    <m/>
    <x v="0"/>
    <m/>
    <d v="2013-08-13T00:00:00"/>
    <x v="10"/>
    <s v="STEVES"/>
    <x v="0"/>
    <x v="0"/>
  </r>
  <r>
    <n v="696054"/>
    <s v="SHIPPERS SUPPLY, INC."/>
    <s v="48X37X138 6 MIL WHITESHRINK PALLET COVER1C/1S BLACK 15/CS,PRNTD"/>
    <n v="8210.5"/>
    <m/>
    <n v="48"/>
    <n v="37"/>
    <s v="138 6 MIL WHITE"/>
    <m/>
    <x v="0"/>
    <m/>
    <d v="2013-08-13T00:00:00"/>
    <x v="10"/>
    <s v="STEVES"/>
    <x v="0"/>
    <x v="0"/>
  </r>
  <r>
    <n v="696058"/>
    <s v="PACKAGING CONSULTANTS"/>
    <s v="4X3 1.5MIL ZT"/>
    <n v="949"/>
    <m/>
    <n v="4"/>
    <s v="3 1.5MIL ZT"/>
    <m/>
    <m/>
    <x v="0"/>
    <m/>
    <d v="2013-08-13T00:00:00"/>
    <x v="10"/>
    <s v="MGONZALEZ"/>
    <x v="0"/>
    <x v="0"/>
  </r>
  <r>
    <n v="696059"/>
    <s v="PACKAGING CONSULTANTS"/>
    <s v="3X2 1.5 ZT"/>
    <n v="828.3"/>
    <m/>
    <n v="3"/>
    <s v="2 1.5 ZT"/>
    <m/>
    <m/>
    <x v="0"/>
    <m/>
    <d v="2013-08-13T00:00:00"/>
    <x v="10"/>
    <s v="MGONZALEZ"/>
    <x v="0"/>
    <x v="0"/>
  </r>
  <r>
    <n v="696067"/>
    <s v="AGE INDUSTRIES"/>
    <s v="ZT 4X6 6MILDOMESTIC"/>
    <n v="281"/>
    <m/>
    <s v="ZT 4"/>
    <s v="6 6MIL"/>
    <m/>
    <m/>
    <x v="0"/>
    <m/>
    <d v="2013-08-13T00:00:00"/>
    <x v="10"/>
    <s v="LCARTER"/>
    <x v="0"/>
    <x v="0"/>
  </r>
  <r>
    <n v="696069"/>
    <s v="ERNEST PKG SOLUTIONS-SACRAMENTO"/>
    <s v="9.50X0.00X23.00X1.751000/CS,BAGS"/>
    <n v="8640"/>
    <m/>
    <n v="9.5"/>
    <n v="0"/>
    <n v="23"/>
    <n v="1.75"/>
    <x v="0"/>
    <m/>
    <d v="2013-08-13T00:00:00"/>
    <x v="10"/>
    <s v="STEVES"/>
    <x v="0"/>
    <x v="1"/>
  </r>
  <r>
    <n v="696070"/>
    <s v="AGE INDUSTRIES"/>
    <s v="ZT 6X8 6MILDOMESTIC"/>
    <n v="281"/>
    <m/>
    <s v="ZT 6"/>
    <s v="8 6MIL"/>
    <m/>
    <m/>
    <x v="0"/>
    <m/>
    <d v="2013-08-13T00:00:00"/>
    <x v="10"/>
    <s v="LCARTER"/>
    <x v="0"/>
    <x v="0"/>
  </r>
  <r>
    <n v="696081"/>
    <s v="IPS PACKAGING GREENVILLE"/>
    <s v="ZT 5X8 2MILPRINTED 1 COLORWITH WHITE BLOCK,PRNTD"/>
    <n v="6072.6"/>
    <m/>
    <s v="ZT 5"/>
    <s v="8 2MIL"/>
    <m/>
    <m/>
    <x v="0"/>
    <m/>
    <d v="2013-08-13T00:00:00"/>
    <x v="10"/>
    <s v="MCAMERON"/>
    <x v="0"/>
    <x v="0"/>
  </r>
  <r>
    <n v="696087"/>
    <s v="MANDLER ENTERPRISES LTD"/>
    <s v="10X17 1MIL W/1.5LIP+ TAPE1000/CS"/>
    <n v="7492.5"/>
    <m/>
    <n v="10"/>
    <s v="17 1MIL W/1.5LIP+ TAPE"/>
    <m/>
    <m/>
    <x v="0"/>
    <m/>
    <d v="2013-08-13T00:00:00"/>
    <x v="10"/>
    <s v="MGONZALEZ"/>
    <x v="0"/>
    <x v="0"/>
  </r>
  <r>
    <n v="696089"/>
    <s v="MANDLER ENTERPRISES LTD"/>
    <s v="10X20 1MIL BAGW/ 1.5 LIP AND TAPE1000/CS"/>
    <n v="8000.3"/>
    <m/>
    <n v="10"/>
    <s v="20 1MIL BAG"/>
    <m/>
    <m/>
    <x v="0"/>
    <m/>
    <d v="2013-08-13T00:00:00"/>
    <x v="10"/>
    <s v="MGONZALEZ"/>
    <x v="0"/>
    <x v="0"/>
  </r>
  <r>
    <n v="696100"/>
    <s v="MANDLER ENTERPRISES LTD"/>
    <s v="15X17 1MILW/1.5 LIP AND TAPE1000/CS"/>
    <n v="21540.15"/>
    <m/>
    <n v="15"/>
    <s v="17 1MIL"/>
    <m/>
    <m/>
    <x v="0"/>
    <m/>
    <d v="2013-08-13T00:00:00"/>
    <x v="10"/>
    <s v="MGONZALEZ"/>
    <x v="0"/>
    <x v="0"/>
  </r>
  <r>
    <n v="696101"/>
    <s v="MANDLER ENTERPRISES LTD"/>
    <s v="16X20 1MILW/1.5 LIP AND TAPE1000/CS"/>
    <n v="17514.25"/>
    <m/>
    <n v="16"/>
    <s v="20 1MIL"/>
    <m/>
    <m/>
    <x v="0"/>
    <m/>
    <d v="2013-08-13T00:00:00"/>
    <x v="10"/>
    <s v="MGONZALEZ"/>
    <x v="0"/>
    <x v="0"/>
  </r>
  <r>
    <n v="696103"/>
    <s v="MANDLER ENTERPRISES LTD"/>
    <s v="20X30 1MIL1.5 LIP AND TAPE500/CS"/>
    <n v="30675.38"/>
    <m/>
    <n v="20"/>
    <s v="30 1MIL"/>
    <m/>
    <m/>
    <x v="0"/>
    <m/>
    <d v="2013-08-13T00:00:00"/>
    <x v="10"/>
    <s v="MGONZALEZ"/>
    <x v="0"/>
    <x v="0"/>
  </r>
  <r>
    <n v="696105"/>
    <s v="MANDLER ENTERPRISES LTD"/>
    <s v="8X11 1MIL1.5 LIP AND TAPE"/>
    <n v="17158.5"/>
    <m/>
    <n v="8"/>
    <s v="11 1MIL"/>
    <m/>
    <m/>
    <x v="0"/>
    <m/>
    <d v="2013-08-13T00:00:00"/>
    <x v="10"/>
    <s v="MGONZALEZ"/>
    <x v="0"/>
    <x v="0"/>
  </r>
  <r>
    <n v="696106"/>
    <s v="MANDLER ENTERPRISES LTD"/>
    <s v="30X36 1MIL1.5 LIP AND TAPE250/CS"/>
    <n v="30187.5"/>
    <m/>
    <n v="30"/>
    <s v="36 1MIL"/>
    <m/>
    <m/>
    <x v="0"/>
    <m/>
    <d v="2013-08-13T00:00:00"/>
    <x v="10"/>
    <s v="MGONZALEZ"/>
    <x v="0"/>
    <x v="0"/>
  </r>
  <r>
    <n v="699488"/>
    <s v="XPEDX"/>
    <s v="75.00XXX3.001750/RL,SWS SHEETING,FG,AS,AMF CLR,CRADL"/>
    <n v="1524"/>
    <m/>
    <n v="75"/>
    <m/>
    <m/>
    <n v="3"/>
    <x v="1"/>
    <n v="877186"/>
    <d v="2013-08-13T00:00:00"/>
    <x v="10"/>
    <s v="CMAHAN"/>
    <x v="0"/>
    <x v="1"/>
  </r>
  <r>
    <n v="699547"/>
    <s v="STEPHEN GOULD GLEN BURNIE"/>
    <s v="59.00X0.00X12.00X2.00300/RL,FURN BAGS"/>
    <n v="1000.94"/>
    <m/>
    <n v="59"/>
    <n v="0"/>
    <n v="12"/>
    <n v="2"/>
    <x v="1"/>
    <n v="877340"/>
    <d v="2013-08-13T00:00:00"/>
    <x v="10"/>
    <s v="LPAIGE"/>
    <x v="0"/>
    <x v="1"/>
  </r>
  <r>
    <n v="699558"/>
    <s v="STEPHEN GOULD CORPORATION"/>
    <s v="38.00X0.00X60.00X2.00150/RL,BAGS,SS,BOR,METAL15.0%,COLOR,BLK"/>
    <n v="3029.92"/>
    <m/>
    <n v="38"/>
    <n v="0"/>
    <n v="60"/>
    <n v="2"/>
    <x v="1"/>
    <n v="877596"/>
    <d v="2013-08-13T00:00:00"/>
    <x v="10"/>
    <s v="JIM"/>
    <x v="1"/>
    <x v="1"/>
  </r>
  <r>
    <n v="699600"/>
    <s v="PACKAGING SALES, INC"/>
    <s v="8.00X0.00XX1.50500'/RL,TUBING,FG"/>
    <n v="1500.8"/>
    <m/>
    <n v="8"/>
    <n v="0"/>
    <m/>
    <n v="1.5"/>
    <x v="1"/>
    <n v="877491"/>
    <d v="2013-08-13T00:00:00"/>
    <x v="10"/>
    <s v="DAVID"/>
    <x v="1"/>
    <x v="1"/>
  </r>
  <r>
    <n v="699726"/>
    <s v="XPEDX"/>
    <s v="9.00X0.00X14.50X3.001000/CS,BAGS,FG,SW,VENT,BFLY"/>
    <n v="1882.44"/>
    <m/>
    <n v="9"/>
    <n v="0"/>
    <n v="14.5"/>
    <n v="3"/>
    <x v="1"/>
    <n v="877650"/>
    <d v="2013-08-13T00:00:00"/>
    <x v="10"/>
    <s v="LCARTER"/>
    <x v="1"/>
    <x v="1"/>
  </r>
  <r>
    <n v="699745"/>
    <s v="PYRAMID PACKAGING INC."/>
    <s v="102.00X0.00XX3.002000'/RL,SWS SHEETING,FG,NOSLIP,CRADL"/>
    <n v="4539.6000000000004"/>
    <m/>
    <n v="102"/>
    <n v="0"/>
    <m/>
    <n v="3"/>
    <x v="1"/>
    <n v="877722"/>
    <d v="2013-08-13T00:00:00"/>
    <x v="10"/>
    <s v="MFRIDLEY"/>
    <x v="1"/>
    <x v="1"/>
  </r>
  <r>
    <n v="696210"/>
    <s v="PACK-MARK SHIPPING SUPPLIES"/>
    <s v="5X5 3MIL2 COLOR PRNT,PRNTD"/>
    <n v="5580.75"/>
    <m/>
    <n v="5"/>
    <s v="5 3MIL"/>
    <m/>
    <m/>
    <x v="0"/>
    <m/>
    <d v="2013-08-14T00:00:00"/>
    <x v="10"/>
    <s v="KKING"/>
    <x v="0"/>
    <x v="0"/>
  </r>
  <r>
    <n v="696216"/>
    <s v="CROWN PACKAGING"/>
    <s v="PRE-OPENED 4X6X002WHITE FRNT/CLEAR BACKW/ PEEL OFF TAPE STRIP ON"/>
    <n v="0"/>
    <m/>
    <s v="PRE-OPENED 4"/>
    <n v="6"/>
    <n v="2"/>
    <m/>
    <x v="0"/>
    <m/>
    <d v="2013-08-14T00:00:00"/>
    <x v="10"/>
    <s v="MICHELLE"/>
    <x v="0"/>
    <x v="0"/>
  </r>
  <r>
    <n v="696217"/>
    <s v="PACK-MARK SHIPPING SUPPLIES"/>
    <s v="6X10 2MIL 2COLORW/WHITE BLOCKBLACK PRINT,PRNTD"/>
    <n v="0"/>
    <m/>
    <n v="6"/>
    <s v="10 2MIL 2COLOR"/>
    <m/>
    <m/>
    <x v="0"/>
    <m/>
    <d v="2013-08-14T00:00:00"/>
    <x v="10"/>
    <s v="KKING"/>
    <x v="0"/>
    <x v="0"/>
  </r>
  <r>
    <n v="696220"/>
    <s v="XPEDX"/>
    <s v="9X12.5 2MIL AUTO BAG1M/RL"/>
    <n v="10338.5"/>
    <m/>
    <n v="9"/>
    <s v="12.5 2MIL AUTO BAG"/>
    <m/>
    <m/>
    <x v="0"/>
    <m/>
    <d v="2013-08-14T00:00:00"/>
    <x v="10"/>
    <s v="MWENTWORTH"/>
    <x v="0"/>
    <x v="0"/>
  </r>
  <r>
    <n v="696238"/>
    <s v="MANDLER ENTERPRISES LTD"/>
    <s v="10X17 1MILW/ 1.5LIP AND TAPE1000/CS"/>
    <n v="11682.24"/>
    <m/>
    <n v="10"/>
    <s v="17 1MIL"/>
    <m/>
    <m/>
    <x v="0"/>
    <m/>
    <d v="2013-08-14T00:00:00"/>
    <x v="10"/>
    <s v="MGONZALEZ"/>
    <x v="0"/>
    <x v="0"/>
  </r>
  <r>
    <n v="696242"/>
    <s v="PACK-MARK SHIPPING SUPPLIES"/>
    <s v="6X10X002 2 COLORW/WHT BLOCK BLACKPRINT (AREA 2.5X3),PRNTD"/>
    <n v="0"/>
    <m/>
    <n v="6"/>
    <n v="10"/>
    <s v="002 2 COLOR"/>
    <m/>
    <x v="0"/>
    <m/>
    <d v="2013-08-14T00:00:00"/>
    <x v="10"/>
    <s v="AMBER"/>
    <x v="0"/>
    <x v="0"/>
  </r>
  <r>
    <n v="696246"/>
    <s v="MANDLER ENTERPRISES LTD"/>
    <s v="10X20 1MILW/1.5 LIP AND TAPE1000/CS"/>
    <n v="14113.21"/>
    <m/>
    <n v="10"/>
    <s v="20 1MIL"/>
    <m/>
    <m/>
    <x v="0"/>
    <m/>
    <d v="2013-08-14T00:00:00"/>
    <x v="10"/>
    <s v="MGONZALEZ"/>
    <x v="0"/>
    <x v="0"/>
  </r>
  <r>
    <n v="696292"/>
    <s v="CARLSON SYSTEMS, LLC - MINNEAPOLIS"/>
    <s v="15X15X001 WICKETEDBAGS W/ 1.5  LIP"/>
    <n v="5545"/>
    <m/>
    <n v="15"/>
    <n v="15"/>
    <s v="001 WICKETED"/>
    <m/>
    <x v="0"/>
    <m/>
    <d v="2013-08-14T00:00:00"/>
    <x v="10"/>
    <s v="PCOSTA"/>
    <x v="0"/>
    <x v="0"/>
  </r>
  <r>
    <n v="696294"/>
    <s v="CARLSON SYSTEMS, LLC - MINNEAPOLIS"/>
    <s v="9X12 1.5 MIL CLEARWICKETED BAGSW/ 1.5  LIP"/>
    <n v="4325"/>
    <m/>
    <n v="9"/>
    <s v="12 1.5 MIL CLEAR"/>
    <m/>
    <m/>
    <x v="0"/>
    <m/>
    <d v="2013-08-14T00:00:00"/>
    <x v="10"/>
    <s v="PCOSTA"/>
    <x v="1"/>
    <x v="0"/>
  </r>
  <r>
    <n v="696319"/>
    <s v="PACKAGINGSUPPLIES.COM"/>
    <s v="60.00X60.00XX3.00100'/RL,SLITGUS SHEETING,FG,BS,CRADL"/>
    <n v="5898"/>
    <m/>
    <n v="60"/>
    <n v="60"/>
    <m/>
    <n v="3"/>
    <x v="0"/>
    <m/>
    <d v="2013-08-14T00:00:00"/>
    <x v="10"/>
    <s v="MWENTWORTH"/>
    <x v="0"/>
    <x v="1"/>
  </r>
  <r>
    <n v="696320"/>
    <s v="PIERCE PACKAGING PRODUCTS"/>
    <s v="POLY PRO 5.25X3X151.5MIL"/>
    <n v="0"/>
    <m/>
    <s v="POLY PRO 5.25"/>
    <n v="3"/>
    <n v="15"/>
    <m/>
    <x v="0"/>
    <m/>
    <d v="2013-08-14T00:00:00"/>
    <x v="10"/>
    <s v="LMITCHELL"/>
    <x v="0"/>
    <x v="0"/>
  </r>
  <r>
    <n v="696321"/>
    <s v="PIERCE PACKAGING PRODUCTS"/>
    <s v="POLY PRO 4X2.5X151.5MIL"/>
    <n v="0"/>
    <m/>
    <s v="POLY PRO 4"/>
    <n v="2.5"/>
    <n v="15"/>
    <m/>
    <x v="0"/>
    <m/>
    <d v="2013-08-14T00:00:00"/>
    <x v="10"/>
    <s v="LMITCHELL"/>
    <x v="0"/>
    <x v="0"/>
  </r>
  <r>
    <n v="696324"/>
    <s v="PIERCE PACKAGING PRODUCTS"/>
    <s v="POLY PRO 6X3X151.5 MIL"/>
    <n v="0"/>
    <m/>
    <s v="POLY PRO 6"/>
    <n v="3"/>
    <n v="15"/>
    <m/>
    <x v="0"/>
    <m/>
    <d v="2013-08-14T00:00:00"/>
    <x v="10"/>
    <s v="LMITCHELL"/>
    <x v="0"/>
    <x v="0"/>
  </r>
  <r>
    <n v="696363"/>
    <s v="PIEDMONT NATIONAL CORPORATION - GREER"/>
    <s v="ZT 6X5 1.5 MIL1.5  LIP ABOVE ZIPPER"/>
    <n v="293.25"/>
    <m/>
    <s v="ZT 6"/>
    <s v="5 1.5 MIL"/>
    <m/>
    <m/>
    <x v="0"/>
    <m/>
    <d v="2013-08-14T00:00:00"/>
    <x v="10"/>
    <s v="MFRIDLEY"/>
    <x v="0"/>
    <x v="0"/>
  </r>
  <r>
    <n v="696365"/>
    <s v="PIEDMONT NATIONAL CORPORATION - GREER"/>
    <s v="5.25X8 1.5MIL ZT1.5  LIP ABOVE ZIPPER"/>
    <n v="411.25"/>
    <m/>
    <n v="5.25"/>
    <s v="8 1.5MIL ZT"/>
    <m/>
    <m/>
    <x v="0"/>
    <m/>
    <d v="2013-08-14T00:00:00"/>
    <x v="10"/>
    <s v="MFRIDLEY"/>
    <x v="0"/>
    <x v="0"/>
  </r>
  <r>
    <n v="696366"/>
    <s v="PIEDMONT NATIONAL CORPORATION - GREER"/>
    <s v="9X12 ZT1.5 MIL 1.5  LIP ABOVE1000/CS"/>
    <n v="552.5"/>
    <m/>
    <n v="9"/>
    <s v="12 ZT"/>
    <m/>
    <m/>
    <x v="0"/>
    <m/>
    <d v="2013-08-14T00:00:00"/>
    <x v="10"/>
    <s v="MFRIDLEY"/>
    <x v="0"/>
    <x v="0"/>
  </r>
  <r>
    <n v="696367"/>
    <s v="PIEDMONT NATIONAL CORPORATION - GREER"/>
    <s v="13X15 ZT2 MIL 1.5  LIP ABOVE ZIP1000/CS"/>
    <n v="733.25"/>
    <m/>
    <n v="13"/>
    <s v="15 ZT"/>
    <m/>
    <m/>
    <x v="0"/>
    <m/>
    <d v="2013-08-14T00:00:00"/>
    <x v="10"/>
    <s v="MFRIDLEY"/>
    <x v="0"/>
    <x v="0"/>
  </r>
  <r>
    <n v="696478"/>
    <s v="GULF SYSTEMS"/>
    <s v="ZT 15X15 4MIL"/>
    <n v="1533.75"/>
    <m/>
    <s v="ZT 15"/>
    <s v="15 4MIL"/>
    <m/>
    <m/>
    <x v="0"/>
    <m/>
    <d v="2013-08-14T00:00:00"/>
    <x v="10"/>
    <s v="MGONZALEZ"/>
    <x v="0"/>
    <x v="0"/>
  </r>
  <r>
    <n v="697380"/>
    <s v="NORMAN ROQUETTE, INC."/>
    <s v="24.00X16.00X39.00X1.00500/RL,BAGS,BS,BOR,CRADL"/>
    <n v="3924.24"/>
    <m/>
    <n v="24"/>
    <n v="16"/>
    <n v="39"/>
    <n v="1"/>
    <x v="1"/>
    <n v="877881"/>
    <d v="2013-08-14T00:00:00"/>
    <x v="10"/>
    <s v="MGONZALEZ"/>
    <x v="1"/>
    <x v="1"/>
  </r>
  <r>
    <n v="698096"/>
    <s v="STEPHEN GOULD HUNTSVILLE"/>
    <s v="ZT 20X24X003 1 RANDOMVENT LOWER PRT OF BAG200/CTN DOMESTIC"/>
    <n v="1581.3"/>
    <m/>
    <s v="ZT 20"/>
    <n v="24"/>
    <s v="003 1 RANDOM"/>
    <m/>
    <x v="1"/>
    <n v="878284"/>
    <d v="2013-08-14T00:00:00"/>
    <x v="10"/>
    <s v="MFRIDLEY"/>
    <x v="1"/>
    <x v="0"/>
  </r>
  <r>
    <n v="698521"/>
    <s v="XPEDX"/>
    <s v="8.50X0.00X23.50X2.001000/CS,BAGS,FG,SW,VENT,BFLY"/>
    <n v="383.82"/>
    <m/>
    <n v="8.5"/>
    <n v="0"/>
    <n v="23.5"/>
    <n v="2"/>
    <x v="1"/>
    <n v="878294"/>
    <d v="2013-08-14T00:00:00"/>
    <x v="10"/>
    <s v="LMITCHELL"/>
    <x v="1"/>
    <x v="1"/>
  </r>
  <r>
    <n v="699060"/>
    <s v="R.S. HUGHES CO. INC."/>
    <s v="5.5X41X002, 1 VENT HOLE 2 IN&amp;2 UP FROM BOTTOM, 1.25  HEADER W/PERF, .25  LI"/>
    <n v="5300"/>
    <m/>
    <n v="5.5"/>
    <n v="41"/>
    <s v="002, 1 VENT HOLE 2"/>
    <m/>
    <x v="1"/>
    <n v="877985"/>
    <d v="2013-08-14T00:00:00"/>
    <x v="10"/>
    <s v="BRENDA"/>
    <x v="1"/>
    <x v="0"/>
  </r>
  <r>
    <n v="699164"/>
    <s v="MIDWEST PACKAGING &amp; CONTAINER"/>
    <s v="3X4 4MIL ZIP W/EXTENDED L1000/CASE"/>
    <n v="1215"/>
    <m/>
    <n v="3"/>
    <s v="4 4MIL ZIP W/E"/>
    <s v="TENDED L"/>
    <m/>
    <x v="1"/>
    <n v="877808"/>
    <d v="2013-08-14T00:00:00"/>
    <x v="10"/>
    <s v="MFRIDLEY"/>
    <x v="1"/>
    <x v="0"/>
  </r>
  <r>
    <n v="699322"/>
    <s v="CME INTEGRATED SOLUTIONS"/>
    <s v="37.00X0.00XX3.00550'/RL,TUBING,FG,LLD,HEX,COLOR,YEL"/>
    <n v="1604.4"/>
    <m/>
    <n v="37"/>
    <n v="0"/>
    <m/>
    <n v="3"/>
    <x v="1"/>
    <n v="877988"/>
    <d v="2013-08-14T00:00:00"/>
    <x v="10"/>
    <s v="JCORLISS"/>
    <x v="0"/>
    <x v="1"/>
  </r>
  <r>
    <n v="699323"/>
    <s v="CME INTEGRATED SOLUTIONS"/>
    <s v="47.00X0.00XX3.00550'/RL,TUBING,FG,LLD,HEX,COLOR,YEL"/>
    <n v="4798.8"/>
    <m/>
    <n v="47"/>
    <n v="0"/>
    <m/>
    <n v="3"/>
    <x v="1"/>
    <n v="877996"/>
    <d v="2013-08-14T00:00:00"/>
    <x v="10"/>
    <s v="JCORLISS"/>
    <x v="1"/>
    <x v="1"/>
  </r>
  <r>
    <n v="699350"/>
    <s v="MIDLAND PAPER - NORMAL"/>
    <s v="26.00X23.00X56.00X1.00150/RL,BAGS,FG,BS,BOR,VENT,NORM"/>
    <n v="1095.6400000000001"/>
    <m/>
    <n v="26"/>
    <n v="23"/>
    <n v="56"/>
    <n v="1"/>
    <x v="1"/>
    <n v="878022"/>
    <d v="2013-08-14T00:00:00"/>
    <x v="10"/>
    <s v="CMAHAN"/>
    <x v="0"/>
    <x v="1"/>
  </r>
  <r>
    <n v="699575"/>
    <s v="UNITED ONE SOURCE"/>
    <s v="24.00X22.00X52.00X1.25300/RL,BAGS,BS,BOR,LLD,OCT,CRADL"/>
    <n v="9889.92"/>
    <m/>
    <n v="24"/>
    <n v="22"/>
    <n v="52"/>
    <n v="1.25"/>
    <x v="1"/>
    <n v="878119"/>
    <d v="2013-08-14T00:00:00"/>
    <x v="10"/>
    <s v="STEVES"/>
    <x v="1"/>
    <x v="1"/>
  </r>
  <r>
    <n v="699885"/>
    <s v="ULINE"/>
    <s v="6.00X0.00X9.00X2.001000/CS,BAGS,FG,AS,POAPP"/>
    <n v="783.2"/>
    <m/>
    <n v="6"/>
    <n v="0"/>
    <n v="9"/>
    <n v="2"/>
    <x v="1"/>
    <n v="878319"/>
    <d v="2013-08-14T00:00:00"/>
    <x v="10"/>
    <s v="MGONZALEZ"/>
    <x v="1"/>
    <x v="1"/>
  </r>
  <r>
    <n v="699917"/>
    <s v="GREEN PACKAGING INC"/>
    <s v="44.00X42.00X72.00X3.5050/RL,BAGS,BS,BOR,VCI,TINT,MBL,CRADL"/>
    <n v="3984.01"/>
    <m/>
    <n v="44"/>
    <n v="42"/>
    <n v="72"/>
    <n v="3.5"/>
    <x v="1"/>
    <n v="878125"/>
    <d v="2013-08-14T00:00:00"/>
    <x v="10"/>
    <s v="SARAH"/>
    <x v="0"/>
    <x v="1"/>
  </r>
  <r>
    <n v="696511"/>
    <s v="BISHOPS OFFICE NEEDS"/>
    <s v="10X13.25X0015+1/4  LIPON HEADER"/>
    <n v="0"/>
    <m/>
    <n v="10"/>
    <n v="13.25"/>
    <s v="0015+1/4  LIP"/>
    <m/>
    <x v="0"/>
    <m/>
    <d v="2013-08-15T00:00:00"/>
    <x v="10"/>
    <s v="MICHELLE"/>
    <x v="0"/>
    <x v="0"/>
  </r>
  <r>
    <n v="696512"/>
    <s v="BISHOPS OFFICE NEEDS"/>
    <s v="12X16X00225+1/4 LIPWITH HEADER"/>
    <n v="0"/>
    <m/>
    <n v="12"/>
    <n v="16"/>
    <s v="00225+1/4 LIP"/>
    <m/>
    <x v="0"/>
    <m/>
    <d v="2013-08-15T00:00:00"/>
    <x v="10"/>
    <s v="MICHELLE"/>
    <x v="0"/>
    <x v="0"/>
  </r>
  <r>
    <n v="696587"/>
    <s v="WRAP IT UP"/>
    <s v="12X10 ZT 2MIL"/>
    <n v="941.16"/>
    <m/>
    <n v="12"/>
    <s v="10 ZT 2MIL"/>
    <m/>
    <m/>
    <x v="0"/>
    <m/>
    <d v="2013-08-15T00:00:00"/>
    <x v="10"/>
    <s v="DBALLETTA"/>
    <x v="0"/>
    <x v="0"/>
  </r>
  <r>
    <n v="696633"/>
    <s v="STAPLES INDUSTRIAL #906"/>
    <s v="20.00X12.00X53.00X6.00100/RL,BAGS,BS,BOR,CRADL"/>
    <n v="0"/>
    <m/>
    <n v="20"/>
    <n v="12"/>
    <n v="53"/>
    <n v="6"/>
    <x v="0"/>
    <m/>
    <d v="2013-08-15T00:00:00"/>
    <x v="10"/>
    <s v="MCAMERON"/>
    <x v="0"/>
    <x v="1"/>
  </r>
  <r>
    <n v="696702"/>
    <s v="GREIF BROTHERS CORP."/>
    <s v="19X24 2.5MIL 125/CSLIP &amp; TAPE"/>
    <n v="2925"/>
    <m/>
    <n v="19"/>
    <s v="24 2.5MIL 125/CS"/>
    <m/>
    <m/>
    <x v="0"/>
    <m/>
    <d v="2013-08-15T00:00:00"/>
    <x v="10"/>
    <s v="MCAMERON"/>
    <x v="0"/>
    <x v="0"/>
  </r>
  <r>
    <n v="696703"/>
    <s v="GREIF BROTHERS CORP."/>
    <s v="14.5X19 2.5MILLIP &amp; TAPE250/CS"/>
    <n v="2320"/>
    <m/>
    <n v="14.5"/>
    <s v="19 2.5MIL"/>
    <m/>
    <m/>
    <x v="0"/>
    <m/>
    <d v="2013-08-15T00:00:00"/>
    <x v="10"/>
    <s v="MCAMERON"/>
    <x v="0"/>
    <x v="0"/>
  </r>
  <r>
    <n v="696705"/>
    <s v="GREIF BROTHERS CORP."/>
    <s v="24X24 2.5MIL 125/CSLIP &amp; TAPE"/>
    <n v="2760"/>
    <m/>
    <n v="24"/>
    <s v="24 2.5MIL 125/CS"/>
    <m/>
    <m/>
    <x v="0"/>
    <m/>
    <d v="2013-08-15T00:00:00"/>
    <x v="10"/>
    <s v="MCAMERON"/>
    <x v="0"/>
    <x v="0"/>
  </r>
  <r>
    <n v="696708"/>
    <s v="GREIF BROTHERS CORP."/>
    <s v="12X15.5 2.5MIL 500/CSLIP &amp; TAPE"/>
    <n v="1576"/>
    <m/>
    <n v="12"/>
    <s v="15.5 2.5MIL 500/CS"/>
    <m/>
    <m/>
    <x v="0"/>
    <m/>
    <d v="2013-08-15T00:00:00"/>
    <x v="10"/>
    <s v="MCAMERON"/>
    <x v="0"/>
    <x v="0"/>
  </r>
  <r>
    <n v="696711"/>
    <s v="CHALMUR BAG CO., INC."/>
    <s v="14.00X0.00X48.00X8.0050/CS,BAGS,BS,OPAQ,GRA"/>
    <n v="3766.88"/>
    <m/>
    <n v="14"/>
    <n v="0"/>
    <n v="48"/>
    <n v="8"/>
    <x v="0"/>
    <m/>
    <d v="2013-08-15T00:00:00"/>
    <x v="10"/>
    <s v="DWHOLEY"/>
    <x v="0"/>
    <x v="1"/>
  </r>
  <r>
    <n v="696713"/>
    <s v="CHALMUR BAG CO., INC."/>
    <s v="16.00X0.00X18.00X8.0050/CS,BAGS,BS,OPAQ,GRA"/>
    <n v="1355.28"/>
    <m/>
    <n v="16"/>
    <n v="0"/>
    <n v="18"/>
    <n v="8"/>
    <x v="0"/>
    <m/>
    <d v="2013-08-15T00:00:00"/>
    <x v="10"/>
    <s v="DWHOLEY"/>
    <x v="0"/>
    <x v="1"/>
  </r>
  <r>
    <n v="696747"/>
    <s v="SHINERS BUSINESS SERVICES"/>
    <s v="BUBBLE POUCH W/1 SIDE BUBOTHER SIDE 2MIL POLYINSIDE DIM 4X6.5 OUTSIDE"/>
    <n v="35930.050000000003"/>
    <m/>
    <s v="BUBBLE POUCH W/1 SIDE BUB"/>
    <m/>
    <m/>
    <m/>
    <x v="0"/>
    <m/>
    <d v="2013-08-15T00:00:00"/>
    <x v="10"/>
    <s v="MWENTWORTH"/>
    <x v="0"/>
    <x v="0"/>
  </r>
  <r>
    <n v="696753"/>
    <s v="CHALMUR BAG CO., INC."/>
    <s v="24.00X0.00X36.00X8.0050/RL,BAGS,BS,BOR,OPAQ,GRA,CRADL"/>
    <n v="4232.72"/>
    <m/>
    <n v="24"/>
    <n v="0"/>
    <n v="36"/>
    <n v="8"/>
    <x v="0"/>
    <m/>
    <d v="2013-08-15T00:00:00"/>
    <x v="10"/>
    <s v="DWHOLEY"/>
    <x v="0"/>
    <x v="1"/>
  </r>
  <r>
    <n v="696762"/>
    <s v="AMERISOURCE PACKAGING"/>
    <s v="ZT VCI 13X6 4MILPRNT 1C/1S CENTERED,PRNTD"/>
    <n v="4774"/>
    <m/>
    <s v="ZT VCI 13"/>
    <s v="6 4MIL"/>
    <m/>
    <m/>
    <x v="0"/>
    <m/>
    <d v="2013-08-15T00:00:00"/>
    <x v="10"/>
    <s v="MWENTWORTH"/>
    <x v="0"/>
    <x v="0"/>
  </r>
  <r>
    <n v="696770"/>
    <s v="SHORR PACKAGING - IN"/>
    <s v="3.00X0.00X30.00X2.005000/CS,BAGS"/>
    <n v="5833.75"/>
    <m/>
    <n v="3"/>
    <n v="0"/>
    <n v="30"/>
    <n v="2"/>
    <x v="0"/>
    <m/>
    <d v="2013-08-15T00:00:00"/>
    <x v="10"/>
    <s v="STEVES"/>
    <x v="0"/>
    <x v="1"/>
  </r>
  <r>
    <n v="696793"/>
    <s v="UNITED ONE SOURCE"/>
    <s v="24.00X22.00X52.00X1.25300/RL,BAGS,BS,BOR,LLD,OCT,CRADL"/>
    <n v="10600.65"/>
    <m/>
    <n v="24"/>
    <n v="22"/>
    <n v="52"/>
    <n v="1.25"/>
    <x v="0"/>
    <m/>
    <d v="2013-08-15T00:00:00"/>
    <x v="10"/>
    <s v="STEVES"/>
    <x v="1"/>
    <x v="1"/>
  </r>
  <r>
    <n v="698934"/>
    <s v="EASTERN STATES PACKAGING"/>
    <s v="8.00XX14.00X4.001000/CS,BAGS,FG,BS,AS,AFPAS,TINT,PNK"/>
    <n v="884.4"/>
    <m/>
    <n v="8"/>
    <m/>
    <n v="14"/>
    <n v="4"/>
    <x v="1"/>
    <n v="879057"/>
    <d v="2013-08-15T00:00:00"/>
    <x v="10"/>
    <s v="MCAMERON"/>
    <x v="1"/>
    <x v="1"/>
  </r>
  <r>
    <n v="699411"/>
    <s v="ALL PRO PACKAGING"/>
    <s v="72.00X0.00X0.00X1.401440'/RL,TUBING,FG,HISLIP,CRADL"/>
    <n v="3200.34"/>
    <m/>
    <n v="72"/>
    <n v="0"/>
    <n v="0"/>
    <n v="1.4"/>
    <x v="1"/>
    <n v="878577"/>
    <d v="2013-08-15T00:00:00"/>
    <x v="10"/>
    <s v="EZRA"/>
    <x v="1"/>
    <x v="1"/>
  </r>
  <r>
    <n v="699576"/>
    <s v="BUTLER DEARDEN"/>
    <s v="6.50X0.00X22.00X3.501000/CS,BAGS,BS"/>
    <n v="814.32"/>
    <m/>
    <n v="6.5"/>
    <n v="0"/>
    <n v="22"/>
    <n v="3.5"/>
    <x v="1"/>
    <n v="878564"/>
    <d v="2013-08-15T00:00:00"/>
    <x v="10"/>
    <s v="PCOSTA"/>
    <x v="1"/>
    <x v="1"/>
  </r>
  <r>
    <n v="699724"/>
    <s v="CRATEX CORP."/>
    <s v="20X30 6 MILBLK CONDUCTIVE BAG 100/CASE"/>
    <n v="1607.15"/>
    <m/>
    <n v="20"/>
    <s v="30 6 MIL"/>
    <m/>
    <m/>
    <x v="1"/>
    <n v="878690"/>
    <d v="2013-08-15T00:00:00"/>
    <x v="10"/>
    <s v="MFRIDLEY"/>
    <x v="1"/>
    <x v="0"/>
  </r>
  <r>
    <n v="699954"/>
    <s v="BGR INC"/>
    <s v="3X37X002 POR 350/ROLL"/>
    <n v="670.95"/>
    <m/>
    <n v="3"/>
    <n v="37"/>
    <s v="002 POR 350/ROLL"/>
    <m/>
    <x v="1"/>
    <n v="879053"/>
    <d v="2013-08-15T00:00:00"/>
    <x v="10"/>
    <s v="LPAIGE"/>
    <x v="1"/>
    <x v="0"/>
  </r>
  <r>
    <n v="699995"/>
    <s v="CLEAR VIEW BAG COMPANY, INC."/>
    <s v="35.50XXX1.1512554'/RL,SWS SHEETING,FG,HISLIP,CRADL"/>
    <n v="975.8"/>
    <m/>
    <n v="35.5"/>
    <m/>
    <m/>
    <n v="1.1499999999999999"/>
    <x v="1"/>
    <n v="879076"/>
    <d v="2013-08-15T00:00:00"/>
    <x v="10"/>
    <s v="WILL"/>
    <x v="1"/>
    <x v="1"/>
  </r>
  <r>
    <n v="699998"/>
    <s v="COLONY PAPERS"/>
    <s v="23.00X10.00X30.00X1.50550/RL,BAGS,BS,BOR"/>
    <n v="1862.4"/>
    <m/>
    <n v="23"/>
    <n v="10"/>
    <n v="30"/>
    <n v="1.5"/>
    <x v="1"/>
    <n v="878500"/>
    <d v="2013-08-15T00:00:00"/>
    <x v="10"/>
    <s v="MCAMERON"/>
    <x v="1"/>
    <x v="1"/>
  </r>
  <r>
    <n v="700005"/>
    <s v="CLEAR VIEW BAG COMPANY, INC."/>
    <s v="43.50XXX1.2014966'/RL,SWS SHEETING,FG,HISLIP,CRADL"/>
    <n v="1487.52"/>
    <m/>
    <n v="43.5"/>
    <m/>
    <m/>
    <n v="1.2"/>
    <x v="1"/>
    <n v="878888"/>
    <d v="2013-08-15T00:00:00"/>
    <x v="10"/>
    <s v="WILL"/>
    <x v="1"/>
    <x v="1"/>
  </r>
  <r>
    <n v="700012"/>
    <s v="CLEAR VIEW BAG COMPANY, INC."/>
    <s v="25.50XXX1.9016899'/RL,SWS SHEETING,FG,HISLIP,CRADL"/>
    <n v="1585.12"/>
    <m/>
    <n v="25.5"/>
    <m/>
    <m/>
    <n v="1.9"/>
    <x v="1"/>
    <n v="879040"/>
    <d v="2013-08-15T00:00:00"/>
    <x v="10"/>
    <s v="WILL"/>
    <x v="1"/>
    <x v="1"/>
  </r>
  <r>
    <n v="700228"/>
    <s v="MIDLAND PAPER - NORMAL"/>
    <s v="26.00X23.00X56.00X1.00150/RL,BAGS,FG,BS,BOR,VENT,NORM"/>
    <n v="1191.24"/>
    <m/>
    <n v="26"/>
    <n v="23"/>
    <n v="56"/>
    <n v="1"/>
    <x v="1"/>
    <n v="879131"/>
    <d v="2013-08-15T00:00:00"/>
    <x v="10"/>
    <s v="KKING"/>
    <x v="1"/>
    <x v="1"/>
  </r>
  <r>
    <n v="696840"/>
    <s v="COMET PACKAGING"/>
    <s v="2X2 2MIL LDPEBLK OPAQUE"/>
    <n v="0"/>
    <m/>
    <n v="2"/>
    <s v="2 2MIL LDPE"/>
    <m/>
    <m/>
    <x v="0"/>
    <m/>
    <d v="2013-08-16T00:00:00"/>
    <x v="10"/>
    <s v="MWENTWORTH"/>
    <x v="0"/>
    <x v="0"/>
  </r>
  <r>
    <n v="696841"/>
    <s v="POLLOCK PAPER"/>
    <s v="TMSS 3X7X003100/CTN"/>
    <n v="3185"/>
    <m/>
    <s v="TMSS 3"/>
    <n v="7"/>
    <n v="3"/>
    <m/>
    <x v="0"/>
    <m/>
    <d v="2013-08-16T00:00:00"/>
    <x v="10"/>
    <s v="BRENDA"/>
    <x v="0"/>
    <x v="0"/>
  </r>
  <r>
    <n v="696893"/>
    <s v="AMERISAN LLC"/>
    <s v="9.00X0.00X12.00X2.001000/CS,BAGS,BS,TINT,MBL"/>
    <n v="3008.6"/>
    <m/>
    <n v="9"/>
    <n v="0"/>
    <n v="12"/>
    <n v="2"/>
    <x v="0"/>
    <m/>
    <d v="2013-08-16T00:00:00"/>
    <x v="10"/>
    <s v="BRENDA"/>
    <x v="0"/>
    <x v="1"/>
  </r>
  <r>
    <n v="696914"/>
    <s v="CONTINENTAL WESTERN CORP."/>
    <s v="13X15 2MIL 250/PCSSLIDERSLIDER"/>
    <n v="1092.5"/>
    <m/>
    <n v="13"/>
    <s v="15 2MIL 250/PCS"/>
    <m/>
    <m/>
    <x v="0"/>
    <m/>
    <d v="2013-08-16T00:00:00"/>
    <x v="10"/>
    <s v="MFRIDLEY"/>
    <x v="0"/>
    <x v="0"/>
  </r>
  <r>
    <n v="696916"/>
    <s v="PAQ-SOURCE, INC."/>
    <s v="3X7 3MIL STATIC SHEILD BA100/CS"/>
    <n v="4642.8"/>
    <m/>
    <n v="3"/>
    <s v="7 3MIL STATIC SHEILD BA"/>
    <m/>
    <m/>
    <x v="0"/>
    <m/>
    <d v="2013-08-16T00:00:00"/>
    <x v="10"/>
    <s v="HEATHER"/>
    <x v="0"/>
    <x v="0"/>
  </r>
  <r>
    <n v="696956"/>
    <s v="PACK-MARK SHIPPING SUPPLIES"/>
    <s v="LF 5X5 2MIL 2CLR 1SWWO BLOCK 3.5X4.5PRINTING IN RED,PRNTD"/>
    <n v="4108.5"/>
    <m/>
    <s v="LF 5"/>
    <s v="5 2MIL 2CLR 1S"/>
    <m/>
    <m/>
    <x v="0"/>
    <m/>
    <d v="2013-08-16T00:00:00"/>
    <x v="10"/>
    <s v="MCAMERON"/>
    <x v="0"/>
    <x v="0"/>
  </r>
  <r>
    <n v="696961"/>
    <s v="PACK-MARK SHIPPING SUPPLIES"/>
    <s v="6X10 2MIL 2CLR 1SIDEWWO AREA 3X2PRINTING IN BLACK,PRNTD"/>
    <n v="5124"/>
    <m/>
    <n v="6"/>
    <s v="10 2MIL 2CLR 1SIDE"/>
    <m/>
    <m/>
    <x v="0"/>
    <m/>
    <d v="2013-08-16T00:00:00"/>
    <x v="10"/>
    <s v="MCAMERON"/>
    <x v="0"/>
    <x v="0"/>
  </r>
  <r>
    <n v="696975"/>
    <s v="ATLANTIC CORP."/>
    <s v="4X6 CLR LF 1.5MIL 2000/PC1.75MIL LIP HEADERVENTED"/>
    <n v="3255"/>
    <m/>
    <n v="4"/>
    <s v="6 CLR LF 1.5MIL 2000/PC"/>
    <m/>
    <m/>
    <x v="0"/>
    <m/>
    <d v="2013-08-16T00:00:00"/>
    <x v="10"/>
    <s v="MFRIDLEY"/>
    <x v="0"/>
    <x v="0"/>
  </r>
  <r>
    <n v="696976"/>
    <s v="ATLANTIC CORP."/>
    <s v="6X8 1.5MIL CLR LF1.75MIL LIP HEADER 1000/PVENTED"/>
    <n v="2100"/>
    <m/>
    <n v="6"/>
    <s v="8 1.5MIL CLR LF"/>
    <m/>
    <m/>
    <x v="0"/>
    <m/>
    <d v="2013-08-16T00:00:00"/>
    <x v="10"/>
    <s v="MFRIDLEY"/>
    <x v="0"/>
    <x v="0"/>
  </r>
  <r>
    <n v="696979"/>
    <s v="ATLANTIC CORP."/>
    <s v="8X36 CLR LF 1.5MIL1.75MIL LIP HEADERVENTED"/>
    <n v="3285"/>
    <m/>
    <n v="8"/>
    <s v="36 CLR LF 1.5MIL"/>
    <m/>
    <m/>
    <x v="0"/>
    <m/>
    <d v="2013-08-16T00:00:00"/>
    <x v="10"/>
    <s v="MFRIDLEY"/>
    <x v="0"/>
    <x v="0"/>
  </r>
  <r>
    <n v="696982"/>
    <s v="ATLANTIC CORP."/>
    <s v="6.00XX28.00X2.00385/RL,BAGS,BS,BOR,VENT,NORM"/>
    <n v="1630"/>
    <m/>
    <n v="6"/>
    <m/>
    <n v="28"/>
    <n v="2"/>
    <x v="0"/>
    <m/>
    <d v="2013-08-16T00:00:00"/>
    <x v="10"/>
    <s v="MFRIDLEY"/>
    <x v="0"/>
    <x v="1"/>
  </r>
  <r>
    <n v="696985"/>
    <s v="ATLANTIC CORP."/>
    <s v="9.00XX12.00X1.75900/RL,BAGS,BS,BOR,VENT,NORM"/>
    <n v="1812.8"/>
    <m/>
    <n v="9"/>
    <m/>
    <n v="12"/>
    <n v="1.75"/>
    <x v="0"/>
    <m/>
    <d v="2013-08-16T00:00:00"/>
    <x v="10"/>
    <s v="MFRIDLEY"/>
    <x v="0"/>
    <x v="1"/>
  </r>
  <r>
    <n v="696986"/>
    <s v="ATLANTIC CORP."/>
    <s v="5X18 1.5MIL 1000/PCSLF 1.75MIL LIP HEADERVENTED"/>
    <n v="1850"/>
    <m/>
    <n v="5"/>
    <s v="18 1.5MIL 1000/PCS"/>
    <m/>
    <m/>
    <x v="0"/>
    <m/>
    <d v="2013-08-16T00:00:00"/>
    <x v="10"/>
    <s v="MFRIDLEY"/>
    <x v="0"/>
    <x v="0"/>
  </r>
  <r>
    <n v="696991"/>
    <s v="RALYN PLASTICS CORP."/>
    <s v="7.00X0.00X21.00X1.501500/RL,DWS,BS,BOR"/>
    <n v="7262.4"/>
    <m/>
    <n v="7"/>
    <n v="0"/>
    <n v="21"/>
    <n v="1.5"/>
    <x v="0"/>
    <m/>
    <d v="2013-08-16T00:00:00"/>
    <x v="10"/>
    <s v="JBURKE"/>
    <x v="0"/>
    <x v="1"/>
  </r>
  <r>
    <n v="696992"/>
    <s v="SHIP-PAC"/>
    <s v="50.00X0.00X95.00X3.5050/RL,BAGS,BS,BOR,VENT,BFLY,CRADL"/>
    <n v="9535.77"/>
    <m/>
    <n v="50"/>
    <n v="0"/>
    <n v="95"/>
    <n v="3.5"/>
    <x v="0"/>
    <m/>
    <d v="2013-08-16T00:00:00"/>
    <x v="10"/>
    <s v="MICHELLE"/>
    <x v="0"/>
    <x v="1"/>
  </r>
  <r>
    <n v="696993"/>
    <s v="CROWN PACKAGING"/>
    <s v="10.50X15 1.5 MILAUTO BAG"/>
    <n v="2540"/>
    <m/>
    <n v="10.5"/>
    <s v="15 1.5 MIL"/>
    <m/>
    <m/>
    <x v="0"/>
    <m/>
    <d v="2013-08-16T00:00:00"/>
    <x v="10"/>
    <s v="JPENA"/>
    <x v="0"/>
    <x v="0"/>
  </r>
  <r>
    <n v="696994"/>
    <s v="PAK WEST"/>
    <s v="ZT 6X9 3MIL1/4  HANG HOLE"/>
    <n v="1839.67"/>
    <m/>
    <s v="ZT 6"/>
    <s v="9 3MIL"/>
    <m/>
    <m/>
    <x v="0"/>
    <m/>
    <d v="2013-08-16T00:00:00"/>
    <x v="10"/>
    <s v="LCARTER"/>
    <x v="1"/>
    <x v="0"/>
  </r>
  <r>
    <n v="697002"/>
    <s v="SHIP-PAC"/>
    <s v="36.00X0.00X88.00X2.00100/RL,BAGS,BS,BOR,VENT,BFLY,CRADL"/>
    <n v="7574.94"/>
    <m/>
    <n v="36"/>
    <n v="0"/>
    <n v="88"/>
    <n v="2"/>
    <x v="0"/>
    <m/>
    <d v="2013-08-16T00:00:00"/>
    <x v="10"/>
    <s v="MICHELLE"/>
    <x v="0"/>
    <x v="1"/>
  </r>
  <r>
    <n v="697035"/>
    <s v="ULINE"/>
    <s v="ZT 12X24 4MIL"/>
    <n v="9640"/>
    <m/>
    <s v="ZT 12"/>
    <s v="24 4MIL"/>
    <m/>
    <m/>
    <x v="0"/>
    <m/>
    <d v="2013-08-16T00:00:00"/>
    <x v="10"/>
    <s v="MWENTWORTH"/>
    <x v="0"/>
    <x v="0"/>
  </r>
  <r>
    <n v="697064"/>
    <s v="PAK WEST"/>
    <s v="ZT 6X9 4MILWITH HANG HOLE"/>
    <n v="1851.15"/>
    <m/>
    <s v="ZT 6"/>
    <s v="9 4MIL"/>
    <m/>
    <m/>
    <x v="0"/>
    <m/>
    <d v="2013-08-16T00:00:00"/>
    <x v="10"/>
    <s v="LCARTER"/>
    <x v="0"/>
    <x v="0"/>
  </r>
  <r>
    <n v="697069"/>
    <s v="PAK WEST"/>
    <s v="ZT 8X8 3MILWITH HANG HOLE"/>
    <n v="1765.62"/>
    <m/>
    <s v="ZT 8"/>
    <s v="8 3MIL"/>
    <m/>
    <m/>
    <x v="0"/>
    <m/>
    <d v="2013-08-16T00:00:00"/>
    <x v="10"/>
    <s v="LCARTER"/>
    <x v="0"/>
    <x v="0"/>
  </r>
  <r>
    <n v="697075"/>
    <s v="PAK WEST"/>
    <s v="ZT 8X8 4MILWITH HANG HOLE"/>
    <n v="1673.19"/>
    <m/>
    <s v="ZT 8"/>
    <s v="8 4MIL"/>
    <m/>
    <m/>
    <x v="0"/>
    <m/>
    <d v="2013-08-16T00:00:00"/>
    <x v="10"/>
    <s v="LCARTER"/>
    <x v="0"/>
    <x v="0"/>
  </r>
  <r>
    <n v="697080"/>
    <s v="PAK WEST"/>
    <s v="ZT 8X10 3MILWITH HANG HOLE"/>
    <n v="1756.8"/>
    <m/>
    <s v="ZT 8"/>
    <s v="10 3MIL"/>
    <m/>
    <m/>
    <x v="0"/>
    <m/>
    <d v="2013-08-16T00:00:00"/>
    <x v="10"/>
    <s v="LCARTER"/>
    <x v="0"/>
    <x v="0"/>
  </r>
  <r>
    <n v="697114"/>
    <s v="PAK WEST"/>
    <s v="ZT 8X10 4MILWITH HANG HOLE"/>
    <n v="1900.53"/>
    <m/>
    <s v="ZT 8"/>
    <s v="10 4MIL"/>
    <m/>
    <m/>
    <x v="0"/>
    <m/>
    <d v="2013-08-16T00:00:00"/>
    <x v="10"/>
    <s v="LCARTER"/>
    <x v="0"/>
    <x v="0"/>
  </r>
  <r>
    <n v="697115"/>
    <s v="PAK WEST"/>
    <s v="ZT 8X12 4MILWITH HANG HOLE"/>
    <n v="2204.44"/>
    <m/>
    <s v="ZT 8"/>
    <s v="12 4MIL"/>
    <m/>
    <m/>
    <x v="0"/>
    <m/>
    <d v="2013-08-16T00:00:00"/>
    <x v="10"/>
    <s v="LCARTER"/>
    <x v="0"/>
    <x v="0"/>
  </r>
  <r>
    <n v="697116"/>
    <s v="PAK WEST"/>
    <s v="ZT 8X12 3MILWITH HANG HOLE"/>
    <n v="1947.3"/>
    <m/>
    <s v="ZT 8"/>
    <s v="12 3MIL"/>
    <m/>
    <m/>
    <x v="0"/>
    <m/>
    <d v="2013-08-16T00:00:00"/>
    <x v="10"/>
    <s v="LCARTER"/>
    <x v="0"/>
    <x v="0"/>
  </r>
  <r>
    <n v="697124"/>
    <s v="PAK WEST"/>
    <s v="ZT 9X9 3MILWITH HANG HOLE"/>
    <n v="1701.28"/>
    <m/>
    <s v="ZT 9"/>
    <s v="9 3MIL"/>
    <m/>
    <m/>
    <x v="0"/>
    <m/>
    <d v="2013-08-16T00:00:00"/>
    <x v="10"/>
    <s v="LCARTER"/>
    <x v="0"/>
    <x v="0"/>
  </r>
  <r>
    <n v="697126"/>
    <s v="PAK WEST"/>
    <s v="ZT 9X9 4MILWITH HANG HOLE"/>
    <n v="1745.28"/>
    <m/>
    <s v="ZT 9"/>
    <s v="9 4MIL"/>
    <m/>
    <m/>
    <x v="0"/>
    <m/>
    <d v="2013-08-16T00:00:00"/>
    <x v="10"/>
    <s v="LCARTER"/>
    <x v="0"/>
    <x v="0"/>
  </r>
  <r>
    <n v="697129"/>
    <s v="PAK WEST"/>
    <s v="ZT 9X12 3MILWITH HANG HOLE"/>
    <n v="1927.53"/>
    <m/>
    <s v="ZT 9"/>
    <s v="12 3MIL"/>
    <m/>
    <m/>
    <x v="0"/>
    <m/>
    <d v="2013-08-16T00:00:00"/>
    <x v="10"/>
    <s v="LCARTER"/>
    <x v="0"/>
    <x v="0"/>
  </r>
  <r>
    <n v="697131"/>
    <s v="PAK WEST"/>
    <s v="ZT 9X12 4MILWITH HANG HOLE"/>
    <n v="2087.52"/>
    <m/>
    <s v="ZT 9"/>
    <s v="12 4MIL"/>
    <m/>
    <m/>
    <x v="0"/>
    <m/>
    <d v="2013-08-16T00:00:00"/>
    <x v="10"/>
    <s v="LCARTER"/>
    <x v="0"/>
    <x v="0"/>
  </r>
  <r>
    <n v="697227"/>
    <s v="CROWN PACKAGING"/>
    <s v="10X13 ZT2 MIL CLRPOLYETHYLENE"/>
    <n v="0"/>
    <m/>
    <n v="10"/>
    <s v="13 ZT"/>
    <m/>
    <m/>
    <x v="0"/>
    <m/>
    <d v="2013-08-16T00:00:00"/>
    <x v="10"/>
    <s v="MFRIDLEY"/>
    <x v="0"/>
    <x v="0"/>
  </r>
  <r>
    <n v="699605"/>
    <s v="SUPPLY ONE - TUCSON"/>
    <s v="4.5X5 1.5MILAUTO BAG3000/ROLL"/>
    <n v="1642.5"/>
    <m/>
    <n v="4.5"/>
    <s v="5 1.5MIL"/>
    <m/>
    <m/>
    <x v="1"/>
    <n v="879522"/>
    <d v="2013-08-16T00:00:00"/>
    <x v="10"/>
    <s v="LPAIGE"/>
    <x v="0"/>
    <x v="0"/>
  </r>
  <r>
    <n v="700063"/>
    <s v="DUBOSE STRAPPING, INC."/>
    <s v="80.00X59.00X102.00X2.5030/RL,BAGS,BS,BOR,VCI,CRADL"/>
    <n v="2534.0700000000002"/>
    <m/>
    <n v="80"/>
    <n v="59"/>
    <n v="102"/>
    <n v="2.5"/>
    <x v="1"/>
    <n v="879548"/>
    <d v="2013-08-16T00:00:00"/>
    <x v="10"/>
    <s v="TINAO"/>
    <x v="0"/>
    <x v="1"/>
  </r>
  <r>
    <n v="700324"/>
    <s v="DUBOSE STRAPPING, INC."/>
    <s v="47.00X0.00X74.00X3.00100/RL,SLEEVE,BS,BOR,VCI,CRADL"/>
    <n v="1742.9"/>
    <m/>
    <n v="47"/>
    <n v="0"/>
    <n v="74"/>
    <n v="3"/>
    <x v="1"/>
    <n v="879249"/>
    <d v="2013-08-16T00:00:00"/>
    <x v="10"/>
    <s v="LMITCHELL"/>
    <x v="1"/>
    <x v="1"/>
  </r>
  <r>
    <n v="700381"/>
    <s v="CLEAR VIEW BAG COMPANY, INC."/>
    <s v="29.50X15.50X43.00X2.00200/RL,BAGS,FG,BS,BOR,CRADL"/>
    <n v="6778.08"/>
    <m/>
    <n v="29.5"/>
    <n v="15.5"/>
    <n v="43"/>
    <n v="2"/>
    <x v="1"/>
    <n v="879366"/>
    <d v="2013-08-16T00:00:00"/>
    <x v="10"/>
    <s v="MCAMERON"/>
    <x v="1"/>
    <x v="1"/>
  </r>
  <r>
    <n v="700553"/>
    <s v="STARGAZER PACKAGING"/>
    <s v="51.00X42.00X94.50X1.50100/RL,BAGS,BS,BOR,VENT,NORM,CRADL"/>
    <n v="2759.68"/>
    <m/>
    <n v="51"/>
    <n v="42"/>
    <n v="94.5"/>
    <n v="1.5"/>
    <x v="1"/>
    <n v="879827"/>
    <d v="2013-08-16T00:00:00"/>
    <x v="10"/>
    <s v="KKING"/>
    <x v="0"/>
    <x v="1"/>
  </r>
  <r>
    <n v="697256"/>
    <s v="HLPM HOLDINGS, LLC"/>
    <s v="5X5 2MIL AUTO BAGWHT FRNT/CL BACK2.5M/ROLL"/>
    <n v="6575"/>
    <m/>
    <n v="5"/>
    <s v="5 2MIL AUTO BAG"/>
    <m/>
    <m/>
    <x v="0"/>
    <m/>
    <d v="2013-08-19T00:00:00"/>
    <x v="10"/>
    <s v="MWENTWORTH"/>
    <x v="0"/>
    <x v="0"/>
  </r>
  <r>
    <n v="697269"/>
    <s v="H &amp; P PACKAGING INC."/>
    <s v="10X12 ZT 2 MIL FREEZER BAMETALLOCENE"/>
    <n v="2661"/>
    <m/>
    <n v="10"/>
    <s v="12 ZT 2 MIL FREEZER BA"/>
    <m/>
    <m/>
    <x v="0"/>
    <m/>
    <d v="2013-08-19T00:00:00"/>
    <x v="10"/>
    <s v="HEATHER"/>
    <x v="0"/>
    <x v="0"/>
  </r>
  <r>
    <n v="697275"/>
    <s v="PACKAGE DESIGN &amp; SUPPLY CO. INC."/>
    <s v="AUTOBAG 12X18X002750/ROLL"/>
    <n v="3613.75"/>
    <m/>
    <s v="AUTOBAG 12"/>
    <n v="18"/>
    <n v="2"/>
    <m/>
    <x v="0"/>
    <m/>
    <d v="2013-08-19T00:00:00"/>
    <x v="10"/>
    <s v="BRENDA"/>
    <x v="0"/>
    <x v="0"/>
  </r>
  <r>
    <n v="697288"/>
    <s v="UNITED ONE SOURCE"/>
    <s v="60.00X60.00XX1.00300'/RL,SLITCTR SHEETING,BS,CRADL"/>
    <n v="18319"/>
    <m/>
    <n v="60"/>
    <n v="60"/>
    <m/>
    <n v="1"/>
    <x v="0"/>
    <m/>
    <d v="2013-08-19T00:00:00"/>
    <x v="10"/>
    <s v="STEVES"/>
    <x v="0"/>
    <x v="1"/>
  </r>
  <r>
    <n v="697290"/>
    <s v="PROFESSIONAL PACKAGING"/>
    <s v="8.00X0.00X10.00X1.501000/CS,BAGS,BS,VENT,NORM,CLAR"/>
    <n v="4721.8599999999997"/>
    <m/>
    <n v="8"/>
    <n v="0"/>
    <n v="10"/>
    <n v="1.5"/>
    <x v="0"/>
    <m/>
    <d v="2013-08-19T00:00:00"/>
    <x v="10"/>
    <s v="KKING"/>
    <x v="0"/>
    <x v="1"/>
  </r>
  <r>
    <n v="697292"/>
    <s v="GREAT LAKES PACKAGING SUPPLY INC"/>
    <s v="LF 10X13+1.5  LIP&amp;TAPE2MIL 1000/CTN1C/1S, W/ LOGO ON UPPER L"/>
    <n v="3618"/>
    <m/>
    <s v="LF 10"/>
    <s v="13+1.5  LIP&amp;TAPE"/>
    <m/>
    <m/>
    <x v="0"/>
    <m/>
    <d v="2013-08-19T00:00:00"/>
    <x v="10"/>
    <s v="BRENDA"/>
    <x v="0"/>
    <x v="0"/>
  </r>
  <r>
    <n v="697323"/>
    <s v="ASSOCIATED PACKAGING INC."/>
    <s v="20.00X0.00XX2.002000'/RL,SWS SHEETING,FG,CRADL"/>
    <n v="1746.24"/>
    <m/>
    <n v="20"/>
    <n v="0"/>
    <m/>
    <n v="2"/>
    <x v="0"/>
    <m/>
    <d v="2013-08-19T00:00:00"/>
    <x v="10"/>
    <s v="JIM"/>
    <x v="0"/>
    <x v="1"/>
  </r>
  <r>
    <n v="697358"/>
    <s v="MELCO, A SUPPLYONE CO."/>
    <s v="ZT 12X14X002REGISTERED PRINT1COLOR 1SIDE(BLACK),PRNTD"/>
    <n v="2053.2600000000002"/>
    <m/>
    <s v="ZT 12"/>
    <n v="14"/>
    <n v="2"/>
    <m/>
    <x v="0"/>
    <m/>
    <d v="2013-08-19T00:00:00"/>
    <x v="10"/>
    <s v="JIM"/>
    <x v="0"/>
    <x v="0"/>
  </r>
  <r>
    <n v="697452"/>
    <s v="UNISOURCE - ORLANDO"/>
    <s v="16.00XXX1.501500'/RL,CF SHEETING,FG,CRADL"/>
    <n v="3325"/>
    <m/>
    <n v="16"/>
    <m/>
    <m/>
    <n v="1.5"/>
    <x v="0"/>
    <m/>
    <d v="2013-08-19T00:00:00"/>
    <x v="10"/>
    <s v="LMITCHELL"/>
    <x v="1"/>
    <x v="1"/>
  </r>
  <r>
    <n v="697454"/>
    <s v="UNISOURCE - ORLANDO"/>
    <s v="18.00XXX1.501500'/RL,CF SHEETING,FG,CRADL"/>
    <n v="3325"/>
    <m/>
    <n v="18"/>
    <m/>
    <m/>
    <n v="1.5"/>
    <x v="0"/>
    <m/>
    <d v="2013-08-19T00:00:00"/>
    <x v="10"/>
    <s v="LMITCHELL"/>
    <x v="0"/>
    <x v="1"/>
  </r>
  <r>
    <n v="697457"/>
    <s v="PIONEER INDUSTRIAL SALES"/>
    <s v="10.50X0.00X13.00X1.001000/CS,BAGS"/>
    <n v="799.75"/>
    <m/>
    <n v="10.5"/>
    <n v="0"/>
    <n v="13"/>
    <n v="1"/>
    <x v="0"/>
    <m/>
    <d v="2013-08-19T00:00:00"/>
    <x v="10"/>
    <s v="BRENDA"/>
    <x v="0"/>
    <x v="1"/>
  </r>
  <r>
    <n v="697464"/>
    <s v="ALPHA PACKAGING INC."/>
    <s v="ZT 9X10 6MILBLACK"/>
    <n v="2205.3200000000002"/>
    <m/>
    <s v="ZT 9"/>
    <s v="10 6MIL"/>
    <m/>
    <m/>
    <x v="0"/>
    <m/>
    <d v="2013-08-19T00:00:00"/>
    <x v="10"/>
    <s v="KKING"/>
    <x v="0"/>
    <x v="0"/>
  </r>
  <r>
    <n v="697469"/>
    <s v="ALPHA PACKAGING INC."/>
    <s v="ZT 12X15 6MILBLACK"/>
    <n v="2178.75"/>
    <m/>
    <s v="ZT 12"/>
    <s v="15 6MIL"/>
    <m/>
    <m/>
    <x v="0"/>
    <m/>
    <d v="2013-08-19T00:00:00"/>
    <x v="10"/>
    <s v="KKING"/>
    <x v="0"/>
    <x v="0"/>
  </r>
  <r>
    <n v="697473"/>
    <s v="BELL TAPE INC"/>
    <s v="ZT 4X6X002W/WHITE BLOCK,PRNTD"/>
    <n v="32292"/>
    <m/>
    <s v="ZT 4"/>
    <n v="6"/>
    <n v="2"/>
    <m/>
    <x v="0"/>
    <m/>
    <d v="2013-08-19T00:00:00"/>
    <x v="10"/>
    <s v="KKING"/>
    <x v="0"/>
    <x v="0"/>
  </r>
  <r>
    <n v="697475"/>
    <s v="BELL TAPE INC"/>
    <s v="ZT 4.5X6X002W/WHITE BLOCK,PRNTD"/>
    <n v="35667"/>
    <m/>
    <s v="ZT 4.5"/>
    <n v="6"/>
    <n v="2"/>
    <m/>
    <x v="0"/>
    <m/>
    <d v="2013-08-19T00:00:00"/>
    <x v="10"/>
    <s v="KKING"/>
    <x v="0"/>
    <x v="0"/>
  </r>
  <r>
    <n v="697482"/>
    <s v="ARMOR PACKAGING CORP"/>
    <s v="POLYPRO 5X7 1.5 MIL 5M/CS"/>
    <n v="0"/>
    <m/>
    <s v="POLYPRO 5"/>
    <s v="7 1.5 MIL 5M/CS"/>
    <m/>
    <m/>
    <x v="0"/>
    <m/>
    <d v="2013-08-19T00:00:00"/>
    <x v="10"/>
    <s v="MFRIDLEY"/>
    <x v="1"/>
    <x v="0"/>
  </r>
  <r>
    <n v="699936"/>
    <s v="INTERNATIONAL PACKAGING SALES"/>
    <s v="16.00X0.00XX1.501960'/RL,CF SHEETING,FG,AS,AMF CLR,CRADL"/>
    <n v="9375"/>
    <m/>
    <n v="16"/>
    <n v="0"/>
    <m/>
    <n v="1.5"/>
    <x v="1"/>
    <n v="880417"/>
    <d v="2013-08-19T00:00:00"/>
    <x v="10"/>
    <s v="PGARCIA"/>
    <x v="1"/>
    <x v="1"/>
  </r>
  <r>
    <n v="700696"/>
    <s v="UNISOURCE - WINDSOR"/>
    <s v="30.00X0.00X37.00X1.00250/CS,BAGS,FG,SS,TINT,MBL"/>
    <n v="1710.24"/>
    <m/>
    <n v="30"/>
    <n v="0"/>
    <n v="37"/>
    <n v="1"/>
    <x v="1"/>
    <n v="880045"/>
    <d v="2013-08-19T00:00:00"/>
    <x v="10"/>
    <s v="MCAMERON"/>
    <x v="1"/>
    <x v="1"/>
  </r>
  <r>
    <n v="700773"/>
    <s v="AMERICAN MARKETING OF PLASTICS, LLC"/>
    <s v="5.00X0.00X7.00X3.003000/CS,BAGS,SW"/>
    <n v="2094.4"/>
    <m/>
    <n v="5"/>
    <n v="0"/>
    <n v="7"/>
    <n v="3"/>
    <x v="1"/>
    <n v="880329"/>
    <d v="2013-08-19T00:00:00"/>
    <x v="10"/>
    <s v="LMITCHELL"/>
    <x v="1"/>
    <x v="1"/>
  </r>
  <r>
    <n v="700822"/>
    <s v="SUPPLY SOURCE"/>
    <s v="60.00X50.00X88.00X1.2550/RL,BAGS,BS,BOR,LLD,HEX,CRADL"/>
    <n v="3090.5"/>
    <m/>
    <n v="60"/>
    <n v="50"/>
    <n v="88"/>
    <n v="1.25"/>
    <x v="1"/>
    <n v="880083"/>
    <d v="2013-08-19T00:00:00"/>
    <x v="10"/>
    <s v="STEVES"/>
    <x v="1"/>
    <x v="1"/>
  </r>
  <r>
    <n v="700865"/>
    <s v="ASTRO PACKAGING"/>
    <s v="13.00X11.00X25.00X3.00250/RL,BAGS,BS,BOR,VCI,COLOR,MBL"/>
    <n v="1569.12"/>
    <m/>
    <n v="13"/>
    <n v="11"/>
    <n v="25"/>
    <n v="3"/>
    <x v="1"/>
    <n v="880619"/>
    <d v="2013-08-19T00:00:00"/>
    <x v="10"/>
    <s v="CMAHAN"/>
    <x v="1"/>
    <x v="1"/>
  </r>
  <r>
    <n v="697515"/>
    <s v="IPS PACKAGING GREENVILLE"/>
    <s v="4.00X0.00X9.00X4.002000/CS,BAGS"/>
    <n v="1266.72"/>
    <m/>
    <n v="4"/>
    <n v="0"/>
    <n v="9"/>
    <n v="4"/>
    <x v="0"/>
    <m/>
    <d v="2013-08-20T00:00:00"/>
    <x v="10"/>
    <s v="MWENTWORTH"/>
    <x v="1"/>
    <x v="1"/>
  </r>
  <r>
    <n v="697546"/>
    <s v="PIERCE PACKAGING PRODUCTS"/>
    <s v="5.25 X 3.00 X 15.001.5 MIL POLY PRO BAG"/>
    <n v="0"/>
    <m/>
    <n v="5.25"/>
    <n v="3"/>
    <n v="15"/>
    <m/>
    <x v="0"/>
    <m/>
    <d v="2013-08-20T00:00:00"/>
    <x v="10"/>
    <s v="ANGELA"/>
    <x v="0"/>
    <x v="0"/>
  </r>
  <r>
    <n v="697548"/>
    <s v="PIERCE PACKAGING PRODUCTS"/>
    <s v="4.00X2.50X15.001.5 MIL POLY PRO BAG"/>
    <n v="0"/>
    <m/>
    <n v="4"/>
    <n v="2.5"/>
    <n v="15"/>
    <m/>
    <x v="0"/>
    <m/>
    <d v="2013-08-20T00:00:00"/>
    <x v="10"/>
    <s v="ANGELA"/>
    <x v="0"/>
    <x v="0"/>
  </r>
  <r>
    <n v="697549"/>
    <s v="PIERCE PACKAGING PRODUCTS"/>
    <s v="6.00X3.00X15.001.5 MIL POLYPRO BAG"/>
    <n v="0"/>
    <m/>
    <n v="6"/>
    <n v="3"/>
    <n v="15"/>
    <m/>
    <x v="0"/>
    <m/>
    <d v="2013-08-20T00:00:00"/>
    <x v="10"/>
    <s v="ANGELA"/>
    <x v="0"/>
    <x v="0"/>
  </r>
  <r>
    <n v="697550"/>
    <s v="CANTWELL-CLEARY CO., INC."/>
    <s v="ZT 9X12X002 1C/1SSUFFOCATION WARNG1000/CS,PRNTD"/>
    <n v="1032"/>
    <m/>
    <s v="ZT 9"/>
    <n v="12"/>
    <s v="002 1C/1S"/>
    <m/>
    <x v="0"/>
    <m/>
    <d v="2013-08-20T00:00:00"/>
    <x v="10"/>
    <s v="LMITCHELL"/>
    <x v="0"/>
    <x v="0"/>
  </r>
  <r>
    <n v="697589"/>
    <s v="NATIONAL PACKAGING CORP."/>
    <s v="ZT 6X6 1.5 MIL"/>
    <n v="3367.75"/>
    <m/>
    <s v="ZT 6"/>
    <s v="6 1.5 MIL"/>
    <m/>
    <m/>
    <x v="0"/>
    <m/>
    <d v="2013-08-20T00:00:00"/>
    <x v="10"/>
    <s v="JPENA"/>
    <x v="0"/>
    <x v="0"/>
  </r>
  <r>
    <n v="697590"/>
    <s v="NATIONAL PACKAGING CORP."/>
    <s v="ZT 8X10 1.5 MIL"/>
    <n v="9900"/>
    <m/>
    <s v="ZT 8"/>
    <s v="10 1.5 MIL"/>
    <m/>
    <m/>
    <x v="0"/>
    <m/>
    <d v="2013-08-20T00:00:00"/>
    <x v="10"/>
    <s v="JPENA"/>
    <x v="0"/>
    <x v="0"/>
  </r>
  <r>
    <n v="697592"/>
    <s v="NATIONAL PACKAGING CORP."/>
    <s v="ZT 9X12 1.5 MIL"/>
    <n v="2400"/>
    <m/>
    <s v="ZT 9"/>
    <s v="12 1.5 MIL"/>
    <m/>
    <m/>
    <x v="0"/>
    <m/>
    <d v="2013-08-20T00:00:00"/>
    <x v="10"/>
    <s v="JPENA"/>
    <x v="0"/>
    <x v="0"/>
  </r>
  <r>
    <n v="697595"/>
    <s v="NATIONAL PACKAGING CORP."/>
    <s v="ZT 12X12 1.5 MIL"/>
    <n v="2000"/>
    <m/>
    <s v="ZT 12"/>
    <s v="12 1.5 MIL"/>
    <m/>
    <m/>
    <x v="0"/>
    <m/>
    <d v="2013-08-20T00:00:00"/>
    <x v="10"/>
    <s v="JPENA"/>
    <x v="0"/>
    <x v="0"/>
  </r>
  <r>
    <n v="697596"/>
    <s v="NATIONAL PACKAGING CORP."/>
    <s v="ZT 13X18 1.5 MIL1000/CASE"/>
    <n v="1380"/>
    <m/>
    <s v="ZT 13"/>
    <s v="18 1.5 MIL"/>
    <m/>
    <m/>
    <x v="0"/>
    <m/>
    <d v="2013-08-20T00:00:00"/>
    <x v="10"/>
    <s v="JPENA"/>
    <x v="0"/>
    <x v="0"/>
  </r>
  <r>
    <n v="697597"/>
    <s v="NATIONAL PACKAGING CORP."/>
    <s v="ZT 18X20 1.5 MIL500/CASE"/>
    <n v="2835"/>
    <m/>
    <s v="ZT 18"/>
    <s v="20 1.5 MIL"/>
    <m/>
    <m/>
    <x v="0"/>
    <m/>
    <d v="2013-08-20T00:00:00"/>
    <x v="10"/>
    <s v="JPENA"/>
    <x v="0"/>
    <x v="0"/>
  </r>
  <r>
    <n v="697598"/>
    <s v="NATIONAL PACKAGING CORP."/>
    <s v="ZT 36X48 1.5 MIL500/CASE"/>
    <n v="17800"/>
    <m/>
    <s v="ZT 36"/>
    <s v="48 1.5 MIL"/>
    <m/>
    <m/>
    <x v="0"/>
    <m/>
    <d v="2013-08-20T00:00:00"/>
    <x v="10"/>
    <s v="JPENA"/>
    <x v="0"/>
    <x v="0"/>
  </r>
  <r>
    <n v="697600"/>
    <s v="NATIONAL PACKAGING CORP."/>
    <s v="ZT 6X6 1.5 MIL1000/CASE"/>
    <n v="3610"/>
    <m/>
    <s v="ZT 6"/>
    <s v="6 1.5 MIL"/>
    <m/>
    <m/>
    <x v="0"/>
    <m/>
    <d v="2013-08-20T00:00:00"/>
    <x v="10"/>
    <s v="JPENA"/>
    <x v="0"/>
    <x v="0"/>
  </r>
  <r>
    <n v="697616"/>
    <s v="DANVERS INDUSTRIAL PACKAGING"/>
    <s v="ZT 9X12 1.5 MIL CLEARW/SUFFICATION WARNING ,PRNTD"/>
    <n v="6126.3"/>
    <m/>
    <s v="ZT 9"/>
    <s v="12 1.5 MIL CLEAR"/>
    <m/>
    <m/>
    <x v="0"/>
    <m/>
    <d v="2013-08-20T00:00:00"/>
    <x v="10"/>
    <s v="LPAIGE"/>
    <x v="0"/>
    <x v="0"/>
  </r>
  <r>
    <n v="697620"/>
    <s v="PACKAGING PARTNERS, LLC"/>
    <s v="LF 6X14X001 1000/CTNIMPORTITEM 2256"/>
    <n v="2100"/>
    <m/>
    <s v="LF 6"/>
    <n v="14"/>
    <s v="001 1000/CTN"/>
    <m/>
    <x v="0"/>
    <m/>
    <d v="2013-08-20T00:00:00"/>
    <x v="10"/>
    <s v="BRENDA"/>
    <x v="0"/>
    <x v="0"/>
  </r>
  <r>
    <n v="697622"/>
    <s v="PACKAGING PARTNERS, LLC"/>
    <s v="LF 6X14X0015 1000/CTNIMPORTLADDAWN ITEM 106"/>
    <n v="2990"/>
    <m/>
    <s v="LF 6"/>
    <n v="14"/>
    <s v="0015 1000/CTN"/>
    <m/>
    <x v="0"/>
    <m/>
    <d v="2013-08-20T00:00:00"/>
    <x v="10"/>
    <s v="BRENDA"/>
    <x v="0"/>
    <x v="0"/>
  </r>
  <r>
    <n v="697624"/>
    <s v="MULTIFAB"/>
    <s v="HEADER 11X23X0016200/HEADER 600/CTN"/>
    <n v="10770"/>
    <m/>
    <s v="HEADER 11"/>
    <n v="23"/>
    <n v="16"/>
    <m/>
    <x v="0"/>
    <m/>
    <d v="2013-08-20T00:00:00"/>
    <x v="10"/>
    <s v="BRENDA"/>
    <x v="0"/>
    <x v="0"/>
  </r>
  <r>
    <n v="697630"/>
    <s v="CDF CORPORATION"/>
    <s v="30.00X0.00X30.00X4.00250/CS,INDIV SHEETS,BS"/>
    <n v="2673.22"/>
    <m/>
    <n v="30"/>
    <n v="0"/>
    <n v="30"/>
    <n v="4"/>
    <x v="0"/>
    <m/>
    <d v="2013-08-20T00:00:00"/>
    <x v="10"/>
    <s v="STEVES"/>
    <x v="1"/>
    <x v="1"/>
  </r>
  <r>
    <n v="697654"/>
    <s v="CROWN PACKAGING"/>
    <s v="10X13 ZT 3MILTMSS 100/CS"/>
    <n v="1472.5"/>
    <m/>
    <n v="10"/>
    <s v="13 ZT 3MIL"/>
    <m/>
    <m/>
    <x v="0"/>
    <m/>
    <d v="2013-08-20T00:00:00"/>
    <x v="10"/>
    <s v="MFRIDLEY"/>
    <x v="0"/>
    <x v="0"/>
  </r>
  <r>
    <n v="697690"/>
    <s v="DREAM PACKAGING INC"/>
    <s v="8X27.5 2MIL FG CLEAR1CLR, W/ HANG HOLE,PRNTD"/>
    <n v="6031.5"/>
    <m/>
    <n v="8"/>
    <s v="27.5 2MIL FG CLEAR"/>
    <m/>
    <m/>
    <x v="0"/>
    <m/>
    <d v="2013-08-20T00:00:00"/>
    <x v="10"/>
    <s v="MCAMERON"/>
    <x v="0"/>
    <x v="0"/>
  </r>
  <r>
    <n v="697692"/>
    <s v="DREAM PACKAGING INC"/>
    <s v="8X27.5 3MIL FG CLEARW/HANG HOLE, 1CLR,PRNTD"/>
    <n v="8219.25"/>
    <m/>
    <n v="8"/>
    <s v="27.5 3MIL FG CLEAR"/>
    <m/>
    <m/>
    <x v="0"/>
    <m/>
    <d v="2013-08-20T00:00:00"/>
    <x v="10"/>
    <s v="MCAMERON"/>
    <x v="0"/>
    <x v="0"/>
  </r>
  <r>
    <n v="697734"/>
    <s v="CROWN PACKAGING"/>
    <s v="3.00X0.00X26.00X2.001000/RL,SLEEVE,BS,BOR,CRADL"/>
    <n v="2671"/>
    <m/>
    <n v="3"/>
    <n v="0"/>
    <n v="26"/>
    <n v="2"/>
    <x v="0"/>
    <m/>
    <d v="2013-08-20T00:00:00"/>
    <x v="10"/>
    <s v="STEVES"/>
    <x v="0"/>
    <x v="1"/>
  </r>
  <r>
    <n v="697769"/>
    <s v="XPEDX"/>
    <s v="38.00X0.00X58.00X1.20100/CS,BAGS,SS"/>
    <n v="0"/>
    <m/>
    <n v="38"/>
    <n v="0"/>
    <n v="58"/>
    <n v="1.2"/>
    <x v="0"/>
    <m/>
    <d v="2013-08-20T00:00:00"/>
    <x v="10"/>
    <s v="PCOSTA"/>
    <x v="0"/>
    <x v="1"/>
  </r>
  <r>
    <n v="697779"/>
    <s v="SUPPLY SOURCE"/>
    <s v="CLEAR VACUUM BAGS 8X10 38C/1S FRONT,PRNTD"/>
    <n v="0"/>
    <m/>
    <s v="CLEAR VACUUM BAGS 8"/>
    <s v="10 3"/>
    <m/>
    <m/>
    <x v="0"/>
    <m/>
    <d v="2013-08-20T00:00:00"/>
    <x v="10"/>
    <s v="LPAIGE"/>
    <x v="0"/>
    <x v="0"/>
  </r>
  <r>
    <n v="697782"/>
    <s v="XPEDX"/>
    <s v="37.00X0.00X54.00X1.60100/CS,BAGS,SS"/>
    <n v="0"/>
    <m/>
    <n v="37"/>
    <n v="0"/>
    <n v="54"/>
    <n v="1.6"/>
    <x v="0"/>
    <m/>
    <d v="2013-08-20T00:00:00"/>
    <x v="10"/>
    <s v="PCOSTA"/>
    <x v="0"/>
    <x v="1"/>
  </r>
  <r>
    <n v="701243"/>
    <s v="MIDLAND PAPER - NORMAL"/>
    <s v="45.00X23.00X76.00X1.00125/RL,BAGS,FG,BS,BOR,VENT,NORM,HISLIP"/>
    <n v="1822.2"/>
    <m/>
    <n v="45"/>
    <n v="23"/>
    <n v="76"/>
    <n v="1"/>
    <x v="1"/>
    <n v="881047"/>
    <d v="2013-08-20T00:00:00"/>
    <x v="10"/>
    <s v="AMBER"/>
    <x v="1"/>
    <x v="1"/>
  </r>
  <r>
    <n v="701287"/>
    <s v="ADMIRAL PACKAGING"/>
    <s v="12.00X0.00X15.00X3.00250/CS,BAGS"/>
    <n v="639.12"/>
    <m/>
    <n v="12"/>
    <n v="0"/>
    <n v="15"/>
    <n v="3"/>
    <x v="1"/>
    <n v="881173"/>
    <d v="2013-08-20T00:00:00"/>
    <x v="10"/>
    <s v="LCARTER"/>
    <x v="1"/>
    <x v="1"/>
  </r>
  <r>
    <n v="697814"/>
    <s v="XPEDX"/>
    <s v="38.00XX58.00X1.20100/CS,BAGS,SS"/>
    <n v="45969.599999999999"/>
    <m/>
    <n v="38"/>
    <m/>
    <n v="58"/>
    <n v="1.2"/>
    <x v="0"/>
    <m/>
    <d v="2013-08-21T00:00:00"/>
    <x v="10"/>
    <s v="DAVID"/>
    <x v="0"/>
    <x v="1"/>
  </r>
  <r>
    <n v="697816"/>
    <s v="XPEDX"/>
    <s v="30.00XX36.00X1.20200/CS,BAGS,SS,COLOR,BLK"/>
    <n v="15600.96"/>
    <m/>
    <n v="30"/>
    <m/>
    <n v="36"/>
    <n v="1.2"/>
    <x v="0"/>
    <m/>
    <d v="2013-08-21T00:00:00"/>
    <x v="10"/>
    <s v="DAVID"/>
    <x v="0"/>
    <x v="1"/>
  </r>
  <r>
    <n v="697820"/>
    <s v="XPEDX"/>
    <s v="37.00XX54.00X1.60100/CS,BAGS,SS"/>
    <n v="1453.56"/>
    <m/>
    <n v="37"/>
    <m/>
    <n v="54"/>
    <n v="1.6"/>
    <x v="0"/>
    <m/>
    <d v="2013-08-21T00:00:00"/>
    <x v="10"/>
    <s v="DAVID"/>
    <x v="0"/>
    <x v="1"/>
  </r>
  <r>
    <n v="697844"/>
    <s v="LU TRIMMINGS CORP."/>
    <s v="9X12 1.5 MIL LIP N TAPE BAG"/>
    <n v="903.5"/>
    <m/>
    <n v="9"/>
    <s v="12 1.5 MIL LIP N TAPE B"/>
    <m/>
    <m/>
    <x v="0"/>
    <m/>
    <d v="2013-08-21T00:00:00"/>
    <x v="10"/>
    <s v="VLOW"/>
    <x v="0"/>
    <x v="0"/>
  </r>
  <r>
    <n v="697894"/>
    <s v="OMNI PACKAGING"/>
    <s v="3.50X0.00X26.00X2.001000/CS,BAGS"/>
    <n v="2159.1"/>
    <m/>
    <n v="3.5"/>
    <n v="0"/>
    <n v="26"/>
    <n v="2"/>
    <x v="0"/>
    <m/>
    <d v="2013-08-21T00:00:00"/>
    <x v="10"/>
    <s v="STEVES"/>
    <x v="1"/>
    <x v="1"/>
  </r>
  <r>
    <n v="697903"/>
    <s v="A-PAC MFG. CO."/>
    <s v="9X12 2MIL WHITE COLOR ZIPTOP 1000 CS"/>
    <n v="1936.2"/>
    <m/>
    <n v="9"/>
    <s v="12 2MIL WHITE COLOR ZIP"/>
    <m/>
    <m/>
    <x v="0"/>
    <m/>
    <d v="2013-08-21T00:00:00"/>
    <x v="10"/>
    <s v="VLOW"/>
    <x v="0"/>
    <x v="0"/>
  </r>
  <r>
    <n v="697913"/>
    <s v="CROWN PACKAGING"/>
    <s v="11X13 2 MIL LIP+TAPE2  LIP POSTAL APPROVEDWHITE COLOR"/>
    <n v="5160"/>
    <m/>
    <n v="11"/>
    <s v="13 2 MIL LIP+TAPE"/>
    <m/>
    <m/>
    <x v="0"/>
    <m/>
    <d v="2013-08-21T00:00:00"/>
    <x v="10"/>
    <s v="JPENA"/>
    <x v="0"/>
    <x v="0"/>
  </r>
  <r>
    <n v="697915"/>
    <s v="CROWN PACKAGING"/>
    <s v="7.5X17 2 MIL LIP+TAPE2  LIP POSTAL APPROVEDWHITE COLOR"/>
    <n v="4737.2"/>
    <m/>
    <n v="7.5"/>
    <s v="17 2 MIL LIP+TAPE"/>
    <m/>
    <m/>
    <x v="0"/>
    <m/>
    <d v="2013-08-21T00:00:00"/>
    <x v="10"/>
    <s v="JPENA"/>
    <x v="0"/>
    <x v="0"/>
  </r>
  <r>
    <n v="697927"/>
    <s v="BULK SAK INTERNATIONAL"/>
    <s v="37.00X35.00X110.00X2.5050/RL,BAGS,FG,BS,BOR,METAL 20.0%"/>
    <n v="2911.98"/>
    <m/>
    <n v="37"/>
    <n v="35"/>
    <n v="110"/>
    <n v="2.5"/>
    <x v="0"/>
    <m/>
    <d v="2013-08-21T00:00:00"/>
    <x v="10"/>
    <s v="CGRAINGER"/>
    <x v="0"/>
    <x v="1"/>
  </r>
  <r>
    <n v="697929"/>
    <s v="BULK SAK INTERNATIONAL"/>
    <s v="37.00X35.00X120.00X2.5050/RL,BAGS,FG,BS,BOR,METAL 20.0%"/>
    <n v="5499.52"/>
    <m/>
    <n v="37"/>
    <n v="35"/>
    <n v="120"/>
    <n v="2.5"/>
    <x v="0"/>
    <m/>
    <d v="2013-08-21T00:00:00"/>
    <x v="10"/>
    <s v="CGRAINGER"/>
    <x v="0"/>
    <x v="1"/>
  </r>
  <r>
    <n v="697931"/>
    <s v="CHALMUR BAG CO., INC."/>
    <s v="3  TUBING4 MILL1000 FPR"/>
    <n v="2522"/>
    <m/>
    <s v="3  TUBING"/>
    <m/>
    <m/>
    <m/>
    <x v="0"/>
    <m/>
    <d v="2013-08-21T00:00:00"/>
    <x v="10"/>
    <s v="DWHOLEY"/>
    <x v="0"/>
    <x v="0"/>
  </r>
  <r>
    <n v="697964"/>
    <s v="BUTLER DEARDEN"/>
    <s v="32.00XXX1.501000'/RL,TUBING,COLOR,BLK"/>
    <n v="0"/>
    <m/>
    <n v="32"/>
    <m/>
    <m/>
    <n v="1.5"/>
    <x v="0"/>
    <m/>
    <d v="2013-08-21T00:00:00"/>
    <x v="10"/>
    <s v="SARAH"/>
    <x v="1"/>
    <x v="1"/>
  </r>
  <r>
    <n v="698026"/>
    <s v="XPEDX"/>
    <s v="3X5X002 PAS AUTO BAG"/>
    <n v="2325"/>
    <m/>
    <n v="3"/>
    <n v="5"/>
    <s v="002 PAS AUTO BAG"/>
    <m/>
    <x v="0"/>
    <m/>
    <d v="2013-08-21T00:00:00"/>
    <x v="10"/>
    <s v="EZRA"/>
    <x v="0"/>
    <x v="0"/>
  </r>
  <r>
    <n v="698027"/>
    <s v="XPEDX"/>
    <s v="4X6X002 PAS AUTO BAG"/>
    <n v="2135.1999999999998"/>
    <m/>
    <n v="4"/>
    <n v="6"/>
    <s v="002 PAS AUTO BAG"/>
    <m/>
    <x v="0"/>
    <m/>
    <d v="2013-08-21T00:00:00"/>
    <x v="10"/>
    <s v="EZRA"/>
    <x v="0"/>
    <x v="0"/>
  </r>
  <r>
    <n v="698046"/>
    <s v="NAGEL SHIPPERS"/>
    <s v="10X15.5 4MILANTI STATICBUBBLE BAG"/>
    <n v="20420.25"/>
    <m/>
    <n v="10"/>
    <s v="15.5 4MIL"/>
    <m/>
    <m/>
    <x v="0"/>
    <m/>
    <d v="2013-08-21T00:00:00"/>
    <x v="10"/>
    <s v="MFRIDLEY"/>
    <x v="0"/>
    <x v="0"/>
  </r>
  <r>
    <n v="698057"/>
    <s v="NAGEL SHIPPERS"/>
    <s v="2X2 2MILZT"/>
    <n v="0"/>
    <m/>
    <n v="2"/>
    <s v="2 2MIL"/>
    <m/>
    <m/>
    <x v="0"/>
    <m/>
    <d v="2013-08-21T00:00:00"/>
    <x v="10"/>
    <s v="MFRIDLEY"/>
    <x v="0"/>
    <x v="0"/>
  </r>
  <r>
    <n v="698058"/>
    <s v="NAGEL SHIPPERS"/>
    <s v="4X7.5 4MILANTI STATICBUBBLE BAG"/>
    <n v="5617.5"/>
    <m/>
    <n v="4"/>
    <s v="7.5 4MIL"/>
    <m/>
    <m/>
    <x v="0"/>
    <m/>
    <d v="2013-08-21T00:00:00"/>
    <x v="10"/>
    <s v="MFRIDLEY"/>
    <x v="0"/>
    <x v="0"/>
  </r>
  <r>
    <n v="698059"/>
    <s v="ROYAL PACKAGING"/>
    <s v="ZT 18X13 1.5 MIL FDA 1,006 VENT HOLES EACH SIDE, 3  FROM TOP/BOTTOM 2.5  FR"/>
    <n v="14454"/>
    <m/>
    <s v="ZT 18"/>
    <s v="13 1.5 MIL FDA 1,00"/>
    <m/>
    <m/>
    <x v="0"/>
    <m/>
    <d v="2013-08-21T00:00:00"/>
    <x v="10"/>
    <s v="JBASILE"/>
    <x v="1"/>
    <x v="0"/>
  </r>
  <r>
    <n v="698061"/>
    <s v="NAGEL SHIPPERS"/>
    <s v="2.50XX3.00X4.001000/CS,BAGS,AS,AFPAS"/>
    <n v="0"/>
    <m/>
    <n v="2.5"/>
    <m/>
    <n v="3"/>
    <n v="4"/>
    <x v="0"/>
    <m/>
    <d v="2013-08-21T00:00:00"/>
    <x v="10"/>
    <s v="MFRIDLEY"/>
    <x v="0"/>
    <x v="1"/>
  </r>
  <r>
    <n v="698063"/>
    <s v="NAGEL SHIPPERS"/>
    <s v="8X12 4MILTMSS"/>
    <n v="0"/>
    <m/>
    <n v="8"/>
    <s v="12 4MIL"/>
    <m/>
    <m/>
    <x v="0"/>
    <m/>
    <d v="2013-08-21T00:00:00"/>
    <x v="10"/>
    <s v="MFRIDLEY"/>
    <x v="0"/>
    <x v="0"/>
  </r>
  <r>
    <n v="698075"/>
    <s v="IPS PACKAGING GREENVILLE"/>
    <s v="4.00X0.00X9.00X4.002000/CS,BAGS"/>
    <n v="1139.04"/>
    <m/>
    <n v="4"/>
    <n v="0"/>
    <n v="9"/>
    <n v="4"/>
    <x v="0"/>
    <m/>
    <d v="2013-08-21T00:00:00"/>
    <x v="10"/>
    <s v="MCAMERON"/>
    <x v="0"/>
    <x v="1"/>
  </r>
  <r>
    <n v="701241"/>
    <s v="ATLAS BOX &amp; CRATING"/>
    <s v="5X6X004 AUTO, 1.25  SEALED HEADER W/HH, PRNTD 2C/1S 1000/ROLL,PRNTD"/>
    <n v="3307.15"/>
    <m/>
    <n v="5"/>
    <n v="6"/>
    <s v="004 AUTO, 1.25  SEALE"/>
    <m/>
    <x v="1"/>
    <n v="881799"/>
    <d v="2013-08-21T00:00:00"/>
    <x v="10"/>
    <s v="JPENA"/>
    <x v="1"/>
    <x v="0"/>
  </r>
  <r>
    <n v="701355"/>
    <s v="MIDLAND PAPER - QUINCY"/>
    <s v="12.00XXX4.001000'/RL,SWS SHEETING,FG,CLAR,CRADL"/>
    <n v="1890"/>
    <m/>
    <n v="12"/>
    <m/>
    <m/>
    <n v="4"/>
    <x v="1"/>
    <n v="881603"/>
    <d v="2013-08-21T00:00:00"/>
    <x v="10"/>
    <s v="WILL"/>
    <x v="0"/>
    <x v="1"/>
  </r>
  <r>
    <n v="701604"/>
    <s v="CARLSON SYSTEMS, LLC - SIOUX FALLS"/>
    <s v="18.00X12.00X29.00X2.00400/RL,BAGS,BS,BOR,METAL15.0%,TINT,MBL,CRADL"/>
    <n v="1782.48"/>
    <m/>
    <n v="18"/>
    <n v="12"/>
    <n v="29"/>
    <n v="2"/>
    <x v="1"/>
    <n v="882156"/>
    <d v="2013-08-21T00:00:00"/>
    <x v="10"/>
    <s v="SARAH"/>
    <x v="1"/>
    <x v="1"/>
  </r>
  <r>
    <n v="701663"/>
    <s v="R.S. HUGHES CO. INC."/>
    <s v="5.5X41X002, 1 VENT HOLE 2 IN&amp;2 UP FROM BOTTOM, 1.25  HEADER W/PERF, .25  LI"/>
    <n v="5300"/>
    <m/>
    <n v="5.5"/>
    <n v="41"/>
    <s v="002, 1 VENT HOLE 2"/>
    <m/>
    <x v="1"/>
    <n v="882132"/>
    <d v="2013-08-21T00:00:00"/>
    <x v="10"/>
    <s v="KKING"/>
    <x v="1"/>
    <x v="0"/>
  </r>
  <r>
    <n v="701683"/>
    <s v="CARLSON SYSTEMS, LLC - SIOUX FALLS"/>
    <s v="18.00X12.00X29.00X2.00400/RL,BAGS,BS,BOR,METAL15.0%,TINT,MBL,CRADL"/>
    <n v="1782.48"/>
    <m/>
    <n v="18"/>
    <n v="12"/>
    <n v="29"/>
    <n v="2"/>
    <x v="1"/>
    <n v="882160"/>
    <d v="2013-08-21T00:00:00"/>
    <x v="10"/>
    <s v="SARAH"/>
    <x v="1"/>
    <x v="1"/>
  </r>
  <r>
    <n v="698301"/>
    <s v="ROYAL PACKAGING"/>
    <s v="ZT 18X13 1.5 MIL FDA 1,006 VENT HOLES EACH SIDE, 3  FROM TOP/BOTTOM 2.5  FR"/>
    <n v="0"/>
    <m/>
    <s v="ZT 18"/>
    <s v="13 1.5 MIL FDA 1,00"/>
    <m/>
    <m/>
    <x v="0"/>
    <m/>
    <d v="2013-08-22T00:00:00"/>
    <x v="10"/>
    <s v="JBASILE"/>
    <x v="1"/>
    <x v="0"/>
  </r>
  <r>
    <n v="698352"/>
    <s v="DANVERS INDUSTRIAL PACKAGING"/>
    <s v="ZT 18X24 1.5 MIL CLEAR W/SUFFICATION WARNING,PRNTD"/>
    <n v="4573.08"/>
    <m/>
    <s v="ZT 18"/>
    <s v="24 1.5 MIL CLEAR W/"/>
    <m/>
    <m/>
    <x v="0"/>
    <m/>
    <d v="2013-08-22T00:00:00"/>
    <x v="10"/>
    <s v="LPAIGE"/>
    <x v="0"/>
    <x v="0"/>
  </r>
  <r>
    <n v="698429"/>
    <s v="CAL WESTERN CONVERTING,INC."/>
    <s v="21.00XXX4.006000'/RL,SWS SHEETING,FG,COLOR,MBL,CRADL"/>
    <n v="6001.6"/>
    <m/>
    <n v="21"/>
    <m/>
    <m/>
    <n v="4"/>
    <x v="0"/>
    <m/>
    <d v="2013-08-22T00:00:00"/>
    <x v="10"/>
    <s v="DAVID"/>
    <x v="0"/>
    <x v="1"/>
  </r>
  <r>
    <n v="698433"/>
    <s v="CAL WESTERN CONVERTING,INC."/>
    <s v="21.00XXX4.006000'/RL,SWS SHEETING,FG,COLOR,RED,CRADL"/>
    <n v="6243.6"/>
    <m/>
    <n v="21"/>
    <m/>
    <m/>
    <n v="4"/>
    <x v="0"/>
    <m/>
    <d v="2013-08-22T00:00:00"/>
    <x v="10"/>
    <s v="DAVID"/>
    <x v="0"/>
    <x v="1"/>
  </r>
  <r>
    <n v="700905"/>
    <s v="E- Z PACK MFG"/>
    <s v="12.00X0.00X18.00X1.501000/CS,BAGS"/>
    <n v="2211.1999999999998"/>
    <m/>
    <n v="12"/>
    <n v="0"/>
    <n v="18"/>
    <n v="1.5"/>
    <x v="1"/>
    <n v="882452"/>
    <d v="2013-08-22T00:00:00"/>
    <x v="10"/>
    <s v="MICHELLE"/>
    <x v="1"/>
    <x v="1"/>
  </r>
  <r>
    <n v="700977"/>
    <s v="STAPLES INDUSTRIAL #906"/>
    <s v="5.00X0.00X12.00X3.002000/CS,BAGS,BS,TINT,RED"/>
    <n v="486.4"/>
    <m/>
    <n v="5"/>
    <n v="0"/>
    <n v="12"/>
    <n v="3"/>
    <x v="1"/>
    <n v="882432"/>
    <d v="2013-08-22T00:00:00"/>
    <x v="10"/>
    <s v="MFRIDLEY"/>
    <x v="1"/>
    <x v="1"/>
  </r>
  <r>
    <n v="701365"/>
    <s v="XPEDX"/>
    <s v="68.00X0.00XX1.254400'/RL,SWS SHEETING,FG,AS,AMF CLR,CRADL"/>
    <n v="5608.02"/>
    <m/>
    <n v="68"/>
    <n v="0"/>
    <m/>
    <n v="1.25"/>
    <x v="1"/>
    <n v="882778"/>
    <d v="2013-08-22T00:00:00"/>
    <x v="10"/>
    <s v="JPENA"/>
    <x v="1"/>
    <x v="1"/>
  </r>
  <r>
    <n v="701383"/>
    <s v="MIDLAND PAPER - NORMAL"/>
    <s v="45.00X23.00X55.00X1.00125/RL,BAGS,FG,BS,BOR,VENT,NORM"/>
    <n v="2526.08"/>
    <m/>
    <n v="45"/>
    <n v="23"/>
    <n v="55"/>
    <n v="1"/>
    <x v="1"/>
    <n v="882376"/>
    <d v="2013-08-22T00:00:00"/>
    <x v="10"/>
    <s v="WILL"/>
    <x v="1"/>
    <x v="1"/>
  </r>
  <r>
    <n v="701595"/>
    <s v="BUTLER DEARDEN"/>
    <s v="24.00X0.00X0.00X2.001250'/RL,CF SOR,FG,BS,BOR,CRADL"/>
    <n v="4160"/>
    <m/>
    <n v="24"/>
    <n v="0"/>
    <n v="0"/>
    <n v="2"/>
    <x v="1"/>
    <n v="882821"/>
    <d v="2013-08-22T00:00:00"/>
    <x v="10"/>
    <s v="LPAIGE"/>
    <x v="0"/>
    <x v="1"/>
  </r>
  <r>
    <n v="701723"/>
    <s v="NPS/LIBERTY"/>
    <s v="20.00X0.00XX2.002800'/RL,SWS SHEETING,FG,CRADL,SAMPLE"/>
    <n v="0"/>
    <m/>
    <n v="20"/>
    <n v="0"/>
    <m/>
    <n v="2"/>
    <x v="1"/>
    <n v="882817"/>
    <d v="2013-08-22T00:00:00"/>
    <x v="10"/>
    <s v="TINAO"/>
    <x v="0"/>
    <x v="1"/>
  </r>
  <r>
    <n v="701960"/>
    <s v="NEWBEST POLYBAGS CO, INC."/>
    <s v="30.00XX84.00X1.50200/RL,BAGS,BS,BOR,CRADL"/>
    <n v="341.04"/>
    <m/>
    <n v="30"/>
    <m/>
    <n v="84"/>
    <n v="1.5"/>
    <x v="1"/>
    <n v="882944"/>
    <d v="2013-08-22T00:00:00"/>
    <x v="10"/>
    <s v="MCAMERON"/>
    <x v="0"/>
    <x v="1"/>
  </r>
  <r>
    <n v="698566"/>
    <s v="ALEC ENTERPRISES INC"/>
    <s v="52.00X48.00X73.00X4.0050/RL,BAGS,FG,BS,BOR,LLD,OCT"/>
    <n v="2298.06"/>
    <m/>
    <n v="52"/>
    <n v="48"/>
    <n v="73"/>
    <n v="4"/>
    <x v="0"/>
    <m/>
    <d v="2013-08-23T00:00:00"/>
    <x v="10"/>
    <s v="MFRIDLEY"/>
    <x v="1"/>
    <x v="1"/>
  </r>
  <r>
    <n v="698586"/>
    <s v="LANDA PACKAGING DIST."/>
    <s v="ZT 2X6 2MIL"/>
    <n v="300.60000000000002"/>
    <m/>
    <s v="ZT 2"/>
    <s v="6 2MIL"/>
    <m/>
    <m/>
    <x v="0"/>
    <m/>
    <d v="2013-08-23T00:00:00"/>
    <x v="10"/>
    <s v="JBURKE"/>
    <x v="0"/>
    <x v="0"/>
  </r>
  <r>
    <n v="698589"/>
    <s v="PROVIDENT PACKAGING CORP."/>
    <s v="LF 12X19+4BGX00125 WC250/WICK 1000/CTN"/>
    <n v="6260"/>
    <m/>
    <s v="LF 12"/>
    <s v="19+4BG"/>
    <s v="00125 WC"/>
    <m/>
    <x v="0"/>
    <m/>
    <d v="2013-08-23T00:00:00"/>
    <x v="10"/>
    <s v="MWENTWORTH"/>
    <x v="0"/>
    <x v="0"/>
  </r>
  <r>
    <n v="698611"/>
    <s v="CROWN PACKAGING"/>
    <s v="23.00XX27.00X1.001000/CS,BAGS"/>
    <n v="0"/>
    <m/>
    <n v="23"/>
    <m/>
    <n v="27"/>
    <n v="1"/>
    <x v="0"/>
    <m/>
    <d v="2013-08-23T00:00:00"/>
    <x v="10"/>
    <s v="MFRIDLEY"/>
    <x v="0"/>
    <x v="1"/>
  </r>
  <r>
    <n v="698618"/>
    <s v="HILL PACKAGING"/>
    <s v="10.00X0.00X16.20X4.001000/CS,BAGS,BLK COND"/>
    <n v="5107.1400000000003"/>
    <m/>
    <n v="10"/>
    <n v="0"/>
    <n v="16.2"/>
    <n v="4"/>
    <x v="0"/>
    <m/>
    <d v="2013-08-23T00:00:00"/>
    <x v="10"/>
    <s v="CMAHAN"/>
    <x v="0"/>
    <x v="1"/>
  </r>
  <r>
    <n v="698638"/>
    <s v="SUNBELT PAPER &amp; PACKAGING"/>
    <s v="ZT 6X10X002 2C/1S1000/CTNDOMESTIC,PRNTD"/>
    <n v="5192"/>
    <m/>
    <s v="ZT 6"/>
    <n v="10"/>
    <s v="002 2C/1S"/>
    <m/>
    <x v="0"/>
    <m/>
    <d v="2013-08-23T00:00:00"/>
    <x v="10"/>
    <s v="BRENDA"/>
    <x v="0"/>
    <x v="0"/>
  </r>
  <r>
    <n v="698640"/>
    <s v="SUNBELT PAPER &amp; PACKAGING"/>
    <s v="ZT 8X10X002 2C/1S1000/CTNDOMESTIC,PRNTD"/>
    <n v="4883.3999999999996"/>
    <m/>
    <s v="ZT 8"/>
    <n v="10"/>
    <s v="002 2C/1S"/>
    <m/>
    <x v="0"/>
    <m/>
    <d v="2013-08-23T00:00:00"/>
    <x v="10"/>
    <s v="BRENDA"/>
    <x v="0"/>
    <x v="0"/>
  </r>
  <r>
    <n v="698643"/>
    <s v="SUNBELT PAPER &amp; PACKAGING"/>
    <s v="ZT 5X8X002 2C/1S1000/CTNDOMESTIC,PRNTD"/>
    <n v="4596.96"/>
    <m/>
    <s v="ZT 5"/>
    <n v="8"/>
    <s v="002 2C/1S"/>
    <m/>
    <x v="0"/>
    <m/>
    <d v="2013-08-23T00:00:00"/>
    <x v="10"/>
    <s v="BRENDA"/>
    <x v="0"/>
    <x v="0"/>
  </r>
  <r>
    <n v="698660"/>
    <s v="ADVANCED PACKAGING SPECIALTIES"/>
    <s v="ZT PAS 14X24X004250/CS"/>
    <n v="2014.5"/>
    <m/>
    <s v="ZT PAS 14"/>
    <n v="24"/>
    <n v="4"/>
    <m/>
    <x v="0"/>
    <m/>
    <d v="2013-08-23T00:00:00"/>
    <x v="10"/>
    <s v="LMITCHELL"/>
    <x v="0"/>
    <x v="0"/>
  </r>
  <r>
    <n v="698707"/>
    <s v="GREAT PLAINS PACKAGING SYSTEMS"/>
    <s v="19.50XXX1.254500'/RL,SWS SHEETING,FG,CRADL"/>
    <n v="5936"/>
    <m/>
    <n v="19.5"/>
    <m/>
    <m/>
    <n v="1.25"/>
    <x v="0"/>
    <m/>
    <d v="2013-08-23T00:00:00"/>
    <x v="10"/>
    <s v="DAVID"/>
    <x v="0"/>
    <x v="1"/>
  </r>
  <r>
    <n v="698745"/>
    <s v="CONTINENTAL WESTERN CORPORATION"/>
    <s v="12X14 5MIL ZTWITH PERFORATION ABOVE ZION 12  SIDE"/>
    <n v="1526.5"/>
    <m/>
    <n v="12"/>
    <s v="14 5MIL ZT"/>
    <m/>
    <m/>
    <x v="0"/>
    <m/>
    <d v="2013-08-23T00:00:00"/>
    <x v="10"/>
    <s v="MGONZALEZ"/>
    <x v="0"/>
    <x v="0"/>
  </r>
  <r>
    <n v="700869"/>
    <s v="MILHENCH SUPPLY CO."/>
    <s v="21X4X54 0.6MIL GARMENT BAPRINTED 1C/1S RANDOM REPEAT,PRNTD"/>
    <n v="270"/>
    <m/>
    <n v="21"/>
    <n v="4"/>
    <s v="54 0.6MIL GARMENT BA"/>
    <m/>
    <x v="1"/>
    <n v="883202"/>
    <d v="2013-08-23T00:00:00"/>
    <x v="10"/>
    <s v="PGARCIA"/>
    <x v="0"/>
    <x v="0"/>
  </r>
  <r>
    <n v="701591"/>
    <s v="ECONOBOX"/>
    <s v="68.00X0.00X80.00X3.00100/RL,BAGS,BS,BOR,CRADL"/>
    <n v="560.80999999999995"/>
    <m/>
    <n v="68"/>
    <n v="0"/>
    <n v="80"/>
    <n v="3"/>
    <x v="1"/>
    <n v="883626"/>
    <d v="2013-08-23T00:00:00"/>
    <x v="10"/>
    <s v="PSUMNER"/>
    <x v="0"/>
    <x v="1"/>
  </r>
  <r>
    <n v="702087"/>
    <s v="BAIN PAPER CO., INC."/>
    <s v="16.00X10.00X18.00X1.50500/CS,BAGS,BS"/>
    <n v="668.9"/>
    <m/>
    <n v="16"/>
    <n v="10"/>
    <n v="18"/>
    <n v="1.5"/>
    <x v="1"/>
    <n v="883357"/>
    <d v="2013-08-23T00:00:00"/>
    <x v="10"/>
    <s v="LCARTER"/>
    <x v="1"/>
    <x v="1"/>
  </r>
  <r>
    <n v="698859"/>
    <s v="FLORIDA GULF PACKAGING, INC"/>
    <s v="BOR 8.25X12X0015AUTO STYLE 2500/RL"/>
    <n v="1133.5"/>
    <m/>
    <s v="BOR 8.25"/>
    <n v="12"/>
    <n v="15"/>
    <m/>
    <x v="0"/>
    <m/>
    <d v="2013-08-26T00:00:00"/>
    <x v="10"/>
    <s v="LMITCHELL"/>
    <x v="0"/>
    <x v="0"/>
  </r>
  <r>
    <n v="698863"/>
    <s v="FLORIDA GULF PACKAGING, INC"/>
    <s v="BOR 8.25X12X0015AUTO STYLE 2500/RL2C/1S,PRNTD"/>
    <n v="2116"/>
    <m/>
    <s v="BOR 8.25"/>
    <n v="12"/>
    <n v="15"/>
    <m/>
    <x v="0"/>
    <m/>
    <d v="2013-08-26T00:00:00"/>
    <x v="10"/>
    <s v="LMITCHELL"/>
    <x v="0"/>
    <x v="0"/>
  </r>
  <r>
    <n v="698904"/>
    <s v="BP ASSOCIATES"/>
    <s v="1.5X3 2MIL BOR"/>
    <n v="1096.5"/>
    <m/>
    <n v="1.5"/>
    <s v="3 2MIL BOR"/>
    <m/>
    <m/>
    <x v="0"/>
    <m/>
    <d v="2013-08-26T00:00:00"/>
    <x v="10"/>
    <s v="LCARTER"/>
    <x v="0"/>
    <x v="0"/>
  </r>
  <r>
    <n v="698913"/>
    <s v="TY-FLOT"/>
    <s v="ZT 12X15 2 MIL ORANGE TINT"/>
    <n v="2815"/>
    <m/>
    <s v="ZT 12"/>
    <s v="15 2 MIL ORANGE TIN"/>
    <m/>
    <m/>
    <x v="0"/>
    <m/>
    <d v="2013-08-26T00:00:00"/>
    <x v="10"/>
    <s v="LPAIGE"/>
    <x v="0"/>
    <x v="0"/>
  </r>
  <r>
    <n v="698916"/>
    <s v="GREAT PLAINS PACKAGING SYSTEMS"/>
    <s v="19.50XXX1.254500'/RL,SWS SHEETING,FG,AS,POAPP,CRADL"/>
    <n v="5720"/>
    <m/>
    <n v="19.5"/>
    <m/>
    <m/>
    <n v="1.25"/>
    <x v="0"/>
    <m/>
    <d v="2013-08-26T00:00:00"/>
    <x v="10"/>
    <s v="DAVID"/>
    <x v="0"/>
    <x v="1"/>
  </r>
  <r>
    <n v="698952"/>
    <s v="CONTINENTAL WESTERN CORPORATION"/>
    <s v="12X14 5MIL ZTWITH PERFORATION ABOVE ZION 12  SIDE"/>
    <n v="0"/>
    <m/>
    <n v="12"/>
    <s v="14 5MIL ZT"/>
    <m/>
    <m/>
    <x v="0"/>
    <m/>
    <d v="2013-08-26T00:00:00"/>
    <x v="10"/>
    <s v="MGONZALEZ"/>
    <x v="1"/>
    <x v="0"/>
  </r>
  <r>
    <n v="699013"/>
    <s v="PREMIER PACKAGING, INC"/>
    <s v="36.00X0.00X30.00X2.00500/CS,INDIV SHEETS,BS"/>
    <n v="2895.38"/>
    <m/>
    <n v="36"/>
    <n v="0"/>
    <n v="30"/>
    <n v="2"/>
    <x v="0"/>
    <m/>
    <d v="2013-08-26T00:00:00"/>
    <x v="10"/>
    <s v="JCORLISS"/>
    <x v="0"/>
    <x v="1"/>
  </r>
  <r>
    <n v="699020"/>
    <s v="DIMENSION SALES"/>
    <s v="ZT 6X4 2MIL BLACKOPAQUE 1000/CS"/>
    <n v="1344"/>
    <m/>
    <s v="ZT 6"/>
    <s v="4 2MIL BLACK"/>
    <m/>
    <m/>
    <x v="0"/>
    <m/>
    <d v="2013-08-26T00:00:00"/>
    <x v="10"/>
    <s v="LCARTER"/>
    <x v="0"/>
    <x v="0"/>
  </r>
  <r>
    <n v="700578"/>
    <s v="PEMRO DISTRIBUTION"/>
    <s v="9X3 ZIPTOP6MIL"/>
    <n v="660"/>
    <m/>
    <n v="9"/>
    <s v="3 ZIPTOP"/>
    <m/>
    <m/>
    <x v="1"/>
    <n v="884054"/>
    <d v="2013-08-26T00:00:00"/>
    <x v="10"/>
    <s v="MFRIDLEY"/>
    <x v="0"/>
    <x v="0"/>
  </r>
  <r>
    <n v="702309"/>
    <s v="XPEDX"/>
    <s v="11.00X0.00X16.75X2.002000/CS,INDIV SHEETS,BS"/>
    <n v="899"/>
    <m/>
    <n v="11"/>
    <n v="0"/>
    <n v="16.75"/>
    <n v="2"/>
    <x v="1"/>
    <n v="884036"/>
    <d v="2013-08-26T00:00:00"/>
    <x v="10"/>
    <s v="LCARTER"/>
    <x v="1"/>
    <x v="1"/>
  </r>
  <r>
    <n v="702370"/>
    <s v="GLOBE BAG COMPANY, INC."/>
    <s v="6.00X3.00X18.00X1.501000/CS,BAGS,BS,VENT,NORM,METAL 15.0%"/>
    <n v="603.66999999999996"/>
    <m/>
    <n v="6"/>
    <n v="3"/>
    <n v="18"/>
    <n v="1.5"/>
    <x v="1"/>
    <n v="884332"/>
    <d v="2013-08-26T00:00:00"/>
    <x v="10"/>
    <s v="JPENA"/>
    <x v="1"/>
    <x v="1"/>
  </r>
  <r>
    <n v="702380"/>
    <s v="TEXAS MEDICAL DISTRIBUTOR"/>
    <s v="36.00X13.00X40.00X1.50100/RL,BAGS,BS,BOR"/>
    <n v="1893.22"/>
    <m/>
    <n v="36"/>
    <n v="13"/>
    <n v="40"/>
    <n v="1.5"/>
    <x v="1"/>
    <n v="884106"/>
    <d v="2013-08-26T00:00:00"/>
    <x v="10"/>
    <s v="JCORLISS"/>
    <x v="1"/>
    <x v="1"/>
  </r>
  <r>
    <n v="702381"/>
    <s v="TEXAS MEDICAL DISTRIBUTOR"/>
    <s v="14.00X14.00X32.00X1.50100/RL,BAGS,BS,BOR"/>
    <n v="1238.8"/>
    <m/>
    <n v="14"/>
    <n v="14"/>
    <n v="32"/>
    <n v="1.5"/>
    <x v="1"/>
    <n v="884113"/>
    <d v="2013-08-26T00:00:00"/>
    <x v="10"/>
    <s v="JCORLISS"/>
    <x v="0"/>
    <x v="1"/>
  </r>
  <r>
    <n v="702420"/>
    <s v="FISHER CONTAINER CORP."/>
    <s v="20.00X0.00X30.00X1.75800/CS,BAGS,BS"/>
    <n v="20437.5"/>
    <m/>
    <n v="20"/>
    <n v="0"/>
    <n v="30"/>
    <n v="1.75"/>
    <x v="1"/>
    <n v="884210"/>
    <d v="2013-08-26T00:00:00"/>
    <x v="10"/>
    <s v="MGONZALEZ"/>
    <x v="1"/>
    <x v="1"/>
  </r>
  <r>
    <n v="699117"/>
    <s v="H &amp; P PACKAGING INC."/>
    <s v="48.00X0.00XX4.001/RL,SWS SHEETING,CRADL"/>
    <n v="0"/>
    <m/>
    <n v="48"/>
    <n v="0"/>
    <m/>
    <n v="4"/>
    <x v="0"/>
    <m/>
    <d v="2013-08-27T00:00:00"/>
    <x v="10"/>
    <s v="HEATHER"/>
    <x v="0"/>
    <x v="1"/>
  </r>
  <r>
    <n v="699230"/>
    <s v="SUN INDUSTRIAL SUPPLY CO."/>
    <s v="49.00X0.00X59.00X2.00100/CS,BAGS,SS,COLOR,GRA"/>
    <n v="2426.2199999999998"/>
    <m/>
    <n v="49"/>
    <n v="0"/>
    <n v="59"/>
    <n v="2"/>
    <x v="0"/>
    <m/>
    <d v="2013-08-27T00:00:00"/>
    <x v="10"/>
    <s v="JIM"/>
    <x v="0"/>
    <x v="1"/>
  </r>
  <r>
    <n v="699260"/>
    <s v="UNITED ONE SOURCE"/>
    <s v="24.00X22.00X52.00X0.75500/RL,BAGS,FG,BS,BOR,LLD,OCT,CRADL"/>
    <n v="6851.7"/>
    <m/>
    <n v="24"/>
    <n v="22"/>
    <n v="52"/>
    <n v="0.75"/>
    <x v="0"/>
    <m/>
    <d v="2013-08-27T00:00:00"/>
    <x v="10"/>
    <s v="STEVES"/>
    <x v="1"/>
    <x v="1"/>
  </r>
  <r>
    <n v="699262"/>
    <s v="UNITED ONE SOURCE"/>
    <s v="27.00X16.00X58.00X0.75500/RL,BAGS,FG,BS,BOR,LLD,OCT,CRADL"/>
    <n v="1033.4000000000001"/>
    <m/>
    <n v="27"/>
    <n v="16"/>
    <n v="58"/>
    <n v="0.75"/>
    <x v="0"/>
    <m/>
    <d v="2013-08-27T00:00:00"/>
    <x v="10"/>
    <s v="STEVES"/>
    <x v="0"/>
    <x v="1"/>
  </r>
  <r>
    <n v="699281"/>
    <s v="LAMBERSON PACKAGING"/>
    <s v="MERCHANDISE BAG 12X15 2 MIL"/>
    <n v="12310"/>
    <m/>
    <s v="MERCHANDISE BAG 12"/>
    <s v="15 2 M"/>
    <m/>
    <m/>
    <x v="0"/>
    <m/>
    <d v="2013-08-27T00:00:00"/>
    <x v="10"/>
    <s v="LPAIGE"/>
    <x v="0"/>
    <x v="0"/>
  </r>
  <r>
    <n v="702184"/>
    <s v="XPEDX WILMINGTON"/>
    <s v="18.00X0.00X26.00X1.001000/CS,INDIV SHEETS,BS"/>
    <n v="1177.5"/>
    <m/>
    <n v="18"/>
    <n v="0"/>
    <n v="26"/>
    <n v="1"/>
    <x v="1"/>
    <n v="884770"/>
    <d v="2013-08-27T00:00:00"/>
    <x v="10"/>
    <s v="MGONZALEZ"/>
    <x v="0"/>
    <x v="1"/>
  </r>
  <r>
    <n v="702418"/>
    <s v="MIDLAND PAPER - QUINCY"/>
    <s v="12.00XXX4.001000'/RL,SWS SHEETING,FG,CLAR,CRADL"/>
    <n v="1680"/>
    <m/>
    <n v="12"/>
    <m/>
    <m/>
    <n v="4"/>
    <x v="1"/>
    <n v="884438"/>
    <d v="2013-08-27T00:00:00"/>
    <x v="10"/>
    <s v="MWENTWORTH"/>
    <x v="1"/>
    <x v="1"/>
  </r>
  <r>
    <n v="702563"/>
    <s v="MELCO, A SUPPLYONE CO."/>
    <s v="ZT 12X14 2MILREGISTERED PRINT1COLOR 1SIDE BLACK,PRNTD"/>
    <n v="2053.2600000000002"/>
    <m/>
    <s v="ZT 12"/>
    <s v="14 2MIL"/>
    <m/>
    <m/>
    <x v="1"/>
    <n v="884408"/>
    <d v="2013-08-27T00:00:00"/>
    <x v="10"/>
    <s v="JCORLISS"/>
    <x v="0"/>
    <x v="0"/>
  </r>
  <r>
    <n v="702581"/>
    <s v="DOUG BROWN PACKAGING INC"/>
    <s v="11.88XX14.50X2.251000/CS,BAGS,FG"/>
    <n v="0"/>
    <m/>
    <n v="11.88"/>
    <m/>
    <n v="14.5"/>
    <n v="2.25"/>
    <x v="1"/>
    <n v="885005"/>
    <d v="2013-08-27T00:00:00"/>
    <x v="10"/>
    <s v="JCORLISS"/>
    <x v="1"/>
    <x v="1"/>
  </r>
  <r>
    <n v="702600"/>
    <s v="MIDLAND PAPER - QUINCY"/>
    <s v="12.00XXX4.001000'/RL,SWS SHEETING,FG,CLAR,CRADL"/>
    <n v="1680"/>
    <m/>
    <n v="12"/>
    <m/>
    <m/>
    <n v="4"/>
    <x v="1"/>
    <n v="884514"/>
    <d v="2013-08-27T00:00:00"/>
    <x v="10"/>
    <s v="MWENTWORTH"/>
    <x v="1"/>
    <x v="1"/>
  </r>
  <r>
    <n v="702748"/>
    <s v="MIDWEST PACKAGING &amp; CONTAINER"/>
    <s v="3X4 4MIL ZIP W/EXTENDED L1000/CASE"/>
    <n v="1215"/>
    <m/>
    <n v="3"/>
    <s v="4 4MIL ZIP W/E"/>
    <s v="TENDED L"/>
    <m/>
    <x v="1"/>
    <n v="884835"/>
    <d v="2013-08-27T00:00:00"/>
    <x v="10"/>
    <s v="LPAIGE"/>
    <x v="1"/>
    <x v="0"/>
  </r>
  <r>
    <n v="702819"/>
    <s v="DOUG BROWN PACKAGING INC"/>
    <s v="11.88XX14.50X2.251000/CS,BAGS,FG"/>
    <n v="1705.5"/>
    <m/>
    <n v="11.88"/>
    <m/>
    <n v="14.5"/>
    <n v="2.25"/>
    <x v="1"/>
    <n v="885019"/>
    <d v="2013-08-27T00:00:00"/>
    <x v="10"/>
    <s v="JCORLISS"/>
    <x v="1"/>
    <x v="1"/>
  </r>
  <r>
    <n v="699446"/>
    <s v="PREMIER PACKAGING, INC"/>
    <s v="30.00X0.00X30.00X2.00500/CS,INDIV SHEETS,BS"/>
    <n v="2746.8"/>
    <m/>
    <n v="30"/>
    <n v="0"/>
    <n v="30"/>
    <n v="2"/>
    <x v="0"/>
    <m/>
    <d v="2013-08-28T00:00:00"/>
    <x v="10"/>
    <s v="HEATHER"/>
    <x v="0"/>
    <x v="1"/>
  </r>
  <r>
    <n v="699490"/>
    <s v="WCP SOLUTIONS - CLEARFIELD"/>
    <s v="16X24X006 BLACKTRI LING SUFF1C1S 16-8 FONT ,PRNTD"/>
    <n v="7058.2"/>
    <m/>
    <n v="16"/>
    <n v="24"/>
    <s v="006 BLACK"/>
    <m/>
    <x v="0"/>
    <m/>
    <d v="2013-08-28T00:00:00"/>
    <x v="10"/>
    <s v="MFRIDLEY"/>
    <x v="0"/>
    <x v="0"/>
  </r>
  <r>
    <n v="699491"/>
    <s v="WORLDWIDE PACKAGING GROUP"/>
    <s v="16.00XXX1.501625'/RL,CF SHEETING,FG,AS,POAPP,CRADL"/>
    <n v="3399.2"/>
    <m/>
    <n v="16"/>
    <m/>
    <m/>
    <n v="1.5"/>
    <x v="0"/>
    <m/>
    <d v="2013-08-28T00:00:00"/>
    <x v="10"/>
    <s v="DAVID"/>
    <x v="0"/>
    <x v="1"/>
  </r>
  <r>
    <n v="699496"/>
    <s v="WORLDWIDE PACKAGING GROUP"/>
    <s v="21.00XXX1.254600'/RL,SWS SHEETING,FG,CRADL"/>
    <n v="5850"/>
    <m/>
    <n v="21"/>
    <m/>
    <m/>
    <n v="1.25"/>
    <x v="0"/>
    <m/>
    <d v="2013-08-28T00:00:00"/>
    <x v="10"/>
    <s v="DAVID"/>
    <x v="0"/>
    <x v="1"/>
  </r>
  <r>
    <n v="699515"/>
    <s v="WESTERN PACKAGING, INC"/>
    <s v="27X17.25X39 CLR HDPECOEX AUTO PLYBAG"/>
    <n v="0"/>
    <m/>
    <n v="27"/>
    <n v="17.25"/>
    <s v="39 CLR HDPE"/>
    <m/>
    <x v="0"/>
    <m/>
    <d v="2013-08-28T00:00:00"/>
    <x v="10"/>
    <s v="MWENTWORTH"/>
    <x v="0"/>
    <x v="0"/>
  </r>
  <r>
    <n v="699533"/>
    <s v="PERFECT POLY"/>
    <s v="4X8 LIP &amp; TAPE 1.5 MILHANG HOLE ON OPPPOSITE EN4X8 CARDBOARD TO FIT INSI"/>
    <n v="400"/>
    <m/>
    <n v="4"/>
    <s v="8 LIP &amp; TAPE 1.5 MIL"/>
    <m/>
    <m/>
    <x v="0"/>
    <m/>
    <d v="2013-08-28T00:00:00"/>
    <x v="10"/>
    <s v="DBALLETTA"/>
    <x v="0"/>
    <x v="0"/>
  </r>
  <r>
    <n v="699557"/>
    <s v="J.R. REEVES COMPANY"/>
    <s v="ZIPTOP 12X2 BLACK STATICTRANSMET SHIELD BLACK POLBAG 25/CASE"/>
    <n v="0"/>
    <m/>
    <s v="ZIPTOP 12"/>
    <s v="2 BLACK STATIC"/>
    <m/>
    <m/>
    <x v="0"/>
    <m/>
    <d v="2013-08-28T00:00:00"/>
    <x v="10"/>
    <s v="PGARCIA"/>
    <x v="0"/>
    <x v="0"/>
  </r>
  <r>
    <n v="699651"/>
    <s v="OMNI PACKAGING"/>
    <s v="160X96X002 AUTOBAG"/>
    <n v="0"/>
    <m/>
    <n v="160"/>
    <n v="96"/>
    <s v="002 AUTOBAG"/>
    <m/>
    <x v="0"/>
    <m/>
    <d v="2013-08-28T00:00:00"/>
    <x v="10"/>
    <s v="AMBER"/>
    <x v="0"/>
    <x v="0"/>
  </r>
  <r>
    <n v="699659"/>
    <s v="PACKAGING TAPE INC."/>
    <s v="20.00X0.00XX1.506000'/RL,SWS SHEETING,FG,CRADL"/>
    <n v="4471.2"/>
    <m/>
    <n v="20"/>
    <n v="0"/>
    <m/>
    <n v="1.5"/>
    <x v="0"/>
    <m/>
    <d v="2013-08-28T00:00:00"/>
    <x v="10"/>
    <s v="JIM"/>
    <x v="0"/>
    <x v="1"/>
  </r>
  <r>
    <n v="699664"/>
    <s v="ATLANTIC TAPE &amp; DISTRIBUTING"/>
    <s v="POLYPROPYLENE BAG39.5X16.5X35.5 1MIL"/>
    <n v="0"/>
    <m/>
    <s v="POLYPROPYLENE BAG"/>
    <m/>
    <m/>
    <m/>
    <x v="0"/>
    <m/>
    <d v="2013-08-28T00:00:00"/>
    <x v="10"/>
    <s v="PCOSTA"/>
    <x v="0"/>
    <x v="0"/>
  </r>
  <r>
    <n v="699731"/>
    <s v="MID-CITY SUPPLY INC"/>
    <s v="6X9X0015 POLY BAG3/4 LIP AND TAPE"/>
    <n v="501.75"/>
    <m/>
    <n v="6"/>
    <n v="9"/>
    <s v="0015 POLY BAG"/>
    <m/>
    <x v="0"/>
    <m/>
    <d v="2013-08-28T00:00:00"/>
    <x v="10"/>
    <s v="MFRIDLEY"/>
    <x v="0"/>
    <x v="0"/>
  </r>
  <r>
    <n v="699734"/>
    <s v="MID-CITY SUPPLY INC"/>
    <s v="9X12X0015 POLYBAG3/4 LIP AND TAPE"/>
    <n v="651.5"/>
    <m/>
    <n v="9"/>
    <n v="12"/>
    <s v="0015 POLYBAG"/>
    <m/>
    <x v="0"/>
    <m/>
    <d v="2013-08-28T00:00:00"/>
    <x v="10"/>
    <s v="MFRIDLEY"/>
    <x v="0"/>
    <x v="0"/>
  </r>
  <r>
    <n v="699735"/>
    <s v="MID-CITY SUPPLY INC"/>
    <s v="6X9X002 POLY BAG3/4 LIP AND TAPE"/>
    <n v="527.25"/>
    <m/>
    <n v="6"/>
    <n v="9"/>
    <s v="002 POLY BAG"/>
    <m/>
    <x v="0"/>
    <m/>
    <d v="2013-08-28T00:00:00"/>
    <x v="10"/>
    <s v="MFRIDLEY"/>
    <x v="1"/>
    <x v="0"/>
  </r>
  <r>
    <n v="699737"/>
    <s v="MID-CITY SUPPLY INC"/>
    <s v="9X12X002 POLYBAG1.5 LIP AND TAPE"/>
    <n v="4640"/>
    <m/>
    <n v="9"/>
    <n v="12"/>
    <s v="002 POLYBAG"/>
    <m/>
    <x v="0"/>
    <m/>
    <d v="2013-08-28T00:00:00"/>
    <x v="10"/>
    <s v="MFRIDLEY"/>
    <x v="0"/>
    <x v="0"/>
  </r>
  <r>
    <n v="701783"/>
    <s v="K&amp;J ENTERPRISES"/>
    <s v="30.00X30.00XX6.00100'/RL,SLITGUS SHEETING,BS,AS,AMF CLR"/>
    <n v="2193"/>
    <m/>
    <n v="30"/>
    <n v="30"/>
    <m/>
    <n v="6"/>
    <x v="1"/>
    <n v="885919"/>
    <d v="2013-08-28T00:00:00"/>
    <x v="10"/>
    <s v="LPAIGE"/>
    <x v="1"/>
    <x v="1"/>
  </r>
  <r>
    <n v="699775"/>
    <s v="FLORIDA GULF PACKAGING, INC"/>
    <s v="0.75X7 1MIL POLY BAGLIP AND TAPE"/>
    <n v="0"/>
    <m/>
    <n v="0.75"/>
    <s v="7 1MIL POLY BAG"/>
    <m/>
    <m/>
    <x v="0"/>
    <m/>
    <d v="2013-08-29T00:00:00"/>
    <x v="10"/>
    <s v="MFRIDLEY"/>
    <x v="0"/>
    <x v="0"/>
  </r>
  <r>
    <n v="699813"/>
    <s v="PAPER PRODUCTS CO INC"/>
    <s v="BOR 9X14X002 AUTOSTYLE, WHITE OPAQUE1 VENT HOLE,1C/1S, 750/RL"/>
    <n v="12390"/>
    <m/>
    <s v="BOR 9"/>
    <n v="14"/>
    <s v="002 AUTO"/>
    <m/>
    <x v="0"/>
    <m/>
    <d v="2013-08-29T00:00:00"/>
    <x v="10"/>
    <s v="LMITCHELL"/>
    <x v="0"/>
    <x v="0"/>
  </r>
  <r>
    <n v="699819"/>
    <s v="PIEDMONT NATIONAL CORPORATION - MONTGOMERY"/>
    <s v="11.00XX24.00X2.001000/CS,BAGS,BS"/>
    <n v="1105.2"/>
    <m/>
    <n v="11"/>
    <m/>
    <n v="24"/>
    <n v="2"/>
    <x v="0"/>
    <m/>
    <d v="2013-08-29T00:00:00"/>
    <x v="10"/>
    <s v="AMBER"/>
    <x v="0"/>
    <x v="1"/>
  </r>
  <r>
    <n v="699854"/>
    <s v="INTERNATIONAL POLY CO"/>
    <s v="9X12 2.5MIL BAG WITH 1  LIP &amp; TAPE"/>
    <n v="10800"/>
    <m/>
    <n v="9"/>
    <s v="12 2.5MIL BAG WITH 1  L"/>
    <m/>
    <m/>
    <x v="0"/>
    <m/>
    <d v="2013-08-29T00:00:00"/>
    <x v="10"/>
    <s v="PGARCIA"/>
    <x v="0"/>
    <x v="0"/>
  </r>
  <r>
    <n v="699858"/>
    <s v="INTERNATIONAL POLY CO"/>
    <s v="9X12 4MIL WITH A 1  LIP &amp;TAPE"/>
    <n v="16800"/>
    <m/>
    <n v="9"/>
    <s v="12 4MIL WITH A 1  LIP &amp;"/>
    <m/>
    <m/>
    <x v="0"/>
    <m/>
    <d v="2013-08-29T00:00:00"/>
    <x v="10"/>
    <s v="PGARCIA"/>
    <x v="0"/>
    <x v="0"/>
  </r>
  <r>
    <n v="699859"/>
    <s v="INTERNATIONAL POLY CO"/>
    <s v="12X18 2.5MIL WITH A 1  LIP &amp; TAPE"/>
    <n v="16725"/>
    <m/>
    <n v="12"/>
    <s v="18 2.5MIL WITH A 1  L"/>
    <m/>
    <m/>
    <x v="0"/>
    <m/>
    <d v="2013-08-29T00:00:00"/>
    <x v="10"/>
    <s v="PGARCIA"/>
    <x v="0"/>
    <x v="0"/>
  </r>
  <r>
    <n v="699860"/>
    <s v="INTERNATIONAL POLY CO"/>
    <s v="12X18 4MIL WITH A 1  LIP&amp; TAPE"/>
    <n v="16800"/>
    <m/>
    <n v="12"/>
    <s v="18 4MIL WITH A 1  LIP"/>
    <m/>
    <m/>
    <x v="0"/>
    <m/>
    <d v="2013-08-29T00:00:00"/>
    <x v="10"/>
    <s v="PGARCIA"/>
    <x v="0"/>
    <x v="0"/>
  </r>
  <r>
    <n v="699865"/>
    <s v="AMERISOURCE PACKAGING"/>
    <s v="8X10 6.5MIL TRANS METMIL-DTL-117, TYPE 1,CLASS F, STYLE 1"/>
    <n v="3558"/>
    <m/>
    <n v="8"/>
    <s v="10 6.5MIL TRANS MET"/>
    <m/>
    <m/>
    <x v="0"/>
    <m/>
    <d v="2013-08-29T00:00:00"/>
    <x v="10"/>
    <s v="PCOSTA"/>
    <x v="0"/>
    <x v="0"/>
  </r>
  <r>
    <n v="699867"/>
    <s v="AMERISOURCE PACKAGING"/>
    <s v="8X12 6.5MIL TRANS METMIL-DTL-117 TYPE 1CLASS F STYLE 1"/>
    <n v="2231.84"/>
    <m/>
    <n v="8"/>
    <s v="12 6.5MIL TRANS MET"/>
    <m/>
    <m/>
    <x v="0"/>
    <m/>
    <d v="2013-08-29T00:00:00"/>
    <x v="10"/>
    <s v="PCOSTA"/>
    <x v="0"/>
    <x v="0"/>
  </r>
  <r>
    <n v="699873"/>
    <s v="AMERISOURCE PACKAGING"/>
    <s v="10X12 6.5MIL TRANS METMIL-DTL-117 TYPE 1CLASS F STYLE 1"/>
    <n v="5771.55"/>
    <m/>
    <n v="10"/>
    <s v="12 6.5MIL TRANS MET"/>
    <m/>
    <m/>
    <x v="0"/>
    <m/>
    <d v="2013-08-29T00:00:00"/>
    <x v="10"/>
    <s v="PCOSTA"/>
    <x v="0"/>
    <x v="0"/>
  </r>
  <r>
    <n v="699875"/>
    <s v="AMERISOURCE PACKAGING"/>
    <s v="10X30 6.5MIL TRANS METMIL-DTL-117 TYPE 1CLASS F STYLE 1"/>
    <n v="5740.61"/>
    <m/>
    <n v="10"/>
    <s v="30 6.5MIL TRANS MET"/>
    <m/>
    <m/>
    <x v="0"/>
    <m/>
    <d v="2013-08-29T00:00:00"/>
    <x v="10"/>
    <s v="PCOSTA"/>
    <x v="0"/>
    <x v="0"/>
  </r>
  <r>
    <n v="699876"/>
    <s v="AMERISOURCE PACKAGING"/>
    <s v="12X18 6.5MIL TRANS METMIL-DTL-117 TYPE 1CLASS F STYLE 1"/>
    <n v="9737.1"/>
    <m/>
    <n v="12"/>
    <s v="18 6.5MIL TRANS MET"/>
    <m/>
    <m/>
    <x v="0"/>
    <m/>
    <d v="2013-08-29T00:00:00"/>
    <x v="10"/>
    <s v="PCOSTA"/>
    <x v="0"/>
    <x v="0"/>
  </r>
  <r>
    <n v="699878"/>
    <s v="J.R. REEVES COMPANY"/>
    <s v="ZT 6X9 2  BOTTOM GUSSET 2MIL BAG"/>
    <n v="2140"/>
    <m/>
    <s v="ZT 6"/>
    <s v="9 2  BOTTOM GUSSET 2"/>
    <m/>
    <m/>
    <x v="0"/>
    <m/>
    <d v="2013-08-29T00:00:00"/>
    <x v="10"/>
    <s v="PGARCIA"/>
    <x v="0"/>
    <x v="0"/>
  </r>
  <r>
    <n v="699879"/>
    <s v="AMERISOURCE PACKAGING"/>
    <s v="16X18 6.5MIL TRANS METMIL-DTL-117 TYPE 1CLASS F STYLE 1"/>
    <n v="5794.81"/>
    <m/>
    <n v="16"/>
    <s v="18 6.5MIL TRANS MET"/>
    <m/>
    <m/>
    <x v="0"/>
    <m/>
    <d v="2013-08-29T00:00:00"/>
    <x v="10"/>
    <s v="PCOSTA"/>
    <x v="0"/>
    <x v="0"/>
  </r>
  <r>
    <n v="699880"/>
    <s v="AMERISOURCE PACKAGING"/>
    <s v="16X24 6.5MIL TRANS METMIL-DTL-117 TYPE 1CLASS F STYLE 1"/>
    <n v="8590.5400000000009"/>
    <m/>
    <n v="16"/>
    <s v="24 6.5MIL TRANS MET"/>
    <m/>
    <m/>
    <x v="0"/>
    <m/>
    <d v="2013-08-29T00:00:00"/>
    <x v="10"/>
    <s v="PCOSTA"/>
    <x v="0"/>
    <x v="0"/>
  </r>
  <r>
    <n v="699882"/>
    <s v="AMERISOURCE PACKAGING"/>
    <s v="16X30 6.5MIL TRANS METMIL-DTL-117 TYPE 1CLASS F STYLE 1"/>
    <n v="6592.05"/>
    <m/>
    <n v="16"/>
    <s v="30 6.5MIL TRANS MET"/>
    <m/>
    <m/>
    <x v="0"/>
    <m/>
    <d v="2013-08-29T00:00:00"/>
    <x v="10"/>
    <s v="PCOSTA"/>
    <x v="0"/>
    <x v="0"/>
  </r>
  <r>
    <n v="699883"/>
    <s v="AMERISOURCE PACKAGING"/>
    <s v="23X38 6.5MIL TRANS METMIL-DTL-117 TYPE 1CLASS F STYLE 1"/>
    <n v="9088.6"/>
    <m/>
    <n v="23"/>
    <s v="38 6.5MIL TRANS MET"/>
    <m/>
    <m/>
    <x v="0"/>
    <m/>
    <d v="2013-08-29T00:00:00"/>
    <x v="10"/>
    <s v="PCOSTA"/>
    <x v="0"/>
    <x v="0"/>
  </r>
  <r>
    <n v="699886"/>
    <s v="AMERISOURCE PACKAGING"/>
    <s v="24X30 6.5MIL TRANS METMIL-DTL-117 TYPE 1CLASS F STYLE 1"/>
    <n v="15628.96"/>
    <m/>
    <n v="24"/>
    <s v="30 6.5MIL TRANS MET"/>
    <m/>
    <m/>
    <x v="0"/>
    <m/>
    <d v="2013-08-29T00:00:00"/>
    <x v="10"/>
    <s v="PCOSTA"/>
    <x v="0"/>
    <x v="0"/>
  </r>
  <r>
    <n v="699887"/>
    <s v="AMERISOURCE PACKAGING"/>
    <s v="32X44 6.5MIL TRANS METMIL-DTL-117 TYPE 1CLASS F STYLE 1"/>
    <n v="6318.81"/>
    <m/>
    <n v="32"/>
    <s v="44 6.5MIL TRANS MET"/>
    <m/>
    <m/>
    <x v="0"/>
    <m/>
    <d v="2013-08-29T00:00:00"/>
    <x v="10"/>
    <s v="PCOSTA"/>
    <x v="0"/>
    <x v="0"/>
  </r>
  <r>
    <n v="699888"/>
    <s v="AMERISOURCE PACKAGING"/>
    <s v="3X5 6.5MIL TRANS METMIL-DTL-117 TYPE 1CLASS F STYLE 1"/>
    <n v="1693.8"/>
    <m/>
    <n v="3"/>
    <s v="5 6.5MIL TRANS MET"/>
    <m/>
    <m/>
    <x v="0"/>
    <m/>
    <d v="2013-08-29T00:00:00"/>
    <x v="10"/>
    <s v="PCOSTA"/>
    <x v="0"/>
    <x v="0"/>
  </r>
  <r>
    <n v="699889"/>
    <s v="AMERISOURCE PACKAGING"/>
    <s v="4X6 6.5MIL TRANS METMIL-DTL-117 TYPE 1CLASS F STYLE 1"/>
    <n v="1860"/>
    <m/>
    <n v="4"/>
    <s v="6 6.5MIL TRANS MET"/>
    <m/>
    <m/>
    <x v="0"/>
    <m/>
    <d v="2013-08-29T00:00:00"/>
    <x v="10"/>
    <s v="PCOSTA"/>
    <x v="0"/>
    <x v="0"/>
  </r>
  <r>
    <n v="699892"/>
    <s v="AMERISOURCE PACKAGING"/>
    <s v="8X14 6.5MIL TRANS METMIL-DTL-117 TYPE 1CLASS F STYLE 1"/>
    <n v="2588.3000000000002"/>
    <m/>
    <n v="8"/>
    <s v="14 6.5MIL TRANS MET"/>
    <m/>
    <m/>
    <x v="0"/>
    <m/>
    <d v="2013-08-29T00:00:00"/>
    <x v="10"/>
    <s v="PCOSTA"/>
    <x v="0"/>
    <x v="0"/>
  </r>
  <r>
    <n v="699894"/>
    <s v="AMERISOURCE PACKAGING"/>
    <s v="10X12 3MIL TRANS METMIL-DTL-117 TYPE 1CLASS F STYLE 1"/>
    <n v="2501.0100000000002"/>
    <m/>
    <n v="10"/>
    <s v="12 3MIL TRANS MET"/>
    <m/>
    <m/>
    <x v="0"/>
    <m/>
    <d v="2013-08-29T00:00:00"/>
    <x v="10"/>
    <s v="PCOSTA"/>
    <x v="0"/>
    <x v="0"/>
  </r>
  <r>
    <n v="699897"/>
    <s v="AMERISOURCE PACKAGING"/>
    <s v="12X12 6.5MIL TRANS METMIL-DTL-117 TYPE 1CLASS F STYLE 1"/>
    <n v="3140.28"/>
    <m/>
    <n v="12"/>
    <s v="12 6.5MIL TRANS MET"/>
    <m/>
    <m/>
    <x v="0"/>
    <m/>
    <d v="2013-08-29T00:00:00"/>
    <x v="10"/>
    <s v="PCOSTA"/>
    <x v="0"/>
    <x v="0"/>
  </r>
  <r>
    <n v="699900"/>
    <s v="AMERISOURCE PACKAGING"/>
    <s v="14X20 6.5MIL TRANS METMIL-DTL-117 TYPE 1CLASS F STYLE 1"/>
    <n v="5535.95"/>
    <m/>
    <n v="14"/>
    <s v="20 6.5MIL TRANS MET"/>
    <m/>
    <m/>
    <x v="0"/>
    <m/>
    <d v="2013-08-29T00:00:00"/>
    <x v="10"/>
    <s v="PCOSTA"/>
    <x v="0"/>
    <x v="0"/>
  </r>
  <r>
    <n v="699903"/>
    <s v="AMERISOURCE PACKAGING"/>
    <s v="18X18 6.5MIL TRANS METMIL-DTL-117 TYPE 1CLASS F STYLE 1"/>
    <n v="4903.95"/>
    <m/>
    <n v="18"/>
    <s v="18 6.5MIL TRANS MET"/>
    <m/>
    <m/>
    <x v="0"/>
    <m/>
    <d v="2013-08-29T00:00:00"/>
    <x v="10"/>
    <s v="PCOSTA"/>
    <x v="0"/>
    <x v="0"/>
  </r>
  <r>
    <n v="699905"/>
    <s v="AMERISOURCE PACKAGING"/>
    <s v="24X24 6.5MIL TRANS METMIL-DTL-117 TYPE 1CLASS F STYLE 1"/>
    <n v="12975.04"/>
    <m/>
    <n v="24"/>
    <s v="24 6.5MIL TRANS MET"/>
    <m/>
    <m/>
    <x v="0"/>
    <m/>
    <d v="2013-08-29T00:00:00"/>
    <x v="10"/>
    <s v="PCOSTA"/>
    <x v="0"/>
    <x v="0"/>
  </r>
  <r>
    <n v="699906"/>
    <s v="AMERISOURCE PACKAGING"/>
    <s v="3X5 6.5MIL TRANS METMIL-DTL-117 TYPE 2CLASS H STYLE 2"/>
    <n v="1693.8"/>
    <m/>
    <n v="3"/>
    <s v="5 6.5MIL TRANS MET"/>
    <m/>
    <m/>
    <x v="0"/>
    <m/>
    <d v="2013-08-29T00:00:00"/>
    <x v="10"/>
    <s v="PCOSTA"/>
    <x v="0"/>
    <x v="0"/>
  </r>
  <r>
    <n v="699909"/>
    <s v="AMERISOURCE PACKAGING"/>
    <s v="4X6 6.5MIL TRANS METMIL-DTL-117 TYPE 2CLASS H STYLE 2"/>
    <n v="1860"/>
    <m/>
    <n v="4"/>
    <s v="6 6.5MIL TRANS MET"/>
    <m/>
    <m/>
    <x v="0"/>
    <m/>
    <d v="2013-08-29T00:00:00"/>
    <x v="10"/>
    <s v="PCOSTA"/>
    <x v="0"/>
    <x v="0"/>
  </r>
  <r>
    <n v="699910"/>
    <s v="AMERISOURCE PACKAGING"/>
    <s v="12X10 6.5MIL TRANS METMIL-DTL-117 TYPE 2CLASS H STYLE 2"/>
    <n v="2754.31"/>
    <m/>
    <n v="12"/>
    <s v="10 6.5MIL TRANS MET"/>
    <m/>
    <m/>
    <x v="0"/>
    <m/>
    <d v="2013-08-29T00:00:00"/>
    <x v="10"/>
    <s v="PCOSTA"/>
    <x v="0"/>
    <x v="0"/>
  </r>
  <r>
    <n v="699911"/>
    <s v="AMERISOURCE PACKAGING"/>
    <s v="12X18 6.5MIL TRANS METMIL-DTL-117 TYPE 2CLASS H STYLE 2"/>
    <n v="9737.1"/>
    <m/>
    <n v="12"/>
    <s v="18 6.5MIL TRANS MET"/>
    <m/>
    <m/>
    <x v="0"/>
    <m/>
    <d v="2013-08-29T00:00:00"/>
    <x v="10"/>
    <s v="PCOSTA"/>
    <x v="0"/>
    <x v="0"/>
  </r>
  <r>
    <n v="699912"/>
    <s v="AMERISOURCE PACKAGING"/>
    <s v="14X20 6.5MIL TRANS METMIL-DTL-117 TYPE 2CLASS H STYLE 2"/>
    <n v="5535.95"/>
    <m/>
    <n v="14"/>
    <s v="20 6.5MIL TRANS MET"/>
    <m/>
    <m/>
    <x v="0"/>
    <m/>
    <d v="2013-08-29T00:00:00"/>
    <x v="10"/>
    <s v="PCOSTA"/>
    <x v="0"/>
    <x v="0"/>
  </r>
  <r>
    <n v="699913"/>
    <s v="AMERISOURCE PACKAGING"/>
    <s v="35X38 6.5MIL TRANS METMIL-DTL-117 TYPE 1CLASS F STYLE 1"/>
    <n v="5818.81"/>
    <m/>
    <n v="35"/>
    <s v="38 6.5MIL TRANS MET"/>
    <m/>
    <m/>
    <x v="0"/>
    <m/>
    <d v="2013-08-29T00:00:00"/>
    <x v="10"/>
    <s v="PCOSTA"/>
    <x v="0"/>
    <x v="0"/>
  </r>
  <r>
    <n v="699946"/>
    <s v="CORFLEX INC."/>
    <s v="LIP &amp; TAPE 5X12X002"/>
    <n v="2050"/>
    <m/>
    <s v="LIP &amp; TAPE 5"/>
    <n v="12"/>
    <n v="2"/>
    <m/>
    <x v="0"/>
    <m/>
    <d v="2013-08-29T00:00:00"/>
    <x v="10"/>
    <s v="MCAMERON"/>
    <x v="0"/>
    <x v="0"/>
  </r>
  <r>
    <n v="699950"/>
    <s v="CORFLEX INC."/>
    <s v="LIP &amp; TAPE 8X16X002"/>
    <n v="3330"/>
    <m/>
    <s v="LIP &amp; TAPE 8"/>
    <n v="16"/>
    <n v="2"/>
    <m/>
    <x v="0"/>
    <m/>
    <d v="2013-08-29T00:00:00"/>
    <x v="10"/>
    <s v="MCAMERON"/>
    <x v="0"/>
    <x v="0"/>
  </r>
  <r>
    <n v="699953"/>
    <s v="XPEDX"/>
    <s v="6X11X0015 AUTOSTYLE 1500/RL"/>
    <n v="1315.2"/>
    <m/>
    <n v="6"/>
    <n v="11"/>
    <s v="0015 AUTO"/>
    <m/>
    <x v="0"/>
    <m/>
    <d v="2013-08-29T00:00:00"/>
    <x v="10"/>
    <s v="LMITCHELL"/>
    <x v="0"/>
    <x v="0"/>
  </r>
  <r>
    <n v="699962"/>
    <s v="LAMB &amp; ASSOCIATES"/>
    <s v="LF 3.5X13X0007, BS,2C/1S, W/ 1/4  HOLEBELOW THE SEAL ,PRNTD"/>
    <n v="0"/>
    <m/>
    <s v="LF 3.5"/>
    <n v="13"/>
    <s v="0007, BS,"/>
    <m/>
    <x v="0"/>
    <m/>
    <d v="2013-08-29T00:00:00"/>
    <x v="10"/>
    <s v="LMITCHELL"/>
    <x v="0"/>
    <x v="0"/>
  </r>
  <r>
    <n v="699989"/>
    <s v="CLEAR VIEW BAG COMPANY, INC."/>
    <s v="14.00XXX6.004650'/RL,SWS SHEETING,FG,AS,TINT,MBL,CRADL"/>
    <n v="3299.84"/>
    <m/>
    <n v="14"/>
    <m/>
    <m/>
    <n v="6"/>
    <x v="0"/>
    <m/>
    <d v="2013-08-29T00:00:00"/>
    <x v="10"/>
    <s v="WILL"/>
    <x v="0"/>
    <x v="1"/>
  </r>
  <r>
    <n v="699993"/>
    <s v="BGR INC"/>
    <s v="3X37X002 POR 350/ROLL"/>
    <n v="0"/>
    <m/>
    <n v="3"/>
    <n v="37"/>
    <s v="002 POR 350/ROLL"/>
    <m/>
    <x v="0"/>
    <m/>
    <d v="2013-08-29T00:00:00"/>
    <x v="10"/>
    <s v="AMBER"/>
    <x v="1"/>
    <x v="0"/>
  </r>
  <r>
    <n v="700030"/>
    <s v="GREEN PACKAGING INC"/>
    <s v="ZT 12X21 4MILVCI STD BLUE"/>
    <n v="2355"/>
    <m/>
    <s v="ZT 12"/>
    <s v="21 4MIL"/>
    <m/>
    <m/>
    <x v="0"/>
    <m/>
    <d v="2013-08-29T00:00:00"/>
    <x v="10"/>
    <s v="KKING"/>
    <x v="0"/>
    <x v="0"/>
  </r>
  <r>
    <n v="700056"/>
    <s v="TOTALPACK INC."/>
    <s v="4X5 1.5MILCLEAR FRNT WHITE BKPRNT ON WHT ,PRNTD"/>
    <n v="4540"/>
    <m/>
    <n v="4"/>
    <s v="5 1.5MIL"/>
    <m/>
    <m/>
    <x v="0"/>
    <m/>
    <d v="2013-08-29T00:00:00"/>
    <x v="10"/>
    <s v="CGRAINGER"/>
    <x v="0"/>
    <x v="0"/>
  </r>
  <r>
    <n v="700057"/>
    <s v="TOTALPACK INC."/>
    <s v="4 X 5 1.5 AUTO BAGCLEAR FRNTWHITE BACK"/>
    <n v="3625"/>
    <m/>
    <n v="4"/>
    <s v=" 5 1.5 AUTO BAG"/>
    <m/>
    <m/>
    <x v="0"/>
    <m/>
    <d v="2013-08-29T00:00:00"/>
    <x v="10"/>
    <s v="CGRAINGER"/>
    <x v="0"/>
    <x v="0"/>
  </r>
  <r>
    <n v="700059"/>
    <s v="INTERNATIONAL PLASTICS"/>
    <s v="BLACK CONDUCTIVE BAG 24X36 4 MIL 100/CS"/>
    <n v="5800"/>
    <m/>
    <s v="BLACK CONDUCTIVE BAG 24"/>
    <n v="3"/>
    <m/>
    <m/>
    <x v="0"/>
    <m/>
    <d v="2013-08-29T00:00:00"/>
    <x v="10"/>
    <s v="LPAIGE"/>
    <x v="0"/>
    <x v="0"/>
  </r>
  <r>
    <n v="700074"/>
    <s v="LANDSBERG - TEMPE"/>
    <s v="5X8 3ML ZIP TOPPRINTED 2 COLOR1 SIDE SARDINES,PRNTD"/>
    <n v="4738.6499999999996"/>
    <m/>
    <n v="5"/>
    <s v="8 3ML ZIP TOP"/>
    <m/>
    <m/>
    <x v="0"/>
    <m/>
    <d v="2013-08-29T00:00:00"/>
    <x v="10"/>
    <s v="JLYONS"/>
    <x v="0"/>
    <x v="0"/>
  </r>
  <r>
    <n v="702713"/>
    <s v="NETWORK PACKAGING, LLC"/>
    <s v="37.00X0.00X68.00X1.25200/RL,BAGS,BS,BOR,CRADL"/>
    <n v="919.84"/>
    <m/>
    <n v="37"/>
    <n v="0"/>
    <n v="68"/>
    <n v="1.25"/>
    <x v="1"/>
    <n v="886524"/>
    <d v="2013-08-29T00:00:00"/>
    <x v="10"/>
    <s v="HEATHER"/>
    <x v="1"/>
    <x v="1"/>
  </r>
  <r>
    <n v="702955"/>
    <s v="IPS PACKAGING GREENVILLE"/>
    <s v="7.00X0.00X15.00X4.002000/CS,BAGS,AS,AMF CLR"/>
    <n v="1145.5999999999999"/>
    <m/>
    <n v="7"/>
    <n v="0"/>
    <n v="15"/>
    <n v="4"/>
    <x v="1"/>
    <n v="886146"/>
    <d v="2013-08-29T00:00:00"/>
    <x v="10"/>
    <s v="AMBER"/>
    <x v="1"/>
    <x v="1"/>
  </r>
  <r>
    <n v="703088"/>
    <s v="IPS PACKAGING GREENVILLE"/>
    <s v="12.00X0.00X12.00X1.005000/CS,INDIV SHEETS,BS"/>
    <n v="1768"/>
    <m/>
    <n v="12"/>
    <n v="0"/>
    <n v="12"/>
    <n v="1"/>
    <x v="1"/>
    <n v="886178"/>
    <d v="2013-08-29T00:00:00"/>
    <x v="10"/>
    <s v="PCOSTA"/>
    <x v="0"/>
    <x v="1"/>
  </r>
  <r>
    <n v="703089"/>
    <s v="ASSOCIATED PACKAGING INC."/>
    <s v="17.75X0.00X19.75X2.251000/CS,BAGS,FG,BS,METAL0.15"/>
    <n v="3160.4"/>
    <m/>
    <n v="17.75"/>
    <n v="0"/>
    <n v="19.75"/>
    <n v="2.25"/>
    <x v="1"/>
    <n v="886219"/>
    <d v="2013-08-29T00:00:00"/>
    <x v="10"/>
    <s v="JIM"/>
    <x v="1"/>
    <x v="1"/>
  </r>
  <r>
    <n v="703319"/>
    <s v="ASSOCIATED PACKAGING INC."/>
    <s v="17.75X0.00X19.75X2.251000/CS,BAGS,FG,BS,METAL0.15"/>
    <n v="3160.4"/>
    <m/>
    <n v="17.75"/>
    <n v="0"/>
    <n v="19.75"/>
    <n v="2.25"/>
    <x v="1"/>
    <n v="886230"/>
    <d v="2013-08-29T00:00:00"/>
    <x v="10"/>
    <s v="LPAIGE"/>
    <x v="1"/>
    <x v="1"/>
  </r>
  <r>
    <n v="700107"/>
    <s v="PRO PACK"/>
    <s v="5.75X8 1.5MIL 5M/CTNPOLYPRO"/>
    <n v="13000"/>
    <m/>
    <n v="5.75"/>
    <s v="8 1.5MIL 5M/CTN"/>
    <m/>
    <m/>
    <x v="0"/>
    <m/>
    <d v="2013-08-30T00:00:00"/>
    <x v="10"/>
    <s v="MWENTWORTH"/>
    <x v="0"/>
    <x v="0"/>
  </r>
  <r>
    <n v="700108"/>
    <s v="PRO PACK"/>
    <s v="4.75X7.5 1.5MIL 5M/CTNPOLYPRO"/>
    <n v="11750"/>
    <m/>
    <n v="4.75"/>
    <s v="7.5 1.5MIL 5M/CTN"/>
    <m/>
    <m/>
    <x v="0"/>
    <m/>
    <d v="2013-08-30T00:00:00"/>
    <x v="10"/>
    <s v="MWENTWORTH"/>
    <x v="0"/>
    <x v="0"/>
  </r>
  <r>
    <n v="700109"/>
    <s v="PRO PACK"/>
    <s v="6X7 1.5MIL 5M/CTNPOLYPRO"/>
    <n v="13000"/>
    <m/>
    <n v="6"/>
    <s v="7 1.5MIL 5M/CTN"/>
    <m/>
    <m/>
    <x v="0"/>
    <m/>
    <d v="2013-08-30T00:00:00"/>
    <x v="10"/>
    <s v="MWENTWORTH"/>
    <x v="0"/>
    <x v="0"/>
  </r>
  <r>
    <n v="700124"/>
    <s v="CROWN PACKAGING"/>
    <s v="TRANS MET 18X18 3 MIL 100/CS"/>
    <n v="0"/>
    <m/>
    <s v="TRANS MET 18"/>
    <s v="18 3 MIL 100"/>
    <m/>
    <m/>
    <x v="0"/>
    <m/>
    <d v="2013-08-30T00:00:00"/>
    <x v="10"/>
    <s v="STEVES"/>
    <x v="0"/>
    <x v="0"/>
  </r>
  <r>
    <n v="700129"/>
    <s v="PERFECT POLY"/>
    <s v="4.25X8.25 LIP &amp; TAPE 1.5HANG HOLE AT THE OPPOSITE END"/>
    <n v="450"/>
    <m/>
    <n v="4.25"/>
    <s v="8.25 LIP &amp; TAPE 1.5"/>
    <m/>
    <m/>
    <x v="0"/>
    <m/>
    <d v="2013-08-30T00:00:00"/>
    <x v="10"/>
    <s v="DBALLETTA"/>
    <x v="0"/>
    <x v="0"/>
  </r>
  <r>
    <n v="700131"/>
    <s v="UNISOURCE - BROOKLYN PARK"/>
    <s v="POLY PRO 4.50X3.25X8 2 MIL 1000/CS"/>
    <n v="0"/>
    <m/>
    <s v="POLY PRO 4.50"/>
    <n v="3.25"/>
    <m/>
    <m/>
    <x v="0"/>
    <m/>
    <d v="2013-08-30T00:00:00"/>
    <x v="10"/>
    <s v="LMITCHELL"/>
    <x v="0"/>
    <x v="0"/>
  </r>
  <r>
    <n v="700172"/>
    <s v="UNISOURCE - JESSUP"/>
    <s v="60.00XXX1.506000'/RL,SWS SHEETING,VENT,NORM,LLD,HEX,CRADL"/>
    <n v="3661.74"/>
    <m/>
    <n v="60"/>
    <m/>
    <m/>
    <n v="1.5"/>
    <x v="0"/>
    <m/>
    <d v="2013-08-30T00:00:00"/>
    <x v="10"/>
    <s v="BRENDA"/>
    <x v="0"/>
    <x v="1"/>
  </r>
  <r>
    <n v="700197"/>
    <s v="THE ROYAL GROUP TN DIV."/>
    <s v="12X24 2MIL AUTO BAG1500/RLCLEAR BAGS"/>
    <n v="1383.75"/>
    <m/>
    <n v="12"/>
    <s v="24 2MIL AUTO BAG"/>
    <m/>
    <m/>
    <x v="0"/>
    <m/>
    <d v="2013-08-30T00:00:00"/>
    <x v="10"/>
    <s v="MGONZALEZ"/>
    <x v="0"/>
    <x v="0"/>
  </r>
  <r>
    <n v="700198"/>
    <s v="SPRINGFIELD CORR. BOX"/>
    <s v="4X7 2MIL CLEARPRE-OPENED BAGS1750/RL"/>
    <n v="9750"/>
    <m/>
    <n v="4"/>
    <s v="7 2MIL CLEAR"/>
    <m/>
    <m/>
    <x v="0"/>
    <m/>
    <d v="2013-08-30T00:00:00"/>
    <x v="10"/>
    <s v="DAVIDW"/>
    <x v="0"/>
    <x v="0"/>
  </r>
  <r>
    <n v="700200"/>
    <s v="TAPE PRODUCTS CO."/>
    <s v="20.00X0.00XX1.509000'/RL,SWS SHEETING,FG,AS,POAPP,CRADL"/>
    <n v="3084.48"/>
    <m/>
    <n v="20"/>
    <n v="0"/>
    <m/>
    <n v="1.5"/>
    <x v="0"/>
    <m/>
    <d v="2013-08-30T00:00:00"/>
    <x v="10"/>
    <s v="STEVES"/>
    <x v="0"/>
    <x v="1"/>
  </r>
  <r>
    <n v="700328"/>
    <s v="INTERNATIONAL PLASTICS"/>
    <s v="30X36 4MIL BLACK CONDUCTI100/CASE"/>
    <n v="7400"/>
    <m/>
    <n v="30"/>
    <s v="36 4MIL BLACK CONDUCTI"/>
    <m/>
    <m/>
    <x v="0"/>
    <m/>
    <d v="2013-08-30T00:00:00"/>
    <x v="10"/>
    <s v="MGONZALEZ"/>
    <x v="0"/>
    <x v="0"/>
  </r>
  <r>
    <n v="700331"/>
    <s v="MID-CITY SUPPLY INC"/>
    <s v="6X9X002 POLY BAG1.5 LIP AND TAPE2500 CASE"/>
    <n v="4690"/>
    <m/>
    <n v="6"/>
    <n v="9"/>
    <s v="002 POLY BAG"/>
    <m/>
    <x v="0"/>
    <m/>
    <d v="2013-08-30T00:00:00"/>
    <x v="10"/>
    <s v="MWENTWORTH"/>
    <x v="0"/>
    <x v="0"/>
  </r>
  <r>
    <n v="700343"/>
    <s v="XPEDX"/>
    <s v="ZT 12X16 4MIL PAS"/>
    <n v="2200"/>
    <m/>
    <s v="ZT 12"/>
    <s v="16 4MIL PAS"/>
    <m/>
    <m/>
    <x v="0"/>
    <m/>
    <d v="2013-08-30T00:00:00"/>
    <x v="10"/>
    <s v="LCARTER"/>
    <x v="0"/>
    <x v="0"/>
  </r>
  <r>
    <n v="700345"/>
    <s v="XPEDX"/>
    <s v="ZT 2X3 4MIL PAS"/>
    <n v="0"/>
    <m/>
    <s v="ZT 2"/>
    <s v="3 4MIL PAS"/>
    <m/>
    <m/>
    <x v="0"/>
    <m/>
    <d v="2013-08-30T00:00:00"/>
    <x v="10"/>
    <s v="LCARTER"/>
    <x v="0"/>
    <x v="0"/>
  </r>
  <r>
    <n v="700346"/>
    <s v="XPEDX"/>
    <s v="ZT 6X26 4MIL PAS"/>
    <n v="2052"/>
    <m/>
    <s v="ZT 6"/>
    <s v="26 4MIL PAS"/>
    <m/>
    <m/>
    <x v="0"/>
    <m/>
    <d v="2013-08-30T00:00:00"/>
    <x v="10"/>
    <s v="LCARTER"/>
    <x v="0"/>
    <x v="0"/>
  </r>
  <r>
    <n v="700347"/>
    <s v="XPEDX"/>
    <s v="ZT 8X12 4MIL PAS"/>
    <n v="2408.25"/>
    <m/>
    <s v="ZT 8"/>
    <s v="12 4MIL PAS"/>
    <m/>
    <m/>
    <x v="0"/>
    <m/>
    <d v="2013-08-30T00:00:00"/>
    <x v="10"/>
    <s v="LCARTER"/>
    <x v="0"/>
    <x v="0"/>
  </r>
  <r>
    <n v="700405"/>
    <s v="CROWN PACKAGING"/>
    <s v="16.25X9.25X39 4.5MIL4C 3MONTH UVI,PRNTD"/>
    <n v="0"/>
    <m/>
    <n v="16.25"/>
    <n v="9.25"/>
    <s v="39 4.5MIL"/>
    <m/>
    <x v="0"/>
    <m/>
    <d v="2013-08-30T00:00:00"/>
    <x v="10"/>
    <s v="MWENTWORTH"/>
    <x v="0"/>
    <x v="0"/>
  </r>
  <r>
    <n v="700408"/>
    <s v="CROWN PACKAGING"/>
    <s v="16.25X9.25X39 4.5MIL4C,PRNTD"/>
    <n v="0"/>
    <m/>
    <n v="16.25"/>
    <n v="9.25"/>
    <s v="39 4.5MIL"/>
    <m/>
    <x v="0"/>
    <m/>
    <d v="2013-08-30T00:00:00"/>
    <x v="10"/>
    <s v="MWENTWORTH"/>
    <x v="0"/>
    <x v="0"/>
  </r>
  <r>
    <n v="703356"/>
    <s v="PEMRO DISTRIBUTION"/>
    <s v="9X3 ZIPTOP6MIL"/>
    <n v="660"/>
    <m/>
    <n v="9"/>
    <s v="3 ZIPTOP"/>
    <m/>
    <m/>
    <x v="1"/>
    <n v="887074"/>
    <d v="2013-08-30T00:00:00"/>
    <x v="10"/>
    <s v="JGRAY"/>
    <x v="1"/>
    <x v="0"/>
  </r>
  <r>
    <n v="703459"/>
    <s v="ULINE"/>
    <s v="7.00XX22.00X2.001000/CS,BAGS,FG"/>
    <n v="895.2"/>
    <m/>
    <n v="7"/>
    <m/>
    <n v="22"/>
    <n v="2"/>
    <x v="1"/>
    <n v="886822"/>
    <d v="2013-08-30T00:00:00"/>
    <x v="10"/>
    <s v="MCAMERON"/>
    <x v="0"/>
    <x v="1"/>
  </r>
  <r>
    <n v="703659"/>
    <s v="PACKAGING SUPPLIERS OF AMERICA"/>
    <s v="20.00X0.00XX4.00500'/RL,TUBING"/>
    <n v="2521.86"/>
    <m/>
    <n v="20"/>
    <n v="0"/>
    <m/>
    <n v="4"/>
    <x v="1"/>
    <n v="887174"/>
    <d v="2013-08-30T00:00:00"/>
    <x v="10"/>
    <s v="MWENTWORTH"/>
    <x v="1"/>
    <x v="1"/>
  </r>
  <r>
    <n v="703668"/>
    <s v="CARLSON SYSTEMS, LLC - NOGALES"/>
    <s v="AUTO BAG 5X7 3MILWHITE FRNT/CLEAR BACK1/4 VENT HOLE IN CORN"/>
    <n v="0"/>
    <m/>
    <s v="AUTO BAG 5"/>
    <s v="7 3MIL"/>
    <m/>
    <m/>
    <x v="0"/>
    <m/>
    <d v="2013-08-30T00:00:00"/>
    <x v="10"/>
    <s v="CGRAINGER"/>
    <x v="0"/>
    <x v="0"/>
  </r>
  <r>
    <n v="700462"/>
    <s v="UNISOURCE - NEW BERLIN"/>
    <s v="9.00XXX1.5010000'/RL,SWS SHEETING,FG"/>
    <n v="1516.32"/>
    <m/>
    <n v="9"/>
    <m/>
    <m/>
    <n v="1.5"/>
    <x v="0"/>
    <m/>
    <d v="2013-09-02T00:00:00"/>
    <x v="11"/>
    <s v="MWENTWORTH"/>
    <x v="1"/>
    <x v="1"/>
  </r>
  <r>
    <n v="700538"/>
    <s v="POLYMER PACKAGING INC."/>
    <s v="LLDPE ZT 13X15X002 SWDIE CUT HANDLE ABOVE ZIP1000/CTN CLEAR LOW DENSIT"/>
    <n v="21300"/>
    <m/>
    <s v="LLDPE ZT 13"/>
    <n v="15"/>
    <s v="002 SW"/>
    <m/>
    <x v="0"/>
    <m/>
    <d v="2013-09-02T00:00:00"/>
    <x v="11"/>
    <s v="BRENDA"/>
    <x v="0"/>
    <x v="0"/>
  </r>
  <r>
    <n v="700571"/>
    <s v="PAPER PRODUCTS CO INC"/>
    <s v="9X14 2mil Auto White Opag1 venthole 2c/1s 750 rl1/2 perf down side w/2x3 "/>
    <n v="12390"/>
    <m/>
    <n v="9"/>
    <s v="14 2mil Auto White Opag"/>
    <m/>
    <m/>
    <x v="0"/>
    <m/>
    <d v="2013-09-02T00:00:00"/>
    <x v="11"/>
    <s v="JCORLISS"/>
    <x v="0"/>
    <x v="0"/>
  </r>
  <r>
    <n v="700576"/>
    <s v="XPEDX - CORPORATE"/>
    <s v="trans met ZT 16X244MIL 100/CTN"/>
    <n v="0"/>
    <m/>
    <s v="trans met ZT 16"/>
    <n v="24"/>
    <m/>
    <m/>
    <x v="0"/>
    <m/>
    <d v="2013-09-02T00:00:00"/>
    <x v="11"/>
    <s v="MWENTWORTH"/>
    <x v="0"/>
    <x v="0"/>
  </r>
  <r>
    <n v="700582"/>
    <s v="PEMRO DISTRIBUTION"/>
    <s v="3X4 6MIL ZT"/>
    <n v="1060"/>
    <m/>
    <n v="3"/>
    <s v="4 6MIL ZT"/>
    <m/>
    <m/>
    <x v="0"/>
    <m/>
    <d v="2013-09-02T00:00:00"/>
    <x v="11"/>
    <s v="MFRIDLEY"/>
    <x v="1"/>
    <x v="0"/>
  </r>
  <r>
    <n v="700603"/>
    <s v="BAGSONTHENET"/>
    <s v="13.00X0.00XX1.503600'/RL,SWS SHEETING,CRADL"/>
    <n v="0"/>
    <m/>
    <n v="13"/>
    <n v="0"/>
    <m/>
    <n v="1.5"/>
    <x v="0"/>
    <m/>
    <d v="2013-09-02T00:00:00"/>
    <x v="11"/>
    <s v="PGARCIA"/>
    <x v="0"/>
    <x v="1"/>
  </r>
  <r>
    <n v="700695"/>
    <s v="XPEDX"/>
    <s v="ZT 10X14 4MIL PAS"/>
    <n v="2162.5"/>
    <m/>
    <s v="ZT 10"/>
    <s v="14 4MIL PAS"/>
    <m/>
    <m/>
    <x v="0"/>
    <m/>
    <d v="2013-09-02T00:00:00"/>
    <x v="11"/>
    <s v="LCARTER"/>
    <x v="0"/>
    <x v="0"/>
  </r>
  <r>
    <n v="700714"/>
    <s v="CHALMUR BAG CO., INC."/>
    <s v="11.00XX15.00X3.001000/CS,BAGS,BS"/>
    <n v="873.63"/>
    <m/>
    <n v="11"/>
    <m/>
    <n v="15"/>
    <n v="3"/>
    <x v="0"/>
    <m/>
    <d v="2013-09-02T00:00:00"/>
    <x v="11"/>
    <s v="AMBER"/>
    <x v="0"/>
    <x v="1"/>
  </r>
  <r>
    <n v="700718"/>
    <s v="CHALMUR BAG CO., INC."/>
    <s v="11.00XX15.00X1.501000/CS,BAGS,BS"/>
    <n v="760.75"/>
    <m/>
    <n v="11"/>
    <m/>
    <n v="15"/>
    <n v="1.5"/>
    <x v="0"/>
    <m/>
    <d v="2013-09-02T00:00:00"/>
    <x v="11"/>
    <s v="AMBER"/>
    <x v="0"/>
    <x v="1"/>
  </r>
  <r>
    <n v="700725"/>
    <s v="CROWN PACKAGING"/>
    <s v="ZT 6X12X002 WWO1M/CTN"/>
    <n v="1900"/>
    <m/>
    <s v="ZT 6"/>
    <n v="12"/>
    <s v="002 WWO"/>
    <m/>
    <x v="0"/>
    <m/>
    <d v="2013-09-02T00:00:00"/>
    <x v="11"/>
    <s v="MWENTWORTH"/>
    <x v="0"/>
    <x v="0"/>
  </r>
  <r>
    <n v="700783"/>
    <s v="PIEDMONT NATIONAL CORPORATION - GREER"/>
    <s v="6.00X0.00X72.00X4.00250/CS,SLEEVE,BS,BOR"/>
    <n v="0"/>
    <m/>
    <n v="6"/>
    <n v="0"/>
    <n v="72"/>
    <n v="4"/>
    <x v="0"/>
    <m/>
    <d v="2013-09-03T00:00:00"/>
    <x v="11"/>
    <s v="SARAH"/>
    <x v="0"/>
    <x v="1"/>
  </r>
  <r>
    <n v="700794"/>
    <s v="PACKAGING TAPE INC."/>
    <s v="5.50X4.75X16.00X0.75500/CS,BAGS,FG,BS"/>
    <n v="0"/>
    <m/>
    <n v="5.5"/>
    <n v="4.75"/>
    <n v="16"/>
    <n v="0.75"/>
    <x v="0"/>
    <m/>
    <d v="2013-09-03T00:00:00"/>
    <x v="11"/>
    <s v="MWENTWORTH"/>
    <x v="0"/>
    <x v="1"/>
  </r>
  <r>
    <n v="700809"/>
    <s v="PACKAGING TAPE INC."/>
    <s v="10.00X4.00X20.00X0.75500/CS,BAGS,BS"/>
    <n v="0"/>
    <m/>
    <n v="10"/>
    <n v="4"/>
    <n v="20"/>
    <n v="0.75"/>
    <x v="0"/>
    <m/>
    <d v="2013-09-03T00:00:00"/>
    <x v="11"/>
    <s v="MWENTWORTH"/>
    <x v="0"/>
    <x v="1"/>
  </r>
  <r>
    <n v="700810"/>
    <s v="PACKAGING TAPE INC."/>
    <s v="8.00X3.00X15.00X0.75500/CS,BAGS,BS"/>
    <n v="0"/>
    <m/>
    <n v="8"/>
    <n v="3"/>
    <n v="15"/>
    <n v="0.75"/>
    <x v="0"/>
    <m/>
    <d v="2013-09-03T00:00:00"/>
    <x v="11"/>
    <s v="MWENTWORTH"/>
    <x v="0"/>
    <x v="1"/>
  </r>
  <r>
    <n v="700812"/>
    <s v="PACKAGING TAPE INC."/>
    <s v="5.50X4.75X19.00X0.75500/CS,BAGS,BS"/>
    <n v="0"/>
    <m/>
    <n v="5.5"/>
    <n v="4.75"/>
    <n v="19"/>
    <n v="0.75"/>
    <x v="0"/>
    <m/>
    <d v="2013-09-03T00:00:00"/>
    <x v="11"/>
    <s v="MWENTWORTH"/>
    <x v="0"/>
    <x v="1"/>
  </r>
  <r>
    <n v="700833"/>
    <s v="NORMAN ROQUETTE, INC."/>
    <s v="9.25X6 + 5  LIP 3MIL 1000/CASE"/>
    <n v="2324.25"/>
    <m/>
    <n v="9.25"/>
    <s v="6 + 5  LIP 3MIL 1000"/>
    <m/>
    <m/>
    <x v="0"/>
    <m/>
    <d v="2013-09-03T00:00:00"/>
    <x v="11"/>
    <s v="ANGELA"/>
    <x v="1"/>
    <x v="0"/>
  </r>
  <r>
    <n v="700860"/>
    <s v="PERFECT POLY"/>
    <s v="4.25X8.25 1.5 MILRESEALBALE LIP &amp; TAPE1  HEADER AT OPPOSITE END"/>
    <n v="505"/>
    <m/>
    <n v="4.25"/>
    <s v="8.25 1.5 MIL"/>
    <m/>
    <m/>
    <x v="0"/>
    <m/>
    <d v="2013-09-03T00:00:00"/>
    <x v="11"/>
    <s v="DBALLETTA"/>
    <x v="0"/>
    <x v="0"/>
  </r>
  <r>
    <n v="700867"/>
    <s v="NEFAB PACKAGING, INC."/>
    <s v="3.5X12 6MIL W/.25  HANG HIN 1.5 HEADER 3C/1SBOTTOM LOAD,PRNTD"/>
    <n v="3750"/>
    <m/>
    <n v="3.5"/>
    <s v="12 6MIL W/.25  HANG H"/>
    <m/>
    <m/>
    <x v="0"/>
    <m/>
    <d v="2013-09-03T00:00:00"/>
    <x v="11"/>
    <s v="MWENTWORTH"/>
    <x v="0"/>
    <x v="0"/>
  </r>
  <r>
    <n v="700870"/>
    <s v="NEFAB PACKAGING, INC."/>
    <s v="3.5X12 6MIL W/.25  HANG HIN 1.5  HEADER 5C/1SBOTTOM LOAD,PRNTD"/>
    <n v="4125"/>
    <m/>
    <n v="3.5"/>
    <s v="12 6MIL W/.25  HANG H"/>
    <m/>
    <m/>
    <x v="0"/>
    <m/>
    <d v="2013-09-03T00:00:00"/>
    <x v="11"/>
    <s v="MWENTWORTH"/>
    <x v="0"/>
    <x v="0"/>
  </r>
  <r>
    <n v="700872"/>
    <s v="NEFAB PACKAGING, INC."/>
    <s v="3.5X12 6MIL W/25  HANG HOIN BODY OF BAG 3C/1SBOTTOM LOAD,PRNTD"/>
    <n v="3525"/>
    <m/>
    <n v="3.5"/>
    <s v="12 6MIL W/25  HANG HO"/>
    <m/>
    <m/>
    <x v="0"/>
    <m/>
    <d v="2013-09-03T00:00:00"/>
    <x v="11"/>
    <s v="MWENTWORTH"/>
    <x v="0"/>
    <x v="0"/>
  </r>
  <r>
    <n v="700873"/>
    <s v="NEFAB PACKAGING, INC."/>
    <s v="3.5X12 6MIL W/.25  HANG HIN BODY OF BAG 5C/1SBOTTOM LOAD,PRNTD"/>
    <n v="3850"/>
    <m/>
    <n v="3.5"/>
    <s v="12 6MIL W/.25  HANG H"/>
    <m/>
    <m/>
    <x v="0"/>
    <m/>
    <d v="2013-09-03T00:00:00"/>
    <x v="11"/>
    <s v="MWENTWORTH"/>
    <x v="0"/>
    <x v="0"/>
  </r>
  <r>
    <n v="700902"/>
    <s v="TOTAL PACKAGING CONCEPTS"/>
    <s v="WICKETED BAG 10 X 20 + 4250/WICKET 1000/CTNBOTTOM GUSSET"/>
    <n v="962.5"/>
    <m/>
    <s v="WICKETED BAG 10 "/>
    <s v=" 20 + 4"/>
    <m/>
    <m/>
    <x v="0"/>
    <m/>
    <d v="2013-09-03T00:00:00"/>
    <x v="11"/>
    <s v="BRENDA"/>
    <x v="0"/>
    <x v="0"/>
  </r>
  <r>
    <n v="700992"/>
    <s v="UNISOURCE - JESSUP"/>
    <s v="SLIDER BAG 14.5X11 2.5MILWICKETTED WITH SLIDER ATBOTTOM"/>
    <n v="0"/>
    <m/>
    <s v="SLIDER BAG 14.5"/>
    <s v="11 2.5MIL"/>
    <m/>
    <m/>
    <x v="0"/>
    <m/>
    <d v="2013-09-03T00:00:00"/>
    <x v="11"/>
    <s v="PGARCIA"/>
    <x v="0"/>
    <x v="0"/>
  </r>
  <r>
    <n v="700996"/>
    <s v="M&amp;G PACKAGING"/>
    <s v="9X12 2.5MILLIP &amp; TAPE MAILER BAGIN WHITE OR GRAY"/>
    <n v="737.25"/>
    <m/>
    <n v="9"/>
    <s v="12 2.5MIL"/>
    <m/>
    <m/>
    <x v="0"/>
    <m/>
    <d v="2013-09-03T00:00:00"/>
    <x v="11"/>
    <s v="MPRIEST"/>
    <x v="0"/>
    <x v="0"/>
  </r>
  <r>
    <n v="701018"/>
    <s v="GROUP O"/>
    <s v="VAC 36X29 3MIL"/>
    <n v="0"/>
    <m/>
    <s v="VAC 36"/>
    <s v="29 3MIL"/>
    <m/>
    <m/>
    <x v="0"/>
    <m/>
    <d v="2013-09-03T00:00:00"/>
    <x v="11"/>
    <s v="LMITCHELL"/>
    <x v="0"/>
    <x v="0"/>
  </r>
  <r>
    <n v="703654"/>
    <s v="ASSOCIATED PACKAGING"/>
    <s v="AUTO BAG 6X9 2MIL 1250/ROLL"/>
    <n v="1816"/>
    <m/>
    <s v="AUTO BAG 6"/>
    <s v="9 2MIL 1250/RO"/>
    <m/>
    <m/>
    <x v="1"/>
    <n v="887538"/>
    <d v="2013-09-03T00:00:00"/>
    <x v="11"/>
    <s v="MFRIDLEY"/>
    <x v="1"/>
    <x v="0"/>
  </r>
  <r>
    <n v="704028"/>
    <s v="CLEAR VIEW BAG COMPANY, INC."/>
    <s v="34.00XXX1.2010420'/RL,SWS SHEETING,FG,HISLIP,CRADL"/>
    <n v="809.2"/>
    <m/>
    <n v="34"/>
    <m/>
    <m/>
    <n v="1.2"/>
    <x v="1"/>
    <n v="888085"/>
    <d v="2013-09-03T00:00:00"/>
    <x v="11"/>
    <s v="MCAMERON"/>
    <x v="1"/>
    <x v="1"/>
  </r>
  <r>
    <n v="701240"/>
    <s v="LAMBERSON PACKAGING"/>
    <s v="3.00X0.00X26.50X2.001000/CS,BAGS,SW"/>
    <n v="656.8"/>
    <m/>
    <n v="3"/>
    <n v="0"/>
    <n v="26.5"/>
    <n v="2"/>
    <x v="0"/>
    <m/>
    <d v="2013-09-04T00:00:00"/>
    <x v="11"/>
    <s v="PGARCIA"/>
    <x v="0"/>
    <x v="1"/>
  </r>
  <r>
    <n v="701331"/>
    <s v="UNISOURCE - SALT LAKE CITY"/>
    <s v="20.00X0.00X24.00X2.00500/CS,BAGS,FG,BS,AS,AFPAS"/>
    <n v="7177.5"/>
    <m/>
    <n v="20"/>
    <n v="0"/>
    <n v="24"/>
    <n v="2"/>
    <x v="0"/>
    <m/>
    <d v="2013-09-04T00:00:00"/>
    <x v="11"/>
    <s v="WILL"/>
    <x v="0"/>
    <x v="1"/>
  </r>
  <r>
    <n v="701362"/>
    <s v="TEXAS POLY"/>
    <s v="34.00XXX1.7514000'/RL,SWS SHEETING,FG,CRADL"/>
    <n v="4360"/>
    <m/>
    <n v="34"/>
    <m/>
    <m/>
    <n v="1.75"/>
    <x v="0"/>
    <m/>
    <d v="2013-09-04T00:00:00"/>
    <x v="11"/>
    <s v="DAVID"/>
    <x v="0"/>
    <x v="1"/>
  </r>
  <r>
    <n v="703989"/>
    <s v="GREEN PACKAGING INC"/>
    <s v="20.00X16.00X30.00X4.00100/RL,BAGS,BS,BOR,VCI,TINT,MBL,CRADL"/>
    <n v="1644.13"/>
    <m/>
    <n v="20"/>
    <n v="16"/>
    <n v="30"/>
    <n v="4"/>
    <x v="1"/>
    <n v="888368"/>
    <d v="2013-09-04T00:00:00"/>
    <x v="11"/>
    <s v="DAVID"/>
    <x v="0"/>
    <x v="1"/>
  </r>
  <r>
    <n v="704175"/>
    <s v="NORMAN ROQUETTE, INC."/>
    <s v="9.25X6 + 5  LIP 3MIL 1000/CASE"/>
    <n v="2324.25"/>
    <m/>
    <n v="9.25"/>
    <s v="6 + 5  LIP 3MIL 1000"/>
    <m/>
    <m/>
    <x v="1"/>
    <n v="888933"/>
    <d v="2013-09-04T00:00:00"/>
    <x v="11"/>
    <s v="JCORLISS"/>
    <x v="0"/>
    <x v="0"/>
  </r>
  <r>
    <n v="704370"/>
    <s v="CONNECTICUT PACKAGING"/>
    <s v="8.00X0.00X11.00X1.251000/CS,BAGS"/>
    <n v="1956.5"/>
    <m/>
    <n v="8"/>
    <n v="0"/>
    <n v="11"/>
    <n v="1.25"/>
    <x v="1"/>
    <n v="888895"/>
    <d v="2013-09-04T00:00:00"/>
    <x v="11"/>
    <s v="AMBER"/>
    <x v="1"/>
    <x v="1"/>
  </r>
  <r>
    <n v="704413"/>
    <s v="CARLSON SYSTEMS, LLC - SIOUX FALLS"/>
    <s v="18.00X12.00X29.00X2.00400/RL,BAGS,BS,BOR,METAL15.0%,TINT,MBL,CRADL"/>
    <n v="1782.48"/>
    <m/>
    <n v="18"/>
    <n v="12"/>
    <n v="29"/>
    <n v="2"/>
    <x v="1"/>
    <n v="888814"/>
    <d v="2013-09-04T00:00:00"/>
    <x v="11"/>
    <s v="AMBER"/>
    <x v="1"/>
    <x v="1"/>
  </r>
  <r>
    <n v="690417"/>
    <s v="GIANT PLASTIC INDUSTRIES"/>
    <s v="2.00X0.00X4.00X2.001000/CS,BAGS"/>
    <n v="0"/>
    <m/>
    <n v="2"/>
    <n v="0"/>
    <n v="4"/>
    <n v="2"/>
    <x v="0"/>
    <m/>
    <d v="2013-09-05T00:00:00"/>
    <x v="11"/>
    <s v="MCAMERON"/>
    <x v="0"/>
    <x v="1"/>
  </r>
  <r>
    <n v="690517"/>
    <s v="BUNZL-BALTIMORE"/>
    <s v="25.25X0.00XX2.503750'/RL,SWS SHEETING"/>
    <n v="12574.84"/>
    <m/>
    <n v="25.25"/>
    <n v="0"/>
    <m/>
    <n v="2.5"/>
    <x v="0"/>
    <m/>
    <d v="2013-09-05T00:00:00"/>
    <x v="11"/>
    <s v="SMAYER"/>
    <x v="0"/>
    <x v="1"/>
  </r>
  <r>
    <n v="690522"/>
    <s v="CARIBE INDUSTRIAL SYSTEMS INC"/>
    <s v="9.00XX12.00X4.001000/RL,BAGS,BS,BOR"/>
    <n v="1429.2"/>
    <m/>
    <n v="9"/>
    <m/>
    <n v="12"/>
    <n v="4"/>
    <x v="0"/>
    <m/>
    <d v="2013-09-05T00:00:00"/>
    <x v="11"/>
    <s v="AMBER"/>
    <x v="0"/>
    <x v="1"/>
  </r>
  <r>
    <n v="690528"/>
    <s v="CARIBE INDUSTRIAL SYSTEMS INC"/>
    <s v="8.00XX10.00X4.001000/RL,BAGS,BS,BOR"/>
    <n v="2154.6"/>
    <m/>
    <n v="8"/>
    <m/>
    <n v="10"/>
    <n v="4"/>
    <x v="0"/>
    <m/>
    <d v="2013-09-05T00:00:00"/>
    <x v="11"/>
    <s v="AMBER"/>
    <x v="0"/>
    <x v="1"/>
  </r>
  <r>
    <n v="690693"/>
    <s v="PEGASUS INDUSTRIES"/>
    <s v="23.00X17.00X46.00X1.00100/CS,BAGS,BS,LLD,OCT,COLOR,BLK, STAR SEAL BOTTOM"/>
    <n v="138424"/>
    <m/>
    <n v="23"/>
    <n v="17"/>
    <n v="46"/>
    <n v="1"/>
    <x v="0"/>
    <m/>
    <d v="2013-09-05T00:00:00"/>
    <x v="11"/>
    <s v="DAVIDW"/>
    <x v="0"/>
    <x v="1"/>
  </r>
  <r>
    <n v="691826"/>
    <s v="ADMIRAL PACKAGING"/>
    <s v="39.00X12.00X85.00X3.0075/RL,BAGS,FG,BS,BOR,METAL 15.0%,TINT,RED,CRADL,PR"/>
    <n v="0"/>
    <n v="1"/>
    <n v="39"/>
    <n v="12"/>
    <n v="85"/>
    <n v="3"/>
    <x v="0"/>
    <m/>
    <d v="2013-09-05T00:00:00"/>
    <x v="11"/>
    <s v="KKING"/>
    <x v="1"/>
    <x v="1"/>
  </r>
  <r>
    <n v="691827"/>
    <s v="ADMIRAL PACKAGING"/>
    <s v="65.00X62.00X152.00X4.0015/RL,BAGS,FG,BS,BOR,METAL 15.0%,CRADL"/>
    <n v="0"/>
    <m/>
    <n v="65"/>
    <n v="62"/>
    <n v="152"/>
    <n v="4"/>
    <x v="0"/>
    <m/>
    <d v="2013-09-05T00:00:00"/>
    <x v="11"/>
    <s v="KKING"/>
    <x v="1"/>
    <x v="1"/>
  </r>
  <r>
    <n v="693496"/>
    <s v="BASS FLEXIBLE PACKAGING"/>
    <s v="10.00X0.00X12.00X1.001/CS,BAGS,BS"/>
    <n v="0"/>
    <m/>
    <n v="10"/>
    <n v="0"/>
    <n v="12"/>
    <n v="1"/>
    <x v="0"/>
    <m/>
    <d v="2013-09-05T00:00:00"/>
    <x v="11"/>
    <s v="DWHOLEY"/>
    <x v="0"/>
    <x v="1"/>
  </r>
  <r>
    <n v="694260"/>
    <s v="XPEDX"/>
    <s v="24.00X20.00X48.00X2.00100/RL,BAGS,BS,BOR,CRADL"/>
    <n v="2116.59"/>
    <m/>
    <n v="24"/>
    <n v="20"/>
    <n v="48"/>
    <n v="2"/>
    <x v="0"/>
    <m/>
    <d v="2013-09-05T00:00:00"/>
    <x v="11"/>
    <s v="MGONZALEZ"/>
    <x v="0"/>
    <x v="1"/>
  </r>
  <r>
    <n v="701388"/>
    <s v="UNISOURCE - SALT LAKE CITY"/>
    <s v="17.00X0.00XX2.007200'/RL,SWS SHEETING,FG,CRADL"/>
    <n v="3446.72"/>
    <m/>
    <n v="17"/>
    <n v="0"/>
    <m/>
    <n v="2"/>
    <x v="0"/>
    <m/>
    <d v="2013-09-05T00:00:00"/>
    <x v="11"/>
    <s v="WILL"/>
    <x v="1"/>
    <x v="1"/>
  </r>
  <r>
    <n v="701401"/>
    <s v="XPEDX"/>
    <s v="ZT 9X12X004 W/VENT HOLE THRU TWO LAYERBOTTOM RIGHT HAND CORNER"/>
    <n v="837"/>
    <m/>
    <s v="ZT 9"/>
    <n v="12"/>
    <s v="004 W/"/>
    <m/>
    <x v="0"/>
    <m/>
    <d v="2013-09-05T00:00:00"/>
    <x v="11"/>
    <s v="AMBER"/>
    <x v="0"/>
    <x v="0"/>
  </r>
  <r>
    <n v="701406"/>
    <s v="SUNAMERICA SUPPLY"/>
    <s v="19X18X6 2MIL ZIP TOP"/>
    <n v="2219.4"/>
    <m/>
    <n v="19"/>
    <n v="18"/>
    <s v="6 2MIL ZIP TOP"/>
    <m/>
    <x v="0"/>
    <m/>
    <d v="2013-09-05T00:00:00"/>
    <x v="11"/>
    <s v="JCORLISS"/>
    <x v="0"/>
    <x v="0"/>
  </r>
  <r>
    <n v="701407"/>
    <s v="SUNAMERICA SUPPLY"/>
    <s v="19X18X6 3MIL ZIP TOP"/>
    <n v="2974.5"/>
    <m/>
    <n v="19"/>
    <n v="18"/>
    <s v="6 3MIL ZIP TOP"/>
    <m/>
    <x v="0"/>
    <m/>
    <d v="2013-09-05T00:00:00"/>
    <x v="11"/>
    <s v="JCORLISS"/>
    <x v="0"/>
    <x v="0"/>
  </r>
  <r>
    <n v="701474"/>
    <s v="UNISOURCE - ORLANDO"/>
    <s v="18.00XXX1.501500'/RL,CF SHEETING,FG,HISLIP,CRADL"/>
    <n v="3325"/>
    <m/>
    <n v="18"/>
    <m/>
    <m/>
    <n v="1.5"/>
    <x v="0"/>
    <m/>
    <d v="2013-09-05T00:00:00"/>
    <x v="11"/>
    <s v="JGRAY"/>
    <x v="0"/>
    <x v="1"/>
  </r>
  <r>
    <n v="701480"/>
    <s v="PARAMOUNT PACKAGING CORP."/>
    <s v="ZT 12X15 2MIL1C/1S RECYCLED LOGO,PRNTD"/>
    <n v="945.27"/>
    <m/>
    <s v="ZT 12"/>
    <s v="15 2MIL"/>
    <m/>
    <m/>
    <x v="0"/>
    <m/>
    <d v="2013-09-05T00:00:00"/>
    <x v="11"/>
    <s v="MWENTWORTH"/>
    <x v="0"/>
    <x v="0"/>
  </r>
  <r>
    <n v="701491"/>
    <s v="NORMAN ROQUETTE, INC."/>
    <s v="LF 12X11.5X0025+3  REVERSE FLAP"/>
    <n v="4027"/>
    <m/>
    <s v="LF 12"/>
    <n v="11.5"/>
    <n v="25"/>
    <m/>
    <x v="0"/>
    <m/>
    <d v="2013-09-05T00:00:00"/>
    <x v="11"/>
    <s v="MICHELLE"/>
    <x v="0"/>
    <x v="0"/>
  </r>
  <r>
    <n v="701493"/>
    <s v="NORMAN ROQUETTE, INC."/>
    <s v="LF 12X11.5X0025+4 REVERSE FLAP"/>
    <n v="4137"/>
    <m/>
    <s v="LF 12"/>
    <n v="11.5"/>
    <n v="25"/>
    <m/>
    <x v="0"/>
    <m/>
    <d v="2013-09-05T00:00:00"/>
    <x v="11"/>
    <s v="MICHELLE"/>
    <x v="0"/>
    <x v="0"/>
  </r>
  <r>
    <n v="701497"/>
    <s v="NORMAN ROQUETTE, INC."/>
    <s v="LF 12X11.5X0025+5 REVERSE FLAP"/>
    <n v="4243.5"/>
    <m/>
    <s v="LF 12"/>
    <n v="11.5"/>
    <n v="25"/>
    <m/>
    <x v="0"/>
    <m/>
    <d v="2013-09-05T00:00:00"/>
    <x v="11"/>
    <s v="MICHELLE"/>
    <x v="0"/>
    <x v="0"/>
  </r>
  <r>
    <n v="701501"/>
    <s v="TRIPLE P PACKAGING"/>
    <s v="12.00X0.00X18.00X3.601000/CS,INDIV SHEETS,BS"/>
    <n v="2167.1999999999998"/>
    <m/>
    <n v="12"/>
    <n v="0"/>
    <n v="18"/>
    <n v="3.6"/>
    <x v="0"/>
    <m/>
    <d v="2013-09-05T00:00:00"/>
    <x v="11"/>
    <s v="BRENDA"/>
    <x v="0"/>
    <x v="1"/>
  </r>
  <r>
    <n v="701502"/>
    <s v="TRIPLE P PACKAGING"/>
    <s v="9.00X0.00X15.50X3.002000/CS,INDIV SHEETS,BS"/>
    <n v="1621.5"/>
    <m/>
    <n v="9"/>
    <n v="0"/>
    <n v="15.5"/>
    <n v="3"/>
    <x v="0"/>
    <m/>
    <d v="2013-09-05T00:00:00"/>
    <x v="11"/>
    <s v="BRENDA"/>
    <x v="0"/>
    <x v="1"/>
  </r>
  <r>
    <n v="701535"/>
    <s v="CGS MULE, LLC."/>
    <s v="ZT 8X10X006 W/WHITE BLOCK1000/CTN,PRNTD"/>
    <n v="1278.3"/>
    <m/>
    <s v="ZT 8"/>
    <n v="10"/>
    <s v="006 W/WHITE BLOCK"/>
    <m/>
    <x v="0"/>
    <m/>
    <d v="2013-09-05T00:00:00"/>
    <x v="11"/>
    <s v="BRENDA"/>
    <x v="0"/>
    <x v="0"/>
  </r>
  <r>
    <n v="701643"/>
    <s v="UNISOURCE - NORCROSS/ATLANTA"/>
    <s v="37.00X0.00X46.00X1.50200/CS,BAGS,FG,BS,VENT,NORM,LLD,OCT"/>
    <n v="16556.34"/>
    <m/>
    <n v="37"/>
    <n v="0"/>
    <n v="46"/>
    <n v="1.5"/>
    <x v="0"/>
    <m/>
    <d v="2013-09-05T00:00:00"/>
    <x v="11"/>
    <s v="WILL"/>
    <x v="0"/>
    <x v="1"/>
  </r>
  <r>
    <n v="701674"/>
    <s v="UNISOURCE - NORCROSS/ATLANTA"/>
    <s v="38.00X0.00X58.00X0.80100/CS,BAGS,FG,BS,VENT,NORM,LLD,OCT"/>
    <n v="68632.94"/>
    <m/>
    <n v="38"/>
    <n v="0"/>
    <n v="58"/>
    <n v="0.8"/>
    <x v="0"/>
    <m/>
    <d v="2013-09-05T00:00:00"/>
    <x v="11"/>
    <s v="WILL"/>
    <x v="0"/>
    <x v="1"/>
  </r>
  <r>
    <n v="704155"/>
    <s v="MIDLAND PAPER - NORMAL"/>
    <s v="42.00X36.00X85.00X1.00125/RL,BAGS,FG,BS,BOR,VENT,NORM"/>
    <n v="1812.65"/>
    <m/>
    <n v="42"/>
    <n v="36"/>
    <n v="85"/>
    <n v="1"/>
    <x v="1"/>
    <n v="889501"/>
    <d v="2013-09-05T00:00:00"/>
    <x v="11"/>
    <s v="MCAMERON"/>
    <x v="1"/>
    <x v="1"/>
  </r>
  <r>
    <n v="704605"/>
    <s v="LINDENMEYR MUNROE"/>
    <s v="44.00X0.00X0.00X4.00300'/RL,TUBING,FG,CRADLPURPLE TINT"/>
    <n v="2509.08"/>
    <m/>
    <n v="44"/>
    <n v="0"/>
    <n v="0"/>
    <n v="4"/>
    <x v="1"/>
    <n v="889668"/>
    <d v="2013-09-05T00:00:00"/>
    <x v="11"/>
    <s v="EZRA"/>
    <x v="0"/>
    <x v="1"/>
  </r>
  <r>
    <n v="704608"/>
    <s v="LINDENMEYR MUNROE"/>
    <s v="50.00X0.00X0.00X4.00300'/RL,TUBING,FG,CRADLPURPLE TINT"/>
    <n v="2424"/>
    <m/>
    <n v="50"/>
    <n v="0"/>
    <n v="0"/>
    <n v="4"/>
    <x v="1"/>
    <n v="889673"/>
    <d v="2013-09-05T00:00:00"/>
    <x v="11"/>
    <s v="EZRA"/>
    <x v="0"/>
    <x v="1"/>
  </r>
  <r>
    <n v="704609"/>
    <s v="LINDENMEYR MUNROE"/>
    <s v="55.00X0.00X0.00X4.00300'/RL,TUBING,FG,CRADLPURPLE TINT"/>
    <n v="2453.1799999999998"/>
    <m/>
    <n v="55"/>
    <n v="0"/>
    <n v="0"/>
    <n v="4"/>
    <x v="1"/>
    <n v="889678"/>
    <d v="2013-09-05T00:00:00"/>
    <x v="11"/>
    <s v="EZRA"/>
    <x v="0"/>
    <x v="1"/>
  </r>
  <r>
    <n v="704657"/>
    <s v="CDF CORPORATION"/>
    <s v="30.00X0.00X30.00X3.00250/CS,INDIV SHEETS,BS"/>
    <n v="993.1"/>
    <m/>
    <n v="30"/>
    <n v="0"/>
    <n v="30"/>
    <n v="3"/>
    <x v="1"/>
    <n v="889478"/>
    <d v="2013-09-05T00:00:00"/>
    <x v="11"/>
    <s v="STEVES"/>
    <x v="1"/>
    <x v="1"/>
  </r>
  <r>
    <n v="704756"/>
    <s v="SUPPLY SOURCE"/>
    <s v="60.00X50.00X88.00X1.2550/RL,BAGS,BS,BOR,LLD,HEX,CRADL"/>
    <n v="3265.53"/>
    <m/>
    <n v="60"/>
    <n v="50"/>
    <n v="88"/>
    <n v="1.25"/>
    <x v="1"/>
    <n v="889687"/>
    <d v="2013-09-05T00:00:00"/>
    <x v="11"/>
    <s v="STEVES"/>
    <x v="1"/>
    <x v="1"/>
  </r>
  <r>
    <n v="704758"/>
    <s v="MIDLAND PAPER - NORMAL"/>
    <s v="42.00X36.00X85.00X1.00125/RL,BAGS,FG,BS,BOR,VENT,NORM"/>
    <n v="1812.65"/>
    <m/>
    <n v="42"/>
    <n v="36"/>
    <n v="85"/>
    <n v="1"/>
    <x v="1"/>
    <n v="889594"/>
    <d v="2013-09-05T00:00:00"/>
    <x v="11"/>
    <s v="PCOSTA"/>
    <x v="1"/>
    <x v="1"/>
  </r>
  <r>
    <n v="701729"/>
    <s v="CHALMUR BAG CO., INC."/>
    <s v="3.25X57 1.5 MILL1  CORES. 25 BPR.12 ROLLS PER CASE"/>
    <n v="0"/>
    <m/>
    <n v="3.25"/>
    <s v="57 1.5 MILL"/>
    <m/>
    <m/>
    <x v="0"/>
    <m/>
    <d v="2013-09-06T00:00:00"/>
    <x v="11"/>
    <s v="DWHOLEY"/>
    <x v="0"/>
    <x v="0"/>
  </r>
  <r>
    <n v="701732"/>
    <s v="NAGEL SHIPPERS"/>
    <s v="5X6 3 MIL STATIC SHIELD BAG"/>
    <n v="1023.75"/>
    <m/>
    <n v="5"/>
    <s v="6 3 MIL STATIC SHIELD B"/>
    <m/>
    <m/>
    <x v="0"/>
    <m/>
    <d v="2013-09-06T00:00:00"/>
    <x v="11"/>
    <s v="HEATHER"/>
    <x v="0"/>
    <x v="0"/>
  </r>
  <r>
    <n v="701771"/>
    <s v="ADMIRAL PACKAGING"/>
    <s v="10.00X0.00X14.00X2.001500/CS,BAGS,BS,METAL 15.0"/>
    <n v="1405"/>
    <m/>
    <n v="10"/>
    <n v="0"/>
    <n v="14"/>
    <n v="2"/>
    <x v="0"/>
    <m/>
    <d v="2013-09-06T00:00:00"/>
    <x v="11"/>
    <s v="MWENTWORTH"/>
    <x v="0"/>
    <x v="1"/>
  </r>
  <r>
    <n v="701776"/>
    <s v="AFFINITY BAG CO"/>
    <s v="15X30 3 MIL, VENT10X5 WWO 250/CS,PRNTD"/>
    <n v="2727"/>
    <m/>
    <n v="15"/>
    <s v="30 3 MIL, VENT"/>
    <m/>
    <m/>
    <x v="0"/>
    <m/>
    <d v="2013-09-06T00:00:00"/>
    <x v="11"/>
    <s v="CMAHAN"/>
    <x v="0"/>
    <x v="0"/>
  </r>
  <r>
    <n v="701777"/>
    <s v="ADMIRAL PACKAGING"/>
    <s v="10.00X0.00X14.00X2.001500/CS,BAGS,FG,BS,METAL0.15"/>
    <n v="1538.5"/>
    <m/>
    <n v="10"/>
    <n v="0"/>
    <n v="14"/>
    <n v="2"/>
    <x v="0"/>
    <m/>
    <d v="2013-09-06T00:00:00"/>
    <x v="11"/>
    <s v="MWENTWORTH"/>
    <x v="0"/>
    <x v="1"/>
  </r>
  <r>
    <n v="701813"/>
    <s v="IDAHO PACKAGING"/>
    <s v="19.00XXX2.503000'/RL,SWS SHEETING,FG,METAL 15.0%,CRADL"/>
    <n v="19618.560000000001"/>
    <m/>
    <n v="19"/>
    <m/>
    <m/>
    <n v="2.5"/>
    <x v="0"/>
    <m/>
    <d v="2013-09-06T00:00:00"/>
    <x v="11"/>
    <s v="DAVID"/>
    <x v="0"/>
    <x v="1"/>
  </r>
  <r>
    <n v="701830"/>
    <s v="LANDSBERG - SACRAMENTO"/>
    <s v="18.00X8.00X45.25X6.0075/RL,BAGS,BS,BOR"/>
    <n v="0"/>
    <m/>
    <n v="18"/>
    <n v="8"/>
    <n v="45.25"/>
    <n v="6"/>
    <x v="0"/>
    <m/>
    <d v="2013-09-06T00:00:00"/>
    <x v="11"/>
    <s v="MFRIDLEY"/>
    <x v="0"/>
    <x v="1"/>
  </r>
  <r>
    <n v="701832"/>
    <s v="CENTURY FASTENERS CORP."/>
    <s v="LF 14X14 1 MIL W/ 2 5/8 W/ RECYCLE LOGO 2X2,PRNTD"/>
    <n v="3172.5"/>
    <m/>
    <s v="LF 14"/>
    <s v="14 1 MIL W/ 2 5/8 "/>
    <m/>
    <m/>
    <x v="0"/>
    <m/>
    <d v="2013-09-06T00:00:00"/>
    <x v="11"/>
    <s v="LPAIGE"/>
    <x v="0"/>
    <x v="0"/>
  </r>
  <r>
    <n v="701841"/>
    <s v="PACKAGING SYSTEMS AND SUPPLY, INC."/>
    <s v="12X16 1MIL1.5  LIP WICKETTED BAGW/ SUFFOCATION AND RECYCL"/>
    <n v="43270"/>
    <m/>
    <n v="12"/>
    <s v="16 1MIL"/>
    <m/>
    <m/>
    <x v="0"/>
    <m/>
    <d v="2013-09-06T00:00:00"/>
    <x v="11"/>
    <s v="MGONZALEZ"/>
    <x v="0"/>
    <x v="0"/>
  </r>
  <r>
    <n v="701868"/>
    <s v="ASSOCIATED PACKAGING INC."/>
    <s v="38.00X0.00X40.00X1.00200/CS,BAGS,SS,LLD,OCT"/>
    <n v="1163.76"/>
    <m/>
    <n v="38"/>
    <n v="0"/>
    <n v="40"/>
    <n v="1"/>
    <x v="0"/>
    <m/>
    <d v="2013-09-06T00:00:00"/>
    <x v="11"/>
    <s v="LMITCHELL"/>
    <x v="1"/>
    <x v="1"/>
  </r>
  <r>
    <n v="701870"/>
    <s v="ASSOCIATED PACKAGING INC."/>
    <s v="38.00X0.00X40.00X2.00200/CS,BAGS,SS,LLD,OCT"/>
    <n v="1117.25"/>
    <m/>
    <n v="38"/>
    <n v="0"/>
    <n v="40"/>
    <n v="2"/>
    <x v="0"/>
    <m/>
    <d v="2013-09-06T00:00:00"/>
    <x v="11"/>
    <s v="LMITCHELL"/>
    <x v="1"/>
    <x v="1"/>
  </r>
  <r>
    <n v="701874"/>
    <s v="ASSOCIATED PACKAGING"/>
    <s v="ZT 2X20 2MIL"/>
    <n v="655.8"/>
    <m/>
    <s v="ZT 2"/>
    <s v="20 2MIL"/>
    <m/>
    <m/>
    <x v="0"/>
    <m/>
    <d v="2013-09-06T00:00:00"/>
    <x v="11"/>
    <s v="CMAHAN"/>
    <x v="0"/>
    <x v="0"/>
  </r>
  <r>
    <n v="701935"/>
    <s v="GILLIS &amp; LANE"/>
    <s v="ZT 4X6X003 DOMESTIC1000/CS 1C/1S,PRNTD"/>
    <n v="1515.6"/>
    <m/>
    <s v="ZT 4"/>
    <n v="6"/>
    <s v="003 DOMESTIC"/>
    <m/>
    <x v="0"/>
    <m/>
    <d v="2013-09-06T00:00:00"/>
    <x v="11"/>
    <s v="AMBER"/>
    <x v="0"/>
    <x v="0"/>
  </r>
  <r>
    <n v="701936"/>
    <s v="GILLIS &amp; LANE"/>
    <s v="ZT 4X6X004 DOMESTIC1000/CS 1C/1S,PRNTD"/>
    <n v="1608"/>
    <m/>
    <s v="ZT 4"/>
    <n v="6"/>
    <s v="004 DOMESTIC"/>
    <m/>
    <x v="0"/>
    <m/>
    <d v="2013-09-06T00:00:00"/>
    <x v="11"/>
    <s v="AMBER"/>
    <x v="0"/>
    <x v="0"/>
  </r>
  <r>
    <n v="701939"/>
    <s v="GILLIS &amp; LANE"/>
    <s v="ZT 6X9X003 DOMESTIC1000/CS 1C/1S,PRNTD"/>
    <n v="2012"/>
    <m/>
    <s v="ZT 6"/>
    <n v="9"/>
    <s v="003 DOMESTIC"/>
    <m/>
    <x v="0"/>
    <m/>
    <d v="2013-09-06T00:00:00"/>
    <x v="11"/>
    <s v="AMBER"/>
    <x v="0"/>
    <x v="0"/>
  </r>
  <r>
    <n v="701944"/>
    <s v="GILLIS &amp; LANE"/>
    <s v="ZT 6X9X004 DOMESTIC1000/CS 1C/1S,PRNTD"/>
    <n v="2076.8000000000002"/>
    <m/>
    <s v="ZT 6"/>
    <n v="9"/>
    <s v="004 DOMESTIC"/>
    <m/>
    <x v="0"/>
    <m/>
    <d v="2013-09-06T00:00:00"/>
    <x v="11"/>
    <s v="AMBER"/>
    <x v="0"/>
    <x v="0"/>
  </r>
  <r>
    <n v="701948"/>
    <s v="GILLIS &amp; LANE"/>
    <s v="ZT 8X10X003 DOMESTIC1000/CS 1C/1S,PRNTD"/>
    <n v="2208"/>
    <m/>
    <s v="ZT 8"/>
    <n v="10"/>
    <s v="003 DOMESTIC"/>
    <m/>
    <x v="0"/>
    <m/>
    <d v="2013-09-06T00:00:00"/>
    <x v="11"/>
    <s v="AMBER"/>
    <x v="0"/>
    <x v="0"/>
  </r>
  <r>
    <n v="701950"/>
    <s v="GILLIS &amp; LANE"/>
    <s v="ZT 8X10X004 DOMESTIC1000/CS 1S/1C,PRNTD"/>
    <n v="2606"/>
    <m/>
    <s v="ZT 8"/>
    <n v="10"/>
    <s v="004 DOMESTIC"/>
    <m/>
    <x v="0"/>
    <m/>
    <d v="2013-09-06T00:00:00"/>
    <x v="11"/>
    <s v="AMBER"/>
    <x v="0"/>
    <x v="0"/>
  </r>
  <r>
    <n v="701951"/>
    <s v="GILLIS &amp; LANE"/>
    <s v="ZT 10X12X003 DOMESTIC1000/CS 1C/1S,PRNTD"/>
    <n v="2683"/>
    <m/>
    <s v="ZT 10"/>
    <n v="12"/>
    <s v="003 DOMESTIC"/>
    <m/>
    <x v="0"/>
    <m/>
    <d v="2013-09-06T00:00:00"/>
    <x v="11"/>
    <s v="AMBER"/>
    <x v="0"/>
    <x v="0"/>
  </r>
  <r>
    <n v="701952"/>
    <s v="GILLIS &amp; LANE"/>
    <s v="ZT 10X12X004 DOMESTIC1000/CS 1C/1S,PRNTD"/>
    <n v="3234"/>
    <m/>
    <s v="ZT 10"/>
    <n v="12"/>
    <s v="004 DOMESTIC"/>
    <m/>
    <x v="0"/>
    <m/>
    <d v="2013-09-06T00:00:00"/>
    <x v="11"/>
    <s v="AMBER"/>
    <x v="0"/>
    <x v="0"/>
  </r>
  <r>
    <n v="701953"/>
    <s v="GILLIS &amp; LANE"/>
    <s v="ZT 12X12X003 DOMESTIC1000/CS 1C/1S,PRNTD"/>
    <n v="3075"/>
    <m/>
    <s v="ZT 12"/>
    <n v="12"/>
    <s v="003 DOMESTIC"/>
    <m/>
    <x v="0"/>
    <m/>
    <d v="2013-09-06T00:00:00"/>
    <x v="11"/>
    <s v="AMBER"/>
    <x v="0"/>
    <x v="0"/>
  </r>
  <r>
    <n v="701954"/>
    <s v="GILLIS &amp; LANE"/>
    <s v="ZT 12X21X004 DOMESTIC1000/CS 1C/1S,PRNTD"/>
    <n v="3697"/>
    <m/>
    <s v="ZT 12"/>
    <n v="21"/>
    <s v="004 DOMESTIC"/>
    <m/>
    <x v="0"/>
    <m/>
    <d v="2013-09-06T00:00:00"/>
    <x v="11"/>
    <s v="AMBER"/>
    <x v="0"/>
    <x v="0"/>
  </r>
  <r>
    <n v="701965"/>
    <s v="UNISOURCE - JESSUP"/>
    <s v="60.00XXX1.006000'/RL,SWS SHEETING,VENT,NORM,LLD,HEX,CRADL"/>
    <n v="1286.8800000000001"/>
    <m/>
    <n v="60"/>
    <m/>
    <m/>
    <n v="1"/>
    <x v="0"/>
    <m/>
    <d v="2013-09-06T00:00:00"/>
    <x v="11"/>
    <s v="MGONZALEZ"/>
    <x v="1"/>
    <x v="1"/>
  </r>
  <r>
    <n v="702815"/>
    <s v="PIONEER PACKAGING CORP"/>
    <s v="20.00X0.00X24.00X4.00100/CS,BAGS,FG,BLK COND"/>
    <n v="1612.2"/>
    <m/>
    <n v="20"/>
    <n v="0"/>
    <n v="24"/>
    <n v="4"/>
    <x v="1"/>
    <n v="889986"/>
    <d v="2013-09-06T00:00:00"/>
    <x v="11"/>
    <s v="AMBER"/>
    <x v="1"/>
    <x v="1"/>
  </r>
  <r>
    <n v="704471"/>
    <s v="****USE ACCOUNT44121*** CARLSON SYSTEMS, LLC - RENO"/>
    <s v="3X13 1.5 MILCLR AUTO BAG"/>
    <n v="577.20000000000005"/>
    <m/>
    <n v="3"/>
    <s v="13 1.5 MIL"/>
    <m/>
    <m/>
    <x v="1"/>
    <n v="890195"/>
    <d v="2013-09-06T00:00:00"/>
    <x v="11"/>
    <s v="CMAHAN"/>
    <x v="0"/>
    <x v="0"/>
  </r>
  <r>
    <n v="704784"/>
    <s v="SOUTHERN IMAGING GROUP, INC."/>
    <s v="10.00X0.00X17.00X1.251000/CS,BAGS,VENT,NORM"/>
    <n v="1434.5"/>
    <m/>
    <n v="10"/>
    <n v="0"/>
    <n v="17"/>
    <n v="1.25"/>
    <x v="1"/>
    <n v="890157"/>
    <d v="2013-09-06T00:00:00"/>
    <x v="11"/>
    <s v="JPENA"/>
    <x v="0"/>
    <x v="1"/>
  </r>
  <r>
    <n v="704865"/>
    <s v="ABLE TAPE AND PACKAGING"/>
    <s v="3.00X3.00X11.00X2.001000/CS,BAGS,BS"/>
    <n v="1920"/>
    <m/>
    <n v="3"/>
    <n v="3"/>
    <n v="11"/>
    <n v="2"/>
    <x v="1"/>
    <n v="890140"/>
    <d v="2013-09-06T00:00:00"/>
    <x v="11"/>
    <s v="MWENTWORTH"/>
    <x v="1"/>
    <x v="1"/>
  </r>
  <r>
    <n v="704921"/>
    <s v="BROWN &amp; PRATT, INC."/>
    <s v="16.00XXX1.004200'/RL,CF SHEETING,FG,CRADL"/>
    <n v="918"/>
    <m/>
    <n v="16"/>
    <m/>
    <m/>
    <n v="1"/>
    <x v="1"/>
    <n v="890250"/>
    <d v="2013-09-06T00:00:00"/>
    <x v="11"/>
    <s v="JCORLISS"/>
    <x v="0"/>
    <x v="1"/>
  </r>
  <r>
    <n v="705061"/>
    <s v="STEPHEN GOULD COMMERCE"/>
    <s v="12.00X0.00X18.00X4.00500/CS,BAGS,VCI,TINT,MBL"/>
    <n v="555.25"/>
    <m/>
    <n v="12"/>
    <n v="0"/>
    <n v="18"/>
    <n v="4"/>
    <x v="1"/>
    <n v="890363"/>
    <d v="2013-09-06T00:00:00"/>
    <x v="11"/>
    <s v="MGONZALEZ"/>
    <x v="0"/>
    <x v="1"/>
  </r>
  <r>
    <n v="705168"/>
    <s v="STEPHEN GOULD COMMERCE"/>
    <s v="12.00X0.00X18.00X4.00500/CS,BAGS,VCI,TINT,MBL"/>
    <n v="555.25"/>
    <m/>
    <n v="12"/>
    <n v="0"/>
    <n v="18"/>
    <n v="4"/>
    <x v="1"/>
    <n v="890368"/>
    <d v="2013-09-06T00:00:00"/>
    <x v="11"/>
    <s v="MGONZALEZ"/>
    <x v="1"/>
    <x v="1"/>
  </r>
  <r>
    <n v="702026"/>
    <s v="INTERNATIONAL PLASTICS"/>
    <s v="55.00XXX1.001500'/RL,SWS SHEETING,FG,VENT,NORM,CRADL"/>
    <n v="3821.4"/>
    <m/>
    <n v="55"/>
    <m/>
    <m/>
    <n v="1"/>
    <x v="0"/>
    <m/>
    <d v="2013-09-09T00:00:00"/>
    <x v="11"/>
    <s v="WILL"/>
    <x v="0"/>
    <x v="1"/>
  </r>
  <r>
    <n v="702107"/>
    <s v="XPEDX"/>
    <s v="ZT 10X12X0021C/1S,PRNTD"/>
    <n v="4107.5"/>
    <m/>
    <s v="ZT 10"/>
    <n v="12"/>
    <n v="2"/>
    <m/>
    <x v="0"/>
    <m/>
    <d v="2013-09-09T00:00:00"/>
    <x v="11"/>
    <s v="EZRA"/>
    <x v="0"/>
    <x v="0"/>
  </r>
  <r>
    <n v="702126"/>
    <s v="S. WALTER PACKAGING CORP."/>
    <s v="10X14.5 2MIL LIP AND TAPE"/>
    <n v="678.55"/>
    <m/>
    <n v="10"/>
    <s v="14.5 2MIL LIP AND TAPE"/>
    <m/>
    <m/>
    <x v="0"/>
    <m/>
    <d v="2013-09-09T00:00:00"/>
    <x v="11"/>
    <s v="VLOW"/>
    <x v="0"/>
    <x v="0"/>
  </r>
  <r>
    <n v="702128"/>
    <s v="S. WALTER PACKAGING CORP."/>
    <s v="18X25.5 2MIL LIP AND TAPE BAG"/>
    <n v="1370.55"/>
    <m/>
    <n v="18"/>
    <s v="25.5 2MIL LIP AND TAP"/>
    <m/>
    <m/>
    <x v="0"/>
    <m/>
    <d v="2013-09-09T00:00:00"/>
    <x v="11"/>
    <s v="VLOW"/>
    <x v="0"/>
    <x v="0"/>
  </r>
  <r>
    <n v="702178"/>
    <s v="PRIMECHOICE PACKAGING"/>
    <s v="LF 9X12+1 1/2  RESEALABLELIP &amp; TAPE X 0041000/CTN"/>
    <n v="1161.5"/>
    <m/>
    <s v="LF 9"/>
    <s v="12+1 1/2  RESEALABLE"/>
    <m/>
    <m/>
    <x v="0"/>
    <m/>
    <d v="2013-09-09T00:00:00"/>
    <x v="11"/>
    <s v="BRENDA"/>
    <x v="0"/>
    <x v="0"/>
  </r>
  <r>
    <n v="702229"/>
    <s v="ACCUTECH PACKAGING INC."/>
    <s v="ZT 4X6 2 MIL PRINT1.5 X3  ON WHITEBLOCK/BLACK LETTER,PRNTD"/>
    <n v="3369.3"/>
    <m/>
    <s v="ZT 4"/>
    <s v="6 2 MIL PRINT"/>
    <m/>
    <m/>
    <x v="0"/>
    <m/>
    <d v="2013-09-09T00:00:00"/>
    <x v="11"/>
    <s v="JPENA"/>
    <x v="0"/>
    <x v="0"/>
  </r>
  <r>
    <n v="702233"/>
    <s v="NPS/LIBERTY"/>
    <s v="54.00X44.00X60.00X1.2075/RL,BAGS,BS,BOR,CRADL"/>
    <n v="1260.03"/>
    <m/>
    <n v="54"/>
    <n v="44"/>
    <n v="60"/>
    <n v="1.2"/>
    <x v="0"/>
    <m/>
    <d v="2013-09-09T00:00:00"/>
    <x v="11"/>
    <s v="TINAO"/>
    <x v="0"/>
    <x v="1"/>
  </r>
  <r>
    <n v="705065"/>
    <s v="E.A. BUSCHMANN"/>
    <s v="15.00X0.00X18.00X2.001000/CS,BAGS,VENT,NORM"/>
    <n v="698.52"/>
    <m/>
    <n v="15"/>
    <n v="0"/>
    <n v="18"/>
    <n v="2"/>
    <x v="1"/>
    <n v="890730"/>
    <d v="2013-09-09T00:00:00"/>
    <x v="11"/>
    <s v="MFRIDLEY"/>
    <x v="1"/>
    <x v="1"/>
  </r>
  <r>
    <n v="705179"/>
    <s v="LANDSBERG - EPS MALOW"/>
    <s v="21.00X8.00X56.00X1.00250/RL,BAGS,BS,BOR,VENT,NORM,LLD,HEX,CRADL"/>
    <n v="1000.02"/>
    <m/>
    <n v="21"/>
    <n v="8"/>
    <n v="56"/>
    <n v="1"/>
    <x v="1"/>
    <n v="890669"/>
    <d v="2013-09-09T00:00:00"/>
    <x v="11"/>
    <s v="PCOSTA"/>
    <x v="1"/>
    <x v="1"/>
  </r>
  <r>
    <n v="705467"/>
    <s v="IPS PACKAGING GREENVILLE"/>
    <s v="4.00X0.00X9.00X4.002000/CS,BAGS"/>
    <n v="684.6"/>
    <m/>
    <n v="4"/>
    <n v="0"/>
    <n v="9"/>
    <n v="4"/>
    <x v="1"/>
    <n v="891054"/>
    <d v="2013-09-09T00:00:00"/>
    <x v="11"/>
    <s v="MCAMERON"/>
    <x v="1"/>
    <x v="1"/>
  </r>
  <r>
    <n v="702291"/>
    <s v="UNISOURCE - JACKSONVILLE"/>
    <s v="ZT 3X5X002 BIO-HAZARD BAG1000/CTN,PRNTD"/>
    <n v="48780"/>
    <m/>
    <s v="ZT 3"/>
    <n v="5"/>
    <s v="002 BIO-HAZARD BAG"/>
    <m/>
    <x v="0"/>
    <m/>
    <d v="2013-09-10T00:00:00"/>
    <x v="11"/>
    <s v="BRENDA"/>
    <x v="0"/>
    <x v="0"/>
  </r>
  <r>
    <n v="702393"/>
    <s v="MSC INDUSTRIAL SUPPLY"/>
    <s v="64X114 .005MILSHRINK BAG"/>
    <n v="3156.98"/>
    <m/>
    <n v="64"/>
    <s v="114 .005MIL"/>
    <m/>
    <m/>
    <x v="0"/>
    <m/>
    <d v="2013-09-10T00:00:00"/>
    <x v="11"/>
    <s v="MPRIEST"/>
    <x v="0"/>
    <x v="0"/>
  </r>
  <r>
    <n v="702409"/>
    <s v="MILHENCH SUPPLY CO."/>
    <s v="21X4X54 0.6MIL GARMENT BAPRINTED 2C/1S RANDOM REPEBLUE INK ON WHITE BACKGRO"/>
    <n v="2298"/>
    <m/>
    <n v="21"/>
    <n v="4"/>
    <s v="54 0.6MIL GARMENT BA"/>
    <m/>
    <x v="0"/>
    <m/>
    <d v="2013-09-10T00:00:00"/>
    <x v="11"/>
    <s v="PGARCIA"/>
    <x v="0"/>
    <x v="0"/>
  </r>
  <r>
    <n v="702411"/>
    <s v="M-LINE INC"/>
    <s v="2.5  2 MIL TUBING3000'/RL 2C/2S,PRNTD"/>
    <n v="0"/>
    <m/>
    <s v="2.5  2 MIL TUBING"/>
    <m/>
    <m/>
    <m/>
    <x v="0"/>
    <m/>
    <d v="2013-09-10T00:00:00"/>
    <x v="11"/>
    <s v="LCARTER"/>
    <x v="0"/>
    <x v="0"/>
  </r>
  <r>
    <n v="702414"/>
    <s v="M-LINE INC"/>
    <s v="LF 16X16 2MIL1000/CS 2C/2S,PRNTD"/>
    <n v="1466.55"/>
    <m/>
    <s v="LF 16"/>
    <s v="16 2MIL"/>
    <m/>
    <m/>
    <x v="0"/>
    <m/>
    <d v="2013-09-10T00:00:00"/>
    <x v="11"/>
    <s v="LCARTER"/>
    <x v="0"/>
    <x v="0"/>
  </r>
  <r>
    <n v="702416"/>
    <s v="M-LINE INC"/>
    <s v="LF 8X16 2MIL1000/CS 2C/2S,PRNTD"/>
    <n v="1105.8499999999999"/>
    <m/>
    <s v="LF 8"/>
    <s v="16 2MIL"/>
    <m/>
    <m/>
    <x v="0"/>
    <m/>
    <d v="2013-09-10T00:00:00"/>
    <x v="11"/>
    <s v="LCARTER"/>
    <x v="0"/>
    <x v="0"/>
  </r>
  <r>
    <n v="702426"/>
    <s v="ROYAL PACKAGING"/>
    <s v="AUTO BAG 3X10 4MILWITH WHITE BLOCK"/>
    <n v="1553"/>
    <m/>
    <s v="AUTO BAG 3"/>
    <s v="10 4MIL"/>
    <m/>
    <m/>
    <x v="0"/>
    <m/>
    <d v="2013-09-10T00:00:00"/>
    <x v="11"/>
    <s v="CTARR"/>
    <x v="0"/>
    <x v="0"/>
  </r>
  <r>
    <n v="702438"/>
    <s v="LANDSBERG - SACRAMENTO"/>
    <s v="15.00X0.00X24.00X1.001000/CS,BAGS,BS"/>
    <n v="2463.75"/>
    <m/>
    <n v="15"/>
    <n v="0"/>
    <n v="24"/>
    <n v="1"/>
    <x v="0"/>
    <m/>
    <d v="2013-09-10T00:00:00"/>
    <x v="11"/>
    <s v="STEVES"/>
    <x v="0"/>
    <x v="1"/>
  </r>
  <r>
    <n v="702440"/>
    <s v="NAPS POLY BAG COMPANY"/>
    <s v="3X3 2MIL AUTO STYLE4000/RL"/>
    <n v="2355"/>
    <m/>
    <n v="3"/>
    <s v="3 2MIL AUTO STYLE"/>
    <m/>
    <m/>
    <x v="0"/>
    <m/>
    <d v="2013-09-10T00:00:00"/>
    <x v="11"/>
    <s v="MWENTWORTH"/>
    <x v="0"/>
    <x v="0"/>
  </r>
  <r>
    <n v="702453"/>
    <s v="FALCON SUPPLY"/>
    <s v="35X30 3MILLF W/ C VENT"/>
    <n v="0"/>
    <m/>
    <n v="35"/>
    <s v="30 3MIL"/>
    <m/>
    <m/>
    <x v="0"/>
    <m/>
    <d v="2013-09-10T00:00:00"/>
    <x v="11"/>
    <s v="MFRIDLEY"/>
    <x v="0"/>
    <x v="0"/>
  </r>
  <r>
    <n v="702481"/>
    <s v="TAPE SOLUTIONS, INC."/>
    <s v="ZT 1.25X8.75 2 MIL"/>
    <n v="0"/>
    <m/>
    <s v="ZT 1.25"/>
    <s v="8.75 2 MIL"/>
    <m/>
    <m/>
    <x v="0"/>
    <m/>
    <d v="2013-09-10T00:00:00"/>
    <x v="11"/>
    <s v="CMAHAN"/>
    <x v="0"/>
    <x v="0"/>
  </r>
  <r>
    <n v="702518"/>
    <s v="S. WALTER PACKAGING CORP."/>
    <s v="14.25X18.75X003 2C/1SZT 1 LIP ON BACK0.75 LIP ON FRONT,PRNTD"/>
    <n v="1915.8"/>
    <m/>
    <n v="14.25"/>
    <n v="18.75"/>
    <s v="003 2C/1S"/>
    <m/>
    <x v="0"/>
    <m/>
    <d v="2013-09-10T00:00:00"/>
    <x v="11"/>
    <s v="MFRIDLEY"/>
    <x v="0"/>
    <x v="0"/>
  </r>
  <r>
    <n v="702519"/>
    <s v="PACKAGING TAPE INC."/>
    <s v="12.00XXX0.751'/RL,SWS SHEETING,LLD,HEX"/>
    <n v="0"/>
    <m/>
    <n v="12"/>
    <m/>
    <m/>
    <n v="0.75"/>
    <x v="0"/>
    <m/>
    <d v="2013-09-10T00:00:00"/>
    <x v="11"/>
    <s v="MFRIDLEY"/>
    <x v="0"/>
    <x v="1"/>
  </r>
  <r>
    <n v="702527"/>
    <s v="MILHENCH SUPPLY CO."/>
    <s v="21X4X54 0.6MIL GARMENT BA1C/1S RANDOM REPEAT 525 BALL BLUE INK ON CLEAR BAG"/>
    <n v="1638"/>
    <m/>
    <n v="21"/>
    <n v="4"/>
    <s v="54 0.6MIL GARMENT BA"/>
    <m/>
    <x v="0"/>
    <m/>
    <d v="2013-09-10T00:00:00"/>
    <x v="11"/>
    <s v="PGARCIA"/>
    <x v="0"/>
    <x v="0"/>
  </r>
  <r>
    <n v="705321"/>
    <s v="KAYCO INC"/>
    <s v="7X8 2MIL AUTO STYLEBAG WHITE FRONT/CLEAR BACK 1250/RL"/>
    <n v="1436"/>
    <m/>
    <n v="7"/>
    <s v="8 2MIL AUTO STYLE"/>
    <m/>
    <m/>
    <x v="1"/>
    <n v="891767"/>
    <d v="2013-09-10T00:00:00"/>
    <x v="11"/>
    <s v="MGONZALEZ"/>
    <x v="1"/>
    <x v="0"/>
  </r>
  <r>
    <n v="705528"/>
    <s v="BUNZL - INDIANAPOLIS"/>
    <s v="37.00X27.00X70.00X1.00100/RL,BAGS,FG,BS,BOR,CRADL"/>
    <n v="1161.04"/>
    <m/>
    <n v="37"/>
    <n v="27"/>
    <n v="70"/>
    <n v="1"/>
    <x v="1"/>
    <n v="891698"/>
    <d v="2013-09-10T00:00:00"/>
    <x v="11"/>
    <s v="MFRIDLEY"/>
    <x v="1"/>
    <x v="1"/>
  </r>
  <r>
    <n v="705556"/>
    <s v="XPEDX"/>
    <s v="68.00X0.00XX1.254400'/RL,SWS SHEETING,FG,AS,AMF CLR,CRADL"/>
    <n v="1783.2"/>
    <m/>
    <n v="68"/>
    <n v="0"/>
    <m/>
    <n v="1.25"/>
    <x v="1"/>
    <n v="891845"/>
    <d v="2013-09-10T00:00:00"/>
    <x v="11"/>
    <s v="MCAMERON"/>
    <x v="1"/>
    <x v="1"/>
  </r>
  <r>
    <n v="705570"/>
    <s v="CLEAR VIEW BAG COMPANY, INC."/>
    <s v="32.50XXX1.2011058'/RL,SWS SHEETING,FG,HISLIP,CRADL"/>
    <n v="821.1"/>
    <m/>
    <n v="32.5"/>
    <m/>
    <m/>
    <n v="1.2"/>
    <x v="1"/>
    <n v="891540"/>
    <d v="2013-09-10T00:00:00"/>
    <x v="11"/>
    <s v="WILL"/>
    <x v="1"/>
    <x v="1"/>
  </r>
  <r>
    <n v="705612"/>
    <s v="TEXAS POLY"/>
    <s v="28.50XXX3.756000'/RL,SWS SHEETING,FG,CRADL"/>
    <n v="0"/>
    <m/>
    <n v="28.5"/>
    <m/>
    <m/>
    <n v="3.75"/>
    <x v="1"/>
    <n v="891383"/>
    <d v="2013-09-10T00:00:00"/>
    <x v="11"/>
    <s v="MWENTWORTH"/>
    <x v="1"/>
    <x v="1"/>
  </r>
  <r>
    <n v="705617"/>
    <s v="TEXAS POLY"/>
    <s v="20.50XXX3.755700'/RL,SWS SHEETING,FG,CRADL"/>
    <n v="0"/>
    <m/>
    <n v="20.5"/>
    <m/>
    <m/>
    <n v="3.75"/>
    <x v="1"/>
    <n v="891386"/>
    <d v="2013-09-10T00:00:00"/>
    <x v="11"/>
    <s v="MWENTWORTH"/>
    <x v="1"/>
    <x v="1"/>
  </r>
  <r>
    <n v="705711"/>
    <s v="STAPLES CENTRAL PAYMENT CENTER"/>
    <s v="14.00X0.00X32.00X1.50500/CS,BAGS"/>
    <n v="646.53"/>
    <m/>
    <n v="14"/>
    <n v="0"/>
    <n v="32"/>
    <n v="1.5"/>
    <x v="1"/>
    <n v="891609"/>
    <d v="2013-09-10T00:00:00"/>
    <x v="11"/>
    <s v="MCAMERON"/>
    <x v="1"/>
    <x v="1"/>
  </r>
  <r>
    <n v="705736"/>
    <s v="SOMERSET PLASTICS"/>
    <s v="10.00X8.00X24.00X2.001000/CS,BAGS,BS"/>
    <n v="702.2"/>
    <m/>
    <n v="10"/>
    <n v="8"/>
    <n v="24"/>
    <n v="2"/>
    <x v="1"/>
    <n v="891672"/>
    <d v="2013-09-10T00:00:00"/>
    <x v="11"/>
    <s v="PCOSTA"/>
    <x v="0"/>
    <x v="1"/>
  </r>
  <r>
    <n v="705840"/>
    <s v="CLEAR VIEW BAG COMPANY, INC."/>
    <s v="35.50XXX1.1511950'/RL,SWS SHEETING,FG,HISLIP,CRADL"/>
    <n v="928.2"/>
    <m/>
    <n v="35.5"/>
    <m/>
    <m/>
    <n v="1.1499999999999999"/>
    <x v="1"/>
    <n v="891986"/>
    <d v="2013-09-10T00:00:00"/>
    <x v="11"/>
    <s v="WILL"/>
    <x v="1"/>
    <x v="1"/>
  </r>
  <r>
    <n v="705906"/>
    <s v="CLEAR VIEW BAG COMPANY, INC."/>
    <s v="35.50XXX1.1511950'/RL,SWS SHEETING,FG,HISLIP,CRADL"/>
    <n v="928.2"/>
    <m/>
    <n v="35.5"/>
    <m/>
    <m/>
    <n v="1.1499999999999999"/>
    <x v="1"/>
    <n v="892046"/>
    <d v="2013-09-10T00:00:00"/>
    <x v="11"/>
    <s v="PCOSTA"/>
    <x v="1"/>
    <x v="1"/>
  </r>
  <r>
    <n v="702605"/>
    <s v="HANTOVER INC."/>
    <s v="9.00X0.00X12.50X2.001000/CS,BAGS,BS,TINT,BBL"/>
    <n v="1020.8"/>
    <m/>
    <n v="9"/>
    <n v="0"/>
    <n v="12.5"/>
    <n v="2"/>
    <x v="0"/>
    <m/>
    <d v="2013-09-11T00:00:00"/>
    <x v="11"/>
    <s v="DWHOLEY"/>
    <x v="0"/>
    <x v="1"/>
  </r>
  <r>
    <n v="702607"/>
    <s v="XPEDX"/>
    <s v="ZT 10X13X006YELLOW TINT FILM500/CTN"/>
    <n v="3060"/>
    <m/>
    <s v="ZT 10"/>
    <n v="13"/>
    <n v="6"/>
    <m/>
    <x v="0"/>
    <m/>
    <d v="2013-09-11T00:00:00"/>
    <x v="11"/>
    <s v="EZRA"/>
    <x v="0"/>
    <x v="0"/>
  </r>
  <r>
    <n v="702637"/>
    <s v="PAPER PRODUCTS CO INC"/>
    <s v="9X14 2MIL AUTOBAGWHITE OPAQUE W/1 VENT HOLE, 1C/1S,PRNTD"/>
    <n v="10764"/>
    <m/>
    <n v="9"/>
    <s v="14 2MIL AUTOBAG"/>
    <m/>
    <m/>
    <x v="0"/>
    <m/>
    <d v="2013-09-11T00:00:00"/>
    <x v="11"/>
    <s v="MCAMERON"/>
    <x v="0"/>
    <x v="0"/>
  </r>
  <r>
    <n v="702689"/>
    <s v="BAG PACKAGING CORP"/>
    <s v="BOR 12X18X001 500/RLON 1.5  CORE"/>
    <n v="0"/>
    <m/>
    <s v="BOR 12"/>
    <n v="18"/>
    <s v="001 500/RL"/>
    <m/>
    <x v="0"/>
    <m/>
    <d v="2013-09-11T00:00:00"/>
    <x v="11"/>
    <s v="MICHELLE"/>
    <x v="0"/>
    <x v="0"/>
  </r>
  <r>
    <n v="702695"/>
    <s v="XPEDX"/>
    <s v="10.5X4X18.51.5 MIL WICKET BAG"/>
    <n v="0"/>
    <m/>
    <n v="10.5"/>
    <n v="4"/>
    <n v="18.5"/>
    <m/>
    <x v="0"/>
    <m/>
    <d v="2013-09-11T00:00:00"/>
    <x v="11"/>
    <s v="MFRIDLEY"/>
    <x v="1"/>
    <x v="0"/>
  </r>
  <r>
    <n v="702701"/>
    <s v="XPEDX"/>
    <s v="8X4X15.5 1.5 MILCLR WICKET BAG"/>
    <n v="0"/>
    <m/>
    <n v="8"/>
    <n v="4"/>
    <s v="15.5 1.5 MIL"/>
    <m/>
    <x v="0"/>
    <m/>
    <d v="2013-09-11T00:00:00"/>
    <x v="11"/>
    <s v="MFRIDLEY"/>
    <x v="1"/>
    <x v="0"/>
  </r>
  <r>
    <n v="702704"/>
    <s v="XPEDX"/>
    <s v="12.5X4X18 1.5MILCLR WICKET BAG"/>
    <n v="0"/>
    <m/>
    <n v="12.5"/>
    <n v="4"/>
    <s v="18 1.5MIL"/>
    <m/>
    <x v="0"/>
    <m/>
    <d v="2013-09-11T00:00:00"/>
    <x v="11"/>
    <s v="MFRIDLEY"/>
    <x v="1"/>
    <x v="0"/>
  </r>
  <r>
    <n v="702714"/>
    <s v="XPEDX"/>
    <s v="8X21 1.5 MILWICKET BAG1.5 LIP"/>
    <n v="2730"/>
    <m/>
    <n v="8"/>
    <s v="21 1.5 MIL"/>
    <m/>
    <m/>
    <x v="0"/>
    <m/>
    <d v="2013-09-11T00:00:00"/>
    <x v="11"/>
    <s v="MFRIDLEY"/>
    <x v="0"/>
    <x v="0"/>
  </r>
  <r>
    <n v="702716"/>
    <s v="STRETCH ASSOCIATES"/>
    <s v="65.00X0.00XX3.50625'/RL,SWS SHEETING,FG,VENT,NORM,NOSLIP"/>
    <n v="10100"/>
    <m/>
    <n v="65"/>
    <n v="0"/>
    <m/>
    <n v="3.5"/>
    <x v="0"/>
    <m/>
    <d v="2013-09-11T00:00:00"/>
    <x v="11"/>
    <s v="STEVES"/>
    <x v="0"/>
    <x v="1"/>
  </r>
  <r>
    <n v="702719"/>
    <s v="XPEDX"/>
    <s v="6X30 1.5 MILWICKET BAG1.5 LIP"/>
    <n v="927.5"/>
    <m/>
    <n v="6"/>
    <s v="30 1.5 MIL"/>
    <m/>
    <m/>
    <x v="0"/>
    <m/>
    <d v="2013-09-11T00:00:00"/>
    <x v="11"/>
    <s v="MFRIDLEY"/>
    <x v="0"/>
    <x v="0"/>
  </r>
  <r>
    <n v="702720"/>
    <s v="XPEDX"/>
    <s v="6X26 1.5 MILWICKET BAG1.5 LIP"/>
    <n v="2888"/>
    <m/>
    <n v="6"/>
    <s v="26 1.5 MIL"/>
    <m/>
    <m/>
    <x v="0"/>
    <m/>
    <d v="2013-09-11T00:00:00"/>
    <x v="11"/>
    <s v="MFRIDLEY"/>
    <x v="0"/>
    <x v="0"/>
  </r>
  <r>
    <n v="702721"/>
    <s v="XPEDX"/>
    <s v="6X23 1.5 MILWICKET BAG1.5 LIP"/>
    <n v="2523.5"/>
    <m/>
    <n v="6"/>
    <s v="23 1.5 MIL"/>
    <m/>
    <m/>
    <x v="0"/>
    <m/>
    <d v="2013-09-11T00:00:00"/>
    <x v="11"/>
    <s v="MFRIDLEY"/>
    <x v="0"/>
    <x v="0"/>
  </r>
  <r>
    <n v="702728"/>
    <s v="VERTEX PACKAGING SUPPLIES"/>
    <s v="12.00XX30.00X1.001000/CS,BAGS,BS"/>
    <n v="818.58"/>
    <m/>
    <n v="12"/>
    <m/>
    <n v="30"/>
    <n v="1"/>
    <x v="0"/>
    <m/>
    <d v="2013-09-11T00:00:00"/>
    <x v="11"/>
    <s v="MCAMERON"/>
    <x v="0"/>
    <x v="1"/>
  </r>
  <r>
    <n v="702740"/>
    <s v="VERTEX PACKAGING SUPPLIES"/>
    <s v="14.00XX40.00X1.50500/CS,BAGS,BS"/>
    <n v="1716.48"/>
    <m/>
    <n v="14"/>
    <m/>
    <n v="40"/>
    <n v="1.5"/>
    <x v="0"/>
    <m/>
    <d v="2013-09-11T00:00:00"/>
    <x v="11"/>
    <s v="MCAMERON"/>
    <x v="0"/>
    <x v="1"/>
  </r>
  <r>
    <n v="702816"/>
    <s v="PIONEER PACKAGING CORP"/>
    <s v="24.00X0.00X24.00X4.00100/CS,BAGS,FG,BS,BLK COND"/>
    <n v="1854.76"/>
    <m/>
    <n v="24"/>
    <n v="0"/>
    <n v="24"/>
    <n v="4"/>
    <x v="0"/>
    <m/>
    <d v="2013-09-11T00:00:00"/>
    <x v="11"/>
    <s v="AMBER"/>
    <x v="1"/>
    <x v="1"/>
  </r>
  <r>
    <n v="702818"/>
    <s v="R.S. HUGHES CO., INC."/>
    <s v="58.00X0.00X62.00X2.501'/RL,BAGS,SS"/>
    <n v="0"/>
    <m/>
    <n v="58"/>
    <n v="0"/>
    <n v="62"/>
    <n v="2.5"/>
    <x v="0"/>
    <m/>
    <d v="2013-09-11T00:00:00"/>
    <x v="11"/>
    <s v="PGARCIA"/>
    <x v="0"/>
    <x v="1"/>
  </r>
  <r>
    <n v="702864"/>
    <s v="UNISOURCE - SOUTHBOROUGH"/>
    <s v="LF 6X8 3 MILSTATIC SHEILDING100/CS"/>
    <n v="0"/>
    <m/>
    <s v="LF 6"/>
    <s v="8 3 MIL"/>
    <m/>
    <m/>
    <x v="0"/>
    <m/>
    <d v="2013-09-11T00:00:00"/>
    <x v="11"/>
    <s v="CMAHAN"/>
    <x v="0"/>
    <x v="0"/>
  </r>
  <r>
    <n v="704794"/>
    <s v="R &amp; R SOLUTIONS"/>
    <s v="5.375X9.875X002 AUTO STYLE, CLEAR, PRINTED 6C/1S 1/4  FROM THE SEAL, W/ 1/4"/>
    <n v="1872.5"/>
    <m/>
    <n v="5.375"/>
    <n v="9.875"/>
    <s v="002 AUTO STYL"/>
    <m/>
    <x v="1"/>
    <n v="892521"/>
    <d v="2013-09-11T00:00:00"/>
    <x v="11"/>
    <s v="CMAHAN"/>
    <x v="1"/>
    <x v="0"/>
  </r>
  <r>
    <n v="705509"/>
    <s v="ENDURAPAK INC."/>
    <s v="50.00X0.00X0.00X1.404000'/RL,DWS,FG,BS,BOR,UVI 2.0%,COLOR,WHT,CRADL"/>
    <n v="1259.9000000000001"/>
    <m/>
    <n v="50"/>
    <n v="0"/>
    <n v="0"/>
    <n v="1.4"/>
    <x v="1"/>
    <n v="892231"/>
    <d v="2013-09-11T00:00:00"/>
    <x v="11"/>
    <s v="AMBER"/>
    <x v="1"/>
    <x v="1"/>
  </r>
  <r>
    <n v="705677"/>
    <s v="PRIMECHOICE PACKAGING"/>
    <s v="84.00X0.00XX1.256000'/RL,SWS SHEETING,FG,CRADL"/>
    <n v="1150"/>
    <m/>
    <n v="84"/>
    <n v="0"/>
    <m/>
    <n v="1.25"/>
    <x v="1"/>
    <n v="892501"/>
    <d v="2013-09-11T00:00:00"/>
    <x v="11"/>
    <s v="LPAIGE"/>
    <x v="1"/>
    <x v="1"/>
  </r>
  <r>
    <n v="705748"/>
    <s v="EAST COAST PACKAGING"/>
    <s v="30.00X0.00X30.00X2.00500/CS,INDIV SHEETS,BS"/>
    <n v="2205.35"/>
    <m/>
    <n v="30"/>
    <n v="0"/>
    <n v="30"/>
    <n v="2"/>
    <x v="1"/>
    <n v="892214"/>
    <d v="2013-09-11T00:00:00"/>
    <x v="11"/>
    <s v="CTARR"/>
    <x v="1"/>
    <x v="1"/>
  </r>
  <r>
    <n v="705794"/>
    <s v="PREMIER PACKAGING, INC"/>
    <s v="30.00X0.00X30.00X2.00500/CS,INDIV SHEETS,BS"/>
    <n v="1893.36"/>
    <m/>
    <n v="30"/>
    <n v="0"/>
    <n v="30"/>
    <n v="2"/>
    <x v="1"/>
    <n v="892599"/>
    <d v="2013-09-11T00:00:00"/>
    <x v="11"/>
    <s v="MWENTWORTH"/>
    <x v="1"/>
    <x v="1"/>
  </r>
  <r>
    <n v="705912"/>
    <s v="NASSCO INC."/>
    <s v="14.00XX84.00X2.00500/RL,BAGS,BS,BOR,CRADL"/>
    <n v="3249.6"/>
    <m/>
    <n v="14"/>
    <m/>
    <n v="84"/>
    <n v="2"/>
    <x v="1"/>
    <n v="892446"/>
    <d v="2013-09-11T00:00:00"/>
    <x v="11"/>
    <s v="MCAMERON"/>
    <x v="0"/>
    <x v="1"/>
  </r>
  <r>
    <n v="706106"/>
    <s v="PYRAMID PACKAGING INC."/>
    <s v="102.00X0.00XX3.002000'/RL,SWS SHEETING,FG,NOSLIP,CRADL"/>
    <n v="6052.8"/>
    <m/>
    <n v="102"/>
    <n v="0"/>
    <m/>
    <n v="3"/>
    <x v="1"/>
    <n v="892775"/>
    <d v="2013-09-11T00:00:00"/>
    <x v="11"/>
    <s v="MWENTWORTH"/>
    <x v="1"/>
    <x v="1"/>
  </r>
  <r>
    <n v="694701"/>
    <s v="BROWN &amp; PRATT, INC."/>
    <s v="27.00X0.00XX1.252500'/RL,CF SHEETING,FG,METAL 10.0%,CRADL"/>
    <n v="2421.44"/>
    <m/>
    <n v="27"/>
    <n v="0"/>
    <m/>
    <n v="1.25"/>
    <x v="0"/>
    <m/>
    <d v="2013-09-12T00:00:00"/>
    <x v="11"/>
    <s v="EZRA"/>
    <x v="0"/>
    <x v="1"/>
  </r>
  <r>
    <n v="695222"/>
    <s v="ULINE"/>
    <s v="6.00XX12.00X1.001000/CS,BAGS"/>
    <n v="0"/>
    <m/>
    <n v="6"/>
    <m/>
    <n v="12"/>
    <n v="1"/>
    <x v="0"/>
    <m/>
    <d v="2013-09-12T00:00:00"/>
    <x v="11"/>
    <s v="AMBER"/>
    <x v="0"/>
    <x v="1"/>
  </r>
  <r>
    <n v="702877"/>
    <s v="IPS PACKAGING GREENVILLE"/>
    <s v="6 X9 +1.5 LIPX001LIP AND TAPE"/>
    <n v="2607"/>
    <m/>
    <n v="6"/>
    <s v="9 +1.5 LIP"/>
    <n v="1"/>
    <m/>
    <x v="0"/>
    <m/>
    <d v="2013-09-12T00:00:00"/>
    <x v="11"/>
    <s v="JIM"/>
    <x v="0"/>
    <x v="0"/>
  </r>
  <r>
    <n v="702908"/>
    <s v="CROWN PACKAGING"/>
    <s v="21X3X44 .6 MILGARMENT BAG 545/ROLL"/>
    <n v="2812.6"/>
    <m/>
    <n v="21"/>
    <n v="3"/>
    <s v="44 .6 MIL"/>
    <m/>
    <x v="0"/>
    <m/>
    <d v="2013-09-12T00:00:00"/>
    <x v="11"/>
    <s v="HEATHER"/>
    <x v="0"/>
    <x v="0"/>
  </r>
  <r>
    <n v="702917"/>
    <s v="E &amp; H SUPPLIES"/>
    <s v="ZT 14X24 4MILMADE IN USA"/>
    <n v="7762.95"/>
    <m/>
    <s v="ZT 14"/>
    <s v="24 4MIL"/>
    <m/>
    <m/>
    <x v="0"/>
    <m/>
    <d v="2013-09-12T00:00:00"/>
    <x v="11"/>
    <s v="MWENTWORTH"/>
    <x v="0"/>
    <x v="0"/>
  </r>
  <r>
    <n v="703017"/>
    <s v="ONE STOP PACKAGING LLC"/>
    <s v="5X14 2 MILWHT FRONT/CLR BACKAUTO BAG"/>
    <n v="883.75"/>
    <m/>
    <n v="5"/>
    <s v="14 2 MIL"/>
    <m/>
    <m/>
    <x v="0"/>
    <m/>
    <d v="2013-09-12T00:00:00"/>
    <x v="11"/>
    <s v="CMAHAN"/>
    <x v="0"/>
    <x v="0"/>
  </r>
  <r>
    <n v="703028"/>
    <s v="ONE STOP PACKAGING LLC"/>
    <s v="5X14 4 MILWHT FRONT/ CLR BACKAUTOBAG"/>
    <n v="961.2"/>
    <m/>
    <n v="5"/>
    <s v="14 4 MIL"/>
    <m/>
    <m/>
    <x v="0"/>
    <m/>
    <d v="2013-09-12T00:00:00"/>
    <x v="11"/>
    <s v="CMAHAN"/>
    <x v="0"/>
    <x v="0"/>
  </r>
  <r>
    <n v="703032"/>
    <s v="STERLING PAPER"/>
    <s v="ZT 13X15X002W/ 1/4  VENT HOLEIN BODY OF BAG"/>
    <n v="1250.54"/>
    <m/>
    <s v="ZT 13"/>
    <n v="15"/>
    <n v="2"/>
    <m/>
    <x v="0"/>
    <m/>
    <d v="2013-09-12T00:00:00"/>
    <x v="11"/>
    <s v="MICHELLE"/>
    <x v="0"/>
    <x v="0"/>
  </r>
  <r>
    <n v="703052"/>
    <s v="CHALMUR BAG CO., INC."/>
    <s v="8.00X0.00X8.00X2.001000/CS,BAGS,BS"/>
    <n v="0"/>
    <m/>
    <n v="8"/>
    <n v="0"/>
    <n v="8"/>
    <n v="2"/>
    <x v="0"/>
    <m/>
    <d v="2013-09-12T00:00:00"/>
    <x v="11"/>
    <s v="CMAHAN"/>
    <x v="0"/>
    <x v="1"/>
  </r>
  <r>
    <n v="703075"/>
    <s v="ROYAL PACKAGING"/>
    <s v="3X10 3.7 MIL AUTO BAGWITH WHITE BLOCK"/>
    <n v="1907"/>
    <m/>
    <n v="3"/>
    <s v="10 3.7 MIL AUTO BAG"/>
    <m/>
    <m/>
    <x v="0"/>
    <m/>
    <d v="2013-09-12T00:00:00"/>
    <x v="11"/>
    <s v="JBASILE"/>
    <x v="0"/>
    <x v="0"/>
  </r>
  <r>
    <n v="703103"/>
    <s v="GULF SYSTEMS, INC."/>
    <s v="68.00XXX1.502000'/RL,SWS SHEETING,FG"/>
    <n v="17170.560000000001"/>
    <m/>
    <n v="68"/>
    <m/>
    <m/>
    <n v="1.5"/>
    <x v="0"/>
    <m/>
    <d v="2013-09-12T00:00:00"/>
    <x v="11"/>
    <s v="EZRA"/>
    <x v="0"/>
    <x v="1"/>
  </r>
  <r>
    <n v="703105"/>
    <s v="MILHENCH SUPPLY CO."/>
    <s v="21X4X54 0.6MILGARMENT BAG,1C/1SBLUE INK 11 HX6.5W,PRNTD"/>
    <n v="1638"/>
    <m/>
    <n v="21"/>
    <n v="4"/>
    <s v="54 0.6MIL"/>
    <m/>
    <x v="0"/>
    <m/>
    <d v="2013-09-12T00:00:00"/>
    <x v="11"/>
    <s v="MCAMERON"/>
    <x v="0"/>
    <x v="0"/>
  </r>
  <r>
    <n v="705477"/>
    <s v="PIONEER PACKAGING"/>
    <s v="14.00XX18.00X1.751250/CS,BAGS,BS"/>
    <n v="2253.6"/>
    <m/>
    <n v="14"/>
    <m/>
    <n v="18"/>
    <n v="1.75"/>
    <x v="1"/>
    <n v="893191"/>
    <d v="2013-09-12T00:00:00"/>
    <x v="11"/>
    <s v="LMITCHELL"/>
    <x v="0"/>
    <x v="1"/>
  </r>
  <r>
    <n v="705591"/>
    <s v="NORMAN ROQUETTE, INC."/>
    <s v="7.375 X5 +3 LIP 3MIL1M/CTN"/>
    <n v="3015"/>
    <m/>
    <n v="7.375"/>
    <s v="5 +3 LIP 3MIL"/>
    <m/>
    <m/>
    <x v="1"/>
    <n v="893410"/>
    <d v="2013-09-12T00:00:00"/>
    <x v="11"/>
    <s v="MWENTWORTH"/>
    <x v="0"/>
    <x v="0"/>
  </r>
  <r>
    <n v="706334"/>
    <s v="KOCH BAG &amp; SUPPLY"/>
    <s v="10.00X0.00X15.00X1.501250/CS,BAGS,SW"/>
    <n v="1599.84"/>
    <m/>
    <n v="10"/>
    <n v="0"/>
    <n v="15"/>
    <n v="1.5"/>
    <x v="1"/>
    <n v="893181"/>
    <d v="2013-09-12T00:00:00"/>
    <x v="11"/>
    <s v="AMBER"/>
    <x v="1"/>
    <x v="1"/>
  </r>
  <r>
    <n v="706576"/>
    <s v="ASSOCIATED PACKAGING, INC"/>
    <s v="38.00X0.00X58.00X1.00200/CS,BAGS,SS,LLD,HEX"/>
    <n v="1854.6"/>
    <m/>
    <n v="38"/>
    <n v="0"/>
    <n v="58"/>
    <n v="1"/>
    <x v="1"/>
    <n v="893433"/>
    <d v="2013-09-12T00:00:00"/>
    <x v="11"/>
    <s v="BRENDA"/>
    <x v="1"/>
    <x v="1"/>
  </r>
  <r>
    <n v="706717"/>
    <s v="CARLSON SYSTEMS, LLC - NOGALES"/>
    <s v="AUTO BAG 5X7 3MILWHITE FRNT/CLEAR BACK1/4 VENT HOLE IN CORN"/>
    <n v="2689.2"/>
    <m/>
    <s v="AUTO BAG 5"/>
    <s v="7 3MIL"/>
    <m/>
    <m/>
    <x v="1"/>
    <n v="893709"/>
    <d v="2013-09-12T00:00:00"/>
    <x v="11"/>
    <s v="MCAMERON"/>
    <x v="1"/>
    <x v="0"/>
  </r>
  <r>
    <n v="698080"/>
    <s v="NAGEL SHIPPERS"/>
    <s v="3.00XX3.00X3.002500/CS,BAGS"/>
    <n v="0"/>
    <m/>
    <n v="3"/>
    <m/>
    <n v="3"/>
    <n v="3"/>
    <x v="0"/>
    <m/>
    <d v="2013-09-13T00:00:00"/>
    <x v="11"/>
    <s v="MFRIDLEY"/>
    <x v="0"/>
    <x v="1"/>
  </r>
  <r>
    <n v="698748"/>
    <s v="EASTERN STATES PACKAGING"/>
    <s v="8.00XX14.00X4.001000/CS,BAGS,BS,AS,AFPAS,TINT,PNK"/>
    <n v="0"/>
    <m/>
    <n v="8"/>
    <m/>
    <n v="14"/>
    <n v="4"/>
    <x v="0"/>
    <m/>
    <d v="2013-09-13T00:00:00"/>
    <x v="11"/>
    <s v="LPAIGE"/>
    <x v="1"/>
    <x v="1"/>
  </r>
  <r>
    <n v="699846"/>
    <s v="INTERNATIONAL PACKAGING SALES"/>
    <s v="16.00X0.00XX1.501960'/RL,CF SHEETING,FG,AS,AMF CLR,CRADL"/>
    <n v="0"/>
    <m/>
    <n v="16"/>
    <n v="0"/>
    <m/>
    <n v="1.5"/>
    <x v="0"/>
    <m/>
    <d v="2013-09-13T00:00:00"/>
    <x v="11"/>
    <s v="PGARCIA"/>
    <x v="1"/>
    <x v="1"/>
  </r>
  <r>
    <n v="701032"/>
    <s v="DUBOSE STRAPPING, INC."/>
    <s v="80.00X59.00X102.00X2.5030/RL,BAGS,BS,BOR,VCI,CRADL"/>
    <n v="1267.03"/>
    <m/>
    <n v="80"/>
    <n v="59"/>
    <n v="102"/>
    <n v="2.5"/>
    <x v="0"/>
    <m/>
    <d v="2013-09-13T00:00:00"/>
    <x v="11"/>
    <s v="MGONZALEZ"/>
    <x v="1"/>
    <x v="1"/>
  </r>
  <r>
    <n v="702428"/>
    <s v="HANTOVER INC."/>
    <s v="9.00X0.00X12.50X2.001000/CS,BAGS,BS,TINT,YEL"/>
    <n v="0"/>
    <m/>
    <n v="9"/>
    <n v="0"/>
    <n v="12.5"/>
    <n v="2"/>
    <x v="0"/>
    <m/>
    <d v="2013-09-13T00:00:00"/>
    <x v="11"/>
    <s v="DBALLETTA"/>
    <x v="1"/>
    <x v="1"/>
  </r>
  <r>
    <n v="703220"/>
    <s v="EAST COAST PACKAGING"/>
    <s v="30.00X0.00X30.00X2.00500/CS,INDIV SHEETS,BS"/>
    <n v="2021.44"/>
    <m/>
    <n v="30"/>
    <n v="0"/>
    <n v="30"/>
    <n v="2"/>
    <x v="0"/>
    <m/>
    <d v="2013-09-13T00:00:00"/>
    <x v="11"/>
    <s v="BRENDA"/>
    <x v="1"/>
    <x v="1"/>
  </r>
  <r>
    <n v="703254"/>
    <s v="LEWIS INDUSTRIAL SUPPLY CO."/>
    <s v="SPEEDIPAC 6X9X002"/>
    <n v="8455"/>
    <m/>
    <s v="SPEEDIPAC 6"/>
    <n v="9"/>
    <n v="2"/>
    <m/>
    <x v="0"/>
    <m/>
    <d v="2013-09-13T00:00:00"/>
    <x v="11"/>
    <s v="JIM"/>
    <x v="0"/>
    <x v="0"/>
  </r>
  <r>
    <n v="703255"/>
    <s v="LEWIS INDUSTRIAL SUPPLY CO."/>
    <s v="SPEEDIPAC 8X10X002VENTED"/>
    <n v="2880"/>
    <m/>
    <s v="SPEEDIPAC 8"/>
    <n v="10"/>
    <n v="2"/>
    <m/>
    <x v="0"/>
    <m/>
    <d v="2013-09-13T00:00:00"/>
    <x v="11"/>
    <s v="JIM"/>
    <x v="0"/>
    <x v="0"/>
  </r>
  <r>
    <n v="703290"/>
    <s v="CHEMSTRETCH INC."/>
    <s v="24.00XXX3.805000'/RL,SWS SHEETING,FG,COLOR,WHT,CRADL"/>
    <n v="3448.5"/>
    <m/>
    <n v="24"/>
    <m/>
    <m/>
    <n v="3.8"/>
    <x v="0"/>
    <m/>
    <d v="2013-09-13T00:00:00"/>
    <x v="11"/>
    <s v="DAVID"/>
    <x v="0"/>
    <x v="1"/>
  </r>
  <r>
    <n v="703293"/>
    <s v="CHEMSTRETCH INC."/>
    <s v="18.00XXX3.805000'/RL,SWS SHEETING,FG,COLOR,WHT,CRADL"/>
    <n v="993.41"/>
    <m/>
    <n v="18"/>
    <m/>
    <m/>
    <n v="3.8"/>
    <x v="0"/>
    <m/>
    <d v="2013-09-13T00:00:00"/>
    <x v="11"/>
    <s v="DAVID"/>
    <x v="0"/>
    <x v="1"/>
  </r>
  <r>
    <n v="703308"/>
    <s v="CHEMSTRETCH INC."/>
    <s v="12.00XXX3.805000'/RL,SWS SHEETING,FG,COLOR,WHT,CRADL"/>
    <n v="1103.52"/>
    <m/>
    <n v="12"/>
    <m/>
    <m/>
    <n v="3.8"/>
    <x v="0"/>
    <m/>
    <d v="2013-09-13T00:00:00"/>
    <x v="11"/>
    <s v="DAVID"/>
    <x v="0"/>
    <x v="1"/>
  </r>
  <r>
    <n v="703334"/>
    <s v="US POLY PACK"/>
    <s v="11  X 6  2MIL ZTOPEN BOTTOM"/>
    <n v="0"/>
    <m/>
    <n v="11"/>
    <s v=" 6  2MIL ZT"/>
    <m/>
    <m/>
    <x v="0"/>
    <m/>
    <d v="2013-09-13T00:00:00"/>
    <x v="11"/>
    <s v="JCORLISS"/>
    <x v="0"/>
    <x v="0"/>
  </r>
  <r>
    <n v="703339"/>
    <s v="MOHAWK INDUSTRIAL SUPPLY"/>
    <s v="BOR 38X65X006 YELLOW100/ROLL, RED PRINTRADIATION SYMBOL, CAUTION"/>
    <n v="0"/>
    <m/>
    <s v="BOR 38"/>
    <n v="65"/>
    <s v="006 YELLOW"/>
    <m/>
    <x v="0"/>
    <m/>
    <d v="2013-09-13T00:00:00"/>
    <x v="11"/>
    <s v="MICHELLE"/>
    <x v="0"/>
    <x v="0"/>
  </r>
  <r>
    <n v="703360"/>
    <s v="STEPHEN GOULD TEWKSBURY"/>
    <s v="TU 16X008BLACK CONDUCTIVE"/>
    <n v="3356"/>
    <m/>
    <s v="TU 16"/>
    <n v="8"/>
    <m/>
    <m/>
    <x v="0"/>
    <m/>
    <d v="2013-09-13T00:00:00"/>
    <x v="11"/>
    <s v="JIM"/>
    <x v="0"/>
    <x v="0"/>
  </r>
  <r>
    <n v="703394"/>
    <s v="MIDSOUTH PACKAGING INC."/>
    <s v="ZT 38X10 4MIL"/>
    <n v="676.15"/>
    <m/>
    <s v="ZT 38"/>
    <s v="10 4MIL"/>
    <m/>
    <m/>
    <x v="0"/>
    <m/>
    <d v="2013-09-13T00:00:00"/>
    <x v="11"/>
    <s v="LCARTER"/>
    <x v="0"/>
    <x v="0"/>
  </r>
  <r>
    <n v="703444"/>
    <s v="UNISOURCE - NEW BERLIN"/>
    <s v="15.00X9.00X24.00X2.00500/CS,BAGS,BS"/>
    <n v="1179.75"/>
    <m/>
    <n v="15"/>
    <n v="9"/>
    <n v="24"/>
    <n v="2"/>
    <x v="0"/>
    <m/>
    <d v="2013-09-13T00:00:00"/>
    <x v="11"/>
    <s v="WILL"/>
    <x v="0"/>
    <x v="1"/>
  </r>
  <r>
    <n v="703446"/>
    <s v="UNISOURCE - NEW BERLIN"/>
    <s v="15.00X9.00X24.00X2.00500/RL,BAGS,BS,BOR"/>
    <n v="330.33"/>
    <m/>
    <n v="15"/>
    <n v="9"/>
    <n v="24"/>
    <n v="2"/>
    <x v="0"/>
    <m/>
    <d v="2013-09-13T00:00:00"/>
    <x v="11"/>
    <s v="WILL"/>
    <x v="0"/>
    <x v="1"/>
  </r>
  <r>
    <n v="703452"/>
    <s v="PACVANTAGE LLC"/>
    <s v="58.50X0.00X120.00X1.8080/RL,BAGS,FG,BS,BOR,LLD,HEX,CRADL"/>
    <n v="0"/>
    <m/>
    <n v="58.5"/>
    <n v="0"/>
    <n v="120"/>
    <n v="1.8"/>
    <x v="0"/>
    <m/>
    <d v="2013-09-13T00:00:00"/>
    <x v="11"/>
    <s v="MGONZALEZ"/>
    <x v="0"/>
    <x v="1"/>
  </r>
  <r>
    <n v="704996"/>
    <s v="DUBOSE STRAPPING, INC."/>
    <s v="80.00X59.00X102.00X2.5030/RL,BAGS,BS,BOR,VCI,CRADL"/>
    <n v="2414.88"/>
    <m/>
    <n v="80"/>
    <n v="59"/>
    <n v="102"/>
    <n v="2.5"/>
    <x v="1"/>
    <n v="894207"/>
    <d v="2013-09-13T00:00:00"/>
    <x v="11"/>
    <s v="SMAYER"/>
    <x v="1"/>
    <x v="1"/>
  </r>
  <r>
    <n v="705071"/>
    <s v="DUBOSE STRAPPING, INC."/>
    <s v="80.00X59.00X102.00X2.5030/RL,BAGS,BS,BOR,VCI,CRADL"/>
    <n v="7469.22"/>
    <m/>
    <n v="80"/>
    <n v="59"/>
    <n v="102"/>
    <n v="2.5"/>
    <x v="1"/>
    <n v="894195"/>
    <d v="2013-09-13T00:00:00"/>
    <x v="11"/>
    <s v="DAVID"/>
    <x v="1"/>
    <x v="1"/>
  </r>
  <r>
    <n v="706611"/>
    <s v="SHIPPERS SUPPLY, INC."/>
    <s v="15.00X0.00XX3.004000'/RL,SWS SHEETING,FG,CRADL"/>
    <n v="1978.56"/>
    <m/>
    <n v="15"/>
    <n v="0"/>
    <m/>
    <n v="3"/>
    <x v="1"/>
    <n v="894022"/>
    <d v="2013-09-13T00:00:00"/>
    <x v="11"/>
    <s v="STEVES"/>
    <x v="1"/>
    <x v="1"/>
  </r>
  <r>
    <n v="706712"/>
    <s v="VENTIX GROUP, INC."/>
    <s v="5X6 1.5MIL FG AUTO 1/4 INSKIRT 1/8 VENT 1 IN. FROM FAR LEFT 1IN FROM BOTTO"/>
    <n v="3822.5"/>
    <m/>
    <n v="5"/>
    <s v="6 1.5MIL FG AUTO 1/4 IN"/>
    <m/>
    <m/>
    <x v="1"/>
    <n v="894069"/>
    <d v="2013-09-13T00:00:00"/>
    <x v="11"/>
    <s v="CMAHAN"/>
    <x v="0"/>
    <x v="0"/>
  </r>
  <r>
    <n v="706721"/>
    <s v="STAG ENTERPRISE, INC."/>
    <s v="24.00X0.00X36.00X6.0050/RL,BAGS,BS,BOR"/>
    <n v="1683.04"/>
    <m/>
    <n v="24"/>
    <n v="0"/>
    <n v="36"/>
    <n v="6"/>
    <x v="1"/>
    <n v="893960"/>
    <d v="2013-09-13T00:00:00"/>
    <x v="11"/>
    <s v="MCAMERON"/>
    <x v="1"/>
    <x v="1"/>
  </r>
  <r>
    <n v="706739"/>
    <s v="CLEAR VIEW BAG COMPANY, INC."/>
    <s v="18.00X0.00X50.00X2.00400/CS,BAGS,FG,BS"/>
    <n v="927.3"/>
    <m/>
    <n v="18"/>
    <n v="0"/>
    <n v="50"/>
    <n v="2"/>
    <x v="1"/>
    <n v="893973"/>
    <d v="2013-09-13T00:00:00"/>
    <x v="11"/>
    <s v="MWENTWORTH"/>
    <x v="0"/>
    <x v="1"/>
  </r>
  <r>
    <n v="706915"/>
    <s v="XPEDX"/>
    <s v="10.13X0.00X12.06X8.00500/CS,BAGS,BS,VENT,NORM"/>
    <n v="753.42"/>
    <m/>
    <n v="10.130000000000001"/>
    <n v="0"/>
    <n v="12.06"/>
    <n v="8"/>
    <x v="1"/>
    <n v="894157"/>
    <d v="2013-09-13T00:00:00"/>
    <x v="11"/>
    <s v="MFRIDLEY"/>
    <x v="0"/>
    <x v="1"/>
  </r>
  <r>
    <n v="703500"/>
    <s v="XPEDX"/>
    <s v="12X18 2MIL AUTOBAGVENTED"/>
    <n v="15005"/>
    <m/>
    <n v="12"/>
    <s v="18 2MIL AUTOBAG"/>
    <m/>
    <m/>
    <x v="0"/>
    <m/>
    <d v="2013-09-16T00:00:00"/>
    <x v="11"/>
    <s v="MCAMERON"/>
    <x v="0"/>
    <x v="0"/>
  </r>
  <r>
    <n v="703501"/>
    <s v="XPEDX"/>
    <s v="10X13.5 2MILAUTOBAG, VENTED"/>
    <n v="9787.5"/>
    <m/>
    <n v="10"/>
    <s v="13.5 2MIL"/>
    <m/>
    <m/>
    <x v="0"/>
    <m/>
    <d v="2013-09-16T00:00:00"/>
    <x v="11"/>
    <s v="MCAMERON"/>
    <x v="0"/>
    <x v="0"/>
  </r>
  <r>
    <n v="703524"/>
    <s v="MATERIAL SOLUTIONS LLC"/>
    <s v="4.00XX18.00X1.001000/CS,BAGS"/>
    <n v="1072"/>
    <m/>
    <n v="4"/>
    <m/>
    <n v="18"/>
    <n v="1"/>
    <x v="0"/>
    <m/>
    <d v="2013-09-16T00:00:00"/>
    <x v="11"/>
    <s v="MCAMERON"/>
    <x v="0"/>
    <x v="1"/>
  </r>
  <r>
    <n v="703528"/>
    <s v="MATERIAL SOLUTIONS LLC"/>
    <s v="4.00XX18.00X1.501000/CS,BAGS"/>
    <n v="1278"/>
    <m/>
    <n v="4"/>
    <m/>
    <n v="18"/>
    <n v="1.5"/>
    <x v="0"/>
    <m/>
    <d v="2013-09-16T00:00:00"/>
    <x v="11"/>
    <s v="MCAMERON"/>
    <x v="0"/>
    <x v="1"/>
  </r>
  <r>
    <n v="703555"/>
    <s v="FLEXIBLE PLASTICS INC."/>
    <s v="12.00XX14.00X5.001000/RL,SWS SOR,BS,BOR,CRADL"/>
    <n v="0"/>
    <m/>
    <n v="12"/>
    <m/>
    <n v="14"/>
    <n v="5"/>
    <x v="0"/>
    <m/>
    <d v="2013-09-16T00:00:00"/>
    <x v="11"/>
    <s v="AMBER"/>
    <x v="0"/>
    <x v="1"/>
  </r>
  <r>
    <n v="703574"/>
    <s v="PROFESSIONAL PACKAGING"/>
    <s v="38.50XX51.50X1.50250/RL,BAGS,BS,BOR,CRADL"/>
    <n v="0"/>
    <m/>
    <n v="38.5"/>
    <m/>
    <n v="51.5"/>
    <n v="1.5"/>
    <x v="0"/>
    <m/>
    <d v="2013-09-16T00:00:00"/>
    <x v="11"/>
    <s v="MCAMERON"/>
    <x v="0"/>
    <x v="1"/>
  </r>
  <r>
    <n v="703612"/>
    <s v="SAFEWAY PACKAGING"/>
    <s v="2X24X002 SLEEVESON A ROLL"/>
    <n v="0"/>
    <m/>
    <n v="2"/>
    <n v="24"/>
    <s v="002 SLEEVES"/>
    <m/>
    <x v="0"/>
    <m/>
    <d v="2013-09-16T00:00:00"/>
    <x v="11"/>
    <s v="MICHELLE"/>
    <x v="0"/>
    <x v="0"/>
  </r>
  <r>
    <n v="703623"/>
    <s v="STEPHEN GOULD TEWKSBURY"/>
    <s v="48 X008 TUBINGBLACK CONDUCTIVE250FT/RL"/>
    <n v="4052.64"/>
    <m/>
    <n v="48"/>
    <s v="008 TUBING"/>
    <m/>
    <m/>
    <x v="0"/>
    <m/>
    <d v="2013-09-16T00:00:00"/>
    <x v="11"/>
    <s v="MFRIDLEY"/>
    <x v="0"/>
    <x v="0"/>
  </r>
  <r>
    <n v="703624"/>
    <s v="STEPHEN GOULD TEWKSBURY"/>
    <s v="24 X008 TUBINGBLACK CONDUCTIVE500FT/RL"/>
    <n v="4052.64"/>
    <m/>
    <n v="24"/>
    <s v="008 TUBING"/>
    <m/>
    <m/>
    <x v="0"/>
    <m/>
    <d v="2013-09-16T00:00:00"/>
    <x v="11"/>
    <s v="MFRIDLEY"/>
    <x v="0"/>
    <x v="0"/>
  </r>
  <r>
    <n v="703733"/>
    <s v="UNISOURCE - SEATTLE"/>
    <s v="7X8 2 MIL ZT, 1,000 PER C1 VENT HOLE, 1/4 1  FROM BOTTOM OF BAG, 1 "/>
    <n v="9747"/>
    <m/>
    <n v="7"/>
    <s v="8 2 MIL ZT, 1,000 PER C"/>
    <m/>
    <m/>
    <x v="0"/>
    <m/>
    <d v="2013-09-16T00:00:00"/>
    <x v="11"/>
    <s v="JBASILE"/>
    <x v="0"/>
    <x v="0"/>
  </r>
  <r>
    <n v="706870"/>
    <s v="FISHER SCIENTIFIC"/>
    <s v="30.00X0.00X40.00X4.00150/RL,BAGS,BS,BOR,TINT,RED,CRADL"/>
    <n v="3885.3"/>
    <m/>
    <n v="30"/>
    <n v="0"/>
    <n v="40"/>
    <n v="4"/>
    <x v="1"/>
    <n v="895281"/>
    <d v="2013-09-16T00:00:00"/>
    <x v="11"/>
    <s v="SMAYER"/>
    <x v="1"/>
    <x v="1"/>
  </r>
  <r>
    <n v="707214"/>
    <s v="LANDSBERG - INDIANAPOLIS"/>
    <s v="52.00XXX5.00250'/RL,CF SHEETING,METAL0.15"/>
    <n v="1068.9000000000001"/>
    <m/>
    <n v="52"/>
    <m/>
    <m/>
    <n v="5"/>
    <x v="1"/>
    <n v="894969"/>
    <d v="2013-09-16T00:00:00"/>
    <x v="11"/>
    <s v="CMAHAN"/>
    <x v="0"/>
    <x v="1"/>
  </r>
  <r>
    <n v="707307"/>
    <s v="CONSUMERS INTERSTATE"/>
    <s v="48.00X46.00X72.00X4.0035/RL,BAGS,BS,BOR,VENT,BFLY"/>
    <n v="0"/>
    <m/>
    <n v="48"/>
    <n v="46"/>
    <n v="72"/>
    <n v="4"/>
    <x v="1"/>
    <n v="895136"/>
    <d v="2013-09-16T00:00:00"/>
    <x v="11"/>
    <s v="LCARTER"/>
    <x v="0"/>
    <x v="1"/>
  </r>
  <r>
    <n v="706974"/>
    <s v="STEPHEN GOULD SAINT CHARLES"/>
    <s v="36.00X0.00X36.00X4.00100/CS,BAGS,FG,BS,AS,AFPAS,TINT,PNK"/>
    <n v="1262.95"/>
    <m/>
    <n v="36"/>
    <n v="0"/>
    <n v="36"/>
    <n v="4"/>
    <x v="1"/>
    <n v="895320"/>
    <d v="2013-09-17T00:00:00"/>
    <x v="11"/>
    <s v="MWENTWORTH"/>
    <x v="1"/>
    <x v="1"/>
  </r>
  <r>
    <n v="706975"/>
    <s v="STEPHEN GOULD SAINT CHARLES"/>
    <s v="36.00X0.00X36.00X4.00100/CS,BAGS,FG,BS,AS,AFPAS,TINT,PNK"/>
    <n v="1262.95"/>
    <m/>
    <n v="36"/>
    <n v="0"/>
    <n v="36"/>
    <n v="4"/>
    <x v="1"/>
    <n v="895315"/>
    <d v="2013-09-17T00:00:00"/>
    <x v="11"/>
    <s v="MWENTWORTH"/>
    <x v="1"/>
    <x v="1"/>
  </r>
  <r>
    <n v="707321"/>
    <s v="PIONEER PACKAGING CORP"/>
    <s v="20.00X0.00X24.00X4.00100/CS,BAGS,FG,BLK COND"/>
    <n v="1612.2"/>
    <m/>
    <n v="20"/>
    <n v="0"/>
    <n v="24"/>
    <n v="4"/>
    <x v="1"/>
    <n v="895455"/>
    <d v="2013-09-17T00:00:00"/>
    <x v="11"/>
    <s v="MFRIDLEY"/>
    <x v="1"/>
    <x v="1"/>
  </r>
  <r>
    <n v="707366"/>
    <s v="UNICORR-NUTMEG CONTAINER"/>
    <s v="30X48 2 MILCLEAR ZIPTOP150/CASE"/>
    <n v="2965"/>
    <m/>
    <n v="30"/>
    <s v="48 2 MIL"/>
    <m/>
    <m/>
    <x v="1"/>
    <n v="895754"/>
    <d v="2013-09-17T00:00:00"/>
    <x v="11"/>
    <s v="LMITCHELL"/>
    <x v="1"/>
    <x v="0"/>
  </r>
  <r>
    <n v="707446"/>
    <s v="UNISOURCE - WINDSOR"/>
    <s v="30.00X0.00X37.00X1.00250/CS,BAGS,FG,SS,TINT,MBL"/>
    <n v="1862.94"/>
    <m/>
    <n v="30"/>
    <n v="0"/>
    <n v="37"/>
    <n v="1"/>
    <x v="1"/>
    <n v="895694"/>
    <d v="2013-09-17T00:00:00"/>
    <x v="11"/>
    <s v="MWENTWORTH"/>
    <x v="1"/>
    <x v="1"/>
  </r>
  <r>
    <n v="703820"/>
    <s v="STEPHEN GOULD CORPORATION"/>
    <s v="19.50XXX1.806000'/RL,SWS SHEETING,FG,AS,POAPP,CRADL"/>
    <n v="12919.68"/>
    <m/>
    <n v="19.5"/>
    <m/>
    <m/>
    <n v="1.8"/>
    <x v="0"/>
    <m/>
    <d v="2013-09-18T00:00:00"/>
    <x v="11"/>
    <s v="JIM"/>
    <x v="0"/>
    <x v="1"/>
  </r>
  <r>
    <n v="703837"/>
    <s v="UNISOURCE - JACKSONVILLE"/>
    <s v="ZT 3X5X002 BIO-HAZARD BAG3000/CTN,PRNTD"/>
    <n v="149310"/>
    <m/>
    <s v="ZT 3"/>
    <n v="5"/>
    <s v="002 BIO-HAZARD BAG"/>
    <m/>
    <x v="0"/>
    <m/>
    <d v="2013-09-18T00:00:00"/>
    <x v="11"/>
    <s v="LPAIGE"/>
    <x v="0"/>
    <x v="0"/>
  </r>
  <r>
    <n v="703883"/>
    <s v="CORNELL CONTAINER INC."/>
    <s v="6.13 X 8.25 2MILPOSTAL APPROVEDLIP &amp; TAPE BAGS"/>
    <n v="2711.25"/>
    <m/>
    <n v="6.13"/>
    <s v=" 8.25 2MIL"/>
    <m/>
    <m/>
    <x v="0"/>
    <m/>
    <d v="2013-09-18T00:00:00"/>
    <x v="11"/>
    <s v="JCORLISS"/>
    <x v="0"/>
    <x v="0"/>
  </r>
  <r>
    <n v="703889"/>
    <s v="CANTWELL-CLEARY CO., INC."/>
    <s v="36.00XXX1.002500'/RL,SWS SHEETING,FG,CRADL"/>
    <n v="1479.6"/>
    <m/>
    <n v="36"/>
    <m/>
    <m/>
    <n v="1"/>
    <x v="0"/>
    <m/>
    <d v="2013-09-18T00:00:00"/>
    <x v="11"/>
    <s v="DAVID"/>
    <x v="0"/>
    <x v="1"/>
  </r>
  <r>
    <n v="703966"/>
    <s v="LANDSBERG - SACRAMENTO"/>
    <s v="40.00X20.00X142.00X1.5060/RL,FURN BAGS,CRADL"/>
    <n v="0"/>
    <m/>
    <n v="40"/>
    <n v="20"/>
    <n v="142"/>
    <n v="1.5"/>
    <x v="0"/>
    <m/>
    <d v="2013-09-18T00:00:00"/>
    <x v="11"/>
    <s v="MGONZALEZ"/>
    <x v="0"/>
    <x v="1"/>
  </r>
  <r>
    <n v="703990"/>
    <s v="PRIMECHOICE PACKAGING"/>
    <s v="10X10 1.5MIL ZIPTOP"/>
    <n v="3411.6"/>
    <m/>
    <n v="10"/>
    <s v="10 1.5MIL ZIPTOP"/>
    <m/>
    <m/>
    <x v="0"/>
    <m/>
    <d v="2013-09-18T00:00:00"/>
    <x v="11"/>
    <s v="MCAMERON"/>
    <x v="0"/>
    <x v="0"/>
  </r>
  <r>
    <n v="704049"/>
    <s v="ADVANCED PACKAGING SPECIALTIES"/>
    <s v="10X13 2 MIL WICKETED2 VENT HOLES ON BOTTOM 1/1,000 PER WICKET"/>
    <n v="2657"/>
    <m/>
    <n v="10"/>
    <s v="13 2 MIL WICKETED"/>
    <m/>
    <m/>
    <x v="0"/>
    <m/>
    <d v="2013-09-18T00:00:00"/>
    <x v="11"/>
    <s v="JBASILE"/>
    <x v="0"/>
    <x v="0"/>
  </r>
  <r>
    <n v="704053"/>
    <s v="CORNELL CONTAINER INC."/>
    <s v="6.13 X 8.25 2MILPOSTAL APPROVEDLIP &amp; TAPE BAGS"/>
    <n v="3477"/>
    <m/>
    <n v="6.13"/>
    <s v=" 8.25 2MIL"/>
    <m/>
    <m/>
    <x v="0"/>
    <m/>
    <d v="2013-09-18T00:00:00"/>
    <x v="11"/>
    <s v="MGONZALEZ"/>
    <x v="1"/>
    <x v="0"/>
  </r>
  <r>
    <n v="704079"/>
    <s v="POLLOCK PAPER"/>
    <s v="ZT 5X32 4MILZIP 4  FROM TOPW/HANG HOLE 1/8  VENT HOL"/>
    <n v="1256.76"/>
    <m/>
    <s v="ZT 5"/>
    <s v="32 4MIL"/>
    <m/>
    <m/>
    <x v="0"/>
    <m/>
    <d v="2013-09-18T00:00:00"/>
    <x v="11"/>
    <s v="MWENTWORTH"/>
    <x v="0"/>
    <x v="0"/>
  </r>
  <r>
    <n v="704080"/>
    <s v="POLLOCK PAPER"/>
    <s v="ZT 8X30 4MIL 4  FRM TOP4  FROM TOP W/.5  HANG HO1/8  VENT HOLE CTR"/>
    <n v="1195.8800000000001"/>
    <m/>
    <s v="ZT 8"/>
    <s v="30 4MIL 4  FRM TOP"/>
    <m/>
    <m/>
    <x v="0"/>
    <m/>
    <d v="2013-09-18T00:00:00"/>
    <x v="11"/>
    <s v="MWENTWORTH"/>
    <x v="0"/>
    <x v="0"/>
  </r>
  <r>
    <n v="704082"/>
    <s v="GOLD EDGE SUPPLY"/>
    <s v="24.00XX24.00X6.0050/RL,BAGS,SS,BOR"/>
    <n v="0"/>
    <m/>
    <n v="24"/>
    <m/>
    <n v="24"/>
    <n v="6"/>
    <x v="0"/>
    <m/>
    <d v="2013-09-18T00:00:00"/>
    <x v="11"/>
    <s v="MFRIDLEY"/>
    <x v="0"/>
    <x v="1"/>
  </r>
  <r>
    <n v="704085"/>
    <s v="POLLOCK PAPER"/>
    <s v="ZT 8.25X39 4MIL 4  FRM TOW/.5  HANG HOLE ON BOTH E1/8  VENT HOLE CENTERED"/>
    <n v="1143.9000000000001"/>
    <m/>
    <s v="ZT 8.25"/>
    <s v="39 4MIL 4  FRM TO"/>
    <m/>
    <m/>
    <x v="0"/>
    <m/>
    <d v="2013-09-18T00:00:00"/>
    <x v="11"/>
    <s v="MWENTWORTH"/>
    <x v="0"/>
    <x v="0"/>
  </r>
  <r>
    <n v="704086"/>
    <s v="GOLD EDGE SUPPLY"/>
    <s v="33.00XX39.00X1.5025/RL,BAGS,SS,BOR"/>
    <n v="0"/>
    <m/>
    <n v="33"/>
    <m/>
    <n v="39"/>
    <n v="1.5"/>
    <x v="0"/>
    <m/>
    <d v="2013-09-18T00:00:00"/>
    <x v="11"/>
    <s v="MFRIDLEY"/>
    <x v="0"/>
    <x v="1"/>
  </r>
  <r>
    <n v="704090"/>
    <s v="ACORN DISTRIBUTORS INC"/>
    <s v="33.00X0.00X24.00X1.00500/CS,BAGS"/>
    <n v="965.88"/>
    <m/>
    <n v="33"/>
    <n v="0"/>
    <n v="24"/>
    <n v="1"/>
    <x v="0"/>
    <m/>
    <d v="2013-09-18T00:00:00"/>
    <x v="11"/>
    <s v="MPRIEST"/>
    <x v="0"/>
    <x v="1"/>
  </r>
  <r>
    <n v="704091"/>
    <s v="POLLOCK PAPER"/>
    <s v="ZT 8.25X51 4MIL 4  FROM T1/8  VENT HOLE CENTERED"/>
    <n v="0"/>
    <m/>
    <s v="ZT 8.25"/>
    <s v="51 4MIL 4  FROM T"/>
    <m/>
    <m/>
    <x v="0"/>
    <m/>
    <d v="2013-09-18T00:00:00"/>
    <x v="11"/>
    <s v="MWENTWORTH"/>
    <x v="0"/>
    <x v="0"/>
  </r>
  <r>
    <n v="704092"/>
    <s v="D &amp; N TECHNOLOGIES L.L.C"/>
    <s v="9X9 3MIL SW W/EVA W/VENTPRNTD, 2C/1S W/ WHT BLOCKAND RED PRINT,PRNTD"/>
    <n v="3750"/>
    <m/>
    <n v="9"/>
    <s v="9 3MIL SW W/EVA W/VENT"/>
    <m/>
    <m/>
    <x v="0"/>
    <m/>
    <d v="2013-09-18T00:00:00"/>
    <x v="11"/>
    <s v="PCOSTA"/>
    <x v="1"/>
    <x v="0"/>
  </r>
  <r>
    <n v="704095"/>
    <s v="POLLOCK PAPER"/>
    <s v="ZT 8.25X51 4MIL ZT 4  FRMHANG HOLE .5  ON BOTH END1/8  VENT HOLE CENTERED"/>
    <n v="1366.98"/>
    <m/>
    <s v="ZT 8.25"/>
    <s v="51 4MIL ZT 4  FRM"/>
    <m/>
    <m/>
    <x v="0"/>
    <m/>
    <d v="2013-09-18T00:00:00"/>
    <x v="11"/>
    <s v="MWENTWORTH"/>
    <x v="0"/>
    <x v="0"/>
  </r>
  <r>
    <n v="704096"/>
    <s v="AREM CONTAINER"/>
    <s v="3.50X0.00X8.00X1.501000/RL,BAGS"/>
    <n v="0"/>
    <m/>
    <n v="3.5"/>
    <n v="0"/>
    <n v="8"/>
    <n v="1.5"/>
    <x v="0"/>
    <m/>
    <d v="2013-09-18T00:00:00"/>
    <x v="11"/>
    <s v="PGARCIA"/>
    <x v="0"/>
    <x v="1"/>
  </r>
  <r>
    <n v="704098"/>
    <s v="POLLOCK PAPER"/>
    <s v="ZT 10.5X39.5 4MIL 4  FROMHANG HOLES .5  ON BOTH ENVENT HOLE 1/8  CENTERED"/>
    <n v="1390.98"/>
    <m/>
    <s v="ZT 10.5"/>
    <s v="39.5 4MIL 4  FROM"/>
    <m/>
    <m/>
    <x v="0"/>
    <m/>
    <d v="2013-09-18T00:00:00"/>
    <x v="11"/>
    <s v="MWENTWORTH"/>
    <x v="0"/>
    <x v="0"/>
  </r>
  <r>
    <n v="704099"/>
    <s v="LANDA PACKAGING DIST."/>
    <s v="6.5 X 21 (.65 MIL) 100 NEWS BAG CLEAR PER CARDBOARD HEATER,4,000 PER CASE"/>
    <n v="1592.96"/>
    <m/>
    <n v="6.5"/>
    <s v=" 21 (.65 MIL) 100 N"/>
    <m/>
    <m/>
    <x v="0"/>
    <m/>
    <d v="2013-09-18T00:00:00"/>
    <x v="11"/>
    <s v="JBURKE"/>
    <x v="0"/>
    <x v="0"/>
  </r>
  <r>
    <n v="704100"/>
    <s v="POLLOCK PAPER"/>
    <s v="ZT 14.5X47 4MIL 4  FRM TOHANG HOLES .5  ON BOTH EN1/8  VENT HOLE CENTERED"/>
    <n v="1449.64"/>
    <m/>
    <s v="ZT 14.5"/>
    <s v="47 4MIL 4  FRM TO"/>
    <m/>
    <m/>
    <x v="0"/>
    <m/>
    <d v="2013-09-18T00:00:00"/>
    <x v="11"/>
    <s v="MWENTWORTH"/>
    <x v="0"/>
    <x v="0"/>
  </r>
  <r>
    <n v="704101"/>
    <s v="POLLOCK PAPER"/>
    <s v="ZT 15.25X24 4MIL 4  FROMHANG HOLES .5  ON BOTH EN1/8  VENT HOLE CENTERED"/>
    <n v="1356.33"/>
    <m/>
    <s v="ZT 15.25"/>
    <s v="24 4MIL 4  FROM"/>
    <m/>
    <m/>
    <x v="0"/>
    <m/>
    <d v="2013-09-18T00:00:00"/>
    <x v="11"/>
    <s v="MWENTWORTH"/>
    <x v="0"/>
    <x v="0"/>
  </r>
  <r>
    <n v="704103"/>
    <s v="POLLOCK PAPER"/>
    <s v="ZT 14.5X42 4MIL ZT 4  FRMHANG HOLES .5  ON BOTH EN1/8  VENT HOLE CENTERED"/>
    <n v="1340.64"/>
    <m/>
    <s v="ZT 14.5"/>
    <s v="42 4MIL ZT 4  FRM"/>
    <m/>
    <m/>
    <x v="0"/>
    <m/>
    <d v="2013-09-18T00:00:00"/>
    <x v="11"/>
    <s v="MWENTWORTH"/>
    <x v="0"/>
    <x v="0"/>
  </r>
  <r>
    <n v="704105"/>
    <s v="POLLOCK PAPER"/>
    <s v="ZT 16X46 4MIL ZT 4  FRM THANG HOLE .5  ON BOTH END1/8  VENT HOLE CENTERED"/>
    <n v="1546.26"/>
    <m/>
    <s v="ZT 16"/>
    <s v="46 4MIL ZT 4  FRM T"/>
    <m/>
    <m/>
    <x v="0"/>
    <m/>
    <d v="2013-09-18T00:00:00"/>
    <x v="11"/>
    <s v="MWENTWORTH"/>
    <x v="0"/>
    <x v="0"/>
  </r>
  <r>
    <n v="704106"/>
    <s v="POLLOCK PAPER"/>
    <s v="ZT 16X36 4MIL 4  FRM TOPHANG HOLES .5  ON BOTH EN1/8  VENT HOLE CENTERED"/>
    <n v="1305.9000000000001"/>
    <m/>
    <s v="ZT 16"/>
    <s v="36 4MIL 4  FRM TOP"/>
    <m/>
    <m/>
    <x v="0"/>
    <m/>
    <d v="2013-09-18T00:00:00"/>
    <x v="11"/>
    <s v="MWENTWORTH"/>
    <x v="0"/>
    <x v="0"/>
  </r>
  <r>
    <n v="704110"/>
    <s v="POLLOCK PAPER"/>
    <s v="ZT 17X51.5 4MIL ZT 4  FRMHANG HOLE .5  ON BOTH END1/8  VENT HOLE CENTERED"/>
    <n v="0"/>
    <m/>
    <s v="ZT 17"/>
    <s v="51.5 4MIL ZT 4  FRM"/>
    <m/>
    <m/>
    <x v="0"/>
    <m/>
    <d v="2013-09-18T00:00:00"/>
    <x v="11"/>
    <s v="MWENTWORTH"/>
    <x v="0"/>
    <x v="0"/>
  </r>
  <r>
    <n v="707358"/>
    <s v="XPEDX"/>
    <s v="38.00X0.00X110.00X2.0050/RL,CF SOR,BS,BOR"/>
    <n v="2540.96"/>
    <m/>
    <n v="38"/>
    <n v="0"/>
    <n v="110"/>
    <n v="2"/>
    <x v="1"/>
    <n v="896767"/>
    <d v="2013-09-18T00:00:00"/>
    <x v="11"/>
    <s v="LMITCHELL"/>
    <x v="1"/>
    <x v="1"/>
  </r>
  <r>
    <n v="707649"/>
    <s v="XPEDX"/>
    <s v="9.00X0.00X14.50X3.001000/CS,BAGS,FG,SW,VENT,BFLY"/>
    <n v="1858.08"/>
    <m/>
    <n v="9"/>
    <n v="0"/>
    <n v="14.5"/>
    <n v="3"/>
    <x v="1"/>
    <n v="896112"/>
    <d v="2013-09-18T00:00:00"/>
    <x v="11"/>
    <s v="MWENTWORTH"/>
    <x v="1"/>
    <x v="1"/>
  </r>
  <r>
    <n v="707653"/>
    <s v="XPEDX"/>
    <s v="8.50X0.00X23.50X3.00500/CS,BAGS,FG,SW,VENT,BFLY"/>
    <n v="25516"/>
    <m/>
    <n v="8.5"/>
    <n v="0"/>
    <n v="23.5"/>
    <n v="3"/>
    <x v="1"/>
    <n v="896132"/>
    <d v="2013-09-18T00:00:00"/>
    <x v="11"/>
    <s v="MWENTWORTH"/>
    <x v="1"/>
    <x v="1"/>
  </r>
  <r>
    <n v="708012"/>
    <s v="A-1 PALLETS"/>
    <s v="84.00XXX5.00600'/RL,SWS SHEETING,FG,NOSLIP,COLOR,WHT,CRADL,SAM"/>
    <n v="0"/>
    <m/>
    <n v="84"/>
    <m/>
    <m/>
    <n v="5"/>
    <x v="1"/>
    <n v="896670"/>
    <d v="2013-09-18T00:00:00"/>
    <x v="11"/>
    <s v="DAVID"/>
    <x v="0"/>
    <x v="1"/>
  </r>
  <r>
    <n v="708018"/>
    <s v="A-1 PALLETS"/>
    <s v="84.00XXX5.00600'/RL,SWS SHEETING,FG,NOSLIP,COLOR,WHT,CRADL,SAM"/>
    <n v="0"/>
    <m/>
    <n v="84"/>
    <m/>
    <m/>
    <n v="5"/>
    <x v="1"/>
    <n v="896674"/>
    <d v="2013-09-18T00:00:00"/>
    <x v="11"/>
    <s v="DAVID"/>
    <x v="1"/>
    <x v="1"/>
  </r>
  <r>
    <n v="704190"/>
    <s v="LEWIS INDUSTRIAL SUPPLY CO."/>
    <s v="SPEEDIPAC 6X9X002PRINTED 1 COLOR BLACKSUFFOCATION WARNING,PRNTD"/>
    <n v="10100"/>
    <m/>
    <s v="SPEEDIPAC 6"/>
    <n v="9"/>
    <n v="2"/>
    <m/>
    <x v="0"/>
    <m/>
    <d v="2013-09-19T00:00:00"/>
    <x v="11"/>
    <s v="JIM"/>
    <x v="0"/>
    <x v="0"/>
  </r>
  <r>
    <n v="704196"/>
    <s v="ASSOCIATED PACKAGING"/>
    <s v="6  CLEAR TUBING2.5 MIL 1C/1S,PRNTD"/>
    <n v="2204.1"/>
    <m/>
    <s v="6  CLEAR TUBING"/>
    <m/>
    <m/>
    <m/>
    <x v="0"/>
    <m/>
    <d v="2013-09-19T00:00:00"/>
    <x v="11"/>
    <s v="LCARTER"/>
    <x v="0"/>
    <x v="0"/>
  </r>
  <r>
    <n v="704197"/>
    <s v="ASSOCIATED PACKAGING"/>
    <s v="8  2.5MIL TUBINGCLEAR 1C/1S,PRNTD"/>
    <n v="2261.04"/>
    <m/>
    <s v="8  2.5MIL TUBING"/>
    <m/>
    <m/>
    <m/>
    <x v="0"/>
    <m/>
    <d v="2013-09-19T00:00:00"/>
    <x v="11"/>
    <s v="LCARTER"/>
    <x v="0"/>
    <x v="0"/>
  </r>
  <r>
    <n v="704200"/>
    <s v="ASSOCIATED PACKAGING"/>
    <s v="12  2.5MIL TUBINGCLEAR 1C/1S,PRNTD"/>
    <n v="3767.4"/>
    <m/>
    <s v="12  2.5MIL TUBING"/>
    <m/>
    <m/>
    <m/>
    <x v="0"/>
    <m/>
    <d v="2013-09-19T00:00:00"/>
    <x v="11"/>
    <s v="LCARTER"/>
    <x v="0"/>
    <x v="0"/>
  </r>
  <r>
    <n v="704264"/>
    <s v="TEXAS POLY"/>
    <s v="36.00XXX2.759200'/RL,SWS SHEETING,FG,CRADL"/>
    <n v="5916"/>
    <m/>
    <n v="36"/>
    <m/>
    <m/>
    <n v="2.75"/>
    <x v="0"/>
    <m/>
    <d v="2013-09-19T00:00:00"/>
    <x v="11"/>
    <s v="DAVID"/>
    <x v="0"/>
    <x v="1"/>
  </r>
  <r>
    <n v="704304"/>
    <s v="POLLOCK PAPER"/>
    <s v="ZT 20.5X46 4MIL ZT 4  FROHANG HOLES BOTH ENDS .5 VENT HOLE 1/8  CENTERED"/>
    <n v="1100.6600000000001"/>
    <m/>
    <s v="ZT 20.5"/>
    <s v="46 4MIL ZT 4  FRO"/>
    <m/>
    <m/>
    <x v="0"/>
    <m/>
    <d v="2013-09-19T00:00:00"/>
    <x v="11"/>
    <s v="MWENTWORTH"/>
    <x v="0"/>
    <x v="0"/>
  </r>
  <r>
    <n v="704309"/>
    <s v="POLLOCK PAPER"/>
    <s v="ZT 26.5X49 4MIL ZT 4  FRMHANG HOLES .5  ON BOTH ENVENT HOLE 1/8  CENTERED"/>
    <n v="1407.71"/>
    <m/>
    <s v="ZT 26.5"/>
    <s v="49 4MIL ZT 4  FRM"/>
    <m/>
    <m/>
    <x v="0"/>
    <m/>
    <d v="2013-09-19T00:00:00"/>
    <x v="11"/>
    <s v="MWENTWORTH"/>
    <x v="0"/>
    <x v="0"/>
  </r>
  <r>
    <n v="704310"/>
    <s v="POLLOCK PAPER"/>
    <s v="ZT 28X46 4MIL ZT 4  FROMHANG HOLES .5  ON BOTH ENVENT HOLE 1/8  CENTERED"/>
    <n v="1372"/>
    <m/>
    <s v="ZT 28"/>
    <s v="46 4MIL ZT 4  FROM"/>
    <m/>
    <m/>
    <x v="0"/>
    <m/>
    <d v="2013-09-19T00:00:00"/>
    <x v="11"/>
    <s v="MWENTWORTH"/>
    <x v="0"/>
    <x v="0"/>
  </r>
  <r>
    <n v="704313"/>
    <s v="POLLOCK PAPER"/>
    <s v="ZT 24X29 4MIL ZT 4  FRM THANG HOLES .5  ON BOTH ENVENT HOLE 1/8  CENTERED"/>
    <n v="1578.9"/>
    <m/>
    <s v="ZT 24"/>
    <s v="29 4MIL ZT 4  FRM T"/>
    <m/>
    <m/>
    <x v="0"/>
    <m/>
    <d v="2013-09-19T00:00:00"/>
    <x v="11"/>
    <s v="MWENTWORTH"/>
    <x v="0"/>
    <x v="0"/>
  </r>
  <r>
    <n v="704316"/>
    <s v="POLLOCK PAPER"/>
    <s v="ZT 33.5X40.5 4MIL ZT 4  FHANG HOLES .5  ON BOTH ENVENT HOLE 1/8  CENTERED"/>
    <n v="1450.71"/>
    <m/>
    <s v="ZT 33.5"/>
    <s v="40.5 4MIL ZT 4  F"/>
    <m/>
    <m/>
    <x v="0"/>
    <m/>
    <d v="2013-09-19T00:00:00"/>
    <x v="11"/>
    <s v="MWENTWORTH"/>
    <x v="0"/>
    <x v="0"/>
  </r>
  <r>
    <n v="704324"/>
    <s v="HENRY KRAFT"/>
    <s v="BUBBLE RECLOSEABLE BAG -10Wx4H - 3/16 "/>
    <n v="2065.5"/>
    <m/>
    <s v="BUBBLE RECLOSEABLE BAG -"/>
    <m/>
    <m/>
    <m/>
    <x v="0"/>
    <m/>
    <d v="2013-09-19T00:00:00"/>
    <x v="11"/>
    <s v="JBURKE"/>
    <x v="0"/>
    <x v="0"/>
  </r>
  <r>
    <n v="704431"/>
    <s v="CAMPBELL PAPER"/>
    <s v="92.00X58.00X54.00X3.001/RL,BAGS,BS,BOR,CRADL"/>
    <n v="0"/>
    <m/>
    <n v="92"/>
    <n v="58"/>
    <n v="54"/>
    <n v="3"/>
    <x v="0"/>
    <m/>
    <d v="2013-09-19T00:00:00"/>
    <x v="11"/>
    <s v="PGARCIA"/>
    <x v="0"/>
    <x v="1"/>
  </r>
  <r>
    <n v="704452"/>
    <s v="OKLAHOMA BUSINESS FORMS"/>
    <s v="ZT 13X10 4MIL"/>
    <n v="1598.7"/>
    <m/>
    <s v="ZT 13"/>
    <s v="10 4MIL"/>
    <m/>
    <m/>
    <x v="0"/>
    <m/>
    <d v="2013-09-19T00:00:00"/>
    <x v="11"/>
    <s v="MCAMERON"/>
    <x v="0"/>
    <x v="0"/>
  </r>
  <r>
    <n v="704467"/>
    <s v="OKLAHOMA BUSINESS FORMS"/>
    <s v="ZT 9X6 4MILW/ HANGHOLE"/>
    <n v="1132.5"/>
    <m/>
    <s v="ZT 9"/>
    <s v="6 4MIL"/>
    <m/>
    <m/>
    <x v="0"/>
    <m/>
    <d v="2013-09-19T00:00:00"/>
    <x v="11"/>
    <s v="MCAMERON"/>
    <x v="0"/>
    <x v="0"/>
  </r>
  <r>
    <n v="707312"/>
    <s v="CHALMUR BAG CO., INC."/>
    <s v="4.00X0.00X6.25X4.005000/CS,BAGS,FG,BS,AS,AFPAS"/>
    <n v="1129.5"/>
    <m/>
    <n v="4"/>
    <n v="0"/>
    <n v="6.25"/>
    <n v="4"/>
    <x v="1"/>
    <n v="897630"/>
    <d v="2013-09-19T00:00:00"/>
    <x v="11"/>
    <s v="DWHOLEY"/>
    <x v="0"/>
    <x v="1"/>
  </r>
  <r>
    <n v="707461"/>
    <s v="ALL PRO PACKAGING"/>
    <s v="72.00X0.00X0.00X1.401440'/RL,TUBING,FG,HISLIP,CRADL"/>
    <n v="1606.08"/>
    <m/>
    <n v="72"/>
    <n v="0"/>
    <n v="0"/>
    <n v="1.4"/>
    <x v="1"/>
    <n v="897119"/>
    <d v="2013-09-19T00:00:00"/>
    <x v="11"/>
    <s v="EZRA"/>
    <x v="1"/>
    <x v="1"/>
  </r>
  <r>
    <n v="707462"/>
    <s v="ALL PRO PACKAGING"/>
    <s v="48.00X0.00X0.00X1.401440'/RL,TUBING,FG,CRADL"/>
    <n v="985.38"/>
    <m/>
    <n v="48"/>
    <n v="0"/>
    <n v="0"/>
    <n v="1.4"/>
    <x v="1"/>
    <n v="897112"/>
    <d v="2013-09-19T00:00:00"/>
    <x v="11"/>
    <s v="EZRA"/>
    <x v="1"/>
    <x v="1"/>
  </r>
  <r>
    <n v="707778"/>
    <s v="ASSOCIATED PACKAGING INC."/>
    <s v="11.82X0.00X13.63X3.00500/CS,BAGS,FG,BS,METAL 10.05"/>
    <n v="8408"/>
    <m/>
    <n v="11.82"/>
    <n v="0"/>
    <n v="13.63"/>
    <n v="3"/>
    <x v="1"/>
    <n v="897347"/>
    <d v="2013-09-19T00:00:00"/>
    <x v="11"/>
    <s v="JIM"/>
    <x v="1"/>
    <x v="1"/>
  </r>
  <r>
    <n v="707978"/>
    <s v="HUCKSTER PACKAGING &amp; SUPPY"/>
    <s v="10.00XX16.00X1.501000/CS,BAGS,SW"/>
    <n v="1581.84"/>
    <m/>
    <n v="10"/>
    <m/>
    <n v="16"/>
    <n v="1.5"/>
    <x v="1"/>
    <n v="897057"/>
    <d v="2013-09-19T00:00:00"/>
    <x v="11"/>
    <s v="DAVID"/>
    <x v="0"/>
    <x v="1"/>
  </r>
  <r>
    <n v="708055"/>
    <s v="D &amp; N TECHNOLOGIES L.L.C"/>
    <s v="9X9 3MIL SW W/EVA W/VENTPRNTD, 2C/1S W/ WHT BLOCKAND RED PRINT,PRNTD"/>
    <n v="3750"/>
    <m/>
    <n v="9"/>
    <s v="9 3MIL SW W/EVA W/VENT"/>
    <m/>
    <m/>
    <x v="1"/>
    <n v="897076"/>
    <d v="2013-09-19T00:00:00"/>
    <x v="11"/>
    <s v="LCARTER"/>
    <x v="1"/>
    <x v="0"/>
  </r>
  <r>
    <n v="708120"/>
    <s v="UNITED ONE SOURCE"/>
    <s v="24.00X22.00X52.00X1.25300/RL,BAGS,BS,BOR,LLD,OCT,CRADL"/>
    <n v="9889.92"/>
    <m/>
    <n v="24"/>
    <n v="22"/>
    <n v="52"/>
    <n v="1.25"/>
    <x v="1"/>
    <n v="897148"/>
    <d v="2013-09-19T00:00:00"/>
    <x v="11"/>
    <s v="STEVES"/>
    <x v="1"/>
    <x v="1"/>
  </r>
  <r>
    <n v="708344"/>
    <s v="CAROLINA CONTAINER COMPANY"/>
    <s v="LF 32X44X002 250/CS,BSRNDM RPT, 1C/1S,BLKINK, IMAGE 2 (H)X2 (W),PR"/>
    <n v="1734.98"/>
    <m/>
    <s v="LF 32"/>
    <n v="44"/>
    <s v="002 250/CS,BS"/>
    <m/>
    <x v="1"/>
    <n v="897399"/>
    <d v="2013-09-19T00:00:00"/>
    <x v="11"/>
    <s v="LMITCHELL"/>
    <x v="0"/>
    <x v="0"/>
  </r>
  <r>
    <n v="708358"/>
    <s v="CAROLINA CONTAINER COMPANY"/>
    <s v="LF 14X40X002 500/CS, BSRNDM RPT, 1C/1S, BLKINK, 2 (H)X2 (W),PRNTD"/>
    <n v="0"/>
    <m/>
    <s v="LF 14"/>
    <n v="40"/>
    <s v="002 500/CS, BS"/>
    <m/>
    <x v="1"/>
    <n v="897419"/>
    <d v="2013-09-19T00:00:00"/>
    <x v="11"/>
    <s v="LMITCHELL"/>
    <x v="0"/>
    <x v="0"/>
  </r>
  <r>
    <n v="704544"/>
    <s v="UNISOURCE - MEMPHIS"/>
    <s v="12X15 2 MIL ZIP TOPALL WHITE - OPAQUEIF POSSIBLE"/>
    <n v="7470"/>
    <m/>
    <n v="12"/>
    <s v="15 2 MIL ZIP TOP"/>
    <m/>
    <m/>
    <x v="0"/>
    <m/>
    <d v="2013-09-20T00:00:00"/>
    <x v="11"/>
    <s v="ANGELA"/>
    <x v="0"/>
    <x v="0"/>
  </r>
  <r>
    <n v="704588"/>
    <s v="STEPHEN GOULD FRANKLIN"/>
    <s v="ZT 10X7 2MILSLIDER BAG"/>
    <n v="0"/>
    <m/>
    <s v="ZT 10"/>
    <s v="7 2MIL"/>
    <m/>
    <m/>
    <x v="0"/>
    <m/>
    <d v="2013-09-20T00:00:00"/>
    <x v="11"/>
    <s v="LCARTER"/>
    <x v="0"/>
    <x v="0"/>
  </r>
  <r>
    <n v="704607"/>
    <s v="MIDLAND PAPER - WAUSAU"/>
    <s v="8.50X1.50X11.50X3.001000/CS,BAGS,BS"/>
    <n v="0"/>
    <m/>
    <n v="8.5"/>
    <n v="1.5"/>
    <n v="11.5"/>
    <n v="3"/>
    <x v="0"/>
    <m/>
    <d v="2013-09-20T00:00:00"/>
    <x v="11"/>
    <s v="JPENA"/>
    <x v="0"/>
    <x v="1"/>
  </r>
  <r>
    <n v="704639"/>
    <s v="PRESTIGE-PAK, INC."/>
    <s v="31.00XXX2.0015000'/RL,SWS SHEETING,FG,CRADL"/>
    <n v="23040"/>
    <m/>
    <n v="31"/>
    <m/>
    <m/>
    <n v="2"/>
    <x v="0"/>
    <m/>
    <d v="2013-09-20T00:00:00"/>
    <x v="11"/>
    <s v="DAVID"/>
    <x v="0"/>
    <x v="1"/>
  </r>
  <r>
    <n v="704646"/>
    <s v="PRESTIGE-PAK, INC."/>
    <s v="52.00XXX1.0028800'/RL,SWS SHEETING,FG,CRADL"/>
    <n v="6300"/>
    <m/>
    <n v="52"/>
    <m/>
    <m/>
    <n v="1"/>
    <x v="0"/>
    <m/>
    <d v="2013-09-20T00:00:00"/>
    <x v="11"/>
    <s v="DAVID"/>
    <x v="0"/>
    <x v="1"/>
  </r>
  <r>
    <n v="704654"/>
    <s v="CANTWELL-CLEARY CO., INC."/>
    <s v="ZT 12X15 4MILANTINEOPLASTICGREEN INK,PRNTD"/>
    <n v="0"/>
    <m/>
    <s v="ZT 12"/>
    <s v="15 4MIL"/>
    <m/>
    <m/>
    <x v="0"/>
    <m/>
    <d v="2013-09-20T00:00:00"/>
    <x v="11"/>
    <s v="MCAMERON"/>
    <x v="0"/>
    <x v="0"/>
  </r>
  <r>
    <n v="704676"/>
    <s v="GLOBAL PLASTIC SUPPLY"/>
    <s v="2.5X12X002 1000/CS"/>
    <n v="750.4"/>
    <m/>
    <n v="2.5"/>
    <n v="12"/>
    <s v="002 1000/CS"/>
    <m/>
    <x v="0"/>
    <m/>
    <d v="2013-09-20T00:00:00"/>
    <x v="11"/>
    <s v="AMBER"/>
    <x v="0"/>
    <x v="0"/>
  </r>
  <r>
    <n v="704679"/>
    <s v="GLOBAL PLASTIC SUPPLY"/>
    <s v="ZT 2.5X12X002 1000/CS"/>
    <n v="987.6"/>
    <m/>
    <s v="ZT 2.5"/>
    <n v="12"/>
    <s v="002 1000/CS"/>
    <m/>
    <x v="0"/>
    <m/>
    <d v="2013-09-20T00:00:00"/>
    <x v="11"/>
    <s v="AMBER"/>
    <x v="0"/>
    <x v="0"/>
  </r>
  <r>
    <n v="704687"/>
    <s v="UNISOURCE - LA PALMA"/>
    <s v="ZT 2X3 1.5MIL"/>
    <n v="610"/>
    <m/>
    <s v="ZT 2"/>
    <s v="3 1.5MIL"/>
    <m/>
    <m/>
    <x v="0"/>
    <m/>
    <d v="2013-09-20T00:00:00"/>
    <x v="11"/>
    <s v="MFRIDLEY"/>
    <x v="0"/>
    <x v="0"/>
  </r>
  <r>
    <n v="704691"/>
    <s v="UNISOURCE - LA PALMA"/>
    <s v="ZT 2X3 2MIL"/>
    <n v="624.4"/>
    <m/>
    <s v="ZT 2"/>
    <s v="3 2MIL"/>
    <m/>
    <m/>
    <x v="0"/>
    <m/>
    <d v="2013-09-20T00:00:00"/>
    <x v="11"/>
    <s v="MFRIDLEY"/>
    <x v="0"/>
    <x v="0"/>
  </r>
  <r>
    <n v="704704"/>
    <s v="UNISOURCE - LA PALMA"/>
    <s v="ZT 4X6 1.5MIL"/>
    <n v="540.54999999999995"/>
    <m/>
    <s v="ZT 4"/>
    <s v="6 1.5MIL"/>
    <m/>
    <m/>
    <x v="0"/>
    <m/>
    <d v="2013-09-20T00:00:00"/>
    <x v="11"/>
    <s v="MFRIDLEY"/>
    <x v="0"/>
    <x v="0"/>
  </r>
  <r>
    <n v="704705"/>
    <s v="UNISOURCE - LA PALMA"/>
    <s v="ZT 4X6 2MIL"/>
    <n v="549.85"/>
    <m/>
    <s v="ZT 4"/>
    <s v="6 2MIL"/>
    <m/>
    <m/>
    <x v="0"/>
    <m/>
    <d v="2013-09-20T00:00:00"/>
    <x v="11"/>
    <s v="MFRIDLEY"/>
    <x v="0"/>
    <x v="0"/>
  </r>
  <r>
    <n v="704743"/>
    <s v="PROVEN PRODUCTS &amp; SERVICE"/>
    <s v="4.5X6.75 2MIL LIP AND TAPW/ 1.5LIP AND TAPE BAG"/>
    <n v="2332.96"/>
    <m/>
    <n v="4.5"/>
    <s v="6.75 2MIL LIP AND TAP"/>
    <m/>
    <m/>
    <x v="0"/>
    <m/>
    <d v="2013-09-20T00:00:00"/>
    <x v="11"/>
    <s v="MGONZALEZ"/>
    <x v="0"/>
    <x v="0"/>
  </r>
  <r>
    <n v="708355"/>
    <s v="TRIPLE P PACKAGING"/>
    <s v="12.00X0.00X18.00X3.001000/CS,INDIV SHEETS,BS"/>
    <n v="798.48"/>
    <m/>
    <n v="12"/>
    <n v="0"/>
    <n v="18"/>
    <n v="3"/>
    <x v="1"/>
    <n v="897771"/>
    <d v="2013-09-20T00:00:00"/>
    <x v="11"/>
    <s v="STEVES"/>
    <x v="0"/>
    <x v="1"/>
  </r>
  <r>
    <n v="708362"/>
    <s v="TRIPLE P PACKAGING"/>
    <s v="9.00X0.00X14.50X3.002000/CS,INDIV SHEETS,BS"/>
    <n v="616.95000000000005"/>
    <m/>
    <n v="9"/>
    <n v="0"/>
    <n v="14.5"/>
    <n v="3"/>
    <x v="1"/>
    <n v="897766"/>
    <d v="2013-09-20T00:00:00"/>
    <x v="11"/>
    <s v="STEVES"/>
    <x v="0"/>
    <x v="1"/>
  </r>
  <r>
    <n v="708418"/>
    <s v="BUNZL BUFFALO (95/950)"/>
    <s v="14.00X0.00X18.25X2.501750/CS,INDIV SHEETS,FG,BS,LLD,HEX"/>
    <n v="1833.3"/>
    <m/>
    <n v="14"/>
    <n v="0"/>
    <n v="18.25"/>
    <n v="2.5"/>
    <x v="1"/>
    <n v="897910"/>
    <d v="2013-09-20T00:00:00"/>
    <x v="11"/>
    <s v="MGONZALEZ"/>
    <x v="1"/>
    <x v="1"/>
  </r>
  <r>
    <n v="704908"/>
    <s v="PROFESSIONAL PACKAGING"/>
    <s v="8X8X002 AUTO BAG1250/RL"/>
    <n v="1980"/>
    <m/>
    <n v="8"/>
    <n v="8"/>
    <s v="002 AUTO BAG"/>
    <m/>
    <x v="0"/>
    <m/>
    <d v="2013-09-23T00:00:00"/>
    <x v="11"/>
    <s v="AMBER"/>
    <x v="0"/>
    <x v="0"/>
  </r>
  <r>
    <n v="705007"/>
    <s v="KPR ADCOR INC."/>
    <s v="LF 3X5X005 VCICLEAR W/ METALOCENE"/>
    <n v="4097"/>
    <m/>
    <s v="LF 3"/>
    <n v="5"/>
    <s v="005 VCI"/>
    <m/>
    <x v="0"/>
    <m/>
    <d v="2013-09-23T00:00:00"/>
    <x v="11"/>
    <s v="MICHELLE"/>
    <x v="0"/>
    <x v="0"/>
  </r>
  <r>
    <n v="705012"/>
    <s v="ULINE"/>
    <s v="16.00X10.00X32.00X6.00500/CS,BAGS,FG,BS"/>
    <n v="0"/>
    <m/>
    <n v="16"/>
    <n v="10"/>
    <n v="32"/>
    <n v="6"/>
    <x v="0"/>
    <m/>
    <d v="2013-09-23T00:00:00"/>
    <x v="11"/>
    <s v="MCAMERON"/>
    <x v="0"/>
    <x v="1"/>
  </r>
  <r>
    <n v="705016"/>
    <s v="ULINE"/>
    <s v="16.00X10.00X32.00X6.00500/CS,BAGS,FG,BS,OPAQ,WHT"/>
    <n v="0"/>
    <m/>
    <n v="16"/>
    <n v="10"/>
    <n v="32"/>
    <n v="6"/>
    <x v="0"/>
    <m/>
    <d v="2013-09-23T00:00:00"/>
    <x v="11"/>
    <s v="MCAMERON"/>
    <x v="0"/>
    <x v="1"/>
  </r>
  <r>
    <n v="705035"/>
    <s v="CROWN PACKAGING"/>
    <s v="6.00X0.00X6.00X2.001000/RL,BAGS,BS,BOR"/>
    <n v="0"/>
    <m/>
    <n v="6"/>
    <n v="0"/>
    <n v="6"/>
    <n v="2"/>
    <x v="0"/>
    <m/>
    <d v="2013-09-23T00:00:00"/>
    <x v="11"/>
    <s v="MWENTWORTH"/>
    <x v="0"/>
    <x v="1"/>
  </r>
  <r>
    <n v="705074"/>
    <s v="R.S. HUGHES CO. INC."/>
    <s v="HD LINER 24X24X6MICBLACK 1000/CS"/>
    <n v="3492.5"/>
    <m/>
    <s v="HD LINER 24"/>
    <n v="24"/>
    <s v="6MIC"/>
    <m/>
    <x v="0"/>
    <m/>
    <d v="2013-09-23T00:00:00"/>
    <x v="11"/>
    <s v="LMITCHELL"/>
    <x v="0"/>
    <x v="0"/>
  </r>
  <r>
    <n v="705075"/>
    <s v="R.S. HUGHES CO. INC."/>
    <s v="HD LINER 24X33 6MICBLACK 50/CS"/>
    <n v="2932.5"/>
    <m/>
    <s v="HD LINER 24"/>
    <s v="33 6MIC"/>
    <m/>
    <m/>
    <x v="0"/>
    <m/>
    <d v="2013-09-23T00:00:00"/>
    <x v="11"/>
    <s v="LMITCHELL"/>
    <x v="0"/>
    <x v="0"/>
  </r>
  <r>
    <n v="705080"/>
    <s v="R.S. HUGHES CO. INC."/>
    <s v="HD LINER 33X40 16 MICBLACK 250/CS"/>
    <n v="6940"/>
    <m/>
    <s v="HD LINER 33"/>
    <s v="40 16 MIC"/>
    <m/>
    <m/>
    <x v="0"/>
    <m/>
    <d v="2013-09-23T00:00:00"/>
    <x v="11"/>
    <s v="LMITCHELL"/>
    <x v="0"/>
    <x v="0"/>
  </r>
  <r>
    <n v="705082"/>
    <s v="CONTROL INC."/>
    <s v="14X24 4MILL"/>
    <n v="3422.1"/>
    <m/>
    <n v="14"/>
    <s v="24 4MILL"/>
    <m/>
    <m/>
    <x v="0"/>
    <m/>
    <d v="2013-09-23T00:00:00"/>
    <x v="11"/>
    <s v="DWHOLEY"/>
    <x v="0"/>
    <x v="0"/>
  </r>
  <r>
    <n v="705083"/>
    <s v="R.S. HUGHES CO. INC."/>
    <s v="40.00XX50.00X1.75100/CS,BAGS,SS,LLD,HEX,COLOR,BLK"/>
    <n v="1817.7"/>
    <m/>
    <n v="40"/>
    <m/>
    <n v="50"/>
    <n v="1.75"/>
    <x v="0"/>
    <m/>
    <d v="2013-09-23T00:00:00"/>
    <x v="11"/>
    <s v="LMITCHELL"/>
    <x v="0"/>
    <x v="1"/>
  </r>
  <r>
    <n v="705185"/>
    <s v="ULINE"/>
    <s v="10X21 1MIL W/ 1/4 CENTER HANG HOLE1000/CS"/>
    <n v="3101.28"/>
    <m/>
    <n v="10"/>
    <s v="21 1MIL W/ 1/4 "/>
    <m/>
    <m/>
    <x v="0"/>
    <m/>
    <d v="2013-09-23T00:00:00"/>
    <x v="11"/>
    <s v="MCAMERON"/>
    <x v="0"/>
    <x v="0"/>
  </r>
  <r>
    <n v="708690"/>
    <s v="DAHLE NORTH AMERICA, INC."/>
    <s v="20.00X18.00X36.00X1.50100/CS,BAGS,BS"/>
    <n v="2023.56"/>
    <m/>
    <n v="20"/>
    <n v="18"/>
    <n v="36"/>
    <n v="1.5"/>
    <x v="1"/>
    <n v="898641"/>
    <d v="2013-09-23T00:00:00"/>
    <x v="11"/>
    <s v="MFRIDLEY"/>
    <x v="1"/>
    <x v="1"/>
  </r>
  <r>
    <n v="708811"/>
    <s v="CLEAR VIEW BAG COMPANY, INC."/>
    <s v="54.00X54.00X87.00X2.7080/RL,BAGS,FG,BS,BOR"/>
    <n v="2256.5300000000002"/>
    <m/>
    <n v="54"/>
    <n v="54"/>
    <n v="87"/>
    <n v="2.7"/>
    <x v="1"/>
    <n v="898784"/>
    <d v="2013-09-23T00:00:00"/>
    <x v="11"/>
    <s v="KKING"/>
    <x v="1"/>
    <x v="1"/>
  </r>
  <r>
    <n v="708819"/>
    <s v="CONNECTICUT PACKAGING"/>
    <s v="8.00X0.00X11.00X1.251000/CS,BAGS"/>
    <n v="0"/>
    <m/>
    <n v="8"/>
    <n v="0"/>
    <n v="11"/>
    <n v="1.25"/>
    <x v="1"/>
    <n v="898535"/>
    <d v="2013-09-23T00:00:00"/>
    <x v="11"/>
    <s v="CTARR"/>
    <x v="1"/>
    <x v="1"/>
  </r>
  <r>
    <n v="708882"/>
    <s v="ULINE"/>
    <s v="6.00X0.00X9.00X2.001000/CS,BAGS,FG,AS,POAPP"/>
    <n v="548.24"/>
    <m/>
    <n v="6"/>
    <n v="0"/>
    <n v="9"/>
    <n v="2"/>
    <x v="1"/>
    <n v="898690"/>
    <d v="2013-09-23T00:00:00"/>
    <x v="11"/>
    <s v="MCAMERON"/>
    <x v="1"/>
    <x v="1"/>
  </r>
  <r>
    <n v="708946"/>
    <s v="YANKEE CONTAINERS"/>
    <s v="8.00X0.00X16.00X4.001000/CS,BAGS,FG,BS,AS,AMFCLR"/>
    <n v="750.97"/>
    <m/>
    <n v="8"/>
    <n v="0"/>
    <n v="16"/>
    <n v="4"/>
    <x v="1"/>
    <n v="898803"/>
    <d v="2013-09-23T00:00:00"/>
    <x v="11"/>
    <s v="CMAHAN"/>
    <x v="0"/>
    <x v="1"/>
  </r>
  <r>
    <n v="705213"/>
    <s v="S. WALTER PACKAGING CORP."/>
    <s v="ZT 2.438X9.75+1  LIP WITHHANG HOLE CENTERED1C/1S PRINTED,PRNTD"/>
    <n v="0"/>
    <m/>
    <s v="ZT 2.438"/>
    <s v="9.75+1  LIP WITH"/>
    <m/>
    <m/>
    <x v="0"/>
    <m/>
    <d v="2013-09-24T00:00:00"/>
    <x v="11"/>
    <s v="MWENTWORTH"/>
    <x v="0"/>
    <x v="0"/>
  </r>
  <r>
    <n v="705279"/>
    <s v="ADVANCED PACKAGING SYSTEM"/>
    <s v="SPEEDIPAC4X6X0022 COLOR 1SIDE1/8  VENTHOLE,PRNTD"/>
    <n v="2056.5"/>
    <m/>
    <s v="SPEEDIPAC4"/>
    <n v="6"/>
    <n v="2"/>
    <m/>
    <x v="0"/>
    <m/>
    <d v="2013-09-24T00:00:00"/>
    <x v="11"/>
    <s v="JIM"/>
    <x v="0"/>
    <x v="0"/>
  </r>
  <r>
    <n v="705288"/>
    <s v="GULF PACKAGING"/>
    <s v="24X24 8MIL ZT CLEAR"/>
    <n v="0"/>
    <m/>
    <n v="24"/>
    <s v="24 8MIL ZT CLEAR"/>
    <m/>
    <m/>
    <x v="0"/>
    <m/>
    <d v="2013-09-24T00:00:00"/>
    <x v="11"/>
    <s v="MGONZALEZ"/>
    <x v="0"/>
    <x v="0"/>
  </r>
  <r>
    <n v="705290"/>
    <s v="KPR ADCOR INC."/>
    <s v="39.38X39.38X147.75X3.00148'/RL,SLITGUS SHEETING,FG,BS,BOR,VCI,TINT,MBL,CR"/>
    <n v="0"/>
    <m/>
    <n v="39.380000000000003"/>
    <n v="39.380000000000003"/>
    <n v="147.75"/>
    <n v="3"/>
    <x v="0"/>
    <m/>
    <d v="2013-09-24T00:00:00"/>
    <x v="11"/>
    <s v="MWENTWORTH"/>
    <x v="0"/>
    <x v="1"/>
  </r>
  <r>
    <n v="705291"/>
    <s v="GULF PACKAGING"/>
    <s v="5X7.5 BUBBLE BAGSW/ LIP AND TAPEMUST BE BUBBLE OUT"/>
    <n v="584.22"/>
    <m/>
    <n v="5"/>
    <s v="7.5 BUBBLE BAGS"/>
    <m/>
    <m/>
    <x v="0"/>
    <m/>
    <d v="2013-09-24T00:00:00"/>
    <x v="11"/>
    <s v="MGONZALEZ"/>
    <x v="0"/>
    <x v="0"/>
  </r>
  <r>
    <n v="705295"/>
    <s v="UNISOURCE - FARMINGTON"/>
    <s v="48.00X40.00X90.00X1.5075/RL,BAGS,BS,BOR,CRADL"/>
    <n v="4160.24"/>
    <m/>
    <n v="48"/>
    <n v="40"/>
    <n v="90"/>
    <n v="1.5"/>
    <x v="0"/>
    <m/>
    <d v="2013-09-24T00:00:00"/>
    <x v="11"/>
    <s v="ANGELA"/>
    <x v="0"/>
    <x v="1"/>
  </r>
  <r>
    <n v="705325"/>
    <s v="ULINE"/>
    <s v="9X20 1MIL W/ 1/4 CENTER HANG HOLE1000/CS"/>
    <n v="2838.36"/>
    <m/>
    <n v="9"/>
    <s v="20 1MIL W/ 1/4 "/>
    <m/>
    <m/>
    <x v="0"/>
    <m/>
    <d v="2013-09-24T00:00:00"/>
    <x v="11"/>
    <s v="MCAMERON"/>
    <x v="0"/>
    <x v="0"/>
  </r>
  <r>
    <n v="705326"/>
    <s v="ULINE"/>
    <s v="12X17 1MIL W/ 1/4 CENTER HANG HOLE1000/CS"/>
    <n v="3050.88"/>
    <m/>
    <n v="12"/>
    <s v="17 1MIL W/ 1/4 "/>
    <m/>
    <m/>
    <x v="0"/>
    <m/>
    <d v="2013-09-24T00:00:00"/>
    <x v="11"/>
    <s v="MCAMERON"/>
    <x v="0"/>
    <x v="0"/>
  </r>
  <r>
    <n v="705340"/>
    <s v="PACKAGING SUPPLIERS OF AMERICA"/>
    <s v="20.00X0.00XX4.00500'/RL,TUBING"/>
    <n v="2108.16"/>
    <m/>
    <n v="20"/>
    <n v="0"/>
    <m/>
    <n v="4"/>
    <x v="0"/>
    <m/>
    <d v="2013-09-24T00:00:00"/>
    <x v="11"/>
    <s v="JCORLISS"/>
    <x v="1"/>
    <x v="1"/>
  </r>
  <r>
    <n v="705385"/>
    <s v="STAR PACKAGING INC"/>
    <s v="12.50XXX1.254400'/RL,SWS SHEETING,CRADL"/>
    <n v="5643"/>
    <m/>
    <n v="12.5"/>
    <m/>
    <m/>
    <n v="1.25"/>
    <x v="0"/>
    <m/>
    <d v="2013-09-24T00:00:00"/>
    <x v="11"/>
    <s v="HEATHER"/>
    <x v="0"/>
    <x v="1"/>
  </r>
  <r>
    <n v="705394"/>
    <s v="AMERICAN MARKETING OF PLASTICS, LLC"/>
    <s v="TU PAS 2X004750'/RL"/>
    <n v="509.6"/>
    <m/>
    <s v="TU PAS 2"/>
    <n v="4"/>
    <m/>
    <m/>
    <x v="0"/>
    <m/>
    <d v="2013-09-24T00:00:00"/>
    <x v="11"/>
    <s v="MFRIDLEY"/>
    <x v="0"/>
    <x v="0"/>
  </r>
  <r>
    <n v="705399"/>
    <s v="AMERICAN MARKETING OF PLASTICS, LLC"/>
    <s v="TU PAS 2X006500'/RL"/>
    <n v="509.6"/>
    <m/>
    <s v="TU PAS 2"/>
    <n v="6"/>
    <m/>
    <m/>
    <x v="0"/>
    <m/>
    <d v="2013-09-24T00:00:00"/>
    <x v="11"/>
    <s v="MFRIDLEY"/>
    <x v="0"/>
    <x v="0"/>
  </r>
  <r>
    <n v="705412"/>
    <s v="ECONOBOX"/>
    <s v="44.0 X48.00 X003CLEAR LDPE LF W/ 2 LIP, PERM. ADHESIVE"/>
    <n v="9516"/>
    <m/>
    <n v="44"/>
    <n v="48"/>
    <n v="3"/>
    <m/>
    <x v="0"/>
    <m/>
    <d v="2013-09-24T00:00:00"/>
    <x v="11"/>
    <s v="PSUMNER"/>
    <x v="0"/>
    <x v="0"/>
  </r>
  <r>
    <n v="705425"/>
    <s v="CHALMUR BAG CO., INC."/>
    <s v="12.00X0.00X39.25X2.00500/CS,BAGS,BS"/>
    <n v="872.46"/>
    <m/>
    <n v="12"/>
    <n v="0"/>
    <n v="39.25"/>
    <n v="2"/>
    <x v="0"/>
    <m/>
    <d v="2013-09-24T00:00:00"/>
    <x v="11"/>
    <s v="LCARTER"/>
    <x v="0"/>
    <x v="1"/>
  </r>
  <r>
    <n v="705428"/>
    <s v="TEXAS POLY"/>
    <s v="26.00XXX3.756700'/RL,SWS SHEETING,FG,CRADL"/>
    <n v="2340"/>
    <m/>
    <n v="26"/>
    <m/>
    <m/>
    <n v="3.75"/>
    <x v="0"/>
    <m/>
    <d v="2013-09-24T00:00:00"/>
    <x v="11"/>
    <s v="PCOSTA"/>
    <x v="1"/>
    <x v="1"/>
  </r>
  <r>
    <n v="708650"/>
    <s v="COPI-PAK"/>
    <s v="1-mgs270G"/>
    <n v="22.66"/>
    <m/>
    <s v="1-mgs270G"/>
    <m/>
    <m/>
    <m/>
    <x v="1"/>
    <n v="899245"/>
    <d v="2013-09-24T00:00:00"/>
    <x v="11"/>
    <s v="JBERCUME"/>
    <x v="0"/>
    <x v="0"/>
  </r>
  <r>
    <n v="708653"/>
    <s v="COPI-PAK"/>
    <s v="1-mgs270Q"/>
    <n v="16.13"/>
    <m/>
    <s v="1-mgs270Q"/>
    <m/>
    <m/>
    <m/>
    <x v="1"/>
    <n v="899251"/>
    <d v="2013-09-24T00:00:00"/>
    <x v="11"/>
    <s v="JBERCUME"/>
    <x v="0"/>
    <x v="0"/>
  </r>
  <r>
    <n v="709093"/>
    <s v="CENTRAL OHIO PAPER &amp; PKG"/>
    <s v="58.00X0.00X68.00X2.50100/RL,SWS SOR,BS,BOR,CRADL"/>
    <n v="6027.48"/>
    <m/>
    <n v="58"/>
    <n v="0"/>
    <n v="68"/>
    <n v="2.5"/>
    <x v="1"/>
    <n v="899724"/>
    <d v="2013-09-24T00:00:00"/>
    <x v="11"/>
    <s v="LPAIGE"/>
    <x v="1"/>
    <x v="1"/>
  </r>
  <r>
    <n v="705634"/>
    <s v="STEPHEN GOULD ORLANDO"/>
    <s v="ZT 6X10X002 1C/1S1000/CTN,PRNTD"/>
    <n v="2918.4"/>
    <m/>
    <s v="ZT 6"/>
    <n v="10"/>
    <s v="002 1C/1S"/>
    <m/>
    <x v="0"/>
    <m/>
    <d v="2013-09-25T00:00:00"/>
    <x v="11"/>
    <s v="BRENDA"/>
    <x v="0"/>
    <x v="0"/>
  </r>
  <r>
    <n v="705641"/>
    <s v="STEPHEN GOULD ORLANDO"/>
    <s v="LF 6X10X002 1C/1S1000/CTNPRINT IS CENTERED,PRNTD"/>
    <n v="2591.4"/>
    <m/>
    <s v="LF 6"/>
    <n v="10"/>
    <s v="002 1C/1S"/>
    <m/>
    <x v="0"/>
    <m/>
    <d v="2013-09-25T00:00:00"/>
    <x v="11"/>
    <s v="BRENDA"/>
    <x v="0"/>
    <x v="0"/>
  </r>
  <r>
    <n v="705644"/>
    <s v="STEPHEN GOULD ORLANDO"/>
    <s v="ZT 5X5X002 1C/1S1000/CTNCENTERED ,PRNTD"/>
    <n v="2704"/>
    <m/>
    <s v="ZT 5"/>
    <n v="5"/>
    <s v="002 1C/1S"/>
    <m/>
    <x v="0"/>
    <m/>
    <d v="2013-09-25T00:00:00"/>
    <x v="11"/>
    <s v="BRENDA"/>
    <x v="0"/>
    <x v="0"/>
  </r>
  <r>
    <n v="705649"/>
    <s v="STEPHEN GOULD ORLANDO"/>
    <s v="LF 5X5X002 1C/1S1000/CTNCENTERED,PRNTD"/>
    <n v="2601.9"/>
    <m/>
    <s v="LF 5"/>
    <n v="5"/>
    <s v="002 1C/1S"/>
    <m/>
    <x v="0"/>
    <m/>
    <d v="2013-09-25T00:00:00"/>
    <x v="11"/>
    <s v="BRENDA"/>
    <x v="0"/>
    <x v="0"/>
  </r>
  <r>
    <n v="705660"/>
    <s v="IPS PACKAGING GREENVILLE"/>
    <s v="63.00X63.00X1260.00X3.004/RL,SLITCTR SHEETING,BS,BOR,CRADL"/>
    <n v="4088.99"/>
    <m/>
    <n v="63"/>
    <n v="63"/>
    <n v="1260"/>
    <n v="3"/>
    <x v="0"/>
    <m/>
    <d v="2013-09-25T00:00:00"/>
    <x v="11"/>
    <s v="MCAMERON"/>
    <x v="0"/>
    <x v="1"/>
  </r>
  <r>
    <n v="705742"/>
    <s v="EAST COAST PACKAGING"/>
    <s v="30.00X0.00X30.00X2.00500/CS,INDIV SHEETS,BS"/>
    <n v="0"/>
    <m/>
    <n v="30"/>
    <n v="0"/>
    <n v="30"/>
    <n v="2"/>
    <x v="0"/>
    <m/>
    <d v="2013-09-25T00:00:00"/>
    <x v="11"/>
    <s v="CTARR"/>
    <x v="1"/>
    <x v="1"/>
  </r>
  <r>
    <n v="705788"/>
    <s v="BAGS UNLIMITED"/>
    <s v="4X2X8 1MIL1M/CTN"/>
    <n v="0"/>
    <m/>
    <n v="4"/>
    <n v="2"/>
    <s v="8 1MIL"/>
    <m/>
    <x v="0"/>
    <m/>
    <d v="2013-09-25T00:00:00"/>
    <x v="11"/>
    <s v="MWENTWORTH"/>
    <x v="0"/>
    <x v="0"/>
  </r>
  <r>
    <n v="705824"/>
    <s v="PACIFIC WESTERN SALES DIV OF"/>
    <s v="ZT 6X9 2MIL 1MIL HEADERTAMPER EVIDENT1C/1S,PRNTD"/>
    <n v="26994.6"/>
    <m/>
    <s v="ZT 6"/>
    <s v="9 2MIL 1MIL HEADER"/>
    <m/>
    <m/>
    <x v="0"/>
    <m/>
    <d v="2013-09-25T00:00:00"/>
    <x v="11"/>
    <s v="MWENTWORTH"/>
    <x v="0"/>
    <x v="0"/>
  </r>
  <r>
    <n v="705854"/>
    <s v="LINDENMEYR MUNROE"/>
    <s v="10X13 2 MIL POSTAL APPRLIP &amp; TAPE"/>
    <n v="1963"/>
    <m/>
    <n v="10"/>
    <s v="13 2 MIL POSTAL APPR"/>
    <m/>
    <m/>
    <x v="0"/>
    <m/>
    <d v="2013-09-25T00:00:00"/>
    <x v="11"/>
    <s v="CMAHAN"/>
    <x v="0"/>
    <x v="0"/>
  </r>
  <r>
    <n v="705867"/>
    <s v="HAGEMEYER NORTH AMERICA"/>
    <s v="LF 12X17X001 HANGINGLITERATURE BAG1.75  100/PER HEADER"/>
    <n v="0"/>
    <m/>
    <s v="LF 12"/>
    <n v="17"/>
    <s v="001 HANGING"/>
    <m/>
    <x v="0"/>
    <m/>
    <d v="2013-09-25T00:00:00"/>
    <x v="11"/>
    <s v="LMITCHELL"/>
    <x v="0"/>
    <x v="0"/>
  </r>
  <r>
    <n v="705902"/>
    <s v="GLOBAL EQUIPMENT CO"/>
    <s v="44.00X44.00X70.00X4.0025/RL,BAGS,BS,BOR"/>
    <n v="20640"/>
    <m/>
    <n v="44"/>
    <n v="44"/>
    <n v="70"/>
    <n v="4"/>
    <x v="0"/>
    <m/>
    <d v="2013-09-25T00:00:00"/>
    <x v="11"/>
    <s v="JPENA"/>
    <x v="0"/>
    <x v="1"/>
  </r>
  <r>
    <n v="705905"/>
    <s v="PACKAGING INSIGHTS"/>
    <s v="60.00XXX3.50720'/RL,SWS SHEETING,FG,UVI 1.5%,CRADL"/>
    <n v="10632"/>
    <m/>
    <n v="60"/>
    <m/>
    <m/>
    <n v="3.5"/>
    <x v="0"/>
    <m/>
    <d v="2013-09-25T00:00:00"/>
    <x v="11"/>
    <s v="DAVID"/>
    <x v="0"/>
    <x v="1"/>
  </r>
  <r>
    <n v="705908"/>
    <s v="GLOBAL EQUIPMENT CO"/>
    <s v="8.00X0.00X10.00X2.001000/RL,BAGS,BS,BOR"/>
    <n v="4995.4799999999996"/>
    <m/>
    <n v="8"/>
    <n v="0"/>
    <n v="10"/>
    <n v="2"/>
    <x v="0"/>
    <m/>
    <d v="2013-09-25T00:00:00"/>
    <x v="11"/>
    <s v="JPENA"/>
    <x v="0"/>
    <x v="1"/>
  </r>
  <r>
    <n v="705911"/>
    <s v="SUPPLY ONE - WEYERS CAVE"/>
    <s v="39X49 2.5MIL CLEARWITH 1  LIP"/>
    <n v="0"/>
    <m/>
    <n v="39"/>
    <s v="49 2.5MIL CLEAR"/>
    <m/>
    <m/>
    <x v="0"/>
    <m/>
    <d v="2013-09-25T00:00:00"/>
    <x v="11"/>
    <s v="LCARTER"/>
    <x v="0"/>
    <x v="0"/>
  </r>
  <r>
    <n v="708699"/>
    <s v="ATLANTIC CORP."/>
    <s v="ZT 3X6 1.5MIL LOW SLIP 10000/CS"/>
    <n v="1920"/>
    <m/>
    <s v="ZT 3"/>
    <s v="6 1.5MIL LOW SLIP 10"/>
    <m/>
    <m/>
    <x v="1"/>
    <n v="900445"/>
    <d v="2013-09-25T00:00:00"/>
    <x v="11"/>
    <s v="CMAHAN"/>
    <x v="1"/>
    <x v="0"/>
  </r>
  <r>
    <n v="709228"/>
    <s v="POLLOCK PAPER"/>
    <s v="16.00X0.00X16.50X4.00500/CS,BAGS,FG,TINT,MBL"/>
    <n v="1723.22"/>
    <m/>
    <n v="16"/>
    <n v="0"/>
    <n v="16.5"/>
    <n v="4"/>
    <x v="1"/>
    <n v="899881"/>
    <d v="2013-09-25T00:00:00"/>
    <x v="11"/>
    <s v="AMBER"/>
    <x v="1"/>
    <x v="1"/>
  </r>
  <r>
    <n v="709292"/>
    <s v="POLLOCK PAPER"/>
    <s v="17.75X0.00X18.00X4.00250/CS,BAGS,FG,TINT,MBL"/>
    <n v="1723.01"/>
    <m/>
    <n v="17.75"/>
    <n v="0"/>
    <n v="18"/>
    <n v="4"/>
    <x v="1"/>
    <n v="899957"/>
    <d v="2013-09-25T00:00:00"/>
    <x v="11"/>
    <s v="AMBER"/>
    <x v="1"/>
    <x v="1"/>
  </r>
  <r>
    <n v="709364"/>
    <s v="TOTAL PRODUCTS"/>
    <s v="6.00X4.00X12.00X2.001500/CS,BAGS,BS"/>
    <n v="3014.4"/>
    <m/>
    <n v="6"/>
    <n v="4"/>
    <n v="12"/>
    <n v="2"/>
    <x v="1"/>
    <n v="899873"/>
    <d v="2013-09-25T00:00:00"/>
    <x v="11"/>
    <s v="MCAMERON"/>
    <x v="1"/>
    <x v="1"/>
  </r>
  <r>
    <n v="709418"/>
    <s v="TOTAL PRODUCTS"/>
    <s v="6.00X4.00X12.00X2.001500/CS,BAGS,BS"/>
    <n v="3014.4"/>
    <m/>
    <n v="6"/>
    <n v="4"/>
    <n v="12"/>
    <n v="2"/>
    <x v="1"/>
    <n v="899882"/>
    <d v="2013-09-25T00:00:00"/>
    <x v="11"/>
    <s v="SARAH"/>
    <x v="1"/>
    <x v="1"/>
  </r>
  <r>
    <n v="705961"/>
    <s v="NEFAB PACKAGING, INC."/>
    <s v="2.5X12 6MIL W/.25 HANG HOIN BODY OF BAG5C/1S BOTTOM LOAD,PRNTD"/>
    <n v="3678"/>
    <m/>
    <n v="2.5"/>
    <s v="12 6MIL W/.25 HANG HO"/>
    <m/>
    <m/>
    <x v="0"/>
    <m/>
    <d v="2013-09-26T00:00:00"/>
    <x v="11"/>
    <s v="MWENTWORTH"/>
    <x v="0"/>
    <x v="0"/>
  </r>
  <r>
    <n v="705964"/>
    <s v="NEFAB PACKAGING, INC."/>
    <s v="2.5X12 6MIL W/.25  HANG HIN 1.5  HEADER5C/1S BOTTOM LOAD PRNTD,P"/>
    <n v="3818.5"/>
    <m/>
    <n v="2.5"/>
    <s v="12 6MIL W/.25  HANG H"/>
    <m/>
    <m/>
    <x v="0"/>
    <m/>
    <d v="2013-09-26T00:00:00"/>
    <x v="11"/>
    <s v="MWENTWORTH"/>
    <x v="0"/>
    <x v="0"/>
  </r>
  <r>
    <n v="705965"/>
    <s v="BATES CONTAINER"/>
    <s v="10X10 2MIL ZIP TOP PRINTED WITH CO NAME 1 LINE,PRNTD"/>
    <n v="6052"/>
    <m/>
    <n v="10"/>
    <s v="10 2MIL ZIP TOP PRINTE"/>
    <m/>
    <m/>
    <x v="0"/>
    <m/>
    <d v="2013-09-26T00:00:00"/>
    <x v="11"/>
    <s v="VLOW"/>
    <x v="0"/>
    <x v="0"/>
  </r>
  <r>
    <n v="706013"/>
    <s v="GLOBAL PLASTIC SUPPLY"/>
    <s v="ZT 6X9X004 1C/1S ,PRNTD"/>
    <n v="3958.8"/>
    <m/>
    <s v="ZT 6"/>
    <n v="9"/>
    <s v="004 1C/1S ,PRNTD"/>
    <m/>
    <x v="0"/>
    <m/>
    <d v="2013-09-26T00:00:00"/>
    <x v="11"/>
    <s v="AMBER"/>
    <x v="0"/>
    <x v="0"/>
  </r>
  <r>
    <n v="706017"/>
    <s v="GLOBAL PLASTIC SUPPLY"/>
    <s v="ZT 6X9X004 1C/2S,PRNTD"/>
    <n v="4311"/>
    <m/>
    <s v="ZT 6"/>
    <n v="9"/>
    <s v="004 1C/2S,PRNTD"/>
    <m/>
    <x v="0"/>
    <m/>
    <d v="2013-09-26T00:00:00"/>
    <x v="11"/>
    <s v="AMBER"/>
    <x v="0"/>
    <x v="0"/>
  </r>
  <r>
    <n v="706018"/>
    <s v="GLOBAL PLASTIC SUPPLY"/>
    <s v="ZT 6X9X004 2C/1S,PRNTD"/>
    <n v="4113.6000000000004"/>
    <m/>
    <s v="ZT 6"/>
    <n v="9"/>
    <s v="004 2C/1S,PRNTD"/>
    <m/>
    <x v="0"/>
    <m/>
    <d v="2013-09-26T00:00:00"/>
    <x v="11"/>
    <s v="AMBER"/>
    <x v="0"/>
    <x v="0"/>
  </r>
  <r>
    <n v="706020"/>
    <s v="GLOBAL PLASTIC SUPPLY"/>
    <s v="ZT 6X9X004 2C/2S,PRNTD"/>
    <n v="4371"/>
    <m/>
    <s v="ZT 6"/>
    <n v="9"/>
    <s v="004 2C/2S,PRNTD"/>
    <m/>
    <x v="0"/>
    <m/>
    <d v="2013-09-26T00:00:00"/>
    <x v="11"/>
    <s v="AMBER"/>
    <x v="0"/>
    <x v="0"/>
  </r>
  <r>
    <n v="706022"/>
    <s v="GLOBAL PLASTIC SUPPLY"/>
    <s v="ZT 6X9004 SLIDER BAG1C/1S PRINTER,PRNTD"/>
    <n v="53000"/>
    <m/>
    <s v="ZT 6"/>
    <s v="9004 SLIDER BAG"/>
    <m/>
    <m/>
    <x v="0"/>
    <m/>
    <d v="2013-09-26T00:00:00"/>
    <x v="11"/>
    <s v="AMBER"/>
    <x v="0"/>
    <x v="0"/>
  </r>
  <r>
    <n v="706024"/>
    <s v="POLY PAK PLASTICS"/>
    <s v="60.00X0.00XX4.00500'/RL,DWS,CRADL"/>
    <n v="2597.4"/>
    <m/>
    <n v="60"/>
    <n v="0"/>
    <m/>
    <n v="4"/>
    <x v="0"/>
    <m/>
    <d v="2013-09-26T00:00:00"/>
    <x v="11"/>
    <s v="PCOSTA"/>
    <x v="0"/>
    <x v="1"/>
  </r>
  <r>
    <n v="706029"/>
    <s v="GLOBAL PLASTIC SUPPLY"/>
    <s v="ZT 6X9X004 SLIDER BAG1C/2S PRINTED,PRNTD"/>
    <n v="56750"/>
    <m/>
    <s v="ZT 6"/>
    <n v="9"/>
    <s v="004 SLIDER BAG"/>
    <m/>
    <x v="0"/>
    <m/>
    <d v="2013-09-26T00:00:00"/>
    <x v="11"/>
    <s v="AMBER"/>
    <x v="0"/>
    <x v="0"/>
  </r>
  <r>
    <n v="706030"/>
    <s v="GLOBAL PLASTIC SUPPLY"/>
    <s v="ZT 6X9004 BAG2C/1CPRINTED,PRNTD"/>
    <n v="56500"/>
    <m/>
    <s v="ZT 6"/>
    <s v="9004 BAG"/>
    <m/>
    <m/>
    <x v="0"/>
    <m/>
    <d v="2013-09-26T00:00:00"/>
    <x v="11"/>
    <s v="AMBER"/>
    <x v="0"/>
    <x v="0"/>
  </r>
  <r>
    <n v="706031"/>
    <s v="GLOBAL PLASTIC SUPPLY"/>
    <s v="ZT 6X9X004ZT SLIDER2C/2S PRINTED,PRNTD"/>
    <n v="59750"/>
    <m/>
    <s v="ZT 6"/>
    <n v="9"/>
    <n v="4"/>
    <m/>
    <x v="0"/>
    <m/>
    <d v="2013-09-26T00:00:00"/>
    <x v="11"/>
    <s v="AMBER"/>
    <x v="0"/>
    <x v="0"/>
  </r>
  <r>
    <n v="706032"/>
    <s v="GLOBAL PLASTIC SUPPLY"/>
    <s v="ZT 8X8X004 1C/1S,PRNTD"/>
    <n v="4005.03"/>
    <m/>
    <s v="ZT 8"/>
    <n v="8"/>
    <s v="004 1C/1S,PRNTD"/>
    <m/>
    <x v="0"/>
    <m/>
    <d v="2013-09-26T00:00:00"/>
    <x v="11"/>
    <s v="AMBER"/>
    <x v="0"/>
    <x v="0"/>
  </r>
  <r>
    <n v="706033"/>
    <s v="GLOBAL PLASTIC SUPPLY"/>
    <s v="ZT 8X8X004 1C/2S,PRNTD"/>
    <n v="4404.3599999999997"/>
    <m/>
    <s v="ZT 8"/>
    <n v="8"/>
    <s v="004 1C/2S,PRNTD"/>
    <m/>
    <x v="0"/>
    <m/>
    <d v="2013-09-26T00:00:00"/>
    <x v="11"/>
    <s v="AMBER"/>
    <x v="0"/>
    <x v="0"/>
  </r>
  <r>
    <n v="706051"/>
    <s v="GLOBAL PLASTIC SUPPLY"/>
    <s v="ZT 8X8X004 2C/1S,PRNTD"/>
    <n v="4160.07"/>
    <m/>
    <s v="ZT 8"/>
    <n v="8"/>
    <s v="004 2C/1S,PRNTD"/>
    <m/>
    <x v="0"/>
    <m/>
    <d v="2013-09-26T00:00:00"/>
    <x v="11"/>
    <s v="AMBER"/>
    <x v="0"/>
    <x v="0"/>
  </r>
  <r>
    <n v="706052"/>
    <s v="GLOBAL PLASTIC SUPPLY"/>
    <s v="ZT 8X8X004 2C/2S,PRNTD"/>
    <n v="4581.84"/>
    <m/>
    <s v="ZT 8"/>
    <n v="8"/>
    <s v="004 2C/2S,PRNTD"/>
    <m/>
    <x v="0"/>
    <m/>
    <d v="2013-09-26T00:00:00"/>
    <x v="11"/>
    <s v="AMBER"/>
    <x v="0"/>
    <x v="0"/>
  </r>
  <r>
    <n v="706053"/>
    <s v="GLOBAL PLASTIC SUPPLY"/>
    <s v="ZT 8X8X004 SLIDER BAG1C/1S PRINTED,PRNTD"/>
    <n v="60750"/>
    <m/>
    <s v="ZT 8"/>
    <n v="8"/>
    <s v="004 SLIDER BAG"/>
    <m/>
    <x v="0"/>
    <m/>
    <d v="2013-09-26T00:00:00"/>
    <x v="11"/>
    <s v="AMBER"/>
    <x v="0"/>
    <x v="0"/>
  </r>
  <r>
    <n v="706054"/>
    <s v="GLOBAL PLASTIC SUPPLY"/>
    <s v="ZT 8X8X004 SLIDER BAG1C/1S PRINTED"/>
    <n v="65500"/>
    <m/>
    <s v="ZT 8"/>
    <n v="8"/>
    <s v="004 SLIDER BAG"/>
    <m/>
    <x v="0"/>
    <m/>
    <d v="2013-09-26T00:00:00"/>
    <x v="11"/>
    <s v="AMBER"/>
    <x v="0"/>
    <x v="0"/>
  </r>
  <r>
    <n v="706055"/>
    <s v="GLOBAL PLASTIC SUPPLY"/>
    <s v="ZT 8X8X004 SLIDER BAG2C/1S PRINTED,PRNTD"/>
    <n v="65500"/>
    <m/>
    <s v="ZT 8"/>
    <n v="8"/>
    <s v="004 SLIDER BAG"/>
    <m/>
    <x v="0"/>
    <m/>
    <d v="2013-09-26T00:00:00"/>
    <x v="11"/>
    <s v="AMBER"/>
    <x v="0"/>
    <x v="0"/>
  </r>
  <r>
    <n v="706056"/>
    <s v="GLOBAL PLASTIC SUPPLY"/>
    <s v="ZT 8X8X004 BAG2C/2S,PRNTD"/>
    <n v="74000"/>
    <m/>
    <s v="ZT 8"/>
    <n v="8"/>
    <s v="004 BAG"/>
    <m/>
    <x v="0"/>
    <m/>
    <d v="2013-09-26T00:00:00"/>
    <x v="11"/>
    <s v="AMBER"/>
    <x v="0"/>
    <x v="0"/>
  </r>
  <r>
    <n v="706069"/>
    <s v="COMPLETE PACKAGING INC."/>
    <s v="LF 9X9 + 9  BG + 1.5  LIPON WICKETS...500/WICKET"/>
    <n v="655"/>
    <m/>
    <s v="LF 9"/>
    <s v="9 + 9  BG + 1.5  LIP"/>
    <m/>
    <m/>
    <x v="0"/>
    <m/>
    <d v="2013-09-26T00:00:00"/>
    <x v="11"/>
    <s v="BRENDA"/>
    <x v="0"/>
    <x v="0"/>
  </r>
  <r>
    <n v="706089"/>
    <s v="PACIFIC WESTERN SALES DIV OF"/>
    <s v="10  X20  2.75 LF BAG3C/1S,PRNTD"/>
    <n v="2048.06"/>
    <m/>
    <n v="10"/>
    <s v="20  2.75 LF BAG"/>
    <m/>
    <m/>
    <x v="0"/>
    <m/>
    <d v="2013-09-26T00:00:00"/>
    <x v="11"/>
    <s v="JCORLISS"/>
    <x v="0"/>
    <x v="0"/>
  </r>
  <r>
    <n v="706090"/>
    <s v="PACIFIC WESTERN SALES DIV OF"/>
    <s v="20  X 20  2.75 MIL BAGS3C/1S,PRNTD"/>
    <n v="2048.34"/>
    <m/>
    <n v="20"/>
    <s v=" 20  2.75 MIL BAGS"/>
    <m/>
    <m/>
    <x v="0"/>
    <m/>
    <d v="2013-09-26T00:00:00"/>
    <x v="11"/>
    <s v="JCORLISS"/>
    <x v="0"/>
    <x v="0"/>
  </r>
  <r>
    <n v="706091"/>
    <s v="PACIFIC WESTERN SALES DIV OF"/>
    <s v="30  X 25  2.75MIL BAGS3C/1S,PRNTD"/>
    <n v="2467.1999999999998"/>
    <m/>
    <n v="30"/>
    <s v=" 25  2.75MIL BAGS"/>
    <m/>
    <m/>
    <x v="0"/>
    <m/>
    <d v="2013-09-26T00:00:00"/>
    <x v="11"/>
    <s v="JCORLISS"/>
    <x v="0"/>
    <x v="0"/>
  </r>
  <r>
    <n v="706098"/>
    <s v="MIDLAND PAPER - WAUSAU"/>
    <s v="14  X20 4MIL ZTW/4 VENT HOLES IN CENTER250/CS"/>
    <n v="2864.25"/>
    <m/>
    <n v="14"/>
    <s v="20 4MIL ZT"/>
    <m/>
    <m/>
    <x v="0"/>
    <m/>
    <d v="2013-09-26T00:00:00"/>
    <x v="11"/>
    <s v="JCORLISS"/>
    <x v="0"/>
    <x v="0"/>
  </r>
  <r>
    <n v="706100"/>
    <s v="MIDLAND PAPER - WAUSAU"/>
    <s v="10  X 13  4MIL ZT BAGSW/2 HOLES IN CENTER OF BA1000/CS"/>
    <n v="2229.2600000000002"/>
    <m/>
    <n v="10"/>
    <s v=" 13  4MIL ZT BAGS"/>
    <m/>
    <m/>
    <x v="0"/>
    <m/>
    <d v="2013-09-26T00:00:00"/>
    <x v="11"/>
    <s v="JCORLISS"/>
    <x v="0"/>
    <x v="0"/>
  </r>
  <r>
    <n v="706105"/>
    <s v="ASSOCIATED PACKAGING INC."/>
    <s v="60.00X0.00XX3.001500'/RL,SWS SHEETING,FG,CRADL"/>
    <n v="3922.56"/>
    <m/>
    <n v="60"/>
    <n v="0"/>
    <m/>
    <n v="3"/>
    <x v="0"/>
    <m/>
    <d v="2013-09-26T00:00:00"/>
    <x v="11"/>
    <s v="JIM"/>
    <x v="0"/>
    <x v="1"/>
  </r>
  <r>
    <n v="706135"/>
    <s v="GROUP O"/>
    <s v="7X8 2.8MIL AUTO BAGW/.25 SKIRT, 1  HEADER1/8  VENT .25HANG HOLE"/>
    <n v="13720"/>
    <m/>
    <n v="7"/>
    <s v="8 2.8MIL AUTO BAG"/>
    <m/>
    <m/>
    <x v="0"/>
    <m/>
    <d v="2013-09-26T00:00:00"/>
    <x v="11"/>
    <s v="MGONZALEZ"/>
    <x v="0"/>
    <x v="0"/>
  </r>
  <r>
    <n v="706138"/>
    <s v="GROUP O"/>
    <s v="7X6 2.8MIL AUTO BAGW/.25 SKIRT 1  HEADER1/8  VENT .25  HAND HOLE"/>
    <n v="11175"/>
    <m/>
    <n v="7"/>
    <s v="6 2.8MIL AUTO BAG"/>
    <m/>
    <m/>
    <x v="0"/>
    <m/>
    <d v="2013-09-26T00:00:00"/>
    <x v="11"/>
    <s v="MGONZALEZ"/>
    <x v="0"/>
    <x v="0"/>
  </r>
  <r>
    <n v="706191"/>
    <s v="XPEDX"/>
    <s v="2.00X0.00XX6.001/RL,TUBING,TINT,PNK"/>
    <n v="0"/>
    <m/>
    <n v="2"/>
    <n v="0"/>
    <m/>
    <n v="6"/>
    <x v="0"/>
    <m/>
    <d v="2013-09-26T00:00:00"/>
    <x v="11"/>
    <s v="MWENTWORTH"/>
    <x v="0"/>
    <x v="1"/>
  </r>
  <r>
    <n v="706192"/>
    <s v="POLLOCK PAPER"/>
    <s v="10X12X002 LIP&amp;TAPEPOST APP CLR FRONTWHITE BACK 1M/CS"/>
    <n v="4777.3"/>
    <m/>
    <n v="10"/>
    <n v="12"/>
    <s v="002 LIP&amp;TAPE"/>
    <m/>
    <x v="0"/>
    <m/>
    <d v="2013-09-26T00:00:00"/>
    <x v="11"/>
    <s v="MFRIDLEY"/>
    <x v="0"/>
    <x v="0"/>
  </r>
  <r>
    <n v="706205"/>
    <s v="ECONOBOX"/>
    <s v="SUN. NEWSPPR BAG10X21 .65 MIL JUSTLIKE ITEM #6615"/>
    <n v="3802"/>
    <m/>
    <s v="SUN. NEWSPPR BAG"/>
    <m/>
    <m/>
    <m/>
    <x v="0"/>
    <m/>
    <d v="2013-09-26T00:00:00"/>
    <x v="11"/>
    <s v="PSUMNER"/>
    <x v="0"/>
    <x v="0"/>
  </r>
  <r>
    <n v="706214"/>
    <s v="STAPLES CENTRAL PAYMENT CENTER"/>
    <s v="11.00X0.00X14.00X1.001000/CS,BAGS"/>
    <n v="2405.52"/>
    <m/>
    <n v="11"/>
    <n v="0"/>
    <n v="14"/>
    <n v="1"/>
    <x v="0"/>
    <m/>
    <d v="2013-09-26T00:00:00"/>
    <x v="11"/>
    <s v="LCARTER"/>
    <x v="1"/>
    <x v="1"/>
  </r>
  <r>
    <n v="706217"/>
    <s v="STAPLES CENTRAL PAYMENT CENTER"/>
    <s v="11.00X0.00X16.00X1.001000/CS,BAGS"/>
    <n v="2209.81"/>
    <m/>
    <n v="11"/>
    <n v="0"/>
    <n v="16"/>
    <n v="1"/>
    <x v="0"/>
    <m/>
    <d v="2013-09-26T00:00:00"/>
    <x v="11"/>
    <s v="LCARTER"/>
    <x v="1"/>
    <x v="1"/>
  </r>
  <r>
    <n v="706221"/>
    <s v="STAPLES CENTRAL PAYMENT CENTER"/>
    <s v="11.00X0.00X16.00X1.501000/CS,BAGS,SW"/>
    <n v="2493.1799999999998"/>
    <m/>
    <n v="11"/>
    <n v="0"/>
    <n v="16"/>
    <n v="1.5"/>
    <x v="0"/>
    <m/>
    <d v="2013-09-26T00:00:00"/>
    <x v="11"/>
    <s v="LCARTER"/>
    <x v="1"/>
    <x v="1"/>
  </r>
  <r>
    <n v="706223"/>
    <s v="STAPLES CENTRAL PAYMENT CENTER"/>
    <s v="11.00X0.00X16.00X2.001000/CS,BAGS,SW"/>
    <n v="2335.7600000000002"/>
    <m/>
    <n v="11"/>
    <n v="0"/>
    <n v="16"/>
    <n v="2"/>
    <x v="0"/>
    <m/>
    <d v="2013-09-26T00:00:00"/>
    <x v="11"/>
    <s v="LCARTER"/>
    <x v="1"/>
    <x v="1"/>
  </r>
  <r>
    <n v="706227"/>
    <s v="STAPLES CENTRAL PAYMENT CENTER"/>
    <s v="11.00X0.00X18.00X1.501000/CS,BAGS,SW"/>
    <n v="2314.92"/>
    <m/>
    <n v="11"/>
    <n v="0"/>
    <n v="18"/>
    <n v="1.5"/>
    <x v="0"/>
    <m/>
    <d v="2013-09-26T00:00:00"/>
    <x v="11"/>
    <s v="LCARTER"/>
    <x v="1"/>
    <x v="1"/>
  </r>
  <r>
    <n v="706229"/>
    <s v="CROWN PACKAGING"/>
    <s v="AUTO BAG 14X20 2MILWHITE FRONT/CLEAR BACK500/ROLL"/>
    <n v="995.4"/>
    <m/>
    <s v="AUTO BAG 14"/>
    <s v="20 2MIL"/>
    <m/>
    <m/>
    <x v="0"/>
    <m/>
    <d v="2013-09-26T00:00:00"/>
    <x v="11"/>
    <s v="PCOSTA"/>
    <x v="0"/>
    <x v="0"/>
  </r>
  <r>
    <n v="706234"/>
    <s v="STAPLES CENTRAL PAYMENT CENTER"/>
    <s v="12.00X0.00X20.00X1.501000/CS,BAGS"/>
    <n v="2333.52"/>
    <m/>
    <n v="12"/>
    <n v="0"/>
    <n v="20"/>
    <n v="1.5"/>
    <x v="0"/>
    <m/>
    <d v="2013-09-26T00:00:00"/>
    <x v="11"/>
    <s v="LCARTER"/>
    <x v="1"/>
    <x v="1"/>
  </r>
  <r>
    <n v="706271"/>
    <s v="STAPLES CENTRAL PAYMENT CENTER"/>
    <s v="14.00X0.00X32.00X1.50500/CS,BAGS"/>
    <n v="660.68"/>
    <m/>
    <n v="14"/>
    <n v="0"/>
    <n v="32"/>
    <n v="1.5"/>
    <x v="0"/>
    <m/>
    <d v="2013-09-26T00:00:00"/>
    <x v="11"/>
    <s v="LCARTER"/>
    <x v="1"/>
    <x v="1"/>
  </r>
  <r>
    <n v="706284"/>
    <s v="STAPLES CENTRAL PAYMENT CENTER"/>
    <s v="15.00X0.00X24.00X2.00500/CS,BAGS"/>
    <n v="2515.44"/>
    <m/>
    <n v="15"/>
    <n v="0"/>
    <n v="24"/>
    <n v="2"/>
    <x v="0"/>
    <m/>
    <d v="2013-09-26T00:00:00"/>
    <x v="11"/>
    <s v="LCARTER"/>
    <x v="1"/>
    <x v="1"/>
  </r>
  <r>
    <n v="709250"/>
    <s v="GREAT PLAINS PACKAGING SYSTEMS"/>
    <s v="24.50XXX1.254400'/RL,SWS SHEETING,FG,AS,POAPP,CRADL"/>
    <n v="12824"/>
    <m/>
    <n v="24.5"/>
    <m/>
    <m/>
    <n v="1.25"/>
    <x v="1"/>
    <n v="901229"/>
    <d v="2013-09-26T00:00:00"/>
    <x v="11"/>
    <s v="DAVID"/>
    <x v="0"/>
    <x v="1"/>
  </r>
  <r>
    <n v="709363"/>
    <s v="TOTAL PRODUCTS"/>
    <s v="5.00X2.00X8.00X1.751500/CS,BAGS,BS"/>
    <n v="1789"/>
    <m/>
    <n v="5"/>
    <n v="2"/>
    <n v="8"/>
    <n v="1.75"/>
    <x v="1"/>
    <n v="901129"/>
    <d v="2013-09-26T00:00:00"/>
    <x v="11"/>
    <s v="MCAMERON"/>
    <x v="1"/>
    <x v="1"/>
  </r>
  <r>
    <n v="709764"/>
    <s v="FLORIDA GULF PACKAGING, INC"/>
    <s v="59.00X0.00XX2.002500'/RL,SWS SHEETING,FG,CRADL"/>
    <n v="4096.96"/>
    <m/>
    <n v="59"/>
    <n v="0"/>
    <m/>
    <n v="2"/>
    <x v="1"/>
    <n v="900706"/>
    <d v="2013-09-26T00:00:00"/>
    <x v="11"/>
    <s v="BRENDA"/>
    <x v="1"/>
    <x v="1"/>
  </r>
  <r>
    <n v="709898"/>
    <s v="SHIPPERS SUPPLY, INC."/>
    <s v="19.00X0.00XX3.004000'/RL,SWS SHEETING,FG,CRADL"/>
    <n v="2479.92"/>
    <m/>
    <n v="19"/>
    <n v="0"/>
    <m/>
    <n v="3"/>
    <x v="1"/>
    <n v="901224"/>
    <d v="2013-09-26T00:00:00"/>
    <x v="11"/>
    <s v="MWENTWORTH"/>
    <x v="1"/>
    <x v="1"/>
  </r>
  <r>
    <n v="709914"/>
    <s v="GENERAL RUBBER &amp; PLASTICS"/>
    <s v="43.00X0.00X47.00X1.30100/CS,BAGS"/>
    <n v="979.15"/>
    <m/>
    <n v="43"/>
    <n v="0"/>
    <n v="47"/>
    <n v="1.3"/>
    <x v="1"/>
    <n v="901142"/>
    <d v="2013-09-26T00:00:00"/>
    <x v="11"/>
    <s v="MGONZALEZ"/>
    <x v="1"/>
    <x v="1"/>
  </r>
  <r>
    <n v="709939"/>
    <s v="STAPLES INDUSTRIAL #906"/>
    <s v="5.00X0.00X12.00X3.002000/CS,BAGS,BS,TINT,RED"/>
    <n v="486.4"/>
    <m/>
    <n v="5"/>
    <n v="0"/>
    <n v="12"/>
    <n v="3"/>
    <x v="0"/>
    <m/>
    <d v="2013-09-26T00:00:00"/>
    <x v="11"/>
    <s v="BRENDA"/>
    <x v="1"/>
    <x v="1"/>
  </r>
  <r>
    <n v="706317"/>
    <s v="PIONEER PACKAGING"/>
    <s v="14.00X0.00X18.00X1.751250/CS,BAGS,BS"/>
    <n v="2271"/>
    <m/>
    <n v="14"/>
    <n v="0"/>
    <n v="18"/>
    <n v="1.75"/>
    <x v="0"/>
    <m/>
    <d v="2013-09-27T00:00:00"/>
    <x v="11"/>
    <s v="JCORLISS"/>
    <x v="0"/>
    <x v="1"/>
  </r>
  <r>
    <n v="706366"/>
    <s v="FOUR STAR PLASTICS"/>
    <s v="POSTAL APPROVED 10X13 2 MW/ 1.5  LIP &amp;TAPE"/>
    <n v="7735.2"/>
    <m/>
    <s v="POSTAL APPROVED 10"/>
    <s v="13 2 M"/>
    <m/>
    <m/>
    <x v="0"/>
    <m/>
    <d v="2013-09-27T00:00:00"/>
    <x v="11"/>
    <s v="LPAIGE"/>
    <x v="0"/>
    <x v="0"/>
  </r>
  <r>
    <n v="706428"/>
    <s v="STAPLES CENTRAL PAYMENT CENTER"/>
    <s v="48.00X0.00X48.00X4.0050/RL,BAGS,BS,BOR,CRADL"/>
    <n v="770.29"/>
    <m/>
    <n v="48"/>
    <n v="0"/>
    <n v="48"/>
    <n v="4"/>
    <x v="0"/>
    <m/>
    <d v="2013-09-27T00:00:00"/>
    <x v="11"/>
    <s v="LCARTER"/>
    <x v="1"/>
    <x v="1"/>
  </r>
  <r>
    <n v="706431"/>
    <s v="STRETCH ASSOCIATES"/>
    <s v="LF 3X36X002 1000/CTN"/>
    <n v="4692"/>
    <m/>
    <s v="LF 3"/>
    <n v="36"/>
    <s v="002 1000/CTN"/>
    <m/>
    <x v="0"/>
    <m/>
    <d v="2013-09-27T00:00:00"/>
    <x v="11"/>
    <s v="BRENDA"/>
    <x v="0"/>
    <x v="0"/>
  </r>
  <r>
    <n v="706442"/>
    <s v="STAPLES CENTRAL PAYMENT CENTER"/>
    <s v="60.00X0.00X60.00X1.00100/RL,BAGS,BS,BOR"/>
    <n v="3011.18"/>
    <m/>
    <n v="60"/>
    <n v="0"/>
    <n v="60"/>
    <n v="1"/>
    <x v="0"/>
    <m/>
    <d v="2013-09-27T00:00:00"/>
    <x v="11"/>
    <s v="LCARTER"/>
    <x v="1"/>
    <x v="1"/>
  </r>
  <r>
    <n v="706470"/>
    <s v="MAC PAPERS ASHEVILLE"/>
    <s v="10X13 2 MIL AUTOSTYLE - WHITE OPAQUETHE FULL BAG"/>
    <n v="1381.75"/>
    <m/>
    <n v="10"/>
    <s v="13 2 MIL AUTO"/>
    <m/>
    <m/>
    <x v="0"/>
    <m/>
    <d v="2013-09-27T00:00:00"/>
    <x v="11"/>
    <s v="ANGELA"/>
    <x v="0"/>
    <x v="0"/>
  </r>
  <r>
    <n v="706550"/>
    <s v="GULF PACKAGING"/>
    <s v="5X7.5 BUBBLE BAGSW/ LIP AND TAPEMUST BE BUBBLE OUT"/>
    <n v="1915.8"/>
    <m/>
    <n v="5"/>
    <s v="7.5 BUBBLE BAGS"/>
    <m/>
    <m/>
    <x v="0"/>
    <m/>
    <d v="2013-09-27T00:00:00"/>
    <x v="11"/>
    <s v="MGONZALEZ"/>
    <x v="1"/>
    <x v="0"/>
  </r>
  <r>
    <n v="706560"/>
    <s v="STEPHEN GOULD HUNTSVILLE"/>
    <s v="ZT 40X30X004250/CS"/>
    <n v="0"/>
    <m/>
    <s v="ZT 40"/>
    <n v="30"/>
    <n v="4"/>
    <m/>
    <x v="0"/>
    <m/>
    <d v="2013-09-27T00:00:00"/>
    <x v="11"/>
    <s v="AMBER"/>
    <x v="0"/>
    <x v="0"/>
  </r>
  <r>
    <n v="706572"/>
    <s v="D&amp;L SUPPLY"/>
    <s v="TAMPER EVIDENT BAG9X15 3MIL 1.25  TEAROFF 2  ADHESIVE"/>
    <n v="0"/>
    <m/>
    <s v="TAMPER EVIDENT BAG"/>
    <m/>
    <m/>
    <m/>
    <x v="0"/>
    <m/>
    <d v="2013-09-27T00:00:00"/>
    <x v="11"/>
    <s v="PSUMNER"/>
    <x v="0"/>
    <x v="0"/>
  </r>
  <r>
    <n v="706578"/>
    <s v="CHALMUR BAG CO., INC."/>
    <s v="72WX48D SLIT CENT100 FPR. DBL FOLD6 MILL. REPRO."/>
    <n v="51216"/>
    <m/>
    <s v="72W"/>
    <s v="48D SLIT CENT"/>
    <m/>
    <m/>
    <x v="0"/>
    <m/>
    <d v="2013-09-27T00:00:00"/>
    <x v="11"/>
    <s v="DWHOLEY"/>
    <x v="0"/>
    <x v="0"/>
  </r>
  <r>
    <n v="706601"/>
    <s v="XPEDX"/>
    <s v="10.13X0.00X12.06X8.00500/CS,BAGS,BS,VENT,NORM"/>
    <n v="753.42"/>
    <m/>
    <n v="10.130000000000001"/>
    <n v="0"/>
    <n v="12.06"/>
    <n v="8"/>
    <x v="0"/>
    <m/>
    <d v="2013-09-27T00:00:00"/>
    <x v="11"/>
    <s v="EZRA"/>
    <x v="1"/>
    <x v="1"/>
  </r>
  <r>
    <n v="706613"/>
    <s v="ACCUTECH PACKAGING INC."/>
    <s v="ZT 8X8X002 PRINT1.5 X3  ON WHITE BLOCKBLACK LETTER,PRNTD"/>
    <n v="5189.84"/>
    <m/>
    <s v="ZT 8"/>
    <n v="8"/>
    <s v="002 PRINT"/>
    <m/>
    <x v="0"/>
    <m/>
    <d v="2013-09-27T00:00:00"/>
    <x v="11"/>
    <s v="AMBER"/>
    <x v="0"/>
    <x v="0"/>
  </r>
  <r>
    <n v="706622"/>
    <s v="UNISOURCE - LANSING"/>
    <s v="5X72X003 PREOPENED BOR,85/RL,RANDOM PINHOLES BOTHSIDES/36 EA, 2  APART"/>
    <n v="8850"/>
    <m/>
    <n v="5"/>
    <n v="72"/>
    <s v="003 PREOPENED BOR,85"/>
    <m/>
    <x v="0"/>
    <m/>
    <d v="2013-09-27T00:00:00"/>
    <x v="11"/>
    <s v="WILL"/>
    <x v="0"/>
    <x v="0"/>
  </r>
  <r>
    <n v="706660"/>
    <s v="WELSH PACKAGING SOLUTIONS"/>
    <s v="16X18 3.6 MIL STATIC SHIEWITH MOISTURE BARRIER"/>
    <n v="1399.83"/>
    <m/>
    <n v="16"/>
    <s v="18 3.6 MIL STATIC SHIE"/>
    <m/>
    <m/>
    <x v="0"/>
    <m/>
    <d v="2013-09-27T00:00:00"/>
    <x v="11"/>
    <s v="JBASILE"/>
    <x v="0"/>
    <x v="0"/>
  </r>
  <r>
    <n v="706662"/>
    <s v="WELSH PACKAGING SOLUTIONS"/>
    <s v="10X20 3.6 MIL STATIC SHIEWITH MOISTURE BARRIER"/>
    <n v="1095.9000000000001"/>
    <m/>
    <n v="10"/>
    <s v="20 3.6 MIL STATIC SHIE"/>
    <m/>
    <m/>
    <x v="0"/>
    <m/>
    <d v="2013-09-27T00:00:00"/>
    <x v="11"/>
    <s v="JBASILE"/>
    <x v="0"/>
    <x v="0"/>
  </r>
  <r>
    <n v="707780"/>
    <s v="XPEDX"/>
    <s v="8.50X0.00X23.50X2.501000/CS,BAGS,FG,SW,VENT,BFLY"/>
    <n v="339.78"/>
    <m/>
    <n v="8.5"/>
    <n v="0"/>
    <n v="23.5"/>
    <n v="2.5"/>
    <x v="1"/>
    <n v="901841"/>
    <d v="2013-09-27T00:00:00"/>
    <x v="11"/>
    <s v="EZRA"/>
    <x v="1"/>
    <x v="1"/>
  </r>
  <r>
    <n v="709077"/>
    <s v="XPEDX"/>
    <s v="14.00X0.00X72.00X3.00200/RL,BAGS,BS,BOR"/>
    <n v="984.37"/>
    <m/>
    <n v="14"/>
    <n v="0"/>
    <n v="72"/>
    <n v="3"/>
    <x v="1"/>
    <n v="901753"/>
    <d v="2013-09-27T00:00:00"/>
    <x v="11"/>
    <s v="LMITCHELL"/>
    <x v="1"/>
    <x v="1"/>
  </r>
  <r>
    <n v="710018"/>
    <s v="MARATHON PACKAGING"/>
    <s v="2.00X0.00X24.00X3.001000/CS,BAGS"/>
    <n v="951.14"/>
    <m/>
    <n v="2"/>
    <n v="0"/>
    <n v="24"/>
    <n v="3"/>
    <x v="1"/>
    <n v="901845"/>
    <d v="2013-09-27T00:00:00"/>
    <x v="11"/>
    <s v="MFRIDLEY"/>
    <x v="1"/>
    <x v="1"/>
  </r>
  <r>
    <n v="710041"/>
    <s v="MIDLAND PAPER - QUINCY"/>
    <s v="12.00XXX4.001000'/RL,SWS SHEETING,FG,CLAR,CRADL"/>
    <n v="1680"/>
    <m/>
    <n v="12"/>
    <m/>
    <m/>
    <n v="4"/>
    <x v="1"/>
    <n v="901453"/>
    <d v="2013-09-27T00:00:00"/>
    <x v="11"/>
    <s v="LCARTER"/>
    <x v="1"/>
    <x v="1"/>
  </r>
  <r>
    <n v="710069"/>
    <s v="DONAHUE CORRY ASSOC."/>
    <s v="16.00X12.00X30.00X2.00250/CS,BAGS,BS,AS,AFPAS"/>
    <n v="536.36"/>
    <m/>
    <n v="16"/>
    <n v="12"/>
    <n v="30"/>
    <n v="2"/>
    <x v="1"/>
    <n v="901432"/>
    <d v="2013-09-27T00:00:00"/>
    <x v="11"/>
    <s v="AMBER"/>
    <x v="0"/>
    <x v="1"/>
  </r>
  <r>
    <n v="710132"/>
    <s v="DOUG BROWN PACKAGING INC"/>
    <s v="11.88XX14.50X2.251000/CS,BAGS,FG"/>
    <n v="8380"/>
    <m/>
    <n v="11.88"/>
    <m/>
    <n v="14.5"/>
    <n v="2.25"/>
    <x v="1"/>
    <n v="901631"/>
    <d v="2013-09-27T00:00:00"/>
    <x v="11"/>
    <s v="LMITCHELL"/>
    <x v="1"/>
    <x v="1"/>
  </r>
  <r>
    <n v="710187"/>
    <s v="INDUSTRIAL PACKAGING CORP"/>
    <s v="9.00X0.00X12.00X2.002000/CS,BAGS"/>
    <n v="369.8"/>
    <m/>
    <n v="9"/>
    <n v="0"/>
    <n v="12"/>
    <n v="2"/>
    <x v="1"/>
    <n v="901690"/>
    <d v="2013-09-27T00:00:00"/>
    <x v="11"/>
    <s v="MFRIDLEY"/>
    <x v="0"/>
    <x v="1"/>
  </r>
  <r>
    <n v="710188"/>
    <s v="DONAHUE CORRY ASSOC."/>
    <s v="16.00X12.00X30.00X2.00250/CS,BAGS,BS,TINT,PNK"/>
    <n v="536.36"/>
    <m/>
    <n v="16"/>
    <n v="12"/>
    <n v="30"/>
    <n v="2"/>
    <x v="1"/>
    <n v="901798"/>
    <d v="2013-09-27T00:00:00"/>
    <x v="11"/>
    <s v="AMBER"/>
    <x v="0"/>
    <x v="1"/>
  </r>
  <r>
    <n v="706804"/>
    <s v="CROWN PACKAGING"/>
    <s v="AUTOBAG 14X22X002WHITE FRONT/CLR BACK500/ROLL,PRNTD"/>
    <n v="2839.68"/>
    <m/>
    <s v="AUTOBAG 14"/>
    <n v="22"/>
    <n v="2"/>
    <m/>
    <x v="0"/>
    <m/>
    <d v="2013-09-30T00:00:00"/>
    <x v="11"/>
    <s v="BRENDA"/>
    <x v="0"/>
    <x v="0"/>
  </r>
  <r>
    <n v="706933"/>
    <s v="NICHOLS CO."/>
    <s v="10X13 2MIL WITH PERMLIP&amp;TAPE POSTALAPPROVED"/>
    <n v="2683.44"/>
    <m/>
    <n v="10"/>
    <s v="13 2MIL WITH PERM"/>
    <m/>
    <m/>
    <x v="0"/>
    <m/>
    <d v="2013-09-30T00:00:00"/>
    <x v="11"/>
    <s v="LCARTER"/>
    <x v="1"/>
    <x v="0"/>
  </r>
  <r>
    <n v="706954"/>
    <s v="CREATIVE SOURCE, LLC"/>
    <s v="LIP + TAPE 6X6X002 1C/1SSUFF. WARN 3 LANG1000/CTN PERM TAPE,PRNTD"/>
    <n v="2951.6"/>
    <m/>
    <s v="LIP + TAPE 6"/>
    <n v="6"/>
    <s v="002 1C/1S"/>
    <m/>
    <x v="0"/>
    <m/>
    <d v="2013-09-30T00:00:00"/>
    <x v="11"/>
    <s v="BRENDA"/>
    <x v="0"/>
    <x v="0"/>
  </r>
  <r>
    <n v="707006"/>
    <s v="DUBOSE STRAPPING, INC."/>
    <s v="72.00X67.00X102.00X3.0060/RL,BAGS,BS,BOR,CRADL"/>
    <n v="2110.1799999999998"/>
    <m/>
    <n v="72"/>
    <n v="67"/>
    <n v="102"/>
    <n v="3"/>
    <x v="0"/>
    <m/>
    <d v="2013-09-30T00:00:00"/>
    <x v="11"/>
    <s v="DAVID"/>
    <x v="0"/>
    <x v="1"/>
  </r>
  <r>
    <n v="710060"/>
    <s v="SHIPPERS SUPPLY, INC."/>
    <s v="8.00X0.00X24.00X1.501000/CS,BAGS"/>
    <n v="793.2"/>
    <m/>
    <n v="8"/>
    <n v="0"/>
    <n v="24"/>
    <n v="1.5"/>
    <x v="1"/>
    <n v="902371"/>
    <d v="2013-09-30T00:00:00"/>
    <x v="11"/>
    <s v="JPENA"/>
    <x v="1"/>
    <x v="1"/>
  </r>
  <r>
    <n v="710404"/>
    <s v="ATLANTIC POLY"/>
    <s v="32.00X0.00X34.00X4.70250/RL,SWS SOR,FG,BS,BOR"/>
    <n v="4316"/>
    <m/>
    <n v="32"/>
    <n v="0"/>
    <n v="34"/>
    <n v="4.7"/>
    <x v="1"/>
    <n v="902709"/>
    <d v="2013-09-30T00:00:00"/>
    <x v="11"/>
    <s v="JCORLISS"/>
    <x v="1"/>
    <x v="1"/>
  </r>
  <r>
    <n v="710417"/>
    <s v="COMPLETE PACKAGING"/>
    <s v="12X16 1 MIL 4500/RL,BOR,V4 HOLES ON BOTH SIDES,4 1/C 1/S 4.5X6 IMAGE SIZE"/>
    <n v="719.2"/>
    <m/>
    <n v="12"/>
    <s v="16 1 MIL 4500/RL,BOR,V"/>
    <m/>
    <m/>
    <x v="1"/>
    <n v="902350"/>
    <d v="2013-09-30T00:00:00"/>
    <x v="11"/>
    <s v="LPAIGE"/>
    <x v="0"/>
    <x v="0"/>
  </r>
  <r>
    <n v="710590"/>
    <s v="ATLANTIC POLY"/>
    <s v="32.00X0.00X34.00X4.70250/RL,SWS SOR,FG,BS,BOR"/>
    <n v="4316"/>
    <m/>
    <n v="32"/>
    <n v="0"/>
    <n v="34"/>
    <n v="4.7"/>
    <x v="1"/>
    <n v="902730"/>
    <d v="2013-09-30T00:00:00"/>
    <x v="11"/>
    <s v="LPAIGE"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808">
  <r>
    <n v="622535"/>
    <s v="BUNZL BUFFALO (95/950)"/>
    <x v="0"/>
    <s v="ZT 12X24 3MIL PRINTED 3 COLORS 2 SIDES 500/CASE ,PRNTD"/>
    <n v="6323.75"/>
    <m/>
    <s v="ZT 12"/>
    <s v="24 3MIL PRINTED"/>
    <m/>
    <m/>
    <x v="0"/>
    <m/>
    <d v="2012-10-01T00:00:00"/>
    <s v="Oct 2012"/>
    <s v="TTHERIAULT"/>
    <s v="New"/>
    <s v="Buy"/>
  </r>
  <r>
    <n v="669299"/>
    <s v="A D S PAPER PACKAGING"/>
    <x v="0"/>
    <s v="5X7 2 MIL AUTO BAG WHITE FRONT/CLEAR BACK 17 1 VENT HOLE"/>
    <n v="82200"/>
    <m/>
    <n v="5"/>
    <m/>
    <n v="7"/>
    <n v="2"/>
    <x v="0"/>
    <m/>
    <d v="2013-04-24T00:00:00"/>
    <s v="April 2013"/>
    <s v="TTHERIAULT"/>
    <s v="New"/>
    <s v="Buy"/>
  </r>
  <r>
    <n v="622553"/>
    <s v="FRANK BELCHER SUPPLY"/>
    <x v="0"/>
    <s v="LF 2X8X004 1C/1S 1/2  HUNTER GREEN STRIPE MIDDLE OF BAG,PRNTD"/>
    <n v="1602"/>
    <m/>
    <s v="LF 2"/>
    <n v="8"/>
    <s v="004 1C/1S"/>
    <m/>
    <x v="0"/>
    <m/>
    <d v="2012-10-01T00:00:00"/>
    <s v="Oct 2012"/>
    <s v="VALERIE"/>
    <s v="Reorder"/>
    <s v="Buy"/>
  </r>
  <r>
    <n v="622566"/>
    <s v="FRANK BELCHER SUPPLY"/>
    <x v="0"/>
    <s v="LF 2X8X004 1C/1S 1/2  BLACK STRIPE ACROSS MIDDLE OF BAG,PRNTD"/>
    <n v="1098"/>
    <m/>
    <s v="LF 2"/>
    <n v="8"/>
    <s v="004 1C/1S"/>
    <m/>
    <x v="0"/>
    <m/>
    <d v="2012-10-01T00:00:00"/>
    <s v="Oct 2012"/>
    <s v="VALERIE"/>
    <s v="Reorder"/>
    <s v="Buy"/>
  </r>
  <r>
    <n v="622569"/>
    <s v="FRANK BELCHER SUPPLY"/>
    <x v="0"/>
    <s v="LF 2X8X004 1C/1S 1/2  TRUE RED STRIPE ACRO MIDDLE OF BAG,PRNTD"/>
    <n v="1602"/>
    <m/>
    <s v="LF 2"/>
    <n v="8"/>
    <s v="004 1C/1S"/>
    <m/>
    <x v="0"/>
    <m/>
    <d v="2012-10-01T00:00:00"/>
    <s v="Oct 2012"/>
    <s v="VALERIE"/>
    <s v="Reorder"/>
    <s v="Buy"/>
  </r>
  <r>
    <n v="622607"/>
    <s v="SHIPRITE PACKAGING, INC."/>
    <x v="0"/>
    <s v="POLY PRO HI CLARITY 7.5X1 4X5   IMAGE 1000/CASE,PRN TD"/>
    <n v="8305"/>
    <m/>
    <s v="POLY PRO HI CLARITY 7.5"/>
    <n v="1"/>
    <m/>
    <m/>
    <x v="0"/>
    <m/>
    <d v="2012-10-01T00:00:00"/>
    <s v="Oct 2012"/>
    <s v="LPAIGE"/>
    <s v="New"/>
    <s v="Buy"/>
  </r>
  <r>
    <n v="622611"/>
    <s v="SHIPRITE PACKAGING, INC."/>
    <x v="0"/>
    <s v="POLY PRO HI CLARITY 6X7 . 1C/1S 4X5  IMAGE 1000/CAS E,PRNTD"/>
    <n v="12162.5"/>
    <m/>
    <s v="POLY PRO HI CLARITY 6"/>
    <s v="7 ."/>
    <m/>
    <m/>
    <x v="0"/>
    <m/>
    <d v="2012-10-01T00:00:00"/>
    <s v="Oct 2012"/>
    <s v="LPAIGE"/>
    <s v="New"/>
    <s v="Buy"/>
  </r>
  <r>
    <n v="622612"/>
    <s v="STEPHEN GOULD CHARLOTTE"/>
    <x v="0"/>
    <s v="ZT 5X7X004 CLEAR BAG 1000 2C/2S,PRNTD "/>
    <n v="1047"/>
    <m/>
    <s v="ZT 5"/>
    <n v="7"/>
    <s v="004 CLEAR BAG 1000"/>
    <m/>
    <x v="0"/>
    <m/>
    <d v="2012-10-01T00:00:00"/>
    <s v="Oct 2012"/>
    <s v="MICHELLE"/>
    <s v="New"/>
    <s v="Buy"/>
  </r>
  <r>
    <n v="622637"/>
    <s v="CROWN PACKAGING"/>
    <x v="0"/>
    <s v="LF 3X6 2MIL VENTED 5000/C ASE "/>
    <n v="4725"/>
    <m/>
    <n v="3"/>
    <m/>
    <n v="6"/>
    <n v="2"/>
    <x v="0"/>
    <m/>
    <d v="2012-10-01T00:00:00"/>
    <s v="Oct 2012"/>
    <s v="STEVES"/>
    <s v="Reorder"/>
    <s v="Buy"/>
  </r>
  <r>
    <n v="622658"/>
    <s v="UNIVERSAL CONTAINER CORP."/>
    <x v="0"/>
    <s v="21 X4470' SWS SHRINK CLEAR 1.25 MIL 48# RLS "/>
    <n v="0"/>
    <m/>
    <n v="21"/>
    <s v="4470' SWS SHRINK"/>
    <m/>
    <m/>
    <x v="0"/>
    <m/>
    <d v="2012-10-01T00:00:00"/>
    <s v="Oct 2012"/>
    <s v="CHRISP"/>
    <s v="New"/>
    <s v="Buy"/>
  </r>
  <r>
    <n v="622711"/>
    <s v="LAFAYETTE PAPER &amp; PKG SUPPLY"/>
    <x v="0"/>
    <s v="12X18 1.5MIL W/ LIP AND T SUFFOCATION WARNING LOGO 1000/CASE"/>
    <n v="824.75"/>
    <m/>
    <n v="12"/>
    <s v="18 1.5MIL W/ LIP AND T"/>
    <m/>
    <m/>
    <x v="0"/>
    <m/>
    <d v="2012-10-01T00:00:00"/>
    <s v="Oct 2012"/>
    <s v="MGONZALEZ"/>
    <s v="New"/>
    <s v="Buy"/>
  </r>
  <r>
    <n v="622774"/>
    <s v="PRATT INDUSTRIES - ASHLAND"/>
    <x v="0"/>
    <s v="4.5X6 3MIL POLYPROPYLENE 1000/CASE "/>
    <n v="1000.5"/>
    <m/>
    <n v="4.5"/>
    <m/>
    <n v="6"/>
    <n v="3"/>
    <x v="0"/>
    <m/>
    <d v="2012-10-01T00:00:00"/>
    <s v="Oct 2012"/>
    <s v="MALISSA"/>
    <s v="New"/>
    <s v="Buy"/>
  </r>
  <r>
    <n v="622775"/>
    <s v="ACE PACKAGING OF ARIZONA"/>
    <x v="0"/>
    <s v="3X5 1.5MIL LIP &amp; TAPE 100 0/CASE "/>
    <n v="998.75"/>
    <m/>
    <n v="3"/>
    <s v="5 1.5MIL LIP &amp; TAPE 100"/>
    <m/>
    <m/>
    <x v="0"/>
    <m/>
    <d v="2012-10-01T00:00:00"/>
    <s v="Oct 2012"/>
    <s v="LCARTER"/>
    <s v="New"/>
    <s v="Buy"/>
  </r>
  <r>
    <n v="622777"/>
    <s v="ACE PACKAGING OF ARIZONA"/>
    <x v="0"/>
    <s v="6X8 1.5MIL LIP &amp; TAPE 100 0/CASE "/>
    <n v="1297.5"/>
    <m/>
    <n v="6"/>
    <s v="8 1.5MIL LIP &amp; TAPE 100"/>
    <m/>
    <m/>
    <x v="0"/>
    <m/>
    <d v="2012-10-01T00:00:00"/>
    <s v="Oct 2012"/>
    <s v="LCARTER"/>
    <s v="New"/>
    <s v="Buy"/>
  </r>
  <r>
    <n v="622778"/>
    <s v="PRATT INDUSTRIES - ASHLAND"/>
    <x v="0"/>
    <s v="4.5X10 3MIL POLYPROPYLENE 1000/CASE "/>
    <n v="1169.5"/>
    <m/>
    <n v="4.5"/>
    <m/>
    <n v="10"/>
    <n v="3"/>
    <x v="0"/>
    <m/>
    <d v="2012-10-01T00:00:00"/>
    <s v="Oct 2012"/>
    <s v="MALISSA"/>
    <s v="New"/>
    <s v="Buy"/>
  </r>
  <r>
    <n v="622779"/>
    <s v="ACE PACKAGING OF ARIZONA"/>
    <x v="0"/>
    <s v="7X10 1.5MIL LIP &amp; TAPE 10 00/CASE "/>
    <n v="1438.75"/>
    <m/>
    <n v="7"/>
    <s v="10 1.5MIL LIP &amp; TAPE 10"/>
    <m/>
    <m/>
    <x v="0"/>
    <m/>
    <d v="2012-10-01T00:00:00"/>
    <s v="Oct 2012"/>
    <s v="LCARTER"/>
    <s v="New"/>
    <s v="Buy"/>
  </r>
  <r>
    <n v="622780"/>
    <s v="ACE PACKAGING OF ARIZONA"/>
    <x v="0"/>
    <s v="10X12 1.5MIL LIP &amp; TAPE 1 000/CASE "/>
    <n v="871"/>
    <m/>
    <n v="10"/>
    <s v="12 1.5MIL LIP &amp; TAPE 1"/>
    <m/>
    <m/>
    <x v="0"/>
    <m/>
    <d v="2012-10-01T00:00:00"/>
    <s v="Oct 2012"/>
    <s v="LCARTER"/>
    <s v="New"/>
    <s v="Buy"/>
  </r>
  <r>
    <n v="622781"/>
    <s v="PRATT INDUSTRIES - ASHLAND"/>
    <x v="0"/>
    <s v="4.5X12 3MIL POLYPROPYLENE 1000/CASE "/>
    <n v="851.5"/>
    <m/>
    <n v="4.5"/>
    <m/>
    <n v="12"/>
    <n v="3"/>
    <x v="0"/>
    <m/>
    <d v="2012-10-01T00:00:00"/>
    <s v="Oct 2012"/>
    <s v="MALISSA"/>
    <s v="New"/>
    <s v="Buy"/>
  </r>
  <r>
    <n v="622784"/>
    <s v="PRATT INDUSTRIES - ASHLAND"/>
    <x v="0"/>
    <s v="4.5X14 3MIL POLYPROPYLENE 1000/CASE "/>
    <n v="912.5"/>
    <m/>
    <n v="4.5"/>
    <m/>
    <n v="14"/>
    <n v="3"/>
    <x v="0"/>
    <m/>
    <d v="2012-10-01T00:00:00"/>
    <s v="Oct 2012"/>
    <s v="MALISSA"/>
    <s v="New"/>
    <s v="Buy"/>
  </r>
  <r>
    <n v="622785"/>
    <s v="PRATT INDUSTRIES - ASHLAND"/>
    <x v="0"/>
    <s v="4.5X16 3MIL POLYPROPYLENE 1000/CASE "/>
    <n v="959.75"/>
    <m/>
    <n v="4.5"/>
    <m/>
    <n v="16"/>
    <n v="3"/>
    <x v="0"/>
    <m/>
    <d v="2012-10-01T00:00:00"/>
    <s v="Oct 2012"/>
    <s v="MALISSA"/>
    <s v="New"/>
    <s v="Buy"/>
  </r>
  <r>
    <n v="622791"/>
    <s v="PRATT INDUSTRIES - ASHLAND"/>
    <x v="0"/>
    <s v="6X10X003 POLYPROPYLENE 10 3 "/>
    <n v="946.25"/>
    <m/>
    <n v="6"/>
    <m/>
    <n v="10"/>
    <n v="3"/>
    <x v="0"/>
    <m/>
    <d v="2012-10-01T00:00:00"/>
    <s v="Oct 2012"/>
    <s v="LHICKS"/>
    <s v="New"/>
    <s v="Buy"/>
  </r>
  <r>
    <n v="622792"/>
    <s v="PRATT INDUSTRIES - ASHLAND"/>
    <x v="0"/>
    <s v="6X14X003 POLYPROPYLENE 10 00/CASE "/>
    <n v="966.5"/>
    <m/>
    <n v="6"/>
    <m/>
    <n v="14"/>
    <n v="3"/>
    <x v="0"/>
    <m/>
    <d v="2012-10-01T00:00:00"/>
    <s v="Oct 2012"/>
    <s v="LHICKS"/>
    <s v="New"/>
    <s v="Buy"/>
  </r>
  <r>
    <n v="622793"/>
    <s v="PRATT INDUSTRIES - ASHLAND"/>
    <x v="0"/>
    <s v="8X10X003 POLYPROPYLENE 10 00/CASE "/>
    <n v="1047.5"/>
    <m/>
    <n v="8"/>
    <m/>
    <n v="10"/>
    <n v="3"/>
    <x v="0"/>
    <m/>
    <d v="2012-10-01T00:00:00"/>
    <s v="Oct 2012"/>
    <s v="LHICKS"/>
    <s v="New"/>
    <s v="Buy"/>
  </r>
  <r>
    <n v="625259"/>
    <s v="ROYAL PACKAGING"/>
    <x v="0"/>
    <s v="ZT 18X13 1.5 MIL FDA 1,00 6 VENT HOLES EACH SIDE, 3   FROM TOP/BOTTOM 2.5  FR"/>
    <n v="12720"/>
    <m/>
    <n v="18"/>
    <m/>
    <n v="13"/>
    <n v="1.5"/>
    <x v="1"/>
    <n v="722113"/>
    <d v="2012-10-01T00:00:00"/>
    <s v="Oct 2012"/>
    <s v="JPENA"/>
    <s v="Reorder"/>
    <s v="Buy"/>
  </r>
  <r>
    <n v="625772"/>
    <s v="DACOTAH PAPER CO."/>
    <x v="0"/>
    <s v="10.50X20 2 MIL WICKETED B AG W 1.5 LIP "/>
    <n v="2146.5"/>
    <m/>
    <n v="10.5"/>
    <s v="20 2 MIL WICKETED B"/>
    <m/>
    <m/>
    <x v="1"/>
    <n v="722053"/>
    <d v="2012-10-01T00:00:00"/>
    <s v="Oct 2012"/>
    <s v="TTHERIAULT"/>
    <s v="Reorder"/>
    <s v="Buy"/>
  </r>
  <r>
    <n v="668486"/>
    <s v="GILLIS &amp; LANE"/>
    <x v="1"/>
    <s v="10.00X0.00X0.00X5.50 1000'/RL,TUBING,FG,NOSLIP "/>
    <n v="837.48"/>
    <m/>
    <n v="10"/>
    <n v="0"/>
    <n v="0"/>
    <n v="5.5"/>
    <x v="1"/>
    <n v="809169"/>
    <d v="2013-04-05T00:00:00"/>
    <s v="April 2013"/>
    <s v="LPAIGE"/>
    <s v="Reorder"/>
    <s v="Make"/>
  </r>
  <r>
    <n v="668486"/>
    <s v="GILLIS &amp; LANE"/>
    <x v="1"/>
    <s v="10.00X0.00X0.00X5.50 1000'/RL,TUBING,FG,NOSLIP "/>
    <m/>
    <m/>
    <n v="10"/>
    <n v="0"/>
    <n v="0"/>
    <n v="5.5"/>
    <x v="1"/>
    <n v="809169"/>
    <s v="4/5/2013"/>
    <d v="2013-04-01T00:00:00"/>
    <s v="LPAIGE"/>
    <s v="Reorder"/>
    <s v="Make"/>
  </r>
  <r>
    <n v="629006"/>
    <s v="CLEAR VIEW BAG COMPANY, INC."/>
    <x v="2"/>
    <s v="11.00X6.50X29.00X3.00 250/RL,BAGS,FG,BS,BOR,VEN T,NORM,CRADL"/>
    <n v="935.41"/>
    <m/>
    <n v="11"/>
    <n v="6.5"/>
    <n v="29"/>
    <n v="3"/>
    <x v="0"/>
    <m/>
    <d v="2012-10-29T00:00:00"/>
    <s v="Oct 2012"/>
    <s v="KEKING"/>
    <s v="New"/>
    <s v="Make"/>
  </r>
  <r>
    <n v="678119"/>
    <s v="WESTERN PACKAGING, INC"/>
    <x v="2"/>
    <s v="21.50X14.00X28.00X1.25 200/CS,BAGS,BS,VENT,NORM, HISLIP"/>
    <n v="965.8"/>
    <m/>
    <n v="21.5"/>
    <n v="14"/>
    <n v="28"/>
    <n v="1.25"/>
    <x v="0"/>
    <m/>
    <d v="2013-05-28T00:00:00"/>
    <s v="May 2013"/>
    <s v="TTHERIAULT"/>
    <s v="New"/>
    <s v="Make"/>
  </r>
  <r>
    <n v="694868"/>
    <s v="GROUP O"/>
    <x v="2"/>
    <s v="36.00X0.00X69.00X2.00350/RL,CF SOR,VENT,NORM,CRADL"/>
    <n v="4798.22"/>
    <m/>
    <n v="36"/>
    <n v="0"/>
    <n v="69"/>
    <n v="2"/>
    <x v="1"/>
    <n v="867844"/>
    <d v="2013-07-25T00:00:00"/>
    <s v="July 2013"/>
    <s v="JIM"/>
    <s v="New"/>
    <s v="Make"/>
  </r>
  <r>
    <n v="694868"/>
    <s v="GROUP O"/>
    <x v="2"/>
    <s v="36.00X0.00X69.00X2.00350/RL,CF SOR,VENT,NORM,CRADL"/>
    <n v="4798.22"/>
    <m/>
    <n v="36"/>
    <n v="0"/>
    <n v="69"/>
    <n v="2"/>
    <x v="1"/>
    <n v="867844"/>
    <d v="2013-07-25T00:00:00"/>
    <s v="July 2013"/>
    <s v="JIM"/>
    <s v="New"/>
    <s v="Make"/>
  </r>
  <r>
    <n v="697002"/>
    <s v="SHIP-PAC"/>
    <x v="2"/>
    <s v="36.00X0.00X88.00X2.00100/RL,BAGS,BS,BOR,VENT,BFLY,CRADL"/>
    <n v="7574.94"/>
    <m/>
    <n v="36"/>
    <n v="0"/>
    <n v="88"/>
    <n v="2"/>
    <x v="0"/>
    <m/>
    <d v="2013-08-16T00:00:00"/>
    <s v="Aug 2013"/>
    <s v="MICHELLE"/>
    <s v="New"/>
    <s v="Make"/>
  </r>
  <r>
    <n v="701643"/>
    <s v="UNISOURCE - NORCROSS/ATLANTA"/>
    <x v="2"/>
    <s v="37.00X0.00X46.00X1.50200/CS,BAGS,FG,BS,VENT,NORM,LLD,OCT"/>
    <n v="16556.34"/>
    <m/>
    <n v="37"/>
    <n v="0"/>
    <n v="46"/>
    <n v="1.5"/>
    <x v="0"/>
    <m/>
    <d v="2013-09-05T00:00:00"/>
    <s v="Sept 2013"/>
    <s v="WILL"/>
    <s v="New"/>
    <s v="Make"/>
  </r>
  <r>
    <n v="696992"/>
    <s v="SHIP-PAC"/>
    <x v="2"/>
    <s v="50.00X0.00X95.00X3.5050/RL,BAGS,BS,BOR,VENT,BFLY,CRADL"/>
    <n v="9535.77"/>
    <m/>
    <n v="50"/>
    <n v="0"/>
    <n v="95"/>
    <n v="3.5"/>
    <x v="0"/>
    <m/>
    <d v="2013-08-16T00:00:00"/>
    <s v="Aug 2013"/>
    <s v="MICHELLE"/>
    <s v="New"/>
    <s v="Make"/>
  </r>
  <r>
    <n v="700553"/>
    <s v="STARGAZER PACKAGING"/>
    <x v="2"/>
    <s v="51.00X42.00X94.50X1.50100/RL,BAGS,BS,BOR,VENT,NORM,CRADL"/>
    <n v="2759.68"/>
    <m/>
    <n v="51"/>
    <n v="42"/>
    <n v="94.5"/>
    <n v="1.5"/>
    <x v="1"/>
    <n v="879827"/>
    <d v="2013-08-16T00:00:00"/>
    <s v="Aug 2013"/>
    <s v="KKING"/>
    <s v="New"/>
    <s v="Make"/>
  </r>
  <r>
    <n v="702026"/>
    <s v="INTERNATIONAL PLASTICS"/>
    <x v="2"/>
    <s v="55.00XXX1.001500'/RL,SWS SHEETING,FG,VENT,NORM,CRADL"/>
    <n v="3821.4"/>
    <m/>
    <n v="55"/>
    <m/>
    <m/>
    <n v="1"/>
    <x v="0"/>
    <m/>
    <d v="2013-09-09T00:00:00"/>
    <s v="Sept 2013"/>
    <s v="WILL"/>
    <s v="New"/>
    <s v="Make"/>
  </r>
  <r>
    <n v="701965"/>
    <s v="UNISOURCE - JESSUP"/>
    <x v="2"/>
    <s v="60.00XXX1.006000'/RL,SWS SHEETING,VENT,NORM,LLD,HEX,CRADL"/>
    <n v="1286.8800000000001"/>
    <m/>
    <n v="60"/>
    <m/>
    <m/>
    <n v="1"/>
    <x v="0"/>
    <m/>
    <d v="2013-09-06T00:00:00"/>
    <s v="Sept 2013"/>
    <s v="MGONZALEZ"/>
    <s v="Reorder"/>
    <s v="Make"/>
  </r>
  <r>
    <n v="622811"/>
    <s v="INTERNATIONAL PLASTICS"/>
    <x v="0"/>
    <s v="20'X150' 7MIL WHITE SHRINK W/9 MONTH UVI "/>
    <n v="0"/>
    <m/>
    <s v="20'"/>
    <s v="150' 7MIL WHITE"/>
    <m/>
    <m/>
    <x v="0"/>
    <m/>
    <d v="2012-10-03T00:00:00"/>
    <s v="Oct 2012"/>
    <s v="TTHERIAULT"/>
    <s v="New"/>
    <s v="Buy"/>
  </r>
  <r>
    <n v="622820"/>
    <s v="IPS PACKAGING GREENVILLE"/>
    <x v="0"/>
    <s v="GARMENT BAG 18X4X18 1.25M W/ VERT. PERF PRINTED 1C/ 1S W/ SUFF WARNING (TRI L"/>
    <n v="3740"/>
    <m/>
    <s v="GARMENT BAG 18"/>
    <n v="4"/>
    <s v="18 1.25M"/>
    <m/>
    <x v="0"/>
    <m/>
    <d v="2012-10-03T00:00:00"/>
    <s v="Oct 2012"/>
    <s v="JCORLISS"/>
    <s v="New"/>
    <s v="Buy"/>
  </r>
  <r>
    <n v="642136"/>
    <s v="SUPPLY ONE - OKLAHOMA CITY"/>
    <x v="2"/>
    <s v="80.00X32.00X134.00X2.00 50/RL,BAGS,BS,BOR,VENT,NO RM,CRADL"/>
    <n v="1950.53"/>
    <m/>
    <n v="80"/>
    <n v="32"/>
    <n v="134"/>
    <n v="2"/>
    <x v="0"/>
    <m/>
    <d v="2012-12-27T00:00:00"/>
    <s v="Dec 2012"/>
    <s v="JIM"/>
    <s v="New"/>
    <s v="Make"/>
  </r>
  <r>
    <n v="693739"/>
    <s v="LBJ ASSOCIATES, INC."/>
    <x v="0"/>
    <s v="AUTO 8X12 1.5M 1250 RL 2RLS/CS CLEAR HIGH SLIP NONABRASIVE"/>
    <n v="48900"/>
    <m/>
    <s v="AUTO 8"/>
    <s v="12 1.5M 1250 RL 2R"/>
    <m/>
    <m/>
    <x v="0"/>
    <m/>
    <d v="2013-08-02T00:00:00"/>
    <s v="Aug 2013"/>
    <s v="VLOW"/>
    <s v="New"/>
    <s v="Buy"/>
  </r>
  <r>
    <n v="622901"/>
    <s v="SHORR PACKAGING - IN"/>
    <x v="0"/>
    <s v="3X4 2MIL ZIP TOP 1000/CAS PRT 3C/1S W/1/4  HANG HOL IN CTR ABOVE CLOSURE,PRNT"/>
    <n v="1348"/>
    <m/>
    <n v="3"/>
    <s v="4 2MIL ZIP TOP 1000/CAS"/>
    <m/>
    <m/>
    <x v="0"/>
    <m/>
    <d v="2012-10-03T00:00:00"/>
    <s v="Oct 2012"/>
    <s v="JCORLISS"/>
    <s v="New"/>
    <s v="Buy"/>
  </r>
  <r>
    <n v="664853"/>
    <s v="TRI-LATERAL SALES"/>
    <x v="2"/>
    <s v="96.00X0.00X108.00X2.00 95/RL,SWS SOR,BS,BOR,VENT ,NORM,CRADL"/>
    <n v="1920.79"/>
    <m/>
    <n v="96"/>
    <m/>
    <n v="108"/>
    <n v="2"/>
    <x v="0"/>
    <m/>
    <d v="2013-04-04T00:00:00"/>
    <s v="April 2013"/>
    <s v="JCORLISS"/>
    <s v="New"/>
    <s v="Make"/>
  </r>
  <r>
    <n v="622942"/>
    <s v="BUNZL BUFFALO (95/950)"/>
    <x v="0"/>
    <s v="ZT 12X24 3MIL PRINTED 3 COLORS 2 SIDES 250/CASE ,PRNTD"/>
    <n v="16855"/>
    <m/>
    <s v="ZT 12"/>
    <s v="24 3MIL PRINTED"/>
    <m/>
    <m/>
    <x v="0"/>
    <m/>
    <d v="2012-10-03T00:00:00"/>
    <s v="Oct 2012"/>
    <s v="LPAIGE"/>
    <s v="New"/>
    <s v="Buy"/>
  </r>
  <r>
    <n v="686867"/>
    <s v="XPEDX"/>
    <x v="3"/>
    <s v="11.00XX20.00X3.00 500/CS,BAGS,FG,VENT,NORM "/>
    <n v="1530.9"/>
    <m/>
    <n v="11"/>
    <m/>
    <n v="20"/>
    <n v="3"/>
    <x v="1"/>
    <n v="848363"/>
    <d v="2013-06-18T00:00:00"/>
    <s v="June 2013"/>
    <s v="SARAH"/>
    <s v="New"/>
    <s v="Make"/>
  </r>
  <r>
    <n v="622978"/>
    <s v="ASSOCIATED PAPER, INC."/>
    <x v="0"/>
    <s v="5.75X10.5X.002 W/3  LIP 50/WICKET 2000/CASE W/ PE PRINTED 1C/1S,PRNTD"/>
    <n v="11801.25"/>
    <m/>
    <n v="5.75"/>
    <n v="10.5"/>
    <s v=".002 W/3  LIP"/>
    <m/>
    <x v="0"/>
    <m/>
    <d v="2012-10-03T00:00:00"/>
    <s v="Oct 2012"/>
    <s v="DAVIDW"/>
    <s v="New"/>
    <s v="Buy"/>
  </r>
  <r>
    <n v="623114"/>
    <s v="CROWN PACKAGING"/>
    <x v="0"/>
    <s v="LF 4X6X002 W/LIP &amp; TAPE 1000/CTN "/>
    <n v="559.5"/>
    <m/>
    <s v="LF 4"/>
    <n v="6"/>
    <s v="002 W/LIP &amp; TAPE"/>
    <m/>
    <x v="0"/>
    <m/>
    <d v="2012-10-03T00:00:00"/>
    <s v="Oct 2012"/>
    <s v="BRENDA"/>
    <s v="New"/>
    <s v="Buy"/>
  </r>
  <r>
    <n v="623141"/>
    <s v="SHORR PACKAGING - IN"/>
    <x v="0"/>
    <s v="6X8 2MIL ZIP TOP 1000/CAS PRINTED 1 COLOR 1 SIDE,PR NTD"/>
    <n v="1055"/>
    <m/>
    <n v="6"/>
    <s v="8 2MIL ZIP TOP 1000/CAS"/>
    <m/>
    <m/>
    <x v="0"/>
    <m/>
    <d v="2012-10-03T00:00:00"/>
    <s v="Oct 2012"/>
    <s v="TTHERIAULT"/>
    <s v="New"/>
    <s v="Buy"/>
  </r>
  <r>
    <n v="623156"/>
    <s v="SHORR PACKAGING - IN"/>
    <x v="0"/>
    <s v="8X10 2MIL ZIP TOP 1000/CA PRINTED 1C/1S,PRNTD "/>
    <n v="1198.5"/>
    <m/>
    <n v="8"/>
    <s v="10 2MIL ZIP TOP 1000/CA"/>
    <m/>
    <m/>
    <x v="0"/>
    <m/>
    <d v="2012-10-03T00:00:00"/>
    <s v="Oct 2012"/>
    <s v="TTHERIAULT"/>
    <s v="New"/>
    <s v="Buy"/>
  </r>
  <r>
    <n v="623160"/>
    <s v="SHORR PACKAGING - IN"/>
    <x v="0"/>
    <s v="10X12 2MIL ZIP TOP 1000/C PRINTED 1C/1S,PRNTD "/>
    <n v="1336.5"/>
    <m/>
    <n v="10"/>
    <s v="12 2MIL ZIP TOP 1000/C"/>
    <m/>
    <m/>
    <x v="0"/>
    <m/>
    <d v="2012-10-03T00:00:00"/>
    <s v="Oct 2012"/>
    <s v="TTHERIAULT"/>
    <s v="New"/>
    <s v="Buy"/>
  </r>
  <r>
    <n v="623166"/>
    <s v="SHORR PACKAGING - IN"/>
    <x v="0"/>
    <s v="12X14 2MIL ZIP TOP PRINTED 1C/1S 1000/CASE,P RNTD"/>
    <n v="1517"/>
    <m/>
    <n v="12"/>
    <s v="14 2MIL ZIP TOP"/>
    <m/>
    <m/>
    <x v="0"/>
    <m/>
    <d v="2012-10-03T00:00:00"/>
    <s v="Oct 2012"/>
    <s v="TTHERIAULT"/>
    <s v="New"/>
    <s v="Buy"/>
  </r>
  <r>
    <n v="623169"/>
    <s v="SHORR PACKAGING - IN"/>
    <x v="0"/>
    <s v="15X20 2MIL ZIP TOP 1000/C PRINTED 1C/1S,PRNTD "/>
    <n v="1955"/>
    <m/>
    <n v="15"/>
    <s v="20 2MIL ZIP TOP 1000/C"/>
    <m/>
    <m/>
    <x v="0"/>
    <m/>
    <d v="2012-10-03T00:00:00"/>
    <s v="Oct 2012"/>
    <s v="TTHERIAULT"/>
    <s v="New"/>
    <s v="Buy"/>
  </r>
  <r>
    <n v="623171"/>
    <s v="SHORR PACKAGING - IN"/>
    <x v="0"/>
    <s v="20X30 2MIL ZIP TOP 500/CA PRINTED 1C/1S,PRNTD "/>
    <n v="1699.5"/>
    <m/>
    <n v="20"/>
    <s v="30 2MIL ZIP TOP 500/CA"/>
    <m/>
    <m/>
    <x v="0"/>
    <m/>
    <d v="2012-10-03T00:00:00"/>
    <s v="Oct 2012"/>
    <s v="TTHERIAULT"/>
    <s v="New"/>
    <s v="Buy"/>
  </r>
  <r>
    <n v="623199"/>
    <s v="SHORR PACKAGING - IN"/>
    <x v="0"/>
    <s v="20X30 3MIL ZIP TOP 500/CA PRINTED 1C/1S,PRNTD "/>
    <n v="2065.75"/>
    <m/>
    <n v="20"/>
    <s v="30 3MIL ZIP TOP 500/CA"/>
    <m/>
    <m/>
    <x v="0"/>
    <m/>
    <d v="2012-10-03T00:00:00"/>
    <s v="Oct 2012"/>
    <s v="TTHERIAULT"/>
    <s v="New"/>
    <s v="Buy"/>
  </r>
  <r>
    <n v="623211"/>
    <s v="GLOBAL EQUIPMENT CO"/>
    <x v="0"/>
    <s v="LF 13X13X0015 W 2.5  LIP &amp; TAPE 1000/CTN"/>
    <n v="1076.25"/>
    <m/>
    <s v="LF 13"/>
    <n v="13"/>
    <s v="0015 W 2.5 "/>
    <m/>
    <x v="0"/>
    <m/>
    <d v="2012-10-03T00:00:00"/>
    <s v="Oct 2012"/>
    <s v="BRENDA"/>
    <s v="New"/>
    <s v="Buy"/>
  </r>
  <r>
    <n v="623244"/>
    <s v="PRATT SPECIALTIES - WICHITA"/>
    <x v="0"/>
    <s v="9X12 2MIL ZT W/HANG HOLE 5C/BOTH SIDES SAME COLORS 1000/CS,PRNTD"/>
    <n v="6197.75"/>
    <m/>
    <n v="9"/>
    <s v="12 2MIL ZT W/HANG HOLE"/>
    <m/>
    <m/>
    <x v="0"/>
    <m/>
    <d v="2012-10-03T00:00:00"/>
    <s v="Oct 2012"/>
    <s v="JCORLISS"/>
    <s v="New"/>
    <s v="Buy"/>
  </r>
  <r>
    <n v="623251"/>
    <s v="PRATT SPECIALTIES - WICHITA"/>
    <x v="0"/>
    <s v="9X12 2MIL ZT W/HANG HOLE 3C/BOTH SIDES SAME COLORS 1000/CS,PRNTD"/>
    <n v="5892.25"/>
    <m/>
    <n v="9"/>
    <s v="12 2MIL ZT W/HANG HOLE"/>
    <m/>
    <m/>
    <x v="0"/>
    <m/>
    <d v="2012-10-03T00:00:00"/>
    <s v="Oct 2012"/>
    <s v="JCORLISS"/>
    <s v="New"/>
    <s v="Buy"/>
  </r>
  <r>
    <n v="679694"/>
    <s v="XPEDX"/>
    <x v="3"/>
    <s v="7.50XX11.50X3.00 1000/CS,BAGS,FG,VENT,NORM "/>
    <n v="851.75"/>
    <m/>
    <n v="7.5"/>
    <m/>
    <n v="11.5"/>
    <n v="3"/>
    <x v="1"/>
    <n v="832070"/>
    <d v="2013-05-17T00:00:00"/>
    <s v="May 2013"/>
    <s v="MPIERCE"/>
    <s v="New"/>
    <s v="Make"/>
  </r>
  <r>
    <n v="623308"/>
    <s v="THE ROYAL GROUP TN DIV."/>
    <x v="0"/>
    <s v="24X48 3/16  BUBBLE BAG  "/>
    <n v="1056.7"/>
    <m/>
    <n v="24"/>
    <s v="48 3/16  BUBBLE BAG"/>
    <m/>
    <m/>
    <x v="0"/>
    <m/>
    <d v="2012-10-03T00:00:00"/>
    <s v="Oct 2012"/>
    <s v="PGARCIA"/>
    <s v="New"/>
    <s v="Buy"/>
  </r>
  <r>
    <n v="641681"/>
    <s v="E-CREEK SUPPLY"/>
    <x v="0"/>
    <s v="6X10 2 MIL AUTO STYLE BAG 6% ANTISTAT ADDITIVE 1250 /ROLL"/>
    <n v="44800"/>
    <m/>
    <n v="6"/>
    <m/>
    <n v="10"/>
    <n v="2"/>
    <x v="0"/>
    <m/>
    <d v="2012-12-26T00:00:00"/>
    <s v="Dec 2012"/>
    <s v="JBASILE"/>
    <s v="New"/>
    <s v="Buy"/>
  </r>
  <r>
    <n v="665042"/>
    <s v="POLLOCK PAPER"/>
    <x v="0"/>
    <s v="22.25X28 1.4MIL AUTO 1000/RL CORE I.D. 3  O.D. 3.75 , 24/SKID"/>
    <n v="34266"/>
    <m/>
    <n v="22.25"/>
    <m/>
    <n v="28"/>
    <n v="1.4"/>
    <x v="0"/>
    <m/>
    <d v="2013-04-05T00:00:00"/>
    <s v="April 2013"/>
    <s v="LCARTER"/>
    <s v="New"/>
    <s v="Buy"/>
  </r>
  <r>
    <n v="674726"/>
    <s v="XPEDX"/>
    <x v="3"/>
    <s v="8.50X0.00X23.50X2.00 1000/CS,BAGS,FG,SW,VENT,N ORM,NOSLIP"/>
    <n v="362.82"/>
    <m/>
    <n v="8.5"/>
    <m/>
    <n v="23.5"/>
    <n v="2"/>
    <x v="0"/>
    <m/>
    <d v="2013-05-15T00:00:00"/>
    <s v="May 2013"/>
    <s v="EZRA"/>
    <s v="Reorder"/>
    <s v="Make"/>
  </r>
  <r>
    <n v="623365"/>
    <s v="DIVERSIFIED PACKAGING"/>
    <x v="0"/>
    <s v="10.5X14 2MIL BACK LOADED PACK LIST ENV 500/CASE "/>
    <n v="9978"/>
    <m/>
    <n v="10.5"/>
    <s v="14 2MIL BACK LOADED"/>
    <m/>
    <m/>
    <x v="0"/>
    <m/>
    <d v="2012-10-03T00:00:00"/>
    <s v="Oct 2012"/>
    <s v="VALERIE"/>
    <s v="New"/>
    <s v="Buy"/>
  </r>
  <r>
    <n v="683627"/>
    <s v="XPEDX"/>
    <x v="3"/>
    <s v="8.50X0.00X23.50X2.00 1000/CS,BAGS,FG,SW,VENT,N ORM,NOSLIP"/>
    <n v="15912"/>
    <m/>
    <n v="8.5"/>
    <m/>
    <n v="23.5"/>
    <n v="2"/>
    <x v="0"/>
    <m/>
    <d v="2013-06-19T00:00:00"/>
    <s v="June 2013"/>
    <s v="EZRA"/>
    <s v="Reorder"/>
    <s v="Make"/>
  </r>
  <r>
    <n v="623392"/>
    <s v="CONTINENTAL WESTERN"/>
    <x v="0"/>
    <s v="ZT 7.5 X 10  4MIL + 2  BO 1,000 PER CASE "/>
    <n v="2800.5"/>
    <m/>
    <s v="ZT 7.5 "/>
    <s v=" 10  4MIL + 2  BO"/>
    <m/>
    <m/>
    <x v="0"/>
    <m/>
    <d v="2012-10-03T00:00:00"/>
    <s v="Oct 2012"/>
    <s v="JBASILE"/>
    <s v="New"/>
    <s v="Buy"/>
  </r>
  <r>
    <n v="623395"/>
    <s v="AMERICAN SOLUTIONS FOR BUSINESS"/>
    <x v="0"/>
    <s v="ZT 8X8 2MIL PRINTED 1C/1S W/ FIGURE SKATING ASSOC L PACKED 1000/CS,PRNTD"/>
    <n v="1472.25"/>
    <m/>
    <s v="ZT 8"/>
    <s v="8 2MIL PRINTED 1C/1S"/>
    <m/>
    <m/>
    <x v="0"/>
    <m/>
    <d v="2012-10-03T00:00:00"/>
    <s v="Oct 2012"/>
    <s v="MGONZALEZ"/>
    <s v="New"/>
    <s v="Buy"/>
  </r>
  <r>
    <n v="623400"/>
    <s v="AMERICAN SOLUTIONS FOR BUSINESS"/>
    <x v="0"/>
    <s v="ZT 8X8 4MIL PRINTED 1C/1S W/ ASSOCIATED FIGURE SKAT PACKED 1000/CS,PRNTD"/>
    <n v="1664.25"/>
    <m/>
    <s v="ZT 8"/>
    <s v="8 4MIL PRINTED 1C/1S"/>
    <m/>
    <m/>
    <x v="0"/>
    <m/>
    <d v="2012-10-03T00:00:00"/>
    <s v="Oct 2012"/>
    <s v="MGONZALEZ"/>
    <s v="New"/>
    <s v="Buy"/>
  </r>
  <r>
    <n v="623428"/>
    <s v="ACE PACKAGING OF ARIZONA"/>
    <x v="0"/>
    <s v="48X40X68 1MIL  "/>
    <n v="0"/>
    <m/>
    <n v="48"/>
    <n v="40"/>
    <s v="68 1MIL"/>
    <m/>
    <x v="0"/>
    <m/>
    <d v="2012-10-03T00:00:00"/>
    <s v="Oct 2012"/>
    <s v="PGARCIA"/>
    <s v="New"/>
    <s v="Buy"/>
  </r>
  <r>
    <n v="626358"/>
    <s v="SPECIALTY PACKAGING, LLC"/>
    <x v="0"/>
    <s v="LF 24.5X24 BUBBLE BAG W/ 3/16TH  BUBBLE 50/CTN"/>
    <n v="1168.0999999999999"/>
    <m/>
    <s v="LF 24.5"/>
    <s v="24 BUBBLE BAG"/>
    <m/>
    <m/>
    <x v="1"/>
    <n v="724064"/>
    <d v="2012-10-03T00:00:00"/>
    <s v="Oct 2012"/>
    <s v="MICHELLE"/>
    <s v="Reorder"/>
    <s v="Buy"/>
  </r>
  <r>
    <n v="688477"/>
    <s v="XPEDX"/>
    <x v="3"/>
    <s v="8.50X0.00X23.50X2.00 1000/CS,BAGS,FG,SW,VENT,N ORM,NOSLIP"/>
    <n v="15144"/>
    <m/>
    <n v="8.5"/>
    <m/>
    <n v="23.5"/>
    <n v="2"/>
    <x v="0"/>
    <m/>
    <d v="2013-06-24T00:00:00"/>
    <s v="June 2013"/>
    <s v="EZRA"/>
    <s v="Reorder"/>
    <s v="Make"/>
  </r>
  <r>
    <n v="698521"/>
    <s v="XPEDX"/>
    <x v="3"/>
    <s v="8.50X0.00X23.50X2.001000/CS,BAGS,FG,SW,VENT,BFLY"/>
    <n v="383.82"/>
    <m/>
    <n v="8.5"/>
    <n v="0"/>
    <n v="23.5"/>
    <n v="2"/>
    <x v="1"/>
    <n v="878294"/>
    <d v="2013-08-14T00:00:00"/>
    <s v="Aug 2013"/>
    <s v="LMITCHELL"/>
    <s v="Reorder"/>
    <s v="Make"/>
  </r>
  <r>
    <n v="688477"/>
    <s v="XPEDX"/>
    <x v="3"/>
    <s v="8.50X0.00X23.50X2.001000/CS,BAGS,FG,SW,VENT,NORM,NOSLIP"/>
    <n v="15144"/>
    <m/>
    <n v="8.5"/>
    <n v="0"/>
    <n v="23.5"/>
    <n v="2"/>
    <x v="0"/>
    <m/>
    <d v="2013-07-09T00:00:00"/>
    <s v="July 2013"/>
    <s v="EZRA"/>
    <s v="Reorder"/>
    <s v="Make"/>
  </r>
  <r>
    <n v="707780"/>
    <s v="XPEDX"/>
    <x v="3"/>
    <s v="8.50X0.00X23.50X2.501000/CS,BAGS,FG,SW,VENT,BFLY"/>
    <n v="339.78"/>
    <m/>
    <n v="8.5"/>
    <n v="0"/>
    <n v="23.5"/>
    <n v="2.5"/>
    <x v="1"/>
    <n v="901841"/>
    <d v="2013-09-27T00:00:00"/>
    <s v="Sept 2013"/>
    <s v="EZRA"/>
    <s v="Reorder"/>
    <s v="Make"/>
  </r>
  <r>
    <n v="635514"/>
    <s v="XPEDX"/>
    <x v="3"/>
    <s v="8.50X0.00X23.50X3.00 500/CS,BAGS,FG,SW,VENT,BF LY"/>
    <n v="24860"/>
    <m/>
    <n v="8.5"/>
    <m/>
    <n v="23.5"/>
    <n v="3"/>
    <x v="1"/>
    <n v="742302"/>
    <d v="2012-11-12T00:00:00"/>
    <s v="Nov 2012"/>
    <s v="MGONZALEZ"/>
    <s v="Reorder"/>
    <s v="Make"/>
  </r>
  <r>
    <n v="638932"/>
    <s v="XPEDX"/>
    <x v="3"/>
    <s v="8.50X0.00X23.50X3.00 500/CS,BAGS,FG,SW,VENT,BF LY"/>
    <n v="24540"/>
    <m/>
    <n v="8.5"/>
    <m/>
    <n v="23.5"/>
    <n v="3"/>
    <x v="1"/>
    <n v="749746"/>
    <d v="2012-11-29T00:00:00"/>
    <s v="Nov 2012"/>
    <s v="JCORLISS"/>
    <s v="Reorder"/>
    <s v="Make"/>
  </r>
  <r>
    <n v="644886"/>
    <s v="XPEDX"/>
    <x v="3"/>
    <s v="8.50X0.00X23.50X3.00 500/CS,BAGS,FG,SW,VENT,BF LY"/>
    <n v="24540"/>
    <m/>
    <n v="8.5"/>
    <m/>
    <n v="23.5"/>
    <n v="3"/>
    <x v="1"/>
    <n v="761672"/>
    <d v="2012-12-28T00:00:00"/>
    <s v="Dec 2012"/>
    <s v="BRENDA"/>
    <s v="Reorder"/>
    <s v="Make"/>
  </r>
  <r>
    <n v="623539"/>
    <s v="VICTORY PACKAGING LP"/>
    <x v="0"/>
    <s v="TMSS 2X3 100/CTN  "/>
    <n v="1428"/>
    <m/>
    <s v="TMSS 2"/>
    <s v="3 100/CTN"/>
    <m/>
    <m/>
    <x v="0"/>
    <m/>
    <d v="2012-10-04T00:00:00"/>
    <s v="Oct 2012"/>
    <s v="BRENDA"/>
    <s v="New"/>
    <s v="Buy"/>
  </r>
  <r>
    <n v="623597"/>
    <s v="PRATT SPECIALTIES - WICHITA"/>
    <x v="0"/>
    <s v="8X10 2MIL ZIP TOP WITH HA NG HOLE PRINTED BOTH SIDE S 5 FRONT/4 BACK (SAME CO"/>
    <n v="4448.25"/>
    <m/>
    <n v="8"/>
    <s v="10 2MIL ZIP TOP WITH HA"/>
    <m/>
    <m/>
    <x v="0"/>
    <m/>
    <d v="2012-10-04T00:00:00"/>
    <s v="Oct 2012"/>
    <s v="SARAH"/>
    <s v="Reorder"/>
    <s v="Buy"/>
  </r>
  <r>
    <n v="623600"/>
    <s v="PRATT SPECIALTIES - WICHITA"/>
    <x v="0"/>
    <s v="ZT 8X10X002 W/ HANGHOLE 3C/2S,PRNTD "/>
    <n v="1331.5"/>
    <m/>
    <s v="ZT 8"/>
    <n v="10"/>
    <s v="002 W/ HANGHOLE"/>
    <m/>
    <x v="0"/>
    <m/>
    <d v="2012-10-04T00:00:00"/>
    <s v="Oct 2012"/>
    <s v="SARAH"/>
    <s v="New"/>
    <s v="Buy"/>
  </r>
  <r>
    <n v="666179"/>
    <s v="XPEDX"/>
    <x v="3"/>
    <s v="8.50X0.00X23.50X3.00 500/CS,BAGS,FG,SW,VENT,BF LY"/>
    <n v="24540"/>
    <m/>
    <n v="8.5"/>
    <m/>
    <n v="23.5"/>
    <n v="3"/>
    <x v="1"/>
    <n v="804286"/>
    <d v="2013-03-27T00:00:00"/>
    <s v="March 2013"/>
    <s v="MWENTWORTH"/>
    <s v="New"/>
    <s v="Make"/>
  </r>
  <r>
    <n v="680397"/>
    <s v="XPEDX"/>
    <x v="3"/>
    <s v="8.50X0.00X23.50X3.00 500/CS,BAGS,FG,SW,VENT,BF LY"/>
    <n v="48256"/>
    <m/>
    <n v="8.5"/>
    <m/>
    <n v="23.5"/>
    <n v="3"/>
    <x v="1"/>
    <n v="833855"/>
    <d v="2013-05-22T00:00:00"/>
    <s v="May 2013"/>
    <s v="KKING"/>
    <s v="Reorder"/>
    <s v="Make"/>
  </r>
  <r>
    <n v="623677"/>
    <s v="ADVANCED PACKAGING SPECIALTIES"/>
    <x v="0"/>
    <s v="4X10 1.5 MIL POLYPROPYLEN 1,000 PER CASE "/>
    <n v="625.5"/>
    <m/>
    <n v="4"/>
    <m/>
    <n v="10"/>
    <n v="1.5"/>
    <x v="0"/>
    <m/>
    <d v="2012-10-04T00:00:00"/>
    <s v="Oct 2012"/>
    <s v="JBASILE"/>
    <s v="New"/>
    <s v="Buy"/>
  </r>
  <r>
    <n v="623680"/>
    <s v="IPS PACKAGING GREENVILLE"/>
    <x v="0"/>
    <s v="ZT 24X20X004 +3  AREA ABO DOUBLE TRACK, 250/CASE "/>
    <n v="1266.8"/>
    <m/>
    <s v="ZT 24"/>
    <n v="20"/>
    <s v="004 +3  AREA ABO"/>
    <m/>
    <x v="0"/>
    <m/>
    <d v="2012-10-04T00:00:00"/>
    <s v="Oct 2012"/>
    <s v="CMAHAN"/>
    <s v="New"/>
    <s v="Buy"/>
  </r>
  <r>
    <n v="623689"/>
    <s v="BECK PACKAGING"/>
    <x v="0"/>
    <s v="14X20X002 +1.5  LIP FDA F GRADE BAG ON WICKET 250/WICKET 1000/CA"/>
    <n v="3462.5"/>
    <m/>
    <n v="14"/>
    <n v="20"/>
    <s v="002 +1.5  LIP FDA F"/>
    <m/>
    <x v="0"/>
    <m/>
    <d v="2012-10-04T00:00:00"/>
    <s v="Oct 2012"/>
    <s v="LHICKS"/>
    <s v="New"/>
    <s v="Buy"/>
  </r>
  <r>
    <n v="637491"/>
    <s v="XPEDX"/>
    <x v="0"/>
    <s v="AUTOBAG 7X10X0015 CLEAR/WHITE VENTED 1/4  1500/ROLL"/>
    <n v="20550"/>
    <m/>
    <n v="7"/>
    <m/>
    <n v="10"/>
    <n v="1.5"/>
    <x v="0"/>
    <m/>
    <d v="2012-12-05T00:00:00"/>
    <s v="Dec 2012"/>
    <s v="BRENDA"/>
    <s v="New"/>
    <s v="Buy"/>
  </r>
  <r>
    <n v="632866"/>
    <s v="XPEDX"/>
    <x v="0"/>
    <s v="AUTO BAG 8X10X0015 1500/RL 1/8  VENT L RT CRNR...3  CORES"/>
    <n v="17625"/>
    <m/>
    <n v="8"/>
    <m/>
    <n v="10"/>
    <n v="1.5"/>
    <x v="0"/>
    <m/>
    <d v="2012-11-14T00:00:00"/>
    <s v="Nov 2012"/>
    <s v="BRENDA"/>
    <s v="New"/>
    <s v="Buy"/>
  </r>
  <r>
    <n v="637496"/>
    <s v="XPEDX"/>
    <x v="0"/>
    <s v="AUTOBAG 7X12X0015 CLEAR/WHITE 1250/RL 1./4  VENT LOWER CRNR"/>
    <n v="17424"/>
    <m/>
    <n v="7"/>
    <m/>
    <n v="12"/>
    <n v="1.5"/>
    <x v="0"/>
    <m/>
    <d v="2012-12-05T00:00:00"/>
    <s v="Dec 2012"/>
    <s v="BRENDA"/>
    <s v="New"/>
    <s v="Buy"/>
  </r>
  <r>
    <n v="623722"/>
    <s v="PIONEER POLY PRODUCTS"/>
    <x v="0"/>
    <s v="10X15 3 MIL PRINTED VACUU M POUCH 1C/1S,PRNTD "/>
    <n v="0"/>
    <m/>
    <n v="10"/>
    <s v="15 3 MIL PRINTED VACUU"/>
    <m/>
    <m/>
    <x v="0"/>
    <m/>
    <d v="2012-10-04T00:00:00"/>
    <s v="Oct 2012"/>
    <s v="STEVES"/>
    <s v="New"/>
    <s v="Buy"/>
  </r>
  <r>
    <n v="623734"/>
    <s v="RPC PACKAGING SUPPLY"/>
    <x v="0"/>
    <s v="8X3X15 1MIL 1000/CASE 1/C 1/S,PRNTD "/>
    <n v="1251"/>
    <m/>
    <n v="8"/>
    <n v="3"/>
    <s v="15 1MIL 1000/CASE"/>
    <m/>
    <x v="0"/>
    <m/>
    <d v="2012-10-04T00:00:00"/>
    <s v="Oct 2012"/>
    <s v="MALISSA"/>
    <s v="New"/>
    <s v="Buy"/>
  </r>
  <r>
    <n v="623743"/>
    <s v="L &amp; L HARDLY DIFFERENT SALES LLC"/>
    <x v="0"/>
    <s v="36X84 8MIL ZIP TOP WHITE/COLOR "/>
    <n v="0"/>
    <m/>
    <n v="36"/>
    <s v="84 8MIL ZIP TOP"/>
    <m/>
    <m/>
    <x v="0"/>
    <m/>
    <d v="2012-10-04T00:00:00"/>
    <s v="Oct 2012"/>
    <s v="JCORLISS"/>
    <s v="New"/>
    <s v="Buy"/>
  </r>
  <r>
    <n v="688463"/>
    <s v="XPEDX"/>
    <x v="3"/>
    <s v="8.50X0.00X23.50X3.00 500/CS,BAGS,FG,SW,VENT,BF LY"/>
    <n v="49416"/>
    <m/>
    <n v="8.5"/>
    <m/>
    <n v="23.5"/>
    <n v="3"/>
    <x v="0"/>
    <m/>
    <d v="2013-06-24T00:00:00"/>
    <s v="June 2013"/>
    <s v="EZRA"/>
    <s v="Reorder"/>
    <s v="Make"/>
  </r>
  <r>
    <n v="626890"/>
    <s v="XPEDX"/>
    <x v="0"/>
    <s v="TMSS 10X12 3.0MIL 100/CS  "/>
    <n v="1704"/>
    <m/>
    <s v="TMSS 10"/>
    <s v="12 3.0MIL 100/CS"/>
    <m/>
    <m/>
    <x v="1"/>
    <n v="724500"/>
    <d v="2012-10-04T00:00:00"/>
    <s v="Oct 2012"/>
    <s v="MGONZALEZ"/>
    <s v="Reorder"/>
    <s v="Buy"/>
  </r>
  <r>
    <n v="623806"/>
    <s v="ASSOCIATED PAPER, INC."/>
    <x v="0"/>
    <s v="MINIGRIP ZT 20X26X004 100/CS "/>
    <n v="4374"/>
    <m/>
    <s v="MINIGRIP ZT 20"/>
    <n v="26"/>
    <n v="4"/>
    <m/>
    <x v="0"/>
    <m/>
    <d v="2012-10-05T00:00:00"/>
    <s v="Oct 2012"/>
    <s v="SARAH"/>
    <s v="New"/>
    <s v="Buy"/>
  </r>
  <r>
    <n v="688709"/>
    <s v="XPEDX"/>
    <x v="3"/>
    <s v="8.50X0.00X23.50X3.00 500/CS,BAGS,FG,SW,VENT,BF LY"/>
    <n v="24720"/>
    <m/>
    <n v="8.5"/>
    <m/>
    <n v="23.5"/>
    <n v="3"/>
    <x v="1"/>
    <n v="852079"/>
    <d v="2013-06-25T00:00:00"/>
    <s v="June 2013"/>
    <s v="PCOSTA"/>
    <s v="Reorder"/>
    <s v="Make"/>
  </r>
  <r>
    <n v="623920"/>
    <s v="OMNI PACKAGING"/>
    <x v="0"/>
    <s v="10X14.5 5MIL PRINTED 2C/1S (WHITE BLOC K W/ BLACK PRINT) 1000/CA"/>
    <n v="2107.5"/>
    <m/>
    <n v="10"/>
    <s v="14.5 5MIL"/>
    <m/>
    <m/>
    <x v="0"/>
    <m/>
    <d v="2012-10-05T00:00:00"/>
    <s v="Oct 2012"/>
    <s v="JCORLISS"/>
    <s v="New"/>
    <s v="Buy"/>
  </r>
  <r>
    <n v="623921"/>
    <s v="OMNI PACKAGING"/>
    <x v="0"/>
    <s v="10X14 5MIL CLR PRINTED 2C/1S (WHITE BLOC K W/ BLACK PRINT) 1000/CA"/>
    <n v="2082"/>
    <m/>
    <n v="10"/>
    <s v="14 5MIL CLR"/>
    <m/>
    <m/>
    <x v="0"/>
    <m/>
    <d v="2012-10-05T00:00:00"/>
    <s v="Oct 2012"/>
    <s v="JCORLISS"/>
    <s v="New"/>
    <s v="Buy"/>
  </r>
  <r>
    <n v="623924"/>
    <s v="OMNI PACKAGING"/>
    <x v="0"/>
    <s v="10.5  X 10.5  5MIL PRINTED 2C/1S (WHITE BLOC K W/ BLACK PRINT) 1000/CA"/>
    <n v="2421"/>
    <m/>
    <n v="10.5"/>
    <s v=" 10.5  5MIL"/>
    <m/>
    <m/>
    <x v="0"/>
    <m/>
    <d v="2012-10-05T00:00:00"/>
    <s v="Oct 2012"/>
    <s v="JCORLISS"/>
    <s v="New"/>
    <s v="Buy"/>
  </r>
  <r>
    <n v="623926"/>
    <s v="OMNI PACKAGING"/>
    <x v="0"/>
    <s v="10  X 14.5  5MIL W/WHITE BLOCK 1C/1S,PRNTD "/>
    <n v="0"/>
    <m/>
    <n v="10"/>
    <s v=" 14.5  5MIL"/>
    <m/>
    <m/>
    <x v="0"/>
    <m/>
    <d v="2012-10-05T00:00:00"/>
    <s v="Oct 2012"/>
    <s v="JCORLISS"/>
    <s v="New"/>
    <s v="Buy"/>
  </r>
  <r>
    <n v="623927"/>
    <s v="OMNI PACKAGING"/>
    <x v="0"/>
    <s v="4 X23.5  5 MIL PRINTED 2C/1S (WHITE BLOC K W/ BLACK PRINT) 1000/CA"/>
    <n v="2153.25"/>
    <m/>
    <n v="4"/>
    <s v="23.5  5 MIL"/>
    <m/>
    <m/>
    <x v="0"/>
    <m/>
    <d v="2012-10-05T00:00:00"/>
    <s v="Oct 2012"/>
    <s v="JCORLISS"/>
    <s v="New"/>
    <s v="Buy"/>
  </r>
  <r>
    <n v="623928"/>
    <s v="OMNI PACKAGING"/>
    <x v="0"/>
    <s v="4 X16  5MIL PRINTED 2C/1S (WHITE BLOC 1000/CASE,PRNTD"/>
    <n v="2622.5"/>
    <m/>
    <n v="4"/>
    <s v="16  5MIL"/>
    <m/>
    <m/>
    <x v="0"/>
    <m/>
    <d v="2012-10-05T00:00:00"/>
    <s v="Oct 2012"/>
    <s v="JCORLISS"/>
    <s v="New"/>
    <s v="Buy"/>
  </r>
  <r>
    <n v="623931"/>
    <s v="OMNI PACKAGING"/>
    <x v="0"/>
    <s v="12 X 14.5  5MIL PRINTED 2C/1S (WHITE BLOC K W/ BLACK PRINT) 1000/CA"/>
    <n v="2291"/>
    <m/>
    <n v="12"/>
    <s v=" 14.5  5MIL"/>
    <m/>
    <m/>
    <x v="0"/>
    <m/>
    <d v="2012-10-05T00:00:00"/>
    <s v="Oct 2012"/>
    <s v="JCORLISS"/>
    <s v="New"/>
    <s v="Buy"/>
  </r>
  <r>
    <n v="623932"/>
    <s v="OMNI PACKAGING"/>
    <x v="0"/>
    <s v="12  X 14  5MIL PRINTED 2C/1S (WHITE BLOC K, W/ BLACK PRINT) 1000/C"/>
    <n v="2247"/>
    <m/>
    <n v="12"/>
    <s v=" 14  5MIL"/>
    <m/>
    <m/>
    <x v="0"/>
    <m/>
    <d v="2012-10-05T00:00:00"/>
    <s v="Oct 2012"/>
    <s v="JCORLISS"/>
    <s v="New"/>
    <s v="Buy"/>
  </r>
  <r>
    <n v="624007"/>
    <s v="GULF GREAT LAKES PACKAGING"/>
    <x v="0"/>
    <s v="8X4X18X001 CLEAR, PRNTD 1 C/1S RANDOM REPEAT SUFF W ARNING, 1 VENT HOLE, 1000"/>
    <n v="34087.5"/>
    <m/>
    <n v="8"/>
    <n v="4"/>
    <n v="18"/>
    <n v="1"/>
    <x v="0"/>
    <m/>
    <d v="2012-10-05T00:00:00"/>
    <s v="Oct 2012"/>
    <s v="LMITCHELL"/>
    <s v="New"/>
    <s v="Buy"/>
  </r>
  <r>
    <n v="624010"/>
    <s v="ROYAL PACKAGING"/>
    <x v="0"/>
    <s v="ZT 18X13 1.5 MIL FDA 1,00 6 VENT HOLES EACH SIDE, 3   FROM TOP/BOTTOM 2.5  FR"/>
    <n v="16600"/>
    <m/>
    <n v="18"/>
    <m/>
    <n v="13"/>
    <n v="1.5"/>
    <x v="0"/>
    <m/>
    <d v="2012-10-05T00:00:00"/>
    <s v="Oct 2012"/>
    <s v="JBASILE"/>
    <s v="Reorder"/>
    <s v="Buy"/>
  </r>
  <r>
    <n v="688463"/>
    <s v="XPEDX"/>
    <x v="3"/>
    <s v="8.50X0.00X23.50X3.00500/CS,BAGS,FG,SW,VENT,BFLY"/>
    <n v="49416"/>
    <m/>
    <n v="8.5"/>
    <n v="0"/>
    <n v="23.5"/>
    <n v="3"/>
    <x v="0"/>
    <m/>
    <d v="2013-07-09T00:00:00"/>
    <s v="July 2013"/>
    <s v="EZRA"/>
    <s v="Reorder"/>
    <s v="Make"/>
  </r>
  <r>
    <n v="693870"/>
    <s v="XPEDX"/>
    <x v="3"/>
    <s v="8.50X0.00X23.50X3.00500/CS,BAGS,FG,SW,VENT,BFLY"/>
    <n v="6180"/>
    <m/>
    <n v="8.5"/>
    <n v="0"/>
    <n v="23.5"/>
    <n v="3"/>
    <x v="1"/>
    <n v="864049"/>
    <d v="2013-07-18T00:00:00"/>
    <s v="July 2013"/>
    <s v="LCARTER"/>
    <s v="Reorder"/>
    <s v="Make"/>
  </r>
  <r>
    <n v="624040"/>
    <s v="CONSERVAPACK LLC, dba PACKFLEX"/>
    <x v="0"/>
    <s v="SHRINK PALLET COVER 58X45 X68 7MIL PRINTED 2C/1S,PR NTD"/>
    <n v="0"/>
    <m/>
    <s v="SHRINK PALLET COVER 58"/>
    <n v="45"/>
    <m/>
    <m/>
    <x v="0"/>
    <m/>
    <d v="2012-10-05T00:00:00"/>
    <s v="Oct 2012"/>
    <s v="PGARCIA"/>
    <s v="New"/>
    <s v="Buy"/>
  </r>
  <r>
    <n v="624094"/>
    <s v="AMERICAN SOLUTIONS FOR BUSINESS"/>
    <x v="0"/>
    <s v="LF 8X52 2MIL 500/CASE  "/>
    <n v="1295.75"/>
    <m/>
    <s v="LF 8"/>
    <s v="52 2MIL 500/CASE"/>
    <m/>
    <m/>
    <x v="0"/>
    <m/>
    <d v="2012-10-05T00:00:00"/>
    <s v="Oct 2012"/>
    <s v="PGARCIA"/>
    <s v="New"/>
    <s v="Buy"/>
  </r>
  <r>
    <n v="624162"/>
    <s v="LANDSBERG - SACRAMENTO"/>
    <x v="0"/>
    <s v="40X30 13 MICRON HIGH DENSITY BLUE TINTED 500/CASE"/>
    <n v="7915.5"/>
    <m/>
    <n v="40"/>
    <s v="30 13 MICRON"/>
    <m/>
    <m/>
    <x v="0"/>
    <m/>
    <d v="2012-10-05T00:00:00"/>
    <s v="Oct 2012"/>
    <s v="JPENA"/>
    <s v="New"/>
    <s v="Buy"/>
  </r>
  <r>
    <n v="668457"/>
    <s v="PIONEER PACKAGING CORP"/>
    <x v="0"/>
    <s v="7X8 1.32ML NON FDA AUTO B ROLL HAS TO FIT ON A 9 3/ 4 REEL SAID 10 IN MAX."/>
    <n v="17100"/>
    <m/>
    <n v="7"/>
    <m/>
    <n v="8"/>
    <n v="1.32"/>
    <x v="0"/>
    <m/>
    <d v="2013-04-19T00:00:00"/>
    <s v="April 2013"/>
    <s v="JLYONS"/>
    <s v="New"/>
    <s v="Buy"/>
  </r>
  <r>
    <n v="660929"/>
    <s v="SCHERMERHORN BROS. CO."/>
    <x v="0"/>
    <s v="12X18X002 AUTOBAG 1/8  VE ON BOTTOM RIGHT SIDE 1  F SIDE AND 1  UP FROM THE B"/>
    <n v="17025"/>
    <m/>
    <n v="12"/>
    <m/>
    <n v="18"/>
    <n v="2"/>
    <x v="0"/>
    <m/>
    <d v="2013-03-20T00:00:00"/>
    <s v="March 2013"/>
    <s v="LHICKS"/>
    <s v="New"/>
    <s v="Buy"/>
  </r>
  <r>
    <n v="703500"/>
    <s v="XPEDX"/>
    <x v="0"/>
    <s v="12X18 2MIL AUTOBAGVENTED"/>
    <n v="15005"/>
    <m/>
    <n v="12"/>
    <s v="18 2MIL AUTOBAG"/>
    <m/>
    <m/>
    <x v="0"/>
    <m/>
    <d v="2013-09-16T00:00:00"/>
    <s v="Sept 2013"/>
    <s v="MCAMERON"/>
    <s v="New"/>
    <s v="Buy"/>
  </r>
  <r>
    <n v="706135"/>
    <s v="GROUP O"/>
    <x v="0"/>
    <s v="7X8 2.8MIL AUTO BAGW/.25 SKIRT, 1  HEADER1/8  VENT .25HANG HOLE"/>
    <n v="13720"/>
    <m/>
    <n v="7"/>
    <s v="8 2.8MIL AUTO BAG"/>
    <m/>
    <m/>
    <x v="0"/>
    <m/>
    <d v="2013-09-26T00:00:00"/>
    <s v="Sept 2013"/>
    <s v="MGONZALEZ"/>
    <s v="New"/>
    <s v="Buy"/>
  </r>
  <r>
    <n v="693870"/>
    <s v="XPEDX"/>
    <x v="3"/>
    <s v="8.50X0.00X23.50X3.00500/CS,BAGS,FG,SW,VENT,BFLY"/>
    <n v="6180"/>
    <m/>
    <n v="8.5"/>
    <n v="0"/>
    <n v="23.5"/>
    <n v="3"/>
    <x v="1"/>
    <n v="864049"/>
    <d v="2013-07-18T00:00:00"/>
    <s v="July 2013"/>
    <s v="LCARTER"/>
    <s v="Reorder"/>
    <s v="Make"/>
  </r>
  <r>
    <n v="627606"/>
    <s v="PENNSYLVANIA PAPER &amp; SUPPLY COMPANY"/>
    <x v="0"/>
    <s v="MINI GRIP ZT 3X5X004 W/ W HITE BLOCK &amp; HANG HOLE,P RNTD"/>
    <n v="1002"/>
    <m/>
    <s v="MINI GRIP ZT 3"/>
    <n v="5"/>
    <s v="004 W/ W"/>
    <m/>
    <x v="1"/>
    <n v="725782"/>
    <d v="2012-10-08T00:00:00"/>
    <s v="Oct 2012"/>
    <s v="JPENA"/>
    <s v="Reorder"/>
    <s v="Buy"/>
  </r>
  <r>
    <n v="693872"/>
    <s v="XPEDX"/>
    <x v="3"/>
    <s v="8.50X0.00X23.50X3.00500/CS,BAGS,FG,SW,VENT,BFLY"/>
    <n v="6180"/>
    <m/>
    <n v="8.5"/>
    <n v="0"/>
    <n v="23.5"/>
    <n v="3"/>
    <x v="1"/>
    <n v="864044"/>
    <d v="2013-07-18T00:00:00"/>
    <s v="July 2013"/>
    <s v="LCARTER"/>
    <s v="Reorder"/>
    <s v="Make"/>
  </r>
  <r>
    <n v="624213"/>
    <s v="EASTERN PACKAGING"/>
    <x v="0"/>
    <s v="9X18 1.25 MIL FG W/ EVA/M PRINTED 1C/1S 25% COVERA GE,PRNTD"/>
    <n v="1697.5"/>
    <m/>
    <n v="9"/>
    <s v="18 1.25 MIL FG W/ EVA/M"/>
    <m/>
    <m/>
    <x v="0"/>
    <m/>
    <d v="2012-10-09T00:00:00"/>
    <s v="Oct 2012"/>
    <s v="TTHERIAULT"/>
    <s v="New"/>
    <s v="Buy"/>
  </r>
  <r>
    <n v="624280"/>
    <s v="XPEDX"/>
    <x v="0"/>
    <s v="76 X3600' 1MIL CLEAR HIGH DENSITY SWS "/>
    <n v="0"/>
    <m/>
    <n v="76"/>
    <s v="3600' 1MIL CLEAR HIGH"/>
    <m/>
    <m/>
    <x v="0"/>
    <m/>
    <d v="2012-10-09T00:00:00"/>
    <s v="Oct 2012"/>
    <s v="PGARCIA"/>
    <s v="New"/>
    <s v="Buy"/>
  </r>
  <r>
    <n v="624294"/>
    <s v="CENTRAL OHIO BAG &amp; BURLAP"/>
    <x v="0"/>
    <s v="SLIDER 12X15 3 MIL WHITE OPAQUE 250/CASE "/>
    <n v="5095"/>
    <m/>
    <s v="SLIDER 12"/>
    <s v="15 3 MIL WHITE"/>
    <m/>
    <m/>
    <x v="0"/>
    <m/>
    <d v="2012-10-09T00:00:00"/>
    <s v="Oct 2012"/>
    <s v="HEATHER"/>
    <s v="New"/>
    <s v="Buy"/>
  </r>
  <r>
    <n v="624321"/>
    <s v="DIVERSIFIED PLASTICS-PKG"/>
    <x v="0"/>
    <s v="15X6X33X0065 MIL CLEAR SHRINK BAGS ON A ROLL"/>
    <n v="0"/>
    <m/>
    <n v="15"/>
    <n v="6"/>
    <n v="33"/>
    <s v="0065 MIL CLEAR"/>
    <x v="0"/>
    <m/>
    <d v="2012-10-09T00:00:00"/>
    <s v="Oct 2012"/>
    <s v="JPENA"/>
    <s v="New"/>
    <s v="Buy"/>
  </r>
  <r>
    <n v="693872"/>
    <s v="XPEDX"/>
    <x v="3"/>
    <s v="8.50X0.00X23.50X3.00500/CS,BAGS,FG,SW,VENT,BFLY"/>
    <n v="6180"/>
    <m/>
    <n v="8.5"/>
    <n v="0"/>
    <n v="23.5"/>
    <n v="3"/>
    <x v="1"/>
    <n v="864044"/>
    <d v="2013-07-18T00:00:00"/>
    <s v="July 2013"/>
    <s v="LCARTER"/>
    <s v="Reorder"/>
    <s v="Make"/>
  </r>
  <r>
    <n v="671187"/>
    <s v="COMMERCE PACKAGING"/>
    <x v="0"/>
    <s v="9 X 12 X 1.25 MIL 1500/RO AUTO STYLE BAGS W/1 VENT HOLE"/>
    <n v="12975"/>
    <m/>
    <n v="9"/>
    <m/>
    <n v="12"/>
    <n v="1.25"/>
    <x v="0"/>
    <m/>
    <d v="2013-05-01T00:00:00"/>
    <s v="May 2013"/>
    <s v="JCORLISS"/>
    <s v="New"/>
    <s v="Buy"/>
  </r>
  <r>
    <n v="624445"/>
    <s v="LELANITE"/>
    <x v="0"/>
    <s v="ZT TRANS MET 11X12 3MIL 100/CS "/>
    <n v="1254"/>
    <m/>
    <s v="ZT TRANS MET 11"/>
    <s v="12 3MIL"/>
    <m/>
    <m/>
    <x v="0"/>
    <m/>
    <d v="2012-10-09T00:00:00"/>
    <s v="Oct 2012"/>
    <s v="MICHELLE"/>
    <s v="New"/>
    <s v="Buy"/>
  </r>
  <r>
    <n v="624446"/>
    <s v="PERFORMANCE PACKAGING INC."/>
    <x v="0"/>
    <s v="LF 9X12+1.5 LIP+ PERM TAP 1000/CTN DOMESTIC"/>
    <n v="7624.5"/>
    <m/>
    <s v="LF 9"/>
    <s v="12+1.5 LIP+ PERM TAP"/>
    <m/>
    <m/>
    <x v="0"/>
    <m/>
    <d v="2012-10-09T00:00:00"/>
    <s v="Oct 2012"/>
    <s v="BRENDA"/>
    <s v="New"/>
    <s v="Buy"/>
  </r>
  <r>
    <n v="624520"/>
    <s v="MILL SUPPLIES INC."/>
    <x v="0"/>
    <s v="4X6 4MIL ZIP 1000/CASE MICROPERFED, W/ PIN HOLE VENTS EVERY 1 SQUARE INCH"/>
    <n v="2092.5"/>
    <m/>
    <n v="4"/>
    <m/>
    <n v="6"/>
    <n v="4"/>
    <x v="0"/>
    <m/>
    <d v="2012-10-09T00:00:00"/>
    <s v="Oct 2012"/>
    <s v="PGARCIA"/>
    <s v="New"/>
    <s v="Buy"/>
  </r>
  <r>
    <n v="624524"/>
    <s v="EASTERN STATES PACKAGING"/>
    <x v="0"/>
    <s v="97X94X98 4MIL BAG ON A RO LL "/>
    <n v="0"/>
    <m/>
    <n v="97"/>
    <n v="94"/>
    <s v="98 4MIL BAG ON A RO"/>
    <m/>
    <x v="0"/>
    <m/>
    <d v="2012-10-09T00:00:00"/>
    <s v="Oct 2012"/>
    <s v="PGARCIA"/>
    <s v="New"/>
    <s v="Buy"/>
  </r>
  <r>
    <n v="624531"/>
    <s v="MILL SUPPLIES INC."/>
    <x v="0"/>
    <s v="5X12 4MIL ZIP 1000/CASE M W/ PIN HOLE VENTS EVERY 1 SQUARE INCH/ PIN HOLE VE"/>
    <n v="0"/>
    <m/>
    <n v="5"/>
    <m/>
    <n v="12"/>
    <n v="4"/>
    <x v="0"/>
    <m/>
    <d v="2012-10-09T00:00:00"/>
    <s v="Oct 2012"/>
    <s v="PGARCIA"/>
    <s v="New"/>
    <s v="Buy"/>
  </r>
  <r>
    <n v="624535"/>
    <s v="IPS PACKAGING GREENVILLE"/>
    <x v="0"/>
    <s v="ZT 5X8 4 MIL 1000/CASE PINK ANTI STAT "/>
    <n v="817"/>
    <m/>
    <s v="ZT 5"/>
    <s v="8 4 MIL 1000/CASE"/>
    <m/>
    <m/>
    <x v="0"/>
    <m/>
    <d v="2012-10-09T00:00:00"/>
    <s v="Oct 2012"/>
    <s v="CMAHAN"/>
    <s v="New"/>
    <s v="Buy"/>
  </r>
  <r>
    <n v="624537"/>
    <s v="IPS PACKAGING GREENVILLE"/>
    <x v="0"/>
    <s v="ZT 12X15 4 MIL 500/CASE PAS "/>
    <n v="1740.5"/>
    <m/>
    <s v="ZT 12"/>
    <s v="15 4 MIL 500/CASE"/>
    <m/>
    <m/>
    <x v="0"/>
    <m/>
    <d v="2012-10-09T00:00:00"/>
    <s v="Oct 2012"/>
    <s v="CMAHAN"/>
    <s v="New"/>
    <s v="Buy"/>
  </r>
  <r>
    <n v="624560"/>
    <s v="FEDERAL INDUSTRIES"/>
    <x v="0"/>
    <s v="ZT 6X45 2.8 MIL PRINTED 2 WITH BIOHAZZARD SYMBOL,PR NTD"/>
    <n v="4307"/>
    <m/>
    <s v="ZT 6"/>
    <s v="45 2.8 MIL PRINTED 2"/>
    <m/>
    <m/>
    <x v="0"/>
    <m/>
    <d v="2012-10-09T00:00:00"/>
    <s v="Oct 2012"/>
    <s v="TTHERIAULT"/>
    <s v="New"/>
    <s v="Buy"/>
  </r>
  <r>
    <n v="624564"/>
    <s v="GULF PACKAGING CORP"/>
    <x v="0"/>
    <s v="8X24 4MIL WICKETED BAG 1. 5  LIP ON WICKET 250 PER WICKET 1000/CASE"/>
    <n v="2422.5"/>
    <m/>
    <n v="8"/>
    <s v="24 4MIL WICKETED BAG 1."/>
    <m/>
    <m/>
    <x v="0"/>
    <m/>
    <d v="2012-10-09T00:00:00"/>
    <s v="Oct 2012"/>
    <s v="PGARCIA"/>
    <s v="New"/>
    <s v="Buy"/>
  </r>
  <r>
    <n v="693873"/>
    <s v="XPEDX"/>
    <x v="3"/>
    <s v="8.50X0.00X23.50X3.00500/CS,BAGS,FG,SW,VENT,BFLY"/>
    <n v="6180"/>
    <m/>
    <n v="8.5"/>
    <n v="0"/>
    <n v="23.5"/>
    <n v="3"/>
    <x v="1"/>
    <n v="864053"/>
    <d v="2013-07-18T00:00:00"/>
    <s v="July 2013"/>
    <s v="LCARTER"/>
    <s v="Reorder"/>
    <s v="Make"/>
  </r>
  <r>
    <n v="624616"/>
    <s v="FLORIDA GULF PACKAGING, INC"/>
    <x v="0"/>
    <s v="5.25X11 1MIL PRT 4C/1S BOTTOM LOAD BAG WITH HANG HOLE,PRNTD"/>
    <n v="2002.5"/>
    <m/>
    <n v="5.25"/>
    <s v="11 1MIL PRT 4C/1S"/>
    <m/>
    <m/>
    <x v="0"/>
    <m/>
    <d v="2012-10-09T00:00:00"/>
    <s v="Oct 2012"/>
    <s v="TTHERIAULT"/>
    <s v="New"/>
    <s v="Buy"/>
  </r>
  <r>
    <n v="624674"/>
    <s v="PRATT SPECIALTIES"/>
    <x v="0"/>
    <s v="ZT 5X12 4 MIL 1000/CASE  "/>
    <n v="6891.1"/>
    <m/>
    <s v="ZT 5"/>
    <s v="12 4 MIL 1000/CASE"/>
    <m/>
    <m/>
    <x v="0"/>
    <m/>
    <d v="2012-10-09T00:00:00"/>
    <s v="Oct 2012"/>
    <s v="STEVES"/>
    <s v="New"/>
    <s v="Buy"/>
  </r>
  <r>
    <n v="624732"/>
    <s v="SUPPLY ONE WISCONSIN"/>
    <x v="0"/>
    <s v="10X8 2MIL ZIP TOP  "/>
    <n v="0"/>
    <m/>
    <n v="10"/>
    <s v="8 2MIL ZIP TOP"/>
    <m/>
    <m/>
    <x v="0"/>
    <m/>
    <d v="2012-10-09T00:00:00"/>
    <s v="Oct 2012"/>
    <s v="PGARCIA"/>
    <s v="New"/>
    <s v="Buy"/>
  </r>
  <r>
    <n v="693873"/>
    <s v="XPEDX"/>
    <x v="3"/>
    <s v="8.50X0.00X23.50X3.00500/CS,BAGS,FG,SW,VENT,BFLY"/>
    <n v="6180"/>
    <m/>
    <n v="8.5"/>
    <n v="0"/>
    <n v="23.5"/>
    <n v="3"/>
    <x v="1"/>
    <n v="864053"/>
    <d v="2013-07-18T00:00:00"/>
    <s v="July 2013"/>
    <s v="LCARTER"/>
    <s v="Reorder"/>
    <s v="Make"/>
  </r>
  <r>
    <n v="624734"/>
    <s v="SUPPLY ONE WISCONSIN"/>
    <x v="0"/>
    <s v="3.5X11.5 2MIL ZIP TOP  "/>
    <n v="0"/>
    <m/>
    <n v="3.5"/>
    <s v="11.5 2MIL ZIP TOP"/>
    <m/>
    <m/>
    <x v="0"/>
    <m/>
    <d v="2012-10-09T00:00:00"/>
    <s v="Oct 2012"/>
    <s v="PGARCIA"/>
    <s v="New"/>
    <s v="Buy"/>
  </r>
  <r>
    <n v="624744"/>
    <s v="PAPERPLUS - SPARKS"/>
    <x v="0"/>
    <s v="23.5X18 4 MIL ZT BAG PLEASE QUOTE MIN. QTY "/>
    <n v="0"/>
    <m/>
    <n v="23.5"/>
    <s v="18 4 MIL ZT BAG"/>
    <m/>
    <m/>
    <x v="0"/>
    <m/>
    <d v="2012-10-09T00:00:00"/>
    <s v="Oct 2012"/>
    <s v="JBASILE"/>
    <s v="New"/>
    <s v="Buy"/>
  </r>
  <r>
    <n v="627666"/>
    <s v="IPS PACKAGING GREENVILLE"/>
    <x v="0"/>
    <s v="3.00X002 (NOMINAL) TUBING 3000'/ROLL "/>
    <n v="1660"/>
    <m/>
    <n v="3"/>
    <s v="002 (NOMINAL) TUBING"/>
    <m/>
    <m/>
    <x v="1"/>
    <n v="726246"/>
    <d v="2012-10-09T00:00:00"/>
    <s v="Oct 2012"/>
    <s v="HEATHER"/>
    <s v="Reorder"/>
    <s v="Buy"/>
  </r>
  <r>
    <n v="699813"/>
    <s v="PAPER PRODUCTS CO INC"/>
    <x v="0"/>
    <s v="BOR 9X14X002 AUTOSTYLE, WHITE OPAQUE1 VENT HOLE,1C/1S, 750/RL"/>
    <n v="12390"/>
    <m/>
    <s v="BOR 9"/>
    <n v="14"/>
    <s v="002 AUTO"/>
    <m/>
    <x v="0"/>
    <m/>
    <d v="2013-08-29T00:00:00"/>
    <s v="Aug 2013"/>
    <s v="LMITCHELL"/>
    <s v="New"/>
    <s v="Buy"/>
  </r>
  <r>
    <n v="693874"/>
    <s v="XPEDX"/>
    <x v="3"/>
    <s v="8.50X0.00X23.50X3.00500/CS,BAGS,FG,SW,VENT,BFLY"/>
    <n v="6180"/>
    <m/>
    <n v="8.5"/>
    <n v="0"/>
    <n v="23.5"/>
    <n v="3"/>
    <x v="1"/>
    <n v="864057"/>
    <d v="2013-07-18T00:00:00"/>
    <s v="July 2013"/>
    <s v="LCARTER"/>
    <s v="Reorder"/>
    <s v="Make"/>
  </r>
  <r>
    <n v="624821"/>
    <s v="AREM CONTAINER"/>
    <x v="0"/>
    <s v="3.00X2MIL TUBING CLEAR 3000'/ROLL "/>
    <n v="5227.5"/>
    <m/>
    <n v="3"/>
    <s v="2MIL TUBING"/>
    <m/>
    <m/>
    <x v="0"/>
    <m/>
    <d v="2012-10-10T00:00:00"/>
    <s v="Oct 2012"/>
    <s v="CHRISP"/>
    <s v="New"/>
    <s v="Buy"/>
  </r>
  <r>
    <n v="624841"/>
    <s v="SUPPLY ONE WISCONSIN"/>
    <x v="0"/>
    <s v="10X8 2MIL ZIP TOP  "/>
    <n v="0"/>
    <m/>
    <n v="10"/>
    <s v="8 2MIL ZIP TOP"/>
    <m/>
    <m/>
    <x v="0"/>
    <m/>
    <d v="2012-10-10T00:00:00"/>
    <s v="Oct 2012"/>
    <s v="PGARCIA"/>
    <s v="New"/>
    <s v="Buy"/>
  </r>
  <r>
    <n v="624845"/>
    <s v="VICTORY PACKAGING LP"/>
    <x v="0"/>
    <s v="12X14 3MIL WITH 3  REINFO PRT 6C/2S (4 COLOR PROCES SOMBRERO HANG HOLE 500/CA"/>
    <n v="8214"/>
    <m/>
    <n v="12"/>
    <s v="14 3MIL WITH 3  REINFO"/>
    <m/>
    <m/>
    <x v="0"/>
    <m/>
    <d v="2012-10-10T00:00:00"/>
    <s v="Oct 2012"/>
    <s v="TTHERIAULT"/>
    <s v="New"/>
    <s v="Buy"/>
  </r>
  <r>
    <n v="693874"/>
    <s v="XPEDX"/>
    <x v="3"/>
    <s v="8.50X0.00X23.50X3.00500/CS,BAGS,FG,SW,VENT,BFLY"/>
    <n v="6180"/>
    <m/>
    <n v="8.5"/>
    <n v="0"/>
    <n v="23.5"/>
    <n v="3"/>
    <x v="1"/>
    <n v="864057"/>
    <d v="2013-07-18T00:00:00"/>
    <s v="July 2013"/>
    <s v="LCARTER"/>
    <s v="Reorder"/>
    <s v="Make"/>
  </r>
  <r>
    <n v="624939"/>
    <s v="STAPLES INDUSTRIAL #906"/>
    <x v="0"/>
    <s v="LF 3X44X002 1000/CASE SID E WELD "/>
    <n v="892.5"/>
    <m/>
    <s v="LF 3"/>
    <n v="44"/>
    <s v="002 1000/CASE SID"/>
    <m/>
    <x v="0"/>
    <m/>
    <d v="2012-10-10T00:00:00"/>
    <s v="Oct 2012"/>
    <s v="SARAH"/>
    <s v="New"/>
    <s v="Buy"/>
  </r>
  <r>
    <n v="624940"/>
    <s v="STAPLES INDUSTRIAL #906"/>
    <x v="0"/>
    <s v="LF 3X54X002 1000/CASE SID EWELD "/>
    <n v="1027.5"/>
    <m/>
    <s v="LF 3"/>
    <n v="54"/>
    <s v="002 1000/CASE SID"/>
    <m/>
    <x v="0"/>
    <m/>
    <d v="2012-10-10T00:00:00"/>
    <s v="Oct 2012"/>
    <s v="SARAH"/>
    <s v="New"/>
    <s v="Buy"/>
  </r>
  <r>
    <n v="707653"/>
    <s v="XPEDX"/>
    <x v="3"/>
    <s v="8.50X0.00X23.50X3.00500/CS,BAGS,FG,SW,VENT,BFLY"/>
    <n v="25516"/>
    <m/>
    <n v="8.5"/>
    <n v="0"/>
    <n v="23.5"/>
    <n v="3"/>
    <x v="1"/>
    <n v="896132"/>
    <d v="2013-09-18T00:00:00"/>
    <s v="Sept 2013"/>
    <s v="MWENTWORTH"/>
    <s v="Reorder"/>
    <s v="Make"/>
  </r>
  <r>
    <n v="624992"/>
    <s v="PACKAGING SYSTEMS AND SUPPLY, INC."/>
    <x v="0"/>
    <s v="16X20X001 CLEAR ON 5  WICKET W/1.5  LIP PRINTED 1C/1S RANDOM REPE"/>
    <n v="42650"/>
    <m/>
    <n v="16"/>
    <n v="20"/>
    <s v="001 CLEAR ON"/>
    <m/>
    <x v="0"/>
    <m/>
    <d v="2012-10-10T00:00:00"/>
    <s v="Oct 2012"/>
    <s v="LHICKS"/>
    <s v="New"/>
    <s v="Buy"/>
  </r>
  <r>
    <n v="624998"/>
    <s v="CACTUS CONTAINER, LLC"/>
    <x v="0"/>
    <s v="5.25 X 53 2MIL CLR W/1.5  LIP ON WICKET 1000 /CASE"/>
    <n v="2441"/>
    <m/>
    <n v="5.25"/>
    <s v=" 53 2MIL CLR"/>
    <m/>
    <m/>
    <x v="0"/>
    <m/>
    <d v="2012-10-10T00:00:00"/>
    <s v="Oct 2012"/>
    <s v="JCORLISS"/>
    <s v="New"/>
    <s v="Buy"/>
  </r>
  <r>
    <n v="625013"/>
    <s v="CROWN PACKAGING"/>
    <x v="0"/>
    <s v="ZT 30X30 2MIL 250/CASE  "/>
    <n v="2244"/>
    <m/>
    <s v="ZT 30"/>
    <s v="30 2MIL 250/CASE"/>
    <m/>
    <m/>
    <x v="0"/>
    <m/>
    <d v="2012-10-10T00:00:00"/>
    <s v="Oct 2012"/>
    <s v="TTHERIAULT"/>
    <s v="New"/>
    <s v="Buy"/>
  </r>
  <r>
    <n v="693023"/>
    <s v="UNISOURCE - CLEVELAND"/>
    <x v="4"/>
    <s v="11.00XXX2.003000'/RL,SWS SHEETING,FG,METAL 30.0%,CRADL"/>
    <n v="1875.6"/>
    <m/>
    <n v="11"/>
    <m/>
    <m/>
    <n v="2"/>
    <x v="0"/>
    <m/>
    <d v="2013-07-31T00:00:00"/>
    <s v="July 2013"/>
    <s v="WILL"/>
    <s v="New"/>
    <s v="Make"/>
  </r>
  <r>
    <n v="679502"/>
    <s v="UNISOURCE - LITTLE ROCK"/>
    <x v="5"/>
    <s v="12.00X0.00X17.00X3.00 1000/CS,BAGS,SW,NSC "/>
    <n v="2023.6"/>
    <m/>
    <n v="12"/>
    <n v="0"/>
    <n v="17"/>
    <n v="3"/>
    <x v="0"/>
    <m/>
    <d v="2013-06-03T00:00:00"/>
    <s v="June 2013"/>
    <s v="JCORLISS"/>
    <s v="New"/>
    <s v="Make"/>
  </r>
  <r>
    <n v="626272"/>
    <s v="UNISOURCE - LITTLE ROCK"/>
    <x v="5"/>
    <s v="12.00X0.00X17.00X3.00 1000/CS,BAGS,SW,NSC POLY LINED CASES"/>
    <n v="1938.4"/>
    <m/>
    <n v="12"/>
    <n v="0"/>
    <n v="17"/>
    <n v="3"/>
    <x v="1"/>
    <n v="732123"/>
    <d v="2012-10-19T00:00:00"/>
    <s v="Oct 2012"/>
    <s v="WILL"/>
    <s v="Reorder"/>
    <s v="Make"/>
  </r>
  <r>
    <n v="634231"/>
    <s v="OMNI PACKAGING"/>
    <x v="6"/>
    <s v="12.00X0.00XX3.00 1450'/RL,TUBING,CRADL A/B"/>
    <n v="6411.72"/>
    <m/>
    <n v="12"/>
    <n v="0"/>
    <m/>
    <n v="3"/>
    <x v="0"/>
    <m/>
    <d v="2012-11-21T00:00:00"/>
    <s v="Nov 2012"/>
    <s v="STEVES"/>
    <s v="New"/>
    <s v="Make"/>
  </r>
  <r>
    <n v="634224"/>
    <s v="OMNI PACKAGING"/>
    <x v="6"/>
    <s v="8.00X0.00XX3.00 1400'/RL,TUBING A/B,"/>
    <n v="3412.48"/>
    <m/>
    <n v="8"/>
    <n v="0"/>
    <m/>
    <n v="3"/>
    <x v="0"/>
    <m/>
    <d v="2012-11-21T00:00:00"/>
    <s v="Nov 2012"/>
    <s v="STEVES"/>
    <s v="New"/>
    <s v="Make"/>
  </r>
  <r>
    <n v="673989"/>
    <s v="RITE PACKAGE COMPANY"/>
    <x v="7"/>
    <s v="12.00X10.00X26.00X1.00 1000/CS,BAGS,BS,VENT,NORM "/>
    <n v="658.04"/>
    <m/>
    <n v="12"/>
    <n v="10"/>
    <n v="26"/>
    <n v="1"/>
    <x v="0"/>
    <m/>
    <d v="2013-05-13T00:00:00"/>
    <s v="May 2013"/>
    <s v="BRENDA"/>
    <s v="New"/>
    <s v="Make"/>
  </r>
  <r>
    <n v="674018"/>
    <s v="RITE PACKAGE COMPANY"/>
    <x v="7"/>
    <s v="12.00X10.00X26.00X1.75 500/CS,BAGS,BS,VENT,NORM "/>
    <n v="825.93"/>
    <m/>
    <n v="12"/>
    <n v="10"/>
    <n v="26"/>
    <n v="1.75"/>
    <x v="0"/>
    <m/>
    <d v="2013-05-13T00:00:00"/>
    <s v="May 2013"/>
    <s v="BRENDA"/>
    <s v="New"/>
    <s v="Make"/>
  </r>
  <r>
    <n v="665653"/>
    <s v="IPS PACKAGING GREENVILLE"/>
    <x v="7"/>
    <s v="22.00X16.00X60.00X1.50 100/CS,BAGS,BS,VENT,MPERF "/>
    <n v="22977"/>
    <m/>
    <n v="22"/>
    <n v="16"/>
    <n v="60"/>
    <n v="1.5"/>
    <x v="0"/>
    <m/>
    <d v="2013-04-09T00:00:00"/>
    <s v="April 2013"/>
    <s v="CMAHAN"/>
    <s v="New"/>
    <s v="Make"/>
  </r>
  <r>
    <n v="625123"/>
    <s v="UNISOURCE - JACKSONVILLE"/>
    <x v="0"/>
    <s v="9X12 3MIL ZT PEEL &amp; STICK WHITE BACK/CLEAR FRONT DIRT &amp; MOISTURE RESISTANT"/>
    <n v="0"/>
    <m/>
    <n v="9"/>
    <s v="12 3MIL ZT PEEL &amp; STICK"/>
    <m/>
    <m/>
    <x v="0"/>
    <m/>
    <d v="2012-10-11T00:00:00"/>
    <s v="Oct 2012"/>
    <s v="JCORLISS"/>
    <s v="New"/>
    <s v="Buy"/>
  </r>
  <r>
    <n v="632284"/>
    <s v="NORMAN ROQUETTE, INC."/>
    <x v="8"/>
    <s v="12.50X11.50X32.00X1.00 500/RL,BAGS,BS,BOR "/>
    <n v="1190.28"/>
    <m/>
    <n v="12.5"/>
    <n v="11.5"/>
    <n v="32"/>
    <n v="1"/>
    <x v="1"/>
    <n v="735930"/>
    <d v="2012-10-29T00:00:00"/>
    <s v="Oct 2012"/>
    <s v="LMITCHELL"/>
    <s v="Reorder"/>
    <s v="Make"/>
  </r>
  <r>
    <n v="625133"/>
    <s v="COMMERCE PACKAGING"/>
    <x v="0"/>
    <s v="32' X 100' 4 MIL SHEETING "/>
    <n v="0"/>
    <m/>
    <n v="32"/>
    <m/>
    <m/>
    <n v="4"/>
    <x v="0"/>
    <m/>
    <d v="2012-10-11T00:00:00"/>
    <s v="Oct 2012"/>
    <s v="TTHERIAULT"/>
    <s v="New"/>
    <s v="Buy"/>
  </r>
  <r>
    <n v="625134"/>
    <s v="BERLIN PACKAGING"/>
    <x v="0"/>
    <s v="ZT 4X6X002 TAMPER EVIDENT 1000/CTN DOMESTIC"/>
    <n v="1035"/>
    <m/>
    <s v="ZT 4"/>
    <n v="6"/>
    <s v="002 TAMPER EVIDENT"/>
    <m/>
    <x v="0"/>
    <m/>
    <d v="2012-10-11T00:00:00"/>
    <s v="Oct 2012"/>
    <s v="BRENDA"/>
    <s v="New"/>
    <s v="Buy"/>
  </r>
  <r>
    <n v="625135"/>
    <s v="COMMERCE PACKAGING"/>
    <x v="0"/>
    <s v="40' X 100' 4 MIL SHEETING "/>
    <n v="0"/>
    <m/>
    <n v="40"/>
    <m/>
    <m/>
    <n v="4"/>
    <x v="0"/>
    <m/>
    <d v="2012-10-11T00:00:00"/>
    <s v="Oct 2012"/>
    <s v="TTHERIAULT"/>
    <s v="New"/>
    <s v="Buy"/>
  </r>
  <r>
    <n v="632642"/>
    <s v="NORMAN ROQUETTE, INC."/>
    <x v="8"/>
    <s v="12.50X11.50X32.00X1.00 500/RL,BAGS,BS,BOR,CRADL "/>
    <n v="0"/>
    <m/>
    <n v="12.5"/>
    <n v="11.5"/>
    <n v="32"/>
    <n v="1"/>
    <x v="0"/>
    <m/>
    <d v="2012-11-13T00:00:00"/>
    <s v="Nov 2012"/>
    <s v="JPENA"/>
    <s v="New"/>
    <s v="Make"/>
  </r>
  <r>
    <n v="625186"/>
    <s v="STEPHEN GOULD HUNTSVILLE"/>
    <x v="0"/>
    <s v="ZT 12X24 3MIL VENTED 1 HOLE 1 FROM BOTOM AND LEFT SIDE"/>
    <n v="1510.8"/>
    <m/>
    <n v="12"/>
    <m/>
    <n v="24"/>
    <n v="3"/>
    <x v="0"/>
    <m/>
    <d v="2012-10-11T00:00:00"/>
    <s v="Oct 2012"/>
    <s v="TTHERIAULT"/>
    <s v="New"/>
    <s v="Buy"/>
  </r>
  <r>
    <n v="625192"/>
    <s v="EMPACOL PACKING &amp;SUPPLIES"/>
    <x v="0"/>
    <s v="ZT 8X15X003 FLAME RETARDA 1000/CTN DOMESTIC"/>
    <n v="0"/>
    <m/>
    <s v="ZT 8"/>
    <n v="15"/>
    <s v="003 FLAME RETARDA"/>
    <m/>
    <x v="0"/>
    <m/>
    <d v="2012-10-11T00:00:00"/>
    <s v="Oct 2012"/>
    <s v="BRENDA"/>
    <s v="New"/>
    <s v="Buy"/>
  </r>
  <r>
    <n v="625199"/>
    <s v="CROWN PACKAGING"/>
    <x v="0"/>
    <s v="METALLIC STATIC SHIELDING 100/CS "/>
    <n v="1171"/>
    <m/>
    <s v="METALLIC STATIC SHIELDING"/>
    <m/>
    <m/>
    <m/>
    <x v="0"/>
    <m/>
    <d v="2012-10-11T00:00:00"/>
    <s v="Oct 2012"/>
    <s v="LPAIGE"/>
    <s v="New"/>
    <s v="Buy"/>
  </r>
  <r>
    <n v="625204"/>
    <s v="CROWN PACKAGING"/>
    <x v="0"/>
    <s v="METALLIC STATIC SHIELDING 100/CS "/>
    <n v="1677.5"/>
    <m/>
    <s v="METALLIC STATIC SHIELDING"/>
    <m/>
    <m/>
    <m/>
    <x v="0"/>
    <m/>
    <d v="2012-10-11T00:00:00"/>
    <s v="Oct 2012"/>
    <s v="LPAIGE"/>
    <s v="New"/>
    <s v="Buy"/>
  </r>
  <r>
    <n v="625207"/>
    <s v="CROWN PACKAGING"/>
    <x v="0"/>
    <s v="METALLIC SHIELDING BAGS 1 100/CS "/>
    <n v="1716"/>
    <m/>
    <s v="METALLIC SHIELDING BAGS 1"/>
    <m/>
    <m/>
    <m/>
    <x v="0"/>
    <m/>
    <d v="2012-10-11T00:00:00"/>
    <s v="Oct 2012"/>
    <s v="LPAIGE"/>
    <s v="New"/>
    <s v="Buy"/>
  </r>
  <r>
    <n v="625208"/>
    <s v="CROWN PACKAGING"/>
    <x v="0"/>
    <s v="METALLIC STATIC SHIELDING 100/CS "/>
    <n v="1396.7"/>
    <m/>
    <s v="METALLIC STATIC SHIELDING"/>
    <m/>
    <m/>
    <m/>
    <x v="0"/>
    <m/>
    <d v="2012-10-11T00:00:00"/>
    <s v="Oct 2012"/>
    <s v="LPAIGE"/>
    <s v="New"/>
    <s v="Buy"/>
  </r>
  <r>
    <n v="625211"/>
    <s v="CROWN PACKAGING"/>
    <x v="0"/>
    <s v="METALLIC STATIC SHIELDING METALLIC SHIELDING BAGS 100/CS"/>
    <n v="2820.25"/>
    <m/>
    <s v="METALLIC STATIC SHIELDING"/>
    <m/>
    <m/>
    <m/>
    <x v="0"/>
    <m/>
    <d v="2012-10-11T00:00:00"/>
    <s v="Oct 2012"/>
    <s v="LPAIGE"/>
    <s v="New"/>
    <s v="Buy"/>
  </r>
  <r>
    <n v="625215"/>
    <s v="CROWN PACKAGING"/>
    <x v="0"/>
    <s v="METALLIC SHIELDING 41X28 100/CS "/>
    <n v="1665.95"/>
    <m/>
    <s v="METALLIC SHIELDING 41"/>
    <n v="28"/>
    <m/>
    <m/>
    <x v="0"/>
    <m/>
    <d v="2012-10-11T00:00:00"/>
    <s v="Oct 2012"/>
    <s v="LPAIGE"/>
    <s v="New"/>
    <s v="Buy"/>
  </r>
  <r>
    <n v="625218"/>
    <s v="CROWN PACKAGING"/>
    <x v="0"/>
    <s v="METALLIC SHIELDIGN BAGS 4 100/CS "/>
    <n v="2009.95"/>
    <m/>
    <s v="METALLIC SHIELDIGN BAGS 4"/>
    <m/>
    <m/>
    <m/>
    <x v="0"/>
    <m/>
    <d v="2012-10-11T00:00:00"/>
    <s v="Oct 2012"/>
    <s v="LPAIGE"/>
    <s v="New"/>
    <s v="Buy"/>
  </r>
  <r>
    <n v="625220"/>
    <s v="CROWN PACKAGING"/>
    <x v="0"/>
    <s v="METALLIC SHIELDING BAGS 5 5X34 3 MIL "/>
    <n v="2589.3000000000002"/>
    <m/>
    <s v="METALLIC SHIELDING BAGS 5"/>
    <m/>
    <m/>
    <m/>
    <x v="0"/>
    <m/>
    <d v="2012-10-11T00:00:00"/>
    <s v="Oct 2012"/>
    <s v="LPAIGE"/>
    <s v="New"/>
    <s v="Buy"/>
  </r>
  <r>
    <n v="625222"/>
    <s v="CROWN PACKAGING"/>
    <x v="0"/>
    <s v="METALLIC STATIC SHIELDING BAGS 55X42 3 MIL "/>
    <n v="10445.15"/>
    <m/>
    <s v="METALLIC STATIC SHIELDING"/>
    <m/>
    <m/>
    <m/>
    <x v="0"/>
    <m/>
    <d v="2012-10-11T00:00:00"/>
    <s v="Oct 2012"/>
    <s v="LPAIGE"/>
    <s v="New"/>
    <s v="Buy"/>
  </r>
  <r>
    <n v="625224"/>
    <s v="CROWN PACKAGING"/>
    <x v="0"/>
    <s v="METALLIC SHIELDING BAGS 6 5X50 3MIL "/>
    <n v="0"/>
    <m/>
    <s v="METALLIC SHIELDING BAGS 6"/>
    <m/>
    <m/>
    <m/>
    <x v="0"/>
    <m/>
    <d v="2012-10-11T00:00:00"/>
    <s v="Oct 2012"/>
    <s v="LPAIGE"/>
    <s v="New"/>
    <s v="Buy"/>
  </r>
  <r>
    <n v="656016"/>
    <s v="NORMAN ROQUETTE, INC."/>
    <x v="8"/>
    <s v="12.50X11.50X32.00X1.00 500/RL,BAGS,BS,BOR,CRADL "/>
    <n v="1149.5999999999999"/>
    <m/>
    <n v="12.5"/>
    <n v="11.5"/>
    <n v="32"/>
    <n v="1"/>
    <x v="0"/>
    <m/>
    <d v="2013-03-01T00:00:00"/>
    <s v="March 2013"/>
    <s v="ANGELA"/>
    <s v="Reorder"/>
    <s v="Make"/>
  </r>
  <r>
    <n v="682103"/>
    <s v="XPEDX"/>
    <x v="8"/>
    <s v="14.00X0.00X72.00X3.00 200/RL,BAGS,BS,BOR "/>
    <n v="812.92"/>
    <m/>
    <n v="14"/>
    <n v="0"/>
    <n v="72"/>
    <n v="3"/>
    <x v="1"/>
    <n v="837311"/>
    <d v="2013-05-29T00:00:00"/>
    <s v="May 2013"/>
    <s v="LCARTER"/>
    <s v="New"/>
    <s v="Make"/>
  </r>
  <r>
    <n v="625268"/>
    <s v="ADVANTECH PACKAGING CO"/>
    <x v="0"/>
    <s v="ZT 11.9375 X11.875 4MIL W ZIPPER TO BE 0.125  2 VENT HOLES 2.75  FROM S"/>
    <n v="12205"/>
    <m/>
    <n v="11.9375"/>
    <m/>
    <n v="11.875"/>
    <n v="4"/>
    <x v="0"/>
    <m/>
    <d v="2012-10-11T00:00:00"/>
    <s v="Oct 2012"/>
    <s v="LPAIGE"/>
    <s v="New"/>
    <s v="Buy"/>
  </r>
  <r>
    <n v="625273"/>
    <s v="ADVANTECH PACKAGING CO"/>
    <x v="0"/>
    <s v="ZT 11.9375X12.875 4MIL ZIPPER WIDTH 0.125 2 VENT HOLES"/>
    <n v="12265"/>
    <m/>
    <n v="11.9375"/>
    <m/>
    <n v="12.875"/>
    <n v="4"/>
    <x v="0"/>
    <m/>
    <d v="2012-10-11T00:00:00"/>
    <s v="Oct 2012"/>
    <s v="CMAHAN"/>
    <s v="New"/>
    <s v="Buy"/>
  </r>
  <r>
    <n v="709077"/>
    <s v="XPEDX"/>
    <x v="8"/>
    <s v="14.00X0.00X72.00X3.00200/RL,BAGS,BS,BOR"/>
    <n v="984.37"/>
    <m/>
    <n v="14"/>
    <n v="0"/>
    <n v="72"/>
    <n v="3"/>
    <x v="1"/>
    <n v="901753"/>
    <d v="2013-09-27T00:00:00"/>
    <s v="Sept 2013"/>
    <s v="LMITCHELL"/>
    <s v="Reorder"/>
    <s v="Make"/>
  </r>
  <r>
    <n v="625348"/>
    <s v="POLY-SOURCE MANUFACTURING INC"/>
    <x v="0"/>
    <s v="10X14 1MIL +1.5  LIP TINTED PINK BAGS 250/WIC WICKITED"/>
    <n v="5968.5"/>
    <m/>
    <n v="10"/>
    <s v="14 1MIL +1.5  LIP"/>
    <m/>
    <m/>
    <x v="0"/>
    <m/>
    <d v="2012-10-11T00:00:00"/>
    <s v="Oct 2012"/>
    <s v="JCORLISS"/>
    <s v="New"/>
    <s v="Buy"/>
  </r>
  <r>
    <n v="625351"/>
    <s v="POLY-SOURCE MANUFACTURING INC"/>
    <x v="0"/>
    <s v="16 X20 1MIL +1.5  LIP 250 PINK TINTED WICKETED"/>
    <n v="3306"/>
    <m/>
    <n v="16"/>
    <s v="20 1MIL +1.5  LIP 250"/>
    <m/>
    <m/>
    <x v="0"/>
    <m/>
    <d v="2012-10-11T00:00:00"/>
    <s v="Oct 2012"/>
    <s v="JCORLISS"/>
    <s v="New"/>
    <s v="Buy"/>
  </r>
  <r>
    <n v="625357"/>
    <s v="AMERICAN MARKETING OF PLASTICS, LLC"/>
    <x v="0"/>
    <s v="LF 12.5X12.5 4 MIL 500/CA BLK CONDUCTIVE BAG "/>
    <n v="1458.5"/>
    <m/>
    <s v="LF 12.5"/>
    <s v="12.5 4 MIL 500/CA"/>
    <m/>
    <m/>
    <x v="0"/>
    <m/>
    <d v="2012-10-11T00:00:00"/>
    <s v="Oct 2012"/>
    <s v="CMAHAN"/>
    <s v="New"/>
    <s v="Buy"/>
  </r>
  <r>
    <n v="625385"/>
    <s v="CENTRAL OHIO PAPER &amp; PKG"/>
    <x v="0"/>
    <s v="LF 12X16X002 W/ 1.5  LIP&amp; 1C/1S SUFFOC. WRNG-3 LNG, PRNTD"/>
    <n v="4795.2"/>
    <m/>
    <s v="LF 12"/>
    <n v="16"/>
    <s v="002 W/ 1.5  LIP&amp;"/>
    <m/>
    <x v="0"/>
    <m/>
    <d v="2012-10-11T00:00:00"/>
    <s v="Oct 2012"/>
    <s v="LMITCHELL"/>
    <s v="New"/>
    <s v="Buy"/>
  </r>
  <r>
    <n v="625389"/>
    <s v="CENTRAL OHIO PAPER &amp; PKG"/>
    <x v="0"/>
    <s v="LF 24X24X002 W/ 1.5  LIP&amp; 1C/1S SUFFOC. WRNG-3 LANG ,PRNTD"/>
    <n v="11774.4"/>
    <m/>
    <s v="LF 24"/>
    <n v="24"/>
    <s v="002 W/ 1.5  LIP&amp;"/>
    <m/>
    <x v="0"/>
    <m/>
    <d v="2012-10-11T00:00:00"/>
    <s v="Oct 2012"/>
    <s v="LMITCHELL"/>
    <s v="New"/>
    <s v="Buy"/>
  </r>
  <r>
    <n v="625391"/>
    <s v="CENTRAL OHIO PAPER &amp; PKG"/>
    <x v="0"/>
    <s v="LF 14X20X002 W/ 1.5  LIP&amp; TAPE, 1C/1S SUFFOC. WRNG 3 LANG,PRNTD"/>
    <n v="6604.8"/>
    <m/>
    <s v="LF 14"/>
    <n v="20"/>
    <s v="002 W/ 1.5  LIP&amp;"/>
    <m/>
    <x v="0"/>
    <m/>
    <d v="2012-10-11T00:00:00"/>
    <s v="Oct 2012"/>
    <s v="LMITCHELL"/>
    <s v="New"/>
    <s v="Buy"/>
  </r>
  <r>
    <n v="686586"/>
    <s v="NORMAN ROQUETTE, INC."/>
    <x v="8"/>
    <s v="16.00X0.00X10.00X6.00 1000/RL,BAGS,BS,BOR,CRADL "/>
    <n v="882.63"/>
    <m/>
    <n v="16"/>
    <n v="0"/>
    <n v="10"/>
    <n v="6"/>
    <x v="0"/>
    <m/>
    <d v="2013-06-17T00:00:00"/>
    <s v="June 2013"/>
    <s v="LMITCHELL"/>
    <s v="New"/>
    <s v="Make"/>
  </r>
  <r>
    <n v="686586"/>
    <s v="NORMAN ROQUETTE, INC."/>
    <x v="8"/>
    <s v="16.00X0.00X10.00X6.001000/RL,BAGS,BS,BOR,CRADL"/>
    <n v="882.63"/>
    <m/>
    <n v="16"/>
    <n v="0"/>
    <n v="10"/>
    <n v="6"/>
    <x v="0"/>
    <m/>
    <d v="2013-07-02T00:00:00"/>
    <s v="July 2013"/>
    <s v="LMITCHELL"/>
    <s v="New"/>
    <s v="Make"/>
  </r>
  <r>
    <n v="686592"/>
    <s v="NORMAN ROQUETTE, INC."/>
    <x v="8"/>
    <s v="16.00X0.00X18.00X6.00 500/RL,BAGS,BS,BOR,CRADL "/>
    <n v="3198.2"/>
    <m/>
    <n v="16"/>
    <n v="0"/>
    <n v="18"/>
    <n v="6"/>
    <x v="0"/>
    <m/>
    <d v="2013-06-17T00:00:00"/>
    <s v="June 2013"/>
    <s v="LMITCHELL"/>
    <s v="New"/>
    <s v="Make"/>
  </r>
  <r>
    <n v="625430"/>
    <s v="XPEDX"/>
    <x v="0"/>
    <s v="3.5X9.25 1.5MIL W/2 LIP &amp;2  REINFORCED HEADER &amp;1/4 HOLE IN CENTE"/>
    <n v="824.38"/>
    <m/>
    <n v="3.5"/>
    <s v="9.25 1.5MIL"/>
    <m/>
    <m/>
    <x v="0"/>
    <m/>
    <d v="2012-10-12T00:00:00"/>
    <s v="Oct 2012"/>
    <s v="JCORLISS"/>
    <s v="New"/>
    <s v="Buy"/>
  </r>
  <r>
    <n v="700571"/>
    <s v="PAPER PRODUCTS CO INC"/>
    <x v="0"/>
    <s v="9X14 2mil Auto White Opag1 venthole 2c/1s 750 rl1/2 perf down side w/2x3 "/>
    <n v="12390"/>
    <m/>
    <n v="9"/>
    <s v="14 2mil Auto White Opag"/>
    <m/>
    <m/>
    <x v="0"/>
    <m/>
    <d v="2013-09-02T00:00:00"/>
    <s v="Sept 2013"/>
    <s v="JCORLISS"/>
    <s v="New"/>
    <s v="Buy"/>
  </r>
  <r>
    <n v="625580"/>
    <s v="UNIVERSAL CONTAINER CORP."/>
    <x v="0"/>
    <s v="BOR 6X6 2MIL CLEAR 2C/1S 2000/ROLL,PRNTD "/>
    <n v="1872.75"/>
    <m/>
    <s v="BOR 6"/>
    <s v="6 2MIL CLEAR 2C/1S"/>
    <m/>
    <m/>
    <x v="0"/>
    <m/>
    <d v="2012-10-12T00:00:00"/>
    <s v="Oct 2012"/>
    <s v="CHRISP"/>
    <s v="New"/>
    <s v="Buy"/>
  </r>
  <r>
    <n v="625582"/>
    <s v="UNIVERSAL CONTAINER CORP."/>
    <x v="0"/>
    <s v="BOR 8X10 2MIL CLEAR 2C/1S ON A ROLL 1250/ROLL,PRNTD "/>
    <n v="1832.5"/>
    <m/>
    <s v="BOR 8"/>
    <s v="10 2MIL CLEAR 2C/1S"/>
    <m/>
    <m/>
    <x v="0"/>
    <m/>
    <d v="2012-10-12T00:00:00"/>
    <s v="Oct 2012"/>
    <s v="CHRISP"/>
    <s v="New"/>
    <s v="Buy"/>
  </r>
  <r>
    <n v="625589"/>
    <s v="LANDA PACKAGING DIST."/>
    <x v="0"/>
    <s v="ZT 3X7 2MIL PRNTED 2C/1S W/ WB &amp; TEXT 1000/CASE,PR NTD"/>
    <n v="1092"/>
    <m/>
    <s v="ZT 3"/>
    <s v="7 2MIL PRNTED 2C/1S"/>
    <m/>
    <m/>
    <x v="0"/>
    <m/>
    <d v="2012-10-12T00:00:00"/>
    <s v="Oct 2012"/>
    <s v="JGUSTAFSON"/>
    <s v="New"/>
    <s v="Buy"/>
  </r>
  <r>
    <n v="625591"/>
    <s v="LANDA PACKAGING DIST."/>
    <x v="0"/>
    <s v="ZT 3X7 2MIL PRINTED 1C/1S W/ WB 1000/CASE,PRNTD "/>
    <n v="892"/>
    <m/>
    <s v="ZT 3"/>
    <s v="7 2MIL PRINTED 1C/1S"/>
    <m/>
    <m/>
    <x v="0"/>
    <m/>
    <d v="2012-10-12T00:00:00"/>
    <s v="Oct 2012"/>
    <s v="JGUSTAFSON"/>
    <s v="New"/>
    <s v="Buy"/>
  </r>
  <r>
    <n v="625603"/>
    <s v="STRETCH ASSOCIATES"/>
    <x v="0"/>
    <s v="7.5X21 .65MIL NEWSPAPER B PRINTED WITH SUFFOCATION NO HANG HOLE,PRNTD"/>
    <n v="4150"/>
    <m/>
    <n v="7.5"/>
    <s v="21 .65MIL NEWSPAPER B"/>
    <m/>
    <m/>
    <x v="0"/>
    <m/>
    <d v="2012-10-12T00:00:00"/>
    <s v="Oct 2012"/>
    <s v="TTHERIAULT"/>
    <s v="New"/>
    <s v="Buy"/>
  </r>
  <r>
    <n v="625605"/>
    <s v="STRETCH ASSOCIATES"/>
    <x v="0"/>
    <s v="5.5X16 .65MIL NEWSPAPER B PRINTED WITH SUFFOCATION NO HANG HOLE,PRNTD"/>
    <n v="2400"/>
    <m/>
    <n v="5.5"/>
    <s v="16 .65MIL NEWSPAPER B"/>
    <m/>
    <m/>
    <x v="0"/>
    <m/>
    <d v="2012-10-12T00:00:00"/>
    <s v="Oct 2012"/>
    <s v="TTHERIAULT"/>
    <s v="New"/>
    <s v="Buy"/>
  </r>
  <r>
    <n v="660091"/>
    <s v="INDUSTRIAL PACKAGING"/>
    <x v="0"/>
    <s v="AUTO 5X9.5X0015 1500/ROLL "/>
    <n v="12300"/>
    <m/>
    <n v="5"/>
    <m/>
    <n v="9.5"/>
    <n v="1.5"/>
    <x v="0"/>
    <m/>
    <d v="2013-03-15T00:00:00"/>
    <s v="March 2013"/>
    <s v="MICHELLE"/>
    <s v="New"/>
    <s v="Buy"/>
  </r>
  <r>
    <n v="625607"/>
    <s v="STRETCH ASSOCIATES"/>
    <x v="0"/>
    <s v="6.5X19 .65MIL NEWSPAPER B PRINTED WITH SUFFOCATION NO HANG HOLE,PRNTD"/>
    <n v="3125"/>
    <m/>
    <n v="6.5"/>
    <s v="19 .65MIL NEWSPAPER B"/>
    <m/>
    <m/>
    <x v="0"/>
    <m/>
    <d v="2012-10-12T00:00:00"/>
    <s v="Oct 2012"/>
    <s v="TTHERIAULT"/>
    <s v="New"/>
    <s v="Buy"/>
  </r>
  <r>
    <n v="686592"/>
    <s v="NORMAN ROQUETTE, INC."/>
    <x v="8"/>
    <s v="16.00X0.00X18.00X6.00500/RL,BAGS,BS,BOR,CRADL"/>
    <n v="3198.2"/>
    <m/>
    <n v="16"/>
    <n v="0"/>
    <n v="18"/>
    <n v="6"/>
    <x v="0"/>
    <m/>
    <d v="2013-07-02T00:00:00"/>
    <s v="July 2013"/>
    <s v="LMITCHELL"/>
    <s v="New"/>
    <s v="Make"/>
  </r>
  <r>
    <n v="660076"/>
    <s v="INDUSTRIAL PACKAGING"/>
    <x v="0"/>
    <s v="AUTO 4X12X0015 1250/ROLL "/>
    <n v="12200"/>
    <m/>
    <n v="4"/>
    <m/>
    <n v="12"/>
    <n v="1.5"/>
    <x v="0"/>
    <m/>
    <d v="2013-03-15T00:00:00"/>
    <s v="March 2013"/>
    <s v="MICHELLE"/>
    <s v="New"/>
    <s v="Buy"/>
  </r>
  <r>
    <n v="706138"/>
    <s v="GROUP O"/>
    <x v="0"/>
    <s v="7X6 2.8MIL AUTO BAGW/.25 SKIRT 1  HEADER1/8  VENT .25  HAND HOLE"/>
    <n v="11175"/>
    <m/>
    <n v="7"/>
    <s v="6 2.8MIL AUTO BAG"/>
    <m/>
    <m/>
    <x v="0"/>
    <m/>
    <d v="2013-09-26T00:00:00"/>
    <s v="Sept 2013"/>
    <s v="MGONZALEZ"/>
    <s v="New"/>
    <s v="Buy"/>
  </r>
  <r>
    <n v="702637"/>
    <s v="PAPER PRODUCTS CO INC"/>
    <x v="0"/>
    <s v="9X14 2MIL AUTOBAGWHITE OPAQUE W/1 VENT HOLE, 1C/1S,PRNTD"/>
    <n v="10764"/>
    <m/>
    <n v="9"/>
    <s v="14 2MIL AUTOBAG"/>
    <m/>
    <m/>
    <x v="0"/>
    <m/>
    <d v="2013-09-11T00:00:00"/>
    <s v="Sept 2013"/>
    <s v="MCAMERON"/>
    <s v="New"/>
    <s v="Buy"/>
  </r>
  <r>
    <n v="625644"/>
    <s v="UNIVERSAL CONTAINER CORP."/>
    <x v="0"/>
    <s v="6X6 2MIL CLEAR BAG 3 COLOR/1 SIDE (2 COLORS ON WHITE BLOCK) 1000/CASE"/>
    <n v="1287.5"/>
    <m/>
    <n v="6"/>
    <s v="6 2MIL CLEAR BAG"/>
    <m/>
    <m/>
    <x v="0"/>
    <m/>
    <d v="2012-10-12T00:00:00"/>
    <s v="Oct 2012"/>
    <s v="MGONZALEZ"/>
    <s v="New"/>
    <s v="Buy"/>
  </r>
  <r>
    <n v="625645"/>
    <s v="UNIVERSAL CONTAINER CORP."/>
    <x v="0"/>
    <s v="8X10 2MIL CLEAR 3C/1S (2 COLOR ON WHITE B LOCK) 1000/CASE,PRNTD"/>
    <n v="1355.25"/>
    <m/>
    <n v="8"/>
    <s v="10 2MIL CLEAR"/>
    <m/>
    <m/>
    <x v="0"/>
    <m/>
    <d v="2012-10-12T00:00:00"/>
    <s v="Oct 2012"/>
    <s v="MGONZALEZ"/>
    <s v="New"/>
    <s v="Buy"/>
  </r>
  <r>
    <n v="625658"/>
    <s v="MAC PAPERS ORLANDO FL"/>
    <x v="0"/>
    <s v="10  X100' 6 MIL CLR POLY SHEETING "/>
    <n v="0"/>
    <m/>
    <n v="10"/>
    <m/>
    <m/>
    <n v="1.25"/>
    <x v="0"/>
    <m/>
    <d v="2012-10-12T00:00:00"/>
    <s v="Oct 2012"/>
    <s v="CMAHAN"/>
    <s v="New"/>
    <s v="Buy"/>
  </r>
  <r>
    <n v="625688"/>
    <s v="MAC PAPERS CHARLOTTE"/>
    <x v="0"/>
    <s v="9.25X12.25X002 USPS APPRO LIP AND TAPE 1000/CASE "/>
    <n v="1779.3"/>
    <m/>
    <n v="9.25"/>
    <n v="12.25"/>
    <s v="002 USPS APPRO"/>
    <m/>
    <x v="0"/>
    <m/>
    <d v="2012-10-12T00:00:00"/>
    <s v="Oct 2012"/>
    <s v="SARAH"/>
    <s v="New"/>
    <s v="Buy"/>
  </r>
  <r>
    <n v="625709"/>
    <s v="PKGING.COM"/>
    <x v="0"/>
    <s v="25.5x24 3 MIL 500/case WITH 1.5  LIP "/>
    <n v="1607.85"/>
    <m/>
    <s v="25.5x24 3 MIL 500/case"/>
    <m/>
    <m/>
    <m/>
    <x v="0"/>
    <m/>
    <d v="2012-10-12T00:00:00"/>
    <s v="Oct 2012"/>
    <s v="JPENA"/>
    <s v="New"/>
    <s v="Buy"/>
  </r>
  <r>
    <n v="655059"/>
    <s v="RAY ENGEL PACKAGING SUPPLIES INC."/>
    <x v="8"/>
    <s v="18.00X0.00X28.00X4.00 250/RL,BAGS,BS,BOR,CRADL "/>
    <n v="2007.5"/>
    <m/>
    <n v="18"/>
    <n v="0"/>
    <n v="28"/>
    <n v="4"/>
    <x v="0"/>
    <m/>
    <d v="2013-02-26T00:00:00"/>
    <s v="Feb 2013"/>
    <s v="LPAIGE"/>
    <s v="New"/>
    <s v="Make"/>
  </r>
  <r>
    <n v="625721"/>
    <s v="UNISOURCE - PLEASANTON"/>
    <x v="0"/>
    <s v="8X8 4MIL CLEAR ZIP TOP PR INTED 1C/1S,PRNTD "/>
    <n v="1656"/>
    <m/>
    <n v="8"/>
    <s v="8 4MIL CLEAR ZIP TOP PR"/>
    <m/>
    <m/>
    <x v="0"/>
    <m/>
    <d v="2012-10-12T00:00:00"/>
    <s v="Oct 2012"/>
    <s v="PGARCIA"/>
    <s v="New"/>
    <s v="Buy"/>
  </r>
  <r>
    <n v="625722"/>
    <s v="UNISOURCE - PLEASANTON"/>
    <x v="0"/>
    <s v="8X8 3.5IL CLEAR ZIP TOP P RINTED 1C/1S,PRNTD "/>
    <n v="1559.5"/>
    <m/>
    <n v="8"/>
    <s v="8 3.5IL CLEAR ZIP TOP P"/>
    <m/>
    <m/>
    <x v="0"/>
    <m/>
    <d v="2012-10-12T00:00:00"/>
    <s v="Oct 2012"/>
    <s v="PGARCIA"/>
    <s v="New"/>
    <s v="Buy"/>
  </r>
  <r>
    <n v="625723"/>
    <s v="UNISOURCE - PLEASANTON"/>
    <x v="0"/>
    <s v="9X12 3.5MIL CLEAR ZIP TOP PRINTED 1C/1S,PRNTD "/>
    <n v="1958.5"/>
    <m/>
    <n v="9"/>
    <s v="12 3.5MIL CLEAR ZIP TOP"/>
    <m/>
    <m/>
    <x v="0"/>
    <m/>
    <d v="2012-10-12T00:00:00"/>
    <s v="Oct 2012"/>
    <s v="PGARCIA"/>
    <s v="New"/>
    <s v="Buy"/>
  </r>
  <r>
    <n v="625724"/>
    <s v="UNISOURCE - PLEASANTON"/>
    <x v="0"/>
    <s v="9X12 4MIL CLEAR ZIP TOP P RINTED 1C/1S,PRNTD "/>
    <n v="2111"/>
    <m/>
    <n v="9"/>
    <s v="12 4MIL CLEAR ZIP TOP P"/>
    <m/>
    <m/>
    <x v="0"/>
    <m/>
    <d v="2012-10-12T00:00:00"/>
    <s v="Oct 2012"/>
    <s v="PGARCIA"/>
    <s v="New"/>
    <s v="Buy"/>
  </r>
  <r>
    <n v="625725"/>
    <s v="UNISOURCE - PLEASANTON"/>
    <x v="0"/>
    <s v="9X12 3.5MIL CLEAR ZIP TOP PRINTED 1C/1S,PRNTD "/>
    <n v="0"/>
    <m/>
    <n v="9"/>
    <s v="12 3.5MIL CLEAR ZIP TOP"/>
    <m/>
    <m/>
    <x v="0"/>
    <m/>
    <d v="2012-10-12T00:00:00"/>
    <s v="Oct 2012"/>
    <s v="PGARCIA"/>
    <s v="New"/>
    <s v="Buy"/>
  </r>
  <r>
    <n v="625726"/>
    <s v="UNISOURCE - PLEASANTON"/>
    <x v="0"/>
    <s v="13X18 3.5MIL CLEAR ZIP TO P PRINTED 1C/1S,PRNTD "/>
    <n v="2671"/>
    <m/>
    <n v="13"/>
    <s v="18 3.5MIL CLEAR ZIP TO"/>
    <m/>
    <m/>
    <x v="0"/>
    <m/>
    <d v="2012-10-12T00:00:00"/>
    <s v="Oct 2012"/>
    <s v="PGARCIA"/>
    <s v="New"/>
    <s v="Buy"/>
  </r>
  <r>
    <n v="625727"/>
    <s v="UNISOURCE - PLEASANTON"/>
    <x v="0"/>
    <s v="13X18 3.5MIL CLEAR ZIP TO P PRINTED 1C/1S,PRNTD "/>
    <n v="0"/>
    <m/>
    <n v="13"/>
    <s v="18 3.5MIL CLEAR ZIP TO"/>
    <m/>
    <m/>
    <x v="0"/>
    <m/>
    <d v="2012-10-12T00:00:00"/>
    <s v="Oct 2012"/>
    <s v="PGARCIA"/>
    <s v="New"/>
    <s v="Buy"/>
  </r>
  <r>
    <n v="625728"/>
    <s v="UNISOURCE - PLEASANTON"/>
    <x v="0"/>
    <s v="13X18 4MIL CLEAR ZIP TOP PRINTED 1C/1S,PRNTD "/>
    <n v="2900.5"/>
    <m/>
    <n v="13"/>
    <s v="18 4MIL CLEAR ZIP TOP"/>
    <m/>
    <m/>
    <x v="0"/>
    <m/>
    <d v="2012-10-12T00:00:00"/>
    <s v="Oct 2012"/>
    <s v="PGARCIA"/>
    <s v="New"/>
    <s v="Buy"/>
  </r>
  <r>
    <n v="625729"/>
    <s v="UNISOURCE - PLEASANTON"/>
    <x v="0"/>
    <s v="18X24 3.5MIL CLEAR ZIP TO P PRINTED 1C/1S,PRNTD "/>
    <n v="3998.5"/>
    <m/>
    <n v="18"/>
    <s v="24 3.5MIL CLEAR ZIP TO"/>
    <m/>
    <m/>
    <x v="0"/>
    <m/>
    <d v="2012-10-12T00:00:00"/>
    <s v="Oct 2012"/>
    <s v="PGARCIA"/>
    <s v="New"/>
    <s v="Buy"/>
  </r>
  <r>
    <n v="625730"/>
    <s v="AMERICAN WHOLESALE PACKAGING"/>
    <x v="0"/>
    <s v="3X5 2MIL ZIP TOP CLEAR PR INTED 1C/1S,PRNTD "/>
    <n v="1398.75"/>
    <m/>
    <n v="3"/>
    <s v="5 2MIL ZIP TOP CLEAR PR"/>
    <m/>
    <m/>
    <x v="0"/>
    <m/>
    <d v="2012-10-12T00:00:00"/>
    <s v="Oct 2012"/>
    <s v="PGARCIA"/>
    <s v="New"/>
    <s v="Buy"/>
  </r>
  <r>
    <n v="625731"/>
    <s v="UNISOURCE - PLEASANTON"/>
    <x v="0"/>
    <s v="18X24 4MIL CLEAR ZIP TOP PRINTED 1C/1S,PRNTD "/>
    <n v="4433"/>
    <m/>
    <n v="18"/>
    <s v="24 4MIL CLEAR ZIP TOP"/>
    <m/>
    <m/>
    <x v="0"/>
    <m/>
    <d v="2012-10-12T00:00:00"/>
    <s v="Oct 2012"/>
    <s v="PGARCIA"/>
    <s v="New"/>
    <s v="Buy"/>
  </r>
  <r>
    <n v="629039"/>
    <s v="ULINE"/>
    <x v="0"/>
    <s v="POLYPRO 3X5.5X002 X/CASE "/>
    <n v="0"/>
    <m/>
    <n v="3"/>
    <m/>
    <n v="5.5"/>
    <n v="2"/>
    <x v="0"/>
    <m/>
    <d v="2012-10-12T00:00:00"/>
    <s v="Oct 2012"/>
    <s v="MICHELLE"/>
    <s v="New"/>
    <s v="Buy"/>
  </r>
  <r>
    <n v="625795"/>
    <s v="A.M.C. EXCLUSIVES, INC."/>
    <x v="0"/>
    <s v="2X2 2MIL ZIP TOP W/HH 100 0/CASE (SPOT WELDS REDUCE OPENING BY .375 )"/>
    <n v="2320"/>
    <m/>
    <n v="2"/>
    <s v="2 2MIL ZIP TOP W/HH 100"/>
    <m/>
    <m/>
    <x v="0"/>
    <m/>
    <d v="2012-10-15T00:00:00"/>
    <s v="Oct 2012"/>
    <s v="VALERIE"/>
    <s v="New"/>
    <s v="Buy"/>
  </r>
  <r>
    <n v="625839"/>
    <s v="ROBERTSON PKG SUPPLY, INC."/>
    <x v="0"/>
    <s v="4X5 1.5MIL W .25 SKIRT 1/8 VENT LDPE/LLDPE BLEND 3250/ROLL"/>
    <n v="4200"/>
    <m/>
    <n v="4"/>
    <m/>
    <n v="5"/>
    <n v="1.5"/>
    <x v="0"/>
    <m/>
    <d v="2012-10-15T00:00:00"/>
    <s v="Oct 2012"/>
    <s v="TTHERIAULT"/>
    <s v="New"/>
    <s v="Buy"/>
  </r>
  <r>
    <n v="660052"/>
    <s v="INDUSTRIAL PACKAGING"/>
    <x v="0"/>
    <s v="AUTOBAG 4X12X00125 1500/ROLL "/>
    <n v="10750"/>
    <m/>
    <n v="4"/>
    <m/>
    <n v="12"/>
    <n v="1.25"/>
    <x v="0"/>
    <m/>
    <d v="2013-03-15T00:00:00"/>
    <s v="March 2013"/>
    <s v="MICHELLE"/>
    <s v="New"/>
    <s v="Buy"/>
  </r>
  <r>
    <n v="625885"/>
    <s v="SIMCO CONSTRUCTION INC."/>
    <x v="0"/>
    <s v="24X36 4MIL HD CLEAR BAG 100/CASE "/>
    <n v="2372.25"/>
    <m/>
    <n v="24"/>
    <s v="36 4MIL HD CLEAR BAG"/>
    <m/>
    <m/>
    <x v="0"/>
    <m/>
    <d v="2012-10-15T00:00:00"/>
    <s v="Oct 2012"/>
    <s v="PGARCIA"/>
    <s v="New"/>
    <s v="Buy"/>
  </r>
  <r>
    <n v="660066"/>
    <s v="INDUSTRIAL PACKAGING"/>
    <x v="0"/>
    <s v="AUTO 4.5X10.5X00125 1750/ROLL "/>
    <n v="10400"/>
    <m/>
    <n v="4.5"/>
    <m/>
    <n v="10.5"/>
    <n v="1.25"/>
    <x v="0"/>
    <m/>
    <d v="2013-03-15T00:00:00"/>
    <s v="March 2013"/>
    <s v="MICHELLE"/>
    <s v="New"/>
    <s v="Buy"/>
  </r>
  <r>
    <n v="625910"/>
    <s v="SOUTHEASTERN PAPER GROUP"/>
    <x v="0"/>
    <s v="ZIP TOP 5X6 2MIL WHITE ON BLOCK 1000/CASE,PRNTD "/>
    <n v="8580"/>
    <m/>
    <s v="ZIP TOP 5"/>
    <s v="6 2MIL WHITE ON"/>
    <m/>
    <m/>
    <x v="0"/>
    <m/>
    <d v="2012-10-15T00:00:00"/>
    <s v="Oct 2012"/>
    <s v="PGARCIA"/>
    <s v="New"/>
    <s v="Buy"/>
  </r>
  <r>
    <n v="625913"/>
    <s v="SOUTHEASTERN PAPER GROUP"/>
    <x v="0"/>
    <s v="6X6 2MIL ZIP TOP WITH WHI TE ON BLOCK 1000/CASE 1C/ 1S,PRNTD"/>
    <n v="9380"/>
    <m/>
    <n v="6"/>
    <s v="6 2MIL ZIP TOP WITH WHI"/>
    <m/>
    <m/>
    <x v="0"/>
    <m/>
    <d v="2012-10-15T00:00:00"/>
    <s v="Oct 2012"/>
    <s v="PGARCIA"/>
    <s v="New"/>
    <s v="Buy"/>
  </r>
  <r>
    <n v="686593"/>
    <s v="NORMAN ROQUETTE, INC."/>
    <x v="8"/>
    <s v="24.00X0.00X24.00X6.00 250/RL,BAGS,BS,BOR,CRADL "/>
    <n v="4159.6499999999996"/>
    <m/>
    <n v="24"/>
    <n v="0"/>
    <n v="24"/>
    <n v="6"/>
    <x v="0"/>
    <m/>
    <d v="2013-06-17T00:00:00"/>
    <s v="June 2013"/>
    <s v="LMITCHELL"/>
    <s v="New"/>
    <s v="Make"/>
  </r>
  <r>
    <n v="625995"/>
    <s v="NICHOLS CO."/>
    <x v="0"/>
    <s v="16X20 3MIL TRANSPARENT ME 100/CASE "/>
    <n v="1971"/>
    <m/>
    <n v="16"/>
    <s v="20 3MIL TRANSPARENT ME"/>
    <m/>
    <m/>
    <x v="0"/>
    <m/>
    <d v="2012-10-15T00:00:00"/>
    <s v="Oct 2012"/>
    <s v="LHICKS"/>
    <s v="New"/>
    <s v="Buy"/>
  </r>
  <r>
    <n v="686593"/>
    <s v="NORMAN ROQUETTE, INC."/>
    <x v="8"/>
    <s v="24.00X0.00X24.00X6.00250/RL,BAGS,BS,BOR,CRADL"/>
    <n v="4159.6499999999996"/>
    <m/>
    <n v="24"/>
    <n v="0"/>
    <n v="24"/>
    <n v="6"/>
    <x v="0"/>
    <m/>
    <d v="2013-07-02T00:00:00"/>
    <s v="July 2013"/>
    <s v="LMITCHELL"/>
    <s v="New"/>
    <s v="Make"/>
  </r>
  <r>
    <n v="686594"/>
    <s v="NORMAN ROQUETTE, INC."/>
    <x v="8"/>
    <s v="24.00X0.00X30.00X6.00 250/RL,BAGS,BS,BOR,CRADL "/>
    <n v="3422.2"/>
    <m/>
    <n v="24"/>
    <n v="0"/>
    <n v="30"/>
    <n v="6"/>
    <x v="0"/>
    <m/>
    <d v="2013-06-17T00:00:00"/>
    <s v="June 2013"/>
    <s v="LMITCHELL"/>
    <s v="New"/>
    <s v="Make"/>
  </r>
  <r>
    <n v="626068"/>
    <s v="SHORR PACKAGING - IN"/>
    <x v="0"/>
    <s v="10X12 2MIL ZIP TOP 1000/C PRINTED 1C/1S,PRNTD "/>
    <n v="2293"/>
    <m/>
    <n v="10"/>
    <s v="12 2MIL ZIP TOP 1000/C"/>
    <m/>
    <m/>
    <x v="0"/>
    <m/>
    <d v="2012-10-16T00:00:00"/>
    <s v="Oct 2012"/>
    <s v="MGONZALEZ"/>
    <s v="Reorder"/>
    <s v="Buy"/>
  </r>
  <r>
    <n v="686594"/>
    <s v="NORMAN ROQUETTE, INC."/>
    <x v="8"/>
    <s v="24.00X0.00X30.00X6.00250/RL,BAGS,BS,BOR,CRADL"/>
    <n v="3422.2"/>
    <m/>
    <n v="24"/>
    <n v="0"/>
    <n v="30"/>
    <n v="6"/>
    <x v="0"/>
    <m/>
    <d v="2013-07-02T00:00:00"/>
    <s v="July 2013"/>
    <s v="LMITCHELL"/>
    <s v="New"/>
    <s v="Make"/>
  </r>
  <r>
    <n v="626116"/>
    <s v="LANDA PACKAGING DIST."/>
    <x v="0"/>
    <s v="ZT 4X6 2MIL PRINTED 2C/1S 1000/CASE,PRNTD "/>
    <n v="1181"/>
    <m/>
    <s v="ZT 4"/>
    <s v="6 2MIL PRINTED 2C/1S"/>
    <m/>
    <m/>
    <x v="0"/>
    <m/>
    <d v="2012-10-16T00:00:00"/>
    <s v="Oct 2012"/>
    <s v="JGUSTAFSON"/>
    <s v="New"/>
    <s v="Buy"/>
  </r>
  <r>
    <n v="686597"/>
    <s v="NORMAN ROQUETTE, INC."/>
    <x v="8"/>
    <s v="24.00X0.00X38.00X6.00 200/RL,BAGS,BS,BOR,CRADL "/>
    <n v="5092.2"/>
    <m/>
    <n v="24"/>
    <n v="0"/>
    <n v="38"/>
    <n v="6"/>
    <x v="0"/>
    <m/>
    <d v="2013-06-17T00:00:00"/>
    <s v="June 2013"/>
    <s v="LMITCHELL"/>
    <s v="New"/>
    <s v="Make"/>
  </r>
  <r>
    <n v="686597"/>
    <s v="NORMAN ROQUETTE, INC."/>
    <x v="8"/>
    <s v="24.00X0.00X38.00X6.00200/RL,BAGS,BS,BOR,CRADL"/>
    <n v="5092.2"/>
    <m/>
    <n v="24"/>
    <n v="0"/>
    <n v="38"/>
    <n v="6"/>
    <x v="0"/>
    <m/>
    <d v="2013-07-02T00:00:00"/>
    <s v="July 2013"/>
    <s v="LMITCHELL"/>
    <s v="New"/>
    <s v="Make"/>
  </r>
  <r>
    <n v="686599"/>
    <s v="NORMAN ROQUETTE, INC."/>
    <x v="8"/>
    <s v="24.00X0.00X48.00X6.00 200/RL,BAGS,BS,BOR,CRADL "/>
    <n v="1022.06"/>
    <m/>
    <n v="24"/>
    <n v="0"/>
    <n v="48"/>
    <n v="6"/>
    <x v="0"/>
    <m/>
    <d v="2013-06-17T00:00:00"/>
    <s v="June 2013"/>
    <s v="LMITCHELL"/>
    <s v="New"/>
    <s v="Make"/>
  </r>
  <r>
    <n v="647490"/>
    <s v="NASSCO INC."/>
    <x v="0"/>
    <s v="AUTOBAG 5X6X0015 2500/ROL DOMESTIC "/>
    <n v="10380"/>
    <m/>
    <n v="5"/>
    <m/>
    <n v="6"/>
    <n v="1.5"/>
    <x v="0"/>
    <m/>
    <d v="2013-01-28T00:00:00"/>
    <s v="Jan 2013"/>
    <s v="BRENDA"/>
    <s v="New"/>
    <s v="Buy"/>
  </r>
  <r>
    <n v="626198"/>
    <s v="DALLAS CONTAINER CORPORATION"/>
    <x v="0"/>
    <s v="LF 12X16 2MIL W/4  LIP 2 VENT HOLES 2INCHES UP F AND 2INCHES FROM EACH SID"/>
    <n v="1105.5"/>
    <m/>
    <n v="12"/>
    <m/>
    <n v="16"/>
    <n v="2"/>
    <x v="0"/>
    <m/>
    <d v="2012-10-16T00:00:00"/>
    <s v="Oct 2012"/>
    <s v="LPAIGE"/>
    <s v="New"/>
    <s v="Buy"/>
  </r>
  <r>
    <n v="626214"/>
    <s v="STAPLES INDUSTRIAL #906"/>
    <x v="0"/>
    <s v="12X12 4MIL VACUUM SEAL BA G "/>
    <n v="0"/>
    <m/>
    <n v="12"/>
    <s v="12 4MIL VACUUM SEAL BA"/>
    <m/>
    <m/>
    <x v="0"/>
    <m/>
    <d v="2012-10-16T00:00:00"/>
    <s v="Oct 2012"/>
    <s v="PGARCIA"/>
    <s v="New"/>
    <s v="Buy"/>
  </r>
  <r>
    <n v="626216"/>
    <s v="STAPLES INDUSTRIAL #906"/>
    <x v="0"/>
    <s v="12X12 5MIL VACUUM BAG  "/>
    <n v="0"/>
    <m/>
    <n v="12"/>
    <s v="12 5MIL VACUUM BAG"/>
    <m/>
    <m/>
    <x v="0"/>
    <m/>
    <d v="2012-10-16T00:00:00"/>
    <s v="Oct 2012"/>
    <s v="PGARCIA"/>
    <s v="New"/>
    <s v="Buy"/>
  </r>
  <r>
    <n v="686599"/>
    <s v="NORMAN ROQUETTE, INC."/>
    <x v="8"/>
    <s v="24.00X0.00X48.00X6.00200/RL,BAGS,BS,BOR,CRADL"/>
    <n v="1022.06"/>
    <m/>
    <n v="24"/>
    <n v="0"/>
    <n v="48"/>
    <n v="6"/>
    <x v="0"/>
    <m/>
    <d v="2013-07-02T00:00:00"/>
    <s v="July 2013"/>
    <s v="LMITCHELL"/>
    <s v="New"/>
    <s v="Make"/>
  </r>
  <r>
    <n v="656019"/>
    <s v="NORMAN ROQUETTE, INC."/>
    <x v="8"/>
    <s v="24.00X16.00X39.00X1.00 500/RL,BAGS,BS,BOR,CRADL "/>
    <n v="1949.64"/>
    <m/>
    <n v="24"/>
    <n v="16"/>
    <n v="39"/>
    <n v="1"/>
    <x v="0"/>
    <m/>
    <d v="2013-03-01T00:00:00"/>
    <s v="March 2013"/>
    <s v="ANGELA"/>
    <s v="Reorder"/>
    <s v="Make"/>
  </r>
  <r>
    <n v="697380"/>
    <s v="NORMAN ROQUETTE, INC."/>
    <x v="8"/>
    <s v="24.00X16.00X39.00X1.00500/RL,BAGS,BS,BOR,CRADL"/>
    <n v="3924.24"/>
    <m/>
    <n v="24"/>
    <n v="16"/>
    <n v="39"/>
    <n v="1"/>
    <x v="1"/>
    <n v="877881"/>
    <d v="2013-08-14T00:00:00"/>
    <s v="Aug 2013"/>
    <s v="MGONZALEZ"/>
    <s v="Reorder"/>
    <s v="Make"/>
  </r>
  <r>
    <n v="686603"/>
    <s v="NORMAN ROQUETTE, INC."/>
    <x v="8"/>
    <s v="28.00X0.00X50.00X6.00 250/RL,BAGS,BS,BOR,CRADL "/>
    <n v="1711.53"/>
    <m/>
    <n v="28"/>
    <n v="0"/>
    <n v="50"/>
    <n v="6"/>
    <x v="0"/>
    <m/>
    <d v="2013-06-17T00:00:00"/>
    <s v="June 2013"/>
    <s v="LMITCHELL"/>
    <s v="New"/>
    <s v="Make"/>
  </r>
  <r>
    <n v="686603"/>
    <s v="NORMAN ROQUETTE, INC."/>
    <x v="8"/>
    <s v="28.00X0.00X50.00X6.00250/RL,BAGS,BS,BOR,CRADL"/>
    <n v="1711.53"/>
    <m/>
    <n v="28"/>
    <n v="0"/>
    <n v="50"/>
    <n v="6"/>
    <x v="0"/>
    <m/>
    <d v="2013-07-02T00:00:00"/>
    <s v="July 2013"/>
    <s v="LMITCHELL"/>
    <s v="New"/>
    <s v="Make"/>
  </r>
  <r>
    <n v="642419"/>
    <s v="FISHER SCIENTIFIC"/>
    <x v="8"/>
    <s v="30.00X0.00X40.00X4.00 150/RL,BAGS,BS,BOR,COLOR, YEL,CRADL"/>
    <n v="3622.5"/>
    <m/>
    <n v="30"/>
    <n v="0"/>
    <n v="40"/>
    <n v="4"/>
    <x v="1"/>
    <n v="756949"/>
    <d v="2012-12-13T00:00:00"/>
    <s v="Dec 2012"/>
    <s v="SMAYER"/>
    <s v="Reorder"/>
    <s v="Make"/>
  </r>
  <r>
    <n v="648411"/>
    <s v="FISHER SCIENTIFIC"/>
    <x v="8"/>
    <s v="30.00X0.00X40.00X4.00 150/RL,BAGS,BS,BOR,COLOR, YEL,CRADL"/>
    <n v="0"/>
    <m/>
    <n v="30"/>
    <n v="0"/>
    <n v="40"/>
    <n v="4"/>
    <x v="0"/>
    <m/>
    <d v="2013-02-08T00:00:00"/>
    <s v="Feb 2013"/>
    <s v="SMAYER"/>
    <s v="Reorder"/>
    <s v="Make"/>
  </r>
  <r>
    <n v="650516"/>
    <s v="FISHER SCIENTIFIC"/>
    <x v="8"/>
    <s v="30.00X0.00X40.00X4.00 150/RL,BAGS,BS,BOR,COLOR, YEL,CRADL"/>
    <n v="4173.84"/>
    <m/>
    <n v="30"/>
    <n v="0"/>
    <n v="40"/>
    <n v="4"/>
    <x v="0"/>
    <m/>
    <d v="2013-02-08T00:00:00"/>
    <s v="Feb 2013"/>
    <s v="SMAYER"/>
    <s v="Reorder"/>
    <s v="Make"/>
  </r>
  <r>
    <n v="656928"/>
    <s v="FISHER SCIENTIFIC"/>
    <x v="8"/>
    <s v="30.00X0.00X40.00X4.00 150/RL,BAGS,BS,BOR,COLOR, YEL,CRADL"/>
    <n v="4184.55"/>
    <m/>
    <n v="30"/>
    <n v="0"/>
    <n v="40"/>
    <n v="4"/>
    <x v="1"/>
    <n v="785868"/>
    <d v="2013-02-19T00:00:00"/>
    <s v="Feb 2013"/>
    <s v="SMAYER"/>
    <s v="Reorder"/>
    <s v="Make"/>
  </r>
  <r>
    <n v="664248"/>
    <s v="FISHER SCIENTIFIC"/>
    <x v="8"/>
    <s v="30.00X0.00X40.00X4.00 150/RL,BAGS,BS,BOR,COLOR, YEL,CRADL"/>
    <n v="4193.28"/>
    <m/>
    <n v="30"/>
    <n v="0"/>
    <n v="40"/>
    <n v="4"/>
    <x v="1"/>
    <n v="801479"/>
    <d v="2013-03-21T00:00:00"/>
    <s v="March 2013"/>
    <s v="SMAYER"/>
    <s v="Reorder"/>
    <s v="Make"/>
  </r>
  <r>
    <n v="681019"/>
    <s v="FISHER SCIENTIFIC"/>
    <x v="8"/>
    <s v="30.00X0.00X40.00X4.00 150/RL,BAGS,BS,BOR,COLOR, YEL,CRADL"/>
    <n v="4110.21"/>
    <m/>
    <n v="30"/>
    <n v="0"/>
    <n v="40"/>
    <n v="4"/>
    <x v="1"/>
    <n v="835751"/>
    <d v="2013-05-24T00:00:00"/>
    <s v="May 2013"/>
    <s v="SMAYER"/>
    <s v="Reorder"/>
    <s v="Make"/>
  </r>
  <r>
    <n v="632135"/>
    <s v="FISHER SCIENTIFIC"/>
    <x v="8"/>
    <s v="30.00X0.00X40.00X4.00 150/RL,BAGS,BS,BOR,CRADL "/>
    <n v="3412.71"/>
    <m/>
    <n v="30"/>
    <n v="0"/>
    <n v="40"/>
    <n v="4"/>
    <x v="1"/>
    <n v="736020"/>
    <d v="2012-10-29T00:00:00"/>
    <s v="Oct 2012"/>
    <s v="TTHERIAULT"/>
    <s v="Reorder"/>
    <s v="Make"/>
  </r>
  <r>
    <n v="637209"/>
    <s v="FISHER SCIENTIFIC"/>
    <x v="8"/>
    <s v="30.00X0.00X40.00X4.00 150/RL,BAGS,BS,BOR,CRADL "/>
    <n v="3324.24"/>
    <m/>
    <n v="30"/>
    <n v="0"/>
    <n v="40"/>
    <n v="4"/>
    <x v="1"/>
    <n v="747122"/>
    <d v="2012-11-21T00:00:00"/>
    <s v="Nov 2012"/>
    <s v="LPAIGE"/>
    <s v="Reorder"/>
    <s v="Make"/>
  </r>
  <r>
    <n v="642405"/>
    <s v="FISHER SCIENTIFIC"/>
    <x v="8"/>
    <s v="30.00X0.00X40.00X4.00 150/RL,BAGS,BS,BOR,CRADL "/>
    <n v="3368.88"/>
    <m/>
    <n v="30"/>
    <n v="0"/>
    <n v="40"/>
    <n v="4"/>
    <x v="0"/>
    <m/>
    <d v="2012-12-27T00:00:00"/>
    <s v="Dec 2012"/>
    <s v="LPAIGE"/>
    <s v="Reorder"/>
    <s v="Make"/>
  </r>
  <r>
    <n v="645969"/>
    <s v="FISHER SCIENTIFIC"/>
    <x v="8"/>
    <s v="30.00X0.00X40.00X4.00 150/RL,BAGS,BS,BOR,CRADL "/>
    <n v="3348.72"/>
    <m/>
    <n v="30"/>
    <n v="0"/>
    <n v="40"/>
    <n v="4"/>
    <x v="1"/>
    <n v="764955"/>
    <d v="2013-01-08T00:00:00"/>
    <s v="Jan 2013"/>
    <s v="LHICKS"/>
    <s v="Reorder"/>
    <s v="Make"/>
  </r>
  <r>
    <n v="648410"/>
    <s v="FISHER SCIENTIFIC"/>
    <x v="8"/>
    <s v="30.00X0.00X40.00X4.00 150/RL,BAGS,BS,BOR,CRADL "/>
    <n v="0"/>
    <m/>
    <n v="30"/>
    <n v="0"/>
    <n v="40"/>
    <n v="4"/>
    <x v="0"/>
    <m/>
    <d v="2013-01-31T00:00:00"/>
    <s v="Jan 2013"/>
    <s v="SMAYER"/>
    <s v="Reorder"/>
    <s v="Make"/>
  </r>
  <r>
    <n v="648413"/>
    <s v="FISHER SCIENTIFIC"/>
    <x v="8"/>
    <s v="30.00X0.00X40.00X4.00 150/RL,BAGS,BS,BOR,CRADL "/>
    <n v="3426.93"/>
    <m/>
    <n v="30"/>
    <n v="0"/>
    <n v="40"/>
    <n v="4"/>
    <x v="0"/>
    <m/>
    <d v="2013-01-31T00:00:00"/>
    <s v="Jan 2013"/>
    <s v="SMAYER"/>
    <s v="Reorder"/>
    <s v="Make"/>
  </r>
  <r>
    <n v="650520"/>
    <s v="FISHER SCIENTIFIC"/>
    <x v="8"/>
    <s v="30.00X0.00X40.00X4.00 150/RL,BAGS,BS,BOR,CRADL "/>
    <n v="3501.36"/>
    <m/>
    <n v="30"/>
    <n v="0"/>
    <n v="40"/>
    <n v="4"/>
    <x v="1"/>
    <n v="781035"/>
    <d v="2013-02-08T00:00:00"/>
    <s v="Feb 2013"/>
    <s v="SMAYER"/>
    <s v="Reorder"/>
    <s v="Make"/>
  </r>
  <r>
    <n v="659482"/>
    <s v="FISHER SCIENTIFIC"/>
    <x v="8"/>
    <s v="30.00X0.00X40.00X4.00 150/RL,BAGS,BS,BOR,CRADL "/>
    <n v="3520.8"/>
    <m/>
    <n v="30"/>
    <n v="0"/>
    <n v="40"/>
    <n v="4"/>
    <x v="1"/>
    <n v="790779"/>
    <d v="2013-02-28T00:00:00"/>
    <s v="Feb 2013"/>
    <s v="SMAYER"/>
    <s v="Reorder"/>
    <s v="Make"/>
  </r>
  <r>
    <n v="626332"/>
    <s v="INDUSTRIAL PACKAGING CORP"/>
    <x v="0"/>
    <s v="20X20 1MIL VENTED 6  BACK FLIP 1000/CASE PRINTED 1C/1S SUFFOCATION"/>
    <n v="2229"/>
    <m/>
    <n v="20"/>
    <m/>
    <n v="20"/>
    <n v="1"/>
    <x v="0"/>
    <m/>
    <d v="2012-10-16T00:00:00"/>
    <s v="Oct 2012"/>
    <s v="LCARTER"/>
    <s v="New"/>
    <s v="Buy"/>
  </r>
  <r>
    <n v="668056"/>
    <s v="FISHER SCIENTIFIC"/>
    <x v="8"/>
    <s v="30.00X0.00X40.00X4.00 150/RL,BAGS,BS,BOR,CRADL "/>
    <n v="3515.31"/>
    <m/>
    <n v="30"/>
    <n v="0"/>
    <n v="40"/>
    <n v="4"/>
    <x v="1"/>
    <n v="809901"/>
    <d v="2013-04-08T00:00:00"/>
    <s v="April 2013"/>
    <s v="SMAYER"/>
    <s v="Reorder"/>
    <s v="Make"/>
  </r>
  <r>
    <n v="677855"/>
    <s v="FISHER SCIENTIFIC"/>
    <x v="8"/>
    <s v="30.00X0.00X40.00X4.00 150/RL,BAGS,BS,BOR,CRADL "/>
    <n v="3453.39"/>
    <m/>
    <n v="30"/>
    <n v="0"/>
    <n v="40"/>
    <n v="4"/>
    <x v="1"/>
    <n v="831526"/>
    <d v="2013-05-17T00:00:00"/>
    <s v="May 2013"/>
    <s v="SMAYER"/>
    <s v="Reorder"/>
    <s v="Make"/>
  </r>
  <r>
    <n v="685779"/>
    <s v="FISHER SCIENTIFIC"/>
    <x v="8"/>
    <s v="30.00X0.00X40.00X4.00 150/RL,BAGS,BS,BOR,CRADL "/>
    <n v="3459.87"/>
    <m/>
    <n v="30"/>
    <n v="0"/>
    <n v="40"/>
    <n v="4"/>
    <x v="1"/>
    <n v="847498"/>
    <d v="2013-06-17T00:00:00"/>
    <s v="June 2013"/>
    <s v="SMAYER"/>
    <s v="Reorder"/>
    <s v="Make"/>
  </r>
  <r>
    <n v="626454"/>
    <s v="WALTER &amp; ASSOCIATES"/>
    <x v="0"/>
    <s v="WICKET 13X20X001 +1.5  LI 250/WICKET 3000/CTN PRINTED 1C/1S RANDOM 5 LN"/>
    <n v="59250"/>
    <m/>
    <s v="WICKET 13"/>
    <n v="20"/>
    <s v="001 +1.5  LI"/>
    <m/>
    <x v="0"/>
    <m/>
    <d v="2012-10-17T00:00:00"/>
    <s v="Oct 2012"/>
    <s v="BRENDA"/>
    <s v="New"/>
    <s v="Buy"/>
  </r>
  <r>
    <n v="626482"/>
    <s v="PREMIER PACKAGING, INC"/>
    <x v="0"/>
    <s v="HI DE LINER 45X51 16 MICR 150/CASE (10 ROLLS 15 BAG CAN LINERS CORELESS ROLL"/>
    <n v="1951"/>
    <m/>
    <s v="HI DE LINER 45"/>
    <s v="51 16 MICR"/>
    <m/>
    <m/>
    <x v="0"/>
    <m/>
    <d v="2012-10-17T00:00:00"/>
    <s v="Oct 2012"/>
    <s v="MWENTWORTH"/>
    <s v="New"/>
    <s v="Buy"/>
  </r>
  <r>
    <n v="626484"/>
    <s v="LANDA PACKAGING DIST."/>
    <x v="0"/>
    <s v="ZT 4X6 2MIL W/ WB &amp; RED T EXT 1000/CASE,PRNTD "/>
    <n v="957"/>
    <m/>
    <s v="ZT 4"/>
    <s v="6 2MIL W/ WB &amp; RED T"/>
    <m/>
    <m/>
    <x v="0"/>
    <m/>
    <d v="2012-10-17T00:00:00"/>
    <s v="Oct 2012"/>
    <s v="JGUSTAFSON"/>
    <s v="New"/>
    <s v="Buy"/>
  </r>
  <r>
    <n v="665576"/>
    <s v="FISHER SCIENTIFIC"/>
    <x v="8"/>
    <s v="30.00X0.00X40.00X4.00 150/RL,BAGS,BS,BOR,TINT,R ED,CRADL"/>
    <n v="3734.19"/>
    <m/>
    <n v="30"/>
    <n v="0"/>
    <n v="40"/>
    <n v="4"/>
    <x v="1"/>
    <n v="804283"/>
    <d v="2013-03-27T00:00:00"/>
    <s v="March 2013"/>
    <s v="SMAYER"/>
    <s v="Reorder"/>
    <s v="Make"/>
  </r>
  <r>
    <n v="694466"/>
    <s v="FISHER SCIENTIFIC"/>
    <x v="8"/>
    <s v="30.00X0.00X40.00X4.00150/RL,BAGS,BS,BOR,COLOR,YEL,CRADL"/>
    <n v="4217.58"/>
    <m/>
    <n v="30"/>
    <n v="0"/>
    <n v="40"/>
    <n v="4"/>
    <x v="1"/>
    <n v="868218"/>
    <d v="2013-07-26T00:00:00"/>
    <s v="July 2013"/>
    <s v="CMAHAN"/>
    <s v="New"/>
    <s v="Make"/>
  </r>
  <r>
    <n v="626535"/>
    <s v="COLONY PAPERS"/>
    <x v="0"/>
    <s v="TRANS MET STAT 4X13X003 100/CS LAY FLAT "/>
    <n v="679.75"/>
    <m/>
    <s v="TRANS MET STAT 4"/>
    <n v="13"/>
    <n v="3"/>
    <m/>
    <x v="0"/>
    <m/>
    <d v="2012-10-17T00:00:00"/>
    <s v="Oct 2012"/>
    <s v="MICHELLE"/>
    <s v="Reorder"/>
    <s v="Buy"/>
  </r>
  <r>
    <n v="694466"/>
    <s v="FISHER SCIENTIFIC"/>
    <x v="8"/>
    <s v="30.00X0.00X40.00X4.00150/RL,BAGS,BS,BOR,COLOR,YEL,CRADL"/>
    <n v="4217.58"/>
    <m/>
    <n v="30"/>
    <n v="0"/>
    <n v="40"/>
    <n v="4"/>
    <x v="1"/>
    <n v="868218"/>
    <d v="2013-07-26T00:00:00"/>
    <s v="July 2013"/>
    <s v="CMAHAN"/>
    <s v="New"/>
    <s v="Make"/>
  </r>
  <r>
    <n v="694610"/>
    <s v="FISHER SCIENTIFIC"/>
    <x v="8"/>
    <s v="30.00X0.00X40.00X4.00150/RL,BAGS,BS,BOR,CRADL"/>
    <n v="3556.35"/>
    <m/>
    <n v="30"/>
    <n v="0"/>
    <n v="40"/>
    <n v="4"/>
    <x v="1"/>
    <n v="868215"/>
    <d v="2013-07-26T00:00:00"/>
    <s v="July 2013"/>
    <s v="SMAYER"/>
    <s v="Reorder"/>
    <s v="Make"/>
  </r>
  <r>
    <n v="694610"/>
    <s v="FISHER SCIENTIFIC"/>
    <x v="8"/>
    <s v="30.00X0.00X40.00X4.00150/RL,BAGS,BS,BOR,CRADL"/>
    <n v="3556.35"/>
    <m/>
    <n v="30"/>
    <n v="0"/>
    <n v="40"/>
    <n v="4"/>
    <x v="1"/>
    <n v="868215"/>
    <d v="2013-07-26T00:00:00"/>
    <s v="July 2013"/>
    <s v="SMAYER"/>
    <s v="Reorder"/>
    <s v="Make"/>
  </r>
  <r>
    <n v="626580"/>
    <s v="UNISOURCE - MECHANICSBURG"/>
    <x v="0"/>
    <s v="ZT 4X8X002 BLACK OPAQUE/C 1000/CTN "/>
    <n v="1870"/>
    <m/>
    <s v="ZT 4"/>
    <n v="8"/>
    <s v="002 BLACK OPAQUE/C"/>
    <m/>
    <x v="0"/>
    <m/>
    <d v="2012-10-17T00:00:00"/>
    <s v="Oct 2012"/>
    <s v="BRENDA"/>
    <s v="New"/>
    <s v="Buy"/>
  </r>
  <r>
    <n v="706870"/>
    <s v="FISHER SCIENTIFIC"/>
    <x v="8"/>
    <s v="30.00X0.00X40.00X4.00150/RL,BAGS,BS,BOR,TINT,RED,CRADL"/>
    <n v="3885.3"/>
    <m/>
    <n v="30"/>
    <n v="0"/>
    <n v="40"/>
    <n v="4"/>
    <x v="1"/>
    <n v="895281"/>
    <d v="2013-09-16T00:00:00"/>
    <s v="Sept 2013"/>
    <s v="SMAYER"/>
    <s v="Reorder"/>
    <s v="Make"/>
  </r>
  <r>
    <n v="636533"/>
    <s v="FISHER SCIENTIFIC"/>
    <x v="8"/>
    <s v="30.00X0.00X40.00X6.00 100/RL,BAGS,BS,BOR,TINT,Y EL,CRADL"/>
    <n v="5178.24"/>
    <m/>
    <n v="30"/>
    <n v="0"/>
    <n v="40"/>
    <n v="6"/>
    <x v="0"/>
    <m/>
    <d v="2012-11-30T00:00:00"/>
    <s v="Nov 2012"/>
    <s v="SMAYER"/>
    <s v="Reorder"/>
    <s v="Make"/>
  </r>
  <r>
    <n v="648416"/>
    <s v="FISHER SCIENTIFIC"/>
    <x v="8"/>
    <s v="30.00X0.00X40.00X6.00 100/RL,BAGS,BS,BOR,TINT,Y EL,CRADL"/>
    <n v="5352.03"/>
    <m/>
    <n v="30"/>
    <n v="0"/>
    <n v="40"/>
    <n v="6"/>
    <x v="0"/>
    <m/>
    <d v="2013-01-31T00:00:00"/>
    <s v="Jan 2013"/>
    <s v="SMAYER"/>
    <s v="Reorder"/>
    <s v="Make"/>
  </r>
  <r>
    <n v="650517"/>
    <s v="FISHER SCIENTIFIC"/>
    <x v="8"/>
    <s v="30.00X0.00X40.00X6.00 100/RL,BAGS,BS,BOR,TINT,Y EL,CRADL"/>
    <n v="5462.91"/>
    <m/>
    <n v="30"/>
    <n v="0"/>
    <n v="40"/>
    <n v="6"/>
    <x v="0"/>
    <m/>
    <d v="2013-02-08T00:00:00"/>
    <s v="Feb 2013"/>
    <s v="SMAYER"/>
    <s v="Reorder"/>
    <s v="Make"/>
  </r>
  <r>
    <n v="627388"/>
    <s v="FISHER SCIENTIFIC"/>
    <x v="8"/>
    <s v="30.00X0.00X40.00X6.00 150/RL,BAGS,BS,BOR,TINT,Y EL,CRADL"/>
    <n v="5124.51"/>
    <m/>
    <n v="30"/>
    <n v="0"/>
    <n v="40"/>
    <n v="6"/>
    <x v="1"/>
    <n v="727392"/>
    <d v="2012-10-10T00:00:00"/>
    <s v="Oct 2012"/>
    <s v="TTHERIAULT"/>
    <s v="Reorder"/>
    <s v="Make"/>
  </r>
  <r>
    <n v="626830"/>
    <s v="FOUR STAR PLASTICS"/>
    <x v="0"/>
    <s v="CLEAR BUBBLE BAG W/LIP &amp; TAPE 18X23.5"/>
    <n v="0"/>
    <m/>
    <s v="CLEAR BUBBLE BAG"/>
    <m/>
    <m/>
    <m/>
    <x v="0"/>
    <m/>
    <d v="2012-10-18T00:00:00"/>
    <s v="Oct 2012"/>
    <s v="KEKING"/>
    <s v="New"/>
    <s v="Buy"/>
  </r>
  <r>
    <n v="628537"/>
    <s v="FISHER SCIENTIFIC"/>
    <x v="8"/>
    <s v="30.00X0.00X40.00X6.00 150/RL,BAGS,BS,BOR,TINT,Y EL,CRADL"/>
    <n v="0"/>
    <m/>
    <n v="30"/>
    <n v="0"/>
    <n v="40"/>
    <n v="6"/>
    <x v="1"/>
    <n v="727404"/>
    <d v="2012-10-10T00:00:00"/>
    <s v="Oct 2012"/>
    <s v="MWENTWORTH"/>
    <s v="Reorder"/>
    <s v="Make"/>
  </r>
  <r>
    <n v="626983"/>
    <s v="SANFORD LEVINE PACKAGING"/>
    <x v="0"/>
    <s v="12X12 2MIL BAG W/1.5  LI STANDARD SUFFICATION WARN ING 1C/1S 1,000/CS,PRNTD"/>
    <n v="2897"/>
    <m/>
    <n v="12"/>
    <s v="12 2MIL BAG W/1.5  LI"/>
    <m/>
    <m/>
    <x v="0"/>
    <m/>
    <d v="2012-10-18T00:00:00"/>
    <s v="Oct 2012"/>
    <s v="LPAIGE"/>
    <s v="New"/>
    <s v="Buy"/>
  </r>
  <r>
    <n v="626985"/>
    <s v="SANFORD LEVINE PACKAGING"/>
    <x v="0"/>
    <s v="POLY PRO 9.875X11 1MIL W/ 1/4  VENT HOLE 2  FROM BO TTOM"/>
    <n v="6540"/>
    <m/>
    <n v="9.875"/>
    <m/>
    <n v="11"/>
    <n v="1"/>
    <x v="0"/>
    <m/>
    <d v="2012-10-18T00:00:00"/>
    <s v="Oct 2012"/>
    <s v="LPAIGE"/>
    <s v="New"/>
    <s v="Buy"/>
  </r>
  <r>
    <n v="626990"/>
    <s v="SANFORD LEVINE PACKAGING"/>
    <x v="0"/>
    <s v="POLY PRO 12X15 1 MIL W/2. 1/4  VENT HOLE 2   FROM B OTTOM OF BAG"/>
    <n v="9010"/>
    <m/>
    <n v="12"/>
    <m/>
    <n v="15"/>
    <n v="1"/>
    <x v="0"/>
    <m/>
    <d v="2012-10-18T00:00:00"/>
    <s v="Oct 2012"/>
    <s v="LPAIGE"/>
    <s v="New"/>
    <s v="Buy"/>
  </r>
  <r>
    <n v="626993"/>
    <s v="E-CREEK SUPPLY"/>
    <x v="0"/>
    <s v="1.5X1.5 2 MIL ZT 1,000 PER CASE "/>
    <n v="0"/>
    <m/>
    <n v="1.5"/>
    <s v="1.5 2 MIL ZT"/>
    <m/>
    <m/>
    <x v="0"/>
    <m/>
    <d v="2012-10-18T00:00:00"/>
    <s v="Oct 2012"/>
    <s v="JBASILE"/>
    <s v="New"/>
    <s v="Buy"/>
  </r>
  <r>
    <n v="627002"/>
    <s v="SHIP-PAC"/>
    <x v="0"/>
    <s v="13X18 1MIL. WICKETED 3 BOTTOOM GUSSET 1 LIP W/ WIRE WICKET&amp; 2 VENTS"/>
    <n v="4890"/>
    <m/>
    <n v="13"/>
    <m/>
    <n v="18"/>
    <n v="1"/>
    <x v="0"/>
    <m/>
    <d v="2012-10-18T00:00:00"/>
    <s v="Oct 2012"/>
    <s v="TTHERIAULT"/>
    <s v="New"/>
    <s v="Buy"/>
  </r>
  <r>
    <n v="627079"/>
    <s v="R.S. HUGHES CO. INC."/>
    <x v="0"/>
    <s v="C&amp;A BLK CONDUCTIVE 36X75  PERFED, ROLL 3 MIL"/>
    <n v="0"/>
    <m/>
    <s v="C&amp;A BLK CONDUCTIVE"/>
    <m/>
    <m/>
    <m/>
    <x v="0"/>
    <m/>
    <d v="2012-10-18T00:00:00"/>
    <s v="Oct 2012"/>
    <s v="CMAHAN"/>
    <s v="New"/>
    <s v="Buy"/>
  </r>
  <r>
    <n v="627095"/>
    <s v="FRANKLIN AUGUST TRADING"/>
    <x v="0"/>
    <s v="ZT 28X28 4MIL 200/CASE  "/>
    <n v="1551.4"/>
    <m/>
    <s v="ZT 28"/>
    <s v="28 4MIL 200/CASE"/>
    <m/>
    <m/>
    <x v="0"/>
    <m/>
    <d v="2012-10-18T00:00:00"/>
    <s v="Oct 2012"/>
    <s v="MWENTWORTH"/>
    <s v="New"/>
    <s v="Buy"/>
  </r>
  <r>
    <n v="650599"/>
    <s v="NORMAN ROQUETTE, INC."/>
    <x v="8"/>
    <s v="30.00X0.00X50.00X1.00 500/RL,BAGS,BS,BOR,CRADL "/>
    <n v="1133.54"/>
    <m/>
    <n v="30"/>
    <n v="0"/>
    <n v="50"/>
    <n v="1"/>
    <x v="0"/>
    <m/>
    <d v="2013-02-08T00:00:00"/>
    <s v="Feb 2013"/>
    <s v="ANGELA"/>
    <s v="New"/>
    <s v="Make"/>
  </r>
  <r>
    <n v="644028"/>
    <s v="NORMAN ROQUETTE, INC."/>
    <x v="8"/>
    <s v="30.00X0.00X50.00X6.00 75/RL,BAGS,BS,BOR "/>
    <n v="1192.6600000000001"/>
    <m/>
    <n v="30"/>
    <n v="0"/>
    <n v="50"/>
    <n v="6"/>
    <x v="0"/>
    <m/>
    <d v="2013-01-04T00:00:00"/>
    <s v="Jan 2013"/>
    <s v="ANGELA"/>
    <s v="New"/>
    <s v="Make"/>
  </r>
  <r>
    <n v="650500"/>
    <s v="NORMAN ROQUETTE, INC."/>
    <x v="8"/>
    <s v="30.00X0.00X60.00X1.00 500/RL,BAGS,BS,BOR PLASTIC CORES"/>
    <n v="1113.5899999999999"/>
    <m/>
    <n v="30"/>
    <n v="0"/>
    <n v="60"/>
    <n v="1"/>
    <x v="0"/>
    <m/>
    <d v="2013-02-08T00:00:00"/>
    <s v="Feb 2013"/>
    <s v="ANGELA"/>
    <s v="New"/>
    <s v="Make"/>
  </r>
  <r>
    <n v="686605"/>
    <s v="NORMAN ROQUETTE, INC."/>
    <x v="8"/>
    <s v="30.00X0.00X60.00X6.00 200/RL,BAGS,BS,BOR,CRADL "/>
    <n v="2934.61"/>
    <m/>
    <n v="30"/>
    <n v="0"/>
    <n v="60"/>
    <n v="6"/>
    <x v="0"/>
    <m/>
    <d v="2013-06-17T00:00:00"/>
    <s v="June 2013"/>
    <s v="LMITCHELL"/>
    <s v="New"/>
    <s v="Make"/>
  </r>
  <r>
    <n v="686605"/>
    <s v="NORMAN ROQUETTE, INC."/>
    <x v="8"/>
    <s v="30.00X0.00X60.00X6.00200/RL,BAGS,BS,BOR,CRADL"/>
    <n v="2934.61"/>
    <m/>
    <n v="30"/>
    <n v="0"/>
    <n v="60"/>
    <n v="6"/>
    <x v="0"/>
    <m/>
    <d v="2013-07-02T00:00:00"/>
    <s v="July 2013"/>
    <s v="LMITCHELL"/>
    <s v="New"/>
    <s v="Make"/>
  </r>
  <r>
    <n v="666905"/>
    <s v="XPEDX"/>
    <x v="8"/>
    <s v="4.00XXX2.00 2000'/RL,TUBING,HISLIP "/>
    <n v="0"/>
    <m/>
    <n v="4"/>
    <m/>
    <m/>
    <n v="2"/>
    <x v="0"/>
    <m/>
    <d v="2013-04-15T00:00:00"/>
    <s v="April 2013"/>
    <s v="LCARTER"/>
    <s v="New"/>
    <s v="Make"/>
  </r>
  <r>
    <n v="657395"/>
    <s v="HISCO/DENVER"/>
    <x v="8"/>
    <s v="4.00XXX2.00 3000'/RL,TUBING "/>
    <n v="0"/>
    <m/>
    <n v="4"/>
    <m/>
    <m/>
    <n v="2"/>
    <x v="0"/>
    <m/>
    <d v="2013-03-06T00:00:00"/>
    <s v="March 2013"/>
    <s v="CGRAINGER"/>
    <s v="New"/>
    <s v="Make"/>
  </r>
  <r>
    <n v="705295"/>
    <s v="UNISOURCE - FARMINGTON"/>
    <x v="8"/>
    <s v="48.00X40.00X90.00X1.5075/RL,BAGS,BS,BOR,CRADL"/>
    <n v="4160.24"/>
    <m/>
    <n v="48"/>
    <n v="40"/>
    <n v="90"/>
    <n v="1.5"/>
    <x v="0"/>
    <m/>
    <d v="2013-09-24T00:00:00"/>
    <s v="Sept 2013"/>
    <s v="ANGELA"/>
    <s v="New"/>
    <s v="Make"/>
  </r>
  <r>
    <n v="627135"/>
    <s v="PACKAGING CONSULTANTS"/>
    <x v="0"/>
    <s v="LF 3X5X002 MED BLUE TINT 2000/CS "/>
    <n v="1172.5"/>
    <m/>
    <s v="LF 3"/>
    <n v="5"/>
    <s v="002 MED BLUE TINT"/>
    <m/>
    <x v="0"/>
    <m/>
    <d v="2012-10-19T00:00:00"/>
    <s v="Oct 2012"/>
    <s v="MICHELLE"/>
    <s v="New"/>
    <s v="Buy"/>
  </r>
  <r>
    <n v="627199"/>
    <s v="XPEDX"/>
    <x v="0"/>
    <s v="8.75X10 100 GUAGE SHRINK BAG "/>
    <n v="0"/>
    <m/>
    <n v="8.75"/>
    <s v="10 100 GUAGE"/>
    <m/>
    <m/>
    <x v="0"/>
    <m/>
    <d v="2012-10-19T00:00:00"/>
    <s v="Oct 2012"/>
    <s v="TTHERIAULT"/>
    <s v="New"/>
    <s v="Buy"/>
  </r>
  <r>
    <n v="696220"/>
    <s v="XPEDX"/>
    <x v="0"/>
    <s v="9X12.5 2MIL AUTO BAG1M/RL"/>
    <n v="10338.5"/>
    <m/>
    <n v="9"/>
    <s v="12.5 2MIL AUTO BAG"/>
    <m/>
    <m/>
    <x v="0"/>
    <m/>
    <d v="2013-08-14T00:00:00"/>
    <s v="Aug 2013"/>
    <s v="MWENTWORTH"/>
    <s v="New"/>
    <s v="Buy"/>
  </r>
  <r>
    <n v="627221"/>
    <s v="HERSHEY PAPER CO"/>
    <x v="0"/>
    <s v="5X8 2MIL ZIP TOP 1000/CAS ORANGE TINT "/>
    <n v="867"/>
    <m/>
    <n v="5"/>
    <s v="8 2MIL ZIP TOP 1000/CAS"/>
    <m/>
    <m/>
    <x v="0"/>
    <m/>
    <d v="2012-10-19T00:00:00"/>
    <s v="Oct 2012"/>
    <s v="DAVIDW"/>
    <s v="New"/>
    <s v="Buy"/>
  </r>
  <r>
    <n v="627224"/>
    <s v="HERSHEY PAPER CO"/>
    <x v="0"/>
    <s v="6X9 2MIL ZIP TOP 1000/CAS ORANGE TINT "/>
    <n v="902"/>
    <m/>
    <n v="6"/>
    <s v="9 2MIL ZIP TOP 1000/CAS"/>
    <m/>
    <m/>
    <x v="0"/>
    <m/>
    <d v="2012-10-19T00:00:00"/>
    <s v="Oct 2012"/>
    <s v="DAVIDW"/>
    <s v="New"/>
    <s v="Buy"/>
  </r>
  <r>
    <n v="627228"/>
    <s v="GREAT LAKES PACKAGING SUPPLY INC"/>
    <x v="0"/>
    <s v="12X18 10MIL LAY FLAT BAG  "/>
    <n v="0"/>
    <m/>
    <n v="12"/>
    <s v="18 10MIL LAY FLAT BAG"/>
    <m/>
    <m/>
    <x v="0"/>
    <m/>
    <d v="2012-10-19T00:00:00"/>
    <s v="Oct 2012"/>
    <s v="PGARCIA"/>
    <s v="New"/>
    <s v="Buy"/>
  </r>
  <r>
    <n v="627285"/>
    <s v="FRANKLIN AUGUST TRADING"/>
    <x v="0"/>
    <s v="RECLOSABLE SLIDER BAG 28X 28 4 MIL 200/CS "/>
    <n v="18555"/>
    <m/>
    <s v="RECLOSABLE SLIDER BAG 28"/>
    <m/>
    <m/>
    <m/>
    <x v="0"/>
    <m/>
    <d v="2012-10-19T00:00:00"/>
    <s v="Oct 2012"/>
    <s v="LPAIGE"/>
    <s v="New"/>
    <s v="Buy"/>
  </r>
  <r>
    <n v="660086"/>
    <s v="INDUSTRIAL PACKAGING"/>
    <x v="0"/>
    <s v="AUTO 4.5X8.5X0015 1750/ROLL "/>
    <n v="10150"/>
    <m/>
    <n v="4.5"/>
    <m/>
    <n v="8.5"/>
    <n v="1.5"/>
    <x v="0"/>
    <m/>
    <d v="2013-03-15T00:00:00"/>
    <s v="March 2013"/>
    <s v="MICHELLE"/>
    <s v="New"/>
    <s v="Buy"/>
  </r>
  <r>
    <n v="703501"/>
    <s v="XPEDX"/>
    <x v="0"/>
    <s v="10X13.5 2MILAUTOBAG, VENTED"/>
    <n v="9787.5"/>
    <m/>
    <n v="10"/>
    <s v="13.5 2MIL"/>
    <m/>
    <m/>
    <x v="0"/>
    <m/>
    <d v="2013-09-16T00:00:00"/>
    <s v="Sept 2013"/>
    <s v="MCAMERON"/>
    <s v="New"/>
    <s v="Buy"/>
  </r>
  <r>
    <n v="636692"/>
    <s v="TEXAS TECHNOLOGIES,INC."/>
    <x v="0"/>
    <s v="AUTOBAG - 4X10 - 1.5 MIL 1500/ROLL "/>
    <n v="9540"/>
    <m/>
    <n v="4"/>
    <m/>
    <n v="10"/>
    <n v="1.5"/>
    <x v="0"/>
    <m/>
    <d v="2012-11-30T00:00:00"/>
    <s v="Nov 2012"/>
    <s v="JBURKE"/>
    <s v="Reorder"/>
    <s v="Buy"/>
  </r>
  <r>
    <n v="627318"/>
    <s v="ULINE"/>
    <x v="0"/>
    <s v="ZT 3X7X002+3.5  BOTTOM GU  "/>
    <n v="0"/>
    <m/>
    <s v="ZT 3"/>
    <n v="7"/>
    <s v="002+3.5  BOTTOM GU"/>
    <m/>
    <x v="0"/>
    <m/>
    <d v="2012-10-19T00:00:00"/>
    <s v="Oct 2012"/>
    <s v="MICHELLE"/>
    <s v="New"/>
    <s v="Buy"/>
  </r>
  <r>
    <n v="627366"/>
    <s v="XPEDX"/>
    <x v="0"/>
    <s v="8X17 0.08MIL VENTED WITH ONE HOLE 2 INCHES FROM BO TTOM AND I INCH FROM LEFT"/>
    <n v="0"/>
    <m/>
    <n v="8"/>
    <m/>
    <n v="17"/>
    <n v="0.8"/>
    <x v="0"/>
    <m/>
    <d v="2012-10-19T00:00:00"/>
    <s v="Oct 2012"/>
    <s v="PGARCIA"/>
    <s v="New"/>
    <s v="Buy"/>
  </r>
  <r>
    <n v="686585"/>
    <s v="NORMAN ROQUETTE, INC."/>
    <x v="8"/>
    <s v="9.00X0.00X40.00X4.00 500/RL,BAGS,BS,BOR "/>
    <n v="3757"/>
    <m/>
    <n v="9"/>
    <n v="0"/>
    <n v="40"/>
    <n v="4"/>
    <x v="0"/>
    <m/>
    <d v="2013-06-17T00:00:00"/>
    <s v="June 2013"/>
    <s v="LMITCHELL"/>
    <s v="New"/>
    <s v="Make"/>
  </r>
  <r>
    <n v="674809"/>
    <s v="XPEDX - CORPORATE"/>
    <x v="0"/>
    <s v="AUTOBAG 8X10X0015 PRINTED 1C/1S GREEN PMS 3 2000/RL,PRNTD"/>
    <n v="9387.5"/>
    <m/>
    <n v="8"/>
    <m/>
    <n v="10"/>
    <n v="1.5"/>
    <x v="0"/>
    <m/>
    <d v="2013-05-15T00:00:00"/>
    <s v="May 2013"/>
    <s v="BRENDA"/>
    <s v="New"/>
    <s v="Buy"/>
  </r>
  <r>
    <n v="686585"/>
    <s v="NORMAN ROQUETTE, INC."/>
    <x v="8"/>
    <s v="9.00X0.00X40.00X4.00500/RL,BAGS,BS,BOR"/>
    <n v="3757"/>
    <m/>
    <n v="9"/>
    <n v="0"/>
    <n v="40"/>
    <n v="4"/>
    <x v="0"/>
    <m/>
    <d v="2013-07-02T00:00:00"/>
    <s v="July 2013"/>
    <s v="LMITCHELL"/>
    <s v="New"/>
    <s v="Make"/>
  </r>
  <r>
    <n v="664519"/>
    <s v="EASTERN STATES PACKAGING"/>
    <x v="9"/>
    <s v="12.50XX20.25X6.50 250/CS,BAGS,FG,BS "/>
    <n v="4224.24"/>
    <m/>
    <n v="12.5"/>
    <m/>
    <n v="20.25"/>
    <n v="6.5"/>
    <x v="0"/>
    <m/>
    <d v="2013-04-03T00:00:00"/>
    <s v="April 2013"/>
    <s v="LCARTER"/>
    <s v="Reorder"/>
    <s v="Make"/>
  </r>
  <r>
    <n v="662358"/>
    <s v="POLLOCK PAPER"/>
    <x v="9"/>
    <s v="13.00X0.00X16.00X3.00 500/CS,BAGS,FG,TINT,MBL "/>
    <n v="1288.96"/>
    <m/>
    <n v="13"/>
    <n v="0"/>
    <n v="16"/>
    <n v="3"/>
    <x v="0"/>
    <m/>
    <d v="2013-03-26T00:00:00"/>
    <s v="March 2013"/>
    <s v="EZRA"/>
    <s v="Reorder"/>
    <s v="Make"/>
  </r>
  <r>
    <n v="626100"/>
    <s v="POLLOCK PAPER"/>
    <x v="9"/>
    <s v="13.00X0.00X16.00X4.00 500/CS,BAGS,FG,TINT,MBL "/>
    <n v="1606.07"/>
    <m/>
    <n v="13"/>
    <n v="0"/>
    <n v="16"/>
    <n v="4"/>
    <x v="1"/>
    <n v="722415"/>
    <d v="2012-10-01T00:00:00"/>
    <s v="Oct 2012"/>
    <s v="MGONZALEZ"/>
    <s v="Reorder"/>
    <s v="Make"/>
  </r>
  <r>
    <n v="627384"/>
    <s v="ALLEGIANCE PACKAGING"/>
    <x v="0"/>
    <s v="16X24 1MIL WICKETED 1.5  LIP 250/WICKET 1000/CASE "/>
    <n v="1706"/>
    <m/>
    <n v="16"/>
    <s v="24 1MIL WICKETED 1.5 "/>
    <m/>
    <m/>
    <x v="0"/>
    <m/>
    <d v="2012-10-22T00:00:00"/>
    <s v="Oct 2012"/>
    <s v="TTHERIAULT"/>
    <s v="New"/>
    <s v="Buy"/>
  </r>
  <r>
    <n v="627385"/>
    <s v="ALLEGIANCE PACKAGING"/>
    <x v="0"/>
    <s v="10X33.50 20MICRON HDPE 1. WICKETED 250/WICKET 1000/ CASE"/>
    <n v="1562"/>
    <m/>
    <n v="10"/>
    <s v="33.50 20MICRON HDPE 1."/>
    <m/>
    <m/>
    <x v="0"/>
    <m/>
    <d v="2012-10-22T00:00:00"/>
    <s v="Oct 2012"/>
    <s v="TTHERIAULT"/>
    <s v="New"/>
    <s v="Buy"/>
  </r>
  <r>
    <n v="627425"/>
    <s v="GREEN PACKAGING INC"/>
    <x v="0"/>
    <s v="VCI ZT BLUE TINT 5% VCI 4X18 4MIL "/>
    <n v="2655"/>
    <m/>
    <s v="VCI ZT BLUE TINT"/>
    <m/>
    <m/>
    <m/>
    <x v="0"/>
    <m/>
    <d v="2012-10-22T00:00:00"/>
    <s v="Oct 2012"/>
    <s v="KEKING"/>
    <s v="New"/>
    <s v="Buy"/>
  </r>
  <r>
    <n v="627491"/>
    <s v="GLOBAL PLASTIC SUPPLY"/>
    <x v="0"/>
    <s v="Trans. Met. LF 4X4 3MIL 1 00/CS "/>
    <n v="747.9"/>
    <m/>
    <s v="Trans. Met. LF 4"/>
    <s v="4 3MIL 1"/>
    <m/>
    <m/>
    <x v="0"/>
    <m/>
    <d v="2012-10-22T00:00:00"/>
    <s v="Oct 2012"/>
    <s v="MICHELLE"/>
    <s v="New"/>
    <s v="Buy"/>
  </r>
  <r>
    <n v="626392"/>
    <s v="POLLOCK PAPER"/>
    <x v="9"/>
    <s v="13.00X0.00X16.00X4.00 500/CS,BAGS,FG,TINT,MBL "/>
    <n v="1521.54"/>
    <m/>
    <n v="13"/>
    <n v="0"/>
    <n v="16"/>
    <n v="4"/>
    <x v="1"/>
    <n v="723065"/>
    <d v="2012-10-02T00:00:00"/>
    <s v="Oct 2012"/>
    <s v="BRENDA"/>
    <s v="Reorder"/>
    <s v="Make"/>
  </r>
  <r>
    <n v="644604"/>
    <s v="POLLOCK PAPER"/>
    <x v="9"/>
    <s v="13.00X0.00X16.00X4.00 500/CS,BAGS,FG,TINT,MBL "/>
    <n v="1586.88"/>
    <m/>
    <n v="13"/>
    <n v="0"/>
    <n v="16"/>
    <n v="4"/>
    <x v="1"/>
    <n v="761201"/>
    <d v="2012-12-27T00:00:00"/>
    <s v="Dec 2012"/>
    <s v="LPAIGE"/>
    <s v="Reorder"/>
    <s v="Make"/>
  </r>
  <r>
    <n v="627496"/>
    <s v="NOVEY BAG CO"/>
    <x v="0"/>
    <s v="LF 14X20X002 1C/1S,PRNTD  "/>
    <n v="3840"/>
    <m/>
    <s v="LF 14"/>
    <n v="20"/>
    <s v="002 1C/1S,PRNTD"/>
    <m/>
    <x v="0"/>
    <m/>
    <d v="2012-10-22T00:00:00"/>
    <s v="Oct 2012"/>
    <s v="SARAH"/>
    <s v="New"/>
    <s v="Buy"/>
  </r>
  <r>
    <n v="627500"/>
    <s v="GLOBAL PLASTIC SUPPLY"/>
    <x v="0"/>
    <s v="Trans. Met. LF 5X7 3MIL 1 00/CS "/>
    <n v="779.7"/>
    <m/>
    <s v="Trans. Met. LF 5"/>
    <s v="7 3MIL 1"/>
    <m/>
    <m/>
    <x v="0"/>
    <m/>
    <d v="2012-10-22T00:00:00"/>
    <s v="Oct 2012"/>
    <s v="MICHELLE"/>
    <s v="New"/>
    <s v="Buy"/>
  </r>
  <r>
    <n v="627501"/>
    <s v="GLOBAL PLASTIC SUPPLY"/>
    <x v="0"/>
    <s v="Trans. Met. LF 5X8 3MIL 1 00/CS "/>
    <n v="1415"/>
    <m/>
    <s v="Trans. Met. LF 5"/>
    <s v="8 3MIL 1"/>
    <m/>
    <m/>
    <x v="0"/>
    <m/>
    <d v="2012-10-22T00:00:00"/>
    <s v="Oct 2012"/>
    <s v="MICHELLE"/>
    <s v="New"/>
    <s v="Buy"/>
  </r>
  <r>
    <n v="627502"/>
    <s v="GLOBAL PLASTIC SUPPLY"/>
    <x v="0"/>
    <s v="Trans. Met. LF 6X12 3MIL 100/CS "/>
    <n v="833.7"/>
    <m/>
    <s v="Trans. Met. LF 6"/>
    <s v="12 3MIL"/>
    <m/>
    <m/>
    <x v="0"/>
    <m/>
    <d v="2012-10-22T00:00:00"/>
    <s v="Oct 2012"/>
    <s v="MICHELLE"/>
    <s v="New"/>
    <s v="Buy"/>
  </r>
  <r>
    <n v="627504"/>
    <s v="GLOBAL PLASTIC SUPPLY"/>
    <x v="0"/>
    <s v="Trans. Met. LF 7X11 3MIL 100/CS "/>
    <n v="854.4"/>
    <m/>
    <s v="Trans. Met. LF 7"/>
    <s v="11 3MIL"/>
    <m/>
    <m/>
    <x v="0"/>
    <m/>
    <d v="2012-10-22T00:00:00"/>
    <s v="Oct 2012"/>
    <s v="MICHELLE"/>
    <s v="New"/>
    <s v="Buy"/>
  </r>
  <r>
    <n v="627505"/>
    <s v="GLOBAL PLASTIC SUPPLY"/>
    <x v="0"/>
    <s v="Trans. Met. LF 7X15 3MIL 100/CS "/>
    <n v="1003.8"/>
    <m/>
    <s v="Trans. Met. LF 7"/>
    <s v="15 3MIL"/>
    <m/>
    <m/>
    <x v="0"/>
    <m/>
    <d v="2012-10-22T00:00:00"/>
    <s v="Oct 2012"/>
    <s v="MICHELLE"/>
    <s v="New"/>
    <s v="Buy"/>
  </r>
  <r>
    <n v="627517"/>
    <s v="GLOBAL PLASTIC SUPPLY"/>
    <x v="0"/>
    <s v="Trans. Met. LF 8X8 3MIL 1 00/CS "/>
    <n v="1902"/>
    <m/>
    <s v="Trans. Met. LF 8"/>
    <s v="8 3MIL 1"/>
    <m/>
    <m/>
    <x v="0"/>
    <m/>
    <d v="2012-10-22T00:00:00"/>
    <s v="Oct 2012"/>
    <s v="MICHELLE"/>
    <s v="New"/>
    <s v="Buy"/>
  </r>
  <r>
    <n v="627533"/>
    <s v="OZARK PACKAGING INC"/>
    <x v="0"/>
    <s v="ZT 5X8 2MIL 1C/1S,PRNTD  "/>
    <n v="1752.5"/>
    <m/>
    <s v="ZT 5"/>
    <s v="8 2MIL 1C/1S,PRNTD"/>
    <m/>
    <m/>
    <x v="0"/>
    <m/>
    <d v="2012-10-22T00:00:00"/>
    <s v="Oct 2012"/>
    <s v="LCARTER"/>
    <s v="New"/>
    <s v="Buy"/>
  </r>
  <r>
    <n v="627552"/>
    <s v="OZARK PACKAGING INC"/>
    <x v="0"/>
    <s v="ZT 8X10 2MIL 1C/1S 1000/C ASE,PRNTD "/>
    <n v="1332"/>
    <m/>
    <s v="ZT 8"/>
    <s v="10 2MIL 1C/1S 1000/C"/>
    <m/>
    <m/>
    <x v="0"/>
    <m/>
    <d v="2012-10-22T00:00:00"/>
    <s v="Oct 2012"/>
    <s v="LCARTER"/>
    <s v="New"/>
    <s v="Buy"/>
  </r>
  <r>
    <n v="627566"/>
    <s v="OZARK PACKAGING INC"/>
    <x v="0"/>
    <s v="ZT 14X14 2MIL 1C/1S 1000/ CASE,PRNTD "/>
    <n v="1836"/>
    <m/>
    <s v="ZT 14"/>
    <s v="14 2MIL 1C/1S 1000/"/>
    <m/>
    <m/>
    <x v="0"/>
    <m/>
    <d v="2012-10-22T00:00:00"/>
    <s v="Oct 2012"/>
    <s v="LCARTER"/>
    <s v="New"/>
    <s v="Buy"/>
  </r>
  <r>
    <n v="627567"/>
    <s v="OZARK PACKAGING INC"/>
    <x v="0"/>
    <s v="ZT 12X15 2MIL 1C/1S 1000/ CASE,PRNTD "/>
    <n v="1735"/>
    <m/>
    <s v="ZT 12"/>
    <s v="15 2MIL 1C/1S 1000/"/>
    <m/>
    <m/>
    <x v="0"/>
    <m/>
    <d v="2012-10-22T00:00:00"/>
    <s v="Oct 2012"/>
    <s v="LCARTER"/>
    <s v="New"/>
    <s v="Buy"/>
  </r>
  <r>
    <n v="670119"/>
    <s v="POLLOCK PAPER"/>
    <x v="9"/>
    <s v="13.00X0.00X16.00X4.00 500/CS,BAGS,FG,TINT,MBL "/>
    <n v="2038.86"/>
    <m/>
    <n v="13"/>
    <n v="0"/>
    <n v="16"/>
    <n v="4"/>
    <x v="1"/>
    <n v="812710"/>
    <d v="2013-04-12T00:00:00"/>
    <s v="April 2013"/>
    <s v="LCARTER"/>
    <s v="Reorder"/>
    <s v="Make"/>
  </r>
  <r>
    <n v="627600"/>
    <s v="MILL SUPPLIES INC."/>
    <x v="0"/>
    <s v="4X4 4MIL ZIP 1000/CASE MI W/ PIN HOLE VENTS EVERY 1 SQUARE INCH"/>
    <n v="5542.5"/>
    <m/>
    <n v="4"/>
    <m/>
    <n v="4"/>
    <n v="4"/>
    <x v="0"/>
    <m/>
    <d v="2012-10-22T00:00:00"/>
    <s v="Oct 2012"/>
    <s v="PGARCIA"/>
    <s v="New"/>
    <s v="Buy"/>
  </r>
  <r>
    <n v="627624"/>
    <s v="STEPHEN GOULD ADDISON"/>
    <x v="0"/>
    <s v="ZT 12X12 2MIL PRINTED 1C/ 1S 1000/CASE,PRNTD "/>
    <n v="9330"/>
    <m/>
    <s v="ZT 12"/>
    <s v="12 2MIL PRINTED 1C/"/>
    <m/>
    <m/>
    <x v="0"/>
    <m/>
    <d v="2012-10-22T00:00:00"/>
    <s v="Oct 2012"/>
    <s v="PGARCIA"/>
    <s v="New"/>
    <s v="Buy"/>
  </r>
  <r>
    <n v="627626"/>
    <s v="STEPHEN GOULD ADDISON"/>
    <x v="0"/>
    <s v="ZT 7X9 2MIL PRINTED 1C/1S 1000/CASE,PRNTD "/>
    <n v="5890"/>
    <m/>
    <s v="ZT 7"/>
    <s v="9 2MIL PRINTED 1C/1S"/>
    <m/>
    <m/>
    <x v="0"/>
    <m/>
    <d v="2012-10-22T00:00:00"/>
    <s v="Oct 2012"/>
    <s v="PGARCIA"/>
    <s v="New"/>
    <s v="Buy"/>
  </r>
  <r>
    <n v="627627"/>
    <s v="STEPHEN GOULD ADDISON"/>
    <x v="0"/>
    <s v="ZT 3X6 2MIL PRINTED 1C/1S 1000/CASE.,PRNTD "/>
    <n v="3780"/>
    <m/>
    <s v="ZT 3"/>
    <s v="6 2MIL PRINTED 1C/1S"/>
    <m/>
    <m/>
    <x v="0"/>
    <m/>
    <d v="2012-10-22T00:00:00"/>
    <s v="Oct 2012"/>
    <s v="PGARCIA"/>
    <s v="New"/>
    <s v="Buy"/>
  </r>
  <r>
    <n v="671186"/>
    <s v="COMMERCE PACKAGING"/>
    <x v="0"/>
    <s v="8 X 10 X 1.25 MIL 1750/RO AUTO STYLE BAGS W/1 VENT HOLE"/>
    <n v="9375"/>
    <m/>
    <n v="8"/>
    <m/>
    <n v="10"/>
    <n v="1.25"/>
    <x v="0"/>
    <m/>
    <d v="2013-05-01T00:00:00"/>
    <s v="May 2013"/>
    <s v="JCORLISS"/>
    <s v="New"/>
    <s v="Buy"/>
  </r>
  <r>
    <n v="684266"/>
    <s v="POLLOCK PAPER"/>
    <x v="9"/>
    <s v="13.00X0.00X16.00X4.00 500/CS,BAGS,FG,TINT,MBL "/>
    <n v="1550.86"/>
    <m/>
    <n v="13"/>
    <n v="0"/>
    <n v="16"/>
    <n v="4"/>
    <x v="1"/>
    <n v="842376"/>
    <d v="2013-06-06T00:00:00"/>
    <s v="June 2013"/>
    <s v="CMAHAN"/>
    <s v="Reorder"/>
    <s v="Make"/>
  </r>
  <r>
    <n v="627633"/>
    <s v="SUPPLY ONE WISCONSIN"/>
    <x v="0"/>
    <s v="LF 15X16X002 W HH 1000/CTN DOMESTIC"/>
    <n v="1976"/>
    <m/>
    <s v="LF 15"/>
    <n v="16"/>
    <s v="002 W HH"/>
    <m/>
    <x v="0"/>
    <m/>
    <d v="2012-10-23T00:00:00"/>
    <s v="Oct 2012"/>
    <s v="BRENDA"/>
    <s v="New"/>
    <s v="Buy"/>
  </r>
  <r>
    <n v="627701"/>
    <s v="MILL SUPPLIES INC."/>
    <x v="0"/>
    <s v="5X12 4MIL ZIP 1000/CASE M W/ PIN HOLE VENTS EVERY 1 SQUARE INCH"/>
    <n v="9952.5"/>
    <m/>
    <n v="5"/>
    <m/>
    <n v="12"/>
    <n v="4"/>
    <x v="0"/>
    <m/>
    <d v="2012-10-23T00:00:00"/>
    <s v="Oct 2012"/>
    <s v="PGARCIA"/>
    <s v="New"/>
    <s v="Buy"/>
  </r>
  <r>
    <n v="627708"/>
    <s v="MILL SUPPLIES INC."/>
    <x v="0"/>
    <s v="4X6 4MIL ZIP 1000/CASE MI W/ PIN HOLE VENTS EVERY 1 SQUARE INCH"/>
    <n v="6202.5"/>
    <m/>
    <n v="4"/>
    <m/>
    <n v="6"/>
    <n v="4"/>
    <x v="0"/>
    <m/>
    <d v="2012-10-23T00:00:00"/>
    <s v="Oct 2012"/>
    <s v="PGARCIA"/>
    <s v="New"/>
    <s v="Buy"/>
  </r>
  <r>
    <n v="696275"/>
    <s v="POLLOCK PAPER"/>
    <x v="9"/>
    <s v="13.00X0.00X16.00X4.00500/CS,BAGS,FG,TINT,MBL"/>
    <n v="1545.94"/>
    <m/>
    <n v="13"/>
    <n v="0"/>
    <n v="16"/>
    <n v="4"/>
    <x v="1"/>
    <n v="870216"/>
    <d v="2013-07-31T00:00:00"/>
    <s v="July 2013"/>
    <s v="AMBER"/>
    <s v="Reorder"/>
    <s v="Make"/>
  </r>
  <r>
    <n v="696275"/>
    <s v="POLLOCK PAPER"/>
    <x v="9"/>
    <s v="13.00X0.00X16.00X4.00500/CS,BAGS,FG,TINT,MBL"/>
    <n v="1545.94"/>
    <m/>
    <n v="13"/>
    <n v="0"/>
    <n v="16"/>
    <n v="4"/>
    <x v="1"/>
    <n v="870216"/>
    <d v="2013-07-31T00:00:00"/>
    <s v="July 2013"/>
    <s v="AMBER"/>
    <s v="Reorder"/>
    <s v="Make"/>
  </r>
  <r>
    <n v="693090"/>
    <s v="CLEAR VIEW BAG COMPANY, INC."/>
    <x v="9"/>
    <s v="14.00X0.00X24.25X3.00500/CS,BAGS,FG,BS"/>
    <n v="6335.36"/>
    <m/>
    <n v="14"/>
    <n v="0"/>
    <n v="24.25"/>
    <n v="3"/>
    <x v="0"/>
    <m/>
    <d v="2013-07-31T00:00:00"/>
    <s v="July 2013"/>
    <s v="BRENDA"/>
    <s v="New"/>
    <s v="Make"/>
  </r>
  <r>
    <n v="627863"/>
    <s v="ASSOCIATED PACKAGING INC"/>
    <x v="0"/>
    <s v="6X12X0015 WITH 1/2  LIP &amp; 2 1/2 HANG HOLE ON ROLLS IF POSSIBLE"/>
    <n v="0"/>
    <m/>
    <n v="6"/>
    <n v="12"/>
    <s v="0015 WITH 1/2 "/>
    <m/>
    <x v="0"/>
    <m/>
    <d v="2012-10-23T00:00:00"/>
    <s v="Oct 2012"/>
    <s v="LHICKS"/>
    <s v="New"/>
    <s v="Buy"/>
  </r>
  <r>
    <n v="640251"/>
    <s v="PACIFIC PKG."/>
    <x v="9"/>
    <s v="15.00X9.00X23.00X1.00 1000/CS,BAGS,BS "/>
    <n v="2275"/>
    <m/>
    <n v="15"/>
    <n v="9"/>
    <n v="23"/>
    <n v="1"/>
    <x v="0"/>
    <m/>
    <d v="2012-12-19T00:00:00"/>
    <s v="Dec 2012"/>
    <s v="LPAIGE"/>
    <s v="New"/>
    <s v="Make"/>
  </r>
  <r>
    <n v="641572"/>
    <s v="PAPER PRODUCTS CO INC"/>
    <x v="9"/>
    <s v="36.00XX48.00X3.25 50/CS,BAGS,FG,BS "/>
    <n v="1305.6600000000001"/>
    <m/>
    <n v="36"/>
    <m/>
    <n v="48"/>
    <n v="3.25"/>
    <x v="0"/>
    <m/>
    <d v="2012-12-26T00:00:00"/>
    <s v="Dec 2012"/>
    <s v="AMBER"/>
    <s v="New"/>
    <s v="Make"/>
  </r>
  <r>
    <n v="629525"/>
    <s v="CACTUS CONTAINER, LLC"/>
    <x v="0"/>
    <s v="8X34 4MIL ZIP TOP W/4 VENT HOLES ACROSS 500 UNDER SEAL"/>
    <n v="1963"/>
    <m/>
    <n v="8"/>
    <m/>
    <n v="34"/>
    <n v="4"/>
    <x v="1"/>
    <n v="733754"/>
    <d v="2012-10-23T00:00:00"/>
    <s v="Oct 2012"/>
    <s v="JCORLISS"/>
    <s v="New"/>
    <s v="Buy"/>
  </r>
  <r>
    <n v="624182"/>
    <s v="PRATT INDUSTRIES - TULSA"/>
    <x v="0"/>
    <s v="AUTO BAG 7 X 8.8125 4MIL 750/ROLL "/>
    <n v="9089.7000000000007"/>
    <m/>
    <n v="7"/>
    <m/>
    <n v="8.8125"/>
    <n v="4"/>
    <x v="0"/>
    <m/>
    <d v="2012-10-05T00:00:00"/>
    <s v="Oct 2012"/>
    <s v="LPAIGE"/>
    <s v="New"/>
    <s v="Buy"/>
  </r>
  <r>
    <n v="623371"/>
    <s v="MAR-PAK INC."/>
    <x v="9"/>
    <s v="4.50X0.00X5.50X2.00 1000/CS,BAGS "/>
    <n v="1498"/>
    <m/>
    <n v="4.5"/>
    <n v="0"/>
    <n v="5.5"/>
    <n v="2"/>
    <x v="0"/>
    <m/>
    <d v="2012-10-03T00:00:00"/>
    <s v="Oct 2012"/>
    <s v="LPAIGE"/>
    <s v="New"/>
    <s v="Make"/>
  </r>
  <r>
    <n v="646552"/>
    <s v="ASSOCIATED PACKAGING INC."/>
    <x v="9"/>
    <s v="4.75X0.00X8.25X3.00 2000/CS,BAGS,BS "/>
    <n v="556.20000000000005"/>
    <m/>
    <n v="4.75"/>
    <n v="0"/>
    <n v="8.25"/>
    <n v="3"/>
    <x v="0"/>
    <m/>
    <d v="2013-01-23T00:00:00"/>
    <s v="Jan 2013"/>
    <s v="JIM"/>
    <s v="New"/>
    <s v="Make"/>
  </r>
  <r>
    <n v="662355"/>
    <s v="POLLOCK PAPER"/>
    <x v="10"/>
    <s v="16.00X0.00X16.50X3.00 500/CS,BAGS,FG,TINT,MBL "/>
    <n v="888.13"/>
    <m/>
    <n v="16"/>
    <n v="0"/>
    <n v="16.5"/>
    <n v="3"/>
    <x v="0"/>
    <m/>
    <d v="2013-03-26T00:00:00"/>
    <s v="March 2013"/>
    <s v="EZRA"/>
    <s v="Reorder"/>
    <s v="Make"/>
  </r>
  <r>
    <n v="628025"/>
    <s v="V &amp; W PACKAGING"/>
    <x v="0"/>
    <s v="9X10 3/16  BUBBLE BAG "/>
    <n v="10686"/>
    <m/>
    <n v="9"/>
    <s v="10 3/16  BUBBLE"/>
    <m/>
    <m/>
    <x v="0"/>
    <m/>
    <d v="2012-10-24T00:00:00"/>
    <s v="Oct 2012"/>
    <s v="KEKING"/>
    <s v="New"/>
    <s v="Buy"/>
  </r>
  <r>
    <n v="628109"/>
    <s v="GLOBAL PLASTIC SUPPLY"/>
    <x v="0"/>
    <s v="Trans. Met. ZT 7X11 3MIL 100/CS "/>
    <n v="1260.9000000000001"/>
    <m/>
    <s v="Trans. Met. ZT 7"/>
    <s v="11 3MIL"/>
    <m/>
    <m/>
    <x v="0"/>
    <m/>
    <d v="2012-10-24T00:00:00"/>
    <s v="Oct 2012"/>
    <s v="LHICKS"/>
    <s v="Reorder"/>
    <s v="Buy"/>
  </r>
  <r>
    <n v="697905"/>
    <s v="XPEDX"/>
    <x v="0"/>
    <s v="10.5X15X0015 AUTOSTYLE1000/ROLL"/>
    <n v="8723"/>
    <m/>
    <n v="10.5"/>
    <n v="15"/>
    <s v="0015 AUTO"/>
    <m/>
    <x v="1"/>
    <n v="875073"/>
    <d v="2013-08-08T00:00:00"/>
    <s v="Aug 2013"/>
    <s v="JPENA"/>
    <s v="Reorder"/>
    <s v="Buy"/>
  </r>
  <r>
    <n v="674211"/>
    <s v="TEXAS TECHNOLOGIES,INC."/>
    <x v="0"/>
    <s v="AUTO 5X5 3MIL (ORANGE OP) 2K/ROLL "/>
    <n v="8675"/>
    <m/>
    <n v="5"/>
    <m/>
    <n v="5"/>
    <n v="3"/>
    <x v="0"/>
    <m/>
    <d v="2013-05-13T00:00:00"/>
    <s v="May 2013"/>
    <s v="JBURKE"/>
    <s v="New"/>
    <s v="Buy"/>
  </r>
  <r>
    <n v="626090"/>
    <s v="POLLOCK PAPER"/>
    <x v="10"/>
    <s v="16.00X0.00X16.50X4.00 500/CS,BAGS,FG,TINT,MBL "/>
    <n v="884.86"/>
    <m/>
    <n v="16"/>
    <n v="0"/>
    <n v="16.5"/>
    <n v="4"/>
    <x v="1"/>
    <n v="722390"/>
    <d v="2012-10-01T00:00:00"/>
    <s v="Oct 2012"/>
    <s v="MGONZALEZ"/>
    <s v="Reorder"/>
    <s v="Make"/>
  </r>
  <r>
    <n v="645736"/>
    <s v="XPEDX"/>
    <x v="0"/>
    <s v="10.5X15X0015 AUTO STYLE 1000/ROLL"/>
    <n v="8643.7000000000007"/>
    <m/>
    <n v="10.5"/>
    <m/>
    <n v="15"/>
    <n v="1.5"/>
    <x v="1"/>
    <n v="764320"/>
    <d v="2013-01-07T00:00:00"/>
    <s v="Jan 2013"/>
    <s v="EZRA"/>
    <s v="Reorder"/>
    <s v="Buy"/>
  </r>
  <r>
    <n v="637741"/>
    <s v="LANDSBERG - NEW JERSEY"/>
    <x v="0"/>
    <s v="7X10X002 AUTOBAG W/.25  SKIRT WHITE FRONT W/ONE 1/4  VENT HOLE 1250"/>
    <n v="8195"/>
    <m/>
    <n v="7"/>
    <m/>
    <n v="10"/>
    <n v="2"/>
    <x v="0"/>
    <m/>
    <d v="2012-12-06T00:00:00"/>
    <s v="Dec 2012"/>
    <s v="LHICKS"/>
    <s v="New"/>
    <s v="Buy"/>
  </r>
  <r>
    <n v="628158"/>
    <s v="GLOBAL PLASTIC SUPPLY"/>
    <x v="0"/>
    <s v="Trans. Met. ZT 4X4 3MIL 1 00/CS "/>
    <n v="888.6"/>
    <m/>
    <s v="Trans. Met. ZT 4"/>
    <s v="4 3MIL 1"/>
    <m/>
    <m/>
    <x v="0"/>
    <m/>
    <d v="2012-10-24T00:00:00"/>
    <s v="Oct 2012"/>
    <s v="LHICKS"/>
    <s v="Reorder"/>
    <s v="Buy"/>
  </r>
  <r>
    <n v="628159"/>
    <s v="GLOBAL PLASTIC SUPPLY"/>
    <x v="0"/>
    <s v="Trans. Met. ZT 4X6 3MIL 1 00/CS "/>
    <n v="954.9"/>
    <m/>
    <s v="Trans. Met. ZT 4"/>
    <s v="6 3MIL 1"/>
    <m/>
    <m/>
    <x v="0"/>
    <m/>
    <d v="2012-10-24T00:00:00"/>
    <s v="Oct 2012"/>
    <s v="LHICKS"/>
    <s v="Reorder"/>
    <s v="Buy"/>
  </r>
  <r>
    <n v="628160"/>
    <s v="GLOBAL PLASTIC SUPPLY"/>
    <x v="0"/>
    <s v="Trans. Met. ZT 5X7 3MIL 1 00/CS "/>
    <n v="858.6"/>
    <m/>
    <s v="Trans. Met. ZT 5"/>
    <s v="7 3MIL 1"/>
    <m/>
    <m/>
    <x v="0"/>
    <m/>
    <d v="2012-10-24T00:00:00"/>
    <s v="Oct 2012"/>
    <s v="LHICKS"/>
    <s v="Reorder"/>
    <s v="Buy"/>
  </r>
  <r>
    <n v="628162"/>
    <s v="GLOBAL PLASTIC SUPPLY"/>
    <x v="0"/>
    <s v="Trans. Met. ZT 5X8 3MIL 1 00/CS "/>
    <n v="2550"/>
    <m/>
    <s v="Trans. Met. ZT 5"/>
    <s v="8 3MIL 1"/>
    <m/>
    <m/>
    <x v="0"/>
    <m/>
    <d v="2012-10-24T00:00:00"/>
    <s v="Oct 2012"/>
    <s v="LHICKS"/>
    <s v="Reorder"/>
    <s v="Buy"/>
  </r>
  <r>
    <n v="628165"/>
    <s v="GLOBAL PLASTIC SUPPLY"/>
    <x v="0"/>
    <s v="Trans. Met. ZT 6X12 3MIL 100/CS "/>
    <n v="1188.3"/>
    <m/>
    <s v="Trans. Met. ZT 6"/>
    <s v="12 3MIL"/>
    <m/>
    <m/>
    <x v="0"/>
    <m/>
    <d v="2012-10-24T00:00:00"/>
    <s v="Oct 2012"/>
    <s v="LHICKS"/>
    <s v="Reorder"/>
    <s v="Buy"/>
  </r>
  <r>
    <n v="628169"/>
    <s v="GLOBAL PLASTIC SUPPLY"/>
    <x v="0"/>
    <s v="Trans. Met. ZT 7X15 3MIL 100/CS "/>
    <n v="1388.7"/>
    <m/>
    <s v="Trans. Met. ZT 7"/>
    <s v="15 3MIL"/>
    <m/>
    <m/>
    <x v="0"/>
    <m/>
    <d v="2012-10-24T00:00:00"/>
    <s v="Oct 2012"/>
    <s v="LHICKS"/>
    <s v="Reorder"/>
    <s v="Buy"/>
  </r>
  <r>
    <n v="628171"/>
    <s v="GLOBAL PLASTIC SUPPLY"/>
    <x v="0"/>
    <s v="Trans. Met. ZT 8X8 3MIL 1 00/CS "/>
    <n v="3415"/>
    <m/>
    <s v="Trans. Met. ZT 8"/>
    <s v="8 3MIL 1"/>
    <m/>
    <m/>
    <x v="0"/>
    <m/>
    <d v="2012-10-24T00:00:00"/>
    <s v="Oct 2012"/>
    <s v="LHICKS"/>
    <s v="Reorder"/>
    <s v="Buy"/>
  </r>
  <r>
    <n v="628172"/>
    <s v="GLOBAL PLASTIC SUPPLY"/>
    <x v="0"/>
    <s v="Trans. Met. ZT 8X10 3MIL 100/CS "/>
    <n v="2764.8"/>
    <m/>
    <s v="Trans. Met. ZT 8"/>
    <s v="10 3MIL"/>
    <m/>
    <m/>
    <x v="0"/>
    <m/>
    <d v="2012-10-24T00:00:00"/>
    <s v="Oct 2012"/>
    <s v="LHICKS"/>
    <s v="Reorder"/>
    <s v="Buy"/>
  </r>
  <r>
    <n v="628175"/>
    <s v="ARIVA - WOBURN"/>
    <x v="0"/>
    <s v="6.75 X 8.5 4MIL 1000/CASE W/1-1/3  LIP &amp; TAPE "/>
    <n v="1067"/>
    <m/>
    <n v="6.75"/>
    <s v=" 8.5 4MIL 1000/CASE"/>
    <m/>
    <m/>
    <x v="0"/>
    <m/>
    <d v="2012-10-24T00:00:00"/>
    <s v="Oct 2012"/>
    <s v="JCORLISS"/>
    <s v="New"/>
    <s v="Buy"/>
  </r>
  <r>
    <n v="628248"/>
    <s v="CUSTOM POLY PACKAGING"/>
    <x v="0"/>
    <s v="3.5X4.75X003.5 ZT 0.75  LIP ABOVE ZIPPER 0.25  HANG HOLE 1000/CAS"/>
    <n v="11040"/>
    <m/>
    <n v="3.5"/>
    <n v="4.75"/>
    <s v="003.5 ZT"/>
    <m/>
    <x v="0"/>
    <m/>
    <d v="2012-10-24T00:00:00"/>
    <s v="Oct 2012"/>
    <s v="SARAH"/>
    <s v="New"/>
    <s v="Buy"/>
  </r>
  <r>
    <n v="644600"/>
    <s v="POLLOCK PAPER"/>
    <x v="10"/>
    <s v="16.00X0.00X16.50X4.00 500/CS,BAGS,FG,TINT,MBL "/>
    <n v="851.16"/>
    <m/>
    <n v="16"/>
    <n v="0"/>
    <n v="16.5"/>
    <n v="4"/>
    <x v="1"/>
    <n v="761204"/>
    <d v="2012-12-27T00:00:00"/>
    <s v="Dec 2012"/>
    <s v="LPAIGE"/>
    <s v="Reorder"/>
    <s v="Make"/>
  </r>
  <r>
    <n v="644721"/>
    <s v="POLLOCK PAPER"/>
    <x v="10"/>
    <s v="16.00X0.00X16.50X4.00 500/CS,BAGS,FG,TINT,MBL "/>
    <n v="851.16"/>
    <m/>
    <n v="16"/>
    <n v="0"/>
    <n v="16.5"/>
    <n v="4"/>
    <x v="1"/>
    <n v="761232"/>
    <d v="2012-12-27T00:00:00"/>
    <s v="Dec 2012"/>
    <s v="LPAIGE"/>
    <s v="Reorder"/>
    <s v="Make"/>
  </r>
  <r>
    <n v="628347"/>
    <s v="STAPLES INDUSTRIAL #906"/>
    <x v="0"/>
    <s v="TUBING 4 X002 3000'/ROLL 3  PLASTIC CORES "/>
    <n v="2247"/>
    <m/>
    <s v="TUBING 4 "/>
    <s v="002 3000'/ROLL"/>
    <m/>
    <m/>
    <x v="0"/>
    <m/>
    <d v="2012-10-25T00:00:00"/>
    <s v="Oct 2012"/>
    <s v="TINAO"/>
    <s v="New"/>
    <s v="Buy"/>
  </r>
  <r>
    <n v="628387"/>
    <s v="WORLDWIDE PACKAGING GROUP"/>
    <x v="0"/>
    <s v="11X8 1MIL POLYPRO 1000/CA SE "/>
    <n v="5107.5"/>
    <m/>
    <n v="11"/>
    <m/>
    <n v="8"/>
    <n v="1"/>
    <x v="0"/>
    <m/>
    <d v="2012-10-25T00:00:00"/>
    <s v="Oct 2012"/>
    <s v="VALERIE"/>
    <s v="New"/>
    <s v="Buy"/>
  </r>
  <r>
    <n v="628452"/>
    <s v="TRI-STATE PAPER"/>
    <x v="0"/>
    <s v="50X26X78 2 MIL SOLID GREE UVI 6 MONTH PRNT 18.5X18.5 BLACK INK,"/>
    <n v="0"/>
    <m/>
    <n v="50"/>
    <n v="26"/>
    <s v="78 2 MIL SOLID GREE"/>
    <m/>
    <x v="0"/>
    <m/>
    <d v="2012-10-25T00:00:00"/>
    <s v="Oct 2012"/>
    <s v="JPENA"/>
    <s v="New"/>
    <s v="Buy"/>
  </r>
  <r>
    <n v="628463"/>
    <s v="TRI-STATE PAPER"/>
    <x v="0"/>
    <s v="49X25X126 2 MIL SOLID GRE UVI 6 MONTH PRNT 18.5X18.5 BLACK INK,"/>
    <n v="0"/>
    <m/>
    <n v="49"/>
    <n v="25"/>
    <s v="126 2 MIL SOLID GRE"/>
    <m/>
    <x v="0"/>
    <m/>
    <d v="2012-10-25T00:00:00"/>
    <s v="Oct 2012"/>
    <s v="JPENA"/>
    <s v="New"/>
    <s v="Buy"/>
  </r>
  <r>
    <n v="628465"/>
    <s v="TRI-STATE PAPER"/>
    <x v="0"/>
    <s v="25.5X24.5X126 2 MIL SOLID UVI 6 MONTH PRNT 18.5X18.5 BLACK INK,"/>
    <n v="0"/>
    <m/>
    <n v="25.5"/>
    <n v="24.5"/>
    <s v="126 2 MIL SOLID"/>
    <m/>
    <x v="0"/>
    <m/>
    <d v="2012-10-25T00:00:00"/>
    <s v="Oct 2012"/>
    <s v="JPENA"/>
    <s v="New"/>
    <s v="Buy"/>
  </r>
  <r>
    <n v="628466"/>
    <s v="TRI-STATE PAPER"/>
    <x v="0"/>
    <s v="26X25X78 2 MIL SOLID GREE UVI 6 MONTH PRNT 18.5X18.5 BLACK INK,"/>
    <n v="0"/>
    <m/>
    <n v="26"/>
    <n v="25"/>
    <s v="78 2 MIL SOLID GREE"/>
    <m/>
    <x v="0"/>
    <m/>
    <d v="2012-10-25T00:00:00"/>
    <s v="Oct 2012"/>
    <s v="JPENA"/>
    <s v="New"/>
    <s v="Buy"/>
  </r>
  <r>
    <n v="628469"/>
    <s v="LINDENMEYR MUNROE"/>
    <x v="0"/>
    <s v="10X13X002 +1.5  LIP&amp;TAPE WHT FRONT/CLEAR BACK 1000 4C/1S (9.5X12 PRINT AREA)"/>
    <n v="14190"/>
    <m/>
    <n v="10"/>
    <n v="13"/>
    <s v="002 +1.5  LIP&amp;TAPE"/>
    <m/>
    <x v="0"/>
    <m/>
    <d v="2012-10-25T00:00:00"/>
    <s v="Oct 2012"/>
    <s v="SARAH"/>
    <s v="New"/>
    <s v="Buy"/>
  </r>
  <r>
    <n v="628471"/>
    <s v="LINDENMEYR MUNROE"/>
    <x v="0"/>
    <s v="10X13X002 +1.5  LIP&amp;TAPE 4C/1S (9.5X12 PRINT AREA) ,PRNTD"/>
    <n v="13567.5"/>
    <m/>
    <n v="10"/>
    <n v="13"/>
    <s v="002 +1.5  LIP&amp;TAPE"/>
    <m/>
    <x v="0"/>
    <m/>
    <d v="2012-10-25T00:00:00"/>
    <s v="Oct 2012"/>
    <s v="SARAH"/>
    <s v="New"/>
    <s v="Buy"/>
  </r>
  <r>
    <n v="628480"/>
    <s v="ULINE"/>
    <x v="0"/>
    <s v="14X18 2MIL ZT LEAF GREEN  "/>
    <n v="0"/>
    <m/>
    <n v="14"/>
    <s v="18 2MIL ZT LEAF GREEN"/>
    <m/>
    <m/>
    <x v="0"/>
    <m/>
    <d v="2012-10-25T00:00:00"/>
    <s v="Oct 2012"/>
    <s v="HEATHER"/>
    <s v="New"/>
    <s v="Buy"/>
  </r>
  <r>
    <n v="628482"/>
    <s v="SCHERMERHORN BROS. CO."/>
    <x v="0"/>
    <s v="LF 12X16X001 +1.5  LIP 10 1000/CTN "/>
    <n v="8580"/>
    <m/>
    <s v="LF 12"/>
    <n v="16"/>
    <s v="001 +1.5  LIP 10"/>
    <m/>
    <x v="0"/>
    <m/>
    <d v="2012-10-25T00:00:00"/>
    <s v="Oct 2012"/>
    <s v="BRENDA"/>
    <s v="New"/>
    <s v="Buy"/>
  </r>
  <r>
    <n v="628484"/>
    <s v="SCHERMERHORN BROS. CO."/>
    <x v="0"/>
    <s v="LIT 10X17X0015 +1.5  LIP 100/HEADER STAPLE PACKED 1000/CASE"/>
    <n v="6240"/>
    <m/>
    <s v="LIT 10"/>
    <n v="17"/>
    <s v="0015 +1.5  LIP"/>
    <m/>
    <x v="0"/>
    <m/>
    <d v="2012-10-25T00:00:00"/>
    <s v="Oct 2012"/>
    <s v="BRENDA"/>
    <s v="New"/>
    <s v="Buy"/>
  </r>
  <r>
    <n v="628495"/>
    <s v="ADVANCE PACKAGING TECH."/>
    <x v="0"/>
    <s v="13.5X20.25 W/3  BG 1.25MI 1.5  LIP ON A 6  WICKET 2 50/WICKET 1,000/CS"/>
    <n v="6005"/>
    <m/>
    <n v="13.5"/>
    <s v="20.25 W/3  BG 1.25MI"/>
    <m/>
    <m/>
    <x v="0"/>
    <m/>
    <d v="2012-10-25T00:00:00"/>
    <s v="Oct 2012"/>
    <s v="LPAIGE"/>
    <s v="New"/>
    <s v="Buy"/>
  </r>
  <r>
    <n v="628512"/>
    <s v="XPEDX"/>
    <x v="0"/>
    <s v="9X10X003 SLIDER +2  BOTTO M GUSSET 250/CASE "/>
    <n v="5305"/>
    <m/>
    <n v="9"/>
    <n v="10"/>
    <s v="003 SLIDER +2  BOTTO"/>
    <m/>
    <x v="0"/>
    <m/>
    <d v="2012-10-25T00:00:00"/>
    <s v="Oct 2012"/>
    <s v="SARAH"/>
    <s v="New"/>
    <s v="Buy"/>
  </r>
  <r>
    <n v="628515"/>
    <s v="XPEDX"/>
    <x v="0"/>
    <s v="9X11X003 SLIDER +2  BOTTO 250/CASE "/>
    <n v="5460"/>
    <m/>
    <n v="9"/>
    <n v="11"/>
    <s v="003 SLIDER +2  BOTTO"/>
    <m/>
    <x v="0"/>
    <m/>
    <d v="2012-10-25T00:00:00"/>
    <s v="Oct 2012"/>
    <s v="SARAH"/>
    <s v="New"/>
    <s v="Buy"/>
  </r>
  <r>
    <n v="653069"/>
    <s v="POLLOCK PAPER"/>
    <x v="10"/>
    <s v="16.00X0.00X16.50X4.00 500/CS,BAGS,FG,TINT,MBL "/>
    <n v="1664.88"/>
    <m/>
    <n v="16"/>
    <n v="0"/>
    <n v="16.5"/>
    <n v="4"/>
    <x v="1"/>
    <n v="778332"/>
    <d v="2013-02-04T00:00:00"/>
    <s v="Feb 2013"/>
    <s v="MWENTWORTH"/>
    <s v="Reorder"/>
    <s v="Make"/>
  </r>
  <r>
    <n v="656819"/>
    <s v="POLLOCK PAPER"/>
    <x v="10"/>
    <s v="16.00X0.00X16.50X4.00 500/CS,BAGS,FG,TINT,MBL "/>
    <n v="888.31"/>
    <m/>
    <n v="16"/>
    <n v="0"/>
    <n v="16.5"/>
    <n v="4"/>
    <x v="1"/>
    <n v="785674"/>
    <d v="2013-02-18T00:00:00"/>
    <s v="Feb 2013"/>
    <s v="MGONZALEZ"/>
    <s v="Reorder"/>
    <s v="Make"/>
  </r>
  <r>
    <n v="628542"/>
    <s v="SHIPPERS SUPPLY"/>
    <x v="0"/>
    <s v="21X4X40 0.6 MIL GARMENT B 500/ROLL PRTD SUFFOCATION WARNING"/>
    <n v="5820"/>
    <m/>
    <n v="21"/>
    <n v="4"/>
    <s v="40 0.6 MIL GARMENT B"/>
    <m/>
    <x v="0"/>
    <m/>
    <d v="2012-10-25T00:00:00"/>
    <s v="Oct 2012"/>
    <s v="JPENA"/>
    <s v="New"/>
    <s v="Buy"/>
  </r>
  <r>
    <n v="669000"/>
    <s v="POLLOCK PAPER"/>
    <x v="10"/>
    <s v="16.00X0.00X16.50X4.00 500/CS,BAGS,FG,TINT,MBL "/>
    <n v="1735.19"/>
    <m/>
    <n v="16"/>
    <n v="0"/>
    <n v="16.5"/>
    <n v="4"/>
    <x v="1"/>
    <n v="810188"/>
    <d v="2013-04-08T00:00:00"/>
    <s v="April 2013"/>
    <s v="TTHERIAULT"/>
    <s v="Reorder"/>
    <s v="Make"/>
  </r>
  <r>
    <n v="631346"/>
    <s v="XPEDX"/>
    <x v="0"/>
    <s v="ZT 4.5X6.5X004, 1/4  HANG INSIDE DIMENSION "/>
    <n v="3510"/>
    <m/>
    <s v="ZT 4.5"/>
    <n v="6.5"/>
    <s v="004, 1/4  HANG"/>
    <m/>
    <x v="1"/>
    <n v="734656"/>
    <d v="2012-10-25T00:00:00"/>
    <s v="Oct 2012"/>
    <s v="SARAH"/>
    <s v="Reorder"/>
    <s v="Buy"/>
  </r>
  <r>
    <n v="670276"/>
    <s v="POLLOCK PAPER"/>
    <x v="10"/>
    <s v="16.00X0.00X16.50X4.00 500/CS,BAGS,FG,TINT,MBL "/>
    <n v="2245.54"/>
    <m/>
    <n v="16"/>
    <n v="0"/>
    <n v="16.5"/>
    <n v="4"/>
    <x v="1"/>
    <n v="812491"/>
    <d v="2013-04-11T00:00:00"/>
    <s v="April 2013"/>
    <s v="JPENA"/>
    <s v="Reorder"/>
    <s v="Make"/>
  </r>
  <r>
    <n v="685614"/>
    <s v="POLLOCK PAPER"/>
    <x v="10"/>
    <s v="16.00X0.00X16.50X4.00 500/CS,BAGS,FG,TINT,MBL "/>
    <n v="1659.24"/>
    <m/>
    <n v="16"/>
    <n v="0"/>
    <n v="16.5"/>
    <n v="4"/>
    <x v="1"/>
    <n v="845298"/>
    <d v="2013-06-12T00:00:00"/>
    <s v="June 2013"/>
    <s v="BRENDA"/>
    <s v="Reorder"/>
    <s v="Make"/>
  </r>
  <r>
    <n v="687646"/>
    <s v="POLLOCK PAPER"/>
    <x v="10"/>
    <s v="16.00X0.00X16.50X4.00 500/CS,BAGS,FG,TINT,MBL "/>
    <n v="1709.35"/>
    <m/>
    <n v="16"/>
    <n v="0"/>
    <n v="16.5"/>
    <n v="4"/>
    <x v="1"/>
    <n v="849307"/>
    <d v="2013-06-19T00:00:00"/>
    <s v="June 2013"/>
    <s v="LMITCHELL"/>
    <s v="Reorder"/>
    <s v="Make"/>
  </r>
  <r>
    <n v="690864"/>
    <s v="POLLOCK PAPER"/>
    <x v="10"/>
    <s v="16.00X0.00X16.50X4.00500/CS,BAGS,FG,TINT,MBL"/>
    <n v="1860.18"/>
    <m/>
    <n v="16"/>
    <n v="0"/>
    <n v="16.5"/>
    <n v="4"/>
    <x v="1"/>
    <n v="856613"/>
    <d v="2013-07-03T00:00:00"/>
    <s v="July 2013"/>
    <s v="CMAHAN"/>
    <s v="Reorder"/>
    <s v="Make"/>
  </r>
  <r>
    <n v="660061"/>
    <s v="INDUSTRIAL PACKAGING"/>
    <x v="0"/>
    <s v="AUTO 4X8X00125 2000/ROLL "/>
    <n v="8050"/>
    <m/>
    <n v="4"/>
    <m/>
    <n v="8"/>
    <n v="1.25"/>
    <x v="0"/>
    <m/>
    <d v="2013-03-15T00:00:00"/>
    <s v="March 2013"/>
    <s v="MICHELLE"/>
    <s v="New"/>
    <s v="Buy"/>
  </r>
  <r>
    <n v="686982"/>
    <s v="SPECIALTY PACKAGING, LLC"/>
    <x v="0"/>
    <s v="AUTO STYLE BAG 14X24 3 MI 200/ROLL "/>
    <n v="7545"/>
    <m/>
    <n v="14"/>
    <m/>
    <n v="24"/>
    <n v="3"/>
    <x v="0"/>
    <m/>
    <d v="2013-06-18T00:00:00"/>
    <s v="June 2013"/>
    <s v="LPAIGE"/>
    <s v="New"/>
    <s v="Buy"/>
  </r>
  <r>
    <n v="628704"/>
    <s v="SHRINK PACKAGING SYSTEMS"/>
    <x v="0"/>
    <s v="COAX BAX BLK INSIDE/WHITE 55X43X81 3MIL 40/RL "/>
    <n v="0"/>
    <m/>
    <s v="COA"/>
    <s v=" BA"/>
    <s v=" BLK INSIDE/WHITE"/>
    <m/>
    <x v="0"/>
    <m/>
    <d v="2012-10-26T00:00:00"/>
    <s v="Oct 2012"/>
    <s v="LPAIGE"/>
    <s v="New"/>
    <s v="Buy"/>
  </r>
  <r>
    <n v="628766"/>
    <s v="XPEDX"/>
    <x v="0"/>
    <s v="12X15.5 3.5MIL 2  SELF SEAL LIP PERM TAP LLDPE, GREY OPAQUE"/>
    <n v="9348"/>
    <m/>
    <n v="12"/>
    <s v="15.5 3.5MIL"/>
    <m/>
    <m/>
    <x v="0"/>
    <m/>
    <d v="2012-10-26T00:00:00"/>
    <s v="Oct 2012"/>
    <s v="LCARTER"/>
    <s v="New"/>
    <s v="Buy"/>
  </r>
  <r>
    <n v="690864"/>
    <s v="POLLOCK PAPER"/>
    <x v="10"/>
    <s v="16.00X0.00X16.50X4.00500/CS,BAGS,FG,TINT,MBL"/>
    <n v="1860.18"/>
    <m/>
    <n v="16"/>
    <n v="0"/>
    <n v="16.5"/>
    <n v="4"/>
    <x v="1"/>
    <n v="856613"/>
    <d v="2013-07-03T00:00:00"/>
    <s v="July 2013"/>
    <s v="CMAHAN"/>
    <s v="Reorder"/>
    <s v="Make"/>
  </r>
  <r>
    <n v="699196"/>
    <s v="POLLOCK PAPER"/>
    <x v="10"/>
    <s v="16.00X0.00X16.50X4.00500/CS,BAGS,FG,TINT,MBL"/>
    <n v="1706.71"/>
    <m/>
    <n v="16"/>
    <n v="0"/>
    <n v="16.5"/>
    <n v="4"/>
    <x v="1"/>
    <n v="876658"/>
    <d v="2013-08-12T00:00:00"/>
    <s v="Aug 2013"/>
    <s v="MFRIDLEY"/>
    <s v="Reorder"/>
    <s v="Make"/>
  </r>
  <r>
    <n v="628819"/>
    <s v="SOUND PACKAGING"/>
    <x v="0"/>
    <s v="LAYFLAT LDPE CLEAR BAGS 7 X 9 X 0015 1000/CS"/>
    <n v="20500"/>
    <m/>
    <s v="LAYFLAT LDPE CLEAR"/>
    <m/>
    <m/>
    <m/>
    <x v="0"/>
    <m/>
    <d v="2012-10-26T00:00:00"/>
    <s v="Oct 2012"/>
    <s v="MEREDITH"/>
    <s v="New"/>
    <s v="Buy"/>
  </r>
  <r>
    <n v="628832"/>
    <s v="SOUND PACKAGING"/>
    <x v="0"/>
    <s v="CLEAR LDPE LAYFLAT BAGS 7 X 9 X 002 1000/CS"/>
    <n v="27200"/>
    <m/>
    <s v="CLEAR LDPE LAYFLAT"/>
    <m/>
    <m/>
    <m/>
    <x v="0"/>
    <m/>
    <d v="2012-10-26T00:00:00"/>
    <s v="Oct 2012"/>
    <s v="MEREDITH"/>
    <s v="New"/>
    <s v="Buy"/>
  </r>
  <r>
    <n v="709228"/>
    <s v="POLLOCK PAPER"/>
    <x v="10"/>
    <s v="16.00X0.00X16.50X4.00500/CS,BAGS,FG,TINT,MBL"/>
    <n v="1723.22"/>
    <m/>
    <n v="16"/>
    <n v="0"/>
    <n v="16.5"/>
    <n v="4"/>
    <x v="1"/>
    <n v="899881"/>
    <d v="2013-09-25T00:00:00"/>
    <s v="Sept 2013"/>
    <s v="AMBER"/>
    <s v="Reorder"/>
    <s v="Make"/>
  </r>
  <r>
    <n v="628857"/>
    <s v="LONG ISLAND POLY BAG CO."/>
    <x v="0"/>
    <s v="6X9X003 LF PARTS BAG 1000 PRINTED 2C/1S, BLACK ON W HITE BLOCK ,PRNTD"/>
    <n v="1895"/>
    <m/>
    <n v="6"/>
    <n v="9"/>
    <s v="003 LF PARTS BAG 1000"/>
    <m/>
    <x v="0"/>
    <m/>
    <d v="2012-10-26T00:00:00"/>
    <s v="Oct 2012"/>
    <s v="SARAH"/>
    <s v="New"/>
    <s v="Buy"/>
  </r>
  <r>
    <n v="662357"/>
    <s v="POLLOCK PAPER"/>
    <x v="10"/>
    <s v="17.75X0.00X18.00X3.00 250/CS,BAGS,FG,TINT,MBL "/>
    <n v="1296"/>
    <m/>
    <n v="17.75"/>
    <n v="0"/>
    <n v="18"/>
    <n v="3"/>
    <x v="0"/>
    <m/>
    <d v="2013-03-26T00:00:00"/>
    <s v="March 2013"/>
    <s v="EZRA"/>
    <s v="Reorder"/>
    <s v="Make"/>
  </r>
  <r>
    <n v="628899"/>
    <s v="LONG ISLAND POLY BAG CO."/>
    <x v="0"/>
    <s v="6X9X003 LF PARTS BAG 1000 PRINTED 2C/1S BLACK ON WH ITE BLOCK ,PRNTD"/>
    <n v="1687.5"/>
    <m/>
    <n v="6"/>
    <n v="9"/>
    <s v="003 LF PARTS BAG 1000"/>
    <m/>
    <x v="0"/>
    <m/>
    <d v="2012-10-26T00:00:00"/>
    <s v="Oct 2012"/>
    <s v="SARAH"/>
    <s v="Reorder"/>
    <s v="Buy"/>
  </r>
  <r>
    <n v="626098"/>
    <s v="POLLOCK PAPER"/>
    <x v="10"/>
    <s v="17.75X0.00X18.00X4.00 250/CS,BAGS,FG,TINT,MBL "/>
    <n v="1610.96"/>
    <m/>
    <n v="17.75"/>
    <n v="0"/>
    <n v="18"/>
    <n v="4"/>
    <x v="1"/>
    <n v="722404"/>
    <d v="2012-10-01T00:00:00"/>
    <s v="Oct 2012"/>
    <s v="MGONZALEZ"/>
    <s v="Reorder"/>
    <s v="Make"/>
  </r>
  <r>
    <n v="631915"/>
    <s v="MILL SUPPLIES INC."/>
    <x v="0"/>
    <s v="5X12 4MIL ZIP 1000/CASE M W/ PIN HOLE VENTS EVERY 1 SQUARE INCH"/>
    <n v="9952.5"/>
    <m/>
    <n v="5"/>
    <m/>
    <n v="12"/>
    <n v="4"/>
    <x v="1"/>
    <n v="735423"/>
    <d v="2012-10-26T00:00:00"/>
    <s v="Oct 2012"/>
    <s v="LMITCHELL"/>
    <s v="Reorder"/>
    <s v="Buy"/>
  </r>
  <r>
    <n v="631916"/>
    <s v="MILL SUPPLIES INC."/>
    <x v="0"/>
    <s v="4X6 4MIL ZIP 1000/CASE MI W/ PIN HOLE VENTS EVERY 1 SQUARE INCH"/>
    <n v="6210"/>
    <m/>
    <n v="4"/>
    <m/>
    <n v="6"/>
    <n v="4"/>
    <x v="1"/>
    <n v="735434"/>
    <d v="2012-10-26T00:00:00"/>
    <s v="Oct 2012"/>
    <s v="LMITCHELL"/>
    <s v="Reorder"/>
    <s v="Buy"/>
  </r>
  <r>
    <n v="631917"/>
    <s v="MILL SUPPLIES INC."/>
    <x v="0"/>
    <s v="4X4 4MIL ZIP 1000/CASE MI W/ PIN HOLE VENTS EVERY 1 SQUARE INCH"/>
    <n v="5550"/>
    <m/>
    <n v="4"/>
    <m/>
    <n v="4"/>
    <n v="4"/>
    <x v="1"/>
    <n v="735446"/>
    <d v="2012-10-26T00:00:00"/>
    <s v="Oct 2012"/>
    <s v="LMITCHELL"/>
    <s v="Reorder"/>
    <s v="Buy"/>
  </r>
  <r>
    <n v="626313"/>
    <s v="POLLOCK PAPER"/>
    <x v="10"/>
    <s v="17.75X0.00X18.00X4.00 250/CS,BAGS,FG,TINT,MBL "/>
    <n v="1342.46"/>
    <m/>
    <n v="17.75"/>
    <n v="0"/>
    <n v="18"/>
    <n v="4"/>
    <x v="1"/>
    <n v="722638"/>
    <d v="2012-10-01T00:00:00"/>
    <s v="Oct 2012"/>
    <s v="MWENTWORTH"/>
    <s v="Reorder"/>
    <s v="Make"/>
  </r>
  <r>
    <n v="644596"/>
    <s v="POLLOCK PAPER"/>
    <x v="10"/>
    <s v="17.75X0.00X18.00X4.00 250/CS,BAGS,FG,TINT,MBL "/>
    <n v="1593.54"/>
    <m/>
    <n v="17.75"/>
    <n v="0"/>
    <n v="18"/>
    <n v="4"/>
    <x v="1"/>
    <n v="761155"/>
    <d v="2012-12-27T00:00:00"/>
    <s v="Dec 2012"/>
    <s v="LMITCHELL"/>
    <s v="Reorder"/>
    <s v="Make"/>
  </r>
  <r>
    <n v="632523"/>
    <s v="XPEDX"/>
    <x v="0"/>
    <s v="ZT 4.5X6.5X004, 1/4  HANG INSIDE DIMENSION "/>
    <n v="3510"/>
    <m/>
    <s v="ZT 4.5"/>
    <n v="6.5"/>
    <s v="004, 1/4  HANG"/>
    <m/>
    <x v="1"/>
    <n v="735580"/>
    <d v="2012-10-26T00:00:00"/>
    <s v="Oct 2012"/>
    <s v="SARAH"/>
    <s v="Reorder"/>
    <s v="Buy"/>
  </r>
  <r>
    <n v="645012"/>
    <s v="POLLOCK PAPER"/>
    <x v="10"/>
    <s v="17.75X0.00X18.00X4.00 250/CS,BAGS,FG,TINT,MBL "/>
    <n v="1593.54"/>
    <m/>
    <n v="17.75"/>
    <n v="0"/>
    <n v="18"/>
    <n v="4"/>
    <x v="1"/>
    <n v="761933"/>
    <d v="2012-12-31T00:00:00"/>
    <s v="Dec 2012"/>
    <s v="LHICKS"/>
    <s v="Reorder"/>
    <s v="Make"/>
  </r>
  <r>
    <n v="629053"/>
    <s v="CROWN PACKAGING"/>
    <x v="0"/>
    <s v="6X8 2MIL SELF ADHSV RECLOSABLE BAG ON A ROLL "/>
    <n v="0"/>
    <m/>
    <n v="6"/>
    <s v="8 2MIL SELF ADHSV"/>
    <m/>
    <m/>
    <x v="0"/>
    <m/>
    <d v="2012-10-29T00:00:00"/>
    <s v="Oct 2012"/>
    <s v="MGONZALEZ"/>
    <s v="New"/>
    <s v="Buy"/>
  </r>
  <r>
    <n v="629057"/>
    <s v="SOULE PACKAGING"/>
    <x v="0"/>
    <s v="8 X10 BUBBLE OUT BAG WITH 1  LIP "/>
    <n v="0"/>
    <m/>
    <n v="8"/>
    <s v="10 BUBBLE OUT BAG"/>
    <m/>
    <m/>
    <x v="0"/>
    <m/>
    <d v="2012-10-29T00:00:00"/>
    <s v="Oct 2012"/>
    <s v="JCORLISS"/>
    <s v="New"/>
    <s v="Buy"/>
  </r>
  <r>
    <n v="629062"/>
    <s v="SOULE PACKAGING"/>
    <x v="0"/>
    <s v="6.5X8 BUBBLE OUT BAG WITH 1  LIP "/>
    <n v="0"/>
    <m/>
    <n v="6.5"/>
    <s v="8 BUBBLE OUT BAG"/>
    <m/>
    <m/>
    <x v="0"/>
    <m/>
    <d v="2012-10-29T00:00:00"/>
    <s v="Oct 2012"/>
    <s v="JCORLISS"/>
    <s v="New"/>
    <s v="Buy"/>
  </r>
  <r>
    <n v="667426"/>
    <s v="POLLOCK PAPER"/>
    <x v="10"/>
    <s v="17.75X0.00X18.00X4.00 250/CS,BAGS,FG,TINT,MBL "/>
    <n v="2815.89"/>
    <m/>
    <n v="17.75"/>
    <n v="0"/>
    <n v="18"/>
    <n v="4"/>
    <x v="1"/>
    <n v="806999"/>
    <d v="2013-04-02T00:00:00"/>
    <s v="April 2013"/>
    <s v="JPENA"/>
    <s v="Reorder"/>
    <s v="Make"/>
  </r>
  <r>
    <n v="629140"/>
    <s v="OZARK PACKAGING INC"/>
    <x v="0"/>
    <s v="18X18 2MIL ZIP TOP PRINTE D 1C 1S 1000/CASE,PRNTD "/>
    <n v="1893"/>
    <m/>
    <n v="18"/>
    <s v="18 2MIL ZIP TOP PRINTE"/>
    <m/>
    <m/>
    <x v="0"/>
    <m/>
    <d v="2012-10-29T00:00:00"/>
    <s v="Oct 2012"/>
    <s v="VALERIE"/>
    <s v="New"/>
    <s v="Buy"/>
  </r>
  <r>
    <n v="684251"/>
    <s v="POLLOCK PAPER"/>
    <x v="10"/>
    <s v="17.75X0.00X18.00X4.00 250/CS,BAGS,FG,TINT,MBL "/>
    <n v="2377.8000000000002"/>
    <m/>
    <n v="17.75"/>
    <n v="0"/>
    <n v="18"/>
    <n v="4"/>
    <x v="1"/>
    <n v="842372"/>
    <d v="2013-06-06T00:00:00"/>
    <s v="June 2013"/>
    <s v="CMAHAN"/>
    <s v="Reorder"/>
    <s v="Make"/>
  </r>
  <r>
    <n v="699208"/>
    <s v="POLLOCK PAPER"/>
    <x v="10"/>
    <s v="17.75X0.00X18.00X4.00250/CS,BAGS,FG,TINT,MBL"/>
    <n v="1769.6"/>
    <m/>
    <n v="17.75"/>
    <n v="0"/>
    <n v="18"/>
    <n v="4"/>
    <x v="1"/>
    <n v="876656"/>
    <d v="2013-08-12T00:00:00"/>
    <s v="Aug 2013"/>
    <s v="KKING"/>
    <s v="Reorder"/>
    <s v="Make"/>
  </r>
  <r>
    <n v="629259"/>
    <s v="LANDSBERG - DALLAS (GRAPEVINE)"/>
    <x v="0"/>
    <s v="LF 4X6 2MIL PAS 1000/CASE  "/>
    <n v="4350"/>
    <m/>
    <s v="LF 4"/>
    <s v="6 2MIL PAS 1000/CASE"/>
    <m/>
    <m/>
    <x v="0"/>
    <m/>
    <d v="2012-10-29T00:00:00"/>
    <s v="Oct 2012"/>
    <s v="MGONZALEZ"/>
    <s v="New"/>
    <s v="Buy"/>
  </r>
  <r>
    <n v="631323"/>
    <s v="R.S. HUGHES CO. INC."/>
    <x v="0"/>
    <s v="5.5X41X002, 1 VENT HOLE 2  IN&amp;2 UP FROM BOTTOM, 1.2 5  HEADER W/PERF, .25  LI"/>
    <n v="5600"/>
    <m/>
    <n v="5.5"/>
    <m/>
    <n v="41"/>
    <n v="2"/>
    <x v="1"/>
    <n v="736119"/>
    <d v="2012-10-29T00:00:00"/>
    <s v="Oct 2012"/>
    <s v="LCARTER"/>
    <s v="Reorder"/>
    <s v="Buy"/>
  </r>
  <r>
    <n v="709292"/>
    <s v="POLLOCK PAPER"/>
    <x v="10"/>
    <s v="17.75X0.00X18.00X4.00250/CS,BAGS,FG,TINT,MBL"/>
    <n v="1723.01"/>
    <m/>
    <n v="17.75"/>
    <n v="0"/>
    <n v="18"/>
    <n v="4"/>
    <x v="1"/>
    <n v="899957"/>
    <d v="2013-09-25T00:00:00"/>
    <s v="Sept 2013"/>
    <s v="AMBER"/>
    <s v="Reorder"/>
    <s v="Make"/>
  </r>
  <r>
    <n v="668321"/>
    <s v="JOHNSON SUPPLY"/>
    <x v="10"/>
    <s v="8.50X0.00X42.00X3.00 900/CS,BAGS,BS,NSC "/>
    <n v="639.1"/>
    <m/>
    <n v="8.5"/>
    <n v="0"/>
    <n v="42"/>
    <n v="3"/>
    <x v="0"/>
    <m/>
    <d v="2013-04-19T00:00:00"/>
    <s v="April 2013"/>
    <s v="HEATHER"/>
    <s v="New"/>
    <s v="Make"/>
  </r>
  <r>
    <n v="670736"/>
    <s v="JOHNSON SUPPLY"/>
    <x v="10"/>
    <s v="8.50X0.00X42.00X4.00 250/CS,BAGS,NSC "/>
    <n v="2427.7800000000002"/>
    <m/>
    <n v="8.5"/>
    <n v="0"/>
    <n v="42"/>
    <n v="4"/>
    <x v="0"/>
    <m/>
    <d v="2013-04-30T00:00:00"/>
    <s v="April 2013"/>
    <s v="HEATHER"/>
    <s v="New"/>
    <s v="Make"/>
  </r>
  <r>
    <n v="686982"/>
    <s v="SPECIALTY PACKAGING, LLC"/>
    <x v="0"/>
    <s v="AUTO STYLE BAG 14X24 3 MI200/ROLL"/>
    <n v="7545"/>
    <m/>
    <s v="AUTO STYLE BAG 14"/>
    <s v="24 3 MI"/>
    <m/>
    <m/>
    <x v="0"/>
    <m/>
    <d v="2013-07-03T00:00:00"/>
    <s v="July 2013"/>
    <s v="LPAIGE"/>
    <s v="New"/>
    <s v="Buy"/>
  </r>
  <r>
    <n v="687193"/>
    <s v="CROWN PACKAGING"/>
    <x v="11"/>
    <s v="13.00X7.00X39.50X3.00 250/CS,BAGS,BS,VENT,NORM "/>
    <n v="805.26"/>
    <m/>
    <n v="13"/>
    <n v="7"/>
    <n v="39.5"/>
    <n v="3"/>
    <x v="0"/>
    <m/>
    <d v="2013-06-18T00:00:00"/>
    <s v="June 2013"/>
    <s v="LMITCHELL"/>
    <s v="New"/>
    <s v="Make"/>
  </r>
  <r>
    <n v="687193"/>
    <s v="CROWN PACKAGING"/>
    <x v="11"/>
    <s v="13.00X7.00X39.50X3.00250/CS,BAGS,BS,VENT,NORM"/>
    <n v="805.26"/>
    <m/>
    <n v="13"/>
    <n v="7"/>
    <n v="39.5"/>
    <n v="3"/>
    <x v="0"/>
    <m/>
    <d v="2013-07-03T00:00:00"/>
    <s v="July 2013"/>
    <s v="LMITCHELL"/>
    <s v="New"/>
    <s v="Make"/>
  </r>
  <r>
    <n v="629860"/>
    <s v="SUPPLY ONE - TUCSON"/>
    <x v="11"/>
    <s v="18.00X0.00X24.00X1.00 1000/CS,BAGS,VENT,NORM "/>
    <n v="717.3"/>
    <m/>
    <n v="18"/>
    <m/>
    <n v="24"/>
    <n v="1"/>
    <x v="0"/>
    <m/>
    <d v="2012-10-31T00:00:00"/>
    <s v="Oct 2012"/>
    <s v="JIM"/>
    <s v="New"/>
    <s v="Make"/>
  </r>
  <r>
    <n v="707307"/>
    <s v="CONSUMERS INTERSTATE"/>
    <x v="11"/>
    <s v="48.00X46.00X72.00X4.0035/RL,BAGS,BS,BOR,VENT,BFLY"/>
    <n v="0"/>
    <m/>
    <n v="48"/>
    <n v="46"/>
    <n v="72"/>
    <n v="4"/>
    <x v="1"/>
    <n v="895136"/>
    <d v="2013-09-16T00:00:00"/>
    <s v="Sept 2013"/>
    <s v="LCARTER"/>
    <s v="New"/>
    <s v="Make"/>
  </r>
  <r>
    <n v="629303"/>
    <s v="SHORR PACKAGING - IN"/>
    <x v="0"/>
    <s v="3X4 2MIL ZIP TOP 1000/CS PRT 3C 1S W/1/4  IN CTR HANG HOLE ABOVE CLOSURE,P"/>
    <n v="2156"/>
    <m/>
    <n v="3"/>
    <s v="4 2MIL ZIP TOP 1000/CS"/>
    <m/>
    <m/>
    <x v="0"/>
    <m/>
    <d v="2012-10-30T00:00:00"/>
    <s v="Oct 2012"/>
    <s v="JCORLISS"/>
    <s v="New"/>
    <s v="Buy"/>
  </r>
  <r>
    <n v="629342"/>
    <s v="M &amp; E PACKAGING CORP"/>
    <x v="0"/>
    <s v="24 X 24 6MIC CLR HIGH DENSITY POLY 1000/CS"/>
    <n v="29100"/>
    <m/>
    <n v="24"/>
    <s v=" 24 6MIC CLR"/>
    <m/>
    <m/>
    <x v="0"/>
    <m/>
    <d v="2012-10-30T00:00:00"/>
    <s v="Oct 2012"/>
    <s v="JCORLISS"/>
    <s v="New"/>
    <s v="Buy"/>
  </r>
  <r>
    <n v="629344"/>
    <s v="M &amp; E PACKAGING CORP"/>
    <x v="0"/>
    <s v="24 X24 6MIC BLACK HIGH DENSITY POLY 1000 CS"/>
    <n v="29100"/>
    <m/>
    <n v="24"/>
    <s v="24 6MIC"/>
    <m/>
    <m/>
    <x v="0"/>
    <m/>
    <d v="2012-10-30T00:00:00"/>
    <s v="Oct 2012"/>
    <s v="JCORLISS"/>
    <s v="New"/>
    <s v="Buy"/>
  </r>
  <r>
    <n v="647281"/>
    <s v="CARPENTER PAPER COMPANY"/>
    <x v="0"/>
    <s v="9X10X002 AUTO BAG WHITE FRONT/CLEAR BACK 12 W/ 1/8  VENT HOLE"/>
    <n v="7250"/>
    <m/>
    <n v="9"/>
    <m/>
    <n v="10"/>
    <n v="2"/>
    <x v="0"/>
    <m/>
    <d v="2013-01-25T00:00:00"/>
    <s v="Jan 2013"/>
    <s v="EZRA"/>
    <s v="New"/>
    <s v="Buy"/>
  </r>
  <r>
    <n v="629401"/>
    <s v="B&amp;C INDUSTRIES"/>
    <x v="0"/>
    <s v="ZT 24X36 3 MIL 250/CS  "/>
    <n v="1513"/>
    <m/>
    <s v="ZT 24"/>
    <s v="36 3 MIL 250/CS"/>
    <m/>
    <m/>
    <x v="0"/>
    <m/>
    <d v="2012-10-30T00:00:00"/>
    <s v="Oct 2012"/>
    <s v="LPAIGE"/>
    <s v="New"/>
    <s v="Buy"/>
  </r>
  <r>
    <n v="685225"/>
    <s v="ASSOCIATED PACKAGING INC."/>
    <x v="12"/>
    <s v="14.00XXX1.25 6800'/RL,SWS SHEETING,FG, AS,POAPP,CRADL"/>
    <n v="2506.08"/>
    <m/>
    <n v="14"/>
    <m/>
    <m/>
    <n v="1.25"/>
    <x v="0"/>
    <m/>
    <d v="2013-06-26T00:00:00"/>
    <s v="June 2013"/>
    <s v="DAVID"/>
    <s v="New"/>
    <s v="Make"/>
  </r>
  <r>
    <n v="661081"/>
    <s v="ASSOCIATED PACKAGING, INC."/>
    <x v="12"/>
    <s v="15.00X0.00XX1.20 4000'/RL,CF SHEETING,FG,A S,POAPP,CRADL"/>
    <n v="0"/>
    <m/>
    <n v="15"/>
    <m/>
    <m/>
    <n v="1.2"/>
    <x v="0"/>
    <m/>
    <d v="2013-03-28T00:00:00"/>
    <s v="March 2013"/>
    <s v="JIM"/>
    <s v="Reorder"/>
    <s v="Make"/>
  </r>
  <r>
    <n v="693471"/>
    <s v="XPEDX"/>
    <x v="12"/>
    <s v="16.00X0.00XX1.003000'/RL,CF SHEETING,FG,METAL 15.0%,CRADL"/>
    <n v="2595.84"/>
    <m/>
    <n v="16"/>
    <n v="0"/>
    <m/>
    <n v="1"/>
    <x v="0"/>
    <m/>
    <d v="2013-08-01T00:00:00"/>
    <s v="Aug 2013"/>
    <s v="EZRA"/>
    <s v="New"/>
    <s v="Make"/>
  </r>
  <r>
    <n v="645201"/>
    <s v="INTERNATIONAL PACKAGING SALES"/>
    <x v="12"/>
    <s v="16.00X0.00XX1.50 1960'/RL,CF SHEETING,FG,A S,AMF CLR,CRADL"/>
    <n v="8325"/>
    <m/>
    <n v="16"/>
    <m/>
    <m/>
    <n v="1.5"/>
    <x v="1"/>
    <n v="763606"/>
    <d v="2013-01-04T00:00:00"/>
    <s v="Jan 2013"/>
    <s v="PGARCIA"/>
    <s v="New"/>
    <s v="Make"/>
  </r>
  <r>
    <n v="699936"/>
    <s v="INTERNATIONAL PACKAGING SALES"/>
    <x v="12"/>
    <s v="16.00X0.00XX1.501960'/RL,CF SHEETING,FG,AS,AMF CLR,CRADL"/>
    <n v="9375"/>
    <m/>
    <n v="16"/>
    <n v="0"/>
    <m/>
    <n v="1.5"/>
    <x v="1"/>
    <n v="880417"/>
    <d v="2013-08-19T00:00:00"/>
    <s v="Aug 2013"/>
    <s v="PGARCIA"/>
    <s v="Reorder"/>
    <s v="Make"/>
  </r>
  <r>
    <n v="629457"/>
    <s v="AGGRESSIVE PACKAGING INC"/>
    <x v="0"/>
    <s v="ZT 10X13 1.75MIL CLEAR 10 00/CASE "/>
    <n v="1608.9"/>
    <m/>
    <s v="ZT 10"/>
    <s v="13 1.75MIL CLEAR 10"/>
    <m/>
    <m/>
    <x v="0"/>
    <m/>
    <d v="2012-10-30T00:00:00"/>
    <s v="Oct 2012"/>
    <s v="PGARCIA"/>
    <s v="New"/>
    <s v="Buy"/>
  </r>
  <r>
    <n v="629460"/>
    <s v="AGGRESSIVE PACKAGING INC"/>
    <x v="0"/>
    <s v="ZT 12X12 2.75 AMBER TINT 1000/CASE "/>
    <n v="2099.13"/>
    <m/>
    <s v="ZT 12"/>
    <s v="12 2.75 AMBER TINT"/>
    <m/>
    <m/>
    <x v="0"/>
    <m/>
    <d v="2012-10-30T00:00:00"/>
    <s v="Oct 2012"/>
    <s v="PGARCIA"/>
    <s v="New"/>
    <s v="Buy"/>
  </r>
  <r>
    <n v="629464"/>
    <s v="AGGRESSIVE PACKAGING INC"/>
    <x v="0"/>
    <s v="ZT 6X8 2.5 AMBER TINT 100 0/CASE "/>
    <n v="2691"/>
    <m/>
    <s v="ZT 6"/>
    <s v="8 2.5 AMBER TINT 100"/>
    <m/>
    <m/>
    <x v="0"/>
    <m/>
    <d v="2012-10-30T00:00:00"/>
    <s v="Oct 2012"/>
    <s v="PGARCIA"/>
    <s v="New"/>
    <s v="Buy"/>
  </r>
  <r>
    <n v="629518"/>
    <s v="LONG ISLAND POLY BAG CO."/>
    <x v="0"/>
    <s v="6X9X003 LF PARTS BAG 1000/CS PRINTED 2C/1S BLACK ON WHITE BLOCK,PRNT"/>
    <n v="1304.4000000000001"/>
    <m/>
    <n v="6"/>
    <n v="9"/>
    <s v="003 LF PARTS BAG"/>
    <m/>
    <x v="0"/>
    <m/>
    <d v="2012-10-30T00:00:00"/>
    <s v="Oct 2012"/>
    <s v="SARAH"/>
    <s v="New"/>
    <s v="Buy"/>
  </r>
  <r>
    <n v="629528"/>
    <s v="ARIVA - MARYLAND"/>
    <x v="0"/>
    <s v="SHRINK FILM 12' X 200' 5 MIL "/>
    <n v="4471.5"/>
    <m/>
    <s v="SHRINK FILM 12' "/>
    <s v=" 200' 5"/>
    <m/>
    <m/>
    <x v="0"/>
    <m/>
    <d v="2012-10-30T00:00:00"/>
    <s v="Oct 2012"/>
    <s v="LPAIGE"/>
    <s v="New"/>
    <s v="Buy"/>
  </r>
  <r>
    <n v="629552"/>
    <s v="PRACTICAL PACKAGING SOLUTION"/>
    <x v="0"/>
    <s v="LF 9X11.25 2MIL DIE CUT 1/2MOON NOTCH CENTERED ON OPEN END"/>
    <n v="0"/>
    <m/>
    <s v="LF 9"/>
    <s v="11.25 2MIL"/>
    <m/>
    <m/>
    <x v="0"/>
    <m/>
    <d v="2012-10-30T00:00:00"/>
    <s v="Oct 2012"/>
    <s v="MWENTWORTH"/>
    <s v="New"/>
    <s v="Buy"/>
  </r>
  <r>
    <n v="629554"/>
    <s v="PRACTICAL PACKAGING SOLUTION"/>
    <x v="0"/>
    <s v="LF 9X11.25 2MIL BLUE TINT DIE CUT 1/2MOON NOTCH CENTERED TOP OPENING"/>
    <n v="0"/>
    <m/>
    <s v="LF 9"/>
    <s v="11.25 2MIL BLUE TINT"/>
    <m/>
    <m/>
    <x v="0"/>
    <m/>
    <d v="2012-10-30T00:00:00"/>
    <s v="Oct 2012"/>
    <s v="MWENTWORTH"/>
    <s v="New"/>
    <s v="Buy"/>
  </r>
  <r>
    <n v="629557"/>
    <s v="PRACTICAL PACKAGING SOLUTION"/>
    <x v="0"/>
    <s v="LF 9X11.25 2MIL RED TINT DIE CUT 1/2MOON NOTCH ON OPEN END OF BAG"/>
    <n v="0"/>
    <m/>
    <s v="LF 9"/>
    <s v="11.25 2MIL RED TINT"/>
    <m/>
    <m/>
    <x v="0"/>
    <m/>
    <d v="2012-10-30T00:00:00"/>
    <s v="Oct 2012"/>
    <s v="MWENTWORTH"/>
    <s v="New"/>
    <s v="Buy"/>
  </r>
  <r>
    <n v="699846"/>
    <s v="INTERNATIONAL PACKAGING SALES"/>
    <x v="12"/>
    <s v="16.00X0.00XX1.501960'/RL,CF SHEETING,FG,AS,AMF CLR,CRADL"/>
    <n v="0"/>
    <m/>
    <n v="16"/>
    <n v="0"/>
    <m/>
    <n v="1.5"/>
    <x v="0"/>
    <m/>
    <d v="2013-09-13T00:00:00"/>
    <s v="Sept 2013"/>
    <s v="PGARCIA"/>
    <s v="Reorder"/>
    <s v="Make"/>
  </r>
  <r>
    <n v="632163"/>
    <s v="PSI"/>
    <x v="0"/>
    <s v="LF 18X18 3MIL TMSS 100/CA SE "/>
    <n v="1386.3"/>
    <m/>
    <s v="LF 18"/>
    <s v="18 3MIL TMSS 100/CA"/>
    <m/>
    <m/>
    <x v="1"/>
    <n v="736586"/>
    <d v="2012-10-30T00:00:00"/>
    <s v="Oct 2012"/>
    <s v="JCORLISS"/>
    <s v="New"/>
    <s v="Buy"/>
  </r>
  <r>
    <n v="650555"/>
    <s v="ASSOCIATED PACKAGING"/>
    <x v="12"/>
    <s v="16.00X0.00XX2.50 1800'/RL,CF SHEETING,FG,C RADL"/>
    <n v="2712"/>
    <m/>
    <n v="16"/>
    <m/>
    <m/>
    <n v="2.5"/>
    <x v="0"/>
    <m/>
    <d v="2013-02-08T00:00:00"/>
    <s v="Feb 2013"/>
    <s v="JIM"/>
    <s v="New"/>
    <s v="Make"/>
  </r>
  <r>
    <n v="629637"/>
    <s v="SHORR PACKAGING - OH"/>
    <x v="0"/>
    <s v="SPEEDY PAC 9X12 1.25 MIL 1750/ROLL "/>
    <n v="13125"/>
    <m/>
    <n v="9"/>
    <m/>
    <n v="12"/>
    <n v="1.25"/>
    <x v="0"/>
    <m/>
    <d v="2012-10-31T00:00:00"/>
    <s v="Oct 2012"/>
    <s v="STEVES"/>
    <s v="New"/>
    <s v="Buy"/>
  </r>
  <r>
    <n v="672049"/>
    <s v="CLEAR VIEW BAG COMPANY, INC."/>
    <x v="12"/>
    <s v="16.00X0.00XX3.00 8140'/RL,SWS SHEETING,FG, VCI,TINT,MBL,CRADL"/>
    <n v="4601.12"/>
    <m/>
    <n v="16"/>
    <m/>
    <m/>
    <n v="3"/>
    <x v="0"/>
    <m/>
    <d v="2013-05-03T00:00:00"/>
    <s v="May 2013"/>
    <s v="WILL"/>
    <s v="New"/>
    <s v="Make"/>
  </r>
  <r>
    <n v="653502"/>
    <s v="CENTRAL PACKAGING INC."/>
    <x v="12"/>
    <s v="16.00XXX1.00 3500'/RL,CF SHEETING,FG,C RADL"/>
    <n v="2560"/>
    <m/>
    <n v="16"/>
    <m/>
    <m/>
    <n v="1"/>
    <x v="0"/>
    <m/>
    <d v="2013-02-20T00:00:00"/>
    <s v="Feb 2013"/>
    <s v="DAVID"/>
    <s v="New"/>
    <s v="Make"/>
  </r>
  <r>
    <n v="640477"/>
    <s v="BROWN &amp; PRATT, INC."/>
    <x v="12"/>
    <s v="16.00XXX1.00 4200'/RL,CF SHEETING,FG,C RADL"/>
    <n v="870.96"/>
    <m/>
    <n v="16"/>
    <m/>
    <m/>
    <n v="1"/>
    <x v="1"/>
    <n v="753427"/>
    <d v="2012-12-06T00:00:00"/>
    <s v="Dec 2012"/>
    <s v="EZRA"/>
    <s v="New"/>
    <s v="Make"/>
  </r>
  <r>
    <n v="629756"/>
    <s v="BRADEN PAPER &amp; PACKAGING PROD."/>
    <x v="0"/>
    <s v="3  4 MIL TUBING 1500'/RL PRINTED RANDOM 1C/1S 0.5 X1 PRINT SIZE,PRNTD"/>
    <n v="1619.75"/>
    <m/>
    <s v="3  4 MIL TUBING 1500'/RL"/>
    <m/>
    <m/>
    <m/>
    <x v="0"/>
    <m/>
    <d v="2012-10-31T00:00:00"/>
    <s v="Oct 2012"/>
    <s v="TTHERIAULT"/>
    <s v="New"/>
    <s v="Buy"/>
  </r>
  <r>
    <n v="629762"/>
    <s v="CROWN PACKAGING"/>
    <x v="0"/>
    <s v="ZT 18X36 2 MIL 250/CASE  "/>
    <n v="1382.25"/>
    <m/>
    <s v="ZT 18"/>
    <s v="36 2 MIL 250/CASE"/>
    <m/>
    <m/>
    <x v="0"/>
    <m/>
    <d v="2012-10-31T00:00:00"/>
    <s v="Oct 2012"/>
    <s v="CMAHAN"/>
    <s v="New"/>
    <s v="Buy"/>
  </r>
  <r>
    <n v="629763"/>
    <s v="CROWN PACKAGING"/>
    <x v="0"/>
    <s v="ZT 14X30 2 MIL 500/CASE  "/>
    <n v="1443.38"/>
    <m/>
    <s v="ZT 14"/>
    <s v="30 2 MIL 500/CASE"/>
    <m/>
    <m/>
    <x v="0"/>
    <m/>
    <d v="2012-10-31T00:00:00"/>
    <s v="Oct 2012"/>
    <s v="CMAHAN"/>
    <s v="New"/>
    <s v="Buy"/>
  </r>
  <r>
    <n v="629793"/>
    <s v="VAN ALSTINE &amp; SONS"/>
    <x v="0"/>
    <s v="ZT 12.75X14.5+4.5 BG X3MIL 1000/CS DOMESITC"/>
    <n v="2427"/>
    <m/>
    <s v="ZT 12.75"/>
    <s v="14.5+4.5 BG"/>
    <m/>
    <m/>
    <x v="0"/>
    <m/>
    <d v="2012-10-31T00:00:00"/>
    <s v="Oct 2012"/>
    <s v="JCORLISS"/>
    <s v="New"/>
    <s v="Buy"/>
  </r>
  <r>
    <n v="640947"/>
    <s v="BROWN &amp; PRATT, INC."/>
    <x v="12"/>
    <s v="16.00XXX1.00 4200'/RL,CF SHEETING,FG,C RADL"/>
    <n v="870.96"/>
    <m/>
    <n v="16"/>
    <m/>
    <m/>
    <n v="1"/>
    <x v="1"/>
    <n v="753823"/>
    <d v="2012-12-07T00:00:00"/>
    <s v="Dec 2012"/>
    <s v="DAVID"/>
    <s v="Reorder"/>
    <s v="Make"/>
  </r>
  <r>
    <n v="658899"/>
    <s v="BROWN &amp; PRATT, INC."/>
    <x v="12"/>
    <s v="16.00XXX1.00 4200'/RL,CF SHEETING,FG,C RADL"/>
    <n v="878.64"/>
    <m/>
    <n v="16"/>
    <m/>
    <m/>
    <n v="1"/>
    <x v="1"/>
    <n v="789744"/>
    <d v="2013-02-26T00:00:00"/>
    <s v="Feb 2013"/>
    <s v="AMBER"/>
    <s v="Reorder"/>
    <s v="Make"/>
  </r>
  <r>
    <n v="688202"/>
    <s v="BROWN &amp; PRATT, INC."/>
    <x v="12"/>
    <s v="16.00XXX1.00 4200'/RL,CF SHEETING,FG,C RADL"/>
    <n v="920.52"/>
    <m/>
    <n v="16"/>
    <m/>
    <m/>
    <n v="1"/>
    <x v="1"/>
    <n v="851310"/>
    <d v="2013-06-24T00:00:00"/>
    <s v="June 2013"/>
    <s v="BRENDA"/>
    <s v="Reorder"/>
    <s v="Make"/>
  </r>
  <r>
    <n v="679684"/>
    <s v="PKG PACKAGING"/>
    <x v="12"/>
    <s v="16.00XXX1.00 5000'/RL,CF SHEETING,FG,C RADL"/>
    <n v="6453.44"/>
    <m/>
    <n v="16"/>
    <m/>
    <m/>
    <n v="1"/>
    <x v="0"/>
    <m/>
    <d v="2013-06-03T00:00:00"/>
    <s v="June 2013"/>
    <s v="DAVID"/>
    <s v="New"/>
    <s v="Make"/>
  </r>
  <r>
    <n v="682376"/>
    <s v="ASSOCIATED PACKAGING INC."/>
    <x v="12"/>
    <s v="16.00XXX1.00 5000'/RL,CF SHEETING,FG,C RADL"/>
    <n v="1599.52"/>
    <m/>
    <n v="16"/>
    <m/>
    <m/>
    <n v="1"/>
    <x v="0"/>
    <m/>
    <d v="2013-06-14T00:00:00"/>
    <s v="June 2013"/>
    <s v="DAVID"/>
    <s v="New"/>
    <s v="Make"/>
  </r>
  <r>
    <n v="629835"/>
    <s v="GULF PACKAGING"/>
    <x v="0"/>
    <s v="4.25 X 12.50 ZIP TOP BLACK BAG "/>
    <n v="0"/>
    <m/>
    <n v="4.25"/>
    <s v=" 12.50 ZIP TOP"/>
    <m/>
    <m/>
    <x v="0"/>
    <m/>
    <d v="2012-10-31T00:00:00"/>
    <s v="Oct 2012"/>
    <s v="JCORLISS"/>
    <s v="New"/>
    <s v="Buy"/>
  </r>
  <r>
    <n v="704921"/>
    <s v="BROWN &amp; PRATT, INC."/>
    <x v="12"/>
    <s v="16.00XXX1.004200'/RL,CF SHEETING,FG,CRADL"/>
    <n v="918"/>
    <m/>
    <n v="16"/>
    <m/>
    <m/>
    <n v="1"/>
    <x v="1"/>
    <n v="890250"/>
    <d v="2013-09-06T00:00:00"/>
    <s v="Sept 2013"/>
    <s v="JCORLISS"/>
    <s v="New"/>
    <s v="Make"/>
  </r>
  <r>
    <n v="637225"/>
    <s v="MAC PAPERS JACKSONVILLE"/>
    <x v="12"/>
    <s v="16.00XXX1.25 2500'/RL,CF SHEETING,FG,C LAR,CRADL"/>
    <n v="1015.2"/>
    <m/>
    <n v="16"/>
    <m/>
    <m/>
    <n v="1.25"/>
    <x v="0"/>
    <m/>
    <d v="2012-12-04T00:00:00"/>
    <s v="Dec 2012"/>
    <s v="WILL"/>
    <s v="New"/>
    <s v="Make"/>
  </r>
  <r>
    <n v="629865"/>
    <s v="B2B INDUSTRIAL PRODUCTS"/>
    <x v="0"/>
    <s v="35X43X96 2MIL GUSSETED BA G "/>
    <n v="0"/>
    <m/>
    <n v="35"/>
    <n v="43"/>
    <s v="96 2MIL GUSSETED BA"/>
    <m/>
    <x v="0"/>
    <m/>
    <d v="2012-10-31T00:00:00"/>
    <s v="Oct 2012"/>
    <s v="PGARCIA"/>
    <s v="New"/>
    <s v="Buy"/>
  </r>
  <r>
    <n v="630907"/>
    <s v="MIDWEST PACKAGING &amp; CONTAINER"/>
    <x v="0"/>
    <s v="3X4 4MIL ZIP W/EXTENDED L 1000/CASE "/>
    <n v="1417.5"/>
    <m/>
    <n v="3"/>
    <s v="4 4MIL ZIP W/E"/>
    <s v="TENDED L"/>
    <m/>
    <x v="1"/>
    <n v="737052"/>
    <d v="2012-10-31T00:00:00"/>
    <s v="Oct 2012"/>
    <s v="LHICKS"/>
    <s v="Reorder"/>
    <s v="Buy"/>
  </r>
  <r>
    <n v="676005"/>
    <s v="NEW CENTURY PACKAGING"/>
    <x v="12"/>
    <s v="16.00XXX1.25 3000'/RL,CF SHEETING,FG,C RADL"/>
    <n v="1182.72"/>
    <m/>
    <n v="16"/>
    <m/>
    <m/>
    <n v="1.25"/>
    <x v="0"/>
    <m/>
    <d v="2013-05-21T00:00:00"/>
    <s v="May 2013"/>
    <s v="DAVID"/>
    <s v="New"/>
    <s v="Make"/>
  </r>
  <r>
    <n v="639158"/>
    <s v="UNISOURCE - ORLANDO"/>
    <x v="12"/>
    <s v="16.00XXX1.50 1500'/RL,CF SHEETING,FG,C RADL"/>
    <n v="2875"/>
    <m/>
    <n v="16"/>
    <m/>
    <m/>
    <n v="1.5"/>
    <x v="0"/>
    <m/>
    <d v="2012-12-14T00:00:00"/>
    <s v="Dec 2012"/>
    <s v="DAVID"/>
    <s v="New"/>
    <s v="Make"/>
  </r>
  <r>
    <n v="697452"/>
    <s v="UNISOURCE - ORLANDO"/>
    <x v="12"/>
    <s v="16.00XXX1.501500'/RL,CF SHEETING,FG,CRADL"/>
    <n v="3325"/>
    <m/>
    <n v="16"/>
    <m/>
    <m/>
    <n v="1.5"/>
    <x v="0"/>
    <m/>
    <d v="2013-08-19T00:00:00"/>
    <s v="Aug 2013"/>
    <s v="LMITCHELL"/>
    <s v="Reorder"/>
    <s v="Make"/>
  </r>
  <r>
    <n v="699491"/>
    <s v="WORLDWIDE PACKAGING GROUP"/>
    <x v="12"/>
    <s v="16.00XXX1.501625'/RL,CF SHEETING,FG,AS,POAPP,CRADL"/>
    <n v="3399.2"/>
    <m/>
    <n v="16"/>
    <m/>
    <m/>
    <n v="1.5"/>
    <x v="0"/>
    <m/>
    <d v="2013-08-28T00:00:00"/>
    <s v="Aug 2013"/>
    <s v="DAVID"/>
    <s v="New"/>
    <s v="Make"/>
  </r>
  <r>
    <n v="640995"/>
    <s v="XPEDX - CORPORATE"/>
    <x v="12"/>
    <s v="16.75X0.00XX2.70 3325'/RL,SWS SHEETING,FG, CRADL"/>
    <n v="5182.08"/>
    <m/>
    <n v="16.75"/>
    <m/>
    <m/>
    <n v="2.7"/>
    <x v="0"/>
    <m/>
    <d v="2012-12-24T00:00:00"/>
    <s v="Dec 2012"/>
    <s v="EZRA"/>
    <s v="New"/>
    <s v="Make"/>
  </r>
  <r>
    <n v="688816"/>
    <s v="FLEXIBLE PACKAGING, INC."/>
    <x v="12"/>
    <s v="17.00X0.00XX1.00 2100'/RL,CF SHEETING,FG,C RADL"/>
    <n v="3168.8"/>
    <m/>
    <n v="17"/>
    <m/>
    <m/>
    <n v="1"/>
    <x v="0"/>
    <m/>
    <d v="2013-06-25T00:00:00"/>
    <s v="June 2013"/>
    <s v="JIM"/>
    <s v="Reorder"/>
    <s v="Make"/>
  </r>
  <r>
    <n v="629911"/>
    <s v="ASSOCIATED PAPER &amp; SUPPLY"/>
    <x v="0"/>
    <s v="6X10 3MIL CLR BAG 1000/CA PRT 1S/1C,PRNTD "/>
    <n v="1639"/>
    <m/>
    <n v="6"/>
    <s v="10 3MIL CLR BAG 1000/CA"/>
    <m/>
    <m/>
    <x v="0"/>
    <m/>
    <d v="2012-11-01T00:00:00"/>
    <s v="Nov 2012"/>
    <s v="JCORLISS"/>
    <s v="New"/>
    <s v="Buy"/>
  </r>
  <r>
    <n v="629914"/>
    <s v="ASSOCIATED PAPER &amp; SUPPLY"/>
    <x v="0"/>
    <s v="6X10 4MIL CLR BAG 1S/1C 1000/CASE,PRNTD "/>
    <n v="1816"/>
    <m/>
    <n v="6"/>
    <s v="10 4MIL CLR BAG"/>
    <m/>
    <m/>
    <x v="0"/>
    <m/>
    <d v="2012-11-01T00:00:00"/>
    <s v="Nov 2012"/>
    <s v="JCORLISS"/>
    <s v="New"/>
    <s v="Buy"/>
  </r>
  <r>
    <n v="629915"/>
    <s v="ASSOCIATED PAPER &amp; SUPPLY"/>
    <x v="0"/>
    <s v="6X10 3MIL WHITE BAG 1S/1C PRT 1000/CASE,PRNTD"/>
    <n v="1728"/>
    <m/>
    <n v="6"/>
    <s v="10 3MIL WHITE BAG"/>
    <m/>
    <m/>
    <x v="0"/>
    <m/>
    <d v="2012-11-01T00:00:00"/>
    <s v="Nov 2012"/>
    <s v="JCORLISS"/>
    <s v="New"/>
    <s v="Buy"/>
  </r>
  <r>
    <n v="629917"/>
    <s v="ASSOCIATED PAPER &amp; SUPPLY"/>
    <x v="0"/>
    <s v="6X10 4MIL WHITE BAG 1S/1C PRT 1000/CASE,PRNTD"/>
    <n v="1935"/>
    <m/>
    <n v="6"/>
    <s v="10 4MIL WHITE BAG"/>
    <m/>
    <m/>
    <x v="0"/>
    <m/>
    <d v="2012-11-01T00:00:00"/>
    <s v="Nov 2012"/>
    <s v="JCORLISS"/>
    <s v="New"/>
    <s v="Buy"/>
  </r>
  <r>
    <n v="688816"/>
    <s v="FLEXIBLE PACKAGING, INC."/>
    <x v="12"/>
    <s v="17.00X0.00XX1.002100'/RL,CF SHEETING,FG,CRADL"/>
    <n v="3168.8"/>
    <m/>
    <n v="17"/>
    <n v="0"/>
    <m/>
    <n v="1"/>
    <x v="0"/>
    <m/>
    <d v="2013-07-10T00:00:00"/>
    <s v="July 2013"/>
    <s v="JIM"/>
    <s v="Reorder"/>
    <s v="Make"/>
  </r>
  <r>
    <n v="629961"/>
    <s v="UNIVERSAL CONTAINER CORP."/>
    <x v="0"/>
    <s v="21.75 X 32.625 SLEEVES PERFED ON EACH SIDE 2.25  TAMPER EVIDENT"/>
    <n v="0"/>
    <m/>
    <n v="21.75"/>
    <s v=" 32.625 SLEEVES"/>
    <m/>
    <m/>
    <x v="0"/>
    <m/>
    <d v="2012-11-01T00:00:00"/>
    <s v="Nov 2012"/>
    <s v="CHRISP"/>
    <s v="New"/>
    <s v="Buy"/>
  </r>
  <r>
    <n v="630062"/>
    <s v="R &amp; K PACKAGING"/>
    <x v="0"/>
    <s v="12X16.5 3ML ZT W/ BIOHAZA RD IMAGE PRINTED 2C/1S 10 00/CASE,PRNTD"/>
    <n v="8030"/>
    <m/>
    <n v="12"/>
    <s v="16.5 3ML ZT W/ BIOHAZA"/>
    <m/>
    <m/>
    <x v="0"/>
    <m/>
    <d v="2012-11-01T00:00:00"/>
    <s v="Nov 2012"/>
    <s v="JLYONS"/>
    <s v="New"/>
    <s v="Buy"/>
  </r>
  <r>
    <n v="656767"/>
    <s v="ASSOCIATED PACKAGING, INC."/>
    <x v="12"/>
    <s v="17.00X0.00XX1.25 18000'/RL,SWS SHEETING,FG ,AS,POAPP,CRADL"/>
    <n v="6350"/>
    <m/>
    <n v="17"/>
    <m/>
    <m/>
    <n v="1.25"/>
    <x v="0"/>
    <m/>
    <d v="2013-03-05T00:00:00"/>
    <s v="March 2013"/>
    <s v="JIM"/>
    <s v="New"/>
    <s v="Make"/>
  </r>
  <r>
    <n v="653192"/>
    <s v="SALESMASTER CORPORATION"/>
    <x v="0"/>
    <s v="AUTO 13X18X00125MIL FAN F OLDED 2000/CASE "/>
    <n v="6795"/>
    <m/>
    <n v="13"/>
    <m/>
    <n v="18"/>
    <n v="1.25"/>
    <x v="1"/>
    <n v="778713"/>
    <d v="2013-02-04T00:00:00"/>
    <s v="Feb 2013"/>
    <s v="JCORLISS"/>
    <s v="Reorder"/>
    <s v="Buy"/>
  </r>
  <r>
    <n v="663680"/>
    <s v="UNISOURCE - SALT LAKE CITY"/>
    <x v="12"/>
    <s v="17.00X0.00XX2.00 7200'/RL,SWS SHEETING,FG, CRADL"/>
    <n v="3321.6"/>
    <m/>
    <n v="17"/>
    <m/>
    <m/>
    <n v="2"/>
    <x v="0"/>
    <m/>
    <d v="2013-04-01T00:00:00"/>
    <s v="April 2013"/>
    <s v="DAVID"/>
    <s v="New"/>
    <s v="Make"/>
  </r>
  <r>
    <n v="701388"/>
    <s v="UNISOURCE - SALT LAKE CITY"/>
    <x v="12"/>
    <s v="17.00X0.00XX2.007200'/RL,SWS SHEETING,FG,CRADL"/>
    <n v="3446.72"/>
    <m/>
    <n v="17"/>
    <n v="0"/>
    <m/>
    <n v="2"/>
    <x v="0"/>
    <m/>
    <d v="2013-09-05T00:00:00"/>
    <s v="Sept 2013"/>
    <s v="WILL"/>
    <s v="Reorder"/>
    <s v="Make"/>
  </r>
  <r>
    <n v="630146"/>
    <s v="GULF GREAT LAKES PACKAGING"/>
    <x v="0"/>
    <s v="12X6X24X001 CLEAR, LDPE, 1C/1S (SUFF RANDOM PRINT,PRNTD"/>
    <n v="2795"/>
    <m/>
    <n v="12"/>
    <n v="6"/>
    <n v="24"/>
    <n v="1"/>
    <x v="0"/>
    <m/>
    <d v="2012-11-01T00:00:00"/>
    <s v="Nov 2012"/>
    <s v="EZRA"/>
    <s v="Reorder"/>
    <s v="Buy"/>
  </r>
  <r>
    <n v="630157"/>
    <s v="LAKELAND SUPPLY, INC."/>
    <x v="0"/>
    <s v="ZT 4X7 2MIL 2C/1S PRINTED RANDOM REPEAT 1000/CASE,PRNTD"/>
    <n v="1511.25"/>
    <m/>
    <s v="ZT 4"/>
    <s v="7 2MIL 2C/1S"/>
    <m/>
    <m/>
    <x v="0"/>
    <m/>
    <d v="2012-11-01T00:00:00"/>
    <s v="Nov 2012"/>
    <s v="MWENTWORTH"/>
    <s v="New"/>
    <s v="Buy"/>
  </r>
  <r>
    <n v="630158"/>
    <s v="LAKELAND SUPPLY, INC."/>
    <x v="0"/>
    <s v="ZT 6X12 2MIL 2C/1S PRINTED RANDOM REPEAT 1000/CASE,PRNTD"/>
    <n v="1991.25"/>
    <m/>
    <s v="ZT 6"/>
    <s v="12 2MIL 2C/1S"/>
    <m/>
    <m/>
    <x v="0"/>
    <m/>
    <d v="2012-11-01T00:00:00"/>
    <s v="Nov 2012"/>
    <s v="MWENTWORTH"/>
    <s v="New"/>
    <s v="Buy"/>
  </r>
  <r>
    <n v="662978"/>
    <s v="UNISOURCE - SALT LAKE CITY"/>
    <x v="12"/>
    <s v="17.00X0.00XX4.00 5800'/RL,SWS SHEETING,FG, CRADL"/>
    <n v="3964.08"/>
    <m/>
    <n v="17"/>
    <m/>
    <m/>
    <n v="4"/>
    <x v="0"/>
    <m/>
    <d v="2013-03-28T00:00:00"/>
    <s v="March 2013"/>
    <s v="WILL"/>
    <s v="New"/>
    <s v="Make"/>
  </r>
  <r>
    <n v="652471"/>
    <s v="BROWN &amp; PRATT, INC."/>
    <x v="12"/>
    <s v="18.00X0.00XX1.00 3000'/RL,CF SHEETING,FG,C RADL"/>
    <n v="1327.2"/>
    <m/>
    <n v="18"/>
    <m/>
    <m/>
    <n v="1"/>
    <x v="0"/>
    <m/>
    <d v="2013-02-15T00:00:00"/>
    <s v="Feb 2013"/>
    <s v="EZRA"/>
    <s v="New"/>
    <s v="Make"/>
  </r>
  <r>
    <n v="694696"/>
    <s v="BROWN &amp; PRATT, INC."/>
    <x v="12"/>
    <s v="18.00X0.00XX1.254000'/RL,CF SHEETING,FG,METAL 10.0%,CRADL"/>
    <n v="2134.08"/>
    <m/>
    <n v="18"/>
    <n v="0"/>
    <m/>
    <n v="1.25"/>
    <x v="0"/>
    <m/>
    <d v="2013-08-07T00:00:00"/>
    <s v="Aug 2013"/>
    <s v="EZRA"/>
    <s v="New"/>
    <s v="Make"/>
  </r>
  <r>
    <n v="661107"/>
    <s v="ASSOCIATED PACKAGING, INC."/>
    <x v="12"/>
    <s v="18.00X0.00XX1.50 2500'/RL,CF SHEETING,CRAD L"/>
    <n v="3240"/>
    <m/>
    <n v="18"/>
    <m/>
    <m/>
    <n v="1.5"/>
    <x v="0"/>
    <m/>
    <d v="2013-03-20T00:00:00"/>
    <s v="March 2013"/>
    <s v="JIM"/>
    <s v="Reorder"/>
    <s v="Make"/>
  </r>
  <r>
    <n v="638617"/>
    <s v="XPEDX"/>
    <x v="12"/>
    <s v="18.00X0.00XX2.00 6940'/RL,SWS SHEETING,FG, CRADL"/>
    <n v="7947.2"/>
    <m/>
    <n v="18"/>
    <m/>
    <m/>
    <n v="2"/>
    <x v="0"/>
    <m/>
    <d v="2012-12-13T00:00:00"/>
    <s v="Dec 2012"/>
    <s v="EZRA"/>
    <s v="New"/>
    <s v="Make"/>
  </r>
  <r>
    <n v="630187"/>
    <s v="PIEDMONT PLASTICS, INC."/>
    <x v="0"/>
    <s v="TU 10X1640'X002 SHRINK MICRO PERF /DRK GRN "/>
    <n v="0"/>
    <m/>
    <s v="TU 10"/>
    <s v="1640'"/>
    <s v="002 SHRINK"/>
    <m/>
    <x v="0"/>
    <m/>
    <d v="2012-11-02T00:00:00"/>
    <s v="Nov 2012"/>
    <s v="BRENDA"/>
    <s v="New"/>
    <s v="Buy"/>
  </r>
  <r>
    <n v="630195"/>
    <s v="NAGEL SHIPPERS"/>
    <x v="0"/>
    <s v="2.75X18 1.5 625/ROLL  "/>
    <n v="1203.75"/>
    <m/>
    <n v="2.75"/>
    <s v="18 1.5 625/ROLL"/>
    <m/>
    <m/>
    <x v="0"/>
    <m/>
    <d v="2012-11-02T00:00:00"/>
    <s v="Nov 2012"/>
    <s v="HEATHER"/>
    <s v="New"/>
    <s v="Buy"/>
  </r>
  <r>
    <n v="630198"/>
    <s v="VICTORY PACKAGING"/>
    <x v="0"/>
    <s v="8X12 4 MIL ZIP TOP 500 PER CASE "/>
    <n v="13624"/>
    <m/>
    <n v="8"/>
    <s v="12 4 MIL ZIP TOP"/>
    <m/>
    <m/>
    <x v="0"/>
    <m/>
    <d v="2012-11-02T00:00:00"/>
    <s v="Nov 2012"/>
    <s v="ANGELA"/>
    <s v="New"/>
    <s v="Buy"/>
  </r>
  <r>
    <n v="630211"/>
    <s v="AGE INDUSTRIES"/>
    <x v="0"/>
    <s v="BUB 24X24 W/LIP + TAPE 50/CTN "/>
    <n v="1070.95"/>
    <m/>
    <s v="BUB 24"/>
    <s v="24 W/LIP + TAPE"/>
    <m/>
    <m/>
    <x v="0"/>
    <m/>
    <d v="2012-11-02T00:00:00"/>
    <s v="Nov 2012"/>
    <s v="BRENDA"/>
    <s v="New"/>
    <s v="Buy"/>
  </r>
  <r>
    <n v="630212"/>
    <s v="PLASTICS UNLIMITED"/>
    <x v="0"/>
    <s v="12X21X0015 500/RL 2C/1S,PRNTD "/>
    <n v="2587"/>
    <m/>
    <n v="12"/>
    <n v="21"/>
    <s v="0015 500/RL"/>
    <m/>
    <x v="0"/>
    <m/>
    <d v="2012-11-02T00:00:00"/>
    <s v="Nov 2012"/>
    <s v="SARAH"/>
    <s v="New"/>
    <s v="Buy"/>
  </r>
  <r>
    <n v="677454"/>
    <s v="SALESMASTER CORPORATION"/>
    <x v="0"/>
    <s v="AUTO 13X18X00125MIL FAN F OLDED 2000/CASE "/>
    <n v="6780"/>
    <m/>
    <n v="13"/>
    <m/>
    <n v="18"/>
    <n v="1.25"/>
    <x v="1"/>
    <n v="828212"/>
    <d v="2013-05-10T00:00:00"/>
    <s v="May 2013"/>
    <s v="MWENTWORTH"/>
    <s v="Reorder"/>
    <s v="Buy"/>
  </r>
  <r>
    <n v="630243"/>
    <s v="XPEDX - CORPORATE"/>
    <x v="0"/>
    <s v="GU 9.75X3.5X20X00125 WICKETED BAG 250/WICKET 2000/CS"/>
    <n v="1430"/>
    <m/>
    <s v="GU 9.75"/>
    <n v="3.5"/>
    <n v="20"/>
    <n v="125"/>
    <x v="0"/>
    <m/>
    <d v="2012-11-02T00:00:00"/>
    <s v="Nov 2012"/>
    <s v="MICHELLE"/>
    <s v="New"/>
    <s v="Buy"/>
  </r>
  <r>
    <n v="630245"/>
    <s v="PACIFIC PKG."/>
    <x v="0"/>
    <s v="ZT 5X7.75 1.5 CLEAR 1000/ CASE "/>
    <n v="4792.5"/>
    <m/>
    <s v="ZT 5"/>
    <s v="7.75 1.5 CLEAR 1000/"/>
    <m/>
    <m/>
    <x v="0"/>
    <m/>
    <d v="2012-11-02T00:00:00"/>
    <s v="Nov 2012"/>
    <s v="LPAIGE"/>
    <s v="New"/>
    <s v="Buy"/>
  </r>
  <r>
    <n v="630246"/>
    <s v="XPEDX - CORPORATE"/>
    <x v="0"/>
    <s v="GU 10.5X3X16X00125 WICKETED BAG 250/WICKET 1500/CASE"/>
    <n v="1446.9"/>
    <m/>
    <s v="GU 10.5"/>
    <n v="3"/>
    <n v="16"/>
    <n v="125"/>
    <x v="0"/>
    <m/>
    <d v="2012-11-02T00:00:00"/>
    <s v="Nov 2012"/>
    <s v="MICHELLE"/>
    <s v="New"/>
    <s v="Buy"/>
  </r>
  <r>
    <n v="630248"/>
    <s v="XPEDX - CORPORATE"/>
    <x v="0"/>
    <s v="GU 11.25X3.5X17.50X00125 WICKETED BAG 250/WICKET 2000/CS"/>
    <n v="1455"/>
    <m/>
    <s v="GU 11.25"/>
    <n v="3.5"/>
    <n v="17.5"/>
    <n v="125"/>
    <x v="0"/>
    <m/>
    <d v="2012-11-02T00:00:00"/>
    <s v="Nov 2012"/>
    <s v="MICHELLE"/>
    <s v="New"/>
    <s v="Buy"/>
  </r>
  <r>
    <n v="630251"/>
    <s v="XPEDX - CORPORATE"/>
    <x v="0"/>
    <s v="GU 11.25X4X19.5X0015 WICKETED BAG 250/WICKET 1600/CASE"/>
    <n v="1120.56"/>
    <m/>
    <s v="GU 11.25"/>
    <n v="4"/>
    <n v="19.5"/>
    <n v="15"/>
    <x v="0"/>
    <m/>
    <d v="2012-11-02T00:00:00"/>
    <s v="Nov 2012"/>
    <s v="MICHELLE"/>
    <s v="New"/>
    <s v="Buy"/>
  </r>
  <r>
    <n v="631785"/>
    <s v="ASSOCIATED PACKAGING INC."/>
    <x v="12"/>
    <s v="18.00X0.00XX2.50 4000'/RL,SWS SHEETING,FG, AS,POAPP,CRADL"/>
    <n v="1524"/>
    <m/>
    <n v="18"/>
    <m/>
    <m/>
    <n v="2.5"/>
    <x v="1"/>
    <n v="735013"/>
    <d v="2012-10-25T00:00:00"/>
    <s v="Oct 2012"/>
    <s v="JIM"/>
    <s v="New"/>
    <s v="Make"/>
  </r>
  <r>
    <n v="630269"/>
    <s v="XPEDX - CORPORATE"/>
    <x v="0"/>
    <s v="GU 12.5X3X15.25X00125 WICKETED BAG 250/WICKET 2000/CASE"/>
    <n v="1429"/>
    <m/>
    <s v="GU 12.5"/>
    <n v="3"/>
    <n v="15.25"/>
    <n v="125"/>
    <x v="0"/>
    <m/>
    <d v="2012-11-02T00:00:00"/>
    <s v="Nov 2012"/>
    <s v="MICHELLE"/>
    <s v="New"/>
    <s v="Buy"/>
  </r>
  <r>
    <n v="670243"/>
    <s v="SUN INDUSTRIAL SUPPLY CO."/>
    <x v="12"/>
    <s v="18.00X0.00XX6.00 1200'/RL,SWS SHEETING,FG, CRADL"/>
    <n v="1771.5"/>
    <m/>
    <n v="18"/>
    <m/>
    <m/>
    <n v="6"/>
    <x v="0"/>
    <m/>
    <d v="2013-04-26T00:00:00"/>
    <s v="April 2013"/>
    <s v="JIM"/>
    <s v="New"/>
    <s v="Make"/>
  </r>
  <r>
    <n v="630276"/>
    <s v="XPEDX - CORPORATE"/>
    <x v="0"/>
    <s v="GU 12.5X3X19X00125 WICKETED BAG 250/WICKET 2000/CASE"/>
    <n v="1642"/>
    <m/>
    <s v="GU 12.5"/>
    <n v="3"/>
    <n v="19"/>
    <n v="125"/>
    <x v="0"/>
    <m/>
    <d v="2012-11-02T00:00:00"/>
    <s v="Nov 2012"/>
    <s v="MICHELLE"/>
    <s v="New"/>
    <s v="Buy"/>
  </r>
  <r>
    <n v="697454"/>
    <s v="UNISOURCE - ORLANDO"/>
    <x v="12"/>
    <s v="18.00XXX1.501500'/RL,CF SHEETING,FG,CRADL"/>
    <n v="3325"/>
    <m/>
    <n v="18"/>
    <m/>
    <m/>
    <n v="1.5"/>
    <x v="0"/>
    <m/>
    <d v="2013-08-19T00:00:00"/>
    <s v="Aug 2013"/>
    <s v="LMITCHELL"/>
    <s v="New"/>
    <s v="Make"/>
  </r>
  <r>
    <n v="630286"/>
    <s v="PLASTICS UNLIMITED"/>
    <x v="0"/>
    <s v="12X21 1.5MIL PRINTED 2C/1 S,PRNTD "/>
    <n v="0"/>
    <m/>
    <n v="12"/>
    <s v="21 1.5MIL PRINTED 2C/1"/>
    <m/>
    <m/>
    <x v="0"/>
    <m/>
    <d v="2012-11-02T00:00:00"/>
    <s v="Nov 2012"/>
    <s v="PGARCIA"/>
    <s v="New"/>
    <s v="Buy"/>
  </r>
  <r>
    <n v="701474"/>
    <s v="UNISOURCE - ORLANDO"/>
    <x v="12"/>
    <s v="18.00XXX1.501500'/RL,CF SHEETING,FG,HISLIP,CRADL"/>
    <n v="3325"/>
    <m/>
    <n v="18"/>
    <m/>
    <m/>
    <n v="1.5"/>
    <x v="0"/>
    <m/>
    <d v="2013-09-05T00:00:00"/>
    <s v="Sept 2013"/>
    <s v="JGRAY"/>
    <s v="New"/>
    <s v="Make"/>
  </r>
  <r>
    <n v="687946"/>
    <s v="EXPRESS ONE SOURCE"/>
    <x v="12"/>
    <s v="18.50XXX1.00 10000'/RL,SWS SHEETING,FG ,AS,POAPP,CRADL"/>
    <n v="6356.16"/>
    <m/>
    <n v="18.5"/>
    <m/>
    <m/>
    <n v="1"/>
    <x v="0"/>
    <m/>
    <d v="2013-06-20T00:00:00"/>
    <s v="June 2013"/>
    <s v="DAVID"/>
    <s v="New"/>
    <s v="Make"/>
  </r>
  <r>
    <n v="630321"/>
    <s v="XPEDX - CORPORATE"/>
    <x v="0"/>
    <s v="GU 11X3X14X00125 WICKETED BAG 250/WICKET 2000/CS"/>
    <n v="1326"/>
    <m/>
    <s v="GU 11"/>
    <n v="3"/>
    <n v="14"/>
    <n v="125"/>
    <x v="0"/>
    <m/>
    <d v="2012-11-02T00:00:00"/>
    <s v="Nov 2012"/>
    <s v="MICHELLE"/>
    <s v="New"/>
    <s v="Buy"/>
  </r>
  <r>
    <n v="630334"/>
    <s v="XPEDX - CORPORATE"/>
    <x v="0"/>
    <s v="GU 12.5X3X21X00125 WICKETED BAG 250/WICKET 2000/CASE"/>
    <n v="1771"/>
    <m/>
    <s v="GU 12.5"/>
    <n v="3"/>
    <n v="21"/>
    <n v="125"/>
    <x v="0"/>
    <m/>
    <d v="2012-11-02T00:00:00"/>
    <s v="Nov 2012"/>
    <s v="MICHELLE"/>
    <s v="New"/>
    <s v="Buy"/>
  </r>
  <r>
    <n v="630363"/>
    <s v="XPEDX - CORPORATE"/>
    <x v="0"/>
    <s v="GU 11X4X20.5X0015 WICKETED BAG 250/WICKET 1000/CS"/>
    <n v="1578"/>
    <m/>
    <s v="GU 11"/>
    <n v="4"/>
    <n v="20.5"/>
    <n v="15"/>
    <x v="0"/>
    <m/>
    <d v="2012-11-02T00:00:00"/>
    <s v="Nov 2012"/>
    <s v="MICHELLE"/>
    <s v="New"/>
    <s v="Buy"/>
  </r>
  <r>
    <n v="630381"/>
    <s v="XPEDX - CORPORATE"/>
    <x v="0"/>
    <s v="LF 10X14X0015 WICKETED BAG 250/WICKET 1000/CS"/>
    <n v="1201.5"/>
    <m/>
    <s v="LF 10"/>
    <n v="14"/>
    <n v="15"/>
    <m/>
    <x v="0"/>
    <m/>
    <d v="2012-11-02T00:00:00"/>
    <s v="Nov 2012"/>
    <s v="MICHELLE"/>
    <s v="New"/>
    <s v="Buy"/>
  </r>
  <r>
    <n v="630426"/>
    <s v="POZZETTA SPECIALTY"/>
    <x v="0"/>
    <s v="6X12 4MIL 1C/1S 1000/CASE ,PRNTD "/>
    <n v="2385"/>
    <m/>
    <n v="6"/>
    <s v="12 4MIL 1C/1S 1000/CASE"/>
    <m/>
    <m/>
    <x v="0"/>
    <m/>
    <d v="2012-11-02T00:00:00"/>
    <s v="Nov 2012"/>
    <s v="LCARTER"/>
    <s v="New"/>
    <s v="Buy"/>
  </r>
  <r>
    <n v="630427"/>
    <s v="M &amp; E PACKAGING CORP"/>
    <x v="0"/>
    <s v="ZT 11X15 1.5MIL1000/CASE  "/>
    <n v="1734.85"/>
    <m/>
    <s v="ZT 11"/>
    <s v="15 1.5MIL1000/CASE"/>
    <m/>
    <m/>
    <x v="0"/>
    <m/>
    <d v="2012-11-02T00:00:00"/>
    <s v="Nov 2012"/>
    <s v="PGARCIA"/>
    <s v="New"/>
    <s v="Buy"/>
  </r>
  <r>
    <n v="630493"/>
    <s v="HFG PACKAGING LLC"/>
    <x v="0"/>
    <s v="HDPE STAR SEALED FDA LINE 250/CASE "/>
    <n v="10960"/>
    <m/>
    <s v="HDPE STAR SEALED FDA LINE"/>
    <m/>
    <m/>
    <m/>
    <x v="0"/>
    <m/>
    <d v="2012-11-02T00:00:00"/>
    <s v="Nov 2012"/>
    <s v="JLYONS"/>
    <s v="New"/>
    <s v="Buy"/>
  </r>
  <r>
    <n v="687946"/>
    <s v="EXPRESS ONE SOURCE"/>
    <x v="12"/>
    <s v="18.50XXX1.0010000'/RL,SWS SHEETING,FG,AS,POAPP,CRADL"/>
    <n v="6356.16"/>
    <m/>
    <n v="18.5"/>
    <m/>
    <m/>
    <n v="1"/>
    <x v="0"/>
    <m/>
    <d v="2013-07-05T00:00:00"/>
    <s v="July 2013"/>
    <s v="DAVID"/>
    <s v="New"/>
    <s v="Make"/>
  </r>
  <r>
    <n v="675450"/>
    <s v="CARTER-MCLEOD PAPER &amp; PACKAGING"/>
    <x v="12"/>
    <s v="18.50XXX1.10 10800'/RL,SWS SHEETING,FG ,CRADL"/>
    <n v="3720"/>
    <m/>
    <n v="18.5"/>
    <m/>
    <m/>
    <n v="1.1000000000000001"/>
    <x v="1"/>
    <n v="823553"/>
    <d v="2013-05-02T00:00:00"/>
    <s v="May 2013"/>
    <s v="WILL"/>
    <s v="Reorder"/>
    <s v="Make"/>
  </r>
  <r>
    <n v="636284"/>
    <s v="CARTER-MCLEOD PAPER &amp; PACKAGING"/>
    <x v="12"/>
    <s v="18.50XXX1.10 10800'/RL,SWS SHEETING,FG ,CRADL,POSTAL APP"/>
    <n v="5950"/>
    <m/>
    <n v="18.5"/>
    <m/>
    <m/>
    <n v="1.1000000000000001"/>
    <x v="1"/>
    <n v="744135"/>
    <d v="2012-11-14T00:00:00"/>
    <s v="Nov 2012"/>
    <s v="WILL"/>
    <s v="New"/>
    <s v="Make"/>
  </r>
  <r>
    <n v="696547"/>
    <s v="CARTER-MCLEOD PAPER &amp; PACKAGING"/>
    <x v="12"/>
    <s v="18.50XXX1.1010800'/RL,SWS SHEETING,FG,CRADL"/>
    <n v="6150"/>
    <m/>
    <n v="18.5"/>
    <m/>
    <m/>
    <n v="1.1000000000000001"/>
    <x v="1"/>
    <n v="870598"/>
    <d v="2013-07-31T00:00:00"/>
    <s v="July 2013"/>
    <s v="WILL"/>
    <s v="Reorder"/>
    <s v="Make"/>
  </r>
  <r>
    <n v="696547"/>
    <s v="CARTER-MCLEOD PAPER &amp; PACKAGING"/>
    <x v="12"/>
    <s v="18.50XXX1.1010800'/RL,SWS SHEETING,FG,CRADL"/>
    <n v="6150"/>
    <m/>
    <n v="18.5"/>
    <m/>
    <m/>
    <n v="1.1000000000000001"/>
    <x v="1"/>
    <n v="870598"/>
    <d v="2013-07-31T00:00:00"/>
    <s v="July 2013"/>
    <s v="WILL"/>
    <s v="Reorder"/>
    <s v="Make"/>
  </r>
  <r>
    <n v="662488"/>
    <s v="XPEDX"/>
    <x v="12"/>
    <s v="19.00XXX1.50 3900'/RL,SWS SHEETING,FG, CRADL"/>
    <n v="1708.16"/>
    <m/>
    <n v="19"/>
    <m/>
    <m/>
    <n v="1.5"/>
    <x v="0"/>
    <m/>
    <d v="2013-03-26T00:00:00"/>
    <s v="March 2013"/>
    <s v="EZRA"/>
    <s v="New"/>
    <s v="Make"/>
  </r>
  <r>
    <n v="666404"/>
    <s v="STEELSON"/>
    <x v="12"/>
    <s v="19.00XXX1.50 4000'/RL,SWS SHEETING,FG, AS,POAPP,CRADL"/>
    <n v="2223.6"/>
    <m/>
    <n v="19"/>
    <m/>
    <m/>
    <n v="1.5"/>
    <x v="0"/>
    <m/>
    <d v="2013-04-11T00:00:00"/>
    <s v="April 2013"/>
    <s v="DAVID"/>
    <s v="New"/>
    <s v="Make"/>
  </r>
  <r>
    <n v="664448"/>
    <s v="IDAHO PACKAGING"/>
    <x v="12"/>
    <s v="19.00XXX2.50 3000'/RL,SWS SHEETING,FG, METAL 15.0%,CRADL"/>
    <n v="12050"/>
    <m/>
    <n v="19"/>
    <m/>
    <m/>
    <n v="2.5"/>
    <x v="0"/>
    <m/>
    <d v="2013-04-03T00:00:00"/>
    <s v="April 2013"/>
    <s v="DAVID"/>
    <s v="New"/>
    <s v="Make"/>
  </r>
  <r>
    <n v="633610"/>
    <s v="NICHOLS CO."/>
    <x v="0"/>
    <s v="ZT 8X6X003 RED TINT 1000/ CASE "/>
    <n v="2480"/>
    <m/>
    <s v="ZT 8"/>
    <n v="6"/>
    <s v="003 RED TINT 1000/"/>
    <m/>
    <x v="1"/>
    <n v="738485"/>
    <d v="2012-11-02T00:00:00"/>
    <s v="Nov 2012"/>
    <s v="LPAIGE"/>
    <s v="Reorder"/>
    <s v="Buy"/>
  </r>
  <r>
    <n v="701813"/>
    <s v="IDAHO PACKAGING"/>
    <x v="12"/>
    <s v="19.00XXX2.503000'/RL,SWS SHEETING,FG,METAL 15.0%,CRADL"/>
    <n v="19618.560000000001"/>
    <m/>
    <n v="19"/>
    <m/>
    <m/>
    <n v="2.5"/>
    <x v="0"/>
    <m/>
    <d v="2013-09-06T00:00:00"/>
    <s v="Sept 2013"/>
    <s v="DAVID"/>
    <s v="New"/>
    <s v="Make"/>
  </r>
  <r>
    <n v="695534"/>
    <s v="SHIPPERS SUPPLY, INC."/>
    <x v="12"/>
    <s v="19.25X0.00XX4.004000'/RL,SWS SHEETING,FG,CRADL"/>
    <n v="6280.32"/>
    <m/>
    <n v="19.25"/>
    <n v="0"/>
    <m/>
    <n v="4"/>
    <x v="0"/>
    <m/>
    <d v="2013-08-12T00:00:00"/>
    <s v="Aug 2013"/>
    <s v="STEVES"/>
    <s v="New"/>
    <s v="Make"/>
  </r>
  <r>
    <n v="630557"/>
    <s v="CONDUCTIVE PLASTICS CO."/>
    <x v="0"/>
    <s v="GU 4X2X12 1 MIL 1000/CS VENTED "/>
    <n v="2545.75"/>
    <m/>
    <n v="4"/>
    <n v="2"/>
    <n v="12"/>
    <n v="1"/>
    <x v="0"/>
    <m/>
    <d v="2012-11-05T00:00:00"/>
    <s v="Nov 2012"/>
    <s v="LCARTER"/>
    <s v="New"/>
    <s v="Buy"/>
  </r>
  <r>
    <n v="630564"/>
    <s v="HUGO'S INDUSTRIAL SUPPLY"/>
    <x v="0"/>
    <s v="10 X14  1 MILL +1.5  LIP TWO TOTAL VENT HOLES. EA. WICKETED 1000/CASE"/>
    <n v="11670"/>
    <m/>
    <n v="10"/>
    <m/>
    <n v="14"/>
    <n v="1"/>
    <x v="0"/>
    <m/>
    <d v="2012-11-05T00:00:00"/>
    <s v="Nov 2012"/>
    <s v="DWHOLEY"/>
    <s v="New"/>
    <s v="Buy"/>
  </r>
  <r>
    <n v="665981"/>
    <s v="GREAT PLAINS PACKAGING SYSTEMS"/>
    <x v="12"/>
    <s v="19.50XXX1.25 4400'/RL,SWS SHEETING,FG, AS,POAPP,CRADL"/>
    <n v="5936"/>
    <m/>
    <n v="19.5"/>
    <m/>
    <m/>
    <n v="1.25"/>
    <x v="1"/>
    <n v="803625"/>
    <d v="2013-03-26T00:00:00"/>
    <s v="March 2013"/>
    <s v="DAVID"/>
    <s v="New"/>
    <s v="Make"/>
  </r>
  <r>
    <n v="698916"/>
    <s v="GREAT PLAINS PACKAGING SYSTEMS"/>
    <x v="12"/>
    <s v="19.50XXX1.254500'/RL,SWS SHEETING,FG,AS,POAPP,CRADL"/>
    <n v="5720"/>
    <m/>
    <n v="19.5"/>
    <m/>
    <m/>
    <n v="1.25"/>
    <x v="0"/>
    <m/>
    <d v="2013-08-26T00:00:00"/>
    <s v="Aug 2013"/>
    <s v="DAVID"/>
    <s v="New"/>
    <s v="Make"/>
  </r>
  <r>
    <n v="698707"/>
    <s v="GREAT PLAINS PACKAGING SYSTEMS"/>
    <x v="12"/>
    <s v="19.50XXX1.254500'/RL,SWS SHEETING,FG,CRADL"/>
    <n v="5936"/>
    <m/>
    <n v="19.5"/>
    <m/>
    <m/>
    <n v="1.25"/>
    <x v="0"/>
    <m/>
    <d v="2013-08-23T00:00:00"/>
    <s v="Aug 2013"/>
    <s v="DAVID"/>
    <s v="New"/>
    <s v="Make"/>
  </r>
  <r>
    <n v="703820"/>
    <s v="STEPHEN GOULD CORPORATION"/>
    <x v="12"/>
    <s v="19.50XXX1.806000'/RL,SWS SHEETING,FG,AS,POAPP,CRADL"/>
    <n v="12919.68"/>
    <m/>
    <n v="19.5"/>
    <m/>
    <m/>
    <n v="1.8"/>
    <x v="0"/>
    <m/>
    <d v="2013-09-18T00:00:00"/>
    <s v="Sept 2013"/>
    <s v="JIM"/>
    <s v="New"/>
    <s v="Make"/>
  </r>
  <r>
    <n v="685169"/>
    <s v="TEXAS POLY"/>
    <x v="12"/>
    <s v="19.50XXX1.90 13300'/RL,SWS SHEETING,FG ,CRADL"/>
    <n v="1395.94"/>
    <m/>
    <n v="19.5"/>
    <m/>
    <m/>
    <n v="1.9"/>
    <x v="1"/>
    <n v="844242"/>
    <d v="2013-06-11T00:00:00"/>
    <s v="June 2013"/>
    <s v="DAVID"/>
    <s v="New"/>
    <s v="Make"/>
  </r>
  <r>
    <n v="662952"/>
    <s v="XPEDX"/>
    <x v="12"/>
    <s v="19.75X0.00XX1.25 12000'/RL,SWS SHEETING,FG ,CRADL"/>
    <n v="2630.8"/>
    <m/>
    <n v="19.75"/>
    <m/>
    <m/>
    <n v="1.25"/>
    <x v="0"/>
    <m/>
    <d v="2013-03-28T00:00:00"/>
    <s v="March 2013"/>
    <s v="EZRA"/>
    <s v="Reorder"/>
    <s v="Make"/>
  </r>
  <r>
    <n v="630714"/>
    <s v="LAKELAND SUPPLY, INC."/>
    <x v="0"/>
    <s v="ZT 6X12 2MIL 1C1S 1000/CS REGISTERED PRNTD,PRNTD"/>
    <n v="2251.25"/>
    <m/>
    <s v="ZT 6"/>
    <s v="12 2MIL 1C1S"/>
    <m/>
    <m/>
    <x v="0"/>
    <m/>
    <d v="2012-11-05T00:00:00"/>
    <s v="Nov 2012"/>
    <s v="MWENTWORTH"/>
    <s v="New"/>
    <s v="Buy"/>
  </r>
  <r>
    <n v="630717"/>
    <s v="LAKELAND SUPPLY, INC."/>
    <x v="0"/>
    <s v="ZT 4X7 2MIL 2C/1S PRINTED RANDOM REPEAT 1000/CASE,PRNTD"/>
    <n v="0"/>
    <m/>
    <s v="ZT 4"/>
    <s v="7 2MIL 2C/1S"/>
    <m/>
    <m/>
    <x v="0"/>
    <m/>
    <d v="2012-11-05T00:00:00"/>
    <s v="Nov 2012"/>
    <s v="MWENTWORTH"/>
    <s v="Reorder"/>
    <s v="Buy"/>
  </r>
  <r>
    <n v="630720"/>
    <s v="HFG PACKAGING LLC"/>
    <x v="0"/>
    <s v="HDPE STAR SEALED FDA LINE 250/CASE "/>
    <n v="12310"/>
    <m/>
    <s v="HDPE STAR SEALED FDA LINE"/>
    <m/>
    <m/>
    <m/>
    <x v="0"/>
    <m/>
    <d v="2012-11-05T00:00:00"/>
    <s v="Nov 2012"/>
    <s v="JLYONS"/>
    <s v="New"/>
    <s v="Buy"/>
  </r>
  <r>
    <n v="630749"/>
    <s v="ULINE"/>
    <x v="0"/>
    <s v="6X12X0015 1000/CS DOOR KNOB BAG "/>
    <n v="0"/>
    <m/>
    <n v="6"/>
    <n v="12"/>
    <s v="0015 1000/CS"/>
    <m/>
    <x v="0"/>
    <m/>
    <d v="2012-11-05T00:00:00"/>
    <s v="Nov 2012"/>
    <s v="AMBER"/>
    <s v="New"/>
    <s v="Buy"/>
  </r>
  <r>
    <n v="630784"/>
    <s v="UNISOURCE - SHREVEPORT"/>
    <x v="0"/>
    <s v="ZT SLIDER 28X10 1MIL 250/ CASE "/>
    <n v="3612.5"/>
    <m/>
    <s v="ZT SLIDER 28"/>
    <s v="10 1MIL 250/"/>
    <m/>
    <m/>
    <x v="0"/>
    <m/>
    <d v="2012-11-05T00:00:00"/>
    <s v="Nov 2012"/>
    <s v="MWENTWORTH"/>
    <s v="New"/>
    <s v="Buy"/>
  </r>
  <r>
    <n v="630788"/>
    <s v="HI-DE LINERS, LLC"/>
    <x v="0"/>
    <s v="HDPE 7X8 .4MIL RANDOM PRI NTED 1C/1S 1000/CASE,PRNT D"/>
    <n v="3850"/>
    <m/>
    <s v="HDPE 7"/>
    <s v="8 .4MIL RANDOM PRI"/>
    <m/>
    <m/>
    <x v="0"/>
    <m/>
    <d v="2012-11-05T00:00:00"/>
    <s v="Nov 2012"/>
    <s v="PGARCIA"/>
    <s v="New"/>
    <s v="Buy"/>
  </r>
  <r>
    <n v="630790"/>
    <s v="HI-DE LINERS, LLC"/>
    <x v="0"/>
    <s v="HDPE 9X15 .4MIL RANDOM PR INTED 1C/1S 1000/CASE,PRN TD"/>
    <n v="7150"/>
    <m/>
    <s v="HDPE 9"/>
    <s v="15 .4MIL RANDOM PR"/>
    <m/>
    <m/>
    <x v="0"/>
    <m/>
    <d v="2012-11-05T00:00:00"/>
    <s v="Nov 2012"/>
    <s v="PGARCIA"/>
    <s v="New"/>
    <s v="Buy"/>
  </r>
  <r>
    <n v="630791"/>
    <s v="HI-DE LINERS, LLC"/>
    <x v="0"/>
    <s v="HDPE 10X8X38 .45MIL PRINT ED 1C/1S 1000/CASE,PRNTD "/>
    <n v="7975"/>
    <m/>
    <s v="HDPE 10"/>
    <n v="8"/>
    <s v="38 .45MIL PRINT"/>
    <m/>
    <x v="0"/>
    <m/>
    <d v="2012-11-05T00:00:00"/>
    <s v="Nov 2012"/>
    <s v="PGARCIA"/>
    <s v="New"/>
    <s v="Buy"/>
  </r>
  <r>
    <n v="662843"/>
    <s v="XPEDX"/>
    <x v="12"/>
    <s v="19.75X0.00XX1.25 3000'/RL,SWS SHEETING,FG, CRADL"/>
    <n v="1592.64"/>
    <m/>
    <n v="19.75"/>
    <m/>
    <m/>
    <n v="1.25"/>
    <x v="0"/>
    <m/>
    <d v="2013-03-27T00:00:00"/>
    <s v="March 2013"/>
    <s v="EZRA"/>
    <s v="New"/>
    <s v="Make"/>
  </r>
  <r>
    <n v="645850"/>
    <s v="ASSOCIATED PACKAGING"/>
    <x v="12"/>
    <s v="20.00X0.00XX1.00 3300'/RL,CF SHEETING,CRAD L"/>
    <n v="1112.04"/>
    <m/>
    <n v="20"/>
    <m/>
    <m/>
    <n v="1"/>
    <x v="1"/>
    <n v="764506"/>
    <d v="2013-01-07T00:00:00"/>
    <s v="Jan 2013"/>
    <s v="LMITCHELL"/>
    <s v="Reorder"/>
    <s v="Make"/>
  </r>
  <r>
    <n v="645818"/>
    <s v="ASSOCIATED PACKAGING"/>
    <x v="12"/>
    <s v="20.00X0.00XX1.00 3300'/RL,CF SHEETING,CRAD L"/>
    <n v="0"/>
    <m/>
    <n v="20"/>
    <m/>
    <m/>
    <n v="1"/>
    <x v="0"/>
    <m/>
    <d v="2013-01-21T00:00:00"/>
    <s v="Jan 2013"/>
    <s v="MGONZALEZ"/>
    <s v="Reorder"/>
    <s v="Make"/>
  </r>
  <r>
    <n v="630826"/>
    <s v="GLOBAL PLASTIC SUPPLY"/>
    <x v="0"/>
    <s v="14X24X004 PAS ZIP 200/CS "/>
    <n v="2994.54"/>
    <m/>
    <n v="14"/>
    <n v="24"/>
    <s v="004 PAS ZIP"/>
    <m/>
    <x v="0"/>
    <m/>
    <d v="2012-11-06T00:00:00"/>
    <s v="Nov 2012"/>
    <s v="AMBER"/>
    <s v="New"/>
    <s v="Buy"/>
  </r>
  <r>
    <n v="630859"/>
    <s v="LINCOLN PACKAGING"/>
    <x v="0"/>
    <s v="8X12.5 1MIL WITH 3  BACKFLIP 1000/CASE "/>
    <n v="642.5"/>
    <m/>
    <n v="8"/>
    <s v="12.5 1MIL WITH 3 "/>
    <m/>
    <m/>
    <x v="0"/>
    <m/>
    <d v="2012-11-06T00:00:00"/>
    <s v="Nov 2012"/>
    <s v="TTHERIAULT"/>
    <s v="New"/>
    <s v="Buy"/>
  </r>
  <r>
    <n v="630909"/>
    <s v="SHORR PACKAGING - IN"/>
    <x v="0"/>
    <s v="3X4 2MIL ZIP TOP 1000/CS PRT 3C 1S W/1/4  IN CTR HANG HOLE ABOVE CLOSURE,P"/>
    <n v="2848"/>
    <m/>
    <n v="3"/>
    <s v="4 2MIL ZIP TOP 1000/CS"/>
    <m/>
    <m/>
    <x v="0"/>
    <m/>
    <d v="2012-11-06T00:00:00"/>
    <s v="Nov 2012"/>
    <s v="MGONZALEZ"/>
    <s v="Reorder"/>
    <s v="Buy"/>
  </r>
  <r>
    <n v="630935"/>
    <s v="PIEDMONT NATIONAL CORPORATION"/>
    <x v="0"/>
    <s v="ZT 16X20 1.5MIL CLEAR 100 0/CASE "/>
    <n v="9532.7999999999993"/>
    <m/>
    <s v="ZT 16"/>
    <s v="20 1.5MIL CLEAR 100"/>
    <m/>
    <m/>
    <x v="0"/>
    <m/>
    <d v="2012-11-06T00:00:00"/>
    <s v="Nov 2012"/>
    <s v="MGONZALEZ"/>
    <s v="New"/>
    <s v="Buy"/>
  </r>
  <r>
    <n v="630942"/>
    <s v="MIDLAND PAPER - WAUSAU"/>
    <x v="0"/>
    <s v="10X17.75 1MIL WITH HANG H OLE PRINTED 1C/1S STD SUF FOCATION WARNING,PRNTD"/>
    <n v="5505"/>
    <m/>
    <n v="10"/>
    <s v="17.75 1MIL WITH HANG H"/>
    <m/>
    <m/>
    <x v="0"/>
    <m/>
    <d v="2012-11-06T00:00:00"/>
    <s v="Nov 2012"/>
    <s v="PGARCIA"/>
    <s v="Reorder"/>
    <s v="Buy"/>
  </r>
  <r>
    <n v="630946"/>
    <s v="MIDLAND PAPER - WAUSAU"/>
    <x v="0"/>
    <s v="10X17.75 2MIL WITH HANG H OLE PRINTED 1C/1S STD SUF FOCATION WARNING,PRNTD"/>
    <n v="7730"/>
    <m/>
    <n v="10"/>
    <s v="17.75 2MIL WITH HANG H"/>
    <m/>
    <m/>
    <x v="0"/>
    <m/>
    <d v="2012-11-06T00:00:00"/>
    <s v="Nov 2012"/>
    <s v="PGARCIA"/>
    <s v="New"/>
    <s v="Buy"/>
  </r>
  <r>
    <n v="630952"/>
    <s v="XPEDX - CORPORATE"/>
    <x v="0"/>
    <s v="ZT 3X12 2MIL BIO-DEGRADE FILM 1000/CS "/>
    <n v="2190"/>
    <m/>
    <s v="ZT 3"/>
    <s v="12 2MIL BIO-DEGRADE"/>
    <m/>
    <m/>
    <x v="0"/>
    <m/>
    <d v="2012-11-06T00:00:00"/>
    <s v="Nov 2012"/>
    <s v="PGARCIA"/>
    <s v="New"/>
    <s v="Buy"/>
  </r>
  <r>
    <n v="630954"/>
    <s v="XPEDX - CORPORATE"/>
    <x v="0"/>
    <s v="ZT 12X15 2MIL BIO-DEGRADE FILM 1000/CS "/>
    <n v="1899.38"/>
    <m/>
    <s v="ZT 12"/>
    <s v="15 2MIL BIO-DEGRADE"/>
    <m/>
    <m/>
    <x v="0"/>
    <m/>
    <d v="2012-11-06T00:00:00"/>
    <s v="Nov 2012"/>
    <s v="PGARCIA"/>
    <s v="New"/>
    <s v="Buy"/>
  </r>
  <r>
    <n v="630956"/>
    <s v="MILLER PACKAGING MATERIALS"/>
    <x v="0"/>
    <s v="LF 10X18 1MIL BIODEGRADAB LE FILM 1000/CASE "/>
    <n v="1588.75"/>
    <m/>
    <s v="LF 10"/>
    <s v="18 1MIL BIODEGRADAB"/>
    <m/>
    <m/>
    <x v="0"/>
    <m/>
    <d v="2012-11-06T00:00:00"/>
    <s v="Nov 2012"/>
    <s v="PGARCIA"/>
    <s v="New"/>
    <s v="Buy"/>
  </r>
  <r>
    <n v="630957"/>
    <s v="MILLER PACKAGING MATERIALS"/>
    <x v="0"/>
    <s v="LF 14X24 1MIL BIODEGRADAB 1000/CASE "/>
    <n v="1691.25"/>
    <m/>
    <s v="LF 14"/>
    <s v="24 1MIL BIODEGRADAB"/>
    <m/>
    <m/>
    <x v="0"/>
    <m/>
    <d v="2012-11-06T00:00:00"/>
    <s v="Nov 2012"/>
    <s v="PGARCIA"/>
    <s v="New"/>
    <s v="Buy"/>
  </r>
  <r>
    <n v="630958"/>
    <s v="MILLER PACKAGING MATERIALS"/>
    <x v="0"/>
    <s v="22X24 1MIL BIODEGRADABLE FILM 500/CASE "/>
    <n v="1659"/>
    <m/>
    <n v="22"/>
    <s v="24 1MIL BIODEGRADABLE"/>
    <m/>
    <m/>
    <x v="0"/>
    <m/>
    <d v="2012-11-06T00:00:00"/>
    <s v="Nov 2012"/>
    <s v="PGARCIA"/>
    <s v="New"/>
    <s v="Buy"/>
  </r>
  <r>
    <n v="630961"/>
    <s v="MILLER PACKAGING MATERIALS"/>
    <x v="0"/>
    <s v="22X36 1MIL BIODEGRADABLE FILM 500/CASE "/>
    <n v="1577.4"/>
    <m/>
    <n v="22"/>
    <s v="36 1MIL BIODEGRADABLE"/>
    <m/>
    <m/>
    <x v="0"/>
    <m/>
    <d v="2012-11-06T00:00:00"/>
    <s v="Nov 2012"/>
    <s v="PGARCIA"/>
    <s v="New"/>
    <s v="Buy"/>
  </r>
  <r>
    <n v="630970"/>
    <s v="XPEDX - CORPORATE"/>
    <x v="0"/>
    <s v="ZT 13X18 2MIL BIODEGRADAB LE FILM 1000/CASE "/>
    <n v="1808.5"/>
    <m/>
    <s v="ZT 13"/>
    <s v="18 2MIL BIODEGRADAB"/>
    <m/>
    <m/>
    <x v="0"/>
    <m/>
    <d v="2012-11-06T00:00:00"/>
    <s v="Nov 2012"/>
    <s v="PGARCIA"/>
    <s v="New"/>
    <s v="Buy"/>
  </r>
  <r>
    <n v="630971"/>
    <s v="XPEDX - CORPORATE"/>
    <x v="0"/>
    <s v="ZT 20X20 2MIL BIODEGRADAB LE FILM 500/CASE "/>
    <n v="1875.58"/>
    <m/>
    <s v="ZT 20"/>
    <s v="20 2MIL BIODEGRADAB"/>
    <m/>
    <m/>
    <x v="0"/>
    <m/>
    <d v="2012-11-06T00:00:00"/>
    <s v="Nov 2012"/>
    <s v="PGARCIA"/>
    <s v="New"/>
    <s v="Buy"/>
  </r>
  <r>
    <n v="630972"/>
    <s v="XPEDX - CORPORATE"/>
    <x v="0"/>
    <s v="ZT 2X10 2MIL BIODEGRADABL E FILM 1000/CASE "/>
    <n v="3600.5"/>
    <m/>
    <s v="ZT 2"/>
    <s v="10 2MIL BIODEGRADABL"/>
    <m/>
    <m/>
    <x v="0"/>
    <m/>
    <d v="2012-11-06T00:00:00"/>
    <s v="Nov 2012"/>
    <s v="PGARCIA"/>
    <s v="New"/>
    <s v="Buy"/>
  </r>
  <r>
    <n v="630973"/>
    <s v="XPEDX - CORPORATE"/>
    <x v="0"/>
    <s v="ZT 2X2 2MIL BIODEGRADABLE FILM 1000/CASE "/>
    <n v="6720"/>
    <m/>
    <s v="ZT 2"/>
    <s v="2 2MIL BIODEGRADABLE"/>
    <m/>
    <m/>
    <x v="0"/>
    <m/>
    <d v="2012-11-06T00:00:00"/>
    <s v="Nov 2012"/>
    <s v="PGARCIA"/>
    <s v="New"/>
    <s v="Buy"/>
  </r>
  <r>
    <n v="630974"/>
    <s v="XPEDX - CORPORATE"/>
    <x v="0"/>
    <s v="ZT 2X3 2MIL BIODEGRADABLE FILM "/>
    <n v="6407.5"/>
    <m/>
    <s v="ZT 2"/>
    <s v="3 2MIL BIODEGRADABLE"/>
    <m/>
    <m/>
    <x v="0"/>
    <m/>
    <d v="2012-11-06T00:00:00"/>
    <s v="Nov 2012"/>
    <s v="PGARCIA"/>
    <s v="New"/>
    <s v="Buy"/>
  </r>
  <r>
    <n v="630975"/>
    <s v="XPEDX - CORPORATE"/>
    <x v="0"/>
    <s v="ZT 2X3 2MIL PRINTED 1C/1S 1000/CASE "/>
    <n v="6971.25"/>
    <m/>
    <s v="ZT 2"/>
    <s v="3 2MIL PRINTED 1C/1S"/>
    <m/>
    <m/>
    <x v="0"/>
    <m/>
    <d v="2012-11-06T00:00:00"/>
    <s v="Nov 2012"/>
    <s v="PGARCIA"/>
    <s v="New"/>
    <s v="Buy"/>
  </r>
  <r>
    <n v="630976"/>
    <s v="XPEDX - CORPORATE"/>
    <x v="0"/>
    <s v="ZT 2X8 2MIL BIODEGRADABLE FILM 1000/CASE "/>
    <n v="4725"/>
    <m/>
    <s v="ZT 2"/>
    <s v="8 2MIL BIODEGRADABLE"/>
    <m/>
    <m/>
    <x v="0"/>
    <m/>
    <d v="2012-11-06T00:00:00"/>
    <s v="Nov 2012"/>
    <s v="PGARCIA"/>
    <s v="New"/>
    <s v="Buy"/>
  </r>
  <r>
    <n v="630978"/>
    <s v="XPEDX - CORPORATE"/>
    <x v="0"/>
    <s v="ZT 3X3 2MIL BIODEGRADABLE FILM 1000/CASE "/>
    <n v="4950"/>
    <m/>
    <s v="ZT 3"/>
    <s v="3 2MIL BIODEGRADABLE"/>
    <m/>
    <m/>
    <x v="0"/>
    <m/>
    <d v="2012-11-06T00:00:00"/>
    <s v="Nov 2012"/>
    <s v="PGARCIA"/>
    <s v="New"/>
    <s v="Buy"/>
  </r>
  <r>
    <n v="630979"/>
    <s v="XPEDX - CORPORATE"/>
    <x v="0"/>
    <s v="ZT 3X4 2MIL BIODEGRADABLE FILM 1000/CASE "/>
    <n v="3945"/>
    <m/>
    <s v="ZT 3"/>
    <s v="4 2MIL BIODEGRADABLE"/>
    <m/>
    <m/>
    <x v="0"/>
    <m/>
    <d v="2012-11-06T00:00:00"/>
    <s v="Nov 2012"/>
    <s v="PGARCIA"/>
    <s v="New"/>
    <s v="Buy"/>
  </r>
  <r>
    <n v="630982"/>
    <s v="XPEDX - CORPORATE"/>
    <x v="0"/>
    <s v="ZT 3X5 2MIL BIODEGRADABLE FILM 1000/CASE "/>
    <n v="2780"/>
    <m/>
    <s v="ZT 3"/>
    <s v="5 2MIL BIODEGRADABLE"/>
    <m/>
    <m/>
    <x v="0"/>
    <m/>
    <d v="2012-11-06T00:00:00"/>
    <s v="Nov 2012"/>
    <s v="PGARCIA"/>
    <s v="New"/>
    <s v="Buy"/>
  </r>
  <r>
    <n v="630983"/>
    <s v="XPEDX - CORPORATE"/>
    <x v="0"/>
    <s v="ZT 3X5 2MIL PRINTED 1C/1S 1000/CASE "/>
    <n v="3360"/>
    <m/>
    <s v="ZT 3"/>
    <s v="5 2MIL PRINTED 1C/1S"/>
    <m/>
    <m/>
    <x v="0"/>
    <m/>
    <d v="2012-11-06T00:00:00"/>
    <s v="Nov 2012"/>
    <s v="PGARCIA"/>
    <s v="New"/>
    <s v="Buy"/>
  </r>
  <r>
    <n v="630984"/>
    <s v="XPEDX"/>
    <x v="0"/>
    <s v="52X29X63.5 2MIL SHRINK BAG 60/ROLL 12 ROLLS/SKID"/>
    <n v="0"/>
    <m/>
    <n v="52"/>
    <n v="29"/>
    <s v="63.5 2MIL"/>
    <m/>
    <x v="0"/>
    <m/>
    <d v="2012-11-06T00:00:00"/>
    <s v="Nov 2012"/>
    <s v="TTHERIAULT"/>
    <s v="New"/>
    <s v="Buy"/>
  </r>
  <r>
    <n v="630986"/>
    <s v="XPEDX - CORPORATE"/>
    <x v="0"/>
    <s v="ZT 3X8 2MIL BIODEGRADABLE FILM 1000/CASE "/>
    <n v="3850"/>
    <m/>
    <s v="ZT 3"/>
    <s v="8 2MIL BIODEGRADABLE"/>
    <m/>
    <m/>
    <x v="0"/>
    <m/>
    <d v="2012-11-06T00:00:00"/>
    <s v="Nov 2012"/>
    <s v="PGARCIA"/>
    <s v="New"/>
    <s v="Buy"/>
  </r>
  <r>
    <n v="630987"/>
    <s v="XPEDX - CORPORATE"/>
    <x v="0"/>
    <s v="ZT 4X4 2MIL BIODEGRADABLE FILM 1000/CASE "/>
    <n v="4006.25"/>
    <m/>
    <s v="ZT 4"/>
    <s v="4 2MIL BIODEGRADABLE"/>
    <m/>
    <m/>
    <x v="0"/>
    <m/>
    <d v="2012-11-06T00:00:00"/>
    <s v="Nov 2012"/>
    <s v="PGARCIA"/>
    <s v="New"/>
    <s v="Buy"/>
  </r>
  <r>
    <n v="630989"/>
    <s v="XPEDX - CORPORATE"/>
    <x v="0"/>
    <s v="ZT 4X6 2MIL BIODEGRADABLE 1000/CASE "/>
    <n v="3743.25"/>
    <m/>
    <s v="ZT 4"/>
    <s v="6 2MIL BIODEGRADABLE"/>
    <m/>
    <m/>
    <x v="0"/>
    <m/>
    <d v="2012-11-06T00:00:00"/>
    <s v="Nov 2012"/>
    <s v="PGARCIA"/>
    <s v="New"/>
    <s v="Buy"/>
  </r>
  <r>
    <n v="630990"/>
    <s v="XPEDX - CORPORATE"/>
    <x v="0"/>
    <s v="ZT 4X6 2MIL PRINTED 1C/1S 1000/CASE "/>
    <n v="4335.5"/>
    <m/>
    <s v="ZT 4"/>
    <s v="6 2MIL PRINTED 1C/1S"/>
    <m/>
    <m/>
    <x v="0"/>
    <m/>
    <d v="2012-11-06T00:00:00"/>
    <s v="Nov 2012"/>
    <s v="PGARCIA"/>
    <s v="New"/>
    <s v="Buy"/>
  </r>
  <r>
    <n v="630991"/>
    <s v="XPEDX - CORPORATE"/>
    <x v="0"/>
    <s v="ZT 5X7 2MIL BIODEGRADABLE FILM 1000/CASE "/>
    <n v="3485"/>
    <m/>
    <s v="ZT 5"/>
    <s v="7 2MIL BIODEGRADABLE"/>
    <m/>
    <m/>
    <x v="0"/>
    <m/>
    <d v="2012-11-06T00:00:00"/>
    <s v="Nov 2012"/>
    <s v="PGARCIA"/>
    <s v="New"/>
    <s v="Buy"/>
  </r>
  <r>
    <n v="630992"/>
    <s v="XPEDX - CORPORATE"/>
    <x v="0"/>
    <s v="ZT 6X6 2MIL BIODEGRADABLE FILM 1000/CASE "/>
    <n v="3842.75"/>
    <m/>
    <s v="ZT 6"/>
    <s v="6 2MIL BIODEGRADABLE"/>
    <m/>
    <m/>
    <x v="0"/>
    <m/>
    <d v="2012-11-06T00:00:00"/>
    <s v="Nov 2012"/>
    <s v="PGARCIA"/>
    <s v="New"/>
    <s v="Buy"/>
  </r>
  <r>
    <n v="630993"/>
    <s v="XPEDX - CORPORATE"/>
    <x v="0"/>
    <s v="ZT 6X9 2MIL BIODEGRADABLE FILM 1000/CASE "/>
    <n v="3978.75"/>
    <m/>
    <s v="ZT 6"/>
    <s v="9 2MIL BIODEGRADABLE"/>
    <m/>
    <m/>
    <x v="0"/>
    <m/>
    <d v="2012-11-06T00:00:00"/>
    <s v="Nov 2012"/>
    <s v="PGARCIA"/>
    <s v="New"/>
    <s v="Buy"/>
  </r>
  <r>
    <n v="630994"/>
    <s v="XPEDX - CORPORATE"/>
    <x v="0"/>
    <s v="ZT 8X10 2MIL BIODEGRADABL E FILM 1000/CASE "/>
    <n v="2906"/>
    <m/>
    <s v="ZT 8"/>
    <s v="10 2MIL BIODEGRADABL"/>
    <m/>
    <m/>
    <x v="0"/>
    <m/>
    <d v="2012-11-06T00:00:00"/>
    <s v="Nov 2012"/>
    <s v="PGARCIA"/>
    <s v="New"/>
    <s v="Buy"/>
  </r>
  <r>
    <n v="630998"/>
    <s v="XPEDX - CORPORATE"/>
    <x v="0"/>
    <s v="ZT 9X12 2MIL BIODEGRADABL E FILM 1000/CASE "/>
    <n v="2428.5"/>
    <m/>
    <s v="ZT 9"/>
    <s v="12 2MIL BIODEGRADABL"/>
    <m/>
    <m/>
    <x v="0"/>
    <m/>
    <d v="2012-11-06T00:00:00"/>
    <s v="Nov 2012"/>
    <s v="PGARCIA"/>
    <s v="New"/>
    <s v="Buy"/>
  </r>
  <r>
    <n v="631031"/>
    <s v="LAKELAND SUPPLY, INC."/>
    <x v="0"/>
    <s v="ZT 6X12 2MIL 2C/1S PRINTED REGISTERED 1000/CASE,PRNTD"/>
    <n v="2233.75"/>
    <m/>
    <s v="ZT 6"/>
    <s v="12 2MIL 2C/1S"/>
    <m/>
    <m/>
    <x v="0"/>
    <m/>
    <d v="2012-11-06T00:00:00"/>
    <s v="Nov 2012"/>
    <s v="MWENTWORTH"/>
    <s v="Reorder"/>
    <s v="Buy"/>
  </r>
  <r>
    <n v="631041"/>
    <s v="POLYFIRST PACKAGING"/>
    <x v="0"/>
    <s v="TU 7 X002 3000'/RL ON 1  CORE W/ SIDE FLANGE S"/>
    <n v="0"/>
    <m/>
    <s v="TU 7 "/>
    <s v="002 3000'/RL"/>
    <m/>
    <m/>
    <x v="0"/>
    <m/>
    <d v="2012-11-06T00:00:00"/>
    <s v="Nov 2012"/>
    <s v="LHICKS"/>
    <s v="New"/>
    <s v="Buy"/>
  </r>
  <r>
    <n v="664598"/>
    <s v="GULF SYSTEMS"/>
    <x v="12"/>
    <s v="20.00X0.00XX1.25 4000'/RL,SWS SHEETING,FG, CRADL"/>
    <n v="1792.8"/>
    <m/>
    <n v="20"/>
    <m/>
    <m/>
    <n v="1.25"/>
    <x v="0"/>
    <m/>
    <d v="2013-04-04T00:00:00"/>
    <s v="April 2013"/>
    <s v="EZRA"/>
    <s v="New"/>
    <s v="Make"/>
  </r>
  <r>
    <n v="634045"/>
    <s v="ASSOCIATED PACKAGING INC."/>
    <x v="12"/>
    <s v="20.00X0.00XX1.25 8200'/RL,SWS SHEETING,FG, AS,POAPP,CRADL"/>
    <n v="6100"/>
    <m/>
    <n v="20"/>
    <m/>
    <m/>
    <n v="1.25"/>
    <x v="0"/>
    <m/>
    <d v="2012-11-20T00:00:00"/>
    <s v="Nov 2012"/>
    <s v="JIM"/>
    <s v="New"/>
    <s v="Make"/>
  </r>
  <r>
    <n v="631132"/>
    <s v="CORNELL CONTAINER INC."/>
    <x v="0"/>
    <s v="5.75X8.5 1.5 MIL 1.5  LIP&amp;TAPE "/>
    <n v="2190"/>
    <m/>
    <n v="5.75"/>
    <s v="8.5 1.5 MIL"/>
    <m/>
    <m/>
    <x v="0"/>
    <m/>
    <d v="2012-11-06T00:00:00"/>
    <s v="Nov 2012"/>
    <s v="JPENA"/>
    <s v="New"/>
    <s v="Buy"/>
  </r>
  <r>
    <n v="631138"/>
    <s v="CORNELL CONTAINER INC."/>
    <x v="0"/>
    <s v="5.75X8.5 1.5 MIL 1.5  LIP&amp;TAPE POLYPROPYLENE"/>
    <n v="692.25"/>
    <m/>
    <n v="5.75"/>
    <m/>
    <n v="8.5"/>
    <n v="1.5"/>
    <x v="0"/>
    <m/>
    <d v="2012-11-06T00:00:00"/>
    <s v="Nov 2012"/>
    <s v="JPENA"/>
    <s v="New"/>
    <s v="Buy"/>
  </r>
  <r>
    <n v="625841"/>
    <s v="ROBERTSON PKG SUPPLY, INC."/>
    <x v="0"/>
    <s v="6X6 1.5MIL W .25 SKIRT 1/8 VENT LDPE/LLDPE AUTOB 2750/ROLL"/>
    <n v="6650"/>
    <m/>
    <n v="6"/>
    <m/>
    <n v="6"/>
    <n v="1.5"/>
    <x v="0"/>
    <m/>
    <d v="2012-10-15T00:00:00"/>
    <s v="Oct 2012"/>
    <s v="TTHERIAULT"/>
    <s v="Reorder"/>
    <s v="Buy"/>
  </r>
  <r>
    <n v="699659"/>
    <s v="PACKAGING TAPE INC."/>
    <x v="12"/>
    <s v="20.00X0.00XX1.506000'/RL,SWS SHEETING,FG,CRADL"/>
    <n v="4471.2"/>
    <m/>
    <n v="20"/>
    <n v="0"/>
    <m/>
    <n v="1.5"/>
    <x v="0"/>
    <m/>
    <d v="2013-08-28T00:00:00"/>
    <s v="Aug 2013"/>
    <s v="JIM"/>
    <s v="New"/>
    <s v="Make"/>
  </r>
  <r>
    <n v="700200"/>
    <s v="TAPE PRODUCTS CO."/>
    <x v="12"/>
    <s v="20.00X0.00XX1.509000'/RL,SWS SHEETING,FG,AS,POAPP,CRADL"/>
    <n v="3084.48"/>
    <m/>
    <n v="20"/>
    <n v="0"/>
    <m/>
    <n v="1.5"/>
    <x v="0"/>
    <m/>
    <d v="2013-08-30T00:00:00"/>
    <s v="Aug 2013"/>
    <s v="STEVES"/>
    <s v="New"/>
    <s v="Make"/>
  </r>
  <r>
    <n v="631223"/>
    <s v="ARMOR PACKAGING CORP"/>
    <x v="0"/>
    <s v="3X5X004 BLK CONDUCTIVE 10 ZIP TOP BAG "/>
    <n v="3980"/>
    <m/>
    <n v="3"/>
    <n v="5"/>
    <s v="004 BLK CONDUCTIVE 10"/>
    <m/>
    <x v="0"/>
    <m/>
    <d v="2012-11-07T00:00:00"/>
    <s v="Nov 2012"/>
    <s v="DAVIDW"/>
    <s v="New"/>
    <s v="Buy"/>
  </r>
  <r>
    <n v="631259"/>
    <s v="PROFESSIONAL PACKAGING"/>
    <x v="0"/>
    <s v="20X24 1MIL ZT  "/>
    <n v="0"/>
    <m/>
    <n v="20"/>
    <s v="24 1MIL ZT"/>
    <m/>
    <m/>
    <x v="0"/>
    <m/>
    <d v="2012-11-07T00:00:00"/>
    <s v="Nov 2012"/>
    <s v="JCORLISS"/>
    <s v="New"/>
    <s v="Buy"/>
  </r>
  <r>
    <n v="631260"/>
    <s v="SHORR PACKAGING - IL"/>
    <x v="0"/>
    <s v="5X3.5X13 1MIL 3000/RL 1C/1S,PRNTD "/>
    <n v="0"/>
    <m/>
    <n v="5"/>
    <n v="3.5"/>
    <s v="13 1MIL"/>
    <m/>
    <x v="0"/>
    <m/>
    <d v="2012-11-07T00:00:00"/>
    <s v="Nov 2012"/>
    <s v="LCARTER"/>
    <s v="New"/>
    <s v="Buy"/>
  </r>
  <r>
    <n v="631263"/>
    <s v="PROFESSIONAL PACKAGING"/>
    <x v="0"/>
    <s v="20X24 1.5MIL ZT 500/CASE  "/>
    <n v="902.9"/>
    <m/>
    <n v="20"/>
    <s v="24 1.5MIL ZT 500/CASE"/>
    <m/>
    <m/>
    <x v="0"/>
    <m/>
    <d v="2012-11-07T00:00:00"/>
    <s v="Nov 2012"/>
    <s v="JCORLISS"/>
    <s v="New"/>
    <s v="Buy"/>
  </r>
  <r>
    <n v="631264"/>
    <s v="XPEDX - CORPORATE"/>
    <x v="0"/>
    <s v="ZT 10X12 1.75MIL 1000/CAS E "/>
    <n v="0"/>
    <m/>
    <s v="ZT 10"/>
    <s v="12 1.75MIL 1000/CAS"/>
    <m/>
    <m/>
    <x v="0"/>
    <m/>
    <d v="2012-11-07T00:00:00"/>
    <s v="Nov 2012"/>
    <s v="PGARCIA"/>
    <s v="New"/>
    <s v="Buy"/>
  </r>
  <r>
    <n v="631270"/>
    <s v="SHORR PACKAGING - IL"/>
    <x v="0"/>
    <s v="8X4X17.75 1 MIL 1800/RL 1C/1S,PRNTD "/>
    <n v="0"/>
    <m/>
    <n v="8"/>
    <n v="4"/>
    <s v="17.75 1 MIL"/>
    <m/>
    <x v="0"/>
    <m/>
    <d v="2012-11-07T00:00:00"/>
    <s v="Nov 2012"/>
    <s v="LCARTER"/>
    <s v="New"/>
    <s v="Buy"/>
  </r>
  <r>
    <n v="631274"/>
    <s v="SHORR PACKAGING - IL"/>
    <x v="0"/>
    <s v="10X8X24 1 MIL 1C/1S,PRNTD "/>
    <n v="0"/>
    <m/>
    <n v="10"/>
    <n v="8"/>
    <s v="24 1 MIL"/>
    <m/>
    <x v="0"/>
    <m/>
    <d v="2012-11-07T00:00:00"/>
    <s v="Nov 2012"/>
    <s v="LCARTER"/>
    <s v="New"/>
    <s v="Buy"/>
  </r>
  <r>
    <n v="626885"/>
    <s v="GROUP O"/>
    <x v="12"/>
    <s v="20.00X0.00XX2.00 1000'/RL,CF SHEETING,CRAD L"/>
    <n v="0"/>
    <m/>
    <n v="20"/>
    <m/>
    <m/>
    <n v="2"/>
    <x v="0"/>
    <m/>
    <d v="2012-10-18T00:00:00"/>
    <s v="Oct 2012"/>
    <s v="PGARCIA"/>
    <s v="New"/>
    <s v="Make"/>
  </r>
  <r>
    <n v="697323"/>
    <s v="ASSOCIATED PACKAGING INC."/>
    <x v="12"/>
    <s v="20.00X0.00XX2.002000'/RL,SWS SHEETING,FG,CRADL"/>
    <n v="1746.24"/>
    <m/>
    <n v="20"/>
    <n v="0"/>
    <m/>
    <n v="2"/>
    <x v="0"/>
    <m/>
    <d v="2013-08-19T00:00:00"/>
    <s v="Aug 2013"/>
    <s v="JIM"/>
    <s v="New"/>
    <s v="Make"/>
  </r>
  <r>
    <n v="631395"/>
    <s v="PACIFIC PKG."/>
    <x v="0"/>
    <s v="ZT 5X7.75 1.5 CLEAR 1000/ CASE "/>
    <n v="6037.5"/>
    <m/>
    <s v="ZT 5"/>
    <s v="7.75 1.5 CLEAR 1000/"/>
    <m/>
    <m/>
    <x v="0"/>
    <m/>
    <d v="2012-11-07T00:00:00"/>
    <s v="Nov 2012"/>
    <s v="JIM"/>
    <s v="Reorder"/>
    <s v="Buy"/>
  </r>
  <r>
    <n v="631410"/>
    <s v="GENE GOODWILLIE CO. INC."/>
    <x v="0"/>
    <s v="SLIDER 10X12X004 250/CASE  "/>
    <n v="3767.5"/>
    <m/>
    <s v="SLIDER 10"/>
    <n v="12"/>
    <s v="004 250/CASE"/>
    <m/>
    <x v="0"/>
    <m/>
    <d v="2012-11-07T00:00:00"/>
    <s v="Nov 2012"/>
    <s v="CMAHAN"/>
    <s v="New"/>
    <s v="Buy"/>
  </r>
  <r>
    <n v="631411"/>
    <s v="XPEDX"/>
    <x v="0"/>
    <s v="ZT 4.5X6.5X004, 1/4  HANG INSIDE DIMENSION "/>
    <n v="0"/>
    <m/>
    <s v="ZT 4.5"/>
    <n v="6.5"/>
    <s v="004, 1/4  HANG"/>
    <m/>
    <x v="0"/>
    <m/>
    <d v="2012-11-07T00:00:00"/>
    <s v="Nov 2012"/>
    <s v="PGARCIA"/>
    <s v="Reorder"/>
    <s v="Buy"/>
  </r>
  <r>
    <n v="631416"/>
    <s v="FLORIDA GULF PACKAGING, INC"/>
    <x v="0"/>
    <s v="11X12 2 MIL PRE-OPENED BO WHITEFRONT/CLEAR BACK 1,000 PER ROLL"/>
    <n v="6090.5"/>
    <m/>
    <n v="11"/>
    <s v="12 2 MIL PRE-OPENED BO"/>
    <m/>
    <m/>
    <x v="0"/>
    <m/>
    <d v="2012-11-07T00:00:00"/>
    <s v="Nov 2012"/>
    <s v="JBASILE"/>
    <s v="New"/>
    <s v="Buy"/>
  </r>
  <r>
    <n v="631423"/>
    <s v="CAROLINA RETAIL PACKAGING"/>
    <x v="0"/>
    <s v="ZT 5X8X002 1C/1S 1000/CTN,PRNTD "/>
    <n v="878"/>
    <m/>
    <s v="ZT 5"/>
    <n v="8"/>
    <s v="002 1C/1S"/>
    <m/>
    <x v="0"/>
    <m/>
    <d v="2012-11-07T00:00:00"/>
    <s v="Nov 2012"/>
    <s v="LMITCHELL"/>
    <s v="New"/>
    <s v="Buy"/>
  </r>
  <r>
    <n v="631480"/>
    <s v="MILLENNIUM PACKAGING, INC."/>
    <x v="0"/>
    <s v="6.5X7.5 1.7MIL BLACK COLO 3 INCHES BETWEEN WICKET H OLES"/>
    <n v="3258"/>
    <m/>
    <n v="6.5"/>
    <s v="7.5 1.7MIL BLACK COLO"/>
    <m/>
    <m/>
    <x v="0"/>
    <m/>
    <d v="2012-11-07T00:00:00"/>
    <s v="Nov 2012"/>
    <s v="PGARCIA"/>
    <s v="New"/>
    <s v="Buy"/>
  </r>
  <r>
    <n v="631516"/>
    <s v="LBJ ASSOCIATES, INC."/>
    <x v="0"/>
    <s v="21X42 2MIL PERFED SHEETS 500/ROLL "/>
    <n v="7764"/>
    <m/>
    <n v="21"/>
    <m/>
    <n v="42"/>
    <n v="2"/>
    <x v="0"/>
    <m/>
    <d v="2012-11-07T00:00:00"/>
    <s v="Nov 2012"/>
    <s v="CMAHAN"/>
    <s v="New"/>
    <s v="Buy"/>
  </r>
  <r>
    <n v="631520"/>
    <s v="AMERISOURCE PACKAGING"/>
    <x v="0"/>
    <s v="10X10X1.25MIL CLEAR WICKE 250/WICKET 1000/CASE "/>
    <n v="4580"/>
    <m/>
    <n v="10"/>
    <n v="10"/>
    <s v="1.25MIL CLEAR WICKE"/>
    <m/>
    <x v="0"/>
    <m/>
    <d v="2012-11-07T00:00:00"/>
    <s v="Nov 2012"/>
    <s v="PGARCIA"/>
    <s v="New"/>
    <s v="Buy"/>
  </r>
  <r>
    <n v="697256"/>
    <s v="HLPM HOLDINGS, LLC"/>
    <x v="0"/>
    <s v="5X5 2MIL AUTO BAGWHT FRNT/CL BACK2.5M/ROLL"/>
    <n v="6575"/>
    <m/>
    <n v="5"/>
    <s v="5 2MIL AUTO BAG"/>
    <m/>
    <m/>
    <x v="0"/>
    <m/>
    <d v="2013-08-19T00:00:00"/>
    <s v="Aug 2013"/>
    <s v="MWENTWORTH"/>
    <s v="New"/>
    <s v="Buy"/>
  </r>
  <r>
    <n v="701723"/>
    <s v="NPS/LIBERTY"/>
    <x v="12"/>
    <s v="20.00X0.00XX2.002800'/RL,SWS SHEETING,FG,CRADL,SAMPLE"/>
    <n v="0"/>
    <m/>
    <n v="20"/>
    <n v="0"/>
    <m/>
    <n v="2"/>
    <x v="1"/>
    <n v="882817"/>
    <d v="2013-08-22T00:00:00"/>
    <s v="Aug 2013"/>
    <s v="TINAO"/>
    <s v="New"/>
    <s v="Make"/>
  </r>
  <r>
    <n v="637742"/>
    <s v="LANDSBERG - NEW JERSEY"/>
    <x v="0"/>
    <s v="7X12X002 AUTOBAG W/.25  SKIRT WHITE FRONT W/ONE 1/4  VENT HOLE 1250"/>
    <n v="6354"/>
    <m/>
    <n v="7"/>
    <m/>
    <n v="12"/>
    <n v="2"/>
    <x v="0"/>
    <m/>
    <d v="2012-12-06T00:00:00"/>
    <s v="Dec 2012"/>
    <s v="LHICKS"/>
    <s v="Reorder"/>
    <s v="Buy"/>
  </r>
  <r>
    <n v="652436"/>
    <s v="BATES CONTAINER"/>
    <x v="12"/>
    <s v="20.00XXX0.80 3000'/RL,CF SHEETING,CRAD L"/>
    <n v="6300"/>
    <m/>
    <n v="20"/>
    <m/>
    <m/>
    <n v="0.8"/>
    <x v="0"/>
    <m/>
    <d v="2013-02-15T00:00:00"/>
    <s v="Feb 2013"/>
    <s v="DAVID"/>
    <s v="Reorder"/>
    <s v="Make"/>
  </r>
  <r>
    <n v="684831"/>
    <s v="SPRINGFIELD CORR. BOX"/>
    <x v="12"/>
    <s v="20.00XXX1.00 2400'/RL,CF SHEETING,FG,C RADL"/>
    <n v="9100"/>
    <m/>
    <n v="20"/>
    <m/>
    <m/>
    <n v="1"/>
    <x v="0"/>
    <m/>
    <d v="2013-06-25T00:00:00"/>
    <s v="June 2013"/>
    <s v="DAVID"/>
    <s v="New"/>
    <s v="Make"/>
  </r>
  <r>
    <n v="631578"/>
    <s v="PIEDMONT NATIONAL CORPORATION"/>
    <x v="0"/>
    <s v="LF 27X36 +7  BACK FLIP X0 1C/1S, SUFFOC. WRNG,PRNTD "/>
    <n v="1971"/>
    <m/>
    <s v="LF 27"/>
    <s v="36 +7  BACK FLIP "/>
    <n v="0"/>
    <m/>
    <x v="0"/>
    <m/>
    <d v="2012-11-08T00:00:00"/>
    <s v="Nov 2012"/>
    <s v="LMITCHELL"/>
    <s v="New"/>
    <s v="Buy"/>
  </r>
  <r>
    <n v="631624"/>
    <s v="A D S PAPER PACKAGING"/>
    <x v="0"/>
    <s v="13X19 4ML SEAL TOP DOMEST IC "/>
    <n v="0"/>
    <m/>
    <n v="13"/>
    <s v="19 4ML SEAL TOP DOMEST"/>
    <m/>
    <m/>
    <x v="0"/>
    <m/>
    <d v="2012-11-08T00:00:00"/>
    <s v="Nov 2012"/>
    <s v="JLYONS"/>
    <s v="New"/>
    <s v="Buy"/>
  </r>
  <r>
    <n v="682467"/>
    <s v="SUPPLY ONE - OKLAHOMA CITY"/>
    <x v="0"/>
    <s v="AUTOBAG 3.75X6X002 PRINTED 1C/1S BLACK INK 2 X3  PRINT AREA 2000/ROL"/>
    <n v="6304"/>
    <m/>
    <n v="3.5"/>
    <m/>
    <n v="6"/>
    <n v="2"/>
    <x v="0"/>
    <m/>
    <d v="2013-06-14T00:00:00"/>
    <s v="June 2013"/>
    <s v="JIM"/>
    <s v="Reorder"/>
    <s v="Buy"/>
  </r>
  <r>
    <n v="631642"/>
    <s v="GULF GREAT LAKES PACKAGING"/>
    <x v="0"/>
    <s v="8X4X18X001 CLEAR, PRNTD 1 C/1S RANDOM REPEAT SUFF W ARNING, 1 VENT HOLE, 1000"/>
    <n v="1662.5"/>
    <m/>
    <n v="8"/>
    <n v="4"/>
    <n v="18"/>
    <n v="1"/>
    <x v="0"/>
    <m/>
    <d v="2012-11-08T00:00:00"/>
    <s v="Nov 2012"/>
    <s v="EZRA"/>
    <s v="Reorder"/>
    <s v="Buy"/>
  </r>
  <r>
    <n v="644443"/>
    <s v="CAMBRIDGE PACKAGING INC."/>
    <x v="12"/>
    <s v="20.00XXX2.00 3000'/RL,SWS SHEETING,FG, CRADL"/>
    <n v="4717.6499999999996"/>
    <m/>
    <n v="20"/>
    <m/>
    <m/>
    <n v="2"/>
    <x v="1"/>
    <n v="761268"/>
    <d v="2012-12-27T00:00:00"/>
    <s v="Dec 2012"/>
    <s v="DAVID"/>
    <s v="Reorder"/>
    <s v="Make"/>
  </r>
  <r>
    <n v="631661"/>
    <s v="BUNZL BUFFALO (95/950)"/>
    <x v="0"/>
    <s v="8X14 1.5MIL BAG WITH A 3. 1000/CASE "/>
    <n v="773"/>
    <m/>
    <n v="8"/>
    <s v="14 1.5MIL BAG WITH A 3."/>
    <m/>
    <m/>
    <x v="0"/>
    <m/>
    <d v="2012-11-08T00:00:00"/>
    <s v="Nov 2012"/>
    <s v="PGARCIA"/>
    <s v="New"/>
    <s v="Buy"/>
  </r>
  <r>
    <n v="631683"/>
    <s v="FREDERICK PACKAGING"/>
    <x v="0"/>
    <s v="ZT 7X13X002+7  BOTTOM GU  "/>
    <n v="6993.75"/>
    <m/>
    <s v="ZT 7"/>
    <n v="13"/>
    <s v="002+7  BOTTOM GU"/>
    <m/>
    <x v="0"/>
    <m/>
    <d v="2012-11-08T00:00:00"/>
    <s v="Nov 2012"/>
    <s v="MICHELLE"/>
    <s v="New"/>
    <s v="Buy"/>
  </r>
  <r>
    <n v="631685"/>
    <s v="VOLK PACKAGING CORPORATION"/>
    <x v="0"/>
    <s v="3.5X6 1.5MIL POLYPROPLENE BAG INNER PK 100-1000/CS"/>
    <n v="2145"/>
    <m/>
    <n v="3.5"/>
    <m/>
    <n v="6"/>
    <n v="1.5"/>
    <x v="0"/>
    <m/>
    <d v="2012-11-08T00:00:00"/>
    <s v="Nov 2012"/>
    <s v="LHICKS"/>
    <s v="Reorder"/>
    <s v="Buy"/>
  </r>
  <r>
    <n v="631689"/>
    <s v="CROWN PACKAGING"/>
    <x v="0"/>
    <s v="ZT 6.5X9 2.25 MIL CLEAR 1C/1S,PRNTD "/>
    <n v="3432.5"/>
    <m/>
    <s v="ZT 6.5"/>
    <s v="9 2.25 MIL"/>
    <m/>
    <m/>
    <x v="0"/>
    <m/>
    <d v="2012-11-08T00:00:00"/>
    <s v="Nov 2012"/>
    <s v="LCARTER"/>
    <s v="New"/>
    <s v="Buy"/>
  </r>
  <r>
    <n v="630083"/>
    <s v="NEVADA PKG SOLUTIONS-RENO"/>
    <x v="0"/>
    <s v="11X15 1.54 MIL AUTO STYLE BAG 1000/RL"/>
    <n v="6215"/>
    <m/>
    <n v="11"/>
    <m/>
    <n v="15"/>
    <n v="1.5"/>
    <x v="0"/>
    <m/>
    <d v="2012-11-01T00:00:00"/>
    <s v="Nov 2012"/>
    <s v="LCARTER"/>
    <s v="New"/>
    <s v="Buy"/>
  </r>
  <r>
    <n v="631719"/>
    <s v="XPEDX"/>
    <x v="0"/>
    <s v="LF 9X10 1.5MIL PRINTED 3C /1S VENTED 6 HOLES,PRNTD "/>
    <n v="2842"/>
    <m/>
    <n v="9"/>
    <m/>
    <n v="10"/>
    <n v="1.5"/>
    <x v="0"/>
    <m/>
    <d v="2012-11-08T00:00:00"/>
    <s v="Nov 2012"/>
    <s v="PGARCIA"/>
    <s v="New"/>
    <s v="Buy"/>
  </r>
  <r>
    <n v="671248"/>
    <s v="CROWN PACKAGING"/>
    <x v="0"/>
    <s v="3.875X7.125 1.5MIL 2000/ROLL AUTO STYLE "/>
    <n v="6160"/>
    <m/>
    <n v="3.875"/>
    <m/>
    <n v="7.125"/>
    <n v="1.5"/>
    <x v="0"/>
    <m/>
    <d v="2013-05-01T00:00:00"/>
    <s v="May 2013"/>
    <s v="LCARTER"/>
    <s v="New"/>
    <s v="Buy"/>
  </r>
  <r>
    <n v="688008"/>
    <s v="ALLES OF FLORIDA"/>
    <x v="0"/>
    <s v="8X12 4MIL AUTO BAG CLEAR 500/ROLL "/>
    <n v="5930"/>
    <m/>
    <n v="8"/>
    <m/>
    <n v="12"/>
    <n v="4"/>
    <x v="0"/>
    <m/>
    <d v="2013-06-20T00:00:00"/>
    <s v="June 2013"/>
    <s v="PGARCIA"/>
    <s v="New"/>
    <s v="Buy"/>
  </r>
  <r>
    <n v="688008"/>
    <s v="ALLES OF FLORIDA"/>
    <x v="0"/>
    <s v="8X12 4MIL AUTO BAG CLEAR500/ROLL"/>
    <n v="5930"/>
    <m/>
    <n v="8"/>
    <s v="12 4MIL AUTO BAG CLEAR"/>
    <m/>
    <m/>
    <x v="0"/>
    <m/>
    <d v="2013-07-05T00:00:00"/>
    <s v="July 2013"/>
    <s v="PGARCIA"/>
    <s v="New"/>
    <s v="Buy"/>
  </r>
  <r>
    <n v="631740"/>
    <s v="UNISOURCE - NORCROSS/ATLANTA"/>
    <x v="0"/>
    <s v="22X36 2MIL 500/CASE W/ LIP &amp; TAPE "/>
    <n v="2683.5"/>
    <m/>
    <n v="22"/>
    <s v="36 2MIL 500/CASE"/>
    <m/>
    <m/>
    <x v="0"/>
    <m/>
    <d v="2012-11-08T00:00:00"/>
    <s v="Nov 2012"/>
    <s v="LHICKS"/>
    <s v="New"/>
    <s v="Buy"/>
  </r>
  <r>
    <n v="631762"/>
    <s v="IPS PACKAGING GREENVILLE"/>
    <x v="0"/>
    <s v="38X60X004 BLK CON  "/>
    <n v="4216.95"/>
    <m/>
    <n v="38"/>
    <n v="60"/>
    <s v="004 BLK CON"/>
    <m/>
    <x v="0"/>
    <m/>
    <d v="2012-11-08T00:00:00"/>
    <s v="Nov 2012"/>
    <s v="LHICKS"/>
    <s v="New"/>
    <s v="Buy"/>
  </r>
  <r>
    <n v="631765"/>
    <s v="IPS PACKAGING GREENVILLE"/>
    <x v="0"/>
    <s v="22X16X60X004 BLK CON  "/>
    <n v="4216.95"/>
    <m/>
    <n v="22"/>
    <n v="16"/>
    <n v="60"/>
    <s v="004 BLK CON"/>
    <x v="0"/>
    <m/>
    <d v="2012-11-08T00:00:00"/>
    <s v="Nov 2012"/>
    <s v="LHICKS"/>
    <s v="New"/>
    <s v="Buy"/>
  </r>
  <r>
    <n v="631775"/>
    <s v="MOONEY GENERAL PAPER CO."/>
    <x v="0"/>
    <s v="4X1000' 2MIL PERFED EVERY 12 , SLIT SEALED SLEEVES ON A ROLL"/>
    <n v="1325"/>
    <m/>
    <n v="4"/>
    <s v="1000' 2MIL PERFED EVERY"/>
    <m/>
    <m/>
    <x v="0"/>
    <m/>
    <d v="2012-11-08T00:00:00"/>
    <s v="Nov 2012"/>
    <s v="PGARCIA"/>
    <s v="New"/>
    <s v="Buy"/>
  </r>
  <r>
    <n v="631866"/>
    <s v="STEPHEN GOULD HUNTSVILLE"/>
    <x v="0"/>
    <s v="ZT 20X20X003 500/CASE TAMPER EVIDENT ZIP BOTTOM LOAD"/>
    <n v="1554.75"/>
    <m/>
    <s v="ZT 20"/>
    <n v="20"/>
    <s v="003 500/CASE"/>
    <m/>
    <x v="0"/>
    <m/>
    <d v="2012-11-08T00:00:00"/>
    <s v="Nov 2012"/>
    <s v="JIM"/>
    <s v="New"/>
    <s v="Buy"/>
  </r>
  <r>
    <n v="644074"/>
    <s v="CAMBRIDGE PACKAGING INC."/>
    <x v="12"/>
    <s v="20.00XXX2.00 3000'/RL,SWS SHEETING,FG, CRADL"/>
    <n v="2998.4"/>
    <m/>
    <n v="20"/>
    <m/>
    <m/>
    <n v="2"/>
    <x v="0"/>
    <m/>
    <d v="2013-01-04T00:00:00"/>
    <s v="Jan 2013"/>
    <s v="DAVID"/>
    <s v="New"/>
    <s v="Make"/>
  </r>
  <r>
    <n v="678158"/>
    <s v="MILLENIUM PACKAGING"/>
    <x v="0"/>
    <s v="AUTO 8.5X9 1.5MIL BLACK C OLOR FILM 1500/ROLL "/>
    <n v="5832"/>
    <m/>
    <n v="8.5"/>
    <m/>
    <n v="9"/>
    <n v="1.5"/>
    <x v="0"/>
    <m/>
    <d v="2013-05-28T00:00:00"/>
    <s v="May 2013"/>
    <s v="MPIERCE"/>
    <s v="New"/>
    <s v="Buy"/>
  </r>
  <r>
    <n v="658696"/>
    <s v="UNISOURCE - WISCONSIN RAPIDS"/>
    <x v="12"/>
    <s v="20.00XXX2.50 1100'/RL,CF SHEETING,FG,A S,OPAQ,BLK,CRADL"/>
    <n v="2327.16"/>
    <m/>
    <n v="20"/>
    <m/>
    <m/>
    <n v="2.5"/>
    <x v="0"/>
    <m/>
    <d v="2013-03-12T00:00:00"/>
    <s v="March 2013"/>
    <s v="WILL"/>
    <s v="New"/>
    <s v="Make"/>
  </r>
  <r>
    <n v="664316"/>
    <s v="UNISOURCE - PORTLAND"/>
    <x v="12"/>
    <s v="20.00XXX3.00 3000'/RL,SWS SOR,AS,POAPP ,CRADL"/>
    <n v="1587.6"/>
    <m/>
    <n v="20"/>
    <m/>
    <m/>
    <n v="3"/>
    <x v="0"/>
    <m/>
    <d v="2013-04-03T00:00:00"/>
    <s v="April 2013"/>
    <s v="DAVID"/>
    <s v="New"/>
    <s v="Make"/>
  </r>
  <r>
    <n v="631956"/>
    <s v="LAKELAND SUPPLY, INC."/>
    <x v="0"/>
    <s v="ZT 4X7 2C/1S 1000/CS REGISTERED PRINT 2MIL,PRNTD"/>
    <n v="1516.25"/>
    <m/>
    <s v="ZT 4"/>
    <s v="7 2C/1S 1000/CS"/>
    <m/>
    <m/>
    <x v="0"/>
    <m/>
    <d v="2012-11-09T00:00:00"/>
    <s v="Nov 2012"/>
    <s v="LCARTER"/>
    <s v="New"/>
    <s v="Buy"/>
  </r>
  <r>
    <n v="632018"/>
    <s v="INTERNATIONAL OFFICE SOLUTION"/>
    <x v="0"/>
    <s v="ZT 10X12 2MIL GREEN TINT 1000/CASE "/>
    <n v="2328"/>
    <m/>
    <s v="ZT 10"/>
    <s v="12 2MIL GREEN TINT"/>
    <m/>
    <m/>
    <x v="0"/>
    <m/>
    <d v="2012-11-09T00:00:00"/>
    <s v="Nov 2012"/>
    <s v="PGARCIA"/>
    <s v="New"/>
    <s v="Buy"/>
  </r>
  <r>
    <n v="632020"/>
    <s v="INTERNATIONAL OFFICE SOLUTION"/>
    <x v="0"/>
    <s v="ZT 10X12 2MIL BLUE TINT 1000/CASE "/>
    <n v="2328"/>
    <m/>
    <s v="ZT 10"/>
    <s v="12 2MIL BLUE TINT"/>
    <m/>
    <m/>
    <x v="0"/>
    <m/>
    <d v="2012-11-09T00:00:00"/>
    <s v="Nov 2012"/>
    <s v="PGARCIA"/>
    <s v="New"/>
    <s v="Buy"/>
  </r>
  <r>
    <n v="632021"/>
    <s v="INTERNATIONAL OFFICE SOLUTION"/>
    <x v="0"/>
    <s v="ZT 10X12 2MIL YELLOW TINT 1000/CASE "/>
    <n v="2328"/>
    <m/>
    <s v="ZT 10"/>
    <s v="12 2MIL YELLOW TINT"/>
    <m/>
    <m/>
    <x v="0"/>
    <m/>
    <d v="2012-11-09T00:00:00"/>
    <s v="Nov 2012"/>
    <s v="PGARCIA"/>
    <s v="New"/>
    <s v="Buy"/>
  </r>
  <r>
    <n v="632022"/>
    <s v="INTERNATIONAL OFFICE SOLUTION"/>
    <x v="0"/>
    <s v="ZT 10X12 2MIL BLACK TINT 1000/CASE "/>
    <n v="2328"/>
    <m/>
    <s v="ZT 10"/>
    <s v="12 2MIL BLACK TINT"/>
    <m/>
    <m/>
    <x v="0"/>
    <m/>
    <d v="2012-11-09T00:00:00"/>
    <s v="Nov 2012"/>
    <s v="PGARCIA"/>
    <s v="New"/>
    <s v="Buy"/>
  </r>
  <r>
    <n v="632024"/>
    <s v="INTERNATIONAL OFFICE SOLUTION"/>
    <x v="0"/>
    <s v="ZT 10X12 2MIL RED TINT 10 00/CASE "/>
    <n v="2328"/>
    <m/>
    <s v="ZT 10"/>
    <s v="12 2MIL RED TINT 10"/>
    <m/>
    <m/>
    <x v="0"/>
    <m/>
    <d v="2012-11-09T00:00:00"/>
    <s v="Nov 2012"/>
    <s v="PGARCIA"/>
    <s v="New"/>
    <s v="Buy"/>
  </r>
  <r>
    <n v="632026"/>
    <s v="INTERNATIONAL OFFICE SOLUTION"/>
    <x v="0"/>
    <s v="ZT 10X12 2MIL WHITE TINT 1000/CASE "/>
    <n v="2328"/>
    <m/>
    <s v="ZT 10"/>
    <s v="12 2MIL WHITE TINT"/>
    <m/>
    <m/>
    <x v="0"/>
    <m/>
    <d v="2012-11-09T00:00:00"/>
    <s v="Nov 2012"/>
    <s v="PGARCIA"/>
    <s v="New"/>
    <s v="Buy"/>
  </r>
  <r>
    <n v="632036"/>
    <s v="XPEDX"/>
    <x v="0"/>
    <s v="24X33 8MICRON 1000/RL 3 ID CORE 6.5 WIDE ROLL 10  OD ROLL(MAX)"/>
    <n v="2630"/>
    <m/>
    <n v="24"/>
    <s v="33 8MICRON 1000/RL"/>
    <m/>
    <m/>
    <x v="0"/>
    <m/>
    <d v="2012-11-09T00:00:00"/>
    <s v="Nov 2012"/>
    <s v="JCORLISS"/>
    <s v="New"/>
    <s v="Buy"/>
  </r>
  <r>
    <n v="632057"/>
    <s v="INNER PACK INC"/>
    <x v="0"/>
    <s v="18X21 2MIL +2  LIP/TAPE PRINTED 1C/1 S SUFF WARNING,PRNTD"/>
    <n v="1641.25"/>
    <m/>
    <n v="18"/>
    <s v="21 2MIL"/>
    <m/>
    <m/>
    <x v="0"/>
    <m/>
    <d v="2012-11-09T00:00:00"/>
    <s v="Nov 2012"/>
    <s v="KEKING"/>
    <s v="New"/>
    <s v="Buy"/>
  </r>
  <r>
    <n v="632059"/>
    <s v="INNER PACK INC"/>
    <x v="0"/>
    <s v="18X21 2 MIL 2  LIP/TAPE "/>
    <n v="1217.5"/>
    <m/>
    <n v="18"/>
    <s v="21 2 MIL"/>
    <m/>
    <m/>
    <x v="0"/>
    <m/>
    <d v="2012-11-09T00:00:00"/>
    <s v="Nov 2012"/>
    <s v="KEKING"/>
    <s v="New"/>
    <s v="Buy"/>
  </r>
  <r>
    <n v="668768"/>
    <s v="STRETCH WRAP SYSTEMS"/>
    <x v="12"/>
    <s v="20.00XXX3.00 6400'/RL,SWS SHEETING,FG, CRADL"/>
    <n v="2053.3200000000002"/>
    <m/>
    <n v="20"/>
    <m/>
    <m/>
    <n v="3"/>
    <x v="0"/>
    <m/>
    <d v="2013-04-22T00:00:00"/>
    <s v="April 2013"/>
    <s v="DAVID"/>
    <s v="New"/>
    <s v="Make"/>
  </r>
  <r>
    <n v="632110"/>
    <s v="NATIONAL PLASTIC FILM CO"/>
    <x v="0"/>
    <s v="68X108 8MIL SHRINK BAG CLEAR "/>
    <n v="7035.41"/>
    <m/>
    <n v="68"/>
    <s v="108 8MIL SHRINK BAG"/>
    <m/>
    <m/>
    <x v="0"/>
    <m/>
    <d v="2012-11-09T00:00:00"/>
    <s v="Nov 2012"/>
    <s v="CHRISP"/>
    <s v="New"/>
    <s v="Buy"/>
  </r>
  <r>
    <n v="632117"/>
    <s v="PROFESSIONAL PACKAGING"/>
    <x v="0"/>
    <s v="LF 20X24 1 MIL W/1  LIP A ND TAPE 500/CASE "/>
    <n v="1624.38"/>
    <m/>
    <s v="LF 20"/>
    <s v="24 1 MIL W/1  LIP A"/>
    <m/>
    <m/>
    <x v="0"/>
    <m/>
    <d v="2012-11-09T00:00:00"/>
    <s v="Nov 2012"/>
    <s v="LPAIGE"/>
    <s v="New"/>
    <s v="Buy"/>
  </r>
  <r>
    <n v="634454"/>
    <s v="ASSOCIATED PACKAGING, INC."/>
    <x v="12"/>
    <s v="20.50X0.00XX1.50 10500'/RL,SWS SHEETING,FG ,AS,POAPP,CRADL"/>
    <n v="24000"/>
    <m/>
    <n v="20.5"/>
    <m/>
    <m/>
    <n v="1.5"/>
    <x v="0"/>
    <m/>
    <d v="2012-11-21T00:00:00"/>
    <s v="Nov 2012"/>
    <s v="JIM"/>
    <s v="New"/>
    <s v="Make"/>
  </r>
  <r>
    <n v="632151"/>
    <s v="TEAM PACKAGING, INC."/>
    <x v="0"/>
    <s v="POLYPRO 14X20 1.5MIL 1000/CASE "/>
    <n v="1103"/>
    <m/>
    <n v="14"/>
    <m/>
    <m/>
    <n v="1.5"/>
    <x v="0"/>
    <m/>
    <d v="2012-11-09T00:00:00"/>
    <s v="Nov 2012"/>
    <s v="KEKING"/>
    <s v="New"/>
    <s v="Buy"/>
  </r>
  <r>
    <n v="632195"/>
    <s v="PIEDMONT NATIONAL CORPORATION"/>
    <x v="0"/>
    <s v="ZT 27X36 2MIL W/ 7  BTM G USSET 500/CASE "/>
    <n v="1970.5"/>
    <m/>
    <s v="ZT 27"/>
    <s v="36 2MIL W/ 7  BTM G"/>
    <m/>
    <m/>
    <x v="0"/>
    <m/>
    <d v="2012-11-09T00:00:00"/>
    <s v="Nov 2012"/>
    <s v="LMITCHELL"/>
    <s v="New"/>
    <s v="Buy"/>
  </r>
  <r>
    <n v="632228"/>
    <s v="ARIVA - COLUMBUS"/>
    <x v="0"/>
    <s v="13X8X21 .6MIL CLEAR HDPE SUFFOCATION WARNING IN BL 500/CS ,PRNTD"/>
    <n v="8827.5"/>
    <m/>
    <n v="13"/>
    <n v="8"/>
    <s v="21 .6MIL CLEAR HDPE"/>
    <m/>
    <x v="0"/>
    <m/>
    <d v="2012-11-09T00:00:00"/>
    <s v="Nov 2012"/>
    <s v="MGONZALEZ"/>
    <s v="New"/>
    <s v="Buy"/>
  </r>
  <r>
    <n v="664513"/>
    <s v="NATIONWIDE PLASTICS"/>
    <x v="12"/>
    <s v="20.50XXX2.00 3000'/RL,SWS SHEETING,FG, METAL 20.0%,TINT,MBL,CRAD"/>
    <n v="2850"/>
    <m/>
    <n v="20.5"/>
    <m/>
    <m/>
    <n v="2"/>
    <x v="0"/>
    <m/>
    <d v="2013-04-03T00:00:00"/>
    <s v="April 2013"/>
    <s v="DAVID"/>
    <s v="Reorder"/>
    <s v="Make"/>
  </r>
  <r>
    <n v="686811"/>
    <s v="TEXAS POLY"/>
    <x v="12"/>
    <s v="20.50XXX3.75 5700'/RL,SWS SHEETING,FG, CRADL"/>
    <n v="2300"/>
    <m/>
    <n v="20.5"/>
    <m/>
    <m/>
    <n v="3.75"/>
    <x v="1"/>
    <n v="848441"/>
    <d v="2013-06-18T00:00:00"/>
    <s v="June 2013"/>
    <s v="DAVID"/>
    <s v="New"/>
    <s v="Make"/>
  </r>
  <r>
    <n v="632410"/>
    <s v="GULF PACKAGING"/>
    <x v="0"/>
    <s v="4.50X12.50X 1.85MIL 1000/ ZT BLACK BAG "/>
    <n v="2895"/>
    <m/>
    <n v="4.5"/>
    <n v="12.5"/>
    <s v=" 1.85MIL 1000/"/>
    <m/>
    <x v="0"/>
    <m/>
    <d v="2012-11-12T00:00:00"/>
    <s v="Nov 2012"/>
    <s v="CMAHAN"/>
    <s v="New"/>
    <s v="Buy"/>
  </r>
  <r>
    <n v="632417"/>
    <s v="GULF PACKAGING"/>
    <x v="0"/>
    <s v="10.00X14.00X 6MIL ZT BLACK BAG 1000/CASE "/>
    <n v="1606.8"/>
    <m/>
    <n v="10"/>
    <n v="14"/>
    <s v=" 6MIL"/>
    <m/>
    <x v="0"/>
    <m/>
    <d v="2012-11-12T00:00:00"/>
    <s v="Nov 2012"/>
    <s v="CMAHAN"/>
    <s v="New"/>
    <s v="Buy"/>
  </r>
  <r>
    <n v="632450"/>
    <s v="PURE PACKAGING SOLUTIONS"/>
    <x v="0"/>
    <s v="24X34 2MIL ZIP TOP 500/CA SE "/>
    <n v="2717"/>
    <m/>
    <n v="24"/>
    <s v="34 2MIL ZIP TOP 500/CA"/>
    <m/>
    <m/>
    <x v="0"/>
    <m/>
    <d v="2012-11-12T00:00:00"/>
    <s v="Nov 2012"/>
    <s v="TTHERIAULT"/>
    <s v="New"/>
    <s v="Buy"/>
  </r>
  <r>
    <n v="632453"/>
    <s v="AMERICAN SOLUTIONS FOR BUSINESS"/>
    <x v="0"/>
    <s v="3X5X0016 1000/CASE ZT POLYPRO "/>
    <n v="829"/>
    <m/>
    <n v="3"/>
    <m/>
    <n v="5"/>
    <n v="1.6"/>
    <x v="0"/>
    <m/>
    <d v="2012-11-12T00:00:00"/>
    <s v="Nov 2012"/>
    <s v="SARAH"/>
    <s v="New"/>
    <s v="Buy"/>
  </r>
  <r>
    <n v="632456"/>
    <s v="PURE PACKAGING SOLUTIONS"/>
    <x v="0"/>
    <s v="24X34 3 MIL ZIP TOP 500/C ASE "/>
    <n v="3671.5"/>
    <m/>
    <n v="24"/>
    <s v="34 3 MIL ZIP TOP 500/C"/>
    <m/>
    <m/>
    <x v="0"/>
    <m/>
    <d v="2012-11-12T00:00:00"/>
    <s v="Nov 2012"/>
    <s v="TTHERIAULT"/>
    <s v="Reorder"/>
    <s v="Buy"/>
  </r>
  <r>
    <n v="632457"/>
    <s v="AMERICAN SOLUTIONS FOR BUSINESS"/>
    <x v="0"/>
    <s v="4.125X9.5X0016 ZT POLYPRO 1000/CASE "/>
    <n v="945"/>
    <m/>
    <n v="4.125"/>
    <n v="9.5"/>
    <n v="16"/>
    <n v="1.6"/>
    <x v="0"/>
    <m/>
    <d v="2012-11-12T00:00:00"/>
    <s v="Nov 2012"/>
    <s v="SARAH"/>
    <s v="New"/>
    <s v="Buy"/>
  </r>
  <r>
    <n v="632459"/>
    <s v="AMERICAN SOLUTIONS FOR BUSINESS"/>
    <x v="0"/>
    <s v="5.25X8X0016 ZT POLYPRO 1000/CASE ON HEADERS"/>
    <n v="1121"/>
    <m/>
    <n v="5.25"/>
    <n v="8"/>
    <n v="16"/>
    <n v="1.6"/>
    <x v="0"/>
    <m/>
    <d v="2012-11-12T00:00:00"/>
    <s v="Nov 2012"/>
    <s v="SARAH"/>
    <s v="New"/>
    <s v="Buy"/>
  </r>
  <r>
    <n v="632462"/>
    <s v="AMERICAN SOLUTIONS FOR BUSINESS"/>
    <x v="0"/>
    <s v="5X6X0016 ZT POLYPRO 1000/CASE "/>
    <n v="1067.5"/>
    <m/>
    <n v="5"/>
    <n v="6"/>
    <n v="16"/>
    <n v="1.6"/>
    <x v="0"/>
    <m/>
    <d v="2012-11-12T00:00:00"/>
    <s v="Nov 2012"/>
    <s v="SARAH"/>
    <s v="New"/>
    <s v="Buy"/>
  </r>
  <r>
    <n v="632464"/>
    <s v="AMERICAN SOLUTIONS FOR BUSINESS"/>
    <x v="0"/>
    <s v="6X9X0016 ZT POLYPRO 1000/CASE "/>
    <n v="800.25"/>
    <m/>
    <n v="6"/>
    <n v="9"/>
    <n v="16"/>
    <n v="1.6"/>
    <x v="0"/>
    <m/>
    <d v="2012-11-12T00:00:00"/>
    <s v="Nov 2012"/>
    <s v="SARAH"/>
    <s v="New"/>
    <s v="Buy"/>
  </r>
  <r>
    <n v="632465"/>
    <s v="AMERICAN SOLUTIONS FOR BUSINESS"/>
    <x v="0"/>
    <s v="4X11.5X0016 ZT POLYPRO 1000/CASE "/>
    <n v="946.5"/>
    <m/>
    <n v="4"/>
    <n v="11.5"/>
    <n v="16"/>
    <n v="1.6"/>
    <x v="0"/>
    <m/>
    <d v="2012-11-12T00:00:00"/>
    <s v="Nov 2012"/>
    <s v="SARAH"/>
    <s v="New"/>
    <s v="Buy"/>
  </r>
  <r>
    <n v="632479"/>
    <s v="XPEDX"/>
    <x v="0"/>
    <s v="7.5X11.5 3MIL SLIDER W/ 2  BOTTOM GU 250/CASE"/>
    <n v="4710"/>
    <m/>
    <n v="7.5"/>
    <s v="11.5 3MIL SLIDER"/>
    <m/>
    <m/>
    <x v="0"/>
    <m/>
    <d v="2012-11-12T00:00:00"/>
    <s v="Nov 2012"/>
    <s v="LHICKS"/>
    <s v="New"/>
    <s v="Buy"/>
  </r>
  <r>
    <n v="632492"/>
    <s v="XPEDX"/>
    <x v="0"/>
    <s v="LF 20X20 1MIL VENT 4  BACK FLAP PRNT 1C/2S RED INK,PRNTD"/>
    <n v="3099"/>
    <m/>
    <n v="20"/>
    <m/>
    <n v="20"/>
    <n v="1"/>
    <x v="0"/>
    <m/>
    <d v="2012-11-12T00:00:00"/>
    <s v="Nov 2012"/>
    <s v="MWENTWORTH"/>
    <s v="New"/>
    <s v="Buy"/>
  </r>
  <r>
    <n v="632493"/>
    <s v="XPEDX"/>
    <x v="0"/>
    <s v="LF 26X26 1MIL VENT BACK FLAP 1-6  PRNT 1C/2S RED INK,PRNTD"/>
    <n v="0"/>
    <m/>
    <n v="26"/>
    <m/>
    <n v="26"/>
    <n v="1"/>
    <x v="0"/>
    <m/>
    <d v="2012-11-12T00:00:00"/>
    <s v="Nov 2012"/>
    <s v="MWENTWORTH"/>
    <s v="New"/>
    <s v="Buy"/>
  </r>
  <r>
    <n v="632495"/>
    <s v="MIDWEST PACKAGING SOLUTIONS"/>
    <x v="0"/>
    <s v="ZT 3X5 4 MIL 5% VCI BLUE TINT 1000/CAS E"/>
    <n v="4226.25"/>
    <m/>
    <s v="ZT 3"/>
    <s v="5 4 MIL"/>
    <m/>
    <m/>
    <x v="0"/>
    <m/>
    <d v="2012-11-12T00:00:00"/>
    <s v="Nov 2012"/>
    <s v="JPENA"/>
    <s v="New"/>
    <s v="Buy"/>
  </r>
  <r>
    <n v="632497"/>
    <s v="XPEDX"/>
    <x v="0"/>
    <s v="LF 28X50 1.5MIL VENT BACK FLAP 1-6  PRNT 1C/2S RED INK,PRNTD"/>
    <n v="0"/>
    <m/>
    <n v="28"/>
    <m/>
    <n v="50"/>
    <n v="1.5"/>
    <x v="0"/>
    <m/>
    <d v="2012-11-12T00:00:00"/>
    <s v="Nov 2012"/>
    <s v="MWENTWORTH"/>
    <s v="New"/>
    <s v="Buy"/>
  </r>
  <r>
    <n v="632507"/>
    <s v="MAC PAPERS JACKSONVILLE"/>
    <x v="0"/>
    <s v="5.75X8.75 3.5 MIL POSTAL APPROVED WITH LIP&amp;TAPE 1000/CASE"/>
    <n v="3065"/>
    <m/>
    <n v="5.75"/>
    <s v="8.75 3.5 MIL"/>
    <m/>
    <m/>
    <x v="0"/>
    <m/>
    <d v="2012-11-12T00:00:00"/>
    <s v="Nov 2012"/>
    <s v="TTHERIAULT"/>
    <s v="New"/>
    <s v="Buy"/>
  </r>
  <r>
    <n v="674814"/>
    <s v="XPEDX - CORPORATE"/>
    <x v="0"/>
    <s v="AUTOBAG 12X17X0015 PRINTE GREEN PMS 356U 1000/RL,PRNTD"/>
    <n v="5677.5"/>
    <m/>
    <n v="12"/>
    <m/>
    <n v="17"/>
    <n v="1.5"/>
    <x v="0"/>
    <m/>
    <d v="2013-05-15T00:00:00"/>
    <s v="May 2013"/>
    <s v="BRENDA"/>
    <s v="New"/>
    <s v="Buy"/>
  </r>
  <r>
    <n v="657844"/>
    <s v="ROYAL PACKAGING"/>
    <x v="0"/>
    <s v="4X6 4MIL AUTO STYLE BAGS PRINTED 1C/1S (WHITE BLOC K) 1000/ROLL"/>
    <n v="5670"/>
    <m/>
    <n v="4"/>
    <m/>
    <n v="6"/>
    <n v="4"/>
    <x v="0"/>
    <m/>
    <d v="2013-03-07T00:00:00"/>
    <s v="March 2013"/>
    <s v="MGONZALEZ"/>
    <s v="New"/>
    <s v="Buy"/>
  </r>
  <r>
    <n v="638433"/>
    <s v="CARLSON SYSTEMS, LLC - NOGALES"/>
    <x v="0"/>
    <s v="AUTO BAG 5X6 3MIL 1500/RL BLUE TINT "/>
    <n v="5640"/>
    <m/>
    <n v="5"/>
    <m/>
    <n v="6"/>
    <n v="3"/>
    <x v="0"/>
    <m/>
    <d v="2012-12-12T00:00:00"/>
    <s v="Dec 2012"/>
    <s v="LPAIGE"/>
    <s v="New"/>
    <s v="Buy"/>
  </r>
  <r>
    <n v="705617"/>
    <s v="TEXAS POLY"/>
    <x v="12"/>
    <s v="20.50XXX3.755700'/RL,SWS SHEETING,FG,CRADL"/>
    <n v="0"/>
    <m/>
    <n v="20.5"/>
    <m/>
    <m/>
    <n v="3.75"/>
    <x v="1"/>
    <n v="891386"/>
    <d v="2013-09-10T00:00:00"/>
    <s v="Sept 2013"/>
    <s v="MWENTWORTH"/>
    <s v="Reorder"/>
    <s v="Make"/>
  </r>
  <r>
    <n v="664221"/>
    <s v="XPEDX WILMINGTON"/>
    <x v="12"/>
    <s v="21.00X0.00XX0.80 6920'/RL,CF SHEETING,FG,C RADL"/>
    <n v="1302.0999999999999"/>
    <m/>
    <n v="21"/>
    <m/>
    <m/>
    <n v="0.8"/>
    <x v="0"/>
    <m/>
    <d v="2013-04-03T00:00:00"/>
    <s v="April 2013"/>
    <s v="EZRA"/>
    <s v="New"/>
    <s v="Make"/>
  </r>
  <r>
    <n v="664783"/>
    <s v="POLLOCK PAPER"/>
    <x v="12"/>
    <s v="21.00X0.00XX1.25 3800'/RL,SWS SHEETING,FG, CRADL"/>
    <n v="1860"/>
    <m/>
    <n v="21"/>
    <m/>
    <m/>
    <n v="1.25"/>
    <x v="1"/>
    <n v="803055"/>
    <d v="2013-03-25T00:00:00"/>
    <s v="March 2013"/>
    <s v="EZRA"/>
    <s v="New"/>
    <s v="Make"/>
  </r>
  <r>
    <n v="635454"/>
    <s v="UNISOURCE - SACRAMENTO"/>
    <x v="0"/>
    <s v="ZT 3.8125x6.5x002, 1000/C S, 1/4  NORMAL VENT, 7/8  FROM SIDE, 5/8  FROM TOP"/>
    <n v="1355"/>
    <m/>
    <n v="3.8125"/>
    <m/>
    <n v="6.5"/>
    <n v="2"/>
    <x v="1"/>
    <n v="742677"/>
    <d v="2012-11-12T00:00:00"/>
    <s v="Nov 2012"/>
    <s v="SARAH"/>
    <s v="Reorder"/>
    <s v="Buy"/>
  </r>
  <r>
    <n v="657517"/>
    <s v="UNISOURCE - SACRAMENTO"/>
    <x v="12"/>
    <s v="21.00XXX1.10 4000'/RL,SWS SHEETING,AS, POAPP,CRADL"/>
    <n v="2069.34"/>
    <m/>
    <n v="21"/>
    <m/>
    <m/>
    <n v="1.1000000000000001"/>
    <x v="1"/>
    <n v="787141"/>
    <d v="2013-02-20T00:00:00"/>
    <s v="Feb 2013"/>
    <s v="DAVID"/>
    <s v="New"/>
    <s v="Make"/>
  </r>
  <r>
    <n v="648479"/>
    <s v="WORLDWIDE PACKAGING GROUP"/>
    <x v="12"/>
    <s v="21.00XXX1.25 4600'/RL,SWS SHEETING,FG, AS,POAPP,CRADL"/>
    <n v="5738.04"/>
    <m/>
    <n v="21"/>
    <m/>
    <m/>
    <n v="1.25"/>
    <x v="0"/>
    <m/>
    <d v="2013-01-31T00:00:00"/>
    <s v="Jan 2013"/>
    <s v="DAVID"/>
    <s v="New"/>
    <s v="Make"/>
  </r>
  <r>
    <n v="699496"/>
    <s v="WORLDWIDE PACKAGING GROUP"/>
    <x v="12"/>
    <s v="21.00XXX1.254600'/RL,SWS SHEETING,FG,CRADL"/>
    <n v="5850"/>
    <m/>
    <n v="21"/>
    <m/>
    <m/>
    <n v="1.25"/>
    <x v="0"/>
    <m/>
    <d v="2013-08-28T00:00:00"/>
    <s v="Aug 2013"/>
    <s v="DAVID"/>
    <s v="New"/>
    <s v="Make"/>
  </r>
  <r>
    <n v="635804"/>
    <s v="UNISOURCE - SACRAMENTO"/>
    <x v="0"/>
    <s v="ZT 3.8125x6.5x002, 1000/C S, 1/4  NORMAL VENT, 7/8  FROM SIDE, 5/8  FROM TOP"/>
    <n v="1355"/>
    <m/>
    <n v="3.8125"/>
    <m/>
    <n v="6.5"/>
    <n v="2"/>
    <x v="1"/>
    <n v="742672"/>
    <d v="2012-11-12T00:00:00"/>
    <s v="Nov 2012"/>
    <s v="JCORLISS"/>
    <s v="Reorder"/>
    <s v="Buy"/>
  </r>
  <r>
    <n v="666406"/>
    <s v="STEELSON"/>
    <x v="12"/>
    <s v="21.00XXX1.50 4000'/RL,SWS SHEETING,FG, AS,POAPP,CRADL"/>
    <n v="2417.1999999999998"/>
    <m/>
    <n v="21"/>
    <m/>
    <m/>
    <n v="1.5"/>
    <x v="0"/>
    <m/>
    <d v="2013-04-11T00:00:00"/>
    <s v="April 2013"/>
    <s v="DAVID"/>
    <s v="Reorder"/>
    <s v="Make"/>
  </r>
  <r>
    <n v="632647"/>
    <s v="XPEDX"/>
    <x v="0"/>
    <s v="HD 24X33 8MIC BOR 500/ROLL "/>
    <n v="2630"/>
    <m/>
    <s v="HD 24"/>
    <s v="33 8MIC BOR"/>
    <m/>
    <m/>
    <x v="0"/>
    <m/>
    <d v="2012-11-13T00:00:00"/>
    <s v="Nov 2012"/>
    <s v="LMITCHELL"/>
    <s v="New"/>
    <s v="Buy"/>
  </r>
  <r>
    <n v="632658"/>
    <s v="XPEDX - CORPORATE"/>
    <x v="0"/>
    <s v="ZT 10X12 1.75MIL 1000/CAS E "/>
    <n v="959"/>
    <m/>
    <s v="ZT 10"/>
    <s v="12 1.75MIL 1000/CAS"/>
    <m/>
    <m/>
    <x v="0"/>
    <m/>
    <d v="2012-11-13T00:00:00"/>
    <s v="Nov 2012"/>
    <s v="PGARCIA"/>
    <s v="New"/>
    <s v="Buy"/>
  </r>
  <r>
    <n v="632666"/>
    <s v="AMERICAN SOLUTIONS FOR BUSINESS"/>
    <x v="0"/>
    <s v="8X23 LLD 1 MIL NEWS BAG W/ STD SUF WARN ,PRNTD "/>
    <n v="12400"/>
    <m/>
    <n v="8"/>
    <s v="23 LLD 1 MIL NEWS BAG"/>
    <m/>
    <m/>
    <x v="0"/>
    <m/>
    <d v="2012-11-13T00:00:00"/>
    <s v="Nov 2012"/>
    <s v="VALERIE"/>
    <s v="New"/>
    <s v="Buy"/>
  </r>
  <r>
    <n v="632682"/>
    <s v="MAR-PAK INC."/>
    <x v="0"/>
    <s v="ZT 3.50X4.75 2MIL PRINTED 2C/1S WITH HANG HOLE IN CENTER 1000/CASE,PRNTD"/>
    <n v="961"/>
    <m/>
    <s v="ZT 3.50"/>
    <s v="4.75 2MIL PRINTED"/>
    <m/>
    <m/>
    <x v="0"/>
    <m/>
    <d v="2012-11-13T00:00:00"/>
    <s v="Nov 2012"/>
    <s v="PGARCIA"/>
    <s v="New"/>
    <s v="Buy"/>
  </r>
  <r>
    <n v="661861"/>
    <s v="TEXAS CONTAINER"/>
    <x v="12"/>
    <s v="21.00XXX2.00 3000'/RL,SWS SHEETING,FG, AS,POAPP,CRADL"/>
    <n v="1954.26"/>
    <m/>
    <n v="21"/>
    <m/>
    <m/>
    <n v="2"/>
    <x v="0"/>
    <m/>
    <d v="2013-03-22T00:00:00"/>
    <s v="March 2013"/>
    <s v="DAVID"/>
    <s v="New"/>
    <s v="Make"/>
  </r>
  <r>
    <n v="691634"/>
    <s v="MIDLAND PAPER - QUINCY"/>
    <x v="12"/>
    <s v="21.00XXX2.0010500'/RL,SWS SHEETING,FG,CRADL"/>
    <n v="2240"/>
    <m/>
    <n v="21"/>
    <m/>
    <m/>
    <n v="2"/>
    <x v="0"/>
    <m/>
    <d v="2013-07-24T00:00:00"/>
    <s v="July 2013"/>
    <s v="WILL"/>
    <s v="New"/>
    <s v="Make"/>
  </r>
  <r>
    <n v="632780"/>
    <s v="PKGING.COM"/>
    <x v="0"/>
    <s v="16X14X24 2.5MIL WHITE WITH LIP &amp; TAPE "/>
    <n v="0"/>
    <m/>
    <n v="16"/>
    <n v="14"/>
    <s v="24 2.5MIL"/>
    <m/>
    <x v="0"/>
    <m/>
    <d v="2012-11-13T00:00:00"/>
    <s v="Nov 2012"/>
    <s v="TTHERIAULT"/>
    <s v="New"/>
    <s v="Buy"/>
  </r>
  <r>
    <n v="632781"/>
    <s v="PKGING.COM"/>
    <x v="0"/>
    <s v="13X10X20 2.5 MIL WHITE WITH LIP AND TAPE "/>
    <n v="0"/>
    <m/>
    <n v="13"/>
    <n v="10"/>
    <s v="20 2.5 MIL"/>
    <m/>
    <x v="0"/>
    <m/>
    <d v="2012-11-13T00:00:00"/>
    <s v="Nov 2012"/>
    <s v="TTHERIAULT"/>
    <s v="New"/>
    <s v="Buy"/>
  </r>
  <r>
    <n v="632782"/>
    <s v="PKGING.COM"/>
    <x v="0"/>
    <s v="12X12X12 2.5MIL WHITE WITH LIP &amp; TAPE "/>
    <n v="0"/>
    <m/>
    <n v="12"/>
    <n v="12"/>
    <s v="12 2.5MIL"/>
    <m/>
    <x v="0"/>
    <m/>
    <d v="2012-11-13T00:00:00"/>
    <s v="Nov 2012"/>
    <s v="TTHERIAULT"/>
    <s v="New"/>
    <s v="Buy"/>
  </r>
  <r>
    <n v="665760"/>
    <s v="CAL WESTERN CONVERTING,INC."/>
    <x v="12"/>
    <s v="21.00XXX4.00 6000'/RL,SWS SHEETING,FG, HISLIP,COLOR,MBL,CRADL"/>
    <n v="27458.400000000001"/>
    <m/>
    <n v="21"/>
    <m/>
    <m/>
    <n v="4"/>
    <x v="0"/>
    <m/>
    <d v="2013-04-09T00:00:00"/>
    <s v="April 2013"/>
    <s v="DAVID"/>
    <s v="New"/>
    <s v="Make"/>
  </r>
  <r>
    <n v="665766"/>
    <s v="CAL WESTERN CONVERTING,INC."/>
    <x v="12"/>
    <s v="21.00XXX4.00 6000'/RL,SWS SHEETING,FG, HISLIP,COLOR,ORG,CRADL"/>
    <n v="29127.599999999999"/>
    <m/>
    <n v="21"/>
    <m/>
    <m/>
    <n v="4"/>
    <x v="0"/>
    <m/>
    <d v="2013-04-09T00:00:00"/>
    <s v="April 2013"/>
    <s v="DAVID"/>
    <s v="New"/>
    <s v="Make"/>
  </r>
  <r>
    <n v="634735"/>
    <s v="PACIFIC PKG."/>
    <x v="0"/>
    <s v="ZT 5X7.75X0015 CLEAR 1000 /CASE "/>
    <n v="4200"/>
    <m/>
    <s v="ZT 5"/>
    <n v="7.75"/>
    <s v="0015 CLEAR 1000"/>
    <m/>
    <x v="1"/>
    <n v="743114"/>
    <d v="2012-11-13T00:00:00"/>
    <s v="Nov 2012"/>
    <s v="LCARTER"/>
    <s v="Reorder"/>
    <s v="Buy"/>
  </r>
  <r>
    <n v="665730"/>
    <s v="CAL WESTERN CONVERTING,INC."/>
    <x v="12"/>
    <s v="21.00XXX4.00 6000'/RL,SWS SHEETING,FG, HISLIP,COLOR,RED,CRADL"/>
    <n v="14636.4"/>
    <m/>
    <n v="21"/>
    <m/>
    <m/>
    <n v="4"/>
    <x v="0"/>
    <m/>
    <d v="2013-04-09T00:00:00"/>
    <s v="April 2013"/>
    <s v="DAVID"/>
    <s v="New"/>
    <s v="Make"/>
  </r>
  <r>
    <n v="698429"/>
    <s v="CAL WESTERN CONVERTING,INC."/>
    <x v="12"/>
    <s v="21.00XXX4.006000'/RL,SWS SHEETING,FG,COLOR,MBL,CRADL"/>
    <n v="6001.6"/>
    <m/>
    <n v="21"/>
    <m/>
    <m/>
    <n v="4"/>
    <x v="0"/>
    <m/>
    <d v="2013-08-22T00:00:00"/>
    <s v="Aug 2013"/>
    <s v="DAVID"/>
    <s v="New"/>
    <s v="Make"/>
  </r>
  <r>
    <n v="698433"/>
    <s v="CAL WESTERN CONVERTING,INC."/>
    <x v="12"/>
    <s v="21.00XXX4.006000'/RL,SWS SHEETING,FG,COLOR,RED,CRADL"/>
    <n v="6243.6"/>
    <m/>
    <n v="21"/>
    <m/>
    <m/>
    <n v="4"/>
    <x v="0"/>
    <m/>
    <d v="2013-08-22T00:00:00"/>
    <s v="Aug 2013"/>
    <s v="DAVID"/>
    <s v="New"/>
    <s v="Make"/>
  </r>
  <r>
    <n v="667799"/>
    <s v="CARROLL PRODUCTS"/>
    <x v="12"/>
    <s v="21.50XXX1.80 14000'/RL,SWS SHEETING,FG ,CRADL"/>
    <n v="5150"/>
    <m/>
    <n v="21.5"/>
    <m/>
    <m/>
    <n v="1.8"/>
    <x v="0"/>
    <m/>
    <d v="2013-04-18T00:00:00"/>
    <s v="April 2013"/>
    <s v="DAVIDW"/>
    <s v="New"/>
    <s v="Make"/>
  </r>
  <r>
    <n v="632853"/>
    <s v="TOTAL PACKAGING"/>
    <x v="0"/>
    <s v="GU 20X18X32 25.4MICRONS HIGH DENSITY 250/CASE"/>
    <n v="2828"/>
    <m/>
    <s v="GU 20"/>
    <n v="18"/>
    <s v="32 25.4MICRONS"/>
    <m/>
    <x v="0"/>
    <m/>
    <d v="2012-11-14T00:00:00"/>
    <s v="Nov 2012"/>
    <s v="MICHELLE"/>
    <s v="New"/>
    <s v="Buy"/>
  </r>
  <r>
    <n v="632854"/>
    <s v="TOTAL PACKAGING"/>
    <x v="0"/>
    <s v="GU 27.5X24X46 25.4MICRONS HIGH DENSITY 250/CASE"/>
    <n v="5110"/>
    <m/>
    <s v="GU 27.5"/>
    <n v="24"/>
    <s v="46 25.4MICRONS"/>
    <m/>
    <x v="0"/>
    <m/>
    <d v="2012-11-14T00:00:00"/>
    <s v="Nov 2012"/>
    <s v="MICHELLE"/>
    <s v="New"/>
    <s v="Buy"/>
  </r>
  <r>
    <n v="632855"/>
    <s v="TOTAL PACKAGING"/>
    <x v="0"/>
    <s v="HD SOR 21X27X00075  "/>
    <n v="0"/>
    <m/>
    <s v="HD SOR 21"/>
    <n v="27"/>
    <n v="75"/>
    <m/>
    <x v="0"/>
    <m/>
    <d v="2012-11-14T00:00:00"/>
    <s v="Nov 2012"/>
    <s v="MICHELLE"/>
    <s v="New"/>
    <s v="Buy"/>
  </r>
  <r>
    <n v="671183"/>
    <s v="COMMERCE PACKAGING"/>
    <x v="0"/>
    <s v="6 X 7 X 1.25 MIL AUTO STYLE BAGS W/1 VENT HOLE 2250/ROLL"/>
    <n v="5625"/>
    <m/>
    <n v="6"/>
    <m/>
    <n v="7"/>
    <n v="1.25"/>
    <x v="0"/>
    <m/>
    <d v="2013-05-01T00:00:00"/>
    <s v="May 2013"/>
    <s v="JCORLISS"/>
    <s v="New"/>
    <s v="Buy"/>
  </r>
  <r>
    <n v="632882"/>
    <s v="WILHEIT PACKAGING"/>
    <x v="0"/>
    <s v="LF 5X8X003 1C/1S BLACK WRITING 1000/CASE,PRNTD"/>
    <n v="11460"/>
    <m/>
    <s v="LF 5"/>
    <n v="8"/>
    <s v="003 1C/1S"/>
    <m/>
    <x v="0"/>
    <m/>
    <d v="2012-11-14T00:00:00"/>
    <s v="Nov 2012"/>
    <s v="MICHELLE"/>
    <s v="New"/>
    <s v="Buy"/>
  </r>
  <r>
    <n v="632883"/>
    <s v="HORN PACKAGING CORPORATION"/>
    <x v="0"/>
    <s v="ZT 3X4X004 W/ 3  HEADER A HANDLE, 2C/1S,PRNTD "/>
    <n v="4465"/>
    <m/>
    <s v="ZT 3"/>
    <n v="4"/>
    <s v="004 W/ 3  HEADER A"/>
    <m/>
    <x v="0"/>
    <m/>
    <d v="2012-11-14T00:00:00"/>
    <s v="Nov 2012"/>
    <s v="LMITCHELL"/>
    <s v="New"/>
    <s v="Buy"/>
  </r>
  <r>
    <n v="652102"/>
    <s v="ASSOCIATED PACKAGING INC."/>
    <x v="12"/>
    <s v="22.00X0.00XX1.25 4000'/RL,SWS SHEETING,FG, AS,POAPP,CRADL"/>
    <n v="4000"/>
    <m/>
    <n v="22"/>
    <m/>
    <m/>
    <n v="1.25"/>
    <x v="0"/>
    <m/>
    <d v="2013-02-14T00:00:00"/>
    <s v="Feb 2013"/>
    <s v="JIM"/>
    <s v="Reorder"/>
    <s v="Make"/>
  </r>
  <r>
    <n v="662235"/>
    <s v="GULF GREAT LAKES PACKAGING"/>
    <x v="12"/>
    <s v="22.00XXX1.00 4000'/RL,CF SHEETING,FG,V ENT,NORM,NOSLIP,CRADL"/>
    <n v="0"/>
    <m/>
    <n v="22"/>
    <m/>
    <m/>
    <n v="1"/>
    <x v="0"/>
    <m/>
    <d v="2013-03-26T00:00:00"/>
    <s v="March 2013"/>
    <s v="EZRA"/>
    <s v="New"/>
    <s v="Make"/>
  </r>
  <r>
    <n v="632900"/>
    <s v="PKGING.COM"/>
    <x v="0"/>
    <s v="24X12 2.5MIL 1000/CASE WHITE WITH LIP &amp; TAPE "/>
    <n v="1849.5"/>
    <m/>
    <n v="24"/>
    <s v="12 2.5MIL 1000/CASE"/>
    <m/>
    <m/>
    <x v="0"/>
    <m/>
    <d v="2012-11-14T00:00:00"/>
    <s v="Nov 2012"/>
    <s v="TTHERIAULT"/>
    <s v="Reorder"/>
    <s v="Buy"/>
  </r>
  <r>
    <n v="632925"/>
    <s v="PKGING.COM"/>
    <x v="0"/>
    <s v="23X20 2.5 MIL WHITE WITH LIP AND TAPE 1 000/CASE"/>
    <n v="1729.35"/>
    <m/>
    <n v="23"/>
    <s v="20 2.5 MIL"/>
    <m/>
    <m/>
    <x v="0"/>
    <m/>
    <d v="2012-11-14T00:00:00"/>
    <s v="Nov 2012"/>
    <s v="TTHERIAULT"/>
    <s v="Reorder"/>
    <s v="Buy"/>
  </r>
  <r>
    <n v="632928"/>
    <s v="PKGING.COM"/>
    <x v="0"/>
    <s v="30X24 2.5MIL 1000/CASE WHITE WITH LIP &amp; TAPE "/>
    <n v="1835.5"/>
    <m/>
    <n v="30"/>
    <s v="24 2.5MIL 1000/CASE"/>
    <m/>
    <m/>
    <x v="0"/>
    <m/>
    <d v="2012-11-14T00:00:00"/>
    <s v="Nov 2012"/>
    <s v="TTHERIAULT"/>
    <s v="Reorder"/>
    <s v="Buy"/>
  </r>
  <r>
    <n v="632964"/>
    <s v="PIONEER PACKAGING CORP"/>
    <x v="0"/>
    <s v="24X40 4MIL BLACK CONDUCTI VE BAG 100/CASE "/>
    <n v="8329.75"/>
    <m/>
    <n v="24"/>
    <s v="40 4MIL BLACK CONDUCTI"/>
    <m/>
    <m/>
    <x v="0"/>
    <m/>
    <d v="2012-11-14T00:00:00"/>
    <s v="Nov 2012"/>
    <s v="MGONZALEZ"/>
    <s v="New"/>
    <s v="Buy"/>
  </r>
  <r>
    <n v="632973"/>
    <s v="MAR-PAK INC."/>
    <x v="0"/>
    <s v="3X4.75 2MIL ZIP TOP 2C/1S 1000/CASE,PRNTD "/>
    <n v="3593.2"/>
    <m/>
    <n v="3"/>
    <s v="4.75 2MIL ZIP TOP"/>
    <m/>
    <m/>
    <x v="0"/>
    <m/>
    <d v="2012-11-14T00:00:00"/>
    <s v="Nov 2012"/>
    <s v="JCORLISS"/>
    <s v="New"/>
    <s v="Buy"/>
  </r>
  <r>
    <n v="675310"/>
    <s v="TEXAS POLY"/>
    <x v="12"/>
    <s v="22.00XXX1.90 13300'/RL,SWS SHEETING,FG ,METAL 15.0%,CRADL"/>
    <n v="2750"/>
    <m/>
    <n v="22"/>
    <m/>
    <m/>
    <n v="1.9"/>
    <x v="1"/>
    <n v="823496"/>
    <d v="2013-05-02T00:00:00"/>
    <s v="May 2013"/>
    <s v="DAVID"/>
    <s v="New"/>
    <s v="Make"/>
  </r>
  <r>
    <n v="672932"/>
    <s v="STRETCH ASSOCIATES"/>
    <x v="0"/>
    <s v="8.5X9X1.50 AUTOBAG BLACK OPAQUE/COLOR 1500/R OLL"/>
    <n v="5562"/>
    <m/>
    <n v="8.5"/>
    <m/>
    <n v="9"/>
    <n v="1.5"/>
    <x v="0"/>
    <m/>
    <d v="2013-05-08T00:00:00"/>
    <s v="May 2013"/>
    <s v="AMBER"/>
    <s v="New"/>
    <s v="Buy"/>
  </r>
  <r>
    <n v="627205"/>
    <s v="SALESMASTER CORPORATION"/>
    <x v="0"/>
    <s v="AUTO BAG CLEAR FAN FOLDED 13X18 1.25MIL 2500/CASE "/>
    <n v="5535"/>
    <m/>
    <n v="13"/>
    <m/>
    <n v="18"/>
    <n v="1.25"/>
    <x v="0"/>
    <m/>
    <d v="2012-10-19T00:00:00"/>
    <s v="Oct 2012"/>
    <s v="LMITCHELL"/>
    <s v="Reorder"/>
    <s v="Buy"/>
  </r>
  <r>
    <n v="633092"/>
    <s v="DECKER PLASTICS"/>
    <x v="0"/>
    <s v="6X9 2MIL ZT 1000/CS 1 QUARTER   VENTH ANYWHERE IN THE BAG"/>
    <n v="1671.6"/>
    <m/>
    <n v="6"/>
    <m/>
    <n v="9"/>
    <n v="2"/>
    <x v="0"/>
    <m/>
    <d v="2012-11-14T00:00:00"/>
    <s v="Nov 2012"/>
    <s v="MGONZALEZ"/>
    <s v="New"/>
    <s v="Buy"/>
  </r>
  <r>
    <n v="651344"/>
    <s v="PROFESSIONAL PACKAGING"/>
    <x v="12"/>
    <s v="22.00XXX2.00 3500'/RL,SWS SHEETING,FG, METAL 15.0%,CRADL"/>
    <n v="2328.6"/>
    <m/>
    <n v="22"/>
    <m/>
    <m/>
    <n v="2"/>
    <x v="0"/>
    <m/>
    <d v="2013-02-12T00:00:00"/>
    <s v="Feb 2013"/>
    <s v="WILL"/>
    <s v="New"/>
    <s v="Make"/>
  </r>
  <r>
    <n v="696207"/>
    <s v="CLEAR VIEW BAG COMPANY, INC."/>
    <x v="12"/>
    <s v="22.00XXX2.502725'/RL,SWS SHEETING,FG,UVI 1.5%,CRADL"/>
    <n v="247.2"/>
    <m/>
    <n v="22"/>
    <m/>
    <m/>
    <n v="2.5"/>
    <x v="1"/>
    <n v="871030"/>
    <d v="2013-08-01T00:00:00"/>
    <s v="Aug 2013"/>
    <s v="DAVID"/>
    <s v="New"/>
    <s v="Make"/>
  </r>
  <r>
    <n v="670582"/>
    <s v="ROYAL PACKAGING"/>
    <x v="0"/>
    <s v="4X6 4MIL AUTO BAG WHITE FRONT/CLR BACK 1 VENT HOLE AT TOP 1000/R"/>
    <n v="5340"/>
    <m/>
    <n v="4"/>
    <m/>
    <n v="6"/>
    <n v="4"/>
    <x v="0"/>
    <m/>
    <d v="2013-04-29T00:00:00"/>
    <s v="April 2013"/>
    <s v="JCORLISS"/>
    <s v="New"/>
    <s v="Buy"/>
  </r>
  <r>
    <n v="640117"/>
    <s v="PACKAGING TAPE INC."/>
    <x v="12"/>
    <s v="22.50X0.00XX1.25 3000'/RL,SWS SHEETING,FG, CRADL"/>
    <n v="56000"/>
    <m/>
    <n v="22.5"/>
    <m/>
    <m/>
    <n v="1.25"/>
    <x v="0"/>
    <m/>
    <d v="2012-12-19T00:00:00"/>
    <s v="Dec 2012"/>
    <s v="JIM"/>
    <s v="Reorder"/>
    <s v="Make"/>
  </r>
  <r>
    <n v="679426"/>
    <s v="XPEDX WILMINGTON"/>
    <x v="12"/>
    <s v="23.00X0.00XX1.00 3000'/RL,CF SHEETING,FG,N OSLIP,CRADL"/>
    <n v="2850.4"/>
    <m/>
    <n v="23"/>
    <m/>
    <m/>
    <n v="1"/>
    <x v="0"/>
    <m/>
    <d v="2013-05-31T00:00:00"/>
    <s v="May 2013"/>
    <s v="EZRA"/>
    <s v="New"/>
    <s v="Make"/>
  </r>
  <r>
    <n v="670319"/>
    <s v="XPEDX"/>
    <x v="12"/>
    <s v="23.00X0.00XX1.00 5500'/RL,SWS SHEETING,FG, CRADL"/>
    <n v="1337.8"/>
    <m/>
    <n v="23"/>
    <m/>
    <m/>
    <n v="1"/>
    <x v="0"/>
    <m/>
    <d v="2013-04-26T00:00:00"/>
    <s v="April 2013"/>
    <s v="EZRA"/>
    <s v="New"/>
    <s v="Make"/>
  </r>
  <r>
    <n v="633121"/>
    <s v="IPS PACKAGING GREENVILLE"/>
    <x v="0"/>
    <s v="ZT 10X12X003 W/ 4% UVI WHITE TINT 1000/CS "/>
    <n v="2784"/>
    <m/>
    <s v="ZT 10"/>
    <n v="12"/>
    <s v="003 W/ 4% UVI"/>
    <m/>
    <x v="0"/>
    <m/>
    <d v="2012-11-15T00:00:00"/>
    <s v="Nov 2012"/>
    <s v="AMBER"/>
    <s v="New"/>
    <s v="Buy"/>
  </r>
  <r>
    <n v="633165"/>
    <s v="AMERICAN SOLUTIONS FOR BUSINESS"/>
    <x v="0"/>
    <s v="8X23 LLD .65 MIL NEWS BAG 2000/CASE "/>
    <n v="8262.5"/>
    <m/>
    <n v="8"/>
    <s v="23 LLD .65 MIL NEWS BAG"/>
    <m/>
    <m/>
    <x v="0"/>
    <m/>
    <d v="2012-11-15T00:00:00"/>
    <s v="Nov 2012"/>
    <s v="VALERIE"/>
    <s v="New"/>
    <s v="Buy"/>
  </r>
  <r>
    <n v="633216"/>
    <s v="ARIVA - CINCINNATI"/>
    <x v="0"/>
    <s v="LF 6X9 3MIL LIP/TAPE 1000 /CASE "/>
    <n v="9312"/>
    <m/>
    <s v="LF 6"/>
    <s v="9 3MIL LIP/TAPE 1000"/>
    <m/>
    <m/>
    <x v="0"/>
    <m/>
    <d v="2012-11-15T00:00:00"/>
    <s v="Nov 2012"/>
    <s v="MWENTWORTH"/>
    <s v="New"/>
    <s v="Buy"/>
  </r>
  <r>
    <n v="663739"/>
    <s v="GRETO CORP"/>
    <x v="12"/>
    <s v="23.00XXX3.00 6600'/RL,SWS SHEETING,FG, CRADL"/>
    <n v="1250.76"/>
    <m/>
    <n v="23"/>
    <m/>
    <m/>
    <n v="3"/>
    <x v="0"/>
    <m/>
    <d v="2013-04-01T00:00:00"/>
    <s v="April 2013"/>
    <s v="DAVID"/>
    <s v="New"/>
    <s v="Make"/>
  </r>
  <r>
    <n v="633233"/>
    <s v="PIEDMONT NATIONAL CORPORATION"/>
    <x v="0"/>
    <s v="16 X 16 1MIL BAG 2/SLIT HOLE FOR HANGER TOP CENTER W/SUFFOCATION"/>
    <n v="0"/>
    <m/>
    <n v="16"/>
    <s v=" 16 1MIL BAG"/>
    <m/>
    <m/>
    <x v="0"/>
    <m/>
    <d v="2012-11-15T00:00:00"/>
    <s v="Nov 2012"/>
    <s v="JCORLISS"/>
    <s v="New"/>
    <s v="Buy"/>
  </r>
  <r>
    <n v="633237"/>
    <s v="IPS PACKAGING GREENVILLE"/>
    <x v="0"/>
    <s v="ZT 10X12X004 1C/1S W/ WWO 500/CTN,PRNTD "/>
    <n v="2099.25"/>
    <m/>
    <s v="ZT 10"/>
    <n v="12"/>
    <s v="004 1C/1S W/ WWO"/>
    <m/>
    <x v="0"/>
    <m/>
    <d v="2012-11-15T00:00:00"/>
    <s v="Nov 2012"/>
    <s v="LMITCHELL"/>
    <s v="New"/>
    <s v="Buy"/>
  </r>
  <r>
    <n v="695186"/>
    <s v="TEXAS POLY"/>
    <x v="12"/>
    <s v="23.13XXX2.509100'/RL,SWS SHEETING,FG,CRADL"/>
    <n v="3503"/>
    <m/>
    <n v="23.13"/>
    <m/>
    <m/>
    <n v="2.5"/>
    <x v="1"/>
    <n v="869247"/>
    <d v="2013-07-29T00:00:00"/>
    <s v="July 2013"/>
    <s v="DAVID"/>
    <s v="New"/>
    <s v="Make"/>
  </r>
  <r>
    <n v="633320"/>
    <s v="STEPHEN GOULD-GLENDALE HEIGHTS"/>
    <x v="0"/>
    <s v="8X10 3MIL VACUUM SEAL 2M/CASE"/>
    <n v="0"/>
    <m/>
    <n v="8"/>
    <s v="10 3MIL"/>
    <m/>
    <m/>
    <x v="0"/>
    <m/>
    <d v="2012-11-15T00:00:00"/>
    <s v="Nov 2012"/>
    <s v="TTHERIAULT"/>
    <s v="New"/>
    <s v="Buy"/>
  </r>
  <r>
    <n v="633323"/>
    <s v="CROWN PACKAGING"/>
    <x v="0"/>
    <s v="38.5X6.5X27 2MIL POLYPRO BAG "/>
    <n v="0"/>
    <m/>
    <n v="38.5"/>
    <n v="6.5"/>
    <n v="27"/>
    <n v="2"/>
    <x v="0"/>
    <m/>
    <d v="2012-11-15T00:00:00"/>
    <s v="Nov 2012"/>
    <s v="PGARCIA"/>
    <s v="New"/>
    <s v="Buy"/>
  </r>
  <r>
    <n v="633324"/>
    <s v="CROWN PACKAGING"/>
    <x v="0"/>
    <s v="42.5X7.5X28 2MIL POLYPRO BAG "/>
    <n v="0"/>
    <m/>
    <n v="42.5"/>
    <n v="7.5"/>
    <n v="28"/>
    <n v="2"/>
    <x v="0"/>
    <m/>
    <d v="2012-11-15T00:00:00"/>
    <s v="Nov 2012"/>
    <s v="PGARCIA"/>
    <s v="New"/>
    <s v="Buy"/>
  </r>
  <r>
    <n v="633325"/>
    <s v="CROWN PACKAGING"/>
    <x v="0"/>
    <s v="54.5X7.5X37 2MIL POLYPRO BAG "/>
    <n v="0"/>
    <m/>
    <n v="54.5"/>
    <n v="7.5"/>
    <n v="37"/>
    <n v="2"/>
    <x v="0"/>
    <m/>
    <d v="2012-11-15T00:00:00"/>
    <s v="Nov 2012"/>
    <s v="PGARCIA"/>
    <s v="New"/>
    <s v="Buy"/>
  </r>
  <r>
    <n v="633327"/>
    <s v="CROWN PACKAGING"/>
    <x v="0"/>
    <s v="48.5X9X32.5 2MIL POLYPRO BAG "/>
    <n v="0"/>
    <m/>
    <n v="48.5"/>
    <n v="9"/>
    <n v="32.5"/>
    <n v="2"/>
    <x v="0"/>
    <m/>
    <d v="2012-11-15T00:00:00"/>
    <s v="Nov 2012"/>
    <s v="PGARCIA"/>
    <s v="New"/>
    <s v="Buy"/>
  </r>
  <r>
    <n v="636016"/>
    <s v="AMERICAN DIVERSITY BUSINESS SOLUTIONS"/>
    <x v="0"/>
    <s v="ZT 4X8.75 3PLY 1000/CASE WITH A 4X7.5 POUCH "/>
    <n v="7249.05"/>
    <m/>
    <s v="ZT 4"/>
    <s v="8.75 3PLY 1000/CASE"/>
    <m/>
    <m/>
    <x v="1"/>
    <n v="744724"/>
    <d v="2012-11-15T00:00:00"/>
    <s v="Nov 2012"/>
    <s v="DBALLETTA"/>
    <s v="New"/>
    <s v="Buy"/>
  </r>
  <r>
    <n v="660680"/>
    <s v="ROYAL PACKAGING"/>
    <x v="0"/>
    <s v="AUTO BAGS 4X6 4MIL 1,000 WHITE FRONT/CLEAR BACK "/>
    <n v="5325"/>
    <m/>
    <n v="4"/>
    <m/>
    <n v="6"/>
    <n v="4"/>
    <x v="0"/>
    <m/>
    <d v="2013-03-19T00:00:00"/>
    <s v="March 2013"/>
    <s v="LPAIGE"/>
    <s v="New"/>
    <s v="Buy"/>
  </r>
  <r>
    <n v="695186"/>
    <s v="TEXAS POLY"/>
    <x v="12"/>
    <s v="23.13XXX2.509100'/RL,SWS SHEETING,FG,CRADL"/>
    <n v="3503"/>
    <m/>
    <n v="23.13"/>
    <m/>
    <m/>
    <n v="2.5"/>
    <x v="1"/>
    <n v="869247"/>
    <d v="2013-07-29T00:00:00"/>
    <s v="July 2013"/>
    <s v="DAVID"/>
    <s v="New"/>
    <s v="Make"/>
  </r>
  <r>
    <n v="633346"/>
    <s v="SIGMA SUPPLY, INC."/>
    <x v="0"/>
    <s v="POLY PRO 4X5.5 2MIL 1000/CTN "/>
    <n v="2540"/>
    <m/>
    <s v="POLY PRO 4"/>
    <s v="5.5 2MIL"/>
    <m/>
    <m/>
    <x v="0"/>
    <m/>
    <d v="2012-11-16T00:00:00"/>
    <s v="Nov 2012"/>
    <s v="LMITCHELL"/>
    <s v="New"/>
    <s v="Buy"/>
  </r>
  <r>
    <n v="633347"/>
    <s v="SAALFELD"/>
    <x v="0"/>
    <s v="BOR 11X20X004 WICKETED 1000/WICKET INDIVIDUALY BOXED"/>
    <n v="0"/>
    <m/>
    <s v="BOR 11"/>
    <n v="20"/>
    <s v="004 WICKETED"/>
    <m/>
    <x v="0"/>
    <m/>
    <d v="2012-11-16T00:00:00"/>
    <s v="Nov 2012"/>
    <s v="MICHELLE"/>
    <s v="New"/>
    <s v="Buy"/>
  </r>
  <r>
    <n v="633352"/>
    <s v="PKGING.COM"/>
    <x v="0"/>
    <s v="24X26 2.5 MIL WHITE FILM WITH 2  LIP AND TAPE "/>
    <n v="1613.25"/>
    <m/>
    <n v="24"/>
    <s v="26 2.5 MIL WHITE FILM"/>
    <m/>
    <m/>
    <x v="0"/>
    <m/>
    <d v="2012-11-16T00:00:00"/>
    <s v="Nov 2012"/>
    <s v="TTHERIAULT"/>
    <s v="New"/>
    <s v="Buy"/>
  </r>
  <r>
    <n v="633354"/>
    <s v="XPEDX"/>
    <x v="0"/>
    <s v="ZT 17X18X0035 W/ 3  BOTTOM GUSSET 1000/CASE "/>
    <n v="135300"/>
    <m/>
    <s v="ZT 17"/>
    <n v="18"/>
    <s v="0035 W/ 3 "/>
    <m/>
    <x v="0"/>
    <m/>
    <d v="2012-11-16T00:00:00"/>
    <s v="Nov 2012"/>
    <s v="LMITCHELL"/>
    <s v="New"/>
    <s v="Buy"/>
  </r>
  <r>
    <n v="633357"/>
    <s v="PKGING.COM"/>
    <x v="0"/>
    <s v="24X30 2.5 MIL WHITE FILM W/ 2  LIP AND TAPE 500/CA SE"/>
    <n v="1767.25"/>
    <m/>
    <n v="24"/>
    <s v="30 2.5 MIL WHITE FILM"/>
    <m/>
    <m/>
    <x v="0"/>
    <m/>
    <d v="2012-11-16T00:00:00"/>
    <s v="Nov 2012"/>
    <s v="TTHERIAULT"/>
    <s v="New"/>
    <s v="Buy"/>
  </r>
  <r>
    <n v="633371"/>
    <s v="MCLURE PACKAGING SYSTEMS"/>
    <x v="0"/>
    <s v="T-SHIRT 12X3X16+6  DIE CU LDPE 2 MIL 1000/CTN "/>
    <n v="4427.5"/>
    <m/>
    <s v="T-SHIRT 12"/>
    <n v="3"/>
    <s v="16+6  DIE CU"/>
    <m/>
    <x v="0"/>
    <m/>
    <d v="2012-11-16T00:00:00"/>
    <s v="Nov 2012"/>
    <s v="BRENDA"/>
    <s v="New"/>
    <s v="Buy"/>
  </r>
  <r>
    <n v="633390"/>
    <s v="PELI, INC."/>
    <x v="0"/>
    <s v="ZT 36X36 6MIL 50/CASE (WI LL BE FOLDED TO FIT) "/>
    <n v="1828.6"/>
    <m/>
    <s v="ZT 36"/>
    <s v="36 6MIL 50/CASE (WI"/>
    <m/>
    <m/>
    <x v="0"/>
    <m/>
    <d v="2012-11-16T00:00:00"/>
    <s v="Nov 2012"/>
    <s v="LCARTER"/>
    <s v="New"/>
    <s v="Buy"/>
  </r>
  <r>
    <n v="633391"/>
    <s v="PELI, INC."/>
    <x v="0"/>
    <s v="ZT 48X48 6MIL  "/>
    <n v="0"/>
    <m/>
    <s v="ZT 48"/>
    <s v="48 6MIL"/>
    <m/>
    <m/>
    <x v="0"/>
    <m/>
    <d v="2012-11-16T00:00:00"/>
    <s v="Nov 2012"/>
    <s v="LCARTER"/>
    <s v="New"/>
    <s v="Buy"/>
  </r>
  <r>
    <n v="633407"/>
    <s v="ALLES OF FLORIDA"/>
    <x v="0"/>
    <s v="LF 2X5X002 SIDEWELD 1000/CTN DOMESTIC "/>
    <n v="743.4"/>
    <m/>
    <s v="LF 2"/>
    <n v="5"/>
    <s v="002 SIDEWELD"/>
    <m/>
    <x v="0"/>
    <m/>
    <d v="2012-11-16T00:00:00"/>
    <s v="Nov 2012"/>
    <s v="BRENDA"/>
    <s v="New"/>
    <s v="Buy"/>
  </r>
  <r>
    <n v="633409"/>
    <s v="ALLES OF FLORIDA"/>
    <x v="0"/>
    <s v="BOR 2X5X002 1000/RL DOMESTIC (NO SIDE PLATES)"/>
    <n v="945"/>
    <m/>
    <s v="BOR 2"/>
    <n v="5"/>
    <n v="2"/>
    <m/>
    <x v="0"/>
    <m/>
    <d v="2012-11-16T00:00:00"/>
    <s v="Nov 2012"/>
    <s v="BRENDA"/>
    <s v="New"/>
    <s v="Buy"/>
  </r>
  <r>
    <n v="633441"/>
    <s v="TRYCO"/>
    <x v="0"/>
    <s v="BIOHAZARD BAG NUMBER #406 0 8X10 3 MIL BACK POUCH N EEDS TO COME UP TO THE ZI"/>
    <n v="0"/>
    <m/>
    <s v="BIOHAZARD BAG NUMBER #406"/>
    <m/>
    <m/>
    <m/>
    <x v="0"/>
    <m/>
    <d v="2012-11-16T00:00:00"/>
    <s v="Nov 2012"/>
    <s v="DBALLETTA"/>
    <s v="New"/>
    <s v="Buy"/>
  </r>
  <r>
    <n v="633449"/>
    <s v="TRYCO"/>
    <x v="0"/>
    <s v="ZT BIOHAZARD 3 WALL 8X10 PRINTED 2COLORS (RED/ORAN GE &amp; BLACK) 1000/CASE,PRN"/>
    <n v="2882"/>
    <m/>
    <s v="ZT BIOHAZARD 3 WALL 8"/>
    <n v="10"/>
    <m/>
    <m/>
    <x v="0"/>
    <m/>
    <d v="2012-11-16T00:00:00"/>
    <s v="Nov 2012"/>
    <s v="DBALLETTA"/>
    <s v="New"/>
    <s v="Buy"/>
  </r>
  <r>
    <n v="633465"/>
    <s v="DIVERSIFIED PLASTICS-PKG"/>
    <x v="0"/>
    <s v="11.50X9.50X51.00 625/CS "/>
    <n v="0"/>
    <m/>
    <n v="11.5"/>
    <n v="9.5"/>
    <n v="51"/>
    <m/>
    <x v="0"/>
    <m/>
    <d v="2012-11-16T00:00:00"/>
    <s v="Nov 2012"/>
    <s v="MGONZALEZ"/>
    <s v="New"/>
    <s v="Buy"/>
  </r>
  <r>
    <n v="633538"/>
    <s v="COMMERCE PACKAGING"/>
    <x v="0"/>
    <s v="ZT 12X12 2MIL COLOR WHITE BAG 1000/CASE "/>
    <n v="2242.5"/>
    <m/>
    <s v="ZT 12"/>
    <s v="12 2MIL COLOR WHITE"/>
    <m/>
    <m/>
    <x v="0"/>
    <m/>
    <d v="2012-11-16T00:00:00"/>
    <s v="Nov 2012"/>
    <s v="PGARCIA"/>
    <s v="New"/>
    <s v="Buy"/>
  </r>
  <r>
    <n v="633539"/>
    <s v="COMMERCE PACKAGING"/>
    <x v="0"/>
    <s v="ZT 7X9 2MIL WHITE COLOR B AG 1000/CASE "/>
    <n v="2757.5"/>
    <m/>
    <s v="ZT 7"/>
    <s v="9 2MIL WHITE COLOR B"/>
    <m/>
    <m/>
    <x v="0"/>
    <m/>
    <d v="2012-11-16T00:00:00"/>
    <s v="Nov 2012"/>
    <s v="PGARCIA"/>
    <s v="New"/>
    <s v="Buy"/>
  </r>
  <r>
    <n v="633544"/>
    <s v="COMMERCE PACKAGING"/>
    <x v="0"/>
    <s v="ZT 10X10 2MIL COLOR WHITE BAG 1000/CASE "/>
    <n v="2369.5"/>
    <m/>
    <s v="ZT 10"/>
    <s v="10 2MIL COLOR WHITE"/>
    <m/>
    <m/>
    <x v="0"/>
    <m/>
    <d v="2012-11-16T00:00:00"/>
    <s v="Nov 2012"/>
    <s v="PGARCIA"/>
    <s v="New"/>
    <s v="Buy"/>
  </r>
  <r>
    <n v="633546"/>
    <s v="COMMERCE PACKAGING"/>
    <x v="0"/>
    <s v="ZT 13X15 2MIL COLOR WHITE BAG 1000/CASE "/>
    <n v="2103"/>
    <m/>
    <s v="ZT 13"/>
    <s v="15 2MIL COLOR WHITE"/>
    <m/>
    <m/>
    <x v="0"/>
    <m/>
    <d v="2012-11-16T00:00:00"/>
    <s v="Nov 2012"/>
    <s v="PGARCIA"/>
    <s v="New"/>
    <s v="Buy"/>
  </r>
  <r>
    <n v="633547"/>
    <s v="COMMERCE PACKAGING"/>
    <x v="0"/>
    <s v="ZT 14X20 2MIL COLOR WHITE BAG 1000/CASE "/>
    <n v="1729.38"/>
    <m/>
    <s v="ZT 14"/>
    <s v="20 2MIL COLOR WHITE"/>
    <m/>
    <m/>
    <x v="0"/>
    <m/>
    <d v="2012-11-16T00:00:00"/>
    <s v="Nov 2012"/>
    <s v="PGARCIA"/>
    <s v="New"/>
    <s v="Buy"/>
  </r>
  <r>
    <n v="633585"/>
    <s v="STRETCH ASSOCIATES"/>
    <x v="0"/>
    <s v="ZT 10X12 4MIL UVI 1.5% 1000/CASE "/>
    <n v="3668"/>
    <m/>
    <s v="ZT 10"/>
    <s v="12 4MIL"/>
    <m/>
    <m/>
    <x v="0"/>
    <m/>
    <d v="2012-11-16T00:00:00"/>
    <s v="Nov 2012"/>
    <s v="MWENTWORTH"/>
    <s v="New"/>
    <s v="Buy"/>
  </r>
  <r>
    <n v="633627"/>
    <s v="SHRINK PACKAGING SYSTEMS"/>
    <x v="0"/>
    <s v="SHRINK BAG ON ROLL - 44X4 4X70 5.5MIL 50/ROLL "/>
    <n v="15009.5"/>
    <m/>
    <s v="SHRINK BAG ON ROLL - 44"/>
    <n v="4"/>
    <m/>
    <m/>
    <x v="0"/>
    <m/>
    <d v="2012-11-16T00:00:00"/>
    <s v="Nov 2012"/>
    <s v="JGUSTAFSON"/>
    <s v="New"/>
    <s v="Buy"/>
  </r>
  <r>
    <n v="633630"/>
    <s v="IPS PACKAGING GREENVILLE"/>
    <x v="0"/>
    <s v="ZT PAS 28X28 2 MIL 3% ANT 500/CASE "/>
    <n v="7743"/>
    <m/>
    <s v="ZT PAS 28"/>
    <s v="28 2 MIL 3% ANT"/>
    <m/>
    <m/>
    <x v="0"/>
    <m/>
    <d v="2012-11-16T00:00:00"/>
    <s v="Nov 2012"/>
    <s v="LPAIGE"/>
    <s v="New"/>
    <s v="Buy"/>
  </r>
  <r>
    <n v="630614"/>
    <s v="ASSOCIATED PACKAGING, INC."/>
    <x v="12"/>
    <s v="23.25XXX1.25 13000'/RL,SWS SHEETING,FG ,AS,POAPP,CRADL"/>
    <n v="5160"/>
    <m/>
    <n v="23.25"/>
    <m/>
    <m/>
    <n v="1.25"/>
    <x v="1"/>
    <n v="735101"/>
    <d v="2012-10-25T00:00:00"/>
    <s v="Oct 2012"/>
    <s v="TTHERIAULT"/>
    <s v="New"/>
    <s v="Make"/>
  </r>
  <r>
    <n v="636942"/>
    <s v="AMERICAN DIVERSITY BUSINESS SOLUTIONS"/>
    <x v="0"/>
    <s v="ZT 4X8.75 3PLY 1000/CASE WITH A 4X7.5 POUCH 2 MIL"/>
    <n v="7249.05"/>
    <m/>
    <s v="ZT 4"/>
    <s v="8.75 3PLY 1000/CASE"/>
    <m/>
    <m/>
    <x v="1"/>
    <n v="745379"/>
    <d v="2012-11-16T00:00:00"/>
    <s v="Nov 2012"/>
    <s v="LCARTER"/>
    <s v="Reorder"/>
    <s v="Buy"/>
  </r>
  <r>
    <n v="633702"/>
    <s v="PRATT INDUSTRIES - TULSA"/>
    <x v="0"/>
    <s v="ZT BUBBLE 10X15.5 3MIL 50 /CASE "/>
    <n v="5298"/>
    <m/>
    <s v="ZT BUBBLE 10"/>
    <s v="15.5 3MIL 50"/>
    <m/>
    <m/>
    <x v="0"/>
    <m/>
    <d v="2012-11-19T00:00:00"/>
    <s v="Nov 2012"/>
    <s v="MICHELLE"/>
    <s v="New"/>
    <s v="Buy"/>
  </r>
  <r>
    <n v="656677"/>
    <s v="ASSOCIATED PACKAGING, INC."/>
    <x v="12"/>
    <s v="23.25XXX1.25 13000'/RL,SWS SHEETING,FG ,AS,POAPP,CRADL"/>
    <n v="6350"/>
    <m/>
    <n v="23.25"/>
    <m/>
    <m/>
    <n v="1.25"/>
    <x v="0"/>
    <m/>
    <d v="2013-03-04T00:00:00"/>
    <s v="March 2013"/>
    <s v="JIM"/>
    <s v="Reorder"/>
    <s v="Make"/>
  </r>
  <r>
    <n v="633747"/>
    <s v="COGS ENTERPRISES"/>
    <x v="0"/>
    <s v="10X18X002 LIP &amp; TAPE 1000/CASE "/>
    <n v="798.75"/>
    <m/>
    <n v="10"/>
    <n v="18"/>
    <n v="2"/>
    <m/>
    <x v="0"/>
    <m/>
    <d v="2012-11-19T00:00:00"/>
    <s v="Nov 2012"/>
    <s v="CMAHAN"/>
    <s v="New"/>
    <s v="Buy"/>
  </r>
  <r>
    <n v="639177"/>
    <s v="LEGACY SUPPLY"/>
    <x v="12"/>
    <s v="23.25XXX3.00 3000'/RL,SWS SHEETING,FG, CRADL"/>
    <n v="2712"/>
    <m/>
    <n v="23.25"/>
    <m/>
    <m/>
    <n v="3"/>
    <x v="0"/>
    <m/>
    <d v="2012-12-14T00:00:00"/>
    <s v="Dec 2012"/>
    <s v="DAVID"/>
    <s v="New"/>
    <s v="Make"/>
  </r>
  <r>
    <n v="633777"/>
    <s v="WORLDWIDE PACKAGING GROUP"/>
    <x v="0"/>
    <s v="6X8 1MIL 1.5 LIP SANDWICH BAG "/>
    <n v="14420"/>
    <m/>
    <n v="6"/>
    <s v="8 1MIL 1.5 LIP SANDWICH"/>
    <m/>
    <m/>
    <x v="0"/>
    <m/>
    <d v="2012-11-19T00:00:00"/>
    <s v="Nov 2012"/>
    <s v="VALERIE"/>
    <s v="New"/>
    <s v="Buy"/>
  </r>
  <r>
    <n v="633800"/>
    <s v="WORLDWIDE PACKAGING GROUP"/>
    <x v="0"/>
    <s v="6X8 1MIL 1.5 BF SANDWICH 2000/CASE "/>
    <n v="37520"/>
    <m/>
    <n v="6"/>
    <s v="8 1MIL 1.5 BF SANDWICH"/>
    <m/>
    <m/>
    <x v="0"/>
    <m/>
    <d v="2012-11-19T00:00:00"/>
    <s v="Nov 2012"/>
    <s v="VALERIE"/>
    <s v="New"/>
    <s v="Buy"/>
  </r>
  <r>
    <n v="633801"/>
    <s v="WORLDWIDE PACKAGING GROUP"/>
    <x v="0"/>
    <s v="7X7 .75MIL 1.5BF SANDWICH BAG 2000 CS (ITEM# 6680) "/>
    <n v="16520"/>
    <m/>
    <n v="7"/>
    <s v="7 .75MIL 1.5BF SANDWICH"/>
    <m/>
    <m/>
    <x v="0"/>
    <m/>
    <d v="2012-11-19T00:00:00"/>
    <s v="Nov 2012"/>
    <s v="VALERIE"/>
    <s v="New"/>
    <s v="Buy"/>
  </r>
  <r>
    <n v="633804"/>
    <s v="STEPHEN GOULD CHARLOTTE"/>
    <x v="0"/>
    <s v="28X28X00125 PAS W/ 2  LIP &amp; TAPE 1000/CS "/>
    <n v="5733"/>
    <m/>
    <n v="28"/>
    <n v="28"/>
    <s v="00125 PAS"/>
    <m/>
    <x v="0"/>
    <m/>
    <d v="2012-11-19T00:00:00"/>
    <s v="Nov 2012"/>
    <s v="AMBER"/>
    <s v="New"/>
    <s v="Buy"/>
  </r>
  <r>
    <n v="650719"/>
    <s v="XPEDX"/>
    <x v="0"/>
    <s v="AUTOBAG 8X12X003 WHITE FRNT 750/ROLL VENTED LWR RT"/>
    <n v="5010"/>
    <m/>
    <n v="8"/>
    <m/>
    <n v="12"/>
    <n v="3"/>
    <x v="0"/>
    <m/>
    <d v="2013-02-08T00:00:00"/>
    <s v="Feb 2013"/>
    <s v="BRENDA"/>
    <s v="New"/>
    <s v="Buy"/>
  </r>
  <r>
    <n v="633832"/>
    <s v="CHEMTEX INC"/>
    <x v="0"/>
    <s v="28 X26 6MIL SLIDER TOP 25 0/CASE "/>
    <n v="77340"/>
    <m/>
    <n v="28"/>
    <s v="26 6MIL SLIDER TOP 25"/>
    <m/>
    <m/>
    <x v="0"/>
    <m/>
    <d v="2012-11-19T00:00:00"/>
    <s v="Nov 2012"/>
    <s v="JCORLISS"/>
    <s v="New"/>
    <s v="Buy"/>
  </r>
  <r>
    <n v="633835"/>
    <s v="CHEMTEX INC"/>
    <x v="0"/>
    <s v="28 X26 4MIL SLIDER TOP 25 0/CASE "/>
    <n v="53377.5"/>
    <m/>
    <n v="28"/>
    <s v="26 4MIL SLIDER TOP 25"/>
    <m/>
    <m/>
    <x v="0"/>
    <m/>
    <d v="2012-11-19T00:00:00"/>
    <s v="Nov 2012"/>
    <s v="JCORLISS"/>
    <s v="New"/>
    <s v="Buy"/>
  </r>
  <r>
    <n v="633856"/>
    <s v="PIONEER PACKAGING CORP"/>
    <x v="0"/>
    <s v="20X24 4MIL BLACK CONDUCTI VE MIL-P-82646 REV A "/>
    <n v="0"/>
    <m/>
    <n v="20"/>
    <s v="24 4MIL BLACK CONDUCTI"/>
    <m/>
    <m/>
    <x v="0"/>
    <m/>
    <d v="2012-11-19T00:00:00"/>
    <s v="Nov 2012"/>
    <s v="LCARTER"/>
    <s v="Reorder"/>
    <s v="Buy"/>
  </r>
  <r>
    <n v="633864"/>
    <s v="IPS PACKAGING GREENVILLE"/>
    <x v="0"/>
    <s v="ZT PAS 28X28 1 MIL 3% ANT 500/CS "/>
    <n v="0"/>
    <m/>
    <s v="ZT PAS 28"/>
    <s v="28 1 MIL 3% ANT"/>
    <m/>
    <m/>
    <x v="0"/>
    <m/>
    <d v="2012-11-19T00:00:00"/>
    <s v="Nov 2012"/>
    <s v="LPAIGE"/>
    <s v="New"/>
    <s v="Buy"/>
  </r>
  <r>
    <n v="645222"/>
    <s v="ASSOCIATED PACKAGING INC."/>
    <x v="12"/>
    <s v="24.00X0.00X0.00X0.75 6000'/RL,TUBING,FG,AS,AMF CLR,CRADL"/>
    <n v="0"/>
    <m/>
    <n v="24"/>
    <n v="0"/>
    <n v="0"/>
    <n v="0.75"/>
    <x v="0"/>
    <m/>
    <d v="2013-01-17T00:00:00"/>
    <s v="Jan 2013"/>
    <s v="JIM"/>
    <s v="New"/>
    <s v="Make"/>
  </r>
  <r>
    <n v="633922"/>
    <s v="STEPHEN GOULD CHARLOTTE"/>
    <x v="0"/>
    <s v="ZT 28X28X002 PAS (3%) 500/CS "/>
    <n v="7743"/>
    <m/>
    <s v="ZT 28"/>
    <n v="28"/>
    <s v="002 PAS (3%)"/>
    <m/>
    <x v="0"/>
    <m/>
    <d v="2012-11-20T00:00:00"/>
    <s v="Nov 2012"/>
    <s v="AMBER"/>
    <s v="New"/>
    <s v="Buy"/>
  </r>
  <r>
    <n v="641200"/>
    <s v="CLEAR VIEW BAG COMPANY, INC."/>
    <x v="12"/>
    <s v="24.00X0.00XX2.00 6000'/RL,SWS SHEETING,FG, VCI,TINT,MBL,CRADL"/>
    <n v="0"/>
    <m/>
    <n v="24"/>
    <m/>
    <m/>
    <n v="2"/>
    <x v="0"/>
    <m/>
    <d v="2013-01-16T00:00:00"/>
    <s v="Jan 2013"/>
    <s v="WILL"/>
    <s v="New"/>
    <s v="Make"/>
  </r>
  <r>
    <n v="689696"/>
    <s v="CROWN PACKAGING"/>
    <x v="12"/>
    <s v="24.00X0.00XX4.00 1500'/RL,SWS SHEETING,LLD ,HEX"/>
    <n v="1533.12"/>
    <m/>
    <n v="24"/>
    <m/>
    <m/>
    <n v="4"/>
    <x v="0"/>
    <m/>
    <d v="2013-06-27T00:00:00"/>
    <s v="June 2013"/>
    <s v="STEVES"/>
    <s v="New"/>
    <s v="Make"/>
  </r>
  <r>
    <n v="689696"/>
    <s v="CROWN PACKAGING"/>
    <x v="12"/>
    <s v="24.00X0.00XX4.001500'/RL,SWS SHEETING,LLD,HEX"/>
    <n v="1533.12"/>
    <m/>
    <n v="24"/>
    <n v="0"/>
    <m/>
    <n v="4"/>
    <x v="0"/>
    <m/>
    <d v="2013-07-12T00:00:00"/>
    <s v="July 2013"/>
    <s v="STEVES"/>
    <s v="New"/>
    <s v="Make"/>
  </r>
  <r>
    <n v="634071"/>
    <s v="MARATHON PACKAGING"/>
    <x v="0"/>
    <s v="2X8.75X 2.5MIL W/ 1.5 LIP 1000/CASE "/>
    <n v="964"/>
    <m/>
    <n v="2"/>
    <n v="8.75"/>
    <s v=" 2.5MIL W/ 1.5 LIP"/>
    <m/>
    <x v="0"/>
    <m/>
    <d v="2012-11-20T00:00:00"/>
    <s v="Nov 2012"/>
    <s v="MGONZALEZ"/>
    <s v="New"/>
    <s v="Buy"/>
  </r>
  <r>
    <n v="655984"/>
    <s v="CLEAR VIEW BAG COMPANY, INC."/>
    <x v="12"/>
    <s v="24.00XXX1.85 10700'/RL,SWS SHEETING,FG ,CLAR,CRADL"/>
    <n v="851.32"/>
    <m/>
    <n v="24"/>
    <m/>
    <m/>
    <n v="1.85"/>
    <x v="1"/>
    <n v="785298"/>
    <d v="2013-02-18T00:00:00"/>
    <s v="Feb 2013"/>
    <s v="WILL"/>
    <s v="New"/>
    <s v="Make"/>
  </r>
  <r>
    <n v="659217"/>
    <s v="CLEAR VIEW BAG COMPANY, INC."/>
    <x v="12"/>
    <s v="24.00XXX1.85 10700'/RL,SWS SHEETING,FG ,CLAR,CRADL"/>
    <n v="851.32"/>
    <m/>
    <n v="24"/>
    <m/>
    <m/>
    <n v="1.85"/>
    <x v="1"/>
    <n v="789561"/>
    <d v="2013-02-26T00:00:00"/>
    <s v="Feb 2013"/>
    <s v="WILL"/>
    <s v="Reorder"/>
    <s v="Make"/>
  </r>
  <r>
    <n v="647621"/>
    <s v="CLEAR VIEW BAG COMPANY, INC."/>
    <x v="12"/>
    <s v="24.00XXX1.85 10700'/RL,SWS SHEETING,FG ,HISLIP,CRADL"/>
    <n v="851.2"/>
    <m/>
    <n v="24"/>
    <m/>
    <m/>
    <n v="1.85"/>
    <x v="1"/>
    <n v="768164"/>
    <d v="2013-01-14T00:00:00"/>
    <s v="Jan 2013"/>
    <s v="DAVID"/>
    <s v="New"/>
    <s v="Make"/>
  </r>
  <r>
    <n v="659380"/>
    <s v="CENTRAL OHIO PAPER &amp; PKG"/>
    <x v="0"/>
    <s v="6 X8  2MIL AUTO BAG 1S PRINTED AND 1S WHITE 3 X4  BLOCK 1250/RO"/>
    <n v="4920"/>
    <m/>
    <n v="6"/>
    <m/>
    <n v="8"/>
    <n v="2"/>
    <x v="0"/>
    <m/>
    <d v="2013-03-13T00:00:00"/>
    <s v="March 2013"/>
    <s v="JCORLISS"/>
    <s v="New"/>
    <s v="Buy"/>
  </r>
  <r>
    <n v="647871"/>
    <s v="CLEAR VIEW BAG COMPANY, INC."/>
    <x v="12"/>
    <s v="24.00XXX1.85 10700'/RL,SWS SHEETING,FG ,HISLIP,CRADL"/>
    <n v="851.2"/>
    <m/>
    <n v="24"/>
    <m/>
    <m/>
    <n v="1.85"/>
    <x v="1"/>
    <n v="768167"/>
    <d v="2013-01-14T00:00:00"/>
    <s v="Jan 2013"/>
    <s v="LHICKS"/>
    <s v="Reorder"/>
    <s v="Make"/>
  </r>
  <r>
    <n v="680558"/>
    <s v="CLEAR VIEW BAG COMPANY, INC."/>
    <x v="12"/>
    <s v="24.00XXX1.85 11850'/RL,SWS SHEETING,FG ,CLAR,CRADL"/>
    <n v="942.84"/>
    <m/>
    <n v="24"/>
    <m/>
    <m/>
    <n v="1.85"/>
    <x v="1"/>
    <n v="834553"/>
    <d v="2013-05-23T00:00:00"/>
    <s v="May 2013"/>
    <s v="STEVES"/>
    <s v="Reorder"/>
    <s v="Make"/>
  </r>
  <r>
    <n v="634228"/>
    <s v="STAR PACKAGING INC"/>
    <x v="0"/>
    <s v="SLIDER 11.5X13 2 MIL 250/CASE "/>
    <n v="7860"/>
    <m/>
    <s v="SLIDER 11.5"/>
    <s v="13 2 MIL"/>
    <m/>
    <m/>
    <x v="0"/>
    <m/>
    <d v="2012-11-21T00:00:00"/>
    <s v="Nov 2012"/>
    <s v="LCARTER"/>
    <s v="New"/>
    <s v="Buy"/>
  </r>
  <r>
    <n v="677459"/>
    <s v="TEXAS POLY"/>
    <x v="12"/>
    <s v="24.00XXX1.90 13300'/RL,SWS SHEETING,FG ,CRADL"/>
    <n v="2340"/>
    <m/>
    <n v="24"/>
    <m/>
    <m/>
    <n v="1.9"/>
    <x v="1"/>
    <n v="827557"/>
    <d v="2013-05-09T00:00:00"/>
    <s v="May 2013"/>
    <s v="DAVID"/>
    <s v="New"/>
    <s v="Make"/>
  </r>
  <r>
    <n v="634334"/>
    <s v="SIKES PAPER &amp; SUPPLY CO INC"/>
    <x v="0"/>
    <s v="ZT 14X25 2 MIL 500/CASE  "/>
    <n v="11990"/>
    <m/>
    <s v="ZT 14"/>
    <s v="25 2 MIL 500/CASE"/>
    <m/>
    <m/>
    <x v="0"/>
    <m/>
    <d v="2012-11-21T00:00:00"/>
    <s v="Nov 2012"/>
    <s v="JPENA"/>
    <s v="New"/>
    <s v="Buy"/>
  </r>
  <r>
    <n v="634347"/>
    <s v="TRYCO"/>
    <x v="0"/>
    <s v="ZT BIOHAZARD 6X9 2MIL (W / 6X9 POUCH) PRINTED 2C/1 S W/ 1/8  SKIRT 1000/CASE"/>
    <n v="1813"/>
    <m/>
    <s v="ZT BIOHAZARD 6"/>
    <s v="9 2MIL (W"/>
    <m/>
    <m/>
    <x v="0"/>
    <m/>
    <d v="2012-11-21T00:00:00"/>
    <s v="Nov 2012"/>
    <s v="DBALLETTA"/>
    <s v="New"/>
    <s v="Buy"/>
  </r>
  <r>
    <n v="634359"/>
    <s v="SUPREME DAIRY FARMS"/>
    <x v="0"/>
    <s v="24X24 2MIL ZT  "/>
    <n v="0"/>
    <m/>
    <n v="24"/>
    <s v="24 2MIL ZT"/>
    <m/>
    <m/>
    <x v="0"/>
    <m/>
    <d v="2012-11-21T00:00:00"/>
    <s v="Nov 2012"/>
    <s v="DBALLETTA"/>
    <s v="New"/>
    <s v="Buy"/>
  </r>
  <r>
    <n v="634364"/>
    <s v="IDG"/>
    <x v="0"/>
    <s v="ZT 5X5X002 WHITE BLOCK (1C/1S) 1000/CS "/>
    <n v="901"/>
    <m/>
    <s v="ZT 5"/>
    <n v="5"/>
    <s v="002 WHITE"/>
    <m/>
    <x v="0"/>
    <m/>
    <d v="2012-11-21T00:00:00"/>
    <s v="Nov 2012"/>
    <s v="AMBER"/>
    <s v="New"/>
    <s v="Buy"/>
  </r>
  <r>
    <n v="634417"/>
    <s v="PHOENIX PACKAGING CORP."/>
    <x v="0"/>
    <s v="11.75X4X18 W 1.5  LIP 2 HANG HOLES (1/2 ) IN LIP 1 MIL"/>
    <n v="0"/>
    <m/>
    <n v="11.75"/>
    <n v="4"/>
    <s v="18 W 1.5  LIP"/>
    <m/>
    <x v="0"/>
    <m/>
    <d v="2012-11-21T00:00:00"/>
    <s v="Nov 2012"/>
    <s v="LCARTER"/>
    <s v="Reorder"/>
    <s v="Buy"/>
  </r>
  <r>
    <n v="634422"/>
    <s v="PHOENIX PACKAGING CORP."/>
    <x v="0"/>
    <s v="11.75X3X15 1 MIL WITH 1.5  LIP WITH 2, 1/2  HANG HOLES"/>
    <n v="0"/>
    <m/>
    <n v="11.75"/>
    <n v="3"/>
    <s v="15 1 MIL WITH"/>
    <m/>
    <x v="0"/>
    <m/>
    <d v="2012-11-21T00:00:00"/>
    <s v="Nov 2012"/>
    <s v="LCARTER"/>
    <s v="Reorder"/>
    <s v="Buy"/>
  </r>
  <r>
    <n v="648971"/>
    <s v="ASSOCIATED PACKAGING INC."/>
    <x v="12"/>
    <s v="24.00XXX2.50 2500'/RL,SWS SHEETING,AS, POAPP,CRADL"/>
    <n v="1792"/>
    <m/>
    <n v="24"/>
    <m/>
    <m/>
    <n v="2.5"/>
    <x v="1"/>
    <n v="771226"/>
    <d v="2013-01-18T00:00:00"/>
    <s v="Jan 2013"/>
    <s v="DAVID"/>
    <s v="New"/>
    <s v="Make"/>
  </r>
  <r>
    <n v="634507"/>
    <s v="BECK PACKAGING"/>
    <x v="0"/>
    <s v="ZT TAMPER EVIDENT 7X5 4MI BOTTOM LOAD W/ HANG HOLE 1000/CASE"/>
    <n v="820"/>
    <m/>
    <s v="ZT TAMPER EVIDENT 7"/>
    <s v="5 4MI"/>
    <m/>
    <m/>
    <x v="0"/>
    <m/>
    <d v="2012-11-21T00:00:00"/>
    <s v="Nov 2012"/>
    <s v="MWENTWORTH"/>
    <s v="New"/>
    <s v="Buy"/>
  </r>
  <r>
    <n v="634508"/>
    <s v="GLOBAL PLASTIC SUPPLY"/>
    <x v="0"/>
    <s v="ZT 14X24 4 MIL PAS 200/CASE "/>
    <n v="2486.46"/>
    <m/>
    <s v="ZT 14"/>
    <s v="24 4 MIL PAS"/>
    <m/>
    <m/>
    <x v="0"/>
    <m/>
    <d v="2012-11-21T00:00:00"/>
    <s v="Nov 2012"/>
    <s v="JPENA"/>
    <s v="New"/>
    <s v="Buy"/>
  </r>
  <r>
    <n v="703290"/>
    <s v="CHEMSTRETCH INC."/>
    <x v="12"/>
    <s v="24.00XXX3.805000'/RL,SWS SHEETING,FG,COLOR,WHT,CRADL"/>
    <n v="3448.5"/>
    <m/>
    <n v="24"/>
    <m/>
    <m/>
    <n v="3.8"/>
    <x v="0"/>
    <m/>
    <d v="2013-09-13T00:00:00"/>
    <s v="Sept 2013"/>
    <s v="DAVID"/>
    <s v="New"/>
    <s v="Make"/>
  </r>
  <r>
    <n v="709250"/>
    <s v="GREAT PLAINS PACKAGING SYSTEMS"/>
    <x v="12"/>
    <s v="24.50XXX1.254400'/RL,SWS SHEETING,FG,AS,POAPP,CRADL"/>
    <n v="12824"/>
    <m/>
    <n v="24.5"/>
    <m/>
    <m/>
    <n v="1.25"/>
    <x v="1"/>
    <n v="901229"/>
    <d v="2013-09-26T00:00:00"/>
    <s v="Sept 2013"/>
    <s v="DAVID"/>
    <s v="New"/>
    <s v="Make"/>
  </r>
  <r>
    <n v="661511"/>
    <s v="TEXAS CONTAINER"/>
    <x v="12"/>
    <s v="25.00XXX1.25 6600'/RL,SWS SHEETING,FG, AS,POAPP,CRADL"/>
    <n v="2480"/>
    <m/>
    <n v="25"/>
    <m/>
    <m/>
    <n v="1.25"/>
    <x v="0"/>
    <m/>
    <d v="2013-03-21T00:00:00"/>
    <s v="March 2013"/>
    <s v="DAVID"/>
    <s v="New"/>
    <s v="Make"/>
  </r>
  <r>
    <n v="664709"/>
    <s v="TEXAS CONTAINER"/>
    <x v="12"/>
    <s v="25.00XXX1.25 6600'/RL,SWS SHEETING,FG, AS,POAPP,CRADL"/>
    <n v="2480"/>
    <m/>
    <n v="25"/>
    <m/>
    <m/>
    <n v="1.25"/>
    <x v="0"/>
    <m/>
    <d v="2013-04-04T00:00:00"/>
    <s v="April 2013"/>
    <s v="MGONZALEZ"/>
    <s v="New"/>
    <s v="Make"/>
  </r>
  <r>
    <n v="655035"/>
    <s v="POLYKING INC"/>
    <x v="12"/>
    <s v="25.00XXX1.50 3500'/RL,SWS SHEETING,FG, CRADL"/>
    <n v="5050"/>
    <m/>
    <n v="25"/>
    <m/>
    <m/>
    <n v="1.5"/>
    <x v="0"/>
    <m/>
    <d v="2013-02-26T00:00:00"/>
    <s v="Feb 2013"/>
    <s v="DAVID"/>
    <s v="New"/>
    <s v="Make"/>
  </r>
  <r>
    <n v="634538"/>
    <s v="MANUFACTURERS PKG SERVICES, INC."/>
    <x v="0"/>
    <s v="9X12 ZT 1.5 MIL PRINTED 2C/1S 50% COVERAGE 2000/CASE,PRNTD"/>
    <n v="244750"/>
    <m/>
    <n v="9"/>
    <s v="12 ZT 1.5 MIL PRINTED"/>
    <m/>
    <m/>
    <x v="0"/>
    <m/>
    <d v="2012-11-26T00:00:00"/>
    <s v="Nov 2012"/>
    <s v="MGONZALEZ"/>
    <s v="New"/>
    <s v="Buy"/>
  </r>
  <r>
    <n v="690517"/>
    <s v="BUNZL-BALTIMORE"/>
    <x v="12"/>
    <s v="25.25X0.00XX2.503750'/RL,SWS SHEETING"/>
    <n v="12574.84"/>
    <m/>
    <n v="25.25"/>
    <n v="0"/>
    <m/>
    <n v="2.5"/>
    <x v="0"/>
    <m/>
    <d v="2013-09-05T00:00:00"/>
    <s v="Sept 2013"/>
    <s v="SMAYER"/>
    <s v="New"/>
    <s v="Make"/>
  </r>
  <r>
    <n v="634599"/>
    <s v="AMERIPAK"/>
    <x v="0"/>
    <s v="9X12 1 MIL WICKETED BAG + 250/WICKET 1000/CASE "/>
    <n v="990"/>
    <m/>
    <n v="9"/>
    <s v="12 1 MIL WICKETED BAG +"/>
    <m/>
    <m/>
    <x v="0"/>
    <m/>
    <d v="2012-11-26T00:00:00"/>
    <s v="Nov 2012"/>
    <s v="HEATHER"/>
    <s v="New"/>
    <s v="Buy"/>
  </r>
  <r>
    <n v="641001"/>
    <s v="XPEDX - CORPORATE"/>
    <x v="12"/>
    <s v="25.50X0.00XX2.50 6000'/RL,SWS SHEETING,FG, METAL 15.0%,CRADL"/>
    <n v="1442"/>
    <m/>
    <n v="25.5"/>
    <m/>
    <m/>
    <n v="2.5"/>
    <x v="0"/>
    <m/>
    <d v="2012-12-24T00:00:00"/>
    <s v="Dec 2012"/>
    <s v="EZRA"/>
    <s v="New"/>
    <s v="Make"/>
  </r>
  <r>
    <n v="634682"/>
    <s v="THE SUPPLY SOURCE"/>
    <x v="0"/>
    <s v="10X14.25X.001 1.5  LIP STAPLE PACKED ON CARDBOARD HEADER, 100/"/>
    <n v="22575"/>
    <m/>
    <n v="10"/>
    <n v="14.25"/>
    <n v="1E-3"/>
    <m/>
    <x v="0"/>
    <m/>
    <d v="2012-11-26T00:00:00"/>
    <s v="Nov 2012"/>
    <s v="MGONZALEZ"/>
    <s v="New"/>
    <s v="Buy"/>
  </r>
  <r>
    <n v="634683"/>
    <s v="THE SUPPLY SOURCE"/>
    <x v="0"/>
    <s v="13x20x.001 STAPLE PACKED TO HEADER 1 2500/CASE"/>
    <n v="39300"/>
    <m/>
    <s v="13x20x.001"/>
    <m/>
    <m/>
    <m/>
    <x v="0"/>
    <m/>
    <d v="2012-11-26T00:00:00"/>
    <s v="Nov 2012"/>
    <s v="MGONZALEZ"/>
    <s v="New"/>
    <s v="Buy"/>
  </r>
  <r>
    <n v="634684"/>
    <s v="THE SUPPLY SOURCE"/>
    <x v="0"/>
    <s v="28x28x.001 1.5  LIP STAPL 100/HEADER 2500/CASE "/>
    <n v="118350"/>
    <m/>
    <s v="28x28x.001 1.5  LIP STAPL"/>
    <m/>
    <m/>
    <m/>
    <x v="0"/>
    <m/>
    <d v="2012-11-26T00:00:00"/>
    <s v="Nov 2012"/>
    <s v="MGONZALEZ"/>
    <s v="New"/>
    <s v="Buy"/>
  </r>
  <r>
    <n v="668615"/>
    <s v="CLEAR VIEW BAG COMPANY, INC."/>
    <x v="12"/>
    <s v="25.50XXX1.90 10320'/RL,SWS SHEETING,FG ,CRADL"/>
    <n v="896"/>
    <m/>
    <n v="25.5"/>
    <m/>
    <m/>
    <n v="1.9"/>
    <x v="1"/>
    <n v="811667"/>
    <d v="2013-04-10T00:00:00"/>
    <s v="April 2013"/>
    <s v="WILL"/>
    <s v="New"/>
    <s v="Make"/>
  </r>
  <r>
    <n v="634758"/>
    <s v="UNISOURCE - BROOKLYN PARK"/>
    <x v="0"/>
    <s v="ZT 12X15 6 MIL WITH SLIT HEADER W/ HANG HOLE "/>
    <n v="1867.5"/>
    <m/>
    <s v="ZT 12"/>
    <s v="15 6 MIL WITH SLIT"/>
    <m/>
    <m/>
    <x v="0"/>
    <m/>
    <d v="2012-11-26T00:00:00"/>
    <s v="Nov 2012"/>
    <s v="TTHERIAULT"/>
    <s v="New"/>
    <s v="Buy"/>
  </r>
  <r>
    <n v="634761"/>
    <s v="UNISOURCE - BROOKLYN PARK"/>
    <x v="0"/>
    <s v="ZT 6.5X9.25 6 MIL WITH SL W/ HANG HOLE "/>
    <n v="950.5"/>
    <m/>
    <s v="ZT 6.5"/>
    <s v="9.25 6 MIL WITH SL"/>
    <m/>
    <m/>
    <x v="0"/>
    <m/>
    <d v="2012-11-26T00:00:00"/>
    <s v="Nov 2012"/>
    <s v="TTHERIAULT"/>
    <s v="New"/>
    <s v="Buy"/>
  </r>
  <r>
    <n v="647624"/>
    <s v="CLEAR VIEW BAG COMPANY, INC."/>
    <x v="12"/>
    <s v="25.50XXX1.90 11870'/RL,SWS SHEETING,FG ,AS,POAPP,CRADL"/>
    <n v="1113.2"/>
    <m/>
    <n v="25.5"/>
    <m/>
    <m/>
    <n v="1.9"/>
    <x v="1"/>
    <n v="768140"/>
    <d v="2013-01-14T00:00:00"/>
    <s v="Jan 2013"/>
    <s v="DAVID"/>
    <s v="New"/>
    <s v="Make"/>
  </r>
  <r>
    <n v="634776"/>
    <s v="SAINT LOUIS PAPER"/>
    <x v="0"/>
    <s v="ZT 10X12 3MIL WHITE COLOR FILM 1000/CAS E"/>
    <n v="4052"/>
    <m/>
    <s v="ZT 10"/>
    <s v="12 3MIL"/>
    <m/>
    <m/>
    <x v="0"/>
    <m/>
    <d v="2012-11-26T00:00:00"/>
    <s v="Nov 2012"/>
    <s v="DBALLETTA"/>
    <s v="New"/>
    <s v="Buy"/>
  </r>
  <r>
    <n v="634937"/>
    <s v="IPS PACKAGING GREENVILLE"/>
    <x v="0"/>
    <s v="LF 6X9X002 W 1.5  LIP WICKETED 250/WICK 1000/CT VENTED"/>
    <n v="797"/>
    <m/>
    <n v="6"/>
    <m/>
    <n v="9"/>
    <n v="2"/>
    <x v="0"/>
    <m/>
    <d v="2012-11-26T00:00:00"/>
    <s v="Nov 2012"/>
    <s v="MWENTWORTH"/>
    <s v="New"/>
    <s v="Buy"/>
  </r>
  <r>
    <n v="634940"/>
    <s v="IPS PACKAGING GREENVILLE"/>
    <x v="0"/>
    <s v="LF 7X11X002 W 1.5  LIP WICKETED 250/WICK 1000/CT VENTED"/>
    <n v="696"/>
    <m/>
    <n v="7"/>
    <m/>
    <n v="11"/>
    <n v="2"/>
    <x v="0"/>
    <m/>
    <d v="2012-11-26T00:00:00"/>
    <s v="Nov 2012"/>
    <s v="MWENTWORTH"/>
    <s v="New"/>
    <s v="Buy"/>
  </r>
  <r>
    <n v="634947"/>
    <s v="CHAMBERS PACKAGING CONNECTION"/>
    <x v="0"/>
    <s v="50X42X86X005 FULL GAUGE SHRINK BAG "/>
    <n v="8488.2000000000007"/>
    <m/>
    <n v="50"/>
    <n v="42"/>
    <n v="86"/>
    <s v="005 FULL GAUGE"/>
    <x v="0"/>
    <m/>
    <d v="2012-11-26T00:00:00"/>
    <s v="Nov 2012"/>
    <s v="SARAH"/>
    <s v="New"/>
    <s v="Buy"/>
  </r>
  <r>
    <n v="634962"/>
    <s v="LANDSBERG - DALLAS (GRAPEVINE)"/>
    <x v="0"/>
    <s v="22X24 1 MIL 1  LIP AND TAPE 1000/CASE "/>
    <n v="1346.5"/>
    <m/>
    <n v="22"/>
    <s v="24 1 MIL"/>
    <m/>
    <m/>
    <x v="0"/>
    <m/>
    <d v="2012-11-26T00:00:00"/>
    <s v="Nov 2012"/>
    <s v="JPENA"/>
    <s v="New"/>
    <s v="Buy"/>
  </r>
  <r>
    <n v="634965"/>
    <s v="LANDSBERG - DALLAS (GRAPEVINE)"/>
    <x v="0"/>
    <s v="22X24 1 MIL W 1  LIP &amp; TAPE 1000/CASE PRINTED 1C/1S (REG.),PRNT"/>
    <n v="1750.25"/>
    <m/>
    <n v="22"/>
    <s v="24 1 MIL"/>
    <m/>
    <m/>
    <x v="0"/>
    <m/>
    <d v="2012-11-26T00:00:00"/>
    <s v="Nov 2012"/>
    <s v="JPENA"/>
    <s v="New"/>
    <s v="Buy"/>
  </r>
  <r>
    <n v="634970"/>
    <s v="LANDSBERG - DALLAS (GRAPEVINE)"/>
    <x v="0"/>
    <s v="22X24 2MIL 1000/CASE W/ 1  LIP &amp; TAPE 1000/CAS E"/>
    <n v="1975.25"/>
    <m/>
    <n v="22"/>
    <s v="24 2MIL 1000/CASE"/>
    <m/>
    <m/>
    <x v="0"/>
    <m/>
    <d v="2012-11-26T00:00:00"/>
    <s v="Nov 2012"/>
    <s v="JPENA"/>
    <s v="New"/>
    <s v="Buy"/>
  </r>
  <r>
    <n v="634971"/>
    <s v="LANDSBERG - DALLAS (GRAPEVINE)"/>
    <x v="0"/>
    <s v="22X24 2 MIL 1000/CASE W/ 1  LIP &amp; TAPE PRINTED 1C/1S (REG),PRNTD"/>
    <n v="2327.5"/>
    <m/>
    <n v="22"/>
    <s v="24 2 MIL 1000/CASE"/>
    <m/>
    <m/>
    <x v="0"/>
    <m/>
    <d v="2012-11-26T00:00:00"/>
    <s v="Nov 2012"/>
    <s v="JPENA"/>
    <s v="New"/>
    <s v="Buy"/>
  </r>
  <r>
    <n v="634981"/>
    <s v="LANDSBERG - DALLAS (GRAPEVINE)"/>
    <x v="0"/>
    <s v="22X26 1.5 MIL 500/CASE W/ 1  LIP &amp; TAPE "/>
    <n v="2359.25"/>
    <m/>
    <n v="22"/>
    <s v="26 1.5 MIL 500/CASE"/>
    <m/>
    <m/>
    <x v="0"/>
    <m/>
    <d v="2012-11-26T00:00:00"/>
    <s v="Nov 2012"/>
    <s v="JPENA"/>
    <s v="New"/>
    <s v="Buy"/>
  </r>
  <r>
    <n v="634984"/>
    <s v="LANDSBERG - DALLAS (GRAPEVINE)"/>
    <x v="0"/>
    <s v="22X26 1.5 MIL 500/CASE W/ 1  LIP &amp; TAPE PRINTED 1C/1S (REG),PRNTD"/>
    <n v="2056.25"/>
    <m/>
    <n v="22"/>
    <s v="26 1.5 MIL 500/CASE"/>
    <m/>
    <m/>
    <x v="0"/>
    <m/>
    <d v="2012-11-26T00:00:00"/>
    <s v="Nov 2012"/>
    <s v="JPENA"/>
    <s v="New"/>
    <s v="Buy"/>
  </r>
  <r>
    <n v="635000"/>
    <s v="LANDSBERG - DALLAS (GRAPEVINE)"/>
    <x v="0"/>
    <s v="16X48 2 MIL 500/CASE W/ 1  LIP &amp; TAPE "/>
    <n v="2206.25"/>
    <m/>
    <n v="16"/>
    <s v="48 2 MIL 500/CASE"/>
    <m/>
    <m/>
    <x v="0"/>
    <m/>
    <d v="2012-11-26T00:00:00"/>
    <s v="Nov 2012"/>
    <s v="JPENA"/>
    <s v="New"/>
    <s v="Buy"/>
  </r>
  <r>
    <n v="635002"/>
    <s v="LANDSBERG - DALLAS (GRAPEVINE)"/>
    <x v="0"/>
    <s v="16X48 2 MIL 500/CASE W/ 1  LIP &amp; TAPE PRINTED 1C/1S (REG),PRNTD"/>
    <n v="2524.75"/>
    <m/>
    <n v="16"/>
    <s v="48 2 MIL 500/CASE"/>
    <m/>
    <m/>
    <x v="0"/>
    <m/>
    <d v="2012-11-26T00:00:00"/>
    <s v="Nov 2012"/>
    <s v="JPENA"/>
    <s v="New"/>
    <s v="Buy"/>
  </r>
  <r>
    <n v="635008"/>
    <s v="LANDSBERG - DALLAS (GRAPEVINE)"/>
    <x v="0"/>
    <s v="20X45 1.5 MIL 500/CASE W 1  LIP &amp; TAPE "/>
    <n v="2044"/>
    <m/>
    <n v="20"/>
    <s v="45 1.5 MIL 500/CASE"/>
    <m/>
    <m/>
    <x v="0"/>
    <m/>
    <d v="2012-11-26T00:00:00"/>
    <s v="Nov 2012"/>
    <s v="JPENA"/>
    <s v="New"/>
    <s v="Buy"/>
  </r>
  <r>
    <n v="635011"/>
    <s v="LANDSBERG - DALLAS (GRAPEVINE)"/>
    <x v="0"/>
    <s v="20X45 1.5 MIL 500/CASE W/ 1  LIP &amp; TAPE PRINTED 1C/1S (REG),PRNTD"/>
    <n v="2425.25"/>
    <m/>
    <n v="20"/>
    <s v="45 1.5 MIL 500/CASE"/>
    <m/>
    <m/>
    <x v="0"/>
    <m/>
    <d v="2012-11-26T00:00:00"/>
    <s v="Nov 2012"/>
    <s v="JPENA"/>
    <s v="New"/>
    <s v="Buy"/>
  </r>
  <r>
    <n v="680565"/>
    <s v="CLEAR VIEW BAG COMPANY, INC."/>
    <x v="12"/>
    <s v="25.50XXX1.90 12900'/RL,SWS SHEETING,FG ,CRADL"/>
    <n v="1120"/>
    <m/>
    <n v="25.5"/>
    <m/>
    <m/>
    <n v="1.9"/>
    <x v="1"/>
    <n v="834296"/>
    <d v="2013-05-22T00:00:00"/>
    <s v="May 2013"/>
    <s v="STEVES"/>
    <s v="Reorder"/>
    <s v="Make"/>
  </r>
  <r>
    <n v="635020"/>
    <s v="LANDSBERG - DALLAS (GRAPEVINE)"/>
    <x v="0"/>
    <s v="26X32 1.5 MIL500/CASE W/ 1  LIP &amp; TAPE "/>
    <n v="2069.75"/>
    <m/>
    <n v="26"/>
    <s v="32 1.5 MIL500/CASE"/>
    <m/>
    <m/>
    <x v="0"/>
    <m/>
    <d v="2012-11-26T00:00:00"/>
    <s v="Nov 2012"/>
    <s v="JPENA"/>
    <s v="New"/>
    <s v="Buy"/>
  </r>
  <r>
    <n v="646127"/>
    <s v="XPEDX"/>
    <x v="0"/>
    <s v="9X13 1.5MIL AUTO BAG PLASTIC CORE DOUBLE POLY LINED 1000/ROLL"/>
    <n v="4885"/>
    <m/>
    <n v="9"/>
    <m/>
    <n v="13"/>
    <n v="1.5"/>
    <x v="0"/>
    <m/>
    <d v="2013-01-22T00:00:00"/>
    <s v="Jan 2013"/>
    <s v="TTHERIAULT"/>
    <s v="New"/>
    <s v="Buy"/>
  </r>
  <r>
    <n v="666939"/>
    <s v="SHORR PACKAGING - IL"/>
    <x v="0"/>
    <s v="12X14 1.5MIL CLEAR AUTO BAG WITH VENT 1000/ROLL"/>
    <n v="4806"/>
    <m/>
    <n v="12"/>
    <m/>
    <n v="14"/>
    <n v="1.5"/>
    <x v="0"/>
    <m/>
    <d v="2013-04-15T00:00:00"/>
    <s v="April 2013"/>
    <s v="STEVES"/>
    <s v="New"/>
    <s v="Buy"/>
  </r>
  <r>
    <n v="669909"/>
    <s v="A D S PAPER PACKAGING"/>
    <x v="0"/>
    <s v="AUTO BAG 3X5X002 2000/RL "/>
    <n v="4752"/>
    <m/>
    <n v="3"/>
    <m/>
    <n v="5"/>
    <n v="2"/>
    <x v="0"/>
    <m/>
    <d v="2013-04-26T00:00:00"/>
    <s v="April 2013"/>
    <s v="SARAH"/>
    <s v="New"/>
    <s v="Buy"/>
  </r>
  <r>
    <n v="651875"/>
    <s v="NAPS POLY BAG COMPANY"/>
    <x v="0"/>
    <s v="AUTO 3X4X0015 PRINTED 1C/1S BLACK 4000/ ROLL,PRNTD"/>
    <n v="4425"/>
    <m/>
    <n v="3"/>
    <m/>
    <n v="4"/>
    <n v="1.5"/>
    <x v="0"/>
    <m/>
    <d v="2013-02-14T00:00:00"/>
    <s v="Feb 2013"/>
    <s v="JIM"/>
    <s v="New"/>
    <s v="Buy"/>
  </r>
  <r>
    <n v="635031"/>
    <s v="LANDSBERG - DALLAS (GRAPEVINE)"/>
    <x v="0"/>
    <s v="26X32 1.5 MIL 500/CASE W/ 1  LIP &amp; TAPE PRINTED 1C/1S (REG),PRNTD"/>
    <n v="2394"/>
    <m/>
    <n v="26"/>
    <s v="32 1.5 MIL 500/CASE"/>
    <m/>
    <m/>
    <x v="0"/>
    <m/>
    <d v="2012-11-26T00:00:00"/>
    <s v="Nov 2012"/>
    <s v="JPENA"/>
    <s v="New"/>
    <s v="Buy"/>
  </r>
  <r>
    <n v="697109"/>
    <s v="ATLAS BOX &amp; CRATING"/>
    <x v="0"/>
    <s v="4X4X004 AUTO PRINTED, 2C/1S W/ 1.25  SEALED HEADERW/ HH, BOTTOM LOAD, 1500"/>
    <n v="4373.2"/>
    <m/>
    <n v="4"/>
    <n v="4"/>
    <s v="004 AUTO PRINTED, 2C/"/>
    <m/>
    <x v="1"/>
    <n v="874416"/>
    <d v="2013-08-07T00:00:00"/>
    <s v="Aug 2013"/>
    <s v="LPAIGE"/>
    <s v="Reorder"/>
    <s v="Buy"/>
  </r>
  <r>
    <n v="693188"/>
    <s v="CROWN PACKAGING"/>
    <x v="0"/>
    <s v="AUTO 4X13X0018 POLYPRO (COF LEVEL .2 MED-HIGH SLIP) 1000/RL"/>
    <n v="4250"/>
    <m/>
    <s v="AUTO 4"/>
    <n v="13"/>
    <s v="0018 POLYPRO (C"/>
    <m/>
    <x v="0"/>
    <m/>
    <d v="2013-07-31T00:00:00"/>
    <s v="July 2013"/>
    <s v="AMBER"/>
    <s v="New"/>
    <s v="Buy"/>
  </r>
  <r>
    <n v="635047"/>
    <s v="LANDSBERG - DALLAS (GRAPEVINE)"/>
    <x v="0"/>
    <s v="28X40 1 MIL W/ 1  LIP &amp; TAPE 500/CASE "/>
    <n v="2050.25"/>
    <m/>
    <n v="28"/>
    <s v="40 1 MIL"/>
    <m/>
    <m/>
    <x v="0"/>
    <m/>
    <d v="2012-11-26T00:00:00"/>
    <s v="Nov 2012"/>
    <s v="JPENA"/>
    <s v="New"/>
    <s v="Buy"/>
  </r>
  <r>
    <n v="635053"/>
    <s v="LANDSBERG - DALLAS (GRAPEVINE)"/>
    <x v="0"/>
    <s v="28X40 1 MIL 500/CASE W/ 1  LIP &amp; TAPE PRINTED 1C/1S (REG),PRNTD"/>
    <n v="2481.5"/>
    <m/>
    <n v="28"/>
    <s v="40 1 MIL 500/CASE"/>
    <m/>
    <m/>
    <x v="0"/>
    <m/>
    <d v="2012-11-26T00:00:00"/>
    <s v="Nov 2012"/>
    <s v="JPENA"/>
    <s v="New"/>
    <s v="Buy"/>
  </r>
  <r>
    <n v="635054"/>
    <s v="STEPHEN GOULD TEWKSBURY"/>
    <x v="0"/>
    <s v="TU 2  X002 1500'/RL, PHOT O BLACK "/>
    <n v="480"/>
    <m/>
    <s v="TU 2  "/>
    <s v="002 1500'/RL, PHOT"/>
    <m/>
    <m/>
    <x v="0"/>
    <m/>
    <d v="2012-11-26T00:00:00"/>
    <s v="Nov 2012"/>
    <s v="LPAIGE"/>
    <s v="Reorder"/>
    <s v="Buy"/>
  </r>
  <r>
    <n v="635059"/>
    <s v="STEPHEN GOULD TEWKSBURY"/>
    <x v="0"/>
    <s v="TU 4 X002, 3500'/ROLL, PH OTO BLACK "/>
    <n v="1395"/>
    <m/>
    <s v="TU 4 "/>
    <s v="002, 3500'/ROLL, PH"/>
    <m/>
    <m/>
    <x v="0"/>
    <m/>
    <d v="2012-11-26T00:00:00"/>
    <s v="Nov 2012"/>
    <s v="LPAIGE"/>
    <s v="Reorder"/>
    <s v="Buy"/>
  </r>
  <r>
    <n v="635066"/>
    <s v="STEPHEN GOULD TEWKSBURY"/>
    <x v="0"/>
    <s v="3X002 1500'/RL, PHOTO BLA CK TUBING "/>
    <n v="642"/>
    <m/>
    <n v="3"/>
    <s v="002 1500'/RL, PHOTO BLA"/>
    <m/>
    <m/>
    <x v="0"/>
    <m/>
    <d v="2012-11-26T00:00:00"/>
    <s v="Nov 2012"/>
    <s v="LPAIGE"/>
    <s v="Reorder"/>
    <s v="Buy"/>
  </r>
  <r>
    <n v="635067"/>
    <s v="LANDSBERG - DALLAS (GRAPEVINE)"/>
    <x v="0"/>
    <s v="20X10X36 2 MIL W 1  LIP &amp; TAPE "/>
    <n v="0"/>
    <m/>
    <n v="20"/>
    <n v="10"/>
    <s v="36 2 MIL"/>
    <m/>
    <x v="0"/>
    <m/>
    <d v="2012-11-26T00:00:00"/>
    <s v="Nov 2012"/>
    <s v="JPENA"/>
    <s v="New"/>
    <s v="Buy"/>
  </r>
  <r>
    <n v="635069"/>
    <s v="LANDSBERG - DALLAS (GRAPEVINE)"/>
    <x v="0"/>
    <s v="20X10X36 2 MIL W 1  LIP &amp; TAPE,PRNTD "/>
    <n v="0"/>
    <m/>
    <n v="20"/>
    <n v="10"/>
    <s v="36 2 MIL"/>
    <m/>
    <x v="0"/>
    <m/>
    <d v="2012-11-26T00:00:00"/>
    <s v="Nov 2012"/>
    <s v="JPENA"/>
    <s v="New"/>
    <s v="Buy"/>
  </r>
  <r>
    <n v="635072"/>
    <s v="STEPHEN GOULD TEWKSBURY"/>
    <x v="0"/>
    <s v="LF 3X40X003 CLEAR FDA APP ROVED 500/CASE SIDEWELD "/>
    <n v="1466.25"/>
    <m/>
    <s v="LF 3"/>
    <n v="40"/>
    <s v="003 CLEAR FDA APP"/>
    <m/>
    <x v="0"/>
    <m/>
    <d v="2012-11-26T00:00:00"/>
    <s v="Nov 2012"/>
    <s v="LPAIGE"/>
    <s v="Reorder"/>
    <s v="Buy"/>
  </r>
  <r>
    <n v="635073"/>
    <s v="LANDSBERG - DALLAS (GRAPEVINE)"/>
    <x v="0"/>
    <s v="34X34 1 MIL 500/CASE W/ 1  LIP &amp; TAPE "/>
    <n v="3489.36"/>
    <m/>
    <n v="34"/>
    <s v="34 1 MIL 500/CASE"/>
    <m/>
    <m/>
    <x v="0"/>
    <m/>
    <d v="2012-11-26T00:00:00"/>
    <s v="Nov 2012"/>
    <s v="JPENA"/>
    <s v="New"/>
    <s v="Buy"/>
  </r>
  <r>
    <n v="635077"/>
    <s v="BECK PACKAGING"/>
    <x v="0"/>
    <s v="7X5X004 TAMPER EVIDENT +1 BOTTOM LOAD W/ HANGHOLE"/>
    <n v="560.75"/>
    <m/>
    <n v="7"/>
    <n v="5"/>
    <s v="004 TAMPER EVIDENT +1"/>
    <m/>
    <x v="0"/>
    <m/>
    <d v="2012-11-26T00:00:00"/>
    <s v="Nov 2012"/>
    <s v="AMBER"/>
    <s v="New"/>
    <s v="Buy"/>
  </r>
  <r>
    <n v="635079"/>
    <s v="LANDSBERG - DALLAS (GRAPEVINE)"/>
    <x v="0"/>
    <s v="34X34 1 MIL 500/CASE W/ 1  LIP &amp; TAPE PRINTED 1C/1S RANDOM REPEAT,PRNTD"/>
    <n v="3972.1"/>
    <m/>
    <n v="34"/>
    <s v="34 1 MIL 500/CASE"/>
    <m/>
    <m/>
    <x v="0"/>
    <m/>
    <d v="2012-11-26T00:00:00"/>
    <s v="Nov 2012"/>
    <s v="JPENA"/>
    <s v="New"/>
    <s v="Buy"/>
  </r>
  <r>
    <n v="635103"/>
    <s v="PROFESSIONAL PACKAGING"/>
    <x v="0"/>
    <s v="18X20 1MIL LIP &amp; TAPE 100 0/CASE "/>
    <n v="2121"/>
    <m/>
    <n v="18"/>
    <s v="20 1MIL LIP &amp; TAPE 100"/>
    <m/>
    <m/>
    <x v="0"/>
    <m/>
    <d v="2012-11-26T00:00:00"/>
    <s v="Nov 2012"/>
    <s v="LCARTER"/>
    <s v="New"/>
    <s v="Buy"/>
  </r>
  <r>
    <n v="635104"/>
    <s v="PROFESSIONAL PACKAGING"/>
    <x v="0"/>
    <s v="20X24 1MIL LIP &amp; TAPE 100 0/CASE "/>
    <n v="1951.5"/>
    <m/>
    <n v="20"/>
    <s v="24 1MIL LIP &amp; TAPE 100"/>
    <m/>
    <m/>
    <x v="0"/>
    <m/>
    <d v="2012-11-26T00:00:00"/>
    <s v="Nov 2012"/>
    <s v="LCARTER"/>
    <s v="New"/>
    <s v="Buy"/>
  </r>
  <r>
    <n v="635135"/>
    <s v="NATIONAL PACKAGING CORP."/>
    <x v="0"/>
    <s v="ZT 30X30X004 100/CS  "/>
    <n v="4634.5"/>
    <m/>
    <s v="ZT 30"/>
    <n v="30"/>
    <s v="004 100/CS"/>
    <m/>
    <x v="0"/>
    <m/>
    <d v="2012-11-26T00:00:00"/>
    <s v="Nov 2012"/>
    <s v="MICHELLE"/>
    <s v="New"/>
    <s v="Buy"/>
  </r>
  <r>
    <n v="635138"/>
    <s v="NATIONAL PACKAGING CORP."/>
    <x v="0"/>
    <s v="ZT 4X4X004 DOUBLE TRACK 1000/CS "/>
    <n v="2492.75"/>
    <m/>
    <s v="ZT 4"/>
    <n v="4"/>
    <s v="004 DOUBLE TRACK"/>
    <m/>
    <x v="0"/>
    <m/>
    <d v="2012-11-26T00:00:00"/>
    <s v="Nov 2012"/>
    <s v="MICHELLE"/>
    <s v="New"/>
    <s v="Buy"/>
  </r>
  <r>
    <n v="635206"/>
    <s v="LANDSBERG - DALLAS (GRAPEVINE)"/>
    <x v="0"/>
    <s v="4X8 1.5ML LLDPE BAG W/ 2X 1000/CASE,PRNTD "/>
    <n v="917.5"/>
    <m/>
    <n v="4"/>
    <s v="8 1.5ML LLDPE BAG W/ 2"/>
    <m/>
    <m/>
    <x v="0"/>
    <m/>
    <d v="2012-11-26T00:00:00"/>
    <s v="Nov 2012"/>
    <s v="JLYONS"/>
    <s v="New"/>
    <s v="Buy"/>
  </r>
  <r>
    <n v="635207"/>
    <s v="LANDSBERG - DALLAS (GRAPEVINE)"/>
    <x v="0"/>
    <s v="4X8 1.5ML LLDPE BAG W/2X4 1000/CASE,PRNTD "/>
    <n v="917.5"/>
    <m/>
    <n v="4"/>
    <s v="8 1.5ML LLDPE BAG W/2"/>
    <n v="4"/>
    <m/>
    <x v="0"/>
    <m/>
    <d v="2012-11-26T00:00:00"/>
    <s v="Nov 2012"/>
    <s v="JLYONS"/>
    <s v="New"/>
    <s v="Buy"/>
  </r>
  <r>
    <n v="635208"/>
    <s v="LANDSBERG - DALLAS (GRAPEVINE)"/>
    <x v="0"/>
    <s v="4X8 1.5ML LLDPE BAG W/ 2X 1000/CASE,PRNTD "/>
    <n v="917.5"/>
    <m/>
    <n v="4"/>
    <s v="8 1.5ML LLDPE BAG W/ 2"/>
    <m/>
    <m/>
    <x v="0"/>
    <m/>
    <d v="2012-11-26T00:00:00"/>
    <s v="Nov 2012"/>
    <s v="JLYONS"/>
    <s v="New"/>
    <s v="Buy"/>
  </r>
  <r>
    <n v="635210"/>
    <s v="LANDSBERG - DALLAS (GRAPEVINE)"/>
    <x v="0"/>
    <s v="4X8 1.5ML LLDPE BAG W/ 2X 1000/CASE,PRNTD "/>
    <n v="917.5"/>
    <m/>
    <n v="4"/>
    <s v="8 1.5ML LLDPE BAG W/ 2"/>
    <m/>
    <m/>
    <x v="0"/>
    <m/>
    <d v="2012-11-26T00:00:00"/>
    <s v="Nov 2012"/>
    <s v="JLYONS"/>
    <s v="New"/>
    <s v="Buy"/>
  </r>
  <r>
    <n v="635211"/>
    <s v="LANDSBERG - DALLAS (GRAPEVINE)"/>
    <x v="0"/>
    <s v="4X8 1.5ML LLDPE BAG W/ 2X 1000/CASE,PRNTD "/>
    <n v="917.5"/>
    <m/>
    <n v="4"/>
    <s v="8 1.5ML LLDPE BAG W/ 2"/>
    <m/>
    <m/>
    <x v="0"/>
    <m/>
    <d v="2012-11-26T00:00:00"/>
    <s v="Nov 2012"/>
    <s v="JLYONS"/>
    <s v="New"/>
    <s v="Buy"/>
  </r>
  <r>
    <n v="635212"/>
    <s v="LANDSBERG - DALLAS (GRAPEVINE)"/>
    <x v="0"/>
    <s v="4X8 1.5ML LLDPE BAG W/ 2X 1000/CASE,PRNTD "/>
    <n v="917.5"/>
    <m/>
    <n v="4"/>
    <s v="8 1.5ML LLDPE BAG W/ 2"/>
    <m/>
    <m/>
    <x v="0"/>
    <m/>
    <d v="2012-11-26T00:00:00"/>
    <s v="Nov 2012"/>
    <s v="JLYONS"/>
    <s v="New"/>
    <s v="Buy"/>
  </r>
  <r>
    <n v="635213"/>
    <s v="LANDSBERG - DALLAS (GRAPEVINE)"/>
    <x v="0"/>
    <s v="4X8 1.5ML LLDPE BAG W/ 2X 1000/CASE,PRNTD "/>
    <n v="917.5"/>
    <m/>
    <n v="4"/>
    <s v="8 1.5ML LLDPE BAG W/ 2"/>
    <m/>
    <m/>
    <x v="0"/>
    <m/>
    <d v="2012-11-26T00:00:00"/>
    <s v="Nov 2012"/>
    <s v="JLYONS"/>
    <s v="New"/>
    <s v="Buy"/>
  </r>
  <r>
    <n v="635215"/>
    <s v="LANDSBERG - DALLAS (GRAPEVINE)"/>
    <x v="0"/>
    <s v="4X8 1.5ML LLDPE BAG W/ 2X 1000/CASE,PRNTD "/>
    <n v="917.5"/>
    <m/>
    <n v="4"/>
    <s v="8 1.5ML LLDPE BAG W/ 2"/>
    <m/>
    <m/>
    <x v="0"/>
    <m/>
    <d v="2012-11-26T00:00:00"/>
    <s v="Nov 2012"/>
    <s v="JLYONS"/>
    <s v="New"/>
    <s v="Buy"/>
  </r>
  <r>
    <n v="635216"/>
    <s v="LANDSBERG - DALLAS (GRAPEVINE)"/>
    <x v="0"/>
    <s v="4X8 1.5ML LLDPE BAG W/ 2X 1000/CASE,PRNTD "/>
    <n v="917.5"/>
    <m/>
    <n v="4"/>
    <s v="8 1.5ML LLDPE BAG W/ 2"/>
    <m/>
    <m/>
    <x v="0"/>
    <m/>
    <d v="2012-11-26T00:00:00"/>
    <s v="Nov 2012"/>
    <s v="JLYONS"/>
    <s v="New"/>
    <s v="Buy"/>
  </r>
  <r>
    <n v="691985"/>
    <s v="CLEAR VIEW BAG COMPANY, INC."/>
    <x v="12"/>
    <s v="25.50XXX1.9010320'/RL,SWS SHEETING,FG,CRADL"/>
    <n v="896"/>
    <m/>
    <n v="25.5"/>
    <m/>
    <m/>
    <n v="1.9"/>
    <x v="1"/>
    <n v="860476"/>
    <d v="2013-07-12T00:00:00"/>
    <s v="July 2013"/>
    <s v="LPAIGE"/>
    <s v="Reorder"/>
    <s v="Make"/>
  </r>
  <r>
    <n v="635293"/>
    <s v="EAST COAST PAPER &amp; PACKAGING"/>
    <x v="0"/>
    <s v="8X4X12 1.5 MIL POLYPRO 1000/CASE "/>
    <n v="0"/>
    <m/>
    <n v="8"/>
    <n v="4"/>
    <n v="12"/>
    <n v="1.5"/>
    <x v="0"/>
    <m/>
    <d v="2012-11-26T00:00:00"/>
    <s v="Nov 2012"/>
    <s v="TTHERIAULT"/>
    <s v="New"/>
    <s v="Buy"/>
  </r>
  <r>
    <n v="635296"/>
    <s v="BAGMART"/>
    <x v="0"/>
    <s v="17X18 0.8MIL LF BAG 500 C ASE "/>
    <n v="2765"/>
    <m/>
    <n v="17"/>
    <s v="18 0.8MIL LF BAG 500 C"/>
    <m/>
    <m/>
    <x v="0"/>
    <m/>
    <d v="2012-11-26T00:00:00"/>
    <s v="Nov 2012"/>
    <s v="VALERIE"/>
    <s v="New"/>
    <s v="Buy"/>
  </r>
  <r>
    <n v="635300"/>
    <s v="BAGMART"/>
    <x v="0"/>
    <s v="17X18 0.7MIL LF BAG 500 C ASE "/>
    <n v="2455"/>
    <m/>
    <n v="17"/>
    <s v="18 0.7MIL LF BAG 500 C"/>
    <m/>
    <m/>
    <x v="0"/>
    <m/>
    <d v="2012-11-26T00:00:00"/>
    <s v="Nov 2012"/>
    <s v="VALERIE"/>
    <s v="New"/>
    <s v="Buy"/>
  </r>
  <r>
    <n v="635323"/>
    <s v="SPENCER PACKAGING"/>
    <x v="0"/>
    <s v="2.5X2.5 4MIL FREEZER GRAD 1000/CASE "/>
    <n v="2660"/>
    <m/>
    <n v="2.5"/>
    <s v="2.5 4MIL FREEZER GRAD"/>
    <m/>
    <m/>
    <x v="0"/>
    <m/>
    <d v="2012-11-26T00:00:00"/>
    <s v="Nov 2012"/>
    <s v="VALERIE"/>
    <s v="New"/>
    <s v="Buy"/>
  </r>
  <r>
    <n v="635324"/>
    <s v="SPENCER PACKAGING"/>
    <x v="0"/>
    <s v="3.5X3.5 4MIL FREEZER GRAD 1000/CASE "/>
    <n v="3190"/>
    <m/>
    <n v="3.5"/>
    <s v="3.5 4MIL FREEZER GRAD"/>
    <m/>
    <m/>
    <x v="0"/>
    <m/>
    <d v="2012-11-26T00:00:00"/>
    <s v="Nov 2012"/>
    <s v="VALERIE"/>
    <s v="New"/>
    <s v="Buy"/>
  </r>
  <r>
    <n v="691985"/>
    <s v="CLEAR VIEW BAG COMPANY, INC."/>
    <x v="12"/>
    <s v="25.50XXX1.9010320'/RL,SWS SHEETING,FG,CRADL"/>
    <n v="896"/>
    <m/>
    <n v="25.5"/>
    <m/>
    <m/>
    <n v="1.9"/>
    <x v="1"/>
    <n v="860476"/>
    <d v="2013-07-12T00:00:00"/>
    <s v="July 2013"/>
    <s v="LPAIGE"/>
    <s v="Reorder"/>
    <s v="Make"/>
  </r>
  <r>
    <n v="700012"/>
    <s v="CLEAR VIEW BAG COMPANY, INC."/>
    <x v="12"/>
    <s v="25.50XXX1.9016899'/RL,SWS SHEETING,FG,HISLIP,CRADL"/>
    <n v="1585.12"/>
    <m/>
    <n v="25.5"/>
    <m/>
    <m/>
    <n v="1.9"/>
    <x v="1"/>
    <n v="879040"/>
    <d v="2013-08-15T00:00:00"/>
    <s v="Aug 2013"/>
    <s v="WILL"/>
    <s v="Reorder"/>
    <s v="Make"/>
  </r>
  <r>
    <n v="688173"/>
    <s v="YOUNG PACKAGING SUPPLIES, INC."/>
    <x v="12"/>
    <s v="25.50XXX3.25 3000'/RL,SWS SHEETING,FG, METAL 15.0%,CRADL"/>
    <n v="5700"/>
    <m/>
    <n v="25.5"/>
    <m/>
    <m/>
    <n v="3.25"/>
    <x v="0"/>
    <m/>
    <d v="2013-06-21T00:00:00"/>
    <s v="June 2013"/>
    <s v="DAVID"/>
    <s v="New"/>
    <s v="Make"/>
  </r>
  <r>
    <n v="688173"/>
    <s v="YOUNG PACKAGING SUPPLIES, INC."/>
    <x v="12"/>
    <s v="25.50XXX3.253000'/RL,SWS SHEETING,FG,METAL 15.0%,CRADL"/>
    <n v="5700"/>
    <m/>
    <n v="25.5"/>
    <m/>
    <m/>
    <n v="3.25"/>
    <x v="0"/>
    <m/>
    <d v="2013-07-08T00:00:00"/>
    <s v="July 2013"/>
    <s v="DAVID"/>
    <s v="New"/>
    <s v="Make"/>
  </r>
  <r>
    <n v="654168"/>
    <s v="ASSOCIATED PACKAGING INC."/>
    <x v="12"/>
    <s v="26.00X0.00XX1.80 1300'/RL,CF SHEETING,FG,C RADL"/>
    <n v="2330.58"/>
    <m/>
    <n v="26"/>
    <m/>
    <m/>
    <n v="1.8"/>
    <x v="1"/>
    <n v="780503"/>
    <d v="2013-02-07T00:00:00"/>
    <s v="Feb 2013"/>
    <s v="JIM"/>
    <s v="New"/>
    <s v="Make"/>
  </r>
  <r>
    <n v="657603"/>
    <s v="ASSOCIATED PACKAGING INC."/>
    <x v="12"/>
    <s v="26.00X0.00XX1.80 1300'/RL,CF SHEETING,FG,C RADL"/>
    <n v="2330.58"/>
    <m/>
    <n v="26"/>
    <m/>
    <m/>
    <n v="1.8"/>
    <x v="1"/>
    <n v="786826"/>
    <d v="2013-02-20T00:00:00"/>
    <s v="Feb 2013"/>
    <s v="AMBER"/>
    <s v="Reorder"/>
    <s v="Make"/>
  </r>
  <r>
    <n v="635387"/>
    <s v="NATIONAL PACKAGING CORP."/>
    <x v="0"/>
    <s v="ZT 30X30X004 100/CS  "/>
    <n v="1445.9"/>
    <m/>
    <s v="ZT 30"/>
    <n v="30"/>
    <s v="004 100/CS"/>
    <m/>
    <x v="0"/>
    <m/>
    <d v="2012-11-26T00:00:00"/>
    <s v="Nov 2012"/>
    <s v="MICHELLE"/>
    <s v="New"/>
    <s v="Buy"/>
  </r>
  <r>
    <n v="657731"/>
    <s v="ASSOCIATED PACKAGING INC."/>
    <x v="12"/>
    <s v="26.00X0.00XX1.80 1300'/RL,CF SHEETING,FG,C RADL"/>
    <n v="2330.58"/>
    <m/>
    <n v="26"/>
    <m/>
    <m/>
    <n v="1.8"/>
    <x v="1"/>
    <n v="786852"/>
    <d v="2013-02-20T00:00:00"/>
    <s v="Feb 2013"/>
    <s v="AMBER"/>
    <s v="Reorder"/>
    <s v="Make"/>
  </r>
  <r>
    <n v="657930"/>
    <s v="ASSOCIATED PACKAGING INC."/>
    <x v="12"/>
    <s v="26.00X0.00XX1.80 1300'/RL,CF SHEETING,FG,C RADL"/>
    <n v="2330.58"/>
    <m/>
    <n v="26"/>
    <m/>
    <m/>
    <n v="1.8"/>
    <x v="1"/>
    <n v="787288"/>
    <d v="2013-02-21T00:00:00"/>
    <s v="Feb 2013"/>
    <s v="AMBER"/>
    <s v="Reorder"/>
    <s v="Make"/>
  </r>
  <r>
    <n v="635394"/>
    <s v="UNISOURCE - DES MOINES"/>
    <x v="0"/>
    <s v="ZT 5.5X9X004 BS W/ METAL EYELIT 500/CASE"/>
    <n v="2363.1999999999998"/>
    <m/>
    <s v="ZT 5.5"/>
    <n v="9"/>
    <s v="004 BS"/>
    <m/>
    <x v="0"/>
    <m/>
    <d v="2012-11-26T00:00:00"/>
    <s v="Nov 2012"/>
    <s v="LHICKS"/>
    <s v="New"/>
    <s v="Buy"/>
  </r>
  <r>
    <n v="635398"/>
    <s v="UNISOURCE - DES MOINES"/>
    <x v="0"/>
    <s v="ZT 5X7X004 BS W/ METAL EYELIT 500/CASE"/>
    <n v="1217.5"/>
    <m/>
    <s v="ZT 5"/>
    <n v="7"/>
    <s v="004 BS"/>
    <m/>
    <x v="0"/>
    <m/>
    <d v="2012-11-26T00:00:00"/>
    <s v="Nov 2012"/>
    <s v="LHICKS"/>
    <s v="New"/>
    <s v="Buy"/>
  </r>
  <r>
    <n v="635409"/>
    <s v="CME INTEGRATED SOLUTIONS"/>
    <x v="0"/>
    <s v="3545A 3X4 2 MIL ZIP  "/>
    <n v="0"/>
    <m/>
    <s v="3545A 3"/>
    <s v="4 2 MIL ZIP"/>
    <m/>
    <m/>
    <x v="0"/>
    <m/>
    <d v="2012-11-26T00:00:00"/>
    <s v="Nov 2012"/>
    <s v="ANGELA"/>
    <s v="New"/>
    <s v="Buy"/>
  </r>
  <r>
    <n v="635425"/>
    <s v="AMERICAN DIVERSITY BUSINESS SOLUTIONS"/>
    <x v="0"/>
    <s v="ZT 4X8.75 W/ POUCH 3PLY 1M PER CASE "/>
    <n v="10031.450000000001"/>
    <m/>
    <s v="ZT 4"/>
    <s v="8.75 W/ POUCH"/>
    <m/>
    <m/>
    <x v="0"/>
    <m/>
    <d v="2012-11-26T00:00:00"/>
    <s v="Nov 2012"/>
    <s v="DBALLETTA"/>
    <s v="New"/>
    <s v="Buy"/>
  </r>
  <r>
    <n v="635459"/>
    <s v="PIEDMONT NATIONAL CORPORATION - MONTGOMERY"/>
    <x v="0"/>
    <s v="ZT 3X4X002 1000/CS  "/>
    <n v="0"/>
    <m/>
    <s v="ZT 3"/>
    <n v="4"/>
    <s v="002 1000/CS"/>
    <m/>
    <x v="0"/>
    <m/>
    <d v="2012-11-26T00:00:00"/>
    <s v="Nov 2012"/>
    <s v="AMBER"/>
    <s v="New"/>
    <s v="Buy"/>
  </r>
  <r>
    <n v="635462"/>
    <s v="PIEDMONT NATIONAL CORPORATION - MONTGOMERY"/>
    <x v="0"/>
    <s v="ZT 8X10X004 1000/CS  "/>
    <n v="0"/>
    <m/>
    <s v="ZT 8"/>
    <n v="10"/>
    <s v="004 1000/CS"/>
    <m/>
    <x v="0"/>
    <m/>
    <d v="2012-11-26T00:00:00"/>
    <s v="Nov 2012"/>
    <s v="AMBER"/>
    <s v="New"/>
    <s v="Buy"/>
  </r>
  <r>
    <n v="635512"/>
    <s v="PACKAGE DESIGN &amp; SUPPLY CO. INC."/>
    <x v="0"/>
    <s v="11.5X15.5 W/ 2  BG W/ 1.5 1.5 MIL 250/WICKET 1500/CASE"/>
    <n v="2045"/>
    <m/>
    <n v="11.5"/>
    <s v="15.5 W/ 2  BG W/ 1.5"/>
    <m/>
    <m/>
    <x v="0"/>
    <m/>
    <d v="2012-11-26T00:00:00"/>
    <s v="Nov 2012"/>
    <s v="LHICKS"/>
    <s v="New"/>
    <s v="Buy"/>
  </r>
  <r>
    <n v="658112"/>
    <s v="ASSOCIATED PACKAGING INC."/>
    <x v="12"/>
    <s v="26.00X0.00XX1.80 1300'/RL,CF SHEETING,FG,C RADL"/>
    <n v="2330.58"/>
    <m/>
    <n v="26"/>
    <m/>
    <m/>
    <n v="1.8"/>
    <x v="1"/>
    <n v="787898"/>
    <d v="2013-02-22T00:00:00"/>
    <s v="Feb 2013"/>
    <s v="AMBER"/>
    <s v="Reorder"/>
    <s v="Make"/>
  </r>
  <r>
    <n v="680036"/>
    <s v="CLEAR VIEW BAG COMPANY, INC."/>
    <x v="12"/>
    <s v="26.00X0.00XX2.00 15000'/RL,SWS SHEETING,FG ,VCI,TINT,MBL,CRADL"/>
    <n v="4375"/>
    <m/>
    <n v="26"/>
    <m/>
    <m/>
    <n v="2"/>
    <x v="0"/>
    <m/>
    <d v="2013-06-04T00:00:00"/>
    <s v="June 2013"/>
    <s v="JIM"/>
    <s v="Reorder"/>
    <s v="Make"/>
  </r>
  <r>
    <n v="655408"/>
    <s v="MILITARY SPEC PACKAGING"/>
    <x v="12"/>
    <s v="26.00X0.00XX5.00 900/RL,SWS SHEETING,FG,CR ADL"/>
    <n v="0"/>
    <m/>
    <n v="26"/>
    <m/>
    <m/>
    <n v="5"/>
    <x v="0"/>
    <m/>
    <d v="2013-02-27T00:00:00"/>
    <s v="Feb 2013"/>
    <s v="KSHAUGHNESSY"/>
    <s v="New"/>
    <s v="Make"/>
  </r>
  <r>
    <n v="635596"/>
    <s v="DIVERSIFIED PLASTICS-PKG"/>
    <x v="0"/>
    <s v="ZT 8.5X12.5X004 CLR PRINTED 2COL/1SIDE 1000/C ASE,PRNTD"/>
    <n v="5582.5"/>
    <m/>
    <s v="ZT 8.5"/>
    <n v="12.5"/>
    <s v="004 CLR"/>
    <m/>
    <x v="0"/>
    <m/>
    <d v="2012-11-27T00:00:00"/>
    <s v="Nov 2012"/>
    <s v="LHICKS"/>
    <s v="New"/>
    <s v="Buy"/>
  </r>
  <r>
    <n v="635623"/>
    <s v="CORMAN BAG"/>
    <x v="0"/>
    <s v="7.5 X 8 1.5 MIL ZT 5 COLORS/1SIDE 1000/CASE, PRNTD"/>
    <n v="2376.25"/>
    <m/>
    <n v="7.5"/>
    <s v=" 8 1.5 MIL ZT"/>
    <m/>
    <m/>
    <x v="0"/>
    <m/>
    <d v="2012-11-27T00:00:00"/>
    <s v="Nov 2012"/>
    <s v="JCORLISS"/>
    <s v="New"/>
    <s v="Buy"/>
  </r>
  <r>
    <n v="635643"/>
    <s v="XPEDX"/>
    <x v="0"/>
    <s v="LF 6X9X0015+1 LIP &amp; TAPE VENTED 1000/CASE "/>
    <n v="784"/>
    <m/>
    <n v="6"/>
    <m/>
    <n v="9"/>
    <n v="1.5"/>
    <x v="0"/>
    <m/>
    <d v="2012-11-27T00:00:00"/>
    <s v="Nov 2012"/>
    <s v="MICHELLE"/>
    <s v="New"/>
    <s v="Buy"/>
  </r>
  <r>
    <n v="635647"/>
    <s v="XPEDX"/>
    <x v="0"/>
    <s v="LF 9X12X0015+1 LIP&amp;TAPE VENTED 1000/CASE "/>
    <n v="893"/>
    <m/>
    <n v="9"/>
    <m/>
    <n v="12"/>
    <n v="1.5"/>
    <x v="0"/>
    <m/>
    <d v="2012-11-27T00:00:00"/>
    <s v="Nov 2012"/>
    <s v="MICHELLE"/>
    <s v="New"/>
    <s v="Buy"/>
  </r>
  <r>
    <n v="635694"/>
    <s v="DIRECT TARGET PRODUCTS"/>
    <x v="0"/>
    <s v="LF 3X19X001 1000/CASE  "/>
    <n v="1176"/>
    <m/>
    <s v="LF 3"/>
    <n v="19"/>
    <s v="001 1000/CASE"/>
    <m/>
    <x v="0"/>
    <m/>
    <d v="2012-11-27T00:00:00"/>
    <s v="Nov 2012"/>
    <s v="CMAHAN"/>
    <s v="New"/>
    <s v="Buy"/>
  </r>
  <r>
    <n v="635695"/>
    <s v="DIRECT TARGET PRODUCTS"/>
    <x v="0"/>
    <s v="LF 3X26X001 1000/CASE  "/>
    <n v="1266"/>
    <m/>
    <s v="LF 3"/>
    <n v="26"/>
    <s v="001 1000/CASE"/>
    <m/>
    <x v="0"/>
    <m/>
    <d v="2012-11-27T00:00:00"/>
    <s v="Nov 2012"/>
    <s v="CMAHAN"/>
    <s v="New"/>
    <s v="Buy"/>
  </r>
  <r>
    <n v="655410"/>
    <s v="MILITARY SPEC PACKAGING"/>
    <x v="12"/>
    <s v="26.00X0.00XX8.00 450/RL,SWS SHEETING,FG,CR ADL"/>
    <n v="0"/>
    <m/>
    <n v="26"/>
    <m/>
    <m/>
    <n v="8"/>
    <x v="0"/>
    <m/>
    <d v="2013-02-27T00:00:00"/>
    <s v="Feb 2013"/>
    <s v="KSHAUGHNESSY"/>
    <s v="New"/>
    <s v="Make"/>
  </r>
  <r>
    <n v="636306"/>
    <s v="BROWN &amp; PRATT, INC."/>
    <x v="12"/>
    <s v="26.00XXX1.00 3000'/RL,CF SHEETING,FG,V ENT,NORM,CRADL"/>
    <n v="3494"/>
    <m/>
    <n v="26"/>
    <m/>
    <m/>
    <n v="1"/>
    <x v="0"/>
    <m/>
    <d v="2012-11-29T00:00:00"/>
    <s v="Nov 2012"/>
    <s v="EZRA"/>
    <s v="New"/>
    <s v="Make"/>
  </r>
  <r>
    <n v="635767"/>
    <s v="ASSOCIATED PACKAGING INC."/>
    <x v="0"/>
    <s v="18X24 3.5MIL VENTED WITH UVI PRINTED 1C/1S 500/CS,PRNTD"/>
    <n v="5877.5"/>
    <m/>
    <n v="18"/>
    <m/>
    <n v="24"/>
    <n v="3.5"/>
    <x v="0"/>
    <m/>
    <d v="2012-11-27T00:00:00"/>
    <s v="Nov 2012"/>
    <s v="TTHERIAULT"/>
    <s v="New"/>
    <s v="Buy"/>
  </r>
  <r>
    <n v="635768"/>
    <s v="JANPAK"/>
    <x v="0"/>
    <s v="GAR 24X6X48X001 250/ROLL SUFFOCATION WRNG (1C/1S) ,PRNTD"/>
    <n v="1686.6"/>
    <m/>
    <s v="GAR 24"/>
    <n v="6"/>
    <n v="48"/>
    <s v="001 250/ROLL"/>
    <x v="0"/>
    <m/>
    <d v="2012-11-27T00:00:00"/>
    <s v="Nov 2012"/>
    <s v="LMITCHELL"/>
    <s v="New"/>
    <s v="Buy"/>
  </r>
  <r>
    <n v="635788"/>
    <s v="DIVERSIFIED PLASTICS-PKG"/>
    <x v="0"/>
    <s v="ZT 4X8X003 W/ METAL EYELET HANG HOLE 1000/CTN"/>
    <n v="2123.75"/>
    <m/>
    <s v="ZT 4"/>
    <n v="8"/>
    <s v="003 W/"/>
    <m/>
    <x v="0"/>
    <m/>
    <d v="2012-11-27T00:00:00"/>
    <s v="Nov 2012"/>
    <s v="LMITCHELL"/>
    <s v="New"/>
    <s v="Buy"/>
  </r>
  <r>
    <n v="635789"/>
    <s v="DIVERSIFIED PLASTICS-PKG"/>
    <x v="0"/>
    <s v="ZT 9X12X003 W/ METAL EYELET HANG HOLE 1000/CTN"/>
    <n v="3724.5"/>
    <m/>
    <s v="ZT 9"/>
    <n v="12"/>
    <s v="003 W/"/>
    <m/>
    <x v="0"/>
    <m/>
    <d v="2012-11-27T00:00:00"/>
    <s v="Nov 2012"/>
    <s v="LMITCHELL"/>
    <s v="New"/>
    <s v="Buy"/>
  </r>
  <r>
    <n v="635814"/>
    <s v="HFG PACKAGING LLC"/>
    <x v="0"/>
    <s v="12X15 8ML ZT CLEAR 250/CA SE "/>
    <n v="2250.5"/>
    <m/>
    <n v="12"/>
    <s v="15 8ML ZT CLEAR 250/CA"/>
    <m/>
    <m/>
    <x v="0"/>
    <m/>
    <d v="2012-11-27T00:00:00"/>
    <s v="Nov 2012"/>
    <s v="JLYONS"/>
    <s v="New"/>
    <s v="Buy"/>
  </r>
  <r>
    <n v="667376"/>
    <s v="TEXAS POLY"/>
    <x v="12"/>
    <s v="26.00XXX1.90 3000'/RL,SWS SHEETING,FG, CRADL"/>
    <n v="1090.72"/>
    <m/>
    <n v="26"/>
    <m/>
    <m/>
    <n v="1.9"/>
    <x v="1"/>
    <n v="808942"/>
    <d v="2013-04-05T00:00:00"/>
    <s v="April 2013"/>
    <s v="DAVID"/>
    <s v="New"/>
    <s v="Make"/>
  </r>
  <r>
    <n v="649451"/>
    <s v="BOXING IT UP"/>
    <x v="12"/>
    <s v="26.00XXX2.00 2000'/RL,SWS SHEETING,FG, CRADL"/>
    <n v="1548.36"/>
    <m/>
    <n v="26"/>
    <m/>
    <m/>
    <n v="2"/>
    <x v="0"/>
    <m/>
    <d v="2013-02-05T00:00:00"/>
    <s v="Feb 2013"/>
    <s v="DAVID"/>
    <s v="New"/>
    <s v="Make"/>
  </r>
  <r>
    <n v="663772"/>
    <s v="GRETO CORP"/>
    <x v="12"/>
    <s v="26.00XXX3.00 6600'/RL,SWS SHEETING,FG, CRADL"/>
    <n v="2711.76"/>
    <m/>
    <n v="26"/>
    <m/>
    <m/>
    <n v="3"/>
    <x v="0"/>
    <m/>
    <d v="2013-04-01T00:00:00"/>
    <s v="April 2013"/>
    <s v="DAVID"/>
    <s v="New"/>
    <s v="Make"/>
  </r>
  <r>
    <n v="684311"/>
    <s v="TEXAS POLY"/>
    <x v="12"/>
    <s v="26.00XXX3.75 6700'/RL,SWS SHEETING,FG, CRADL"/>
    <n v="20330"/>
    <m/>
    <n v="26"/>
    <m/>
    <m/>
    <n v="3.75"/>
    <x v="1"/>
    <n v="842690"/>
    <d v="2013-06-07T00:00:00"/>
    <s v="June 2013"/>
    <s v="DAVID"/>
    <s v="New"/>
    <s v="Make"/>
  </r>
  <r>
    <n v="650711"/>
    <s v="XPEDX"/>
    <x v="0"/>
    <s v="AUTOBAG 8X10X003 WHT FRONT/VNT LWR RT 750/ROLL,PRNTD"/>
    <n v="4230"/>
    <m/>
    <n v="8"/>
    <m/>
    <n v="10"/>
    <n v="3"/>
    <x v="0"/>
    <m/>
    <d v="2013-02-08T00:00:00"/>
    <s v="Feb 2013"/>
    <s v="BRENDA"/>
    <s v="New"/>
    <s v="Buy"/>
  </r>
  <r>
    <n v="627731"/>
    <s v="ATLAS BOX &amp; CRATING"/>
    <x v="0"/>
    <s v="5X6X004 AUTO, 1.25  SEALE D HEADER W/HH, PRNTD 2C/1 S 1000/ROLL,PRNTD"/>
    <n v="4061.2"/>
    <m/>
    <n v="5"/>
    <m/>
    <n v="6"/>
    <n v="4"/>
    <x v="1"/>
    <n v="726342"/>
    <d v="2012-10-09T00:00:00"/>
    <s v="Oct 2012"/>
    <s v="PGARCIA"/>
    <s v="Reorder"/>
    <s v="Buy"/>
  </r>
  <r>
    <n v="635968"/>
    <s v="PAPER PRODUCTS CO INC"/>
    <x v="0"/>
    <s v="ZT 10X13X004 W/METAL GROMMET 1000/CASE "/>
    <n v="2671.5"/>
    <m/>
    <s v="ZT 10"/>
    <n v="13"/>
    <n v="4"/>
    <m/>
    <x v="0"/>
    <m/>
    <d v="2012-11-28T00:00:00"/>
    <s v="Nov 2012"/>
    <s v="LHICKS"/>
    <s v="New"/>
    <s v="Buy"/>
  </r>
  <r>
    <n v="636009"/>
    <s v="XPEDX"/>
    <x v="0"/>
    <s v="12.5X16X002 CLEAR +1.5  L ON WICKET 1M/CASE "/>
    <n v="2535"/>
    <m/>
    <n v="12.5"/>
    <n v="16"/>
    <s v="002 CLEAR +1.5  L"/>
    <m/>
    <x v="0"/>
    <m/>
    <d v="2012-11-28T00:00:00"/>
    <s v="Nov 2012"/>
    <s v="LHICKS"/>
    <s v="New"/>
    <s v="Buy"/>
  </r>
  <r>
    <n v="636014"/>
    <s v="ULINE"/>
    <x v="0"/>
    <s v="2X3X002 BAGS PERF 3/4  FROM TOP "/>
    <n v="0"/>
    <m/>
    <n v="2"/>
    <n v="3"/>
    <s v="002 BAGS"/>
    <m/>
    <x v="0"/>
    <m/>
    <d v="2012-11-28T00:00:00"/>
    <s v="Nov 2012"/>
    <s v="CMAHAN"/>
    <s v="New"/>
    <s v="Buy"/>
  </r>
  <r>
    <n v="705428"/>
    <s v="TEXAS POLY"/>
    <x v="12"/>
    <s v="26.00XXX3.756700'/RL,SWS SHEETING,FG,CRADL"/>
    <n v="2340"/>
    <m/>
    <n v="26"/>
    <m/>
    <m/>
    <n v="3.75"/>
    <x v="0"/>
    <m/>
    <d v="2013-09-24T00:00:00"/>
    <s v="Sept 2013"/>
    <s v="PCOSTA"/>
    <s v="Reorder"/>
    <s v="Make"/>
  </r>
  <r>
    <n v="645220"/>
    <s v="MILITARY SPEC PACKAGING"/>
    <x v="12"/>
    <s v="26.00XXX5.00 900'/RL,SWS SHEETING,FG,C RADL"/>
    <n v="2400"/>
    <m/>
    <n v="26"/>
    <m/>
    <m/>
    <n v="5"/>
    <x v="0"/>
    <m/>
    <d v="2013-01-17T00:00:00"/>
    <s v="Jan 2013"/>
    <s v="KSHAUGHNESSY"/>
    <s v="New"/>
    <s v="Make"/>
  </r>
  <r>
    <n v="636065"/>
    <s v="PACKAGING TAPE INC."/>
    <x v="0"/>
    <s v="ZT 12X18X004 5 % VCI BAG 500/CASE "/>
    <n v="1906.55"/>
    <m/>
    <s v="ZT 12"/>
    <n v="18"/>
    <n v="4"/>
    <m/>
    <x v="0"/>
    <m/>
    <d v="2012-11-28T00:00:00"/>
    <s v="Nov 2012"/>
    <s v="CMAHAN"/>
    <s v="New"/>
    <s v="Buy"/>
  </r>
  <r>
    <n v="636077"/>
    <s v="PIONEER PACKAGING"/>
    <x v="0"/>
    <s v="2X9.5 W/ 1.5LIP AND TAPE 1.2ML 500/CASE (POLYETHYL ENE)"/>
    <n v="17400"/>
    <m/>
    <n v="2"/>
    <s v="9.5 W/ 1.5LIP AND TAPE"/>
    <m/>
    <m/>
    <x v="0"/>
    <m/>
    <d v="2012-11-28T00:00:00"/>
    <s v="Nov 2012"/>
    <s v="JLYONS"/>
    <s v="New"/>
    <s v="Buy"/>
  </r>
  <r>
    <n v="636156"/>
    <s v="JOSHUA BUSINESS GRAPHICS"/>
    <x v="0"/>
    <s v="DOORKNOB HOLE BAG, YELLOW 1 C/1S BLK INK 500/CASE,P RNTD"/>
    <n v="4318"/>
    <m/>
    <s v="DOORKNOB HOLE BAG, YELLOW"/>
    <m/>
    <m/>
    <m/>
    <x v="0"/>
    <m/>
    <d v="2012-11-28T00:00:00"/>
    <s v="Nov 2012"/>
    <s v="LPAIGE"/>
    <s v="New"/>
    <s v="Buy"/>
  </r>
  <r>
    <n v="637447"/>
    <s v="ATLAS BOX &amp; CRATING"/>
    <x v="0"/>
    <s v="5X6X004 AUTO, 1.25  SEALE D HEADER W/HH, PRNTD 2C/1 S 1000/ROLL,PRNTD"/>
    <n v="4061.2"/>
    <m/>
    <n v="5"/>
    <m/>
    <n v="6"/>
    <n v="4"/>
    <x v="1"/>
    <n v="746759"/>
    <d v="2012-11-20T00:00:00"/>
    <s v="Nov 2012"/>
    <s v="LHICKS"/>
    <s v="Reorder"/>
    <s v="Buy"/>
  </r>
  <r>
    <n v="645210"/>
    <s v="MILITARY SPEC PACKAGING"/>
    <x v="12"/>
    <s v="26.00XXX8.00 450'/RL,SWS SOR,FG,BS,CRA DL"/>
    <n v="2380"/>
    <m/>
    <n v="26"/>
    <m/>
    <m/>
    <n v="8"/>
    <x v="0"/>
    <m/>
    <d v="2013-01-17T00:00:00"/>
    <s v="Jan 2013"/>
    <s v="KSHAUGHNESSY"/>
    <s v="New"/>
    <s v="Make"/>
  </r>
  <r>
    <n v="655266"/>
    <s v="MILITARY SPEC PACKAGING"/>
    <x v="12"/>
    <s v="26.00XXX8.00 450'/RL,SWS SOR,FG,BS,CRA DL"/>
    <n v="2360"/>
    <m/>
    <n v="26"/>
    <m/>
    <m/>
    <n v="8"/>
    <x v="0"/>
    <m/>
    <d v="2013-02-27T00:00:00"/>
    <s v="Feb 2013"/>
    <s v="DAVID"/>
    <s v="Reorder"/>
    <s v="Make"/>
  </r>
  <r>
    <n v="630569"/>
    <s v="ASSOCIATED PACKAGING, INC."/>
    <x v="12"/>
    <s v="26.12XXX1.25 12000'/RL,SWS SHEETING,FG ,AS,POAPP,CRADL"/>
    <n v="1620"/>
    <m/>
    <n v="26.12"/>
    <m/>
    <m/>
    <n v="1.25"/>
    <x v="0"/>
    <m/>
    <d v="2012-11-05T00:00:00"/>
    <s v="Nov 2012"/>
    <s v="TTHERIAULT"/>
    <s v="New"/>
    <s v="Make"/>
  </r>
  <r>
    <n v="636183"/>
    <s v="XPEDX"/>
    <x v="0"/>
    <s v="13X14 2MIL +3  BOTTOM GU WICKETED BAG 250/WICKET 1 000/CASE"/>
    <n v="3253.25"/>
    <m/>
    <n v="13"/>
    <s v="14 2MIL +3  BOTTOM GU"/>
    <m/>
    <m/>
    <x v="0"/>
    <m/>
    <d v="2012-11-29T00:00:00"/>
    <s v="Nov 2012"/>
    <s v="JCORLISS"/>
    <s v="New"/>
    <s v="Buy"/>
  </r>
  <r>
    <n v="636184"/>
    <s v="XPEDX"/>
    <x v="0"/>
    <s v="10X14 2MIL +3  BOTTOM GUS WICKETED BAGS +1.5  LIP 2 50/WICKET 1000/CASE"/>
    <n v="1378.5"/>
    <m/>
    <n v="10"/>
    <s v="14 2MIL +3  BOTTOM GUS"/>
    <m/>
    <m/>
    <x v="0"/>
    <m/>
    <d v="2012-11-29T00:00:00"/>
    <s v="Nov 2012"/>
    <s v="JCORLISS"/>
    <s v="New"/>
    <s v="Buy"/>
  </r>
  <r>
    <n v="636211"/>
    <s v="XPEDX"/>
    <x v="0"/>
    <s v="6X8 2MIL BAG W/HANG HOLE 1000/CASE "/>
    <n v="764"/>
    <m/>
    <n v="6"/>
    <s v="8 2MIL BAG"/>
    <m/>
    <m/>
    <x v="0"/>
    <m/>
    <d v="2012-11-29T00:00:00"/>
    <s v="Nov 2012"/>
    <s v="JCORLISS"/>
    <s v="New"/>
    <s v="Buy"/>
  </r>
  <r>
    <n v="636215"/>
    <s v="XPEDX"/>
    <x v="0"/>
    <s v="8X9 2MIL BAG W/HANG HOLE 1000/CASE "/>
    <n v="810.5"/>
    <m/>
    <n v="8"/>
    <s v="9 2MIL BAG"/>
    <m/>
    <m/>
    <x v="0"/>
    <m/>
    <d v="2012-11-29T00:00:00"/>
    <s v="Nov 2012"/>
    <s v="JCORLISS"/>
    <s v="New"/>
    <s v="Buy"/>
  </r>
  <r>
    <n v="636217"/>
    <s v="XPEDX"/>
    <x v="0"/>
    <s v="9X10 2MIL W/HANG HOLE 1000/CASE "/>
    <n v="557.75"/>
    <m/>
    <n v="9"/>
    <s v="10 2MIL"/>
    <m/>
    <m/>
    <x v="0"/>
    <m/>
    <d v="2012-11-29T00:00:00"/>
    <s v="Nov 2012"/>
    <s v="JCORLISS"/>
    <s v="New"/>
    <s v="Buy"/>
  </r>
  <r>
    <n v="636227"/>
    <s v="TRINITY PACKAGING"/>
    <x v="0"/>
    <s v="10X12 3 MIL ZT WHITE UVI 2.5% 1000/CASE "/>
    <n v="2236"/>
    <m/>
    <n v="10"/>
    <s v="12 3 MIL ZT"/>
    <m/>
    <m/>
    <x v="0"/>
    <m/>
    <d v="2012-11-29T00:00:00"/>
    <s v="Nov 2012"/>
    <s v="HEATHER"/>
    <s v="New"/>
    <s v="Buy"/>
  </r>
  <r>
    <n v="636242"/>
    <s v="BANA INC"/>
    <x v="0"/>
    <s v="ZT 2X12 2 MIL 1000/CASE  "/>
    <n v="1979.25"/>
    <m/>
    <s v="ZT 2"/>
    <s v="12 2 MIL 1000/CASE"/>
    <m/>
    <m/>
    <x v="0"/>
    <m/>
    <d v="2012-11-29T00:00:00"/>
    <s v="Nov 2012"/>
    <s v="LPAIGE"/>
    <s v="New"/>
    <s v="Buy"/>
  </r>
  <r>
    <n v="636255"/>
    <s v="PACKAGING CORP OF AMERICA"/>
    <x v="0"/>
    <s v="8.5X11X.002 WHITE COLOR LIP+TAPE ON WICKET 250/WI 1500/CS"/>
    <n v="2595"/>
    <m/>
    <n v="8.5"/>
    <n v="11"/>
    <s v=".002 WHITE COLOR"/>
    <m/>
    <x v="0"/>
    <m/>
    <d v="2012-11-29T00:00:00"/>
    <s v="Nov 2012"/>
    <s v="DAVIDW"/>
    <s v="New"/>
    <s v="Buy"/>
  </r>
  <r>
    <n v="636256"/>
    <s v="PACKAGING CORP OF AMERICA"/>
    <x v="0"/>
    <s v="12X18X.002 WHITE COLOR LIP+TAPE ON WICKET 250/WI 1000/CS"/>
    <n v="3662"/>
    <m/>
    <n v="12"/>
    <n v="18"/>
    <s v=".002 WHITE COLOR"/>
    <m/>
    <x v="0"/>
    <m/>
    <d v="2012-11-29T00:00:00"/>
    <s v="Nov 2012"/>
    <s v="DAVIDW"/>
    <s v="New"/>
    <s v="Buy"/>
  </r>
  <r>
    <n v="661954"/>
    <s v="CONVERTING TECHNOLOGY"/>
    <x v="12"/>
    <s v="26.50XXX1.25 12000'/RL,SWS SHEETING,FG ,HISLIP,CRADL"/>
    <n v="3330"/>
    <m/>
    <n v="26.5"/>
    <m/>
    <m/>
    <n v="1.25"/>
    <x v="0"/>
    <m/>
    <d v="2013-03-25T00:00:00"/>
    <s v="March 2013"/>
    <s v="JIM"/>
    <s v="Reorder"/>
    <s v="Make"/>
  </r>
  <r>
    <n v="694701"/>
    <s v="BROWN &amp; PRATT, INC."/>
    <x v="12"/>
    <s v="27.00X0.00XX1.252500'/RL,CF SHEETING,FG,METAL 10.0%,CRADL"/>
    <n v="2421.44"/>
    <m/>
    <n v="27"/>
    <n v="0"/>
    <m/>
    <n v="1.25"/>
    <x v="0"/>
    <m/>
    <d v="2013-09-12T00:00:00"/>
    <s v="Sept 2013"/>
    <s v="EZRA"/>
    <s v="New"/>
    <s v="Make"/>
  </r>
  <r>
    <n v="677464"/>
    <s v="TEXAS POLY"/>
    <x v="12"/>
    <s v="27.00XXX1.25 20200'/RL,SWS SHEETING,FG ,CRADL"/>
    <n v="3480"/>
    <m/>
    <n v="27"/>
    <m/>
    <m/>
    <n v="1.25"/>
    <x v="1"/>
    <n v="827559"/>
    <d v="2013-05-09T00:00:00"/>
    <s v="May 2013"/>
    <s v="DAVID"/>
    <s v="New"/>
    <s v="Make"/>
  </r>
  <r>
    <n v="636324"/>
    <s v="JOHNSON SYSTEMS"/>
    <x v="0"/>
    <s v="126X94X005 SHRINK BAGS CF 50/RL"/>
    <n v="6242.4"/>
    <m/>
    <n v="126"/>
    <n v="94"/>
    <n v="5"/>
    <m/>
    <x v="0"/>
    <m/>
    <d v="2012-11-29T00:00:00"/>
    <s v="Nov 2012"/>
    <s v="CMAHAN"/>
    <s v="New"/>
    <s v="Buy"/>
  </r>
  <r>
    <n v="640119"/>
    <s v="PACKAGING TAPE INC."/>
    <x v="12"/>
    <s v="27.25X0.00XX1.25 3000'/RL,SWS SHEETING,FG, CRADL"/>
    <n v="56000"/>
    <m/>
    <n v="27.25"/>
    <m/>
    <m/>
    <n v="1.25"/>
    <x v="0"/>
    <m/>
    <d v="2012-12-19T00:00:00"/>
    <s v="Dec 2012"/>
    <s v="JIM"/>
    <s v="Reorder"/>
    <s v="Make"/>
  </r>
  <r>
    <n v="636359"/>
    <s v="NORTHWEST SHIPPING ROOM SUPPLY"/>
    <x v="0"/>
    <s v="LF TRANS MET STATIC SHIEL DING BAG 2.5X3 3MIL 100/ CS"/>
    <n v="1397.5"/>
    <m/>
    <s v="LF TRANS MET STATIC SHIEL"/>
    <m/>
    <m/>
    <m/>
    <x v="0"/>
    <m/>
    <d v="2012-11-29T00:00:00"/>
    <s v="Nov 2012"/>
    <s v="LPAIGE"/>
    <s v="New"/>
    <s v="Buy"/>
  </r>
  <r>
    <n v="672933"/>
    <s v="STRETCH ASSOCIATES"/>
    <x v="0"/>
    <s v="7X8X1.50MIL AUTOBAG BLACK OPAQUE/COLOR 1750/R OLL"/>
    <n v="3978"/>
    <m/>
    <n v="7"/>
    <m/>
    <n v="8"/>
    <n v="1.5"/>
    <x v="0"/>
    <m/>
    <d v="2013-05-08T00:00:00"/>
    <s v="May 2013"/>
    <s v="AMBER"/>
    <s v="New"/>
    <s v="Buy"/>
  </r>
  <r>
    <n v="636441"/>
    <s v="SPOKANE PACKAGING CORP"/>
    <x v="0"/>
    <s v="10X13 2 MIL ZT ORANGE TIN T "/>
    <n v="2292.5"/>
    <m/>
    <n v="10"/>
    <s v="13 2 MIL ZT ORANGE TIN"/>
    <m/>
    <m/>
    <x v="0"/>
    <m/>
    <d v="2012-11-29T00:00:00"/>
    <s v="Nov 2012"/>
    <s v="JBASILE"/>
    <s v="New"/>
    <s v="Buy"/>
  </r>
  <r>
    <n v="678899"/>
    <s v="BATES CONTAINER"/>
    <x v="12"/>
    <s v="27.50XXX1.35 4000'/RL,SWS SHEETING,CRA DL"/>
    <n v="22400"/>
    <m/>
    <n v="27.5"/>
    <m/>
    <m/>
    <n v="1.35"/>
    <x v="0"/>
    <m/>
    <d v="2013-05-30T00:00:00"/>
    <s v="May 2013"/>
    <s v="DAVID"/>
    <s v="New"/>
    <s v="Make"/>
  </r>
  <r>
    <n v="664496"/>
    <s v="NATIONWIDE PLASTICS"/>
    <x v="12"/>
    <s v="27.50XXX1.60 3000'/RL,SWS SHEETING,CRA DL"/>
    <n v="1568"/>
    <m/>
    <n v="27.5"/>
    <m/>
    <m/>
    <n v="1.6"/>
    <x v="0"/>
    <m/>
    <d v="2013-04-03T00:00:00"/>
    <s v="April 2013"/>
    <s v="DAVID"/>
    <s v="Reorder"/>
    <s v="Make"/>
  </r>
  <r>
    <n v="637312"/>
    <s v="ASSOCIATED PACKAGING INC."/>
    <x v="12"/>
    <s v="28.00X0.00XX0.75 9000'/RL,CF SHEETING,CRAD L"/>
    <n v="4920"/>
    <m/>
    <n v="28"/>
    <m/>
    <m/>
    <n v="0.75"/>
    <x v="0"/>
    <m/>
    <d v="2012-12-04T00:00:00"/>
    <s v="Dec 2012"/>
    <s v="JIM"/>
    <s v="Reorder"/>
    <s v="Make"/>
  </r>
  <r>
    <n v="645420"/>
    <s v="ASSOCIATED PACKAGING"/>
    <x v="12"/>
    <s v="28.00X0.00XX1.00 2250'/RL,CF SHEETING,CRAD L"/>
    <n v="1467.18"/>
    <m/>
    <n v="28"/>
    <m/>
    <m/>
    <n v="1"/>
    <x v="1"/>
    <n v="763816"/>
    <d v="2013-01-04T00:00:00"/>
    <s v="Jan 2013"/>
    <s v="JIM"/>
    <s v="Reorder"/>
    <s v="Make"/>
  </r>
  <r>
    <n v="636455"/>
    <s v="BRAME SPECIALTY CO."/>
    <x v="0"/>
    <s v="20 X 28 1MIL GARMENT BAG W/SUFFOCATION WARNING PRINTED 1C/1S 642"/>
    <n v="2835.3"/>
    <m/>
    <n v="20"/>
    <s v=" 28 1MIL GARMENT"/>
    <m/>
    <m/>
    <x v="0"/>
    <m/>
    <d v="2012-11-30T00:00:00"/>
    <s v="Nov 2012"/>
    <s v="JCORLISS"/>
    <s v="New"/>
    <s v="Buy"/>
  </r>
  <r>
    <n v="652474"/>
    <s v="BROWN &amp; PRATT, INC."/>
    <x v="12"/>
    <s v="28.00X0.00XX1.00 3000'/RL,CF SHEETING,FG,C RADL"/>
    <n v="3606.24"/>
    <m/>
    <n v="28"/>
    <m/>
    <m/>
    <n v="1"/>
    <x v="0"/>
    <m/>
    <d v="2013-02-15T00:00:00"/>
    <s v="Feb 2013"/>
    <s v="EZRA"/>
    <s v="New"/>
    <s v="Make"/>
  </r>
  <r>
    <n v="636473"/>
    <s v="PRATT SPECIALTIES"/>
    <x v="0"/>
    <s v="GAR 21X3X72X0006 270/RL,PRNTD "/>
    <n v="2270.3000000000002"/>
    <m/>
    <s v="GAR 21"/>
    <n v="3"/>
    <n v="72"/>
    <n v="6"/>
    <x v="0"/>
    <m/>
    <d v="2012-11-30T00:00:00"/>
    <s v="Nov 2012"/>
    <s v="LMITCHELL"/>
    <s v="New"/>
    <s v="Buy"/>
  </r>
  <r>
    <n v="636476"/>
    <s v="PRATT SPECIALTIES"/>
    <x v="0"/>
    <s v="GAR 21X3X42X0006 510/RL,PRNTD "/>
    <n v="2822"/>
    <m/>
    <s v="GAR 21"/>
    <n v="3"/>
    <n v="42"/>
    <n v="6"/>
    <x v="0"/>
    <m/>
    <d v="2012-11-30T00:00:00"/>
    <s v="Nov 2012"/>
    <s v="LMITCHELL"/>
    <s v="New"/>
    <s v="Buy"/>
  </r>
  <r>
    <n v="636480"/>
    <s v="PRATT SPECIALTIES"/>
    <x v="0"/>
    <s v="GAR 21X3X54X0006 360/RL,PRNTD "/>
    <n v="2270.3000000000002"/>
    <m/>
    <s v="GAR 21"/>
    <n v="3"/>
    <n v="54"/>
    <n v="6"/>
    <x v="0"/>
    <m/>
    <d v="2012-11-30T00:00:00"/>
    <s v="Nov 2012"/>
    <s v="LMITCHELL"/>
    <s v="New"/>
    <s v="Buy"/>
  </r>
  <r>
    <n v="636500"/>
    <s v="UNITED PACKAGING SUPPLY"/>
    <x v="0"/>
    <s v="60X36X60 4 MIL SHRINK BAG ON A ROLL "/>
    <n v="6500.18"/>
    <m/>
    <n v="60"/>
    <n v="36"/>
    <s v="60 4 MIL SHRINK"/>
    <m/>
    <x v="0"/>
    <m/>
    <d v="2012-11-30T00:00:00"/>
    <s v="Nov 2012"/>
    <s v="ANGELA"/>
    <s v="New"/>
    <s v="Buy"/>
  </r>
  <r>
    <n v="677465"/>
    <s v="TEXAS POLY"/>
    <x v="12"/>
    <s v="28.00XXX2.80 9000'/RL,SWS SHEETING,FG, AS,AMF CLR,CRADL"/>
    <n v="1500"/>
    <m/>
    <n v="28"/>
    <m/>
    <m/>
    <n v="2.8"/>
    <x v="1"/>
    <n v="827563"/>
    <d v="2013-05-09T00:00:00"/>
    <s v="May 2013"/>
    <s v="DAVID"/>
    <s v="New"/>
    <s v="Make"/>
  </r>
  <r>
    <n v="636512"/>
    <s v="UNITED PACKAGING SUPPLY"/>
    <x v="0"/>
    <s v="108X60X84 4MIL SHRINK BAG ON A ROLL "/>
    <n v="6273.22"/>
    <m/>
    <n v="108"/>
    <n v="60"/>
    <s v="84 4MIL SHRINK"/>
    <m/>
    <x v="0"/>
    <m/>
    <d v="2012-11-30T00:00:00"/>
    <s v="Nov 2012"/>
    <s v="ANGELA"/>
    <s v="New"/>
    <s v="Buy"/>
  </r>
  <r>
    <n v="636527"/>
    <s v="WESTERN INDUSTRIES CORPORATION"/>
    <x v="0"/>
    <s v="20X40 4MIL CLEAR BAG W/18X23 PRINT AREA "/>
    <n v="1760.75"/>
    <m/>
    <n v="20"/>
    <s v="40 4MIL CLEAR BAG"/>
    <m/>
    <m/>
    <x v="0"/>
    <m/>
    <d v="2012-11-30T00:00:00"/>
    <s v="Nov 2012"/>
    <s v="JCORLISS"/>
    <s v="New"/>
    <s v="Buy"/>
  </r>
  <r>
    <n v="636530"/>
    <s v="XPEDX"/>
    <x v="0"/>
    <s v="9.5X12.25+2.5 L&amp;TX004 CLEAR POSTAL FILM PRINTED 1C/1S 10%COV 1000"/>
    <n v="1944.15"/>
    <m/>
    <n v="9.5"/>
    <s v="12.25+2.5 L&amp;T"/>
    <n v="4"/>
    <m/>
    <x v="0"/>
    <m/>
    <d v="2012-11-30T00:00:00"/>
    <s v="Nov 2012"/>
    <s v="EZRA"/>
    <s v="New"/>
    <s v="Buy"/>
  </r>
  <r>
    <n v="630085"/>
    <s v="GULF GREAT LAKES PACKAGING"/>
    <x v="12"/>
    <s v="28.00XXX4.20 1500'/RL,CF SHEETING,FG,U VI 2.0%,COLOR,WHT,CRADL"/>
    <n v="5275.2"/>
    <m/>
    <n v="28"/>
    <m/>
    <m/>
    <n v="4.2"/>
    <x v="0"/>
    <m/>
    <d v="2012-11-01T00:00:00"/>
    <s v="Nov 2012"/>
    <s v="EZRA"/>
    <s v="New"/>
    <s v="Make"/>
  </r>
  <r>
    <n v="636536"/>
    <s v="PKGING.COM"/>
    <x v="0"/>
    <s v="4.06X2.00X8.31X1.75  "/>
    <n v="0"/>
    <m/>
    <n v="4.0599999999999996"/>
    <n v="2"/>
    <n v="8.31"/>
    <n v="1.75"/>
    <x v="0"/>
    <m/>
    <d v="2012-11-30T00:00:00"/>
    <s v="Nov 2012"/>
    <s v="CMAHAN"/>
    <s v="New"/>
    <s v="Buy"/>
  </r>
  <r>
    <n v="636554"/>
    <s v="PKGING.COM"/>
    <x v="0"/>
    <s v="6.50X9.50X1.75 POLYPRO 1000/CASE "/>
    <n v="10785"/>
    <m/>
    <n v="6.5"/>
    <n v="9.5"/>
    <n v="1.75"/>
    <n v="1.75"/>
    <x v="0"/>
    <m/>
    <d v="2012-11-30T00:00:00"/>
    <s v="Nov 2012"/>
    <s v="CMAHAN"/>
    <s v="New"/>
    <s v="Buy"/>
  </r>
  <r>
    <n v="636555"/>
    <s v="PKGING.COM"/>
    <x v="0"/>
    <s v="4.00X2.00X10.375X1.75  "/>
    <n v="0"/>
    <m/>
    <n v="4"/>
    <n v="2"/>
    <n v="10.375"/>
    <n v="1.75"/>
    <x v="0"/>
    <m/>
    <d v="2012-11-30T00:00:00"/>
    <s v="Nov 2012"/>
    <s v="CMAHAN"/>
    <s v="New"/>
    <s v="Buy"/>
  </r>
  <r>
    <n v="694789"/>
    <s v="CLEAR VIEW BAG COMPANY, INC."/>
    <x v="12"/>
    <s v="28.50XXX1.9012003'/RL,SWS SHEETING,FG,AS,POAPP,CRADL"/>
    <n v="1164.8"/>
    <m/>
    <n v="28.5"/>
    <m/>
    <m/>
    <n v="1.9"/>
    <x v="1"/>
    <n v="866334"/>
    <d v="2013-07-23T00:00:00"/>
    <s v="July 2013"/>
    <s v="DAVID"/>
    <s v="New"/>
    <s v="Make"/>
  </r>
  <r>
    <n v="636558"/>
    <s v="PKGING.COM"/>
    <x v="0"/>
    <s v="7.50X14.50X1.75 POLYPRO 1000/CASE "/>
    <n v="15945"/>
    <m/>
    <n v="7.5"/>
    <n v="14.5"/>
    <n v="1.75"/>
    <n v="1.75"/>
    <x v="0"/>
    <m/>
    <d v="2012-11-30T00:00:00"/>
    <s v="Nov 2012"/>
    <s v="CMAHAN"/>
    <s v="New"/>
    <s v="Buy"/>
  </r>
  <r>
    <n v="636627"/>
    <s v="WESTERN INDUSTRIES CORPORATION"/>
    <x v="0"/>
    <s v="4X4.375 1MIL 1000/CASE PRINTED 1C/1S "/>
    <n v="3483"/>
    <m/>
    <n v="4"/>
    <s v="4.375 1MIL 1000/CASE"/>
    <m/>
    <m/>
    <x v="0"/>
    <m/>
    <d v="2012-11-30T00:00:00"/>
    <s v="Nov 2012"/>
    <s v="JCORLISS"/>
    <s v="New"/>
    <s v="Buy"/>
  </r>
  <r>
    <n v="636669"/>
    <s v="TEXAS CONTAINER"/>
    <x v="0"/>
    <s v="SHRINK BAG - 44X44X66 - 4 MIL - 25-30/ROLL "/>
    <n v="0"/>
    <m/>
    <s v="SHRINK BAG - 44"/>
    <n v="44"/>
    <s v="66 - 4"/>
    <m/>
    <x v="0"/>
    <m/>
    <d v="2012-11-30T00:00:00"/>
    <s v="Nov 2012"/>
    <s v="JBURKE"/>
    <s v="New"/>
    <s v="Buy"/>
  </r>
  <r>
    <n v="636670"/>
    <s v="TEXAS CONTAINER"/>
    <x v="0"/>
    <s v="SHRINK BAG - 16X14X30 4MI L "/>
    <n v="0"/>
    <m/>
    <s v="SHRINK BAG - 16"/>
    <n v="14"/>
    <s v="30 4MI"/>
    <m/>
    <x v="0"/>
    <m/>
    <d v="2012-11-30T00:00:00"/>
    <s v="Nov 2012"/>
    <s v="JBURKE"/>
    <s v="New"/>
    <s v="Buy"/>
  </r>
  <r>
    <n v="636674"/>
    <s v="STEPHEN GOULD-GLENDALE HEIGHTS"/>
    <x v="0"/>
    <s v="3X4 4MIL ZT ANTI STATIC 1000/CS"/>
    <n v="1780"/>
    <m/>
    <n v="3"/>
    <s v="4 4MIL ZT"/>
    <m/>
    <m/>
    <x v="0"/>
    <m/>
    <d v="2012-11-30T00:00:00"/>
    <s v="Nov 2012"/>
    <s v="JCORLISS"/>
    <s v="New"/>
    <s v="Buy"/>
  </r>
  <r>
    <n v="679133"/>
    <s v="NAGEL SHIPPERS"/>
    <x v="0"/>
    <s v="3X4 2 MIL BLUE AUTO STYLE 3000/ROLL "/>
    <n v="3975"/>
    <m/>
    <n v="3"/>
    <m/>
    <n v="4"/>
    <n v="2"/>
    <x v="0"/>
    <m/>
    <d v="2013-05-31T00:00:00"/>
    <s v="May 2013"/>
    <s v="HEATHER"/>
    <s v="New"/>
    <s v="Buy"/>
  </r>
  <r>
    <n v="636697"/>
    <s v="XPEDX"/>
    <x v="0"/>
    <s v="ZT 9X14X004 DOMESTIC  "/>
    <n v="0"/>
    <m/>
    <s v="ZT 9"/>
    <n v="14"/>
    <s v="004 DOMESTIC"/>
    <m/>
    <x v="0"/>
    <m/>
    <d v="2012-11-30T00:00:00"/>
    <s v="Nov 2012"/>
    <s v="EZRA"/>
    <s v="Reorder"/>
    <s v="Buy"/>
  </r>
  <r>
    <n v="639025"/>
    <s v="CROWN PACKAGING"/>
    <x v="0"/>
    <s v="TU 2  1.5 MIL 1000FT/ROLL CLEAR "/>
    <n v="3657.5"/>
    <m/>
    <s v="TU 2  1.5 MIL"/>
    <m/>
    <m/>
    <m/>
    <x v="1"/>
    <n v="750430"/>
    <d v="2012-11-30T00:00:00"/>
    <s v="Nov 2012"/>
    <s v="TTHERIAULT"/>
    <s v="Reorder"/>
    <s v="Buy"/>
  </r>
  <r>
    <n v="694789"/>
    <s v="CLEAR VIEW BAG COMPANY, INC."/>
    <x v="12"/>
    <s v="28.50XXX1.9012003'/RL,SWS SHEETING,FG,AS,POAPP,CRADL"/>
    <n v="1164.8"/>
    <m/>
    <n v="28.5"/>
    <m/>
    <m/>
    <n v="1.9"/>
    <x v="1"/>
    <n v="866334"/>
    <d v="2013-07-23T00:00:00"/>
    <s v="July 2013"/>
    <s v="DAVID"/>
    <s v="New"/>
    <s v="Make"/>
  </r>
  <r>
    <n v="686818"/>
    <s v="TEXAS POLY"/>
    <x v="12"/>
    <s v="28.50XXX3.75 6000'/RL,SWS SHEETING,FG, CRADL"/>
    <n v="1725"/>
    <m/>
    <n v="28.5"/>
    <m/>
    <m/>
    <n v="3.75"/>
    <x v="1"/>
    <n v="848437"/>
    <d v="2013-06-18T00:00:00"/>
    <s v="June 2013"/>
    <s v="DAVID"/>
    <s v="New"/>
    <s v="Make"/>
  </r>
  <r>
    <n v="687455"/>
    <s v="TEXAS POLY"/>
    <x v="12"/>
    <s v="28.50XXX3.75 6000'/RL,SWS SHEETING,FG, CRADL"/>
    <n v="2359.8000000000002"/>
    <m/>
    <n v="28.5"/>
    <m/>
    <m/>
    <n v="3.75"/>
    <x v="1"/>
    <n v="849040"/>
    <d v="2013-06-19T00:00:00"/>
    <s v="June 2013"/>
    <s v="LMITCHELL"/>
    <s v="Reorder"/>
    <s v="Make"/>
  </r>
  <r>
    <n v="705612"/>
    <s v="TEXAS POLY"/>
    <x v="12"/>
    <s v="28.50XXX3.756000'/RL,SWS SHEETING,FG,CRADL"/>
    <n v="0"/>
    <m/>
    <n v="28.5"/>
    <m/>
    <m/>
    <n v="3.75"/>
    <x v="1"/>
    <n v="891383"/>
    <d v="2013-09-10T00:00:00"/>
    <s v="Sept 2013"/>
    <s v="MWENTWORTH"/>
    <s v="Reorder"/>
    <s v="Make"/>
  </r>
  <r>
    <n v="635747"/>
    <s v="LTS SALES COMPANY"/>
    <x v="12"/>
    <s v="28.50XXX4.00 2500'/RL,SWS SHEETING,FG, CRADL"/>
    <n v="1695"/>
    <m/>
    <n v="28.5"/>
    <m/>
    <m/>
    <n v="4"/>
    <x v="0"/>
    <m/>
    <d v="2012-11-27T00:00:00"/>
    <s v="Nov 2012"/>
    <s v="DAVID"/>
    <s v="New"/>
    <s v="Make"/>
  </r>
  <r>
    <n v="678558"/>
    <s v="ATLAS PRODUCTS, LLC"/>
    <x v="12"/>
    <s v="29.00X0.00XX1.00 2000'/CS,CF SHEETING,FG "/>
    <n v="33462"/>
    <m/>
    <n v="29"/>
    <m/>
    <m/>
    <n v="1"/>
    <x v="0"/>
    <m/>
    <d v="2013-05-29T00:00:00"/>
    <s v="May 2013"/>
    <s v="EZRA"/>
    <s v="New"/>
    <s v="Make"/>
  </r>
  <r>
    <n v="677779"/>
    <s v="ATLAS PRODUCTS, LLC"/>
    <x v="12"/>
    <s v="29.00X0.00XX1.00 2000'/RL,CF SHEETING,FG "/>
    <n v="2342.4"/>
    <m/>
    <n v="29"/>
    <m/>
    <m/>
    <n v="1"/>
    <x v="0"/>
    <m/>
    <d v="2013-05-28T00:00:00"/>
    <s v="May 2013"/>
    <s v="EZRA"/>
    <s v="New"/>
    <s v="Make"/>
  </r>
  <r>
    <n v="694267"/>
    <s v="ATLAS PRODUCTS, LLC"/>
    <x v="12"/>
    <s v="29.00X0.00XX1.002000'/RL,CF SHEETING,FG"/>
    <n v="1551"/>
    <m/>
    <n v="29"/>
    <n v="0"/>
    <m/>
    <n v="1"/>
    <x v="1"/>
    <n v="872070"/>
    <d v="2013-08-02T00:00:00"/>
    <s v="Aug 2013"/>
    <s v="KKING"/>
    <s v="Reorder"/>
    <s v="Make"/>
  </r>
  <r>
    <n v="693465"/>
    <s v="CLEAR VIEW BAG COMPANY, INC."/>
    <x v="12"/>
    <s v="29.50X0.00XX2.006091'/RL,SWS SHEETING,FG,CRADL"/>
    <n v="695.72"/>
    <m/>
    <n v="29.5"/>
    <n v="0"/>
    <m/>
    <n v="2"/>
    <x v="1"/>
    <n v="863599"/>
    <d v="2013-07-18T00:00:00"/>
    <s v="July 2013"/>
    <s v="WILL"/>
    <s v="New"/>
    <s v="Make"/>
  </r>
  <r>
    <n v="693465"/>
    <s v="CLEAR VIEW BAG COMPANY, INC."/>
    <x v="12"/>
    <s v="29.50X0.00XX2.006091'/RL,SWS SHEETING,FG,CRADL"/>
    <n v="695.72"/>
    <m/>
    <n v="29.5"/>
    <n v="0"/>
    <m/>
    <n v="2"/>
    <x v="1"/>
    <n v="863599"/>
    <d v="2013-07-18T00:00:00"/>
    <s v="July 2013"/>
    <s v="WILL"/>
    <s v="New"/>
    <s v="Make"/>
  </r>
  <r>
    <n v="693737"/>
    <s v="CLEAR VIEW BAG COMPANY, INC."/>
    <x v="12"/>
    <s v="29.50X0.00XX2.006091'/RL,SWS SHEETING,FG,CRADL"/>
    <n v="695.72"/>
    <m/>
    <n v="29.5"/>
    <n v="0"/>
    <m/>
    <n v="2"/>
    <x v="1"/>
    <n v="863750"/>
    <d v="2013-07-18T00:00:00"/>
    <s v="July 2013"/>
    <s v="PCOSTA"/>
    <s v="Reorder"/>
    <s v="Make"/>
  </r>
  <r>
    <n v="636793"/>
    <s v="VAN ALSTINE &amp; SONS"/>
    <x v="0"/>
    <s v="24  x 24 6 MIL ZT moisture barrier "/>
    <n v="0"/>
    <m/>
    <s v="24  x 24 6 MIL ZT"/>
    <m/>
    <m/>
    <m/>
    <x v="0"/>
    <m/>
    <d v="2012-12-03T00:00:00"/>
    <s v="Dec 2012"/>
    <s v="HEATHER"/>
    <s v="New"/>
    <s v="Buy"/>
  </r>
  <r>
    <n v="636821"/>
    <s v="HILLAS PACKAGING"/>
    <x v="0"/>
    <s v="10 X .3/4 X 13 2MIL POST APPOV/LIP &amp; TAPE CLEAR FR/WHITE BACK"/>
    <n v="0"/>
    <m/>
    <n v="10"/>
    <s v=" .3/4 "/>
    <s v=" 13 2MIL"/>
    <m/>
    <x v="0"/>
    <m/>
    <d v="2012-12-03T00:00:00"/>
    <s v="Dec 2012"/>
    <s v="JCORLISS"/>
    <s v="New"/>
    <s v="Buy"/>
  </r>
  <r>
    <n v="636840"/>
    <s v="CROWN PACKAGING"/>
    <x v="0"/>
    <s v="23X34X006 ZIPTOP RED OPAQUE 100/CASE "/>
    <n v="4555.63"/>
    <m/>
    <n v="23"/>
    <n v="34"/>
    <s v="006 ZIPTOP"/>
    <m/>
    <x v="0"/>
    <m/>
    <d v="2012-12-03T00:00:00"/>
    <s v="Dec 2012"/>
    <s v="LHICKS"/>
    <s v="New"/>
    <s v="Buy"/>
  </r>
  <r>
    <n v="636841"/>
    <s v="PACKAGING OPTIONS"/>
    <x v="0"/>
    <s v="ZT 6.375X8.50X2.00 1M/CTN BOT LOAD/TMPR EVIDENT DOMESTIC"/>
    <n v="4578"/>
    <m/>
    <s v="ZT 6.375"/>
    <n v="8.5"/>
    <s v="2.00 1M/CTN"/>
    <m/>
    <x v="0"/>
    <m/>
    <d v="2012-12-03T00:00:00"/>
    <s v="Dec 2012"/>
    <s v="CMAHAN"/>
    <s v="New"/>
    <s v="Buy"/>
  </r>
  <r>
    <n v="636851"/>
    <s v="GULF PACKAGING CORP"/>
    <x v="0"/>
    <s v="5 X8 6MIL ZT PRINTED 1C/1S W/WHITE BLO CK 1000/CASE"/>
    <n v="2318.75"/>
    <m/>
    <n v="5"/>
    <s v="8 6MIL ZT"/>
    <m/>
    <m/>
    <x v="0"/>
    <m/>
    <d v="2012-12-03T00:00:00"/>
    <s v="Dec 2012"/>
    <s v="JCORLISS"/>
    <s v="New"/>
    <s v="Buy"/>
  </r>
  <r>
    <n v="693737"/>
    <s v="CLEAR VIEW BAG COMPANY, INC."/>
    <x v="12"/>
    <s v="29.50X0.00XX2.006091'/RL,SWS SHEETING,FG,CRADL"/>
    <n v="695.72"/>
    <m/>
    <n v="29.5"/>
    <n v="0"/>
    <m/>
    <n v="2"/>
    <x v="1"/>
    <n v="863750"/>
    <d v="2013-07-18T00:00:00"/>
    <s v="July 2013"/>
    <s v="PCOSTA"/>
    <s v="Reorder"/>
    <s v="Make"/>
  </r>
  <r>
    <n v="664481"/>
    <s v="NATIONWIDE PLASTICS"/>
    <x v="12"/>
    <s v="29.50XXX1.75 3000'/RL,SWS SHEETING,CRA DL"/>
    <n v="1596"/>
    <m/>
    <n v="29.5"/>
    <m/>
    <m/>
    <n v="1.75"/>
    <x v="0"/>
    <m/>
    <d v="2013-04-03T00:00:00"/>
    <s v="April 2013"/>
    <s v="DAVID"/>
    <s v="New"/>
    <s v="Make"/>
  </r>
  <r>
    <n v="692944"/>
    <s v="CLEAR VIEW BAG COMPANY, INC."/>
    <x v="12"/>
    <s v="29.50XXX1.9011596'/RL,SWS SHEETING,FG,CLAR,CRADL"/>
    <n v="1164.8"/>
    <m/>
    <n v="29.5"/>
    <m/>
    <m/>
    <n v="1.9"/>
    <x v="1"/>
    <n v="864096"/>
    <d v="2013-07-18T00:00:00"/>
    <s v="July 2013"/>
    <s v="WILL"/>
    <s v="New"/>
    <s v="Make"/>
  </r>
  <r>
    <n v="636921"/>
    <s v="MORRISETTE PAPER COMPANY - GREENSBORO"/>
    <x v="0"/>
    <s v="12X16 1MIL 1.5 LIP, 2 VENTS PRINTED 1C/1S CHILD WARNI"/>
    <n v="4345"/>
    <m/>
    <n v="12"/>
    <m/>
    <n v="16"/>
    <n v="1"/>
    <x v="0"/>
    <m/>
    <d v="2012-12-03T00:00:00"/>
    <s v="Dec 2012"/>
    <s v="CMAHAN"/>
    <s v="New"/>
    <s v="Buy"/>
  </r>
  <r>
    <n v="636954"/>
    <s v="US PACKAGING &amp; WRAPPING"/>
    <x v="0"/>
    <s v="20'X100' 6MIL C&amp;A FILM STOCK ITEM #11070 "/>
    <n v="39630"/>
    <m/>
    <s v="20'"/>
    <s v="100' 6MIL C&amp;A FILM"/>
    <m/>
    <m/>
    <x v="0"/>
    <m/>
    <d v="2012-12-03T00:00:00"/>
    <s v="Dec 2012"/>
    <s v="JCORLISS"/>
    <s v="New"/>
    <s v="Buy"/>
  </r>
  <r>
    <n v="636983"/>
    <s v="LANDSBERG - HOUSTON"/>
    <x v="0"/>
    <s v="ZT 9X12 8 MIL 500/CASE  "/>
    <n v="1105.4000000000001"/>
    <m/>
    <s v="ZT 9"/>
    <s v="12 8 MIL 500/CASE"/>
    <m/>
    <m/>
    <x v="0"/>
    <m/>
    <d v="2012-12-03T00:00:00"/>
    <s v="Dec 2012"/>
    <s v="JPENA"/>
    <s v="New"/>
    <s v="Buy"/>
  </r>
  <r>
    <n v="636985"/>
    <s v="LANDSBERG - HOUSTON"/>
    <x v="0"/>
    <s v="ZT 13X18 8 MIL 250/CASE  "/>
    <n v="1436.1"/>
    <m/>
    <s v="ZT 13"/>
    <s v="18 8 MIL 250/CASE"/>
    <m/>
    <m/>
    <x v="0"/>
    <m/>
    <d v="2012-12-03T00:00:00"/>
    <s v="Dec 2012"/>
    <s v="JPENA"/>
    <s v="New"/>
    <s v="Buy"/>
  </r>
  <r>
    <n v="636986"/>
    <s v="LANDSBERG - HOUSTON"/>
    <x v="0"/>
    <s v="ZT 28X30 8 MIL 75/CASE  "/>
    <n v="2282.6"/>
    <m/>
    <s v="ZT 28"/>
    <s v="30 8 MIL 75/CASE"/>
    <m/>
    <m/>
    <x v="0"/>
    <m/>
    <d v="2012-12-03T00:00:00"/>
    <s v="Dec 2012"/>
    <s v="JPENA"/>
    <s v="New"/>
    <s v="Buy"/>
  </r>
  <r>
    <n v="636996"/>
    <s v="PIONEER PACKAGING"/>
    <x v="0"/>
    <s v="POLYPRO 2X10.25 1.2ML W / 7/8 INCH LIP WITH TAPE ON THE LIP NOT THE BODY"/>
    <n v="124500"/>
    <m/>
    <n v="2"/>
    <m/>
    <n v="10.25"/>
    <n v="1.2"/>
    <x v="0"/>
    <m/>
    <d v="2012-12-03T00:00:00"/>
    <s v="Dec 2012"/>
    <s v="JLYONS"/>
    <s v="New"/>
    <s v="Buy"/>
  </r>
  <r>
    <n v="636998"/>
    <s v="PIONEER PACKAGING"/>
    <x v="0"/>
    <s v="2X10.25 1.6ML POLY PROP B AG W/ 7/8 LIP WITH THE TA PE ON THE LIP NOT BODY OF"/>
    <n v="133800"/>
    <m/>
    <n v="2"/>
    <s v="10.25 1.6ML POLY PROP B"/>
    <m/>
    <m/>
    <x v="0"/>
    <m/>
    <d v="2012-12-03T00:00:00"/>
    <s v="Dec 2012"/>
    <s v="JLYONS"/>
    <s v="New"/>
    <s v="Buy"/>
  </r>
  <r>
    <n v="692944"/>
    <s v="CLEAR VIEW BAG COMPANY, INC."/>
    <x v="12"/>
    <s v="29.50XXX1.9011596'/RL,SWS SHEETING,FG,CLAR,CRADL"/>
    <n v="1164.8"/>
    <m/>
    <n v="29.5"/>
    <m/>
    <m/>
    <n v="1.9"/>
    <x v="1"/>
    <n v="864096"/>
    <d v="2013-07-18T00:00:00"/>
    <s v="July 2013"/>
    <s v="WILL"/>
    <s v="New"/>
    <s v="Make"/>
  </r>
  <r>
    <n v="654171"/>
    <s v="PACKAGING TAPE INC."/>
    <x v="12"/>
    <s v="29.75X0.00XX1.50 2400'/RL,CF SHEETING,FG,C RADL"/>
    <n v="1833.6"/>
    <m/>
    <n v="29.75"/>
    <m/>
    <m/>
    <n v="1.5"/>
    <x v="0"/>
    <m/>
    <d v="2013-02-22T00:00:00"/>
    <s v="Feb 2013"/>
    <s v="JIM"/>
    <s v="Reorder"/>
    <s v="Make"/>
  </r>
  <r>
    <n v="683650"/>
    <s v="CLEAR VIEW BAG COMPANY, INC."/>
    <x v="12"/>
    <s v="30.00XXX1.90 14370'/RL,SWS SHEETING,FG ,HISLIP,CRADL"/>
    <n v="1467.8"/>
    <m/>
    <n v="30"/>
    <m/>
    <m/>
    <n v="1.9"/>
    <x v="1"/>
    <n v="841971"/>
    <d v="2013-06-06T00:00:00"/>
    <s v="June 2013"/>
    <s v="WILL"/>
    <s v="Reorder"/>
    <s v="Make"/>
  </r>
  <r>
    <n v="637144"/>
    <s v="WESTERN PLASTICS"/>
    <x v="0"/>
    <s v="SHRINK SHEETING - 32' X 1 00' 8 MIL "/>
    <n v="4218.75"/>
    <m/>
    <n v="32"/>
    <m/>
    <m/>
    <n v="8"/>
    <x v="0"/>
    <m/>
    <d v="2012-12-04T00:00:00"/>
    <s v="Dec 2012"/>
    <s v="JBURKE"/>
    <s v="New"/>
    <s v="Buy"/>
  </r>
  <r>
    <n v="667589"/>
    <s v="CLEAR VIEW BAG COMPANY, INC."/>
    <x v="12"/>
    <s v="30.00XXX1.90 6860'/RL,SWS SHEETING,FG, HISLIP,CRADL"/>
    <n v="1401.44"/>
    <m/>
    <n v="30"/>
    <m/>
    <m/>
    <n v="1.9"/>
    <x v="1"/>
    <n v="807648"/>
    <d v="2013-04-03T00:00:00"/>
    <s v="April 2013"/>
    <s v="DAVID"/>
    <s v="New"/>
    <s v="Make"/>
  </r>
  <r>
    <n v="667981"/>
    <s v="CLEAR VIEW BAG COMPANY, INC."/>
    <x v="12"/>
    <s v="30.00XXX1.90 6860'/RL,SWS SHEETING,FG, HISLIP,CRADL"/>
    <n v="1401.44"/>
    <m/>
    <n v="30"/>
    <m/>
    <m/>
    <n v="1.9"/>
    <x v="1"/>
    <n v="808168"/>
    <d v="2013-04-04T00:00:00"/>
    <s v="April 2013"/>
    <s v="DAVID"/>
    <s v="Reorder"/>
    <s v="Make"/>
  </r>
  <r>
    <n v="637173"/>
    <s v="WILLARD PACKAGING CO"/>
    <x v="0"/>
    <s v="BLACK CONDUCTIVE LF 30X45 4MIL 100/CASE "/>
    <n v="4482.2"/>
    <m/>
    <s v="BLACK CONDUCTIVE LF 30"/>
    <n v="45"/>
    <m/>
    <m/>
    <x v="0"/>
    <m/>
    <d v="2012-12-04T00:00:00"/>
    <s v="Dec 2012"/>
    <s v="LMITCHELL"/>
    <s v="New"/>
    <s v="Buy"/>
  </r>
  <r>
    <n v="637193"/>
    <s v="PACKAGING OPTIONS"/>
    <x v="0"/>
    <s v="ZT 6.375X8.50X2.00 1M/CTN BOT LOAD/TMPR EVIDENT IMPORT"/>
    <n v="2622"/>
    <m/>
    <s v="ZT 6.375"/>
    <n v="8.5"/>
    <s v="2.00 1M/CTN"/>
    <m/>
    <x v="0"/>
    <m/>
    <d v="2012-12-04T00:00:00"/>
    <s v="Dec 2012"/>
    <s v="BRENDA"/>
    <s v="Reorder"/>
    <s v="Buy"/>
  </r>
  <r>
    <n v="663776"/>
    <s v="GRETO CORP"/>
    <x v="12"/>
    <s v="30.00XXX3.00 6600'/RL,SWS SHEETING,FG, CRADL"/>
    <n v="3040.56"/>
    <m/>
    <n v="30"/>
    <m/>
    <m/>
    <n v="3"/>
    <x v="0"/>
    <m/>
    <d v="2013-04-01T00:00:00"/>
    <s v="April 2013"/>
    <s v="DAVID"/>
    <s v="New"/>
    <s v="Make"/>
  </r>
  <r>
    <n v="698135"/>
    <s v="TEXAS POLY"/>
    <x v="12"/>
    <s v="30.00XXX3.906900'/RL,SWS SHEETING,FG,CRADL"/>
    <n v="1547"/>
    <m/>
    <n v="30"/>
    <m/>
    <m/>
    <n v="3.9"/>
    <x v="1"/>
    <n v="874366"/>
    <d v="2013-08-07T00:00:00"/>
    <s v="Aug 2013"/>
    <s v="DAVID"/>
    <s v="New"/>
    <s v="Make"/>
  </r>
  <r>
    <n v="698391"/>
    <s v="TEXAS POLY"/>
    <x v="12"/>
    <s v="30.00XXX3.906900'/RL,SWS SHEETING,FG,CRADL"/>
    <n v="1547"/>
    <m/>
    <n v="30"/>
    <m/>
    <m/>
    <n v="3.9"/>
    <x v="1"/>
    <n v="874499"/>
    <d v="2013-08-07T00:00:00"/>
    <s v="Aug 2013"/>
    <s v="KKING"/>
    <s v="Reorder"/>
    <s v="Make"/>
  </r>
  <r>
    <n v="675444"/>
    <s v="CLEAR VIEW BAG COMPANY, INC."/>
    <x v="12"/>
    <s v="30.25XXX1.15 24970'/RL,SWS SHEETING,FG ,HISLIP,CRADL"/>
    <n v="1556.6"/>
    <m/>
    <n v="30.25"/>
    <m/>
    <m/>
    <n v="1.1499999999999999"/>
    <x v="1"/>
    <n v="823422"/>
    <d v="2013-05-02T00:00:00"/>
    <s v="May 2013"/>
    <s v="WILL"/>
    <s v="Reorder"/>
    <s v="Make"/>
  </r>
  <r>
    <n v="664837"/>
    <s v="CLEAR VIEW BAG COMPANY, INC."/>
    <x v="12"/>
    <s v="30.25XXX1.15 8265'/RL,SWS SHEETING,FG, HISLIP,CRADL"/>
    <n v="515.20000000000005"/>
    <m/>
    <n v="30.25"/>
    <m/>
    <m/>
    <n v="1.1499999999999999"/>
    <x v="1"/>
    <n v="802197"/>
    <d v="2013-03-22T00:00:00"/>
    <s v="March 2013"/>
    <s v="WILL"/>
    <s v="New"/>
    <s v="Make"/>
  </r>
  <r>
    <n v="637253"/>
    <s v="RITE PACKAGE COMPANY"/>
    <x v="0"/>
    <s v="POLYPRO 4.75X8.25X0015 1000/CS DOMESTIC"/>
    <n v="651"/>
    <m/>
    <n v="4.75"/>
    <n v="8.25"/>
    <n v="15"/>
    <n v="1.5"/>
    <x v="0"/>
    <m/>
    <d v="2012-12-04T00:00:00"/>
    <s v="Dec 2012"/>
    <s v="MICHELLE"/>
    <s v="New"/>
    <s v="Buy"/>
  </r>
  <r>
    <n v="637278"/>
    <s v="LANDA PACKAGING DIST."/>
    <x v="0"/>
    <s v="WICKET 12X14 1MIL W/ 1.5  250/WICKET "/>
    <n v="4600.8"/>
    <m/>
    <s v="WICKET 12"/>
    <s v="14 1MIL W/ 1.5 "/>
    <m/>
    <m/>
    <x v="0"/>
    <m/>
    <d v="2012-12-04T00:00:00"/>
    <s v="Dec 2012"/>
    <s v="JBURKE"/>
    <s v="New"/>
    <s v="Buy"/>
  </r>
  <r>
    <n v="637279"/>
    <s v="LANDA PACKAGING DIST."/>
    <x v="0"/>
    <s v="WICKET 14X18 1MIL W/ 1.5  250/WICKET "/>
    <n v="2956.2"/>
    <m/>
    <s v="WICKET 14"/>
    <s v="18 1MIL W/ 1.5 "/>
    <m/>
    <m/>
    <x v="0"/>
    <m/>
    <d v="2012-12-04T00:00:00"/>
    <s v="Dec 2012"/>
    <s v="JBURKE"/>
    <s v="New"/>
    <s v="Buy"/>
  </r>
  <r>
    <n v="695192"/>
    <s v="TEXAS POLY"/>
    <x v="12"/>
    <s v="30.50XXX1.7514100'/RL,SWS SHEETING,FG,CRADL"/>
    <n v="1404"/>
    <m/>
    <n v="30.5"/>
    <m/>
    <m/>
    <n v="1.75"/>
    <x v="1"/>
    <n v="869249"/>
    <d v="2013-07-29T00:00:00"/>
    <s v="July 2013"/>
    <s v="DAVID"/>
    <s v="New"/>
    <s v="Make"/>
  </r>
  <r>
    <n v="637316"/>
    <s v="JOSHUA BUSINESS GRAPHICS"/>
    <x v="0"/>
    <s v="9X12 3 MIL YELLOW TINT FILM W/ 1C/1S DOOR HANGER BAG,PRNTD"/>
    <n v="1175.5"/>
    <m/>
    <n v="9"/>
    <s v="12 3 MIL"/>
    <m/>
    <m/>
    <x v="0"/>
    <m/>
    <d v="2012-12-04T00:00:00"/>
    <s v="Dec 2012"/>
    <s v="MGONZALEZ"/>
    <s v="New"/>
    <s v="Buy"/>
  </r>
  <r>
    <n v="695192"/>
    <s v="TEXAS POLY"/>
    <x v="12"/>
    <s v="30.50XXX1.7514100'/RL,SWS SHEETING,FG,CRADL"/>
    <n v="1404"/>
    <m/>
    <n v="30.5"/>
    <m/>
    <m/>
    <n v="1.75"/>
    <x v="1"/>
    <n v="869249"/>
    <d v="2013-07-29T00:00:00"/>
    <s v="July 2013"/>
    <s v="DAVID"/>
    <s v="New"/>
    <s v="Make"/>
  </r>
  <r>
    <n v="637327"/>
    <s v="BRAME SPECIALTY CO."/>
    <x v="0"/>
    <s v="10.25X15 1.25MIL CL 3 B GU 1.5LIP VENT WICKETED 250/WICKET 1000/"/>
    <n v="3010"/>
    <m/>
    <n v="10.25"/>
    <m/>
    <n v="15"/>
    <n v="1.25"/>
    <x v="0"/>
    <m/>
    <d v="2012-12-04T00:00:00"/>
    <s v="Dec 2012"/>
    <s v="MWENTWORTH"/>
    <s v="New"/>
    <s v="Buy"/>
  </r>
  <r>
    <n v="691085"/>
    <s v="CARIBE INDUSTRIAL SYSTEMS INC"/>
    <x v="0"/>
    <s v="AUTOBAG 8X10X0041000/ROLL (EACH ROLL POLYWRAPPED, 1 ROLL PER CASE"/>
    <n v="3972"/>
    <m/>
    <s v="AUTOBAG 8"/>
    <n v="10"/>
    <n v="4"/>
    <m/>
    <x v="0"/>
    <m/>
    <d v="2013-07-23T00:00:00"/>
    <s v="July 2013"/>
    <s v="BRENDA"/>
    <s v="New"/>
    <s v="Buy"/>
  </r>
  <r>
    <n v="639714"/>
    <s v="GREIF INCOPORATED"/>
    <x v="0"/>
    <s v="17.25X24.5X002 + 5  BACK FLIP POLY BAG, CLEAR, 500 /CS"/>
    <n v="1259.25"/>
    <m/>
    <n v="17.25"/>
    <n v="24.5"/>
    <s v="002 + 5  BACK"/>
    <m/>
    <x v="1"/>
    <n v="751848"/>
    <d v="2012-12-04T00:00:00"/>
    <s v="Dec 2012"/>
    <s v="MICHELLE"/>
    <s v="Reorder"/>
    <s v="Buy"/>
  </r>
  <r>
    <n v="627853"/>
    <s v="ASSOCIATED PACKAGING, INC"/>
    <x v="12"/>
    <s v="31.00X0.00XX1.50 4600'/RL,SWS SHEETING,FG, CRADL"/>
    <n v="32100"/>
    <m/>
    <n v="31"/>
    <m/>
    <m/>
    <n v="1.5"/>
    <x v="0"/>
    <m/>
    <d v="2012-10-23T00:00:00"/>
    <s v="Oct 2012"/>
    <s v="JIM"/>
    <s v="New"/>
    <s v="Make"/>
  </r>
  <r>
    <n v="637114"/>
    <s v="ASSOCIATED PACKAGING, INC"/>
    <x v="12"/>
    <s v="31.00X0.00XX1.50 4600'/RL,SWS SHEETING,FG, CRADL"/>
    <n v="30600"/>
    <m/>
    <n v="31"/>
    <m/>
    <m/>
    <n v="1.5"/>
    <x v="0"/>
    <m/>
    <d v="2012-12-04T00:00:00"/>
    <s v="Dec 2012"/>
    <s v="JIM"/>
    <s v="Reorder"/>
    <s v="Make"/>
  </r>
  <r>
    <n v="651868"/>
    <s v="NAPS POLY BAG COMPANY"/>
    <x v="0"/>
    <s v="AUTO 3X3X0015 PRINTED 1C/1S, BLACK 4500 /ROLL,PRNTD"/>
    <n v="3925"/>
    <m/>
    <n v="3"/>
    <m/>
    <n v="3"/>
    <n v="1.5"/>
    <x v="0"/>
    <m/>
    <d v="2013-02-14T00:00:00"/>
    <s v="Feb 2013"/>
    <s v="JIM"/>
    <s v="New"/>
    <s v="Buy"/>
  </r>
  <r>
    <n v="669147"/>
    <s v="AMERIPAC PACKAGING CO"/>
    <x v="0"/>
    <s v="7.5X9 1.5 MIL AUTO BAG PRINTED 4COLOR/1 SIDE 1 VENT HOLE AT BOTTOM OF"/>
    <n v="3837.75"/>
    <m/>
    <n v="7.5"/>
    <m/>
    <n v="9"/>
    <n v="1.5"/>
    <x v="0"/>
    <m/>
    <d v="2013-04-23T00:00:00"/>
    <s v="April 2013"/>
    <s v="JBASILE"/>
    <s v="New"/>
    <s v="Buy"/>
  </r>
  <r>
    <n v="680602"/>
    <s v="ASSOCIATED PACKAGING, INC"/>
    <x v="12"/>
    <s v="31.00X0.00XX1.50 4800'/RL,SWS SHEETING,FG, METAL 15.0%,CRADL"/>
    <n v="23000"/>
    <m/>
    <n v="31"/>
    <m/>
    <m/>
    <n v="1.5"/>
    <x v="0"/>
    <m/>
    <d v="2013-06-06T00:00:00"/>
    <s v="June 2013"/>
    <s v="JIM"/>
    <s v="Reorder"/>
    <s v="Make"/>
  </r>
  <r>
    <n v="681112"/>
    <s v="ASSOCIATED PACKAGING, INC"/>
    <x v="12"/>
    <s v="31.00X0.00XX1.60 4400'/RL,SWS SHEETING,FG, METAL 15.0%,CRADL"/>
    <n v="550"/>
    <m/>
    <n v="31"/>
    <m/>
    <m/>
    <n v="1.6"/>
    <x v="1"/>
    <n v="835409"/>
    <d v="2013-05-24T00:00:00"/>
    <s v="May 2013"/>
    <s v="JIM"/>
    <s v="Reorder"/>
    <s v="Make"/>
  </r>
  <r>
    <n v="681113"/>
    <s v="ASSOCIATED PACKAGING, INC"/>
    <x v="12"/>
    <s v="31.00X0.00XX1.60 4400'/RL,SWS SHEETING,FG, METAL 15.0%,CRADL"/>
    <n v="550"/>
    <m/>
    <n v="31"/>
    <m/>
    <m/>
    <n v="1.6"/>
    <x v="1"/>
    <n v="835425"/>
    <d v="2013-05-24T00:00:00"/>
    <s v="May 2013"/>
    <s v="JIM"/>
    <s v="Reorder"/>
    <s v="Make"/>
  </r>
  <r>
    <n v="670162"/>
    <s v="XPEDX"/>
    <x v="12"/>
    <s v="31.00XXX0.75 8500'/RL,CF SHEETING,FG,C RADL"/>
    <n v="46000"/>
    <m/>
    <n v="31"/>
    <m/>
    <m/>
    <n v="0.75"/>
    <x v="0"/>
    <m/>
    <d v="2013-04-26T00:00:00"/>
    <s v="April 2013"/>
    <s v="DAVID"/>
    <s v="New"/>
    <s v="Make"/>
  </r>
  <r>
    <n v="704639"/>
    <s v="PRESTIGE-PAK, INC."/>
    <x v="12"/>
    <s v="31.00XXX2.0015000'/RL,SWS SHEETING,FG,CRADL"/>
    <n v="23040"/>
    <m/>
    <n v="31"/>
    <m/>
    <m/>
    <n v="2"/>
    <x v="0"/>
    <m/>
    <d v="2013-09-20T00:00:00"/>
    <s v="Sept 2013"/>
    <s v="DAVID"/>
    <s v="New"/>
    <s v="Make"/>
  </r>
  <r>
    <n v="691824"/>
    <s v="TEXAS POLY"/>
    <x v="12"/>
    <s v="31.50XXX1.9011800'/RL,SWS SHEETING,FG,CRADL"/>
    <n v="3330"/>
    <m/>
    <n v="31.5"/>
    <m/>
    <m/>
    <n v="1.9"/>
    <x v="1"/>
    <n v="861753"/>
    <d v="2013-07-15T00:00:00"/>
    <s v="July 2013"/>
    <s v="DAVID"/>
    <s v="New"/>
    <s v="Make"/>
  </r>
  <r>
    <n v="637356"/>
    <s v="GULF PACKAGING CORP"/>
    <x v="0"/>
    <s v="SHRINK BAG 50X50X75X005 125/ROLL "/>
    <n v="4120.5600000000004"/>
    <m/>
    <s v="SHRINK BAG 50"/>
    <n v="50"/>
    <n v="75"/>
    <n v="5"/>
    <x v="0"/>
    <m/>
    <d v="2012-12-05T00:00:00"/>
    <s v="Dec 2012"/>
    <s v="MICHELLE"/>
    <s v="New"/>
    <s v="Buy"/>
  </r>
  <r>
    <n v="637363"/>
    <s v="XPEDX"/>
    <x v="0"/>
    <s v="3.5 X 6 4MIL ZT W/ METAL CENTER, TOP 1.5  ABOVE ZI ONE SIDE SLIT OPEN BELOW"/>
    <n v="1731.5"/>
    <m/>
    <n v="3.5"/>
    <s v=" 6 4MIL ZT W/ METAL"/>
    <m/>
    <m/>
    <x v="0"/>
    <m/>
    <d v="2012-12-05T00:00:00"/>
    <s v="Dec 2012"/>
    <s v="JCORLISS"/>
    <s v="New"/>
    <s v="Buy"/>
  </r>
  <r>
    <n v="637366"/>
    <s v="OMNI PACKAGING"/>
    <x v="0"/>
    <s v="GU 9X5X22X00225 2C/1S 4X5 WHITE BLOCK W/ BLACK PRINT RANDOM PRI"/>
    <n v="4113.75"/>
    <m/>
    <s v="GU 9"/>
    <n v="5"/>
    <n v="22"/>
    <n v="225"/>
    <x v="0"/>
    <m/>
    <d v="2012-12-05T00:00:00"/>
    <s v="Dec 2012"/>
    <s v="MICHELLE"/>
    <s v="New"/>
    <s v="Buy"/>
  </r>
  <r>
    <n v="637371"/>
    <s v="OMNI PACKAGING"/>
    <x v="0"/>
    <s v="SOR 60X0025 CF (120 ) 2C/1S WHITEBLOCK W/ BLACK TEXT RANDOM PRIN"/>
    <n v="0"/>
    <m/>
    <s v="SOR 60"/>
    <s v="0025 CF (120 )"/>
    <m/>
    <m/>
    <x v="0"/>
    <m/>
    <d v="2012-12-05T00:00:00"/>
    <s v="Dec 2012"/>
    <s v="MICHELLE"/>
    <s v="New"/>
    <s v="Buy"/>
  </r>
  <r>
    <n v="637393"/>
    <s v="XPEDX"/>
    <x v="0"/>
    <s v="10X15X001 W/ 1.5  L&amp;T 1C/1S, SUFFOCATION WRNG RE-SEALABLE TAPE 1000/CAS"/>
    <n v="1016"/>
    <m/>
    <n v="10"/>
    <n v="15"/>
    <s v="001 W/ 1.5  L&amp;T"/>
    <m/>
    <x v="0"/>
    <m/>
    <d v="2012-12-05T00:00:00"/>
    <s v="Dec 2012"/>
    <s v="LMITCHELL"/>
    <s v="New"/>
    <s v="Buy"/>
  </r>
  <r>
    <n v="691824"/>
    <s v="TEXAS POLY"/>
    <x v="12"/>
    <s v="31.50XXX1.9011800'/RL,SWS SHEETING,FG,CRADL"/>
    <n v="3330"/>
    <m/>
    <n v="31.5"/>
    <m/>
    <m/>
    <n v="1.9"/>
    <x v="1"/>
    <n v="861753"/>
    <d v="2013-07-15T00:00:00"/>
    <s v="July 2013"/>
    <s v="DAVID"/>
    <s v="New"/>
    <s v="Make"/>
  </r>
  <r>
    <n v="632469"/>
    <s v="VENTIX GROUP, INC."/>
    <x v="0"/>
    <s v="5X6 1.5MIL FG AUTO 1/4 IN SKIRT 1/8 VENT 1 IN. FRO M FAR LEFT 1IN FROM BOTTO"/>
    <n v="3822.5"/>
    <m/>
    <n v="5"/>
    <m/>
    <n v="6"/>
    <n v="1.5"/>
    <x v="1"/>
    <n v="736220"/>
    <d v="2012-10-29T00:00:00"/>
    <s v="Oct 2012"/>
    <s v="SARAH"/>
    <s v="Reorder"/>
    <s v="Buy"/>
  </r>
  <r>
    <n v="652950"/>
    <s v="VENTIX GROUP, INC."/>
    <x v="0"/>
    <s v="5X6 1.5MIL FG AUTO 1/4 IN SKIRT 1/8 VENT 1 IN. FRO M FAR LEFT 1IN FROM BOTTO"/>
    <n v="3822.5"/>
    <m/>
    <n v="5"/>
    <m/>
    <n v="6"/>
    <n v="1.5"/>
    <x v="1"/>
    <n v="778774"/>
    <d v="2013-02-05T00:00:00"/>
    <s v="Feb 2013"/>
    <s v="MGONZALEZ"/>
    <s v="Reorder"/>
    <s v="Buy"/>
  </r>
  <r>
    <n v="690376"/>
    <s v="LBJ ASSOCIATES, INC."/>
    <x v="12"/>
    <s v="32.00X0.00X0.00X1.507500'/RL,TUBING,LLD,HEX,CRADL"/>
    <n v="21800"/>
    <m/>
    <n v="32"/>
    <n v="0"/>
    <n v="0"/>
    <n v="1.5"/>
    <x v="0"/>
    <m/>
    <d v="2013-07-17T00:00:00"/>
    <s v="July 2013"/>
    <s v="SMAYER"/>
    <s v="New"/>
    <s v="Make"/>
  </r>
  <r>
    <n v="625618"/>
    <s v="CONVERTING TECHNOLOGY"/>
    <x v="12"/>
    <s v="32.00X0.00XX1.25 1/CS,SWS SHEETING,FG,HISL IP,CRADL"/>
    <n v="0"/>
    <m/>
    <n v="32"/>
    <m/>
    <m/>
    <n v="1.25"/>
    <x v="0"/>
    <m/>
    <d v="2012-10-12T00:00:00"/>
    <s v="Oct 2012"/>
    <s v="JIM"/>
    <s v="New"/>
    <s v="Make"/>
  </r>
  <r>
    <n v="637547"/>
    <s v="SALESMASTER CORPORATION"/>
    <x v="0"/>
    <s v="7.5X3X17X001 W/ 4  REVERSE FLAP "/>
    <n v="0"/>
    <m/>
    <n v="7.5"/>
    <n v="3"/>
    <n v="17"/>
    <s v="001 W/"/>
    <x v="0"/>
    <m/>
    <d v="2012-12-05T00:00:00"/>
    <s v="Dec 2012"/>
    <s v="AMBER"/>
    <s v="New"/>
    <s v="Buy"/>
  </r>
  <r>
    <n v="637573"/>
    <s v="JOSHUA BUSINESS GRAPHICS"/>
    <x v="0"/>
    <s v="9X12 3MIL 1C/1S YELLOW TINT WITH DIE CUT HANDLE,PRNTD"/>
    <n v="2152"/>
    <m/>
    <n v="9"/>
    <s v="12 3MIL 1C/1S"/>
    <m/>
    <m/>
    <x v="0"/>
    <m/>
    <d v="2012-12-05T00:00:00"/>
    <s v="Dec 2012"/>
    <s v="MWENTWORTH"/>
    <s v="New"/>
    <s v="Buy"/>
  </r>
  <r>
    <n v="637586"/>
    <s v="STAPLES INDUSTRIAL #906"/>
    <x v="0"/>
    <s v="LF TRANS METALLIC BAGS 4X 100/CS "/>
    <n v="1480.5"/>
    <m/>
    <s v="LF TRANS METALLIC BAGS 4"/>
    <m/>
    <m/>
    <m/>
    <x v="0"/>
    <m/>
    <d v="2012-12-05T00:00:00"/>
    <s v="Dec 2012"/>
    <s v="LPAIGE"/>
    <s v="New"/>
    <s v="Buy"/>
  </r>
  <r>
    <n v="647648"/>
    <s v="CLEAR VIEW BAG COMPANY, INC."/>
    <x v="12"/>
    <s v="32.50XXX1.20 11070'/RL,SWS SHEETING,FG ,HISLIP,CRADL"/>
    <n v="772.8"/>
    <m/>
    <n v="32.5"/>
    <m/>
    <m/>
    <n v="1.2"/>
    <x v="1"/>
    <n v="768176"/>
    <d v="2013-01-14T00:00:00"/>
    <s v="Jan 2013"/>
    <s v="DAVID"/>
    <s v="New"/>
    <s v="Make"/>
  </r>
  <r>
    <n v="640045"/>
    <s v="XPEDX"/>
    <x v="0"/>
    <s v="TMSS 10X12 3.0MIL 100/CS  "/>
    <n v="2764.9"/>
    <m/>
    <s v="TMSS 10"/>
    <s v="12 3.0MIL 100/CS"/>
    <m/>
    <m/>
    <x v="1"/>
    <n v="752801"/>
    <d v="2012-12-05T00:00:00"/>
    <s v="Dec 2012"/>
    <s v="MICHELLE"/>
    <s v="Reorder"/>
    <s v="Buy"/>
  </r>
  <r>
    <n v="637634"/>
    <s v="SOUTHERN IMAGING GROUP, INC."/>
    <x v="0"/>
    <s v="DIE CUT 12X15X003 WHITE COLOR, 1000/CASE "/>
    <n v="967.25"/>
    <m/>
    <s v="DIE CUT 12"/>
    <n v="15"/>
    <n v="3"/>
    <m/>
    <x v="0"/>
    <m/>
    <d v="2012-12-06T00:00:00"/>
    <s v="Dec 2012"/>
    <s v="LMITCHELL"/>
    <s v="New"/>
    <s v="Buy"/>
  </r>
  <r>
    <n v="637637"/>
    <s v="PRATT INDUSTRIES - SIMPSONVILLE"/>
    <x v="0"/>
    <s v="3X4 2MIL ZT 6C/2S PRINTED 1000/CASE ( MIGHT THIS BE 8 COLORS?),"/>
    <n v="2379.5"/>
    <m/>
    <n v="3"/>
    <s v="4 2MIL ZT"/>
    <m/>
    <m/>
    <x v="0"/>
    <m/>
    <d v="2012-12-06T00:00:00"/>
    <s v="Dec 2012"/>
    <s v="JCORLISS"/>
    <s v="New"/>
    <s v="Buy"/>
  </r>
  <r>
    <n v="637638"/>
    <s v="PRATT INDUSTRIES - SIMPSONVILLE"/>
    <x v="0"/>
    <s v="5X8 2MIL ZT 6/C 2/S PRINTED 1000/CASE (MIGHT THIS BE 8 COLORS?"/>
    <n v="2456"/>
    <m/>
    <n v="5"/>
    <s v="8 2MIL ZT"/>
    <m/>
    <m/>
    <x v="0"/>
    <m/>
    <d v="2012-12-06T00:00:00"/>
    <s v="Dec 2012"/>
    <s v="JCORLISS"/>
    <s v="New"/>
    <s v="Buy"/>
  </r>
  <r>
    <n v="637639"/>
    <s v="PRATT INDUSTRIES - SIMPSONVILLE"/>
    <x v="0"/>
    <s v="10X12 2MIL ZT 6/C 2/S PRINTED 1000/CASE (MIGHT THIS BE 8 COLORS?"/>
    <n v="3013"/>
    <m/>
    <n v="10"/>
    <s v="12 2MIL ZT"/>
    <m/>
    <m/>
    <x v="0"/>
    <m/>
    <d v="2012-12-06T00:00:00"/>
    <s v="Dec 2012"/>
    <s v="JCORLISS"/>
    <s v="New"/>
    <s v="Buy"/>
  </r>
  <r>
    <n v="637646"/>
    <s v="PACKAGING ENTERPRISES INC"/>
    <x v="0"/>
    <s v="ZT 18X30 4 MIL 250/CASE  "/>
    <n v="1745.98"/>
    <m/>
    <s v="ZT 18"/>
    <s v="30 4 MIL 250/CASE"/>
    <m/>
    <m/>
    <x v="0"/>
    <m/>
    <d v="2012-12-06T00:00:00"/>
    <s v="Dec 2012"/>
    <s v="LPAIGE"/>
    <s v="New"/>
    <s v="Buy"/>
  </r>
  <r>
    <n v="637688"/>
    <s v="SOURCING &amp; LOGISTICS INC"/>
    <x v="0"/>
    <s v="CONTINUOUS SOR 30  WIDE UP TO 40 LBS PER ROLL 5M ROLLS"/>
    <n v="0"/>
    <m/>
    <s v="CONTINUOUS SOR 30  WIDE"/>
    <m/>
    <m/>
    <m/>
    <x v="0"/>
    <m/>
    <d v="2012-12-06T00:00:00"/>
    <s v="Dec 2012"/>
    <s v="DBALLETTA"/>
    <s v="New"/>
    <s v="Buy"/>
  </r>
  <r>
    <n v="705570"/>
    <s v="CLEAR VIEW BAG COMPANY, INC."/>
    <x v="12"/>
    <s v="32.50XXX1.2011058'/RL,SWS SHEETING,FG,HISLIP,CRADL"/>
    <n v="821.1"/>
    <m/>
    <n v="32.5"/>
    <m/>
    <m/>
    <n v="1.2"/>
    <x v="1"/>
    <n v="891540"/>
    <d v="2013-09-10T00:00:00"/>
    <s v="Sept 2013"/>
    <s v="WILL"/>
    <s v="Reorder"/>
    <s v="Make"/>
  </r>
  <r>
    <n v="687316"/>
    <s v="VENTIX GROUP, INC."/>
    <x v="0"/>
    <s v="5X6 1.5MIL FG AUTO 1/4 IN SKIRT 1/8 VENT 1 IN. FRO M FAR LEFT 1IN FROM BOTTO"/>
    <n v="3822.5"/>
    <m/>
    <n v="5"/>
    <m/>
    <n v="6"/>
    <n v="1.5"/>
    <x v="1"/>
    <n v="849058"/>
    <d v="2013-06-19T00:00:00"/>
    <s v="June 2013"/>
    <s v="LMITCHELL"/>
    <s v="Reorder"/>
    <s v="Buy"/>
  </r>
  <r>
    <n v="706712"/>
    <s v="VENTIX GROUP, INC."/>
    <x v="0"/>
    <s v="5X6 1.5MIL FG AUTO 1/4 INSKIRT 1/8 VENT 1 IN. FROM FAR LEFT 1IN FROM BOTTO"/>
    <n v="3822.5"/>
    <m/>
    <n v="5"/>
    <s v="6 1.5MIL FG AUTO 1/4 IN"/>
    <m/>
    <m/>
    <x v="1"/>
    <n v="894069"/>
    <d v="2013-09-13T00:00:00"/>
    <s v="Sept 2013"/>
    <s v="CMAHAN"/>
    <s v="New"/>
    <s v="Buy"/>
  </r>
  <r>
    <n v="665495"/>
    <s v="TEXAS POLY"/>
    <x v="12"/>
    <s v="33.00XXX2.00 13000'/RL,SWS SHEETING,FG ,COLOR,WHT,CRADL"/>
    <n v="2875"/>
    <m/>
    <n v="33"/>
    <m/>
    <m/>
    <n v="2"/>
    <x v="0"/>
    <m/>
    <d v="2013-04-08T00:00:00"/>
    <s v="April 2013"/>
    <s v="DAVID"/>
    <s v="New"/>
    <s v="Make"/>
  </r>
  <r>
    <n v="667801"/>
    <s v="CARROLL PRODUCTS"/>
    <x v="12"/>
    <s v="33.50XXX1.80 14000'/RL,SWS SHEETING,FG ,CRADL"/>
    <n v="5150"/>
    <m/>
    <n v="33.5"/>
    <m/>
    <m/>
    <n v="1.8"/>
    <x v="0"/>
    <m/>
    <d v="2013-04-18T00:00:00"/>
    <s v="April 2013"/>
    <s v="DAVIDW"/>
    <s v="New"/>
    <s v="Make"/>
  </r>
  <r>
    <n v="637784"/>
    <s v="PHOENIX PACKAGING CORP."/>
    <x v="0"/>
    <s v="LF 5.5X35 2 MIL 2  LIP 1, 000/CS "/>
    <n v="1652.25"/>
    <m/>
    <s v="LF 5.5"/>
    <s v="35 2 MIL 2  LIP 1,"/>
    <m/>
    <m/>
    <x v="0"/>
    <m/>
    <d v="2012-12-06T00:00:00"/>
    <s v="Dec 2012"/>
    <s v="LPAIGE"/>
    <s v="New"/>
    <s v="Buy"/>
  </r>
  <r>
    <n v="637801"/>
    <s v="ANDLER PACKAGING GROUP"/>
    <x v="0"/>
    <s v="STRETCH FILM 18  X1500 80 GA "/>
    <n v="0"/>
    <m/>
    <s v="STRETCH FILM 18  "/>
    <s v="1500 80"/>
    <m/>
    <m/>
    <x v="0"/>
    <m/>
    <d v="2012-12-06T00:00:00"/>
    <s v="Dec 2012"/>
    <s v="LPAIGE"/>
    <s v="New"/>
    <s v="Buy"/>
  </r>
  <r>
    <n v="637846"/>
    <s v="ULINE"/>
    <x v="0"/>
    <s v="ZT 8X10 2 MIL WHITE COLOR "/>
    <n v="0"/>
    <m/>
    <s v="ZT 8"/>
    <s v="10 2 MIL"/>
    <m/>
    <m/>
    <x v="0"/>
    <m/>
    <d v="2012-12-06T00:00:00"/>
    <s v="Dec 2012"/>
    <s v="JPENA"/>
    <s v="New"/>
    <s v="Buy"/>
  </r>
  <r>
    <n v="672744"/>
    <s v="CARROLL PRODUCTS"/>
    <x v="12"/>
    <s v="33.50XXX1.80 14000'/RL,SWS SHEETING,FG ,CRADL"/>
    <n v="1236"/>
    <m/>
    <n v="33.5"/>
    <m/>
    <m/>
    <n v="1.8"/>
    <x v="1"/>
    <n v="817369"/>
    <d v="2013-04-22T00:00:00"/>
    <s v="April 2013"/>
    <s v="DAVID"/>
    <s v="Reorder"/>
    <s v="Make"/>
  </r>
  <r>
    <n v="664522"/>
    <s v="NATIONWIDE PLASTICS"/>
    <x v="12"/>
    <s v="33.63XXX1.40 4000'/RL,SWS SHEETING,FG, CRADL"/>
    <n v="1665"/>
    <m/>
    <n v="33.630000000000003"/>
    <m/>
    <m/>
    <n v="1.4"/>
    <x v="0"/>
    <m/>
    <d v="2013-04-03T00:00:00"/>
    <s v="April 2013"/>
    <s v="DAVID"/>
    <s v="New"/>
    <s v="Make"/>
  </r>
  <r>
    <n v="664224"/>
    <s v="XPEDX WILMINGTON"/>
    <x v="12"/>
    <s v="34.00X0.00XX0.80 4250'/RL,CF SHEETING,FG,C RADL"/>
    <n v="1600.34"/>
    <m/>
    <n v="34"/>
    <m/>
    <m/>
    <n v="0.8"/>
    <x v="0"/>
    <m/>
    <d v="2013-04-03T00:00:00"/>
    <s v="April 2013"/>
    <s v="EZRA"/>
    <s v="New"/>
    <s v="Make"/>
  </r>
  <r>
    <n v="655986"/>
    <s v="CLEAR VIEW BAG COMPANY, INC."/>
    <x v="12"/>
    <s v="34.00XXX1.20 9960'/RL,SWS SHEETING,FG, HISLIP,CRADL"/>
    <n v="728.24"/>
    <m/>
    <n v="34"/>
    <m/>
    <m/>
    <n v="1.2"/>
    <x v="1"/>
    <n v="785336"/>
    <d v="2013-02-18T00:00:00"/>
    <s v="Feb 2013"/>
    <s v="WILL"/>
    <s v="New"/>
    <s v="Make"/>
  </r>
  <r>
    <n v="668451"/>
    <s v="CLEAR VIEW BAG COMPANY, INC."/>
    <x v="12"/>
    <s v="34.00XXX1.20 9960'/RL,SWS SHEETING,FG, HISLIP,CRADL"/>
    <n v="728.24"/>
    <m/>
    <n v="34"/>
    <m/>
    <m/>
    <n v="1.2"/>
    <x v="1"/>
    <n v="809453"/>
    <d v="2013-04-05T00:00:00"/>
    <s v="April 2013"/>
    <s v="LPAIGE"/>
    <s v="Reorder"/>
    <s v="Make"/>
  </r>
  <r>
    <n v="668827"/>
    <s v="CLEAR VIEW BAG COMPANY, INC."/>
    <x v="12"/>
    <s v="34.00XXX1.20 9960'/RL,SWS SHEETING,FG, HISLIP,CRADL"/>
    <n v="728.24"/>
    <m/>
    <n v="34"/>
    <m/>
    <m/>
    <n v="1.2"/>
    <x v="1"/>
    <n v="809514"/>
    <d v="2013-04-05T00:00:00"/>
    <s v="April 2013"/>
    <s v="LPAIGE"/>
    <s v="Reorder"/>
    <s v="Make"/>
  </r>
  <r>
    <n v="704028"/>
    <s v="CLEAR VIEW BAG COMPANY, INC."/>
    <x v="12"/>
    <s v="34.00XXX1.2010420'/RL,SWS SHEETING,FG,HISLIP,CRADL"/>
    <n v="809.2"/>
    <m/>
    <n v="34"/>
    <m/>
    <m/>
    <n v="1.2"/>
    <x v="1"/>
    <n v="888085"/>
    <d v="2013-09-03T00:00:00"/>
    <s v="Sept 2013"/>
    <s v="MCAMERON"/>
    <s v="Reorder"/>
    <s v="Make"/>
  </r>
  <r>
    <n v="689313"/>
    <s v="TEXAS POLY"/>
    <x v="12"/>
    <s v="34.00XXX1.75 14200'/RL,SWS SHEETING,FG ,CRADL"/>
    <n v="2943"/>
    <m/>
    <n v="34"/>
    <m/>
    <m/>
    <n v="1.75"/>
    <x v="1"/>
    <n v="853827"/>
    <d v="2013-06-27T00:00:00"/>
    <s v="June 2013"/>
    <s v="DAVID"/>
    <s v="New"/>
    <s v="Make"/>
  </r>
  <r>
    <n v="701362"/>
    <s v="TEXAS POLY"/>
    <x v="12"/>
    <s v="34.00XXX1.7514000'/RL,SWS SHEETING,FG,CRADL"/>
    <n v="4360"/>
    <m/>
    <n v="34"/>
    <m/>
    <m/>
    <n v="1.75"/>
    <x v="0"/>
    <m/>
    <d v="2013-09-04T00:00:00"/>
    <s v="Sept 2013"/>
    <s v="DAVID"/>
    <s v="New"/>
    <s v="Make"/>
  </r>
  <r>
    <n v="666857"/>
    <s v="PACIFIC PKG."/>
    <x v="12"/>
    <s v="35.00X0.00XX3.00 3450'/RL,CF SHEETING,FG,C RADL"/>
    <n v="4824"/>
    <m/>
    <n v="35"/>
    <m/>
    <m/>
    <n v="3"/>
    <x v="0"/>
    <m/>
    <d v="2013-04-15T00:00:00"/>
    <s v="April 2013"/>
    <s v="JIM"/>
    <s v="New"/>
    <s v="Make"/>
  </r>
  <r>
    <n v="640559"/>
    <s v="LBJ ASSOCIATES, INC."/>
    <x v="12"/>
    <s v="35.00XXX1.40 7700'/RL,SWS SHEETING,FG, CRADL"/>
    <n v="36400"/>
    <m/>
    <n v="35"/>
    <m/>
    <m/>
    <n v="1.4"/>
    <x v="0"/>
    <m/>
    <d v="2012-12-27T00:00:00"/>
    <s v="Dec 2012"/>
    <s v="DAVID"/>
    <s v="Reorder"/>
    <s v="Make"/>
  </r>
  <r>
    <n v="700057"/>
    <s v="TOTALPACK INC."/>
    <x v="0"/>
    <s v="4 X 5 1.5 AUTO BAGCLEAR FRNTWHITE BACK"/>
    <n v="3625"/>
    <m/>
    <n v="4"/>
    <s v=" 5 1.5 AUTO BAG"/>
    <m/>
    <m/>
    <x v="0"/>
    <m/>
    <d v="2013-08-29T00:00:00"/>
    <s v="Aug 2013"/>
    <s v="CGRAINGER"/>
    <s v="New"/>
    <s v="Buy"/>
  </r>
  <r>
    <n v="637990"/>
    <s v="DG GARIN-TEED PACKAGING"/>
    <x v="0"/>
    <s v="POLY PRO BAG 9X11.375 1 M W/1 1/2   HEADER, PRINTED W/ 1  LIP AND TAPE ON BOT"/>
    <n v="2517.5"/>
    <m/>
    <s v="POLY PRO BAG 9"/>
    <s v="11.375 1 M"/>
    <m/>
    <m/>
    <x v="0"/>
    <m/>
    <d v="2012-12-11T00:00:00"/>
    <s v="Dec 2012"/>
    <s v="LPAIGE"/>
    <s v="New"/>
    <s v="Buy"/>
  </r>
  <r>
    <n v="638050"/>
    <s v="PRATT INDUSTRIES - SIMPSONVILLE"/>
    <x v="0"/>
    <s v="3X4 2MIL ZT 8/C 2/S PRINTED 1000/CS,PRNTD"/>
    <n v="2827"/>
    <m/>
    <n v="3"/>
    <s v="4 2MIL ZT"/>
    <m/>
    <m/>
    <x v="0"/>
    <m/>
    <d v="2012-12-11T00:00:00"/>
    <s v="Dec 2012"/>
    <s v="JCORLISS"/>
    <s v="New"/>
    <s v="Buy"/>
  </r>
  <r>
    <n v="638055"/>
    <s v="PRATT INDUSTRIES - SIMPSONVILLE"/>
    <x v="0"/>
    <s v="5X8 2MIL ZT 8C/2S PRINTED 1000/CS,PRNTD"/>
    <n v="2912.5"/>
    <m/>
    <n v="5"/>
    <s v="8 2MIL ZT"/>
    <m/>
    <m/>
    <x v="0"/>
    <m/>
    <d v="2012-12-11T00:00:00"/>
    <s v="Dec 2012"/>
    <s v="JCORLISS"/>
    <s v="New"/>
    <s v="Buy"/>
  </r>
  <r>
    <n v="638058"/>
    <s v="PRATT INDUSTRIES - SIMPSONVILLE"/>
    <x v="0"/>
    <s v="10X12 2MIL ZT 8C/2S PRINTED 1000 CS,PRNTD"/>
    <n v="3571"/>
    <m/>
    <n v="10"/>
    <s v="12 2MIL ZT"/>
    <m/>
    <m/>
    <x v="0"/>
    <m/>
    <d v="2012-12-11T00:00:00"/>
    <s v="Dec 2012"/>
    <s v="JCORLISS"/>
    <s v="New"/>
    <s v="Buy"/>
  </r>
  <r>
    <n v="638078"/>
    <s v="INTER-PACK"/>
    <x v="0"/>
    <s v="4.5X1.5X12.00X2.00 POLYPRO "/>
    <n v="0"/>
    <m/>
    <n v="4.5"/>
    <n v="1.5"/>
    <n v="12"/>
    <n v="2"/>
    <x v="0"/>
    <m/>
    <d v="2012-12-11T00:00:00"/>
    <s v="Dec 2012"/>
    <s v="CMAHAN"/>
    <s v="New"/>
    <s v="Buy"/>
  </r>
  <r>
    <n v="638081"/>
    <s v="INTER-PACK"/>
    <x v="0"/>
    <s v="8.00X3.00X18.00X2.00 POLYPRO "/>
    <n v="0"/>
    <m/>
    <n v="8"/>
    <n v="3"/>
    <n v="18"/>
    <n v="2"/>
    <x v="0"/>
    <m/>
    <d v="2012-12-11T00:00:00"/>
    <s v="Dec 2012"/>
    <s v="CMAHAN"/>
    <s v="New"/>
    <s v="Buy"/>
  </r>
  <r>
    <n v="638113"/>
    <s v="STREAMLINE PACKAGING SOLUTIONS"/>
    <x v="0"/>
    <s v="12X16.50X0015 W/ LIP &amp; TAPE 1000/CS "/>
    <n v="1009.5"/>
    <m/>
    <n v="12"/>
    <n v="16.5"/>
    <s v="0015 W/"/>
    <m/>
    <x v="0"/>
    <m/>
    <d v="2012-12-11T00:00:00"/>
    <s v="Dec 2012"/>
    <s v="AMBER"/>
    <s v="New"/>
    <s v="Buy"/>
  </r>
  <r>
    <n v="638133"/>
    <s v="XPEDX WILMINGTON"/>
    <x v="0"/>
    <s v="ZT 4X8X002 W/1.5  LIP ABOVE ZIP..1000/CTN DOMESTIC"/>
    <n v="2594.6999999999998"/>
    <m/>
    <s v="ZT 4"/>
    <n v="8"/>
    <s v="002 W/1.5  LIP"/>
    <m/>
    <x v="0"/>
    <m/>
    <d v="2012-12-11T00:00:00"/>
    <s v="Dec 2012"/>
    <s v="BRENDA"/>
    <s v="New"/>
    <s v="Buy"/>
  </r>
  <r>
    <n v="638134"/>
    <s v="XPEDX WILMINGTON"/>
    <x v="0"/>
    <s v="ZT 5X8X002 + 1.5  LIP ABOVE ZT 1000/CTN DOMESTIC"/>
    <n v="2366.25"/>
    <m/>
    <s v="ZT 5"/>
    <n v="8"/>
    <s v="002 + 1.5  LIP"/>
    <m/>
    <x v="0"/>
    <m/>
    <d v="2012-12-11T00:00:00"/>
    <s v="Dec 2012"/>
    <s v="BRENDA"/>
    <s v="New"/>
    <s v="Buy"/>
  </r>
  <r>
    <n v="638136"/>
    <s v="XPEDX WILMINGTON"/>
    <x v="0"/>
    <s v="ZT 5X10X002 + 1.5  LIP ABOVE ZT 1000/CTN DOMESTIC"/>
    <n v="2131.56"/>
    <m/>
    <s v="ZT 5"/>
    <n v="10"/>
    <s v="002 + 1.5  LIP"/>
    <m/>
    <x v="0"/>
    <m/>
    <d v="2012-12-11T00:00:00"/>
    <s v="Dec 2012"/>
    <s v="BRENDA"/>
    <s v="New"/>
    <s v="Buy"/>
  </r>
  <r>
    <n v="697275"/>
    <s v="PACKAGE DESIGN &amp; SUPPLY CO. INC."/>
    <x v="0"/>
    <s v="AUTOBAG 12X18X002750/ROLL"/>
    <n v="3613.75"/>
    <m/>
    <s v="AUTOBAG 12"/>
    <n v="18"/>
    <n v="2"/>
    <m/>
    <x v="0"/>
    <m/>
    <d v="2013-08-19T00:00:00"/>
    <s v="Aug 2013"/>
    <s v="BRENDA"/>
    <s v="New"/>
    <s v="Buy"/>
  </r>
  <r>
    <n v="640405"/>
    <s v="CONSUMERS INTERSTATE"/>
    <x v="0"/>
    <s v="2 X2150' 2MIL BLACK TUBIN G "/>
    <n v="462.5"/>
    <m/>
    <n v="2"/>
    <s v="2150' 2MIL BLACK TUBIN"/>
    <m/>
    <m/>
    <x v="1"/>
    <n v="755661"/>
    <d v="2012-12-11T00:00:00"/>
    <s v="Dec 2012"/>
    <s v="LCARTER"/>
    <s v="Reorder"/>
    <s v="Buy"/>
  </r>
  <r>
    <n v="692466"/>
    <s v="RALYN PLASTICS CORP."/>
    <x v="12"/>
    <s v="35.00XXX1.501500'/RL,CF SHEETING,FG,CRADL"/>
    <n v="8316"/>
    <m/>
    <n v="35"/>
    <m/>
    <m/>
    <n v="1.5"/>
    <x v="0"/>
    <m/>
    <d v="2013-07-29T00:00:00"/>
    <s v="July 2013"/>
    <s v="DAVID"/>
    <s v="New"/>
    <s v="Make"/>
  </r>
  <r>
    <n v="640101"/>
    <s v="LBJ ASSOCIATES, INC."/>
    <x v="12"/>
    <s v="35.00XXX1.80 6000'/RL,SWS SHEETING,FG, CRADL"/>
    <n v="35600"/>
    <m/>
    <n v="35"/>
    <m/>
    <m/>
    <n v="1.8"/>
    <x v="0"/>
    <m/>
    <d v="2012-12-19T00:00:00"/>
    <s v="Dec 2012"/>
    <s v="DAVID"/>
    <s v="New"/>
    <s v="Make"/>
  </r>
  <r>
    <n v="638206"/>
    <s v="XPEDX WILMINGTON"/>
    <x v="0"/>
    <s v="ZT 4X8X002 OPEN BOTTOM FOR BOTTOM LOAD 1000/CASE"/>
    <n v="976.25"/>
    <m/>
    <s v="ZT 4"/>
    <n v="8"/>
    <n v="2"/>
    <m/>
    <x v="0"/>
    <m/>
    <d v="2012-12-12T00:00:00"/>
    <s v="Dec 2012"/>
    <s v="MICHELLE"/>
    <s v="New"/>
    <s v="Buy"/>
  </r>
  <r>
    <n v="638207"/>
    <s v="XPEDX WILMINGTON"/>
    <x v="0"/>
    <s v="ZT 5X8X002 OPEN BOTTOM FOR BOTTOM LOADING 1000/case"/>
    <n v="1063.75"/>
    <m/>
    <s v="ZT 5"/>
    <n v="8"/>
    <n v="2"/>
    <m/>
    <x v="0"/>
    <m/>
    <d v="2012-12-12T00:00:00"/>
    <s v="Dec 2012"/>
    <s v="MICHELLE"/>
    <s v="New"/>
    <s v="Buy"/>
  </r>
  <r>
    <n v="638208"/>
    <s v="XPEDX WILMINGTON"/>
    <x v="0"/>
    <s v="ZT 5X10X002 OPEN BOTTOM FOR BOTTOM LOADING 1000/CASE,"/>
    <n v="1122.5"/>
    <m/>
    <s v="ZT 5"/>
    <n v="10"/>
    <n v="2"/>
    <m/>
    <x v="0"/>
    <m/>
    <d v="2012-12-12T00:00:00"/>
    <s v="Dec 2012"/>
    <s v="MICHELLE"/>
    <s v="New"/>
    <s v="Buy"/>
  </r>
  <r>
    <n v="640545"/>
    <s v="LBJ ASSOCIATES, INC."/>
    <x v="12"/>
    <s v="35.00XXX1.80 6000'/RL,SWS SHEETING,FG, CRADL"/>
    <n v="44400"/>
    <m/>
    <n v="35"/>
    <m/>
    <m/>
    <n v="1.8"/>
    <x v="0"/>
    <m/>
    <d v="2012-12-20T00:00:00"/>
    <s v="Dec 2012"/>
    <s v="DAVID"/>
    <s v="Reorder"/>
    <s v="Make"/>
  </r>
  <r>
    <n v="655980"/>
    <s v="CLEAR VIEW BAG COMPANY, INC."/>
    <x v="12"/>
    <s v="35.50XXX1.15 11950'/RL,SWS SHEETING,FG ,HISLIP,CRADL"/>
    <n v="874.24"/>
    <m/>
    <n v="35.5"/>
    <m/>
    <m/>
    <n v="1.1499999999999999"/>
    <x v="1"/>
    <n v="785287"/>
    <d v="2013-02-18T00:00:00"/>
    <s v="Feb 2013"/>
    <s v="WILL"/>
    <s v="New"/>
    <s v="Make"/>
  </r>
  <r>
    <n v="660644"/>
    <s v="CLEAR VIEW BAG COMPANY, INC."/>
    <x v="12"/>
    <s v="35.50XXX1.15 11950'/RL,SWS SHEETING,FG ,HISLIP,CRADL"/>
    <n v="874.24"/>
    <m/>
    <n v="35.5"/>
    <m/>
    <m/>
    <n v="1.1499999999999999"/>
    <x v="1"/>
    <n v="793307"/>
    <d v="2013-03-05T00:00:00"/>
    <s v="March 2013"/>
    <s v="WILL"/>
    <s v="Reorder"/>
    <s v="Make"/>
  </r>
  <r>
    <n v="705840"/>
    <s v="CLEAR VIEW BAG COMPANY, INC."/>
    <x v="12"/>
    <s v="35.50XXX1.1511950'/RL,SWS SHEETING,FG,HISLIP,CRADL"/>
    <n v="928.2"/>
    <m/>
    <n v="35.5"/>
    <m/>
    <m/>
    <n v="1.1499999999999999"/>
    <x v="1"/>
    <n v="891986"/>
    <d v="2013-09-10T00:00:00"/>
    <s v="Sept 2013"/>
    <s v="WILL"/>
    <s v="Reorder"/>
    <s v="Make"/>
  </r>
  <r>
    <n v="705906"/>
    <s v="CLEAR VIEW BAG COMPANY, INC."/>
    <x v="12"/>
    <s v="35.50XXX1.1511950'/RL,SWS SHEETING,FG,HISLIP,CRADL"/>
    <n v="928.2"/>
    <m/>
    <n v="35.5"/>
    <m/>
    <m/>
    <n v="1.1499999999999999"/>
    <x v="1"/>
    <n v="892046"/>
    <d v="2013-09-10T00:00:00"/>
    <s v="Sept 2013"/>
    <s v="PCOSTA"/>
    <s v="Reorder"/>
    <s v="Make"/>
  </r>
  <r>
    <n v="699995"/>
    <s v="CLEAR VIEW BAG COMPANY, INC."/>
    <x v="12"/>
    <s v="35.50XXX1.1512554'/RL,SWS SHEETING,FG,HISLIP,CRADL"/>
    <n v="975.8"/>
    <m/>
    <n v="35.5"/>
    <m/>
    <m/>
    <n v="1.1499999999999999"/>
    <x v="1"/>
    <n v="879076"/>
    <d v="2013-08-15T00:00:00"/>
    <s v="Aug 2013"/>
    <s v="WILL"/>
    <s v="Reorder"/>
    <s v="Make"/>
  </r>
  <r>
    <n v="638360"/>
    <s v="SIGMA SUPPLY, INC."/>
    <x v="0"/>
    <s v="PAS BUBBLE 7X8.5 W/ LIP&amp;TAPE (STOCK ITEM# 5270)"/>
    <n v="0"/>
    <m/>
    <s v="PAS BUBBLE 7"/>
    <n v="8.5"/>
    <m/>
    <m/>
    <x v="0"/>
    <m/>
    <d v="2012-12-12T00:00:00"/>
    <s v="Dec 2012"/>
    <s v="LHICKS"/>
    <s v="New"/>
    <s v="Buy"/>
  </r>
  <r>
    <n v="638362"/>
    <s v="ALLES OF FLORIDA"/>
    <x v="0"/>
    <s v="BOR 2.5X3.5X001 6500/ROLL  "/>
    <n v="2033"/>
    <m/>
    <s v="BOR 2.5"/>
    <n v="3.5"/>
    <s v="001 6500/ROLL"/>
    <m/>
    <x v="0"/>
    <m/>
    <d v="2012-12-12T00:00:00"/>
    <s v="Dec 2012"/>
    <s v="MICHELLE"/>
    <s v="New"/>
    <s v="Buy"/>
  </r>
  <r>
    <n v="638365"/>
    <s v="UNISOURCE - APPLETON"/>
    <x v="0"/>
    <s v="14X002 250'/RL CENTER FOLD OPENS TO 28  4C/1S PMS COLORS,P"/>
    <n v="0"/>
    <m/>
    <n v="14"/>
    <s v="002 250'/RL"/>
    <m/>
    <m/>
    <x v="0"/>
    <m/>
    <d v="2012-12-12T00:00:00"/>
    <s v="Dec 2012"/>
    <s v="SARAH"/>
    <s v="New"/>
    <s v="Buy"/>
  </r>
  <r>
    <n v="638388"/>
    <s v="ROBYN PACKAGING"/>
    <x v="0"/>
    <s v="38X20X60 2.9MIL FG RED TI NT HAZ MAT BAG PRINTED WA RN 6X9 IN BLACK INK,PRNTD"/>
    <n v="0"/>
    <m/>
    <n v="38"/>
    <n v="20"/>
    <s v="60 2.9MIL FG RED TI"/>
    <m/>
    <x v="0"/>
    <m/>
    <d v="2012-12-12T00:00:00"/>
    <s v="Dec 2012"/>
    <s v="VALERIE"/>
    <s v="New"/>
    <s v="Buy"/>
  </r>
  <r>
    <n v="638400"/>
    <s v="ROBYN PACKAGING"/>
    <x v="0"/>
    <s v="15X9X23 3MIL RED TINT HA Z MAT 6X9 BLACK WARNING,P RNTD"/>
    <n v="0"/>
    <m/>
    <n v="15"/>
    <n v="9"/>
    <s v="23 3MIL RED TINT HA"/>
    <m/>
    <x v="0"/>
    <m/>
    <d v="2012-12-12T00:00:00"/>
    <s v="Dec 2012"/>
    <s v="VALERIE"/>
    <s v="New"/>
    <s v="Buy"/>
  </r>
  <r>
    <n v="638404"/>
    <s v="ROBYN PACKAGING"/>
    <x v="0"/>
    <s v="6X9 3MIL RED TINT HAZMAT 1000/CASE,PRNTD "/>
    <n v="9615"/>
    <m/>
    <n v="6"/>
    <s v="9 3MIL RED TINT HAZMAT"/>
    <m/>
    <m/>
    <x v="0"/>
    <m/>
    <d v="2012-12-12T00:00:00"/>
    <s v="Dec 2012"/>
    <s v="VALERIE"/>
    <s v="New"/>
    <s v="Buy"/>
  </r>
  <r>
    <n v="638413"/>
    <s v="NATIONWIDE PLASTICS"/>
    <x v="0"/>
    <s v="5X7 2MIL ZIP LOCK BAG 100 1 SIDE/1 COLOR BLACK,PRNT D"/>
    <n v="1367.5"/>
    <m/>
    <n v="5"/>
    <s v="7 2MIL ZIP LOCK BAG 100"/>
    <m/>
    <m/>
    <x v="0"/>
    <m/>
    <d v="2012-12-12T00:00:00"/>
    <s v="Dec 2012"/>
    <s v="JBURKE"/>
    <s v="New"/>
    <s v="Buy"/>
  </r>
  <r>
    <n v="638416"/>
    <s v="NATIONWIDE PLASTICS"/>
    <x v="0"/>
    <s v="15.5 X 15 2MIL ZIP LOCK 1 1 SIDE 1 COLOR BLACK,PRNT D"/>
    <n v="3927.5"/>
    <m/>
    <n v="15.5"/>
    <s v=" 15 2MIL ZIP LOCK 1"/>
    <m/>
    <m/>
    <x v="0"/>
    <m/>
    <d v="2012-12-12T00:00:00"/>
    <s v="Dec 2012"/>
    <s v="JBURKE"/>
    <s v="New"/>
    <s v="Buy"/>
  </r>
  <r>
    <n v="638417"/>
    <s v="NATIONWIDE PLASTICS"/>
    <x v="0"/>
    <s v="25.5 X 28 2MIL ZIP LOCK B 1 SIDE 1 COLOR BLACK,PRNT D"/>
    <n v="9417.5"/>
    <m/>
    <n v="25.5"/>
    <s v=" 28 2MIL ZIP LOCK B"/>
    <m/>
    <m/>
    <x v="0"/>
    <m/>
    <d v="2012-12-12T00:00:00"/>
    <s v="Dec 2012"/>
    <s v="JBURKE"/>
    <s v="New"/>
    <s v="Buy"/>
  </r>
  <r>
    <n v="638418"/>
    <s v="NATIONWIDE PLASTICS"/>
    <x v="0"/>
    <s v="5X7 4MIL ZIP LOCK BAG 100 1 SIDE 1 COLOR BLACK,PRNT D"/>
    <n v="1640"/>
    <m/>
    <n v="5"/>
    <s v="7 4MIL ZIP LOCK BAG 100"/>
    <m/>
    <m/>
    <x v="0"/>
    <m/>
    <d v="2012-12-12T00:00:00"/>
    <s v="Dec 2012"/>
    <s v="JBURKE"/>
    <s v="New"/>
    <s v="Buy"/>
  </r>
  <r>
    <n v="638420"/>
    <s v="NATIONWIDE PLASTICS"/>
    <x v="0"/>
    <s v="8 X 10 4MIL ZIP LOCK 1000 1 SIDE 1 COLOR BLACK,PRNT D"/>
    <n v="2787.5"/>
    <m/>
    <n v="8"/>
    <s v=" 10 4MIL ZIP LOCK 1000"/>
    <m/>
    <m/>
    <x v="0"/>
    <m/>
    <d v="2012-12-12T00:00:00"/>
    <s v="Dec 2012"/>
    <s v="JBURKE"/>
    <s v="New"/>
    <s v="Buy"/>
  </r>
  <r>
    <n v="638421"/>
    <s v="NATIONWIDE PLASTICS"/>
    <x v="0"/>
    <s v="15.5 X 15 4MIL ZIP LOCK B 1 SIDE 1 COLOR BLACK,PRNT D"/>
    <n v="6131.25"/>
    <m/>
    <n v="15.5"/>
    <s v=" 15 4MIL ZIP LOCK B"/>
    <m/>
    <m/>
    <x v="0"/>
    <m/>
    <d v="2012-12-12T00:00:00"/>
    <s v="Dec 2012"/>
    <s v="JBURKE"/>
    <s v="New"/>
    <s v="Buy"/>
  </r>
  <r>
    <n v="638422"/>
    <s v="NATIONWIDE PLASTICS"/>
    <x v="0"/>
    <s v="25.5 X 28 4MIL ZIP LOCK B 1 SIDE 1 COLOR BLACK,PRNT D"/>
    <n v="15267.5"/>
    <m/>
    <n v="25.5"/>
    <s v=" 28 4MIL ZIP LOCK B"/>
    <m/>
    <m/>
    <x v="0"/>
    <m/>
    <d v="2012-12-12T00:00:00"/>
    <s v="Dec 2012"/>
    <s v="JBURKE"/>
    <s v="New"/>
    <s v="Buy"/>
  </r>
  <r>
    <n v="679432"/>
    <s v="XPEDX WILMINGTON"/>
    <x v="12"/>
    <s v="36.00X0.00XX1.00 2000'/RL,CF SHEETING,FG,N OSLIP,CRADL"/>
    <n v="3182"/>
    <m/>
    <n v="36"/>
    <m/>
    <m/>
    <n v="1"/>
    <x v="0"/>
    <m/>
    <d v="2013-05-31T00:00:00"/>
    <s v="May 2013"/>
    <s v="EZRA"/>
    <s v="New"/>
    <s v="Make"/>
  </r>
  <r>
    <n v="677553"/>
    <s v="CREATIVE SOURCE, LLC"/>
    <x v="0"/>
    <s v="AUTOBAG 4X6X002 2000/RL CLR FRNT/WHT BACK W/ VERT PERF"/>
    <n v="3525"/>
    <m/>
    <n v="4"/>
    <m/>
    <n v="6"/>
    <n v="2"/>
    <x v="0"/>
    <m/>
    <d v="2013-05-28T00:00:00"/>
    <s v="May 2013"/>
    <s v="BRENDA"/>
    <s v="New"/>
    <s v="Buy"/>
  </r>
  <r>
    <n v="674697"/>
    <s v="FLORIDA GULF PACKAGING, INC"/>
    <x v="12"/>
    <s v="36.00X0.00XX2.00 1500'/RL,SWS SHEETING,FG, CRADL"/>
    <n v="1767.6"/>
    <m/>
    <n v="36"/>
    <m/>
    <m/>
    <n v="2"/>
    <x v="0"/>
    <m/>
    <d v="2013-05-15T00:00:00"/>
    <s v="May 2013"/>
    <s v="EZRA"/>
    <s v="New"/>
    <s v="Make"/>
  </r>
  <r>
    <n v="703889"/>
    <s v="CANTWELL-CLEARY CO., INC."/>
    <x v="12"/>
    <s v="36.00XXX1.002500'/RL,SWS SHEETING,FG,CRADL"/>
    <n v="1479.6"/>
    <m/>
    <n v="36"/>
    <m/>
    <m/>
    <n v="1"/>
    <x v="0"/>
    <m/>
    <d v="2013-09-18T00:00:00"/>
    <s v="Sept 2013"/>
    <s v="DAVID"/>
    <s v="New"/>
    <s v="Make"/>
  </r>
  <r>
    <n v="633770"/>
    <s v="CLEAR VIEW BAG COMPANY, INC."/>
    <x v="12"/>
    <s v="36.00XXX1.20 1000'/RL,SWS SHEETING,FG, HISLIP,CRADL, TREAT OUT"/>
    <n v="0"/>
    <m/>
    <n v="36"/>
    <m/>
    <m/>
    <n v="1.2"/>
    <x v="0"/>
    <m/>
    <d v="2012-11-19T00:00:00"/>
    <s v="Nov 2012"/>
    <s v="STEVES"/>
    <s v="New"/>
    <s v="Make"/>
  </r>
  <r>
    <n v="655989"/>
    <s v="CLEAR VIEW BAG COMPANY, INC."/>
    <x v="12"/>
    <s v="36.00XXX1.20 10600'/RL,SWS SHEETING,FG ,HISLIP,CRADL"/>
    <n v="820.6"/>
    <m/>
    <n v="36"/>
    <m/>
    <m/>
    <n v="1.2"/>
    <x v="1"/>
    <n v="785894"/>
    <d v="2013-02-19T00:00:00"/>
    <s v="Feb 2013"/>
    <s v="WILL"/>
    <s v="New"/>
    <s v="Make"/>
  </r>
  <r>
    <n v="648522"/>
    <s v="CLEAR VIEW BAG COMPANY, INC."/>
    <x v="12"/>
    <s v="36.00XXX1.20 10870'/RL,SWS SHEETING,FG ,HISLIP,CRADL"/>
    <n v="840"/>
    <m/>
    <n v="36"/>
    <m/>
    <m/>
    <n v="1.2"/>
    <x v="1"/>
    <n v="769623"/>
    <d v="2013-01-16T00:00:00"/>
    <s v="Jan 2013"/>
    <s v="DAVID"/>
    <s v="New"/>
    <s v="Make"/>
  </r>
  <r>
    <n v="638541"/>
    <s v="GULF ATLANTIC PACKAGING"/>
    <x v="0"/>
    <s v="TMSS 12X24 3MIL 100/CS "/>
    <n v="930.4"/>
    <m/>
    <s v="TMSS 12"/>
    <s v="24 3MIL"/>
    <m/>
    <m/>
    <x v="0"/>
    <m/>
    <d v="2012-12-13T00:00:00"/>
    <s v="Dec 2012"/>
    <s v="LMITCHELL"/>
    <s v="New"/>
    <s v="Buy"/>
  </r>
  <r>
    <n v="648601"/>
    <s v="CLEAR VIEW BAG COMPANY, INC."/>
    <x v="12"/>
    <s v="36.00XXX1.20 10870'/RL,SWS SHEETING,FG ,HISLIP,CRADL"/>
    <n v="840"/>
    <m/>
    <n v="36"/>
    <m/>
    <m/>
    <n v="1.2"/>
    <x v="1"/>
    <n v="769637"/>
    <d v="2013-01-16T00:00:00"/>
    <s v="Jan 2013"/>
    <s v="MWENTWORTH"/>
    <s v="Reorder"/>
    <s v="Make"/>
  </r>
  <r>
    <n v="671871"/>
    <s v="CLEAR VIEW BAG COMPANY, INC."/>
    <x v="12"/>
    <s v="36.00XXX1.20 12150'/RL,SWS SHEETING,FG ,HISLIP,CRADL"/>
    <n v="940.56"/>
    <m/>
    <n v="36"/>
    <m/>
    <m/>
    <n v="1.2"/>
    <x v="1"/>
    <n v="816631"/>
    <d v="2013-04-19T00:00:00"/>
    <s v="April 2013"/>
    <s v="WILL"/>
    <s v="Reorder"/>
    <s v="Make"/>
  </r>
  <r>
    <n v="684851"/>
    <s v="CLEAR VIEW BAG COMPANY, INC."/>
    <x v="12"/>
    <s v="36.00XXX1.20 21991'/RL,SWS SHEETING,FG ,CRADL"/>
    <n v="851.2"/>
    <m/>
    <n v="36"/>
    <m/>
    <m/>
    <n v="1.2"/>
    <x v="1"/>
    <n v="843926"/>
    <d v="2013-06-10T00:00:00"/>
    <s v="June 2013"/>
    <s v="WILL"/>
    <s v="New"/>
    <s v="Make"/>
  </r>
  <r>
    <n v="638642"/>
    <s v="XPEDX WILMINGTON"/>
    <x v="0"/>
    <s v="ZT 6X9 2MIL MEDIUM BLUE COLOR 1000/CA SE"/>
    <n v="1332.5"/>
    <m/>
    <s v="ZT 6"/>
    <s v="9 2MIL"/>
    <m/>
    <m/>
    <x v="0"/>
    <m/>
    <d v="2012-12-13T00:00:00"/>
    <s v="Dec 2012"/>
    <s v="LCARTER"/>
    <s v="New"/>
    <s v="Buy"/>
  </r>
  <r>
    <n v="638643"/>
    <s v="XPEDX WILMINGTON"/>
    <x v="0"/>
    <s v="ZT 9X12 2MIL MED. BLUE COLOR 1000/CASE "/>
    <n v="1995"/>
    <m/>
    <s v="ZT 9"/>
    <s v="12 2MIL"/>
    <m/>
    <m/>
    <x v="0"/>
    <m/>
    <d v="2012-12-13T00:00:00"/>
    <s v="Dec 2012"/>
    <s v="LCARTER"/>
    <s v="New"/>
    <s v="Buy"/>
  </r>
  <r>
    <n v="638646"/>
    <s v="XPEDX WILMINGTON"/>
    <x v="0"/>
    <s v="ZT 12X15 2MIL MED. BLUE COLOR 1000/CASE "/>
    <n v="2810"/>
    <m/>
    <s v="ZT 12"/>
    <s v="15 2MIL"/>
    <m/>
    <m/>
    <x v="0"/>
    <m/>
    <d v="2012-12-13T00:00:00"/>
    <s v="Dec 2012"/>
    <s v="LCARTER"/>
    <s v="New"/>
    <s v="Buy"/>
  </r>
  <r>
    <n v="695038"/>
    <s v="CLEAR VIEW BAG COMPANY, INC."/>
    <x v="12"/>
    <s v="36.00XXX1.2011574'/RL,SWS SHEETING,FG,CRADL"/>
    <n v="952"/>
    <m/>
    <n v="36"/>
    <m/>
    <m/>
    <n v="1.2"/>
    <x v="0"/>
    <m/>
    <d v="2013-07-25T00:00:00"/>
    <s v="July 2013"/>
    <s v="DAVID"/>
    <s v="New"/>
    <s v="Make"/>
  </r>
  <r>
    <n v="695038"/>
    <s v="CLEAR VIEW BAG COMPANY, INC."/>
    <x v="12"/>
    <s v="36.00XXX1.2011574'/RL,SWS SHEETING,FG,CRADL"/>
    <n v="952"/>
    <m/>
    <n v="36"/>
    <m/>
    <m/>
    <n v="1.2"/>
    <x v="0"/>
    <m/>
    <d v="2013-07-25T00:00:00"/>
    <s v="July 2013"/>
    <s v="DAVID"/>
    <s v="New"/>
    <s v="Make"/>
  </r>
  <r>
    <n v="638669"/>
    <s v="ULINE"/>
    <x v="0"/>
    <s v="LF 3X10X004 FG 1c/1s CLR BACK/RED FRNT (INSIDE DIMENSIONS) 50  M"/>
    <n v="0"/>
    <m/>
    <s v="LF 3"/>
    <n v="10"/>
    <s v="004 FG 1c/1s"/>
    <m/>
    <x v="0"/>
    <m/>
    <d v="2012-12-13T00:00:00"/>
    <s v="Dec 2012"/>
    <s v="MICHELLE"/>
    <s v="New"/>
    <s v="Buy"/>
  </r>
  <r>
    <n v="638686"/>
    <s v="CARLSON SYSTEMS, LLC - DES MOINES"/>
    <x v="0"/>
    <s v="ZT BOTTOM LOAD 5.5X9 4MIL W/ METAL GROMMET AT THE T SLITTED TO ACCESS ZIP, 50"/>
    <n v="1763.3"/>
    <m/>
    <s v="ZT BOTTOM LOAD 5.5"/>
    <s v="9 4MIL"/>
    <m/>
    <m/>
    <x v="0"/>
    <m/>
    <d v="2012-12-13T00:00:00"/>
    <s v="Dec 2012"/>
    <s v="MGONZALEZ"/>
    <s v="New"/>
    <s v="Buy"/>
  </r>
  <r>
    <n v="652179"/>
    <s v="ADVANCE PACKAGING TECH."/>
    <x v="0"/>
    <s v="6X6X0015 AUTOBAG W/ 1 VENT HOLE 2500/ROLL "/>
    <n v="3480"/>
    <m/>
    <n v="6"/>
    <m/>
    <n v="6"/>
    <n v="1.5"/>
    <x v="0"/>
    <m/>
    <d v="2013-02-14T00:00:00"/>
    <s v="Feb 2013"/>
    <s v="LHICKS"/>
    <s v="New"/>
    <s v="Buy"/>
  </r>
  <r>
    <n v="638734"/>
    <s v="INDUSTRIAL FAIRWAY SUPPLY"/>
    <x v="0"/>
    <s v="ZT 8X12 4MIL 1000/CASE WHITE OPAQUE "/>
    <n v="800.5"/>
    <m/>
    <s v="ZT 8"/>
    <s v="12 4MIL 1000/CASE"/>
    <m/>
    <m/>
    <x v="0"/>
    <m/>
    <d v="2012-12-13T00:00:00"/>
    <s v="Dec 2012"/>
    <s v="TTHERIAULT"/>
    <s v="New"/>
    <s v="Buy"/>
  </r>
  <r>
    <n v="638743"/>
    <s v="PACKAGING SOLUTIONS"/>
    <x v="0"/>
    <s v="5X36 2 MIL BAG PRINTED 1C RANDOM REPEAT PRINTING, I MAGE SIZE IS 3.25 X7 ,PRN"/>
    <n v="4785"/>
    <m/>
    <n v="5"/>
    <s v="36 2 MIL BAG PRINTED 1C"/>
    <m/>
    <m/>
    <x v="0"/>
    <m/>
    <d v="2012-12-13T00:00:00"/>
    <s v="Dec 2012"/>
    <s v="JBASILE"/>
    <s v="New"/>
    <s v="Buy"/>
  </r>
  <r>
    <n v="638814"/>
    <s v="ALL SOURCE PACKAGING"/>
    <x v="0"/>
    <s v="52X83 15 MICRON BAG CLEAR NON FDA PACKED 50 PER RO LL"/>
    <n v="0"/>
    <m/>
    <n v="52"/>
    <s v="83 15 MICRON BAG CLEAR"/>
    <m/>
    <m/>
    <x v="0"/>
    <m/>
    <d v="2012-12-13T00:00:00"/>
    <s v="Dec 2012"/>
    <s v="JLYONS"/>
    <s v="New"/>
    <s v="Buy"/>
  </r>
  <r>
    <n v="638862"/>
    <s v="SHRINK PACKAGING SYSTEMS"/>
    <x v="0"/>
    <s v="6.75X9.5 2.75MIL W/EASY TEAR OFF TAB"/>
    <n v="0"/>
    <m/>
    <n v="6.75"/>
    <s v="9.5 2.75MIL"/>
    <m/>
    <m/>
    <x v="0"/>
    <m/>
    <d v="2012-12-13T00:00:00"/>
    <s v="Dec 2012"/>
    <s v="LHICKS"/>
    <s v="New"/>
    <s v="Buy"/>
  </r>
  <r>
    <n v="692114"/>
    <s v="CLEAR VIEW BAG COMPANY, INC."/>
    <x v="12"/>
    <s v="36.00XXX1.2021991'/RL,SWS SHEETING,FG,CRADL"/>
    <n v="851.2"/>
    <m/>
    <n v="36"/>
    <m/>
    <m/>
    <n v="1.2"/>
    <x v="1"/>
    <n v="860308"/>
    <d v="2013-07-12T00:00:00"/>
    <s v="July 2013"/>
    <s v="LCARTER"/>
    <s v="Reorder"/>
    <s v="Make"/>
  </r>
  <r>
    <n v="692114"/>
    <s v="CLEAR VIEW BAG COMPANY, INC."/>
    <x v="12"/>
    <s v="36.00XXX1.2021991'/RL,SWS SHEETING,FG,CRADL"/>
    <n v="851.2"/>
    <m/>
    <n v="36"/>
    <m/>
    <m/>
    <n v="1.2"/>
    <x v="1"/>
    <n v="860308"/>
    <d v="2013-07-12T00:00:00"/>
    <s v="July 2013"/>
    <s v="LCARTER"/>
    <s v="Reorder"/>
    <s v="Make"/>
  </r>
  <r>
    <n v="692564"/>
    <s v="CLEAR VIEW BAG COMPANY, INC."/>
    <x v="12"/>
    <s v="36.00XXX1.2021991'/RL,SWS SHEETING,FG,CRADL"/>
    <n v="851.2"/>
    <m/>
    <n v="36"/>
    <m/>
    <m/>
    <n v="1.2"/>
    <x v="1"/>
    <n v="861347"/>
    <d v="2013-07-15T00:00:00"/>
    <s v="July 2013"/>
    <s v="MCAMERON"/>
    <s v="New"/>
    <s v="Make"/>
  </r>
  <r>
    <n v="692564"/>
    <s v="CLEAR VIEW BAG COMPANY, INC."/>
    <x v="12"/>
    <s v="36.00XXX1.2021991'/RL,SWS SHEETING,FG,CRADL"/>
    <n v="851.2"/>
    <m/>
    <n v="36"/>
    <m/>
    <m/>
    <n v="1.2"/>
    <x v="1"/>
    <n v="861347"/>
    <d v="2013-07-15T00:00:00"/>
    <s v="July 2013"/>
    <s v="MCAMERON"/>
    <s v="New"/>
    <s v="Make"/>
  </r>
  <r>
    <n v="638895"/>
    <s v="WESTERN INDUSTRIES CORPORATION"/>
    <x v="0"/>
    <s v="4X4.375 1MIL 1000/CASE PRINTED 1C/1S "/>
    <n v="1285"/>
    <m/>
    <n v="4"/>
    <s v="4.375 1MIL 1000/CASE"/>
    <m/>
    <m/>
    <x v="0"/>
    <m/>
    <d v="2012-12-14T00:00:00"/>
    <s v="Dec 2012"/>
    <s v="MICHELLE"/>
    <s v="New"/>
    <s v="Buy"/>
  </r>
  <r>
    <n v="638896"/>
    <s v="WESTERN INDUSTRIES CORPORATION"/>
    <x v="0"/>
    <s v="20X40 4MIL CLEAR BAG W/18X23 PRINT AREA 200/CA SE"/>
    <n v="2637.25"/>
    <m/>
    <n v="20"/>
    <s v="40 4MIL CLEAR BAG"/>
    <m/>
    <m/>
    <x v="0"/>
    <m/>
    <d v="2012-12-14T00:00:00"/>
    <s v="Dec 2012"/>
    <s v="MICHELLE"/>
    <s v="Reorder"/>
    <s v="Buy"/>
  </r>
  <r>
    <n v="638901"/>
    <s v="ALNI LTD"/>
    <x v="0"/>
    <s v="12 X16 3MIL BAG WITH WHITE BLOCK (1C/1S) 1000/CASE,PRNTD"/>
    <n v="2897.5"/>
    <m/>
    <n v="12"/>
    <s v="16 3MIL BAG"/>
    <m/>
    <m/>
    <x v="0"/>
    <m/>
    <d v="2012-12-14T00:00:00"/>
    <s v="Dec 2012"/>
    <s v="JCORLISS"/>
    <s v="New"/>
    <s v="Buy"/>
  </r>
  <r>
    <n v="669652"/>
    <s v="K&amp;J ENTERPRISES"/>
    <x v="12"/>
    <s v="36.00XXX1.35 2000'/RL,CF SHEETING,FG,H ISLIP,CRADL"/>
    <n v="12669.44"/>
    <m/>
    <n v="36"/>
    <m/>
    <m/>
    <n v="1.35"/>
    <x v="0"/>
    <m/>
    <d v="2013-04-25T00:00:00"/>
    <s v="April 2013"/>
    <s v="DAVID"/>
    <s v="New"/>
    <s v="Make"/>
  </r>
  <r>
    <n v="660716"/>
    <s v="CLEAR VIEW BAG COMPANY, INC."/>
    <x v="12"/>
    <s v="36.00XXX1.90 6000'/RL,SWS SHEETING,FG, HISLIP,CRADL"/>
    <n v="2206.3200000000002"/>
    <m/>
    <n v="36"/>
    <m/>
    <m/>
    <n v="1.9"/>
    <x v="1"/>
    <n v="796708"/>
    <d v="2013-03-12T00:00:00"/>
    <s v="March 2013"/>
    <s v="WILL"/>
    <s v="New"/>
    <s v="Make"/>
  </r>
  <r>
    <n v="674912"/>
    <s v="GULF SYSTEMS, INC."/>
    <x v="12"/>
    <s v="36.00XXX2.10 2050'/RL,CF SHEETING,COLO R,WHT,CRADL"/>
    <n v="54800"/>
    <m/>
    <n v="36"/>
    <m/>
    <m/>
    <n v="2.1"/>
    <x v="0"/>
    <m/>
    <d v="2013-05-15T00:00:00"/>
    <s v="May 2013"/>
    <s v="DAVID"/>
    <s v="New"/>
    <s v="Make"/>
  </r>
  <r>
    <n v="638953"/>
    <s v="EMPIRE CLEANING SUPPLY"/>
    <x v="0"/>
    <s v="ZT 6X7X002 500/CS PRINTED 4C/2 PANEL,PRNTD "/>
    <n v="0"/>
    <m/>
    <s v="ZT 6"/>
    <n v="7"/>
    <s v="002 500/CS"/>
    <m/>
    <x v="0"/>
    <m/>
    <d v="2012-12-14T00:00:00"/>
    <s v="Dec 2012"/>
    <s v="AMBER"/>
    <s v="New"/>
    <s v="Buy"/>
  </r>
  <r>
    <n v="638955"/>
    <s v="EMPIRE CLEANING SUPPLY"/>
    <x v="0"/>
    <s v="2X5X004 1000/CS PRINTED 3C/1S ALMOST 100% COV. - NEED 1"/>
    <n v="9475"/>
    <m/>
    <n v="2"/>
    <n v="5"/>
    <s v="004 1000/CS"/>
    <m/>
    <x v="0"/>
    <m/>
    <d v="2012-12-14T00:00:00"/>
    <s v="Dec 2012"/>
    <s v="AMBER"/>
    <s v="New"/>
    <s v="Buy"/>
  </r>
  <r>
    <n v="638959"/>
    <s v="EMPIRE CLEANING SUPPLY"/>
    <x v="0"/>
    <s v="4X6X004 1000/CS PRINTED 3C/1S ALMOST 100% COV. - NEED 1"/>
    <n v="14150"/>
    <m/>
    <n v="4"/>
    <n v="6"/>
    <s v="004 1000/CS"/>
    <m/>
    <x v="0"/>
    <m/>
    <d v="2012-12-14T00:00:00"/>
    <s v="Dec 2012"/>
    <s v="AMBER"/>
    <s v="New"/>
    <s v="Buy"/>
  </r>
  <r>
    <n v="638962"/>
    <s v="PREMIER PAPER &amp; PACKAGING"/>
    <x v="0"/>
    <s v="14.75X16.00+5 BGX002 1000/CASE "/>
    <n v="4795"/>
    <m/>
    <n v="14.75"/>
    <s v="16.00+5 BG"/>
    <n v="2"/>
    <m/>
    <x v="0"/>
    <m/>
    <d v="2012-12-14T00:00:00"/>
    <s v="Dec 2012"/>
    <s v="MICHELLE"/>
    <s v="New"/>
    <s v="Buy"/>
  </r>
  <r>
    <n v="704264"/>
    <s v="TEXAS POLY"/>
    <x v="12"/>
    <s v="36.00XXX2.759200'/RL,SWS SHEETING,FG,CRADL"/>
    <n v="5916"/>
    <m/>
    <n v="36"/>
    <m/>
    <m/>
    <n v="2.75"/>
    <x v="0"/>
    <m/>
    <d v="2013-09-19T00:00:00"/>
    <s v="Sept 2013"/>
    <s v="DAVID"/>
    <s v="New"/>
    <s v="Make"/>
  </r>
  <r>
    <n v="698143"/>
    <s v="TEXAS POLY"/>
    <x v="12"/>
    <s v="36.00XXX3.905800'/RL,SWS SHEETING,FG,CRADL"/>
    <n v="1428"/>
    <m/>
    <n v="36"/>
    <m/>
    <m/>
    <n v="3.9"/>
    <x v="1"/>
    <n v="874372"/>
    <d v="2013-08-07T00:00:00"/>
    <s v="Aug 2013"/>
    <s v="DAVID"/>
    <s v="New"/>
    <s v="Make"/>
  </r>
  <r>
    <n v="698400"/>
    <s v="TEXAS POLY"/>
    <x v="12"/>
    <s v="36.00XXX3.905800'/RL,SWS SHEETING,FG,CRADL"/>
    <n v="1428"/>
    <m/>
    <n v="36"/>
    <m/>
    <m/>
    <n v="3.9"/>
    <x v="1"/>
    <n v="874508"/>
    <d v="2013-08-07T00:00:00"/>
    <s v="Aug 2013"/>
    <s v="KKING"/>
    <s v="Reorder"/>
    <s v="Make"/>
  </r>
  <r>
    <n v="640072"/>
    <s v="STICKEL PACKAGING SUPPLY"/>
    <x v="12"/>
    <s v="40.00XXX1.25 2375'/RL,TUBING,FG,VENT,N ORM"/>
    <n v="1376.16"/>
    <m/>
    <n v="40"/>
    <m/>
    <m/>
    <n v="1.25"/>
    <x v="0"/>
    <m/>
    <d v="2012-12-19T00:00:00"/>
    <s v="Dec 2012"/>
    <s v="WILL"/>
    <s v="Reorder"/>
    <s v="Make"/>
  </r>
  <r>
    <n v="639165"/>
    <s v="ROBYN PACKAGING"/>
    <x v="0"/>
    <s v="6X9 3MIL SPECIMIN BAG CLEAR PRINTED 1C/1S WITH POUCH 1M/CASE,PRNTD"/>
    <n v="25980"/>
    <m/>
    <n v="6"/>
    <s v="9 3MIL SPECIMIN BAG"/>
    <m/>
    <m/>
    <x v="0"/>
    <m/>
    <d v="2012-12-14T00:00:00"/>
    <s v="Dec 2012"/>
    <s v="TTHERIAULT"/>
    <s v="New"/>
    <s v="Buy"/>
  </r>
  <r>
    <n v="664574"/>
    <s v="TOPSYN FLEXIBLE PACKAGING LTD"/>
    <x v="12"/>
    <s v="41.50XXX1.00 1500'/RL,TUBING,FG,HISLIP ,TINT,WHT,CRADL"/>
    <n v="4560"/>
    <m/>
    <n v="41.5"/>
    <m/>
    <m/>
    <n v="1"/>
    <x v="0"/>
    <m/>
    <d v="2013-04-04T00:00:00"/>
    <s v="April 2013"/>
    <s v="DAVID"/>
    <s v="New"/>
    <s v="Make"/>
  </r>
  <r>
    <n v="664841"/>
    <s v="TOPSYN FLEXIBLE PACKAGING LTD"/>
    <x v="12"/>
    <s v="41.50XXX1.00 4000'/RL,SWS SHEETING,FG, HISLIP,CRADL"/>
    <n v="5600"/>
    <m/>
    <n v="41.5"/>
    <m/>
    <m/>
    <n v="1"/>
    <x v="0"/>
    <m/>
    <d v="2013-04-04T00:00:00"/>
    <s v="April 2013"/>
    <s v="DAVID"/>
    <s v="New"/>
    <s v="Make"/>
  </r>
  <r>
    <n v="639208"/>
    <s v="ERNEST PKG SOLUTIONS-PORTLAND"/>
    <x v="0"/>
    <s v="3X5 3.5 MIL MOISTURE BARR IER/STATIC SHIELDING BAG 100/CASE"/>
    <n v="2902.5"/>
    <m/>
    <n v="3"/>
    <s v="5 3.5 MIL MOISTURE BARR"/>
    <m/>
    <m/>
    <x v="0"/>
    <m/>
    <d v="2012-12-14T00:00:00"/>
    <s v="Dec 2012"/>
    <s v="JBASILE"/>
    <s v="New"/>
    <s v="Buy"/>
  </r>
  <r>
    <n v="639210"/>
    <s v="STEPHEN GOULD"/>
    <x v="0"/>
    <s v="13X18 1 MIL 3  LIP AND TAPE 1000/CASE "/>
    <n v="2532.5"/>
    <m/>
    <n v="13"/>
    <s v="18 1 MIL"/>
    <m/>
    <m/>
    <x v="0"/>
    <m/>
    <d v="2012-12-14T00:00:00"/>
    <s v="Dec 2012"/>
    <s v="JPENA"/>
    <s v="New"/>
    <s v="Buy"/>
  </r>
  <r>
    <n v="639211"/>
    <s v="ERNEST PKG SOLUTIONS-PORTLAND"/>
    <x v="0"/>
    <s v="6X8 3.5 MIL MOISTURE BARR IER/STATIC SHIELDING BAG 100/CASE"/>
    <n v="3864"/>
    <m/>
    <n v="6"/>
    <s v="8 3.5 MIL MOISTURE BARR"/>
    <m/>
    <m/>
    <x v="0"/>
    <m/>
    <d v="2012-12-14T00:00:00"/>
    <s v="Dec 2012"/>
    <s v="JBASILE"/>
    <s v="New"/>
    <s v="Buy"/>
  </r>
  <r>
    <n v="639212"/>
    <s v="STEPHEN GOULD"/>
    <x v="0"/>
    <s v="12X18 1 MIL 3  LIP AND TAPE 1000/CASE"/>
    <n v="2407.5"/>
    <m/>
    <n v="12"/>
    <s v="18 1 MIL"/>
    <m/>
    <m/>
    <x v="0"/>
    <m/>
    <d v="2012-12-14T00:00:00"/>
    <s v="Dec 2012"/>
    <s v="JPENA"/>
    <s v="New"/>
    <s v="Buy"/>
  </r>
  <r>
    <n v="639214"/>
    <s v="STEPHEN GOULD"/>
    <x v="0"/>
    <s v="10X13 1 MIL 3  LIP AND TAPE 1000/CASE "/>
    <n v="1742.5"/>
    <m/>
    <n v="10"/>
    <s v="13 1 MIL"/>
    <m/>
    <m/>
    <x v="0"/>
    <m/>
    <d v="2012-12-14T00:00:00"/>
    <s v="Dec 2012"/>
    <s v="JPENA"/>
    <s v="New"/>
    <s v="Buy"/>
  </r>
  <r>
    <n v="639215"/>
    <s v="UNISOURCE - LA PALMA"/>
    <x v="0"/>
    <s v="18X22 6 MIL SLIDER TOP BA 250/CASE "/>
    <n v="18325"/>
    <m/>
    <n v="18"/>
    <s v="22 6 MIL SLIDER TOP BA"/>
    <m/>
    <m/>
    <x v="0"/>
    <m/>
    <d v="2012-12-14T00:00:00"/>
    <s v="Dec 2012"/>
    <s v="JBASILE"/>
    <s v="New"/>
    <s v="Buy"/>
  </r>
  <r>
    <n v="639216"/>
    <s v="UNISOURCE - LA PALMA"/>
    <x v="0"/>
    <s v="20X26 6 MIL SLIDER TOP BA 250/CASE "/>
    <n v="18737.5"/>
    <m/>
    <n v="20"/>
    <s v="26 6 MIL SLIDER TOP BA"/>
    <m/>
    <m/>
    <x v="0"/>
    <m/>
    <d v="2012-12-14T00:00:00"/>
    <s v="Dec 2012"/>
    <s v="JBASILE"/>
    <s v="New"/>
    <s v="Buy"/>
  </r>
  <r>
    <n v="639225"/>
    <s v="CARLSON SYSTEMS, LLC - DES MOINES"/>
    <x v="0"/>
    <s v="ZT 3X5 4MIL W/HANG HOLE "/>
    <n v="0"/>
    <m/>
    <s v="ZT 3"/>
    <s v="5 4MIL"/>
    <m/>
    <m/>
    <x v="0"/>
    <m/>
    <d v="2012-12-14T00:00:00"/>
    <s v="Dec 2012"/>
    <s v="MWENTWORTH"/>
    <s v="New"/>
    <s v="Buy"/>
  </r>
  <r>
    <n v="639229"/>
    <s v="CARLSON SYSTEMS, LLC - DES MOINES"/>
    <x v="0"/>
    <s v="ZT 5X7 4MIL BS W/GROMMET 1000/CASE "/>
    <n v="830.75"/>
    <m/>
    <s v="ZT 5"/>
    <s v="7 4MIL BS"/>
    <m/>
    <m/>
    <x v="0"/>
    <m/>
    <d v="2012-12-14T00:00:00"/>
    <s v="Dec 2012"/>
    <s v="MWENTWORTH"/>
    <s v="New"/>
    <s v="Buy"/>
  </r>
  <r>
    <n v="639230"/>
    <s v="CARLSON SYSTEMS, LLC - DES MOINES"/>
    <x v="0"/>
    <s v="ZT 5.5X9 4MIL BS W/GROMMET "/>
    <n v="1000.5"/>
    <m/>
    <s v="ZT 5.5"/>
    <s v="9 4MIL BS"/>
    <m/>
    <m/>
    <x v="0"/>
    <m/>
    <d v="2012-12-14T00:00:00"/>
    <s v="Dec 2012"/>
    <s v="MWENTWORTH"/>
    <s v="New"/>
    <s v="Buy"/>
  </r>
  <r>
    <n v="647657"/>
    <s v="CLEAR VIEW BAG COMPANY, INC."/>
    <x v="12"/>
    <s v="41.50XXX1.20 8715'/RL,SWS SHEETING,FG, HISLIP,CRADL"/>
    <n v="1164.8"/>
    <m/>
    <n v="41.5"/>
    <m/>
    <m/>
    <n v="1.2"/>
    <x v="1"/>
    <n v="768170"/>
    <d v="2013-01-14T00:00:00"/>
    <s v="Jan 2013"/>
    <s v="DAVID"/>
    <s v="New"/>
    <s v="Make"/>
  </r>
  <r>
    <n v="660669"/>
    <s v="CLEAR VIEW BAG COMPANY, INC."/>
    <x v="12"/>
    <s v="41.50XXX1.20 8715'/RL,SWS SHEETING,FG, HISLIP,CRADL"/>
    <n v="1166.58"/>
    <m/>
    <n v="41.5"/>
    <m/>
    <m/>
    <n v="1.2"/>
    <x v="1"/>
    <n v="796715"/>
    <d v="2013-03-12T00:00:00"/>
    <s v="March 2013"/>
    <s v="WILL"/>
    <s v="New"/>
    <s v="Make"/>
  </r>
  <r>
    <n v="639266"/>
    <s v="ROBYN PACKAGING"/>
    <x v="0"/>
    <s v="6X9 3MIL CLR SPECIMEN TRANSPORT BAG W/OUTSIDE POCKET 1C 1S BL"/>
    <n v="0"/>
    <m/>
    <n v="6"/>
    <s v="9 3MIL CLR"/>
    <m/>
    <m/>
    <x v="0"/>
    <m/>
    <d v="2012-12-17T00:00:00"/>
    <s v="Dec 2012"/>
    <s v="JCORLISS"/>
    <s v="New"/>
    <s v="Buy"/>
  </r>
  <r>
    <n v="639272"/>
    <s v="PACKSMART, INC"/>
    <x v="0"/>
    <s v="42 X 40 X 62 6 MIL PALLET SHRINK BAG "/>
    <n v="0"/>
    <m/>
    <n v="42"/>
    <n v="40"/>
    <s v=" 62 6 MIL"/>
    <m/>
    <x v="0"/>
    <m/>
    <d v="2012-12-17T00:00:00"/>
    <s v="Dec 2012"/>
    <s v="DWHOLEY"/>
    <s v="New"/>
    <s v="Buy"/>
  </r>
  <r>
    <n v="664833"/>
    <s v="CLEAR VIEW BAG COMPANY, INC."/>
    <x v="12"/>
    <s v="41.50XXX1.20 8715'/RL,SWS SHEETING,FG, HISLIP,CRADL"/>
    <n v="1166.6400000000001"/>
    <m/>
    <n v="41.5"/>
    <m/>
    <m/>
    <n v="1.2"/>
    <x v="1"/>
    <n v="801534"/>
    <d v="2013-03-21T00:00:00"/>
    <s v="March 2013"/>
    <s v="WILL"/>
    <s v="Reorder"/>
    <s v="Make"/>
  </r>
  <r>
    <n v="675405"/>
    <s v="CLEAR VIEW BAG COMPANY, INC."/>
    <x v="12"/>
    <s v="41.50XXX1.20 8715'/RL,SWS SHEETING,FG, HISLIP,CRADL"/>
    <n v="1166.6400000000001"/>
    <m/>
    <n v="41.5"/>
    <m/>
    <m/>
    <n v="1.2"/>
    <x v="1"/>
    <n v="823590"/>
    <d v="2013-05-02T00:00:00"/>
    <s v="May 2013"/>
    <s v="WILL"/>
    <s v="Reorder"/>
    <s v="Make"/>
  </r>
  <r>
    <n v="675639"/>
    <s v="CLEAR VIEW BAG COMPANY, INC."/>
    <x v="12"/>
    <s v="41.50XXX1.20 8715'/RL,SWS SHEETING,FG, HISLIP,CRADL"/>
    <n v="1166.6400000000001"/>
    <m/>
    <n v="41.5"/>
    <m/>
    <m/>
    <n v="1.2"/>
    <x v="1"/>
    <n v="823603"/>
    <d v="2013-05-02T00:00:00"/>
    <s v="May 2013"/>
    <s v="MGONZALEZ"/>
    <s v="Reorder"/>
    <s v="Make"/>
  </r>
  <r>
    <n v="691983"/>
    <s v="CLEAR VIEW BAG COMPANY, INC."/>
    <x v="12"/>
    <s v="41.50XXX1.2012550'/RL,SWS SHEETING,FG,HISLIP,CRADL"/>
    <n v="1120"/>
    <m/>
    <n v="41.5"/>
    <m/>
    <m/>
    <n v="1.2"/>
    <x v="1"/>
    <n v="860468"/>
    <d v="2013-07-12T00:00:00"/>
    <s v="July 2013"/>
    <s v="LPAIGE"/>
    <s v="Reorder"/>
    <s v="Make"/>
  </r>
  <r>
    <n v="691983"/>
    <s v="CLEAR VIEW BAG COMPANY, INC."/>
    <x v="12"/>
    <s v="41.50XXX1.2012550'/RL,SWS SHEETING,FG,HISLIP,CRADL"/>
    <n v="1120"/>
    <m/>
    <n v="41.5"/>
    <m/>
    <m/>
    <n v="1.2"/>
    <x v="1"/>
    <n v="860468"/>
    <d v="2013-07-12T00:00:00"/>
    <s v="July 2013"/>
    <s v="LPAIGE"/>
    <s v="Reorder"/>
    <s v="Make"/>
  </r>
  <r>
    <n v="692866"/>
    <s v="CLEAR VIEW BAG COMPANY, INC."/>
    <x v="12"/>
    <s v="41.50XXX1.2016316'/RL,SWS SHEETING,FG,HISLIP,CRADL"/>
    <n v="1456.08"/>
    <m/>
    <n v="41.5"/>
    <m/>
    <m/>
    <n v="1.2"/>
    <x v="1"/>
    <n v="863661"/>
    <d v="2013-07-18T00:00:00"/>
    <s v="July 2013"/>
    <s v="WILL"/>
    <s v="New"/>
    <s v="Make"/>
  </r>
  <r>
    <n v="692866"/>
    <s v="CLEAR VIEW BAG COMPANY, INC."/>
    <x v="12"/>
    <s v="41.50XXX1.2016316'/RL,SWS SHEETING,FG,HISLIP,CRADL"/>
    <n v="1456.08"/>
    <m/>
    <n v="41.5"/>
    <m/>
    <m/>
    <n v="1.2"/>
    <x v="1"/>
    <n v="863661"/>
    <d v="2013-07-18T00:00:00"/>
    <s v="July 2013"/>
    <s v="WILL"/>
    <s v="New"/>
    <s v="Make"/>
  </r>
  <r>
    <n v="677303"/>
    <s v="DELTA PACKAGING AND SUPPLY"/>
    <x v="12"/>
    <s v="42.00XXX1.75 21500'/RL,SWS SHEETING,FG ,COLOR,WHT,CRADL"/>
    <n v="3275"/>
    <m/>
    <n v="42"/>
    <m/>
    <m/>
    <n v="1.75"/>
    <x v="0"/>
    <m/>
    <d v="2013-05-24T00:00:00"/>
    <s v="May 2013"/>
    <s v="DAVID"/>
    <s v="New"/>
    <s v="Make"/>
  </r>
  <r>
    <n v="639376"/>
    <s v="PIONEER PACKAGING CORP"/>
    <x v="0"/>
    <s v="14X24 4MIL CLEAR ZT 1C/1S 1000/CASE,PRNTD "/>
    <n v="1566.5"/>
    <m/>
    <n v="14"/>
    <s v="24 4MIL CLEAR ZT"/>
    <m/>
    <m/>
    <x v="0"/>
    <m/>
    <d v="2012-12-17T00:00:00"/>
    <s v="Dec 2012"/>
    <s v="JCORLISS"/>
    <s v="New"/>
    <s v="Buy"/>
  </r>
  <r>
    <n v="650290"/>
    <s v="PIEDMONT NATIONAL CORPORATION"/>
    <x v="0"/>
    <s v="AUTO STYLE 6X17X004, 200/ ROLL "/>
    <n v="3445"/>
    <m/>
    <n v="6"/>
    <m/>
    <n v="17"/>
    <n v="4"/>
    <x v="0"/>
    <m/>
    <d v="2013-02-07T00:00:00"/>
    <s v="Feb 2013"/>
    <s v="WILL"/>
    <s v="New"/>
    <s v="Buy"/>
  </r>
  <r>
    <n v="639429"/>
    <s v="CROWN PACKAGING"/>
    <x v="0"/>
    <s v="9X12 3MIL ZT AMBER TINT 1000/CASE"/>
    <n v="2184.75"/>
    <m/>
    <n v="9"/>
    <s v="12 3MIL ZT"/>
    <m/>
    <m/>
    <x v="0"/>
    <m/>
    <d v="2012-12-17T00:00:00"/>
    <s v="Dec 2012"/>
    <s v="JCORLISS"/>
    <s v="New"/>
    <s v="Buy"/>
  </r>
  <r>
    <n v="691842"/>
    <s v="CLEAR VIEW BAG COMPANY, INC."/>
    <x v="12"/>
    <s v="42.00XXX2.007440'/RL,SWS SHEETING,FG,CLAR,CRADL"/>
    <n v="2460"/>
    <m/>
    <n v="42"/>
    <m/>
    <m/>
    <n v="2"/>
    <x v="0"/>
    <m/>
    <d v="2013-07-25T00:00:00"/>
    <s v="July 2013"/>
    <s v="WILL"/>
    <s v="New"/>
    <s v="Make"/>
  </r>
  <r>
    <n v="639553"/>
    <s v="CORNELL CONTAINER INC."/>
    <x v="0"/>
    <s v="ZT 9.5X12 4MIL WITH DIE CUT HANDLE 1000/ CASE"/>
    <n v="9185"/>
    <m/>
    <s v="ZT 9.5"/>
    <s v="12 4MIL"/>
    <m/>
    <m/>
    <x v="0"/>
    <m/>
    <d v="2012-12-17T00:00:00"/>
    <s v="Dec 2012"/>
    <s v="LCARTER"/>
    <s v="New"/>
    <s v="Buy"/>
  </r>
  <r>
    <n v="671422"/>
    <s v="CLEAR VIEW BAG COMPANY, INC."/>
    <x v="12"/>
    <s v="43.50XXX1.20 15800'/RL,SWS SHEETING,FG ,CRADL"/>
    <n v="2955.92"/>
    <m/>
    <n v="43.5"/>
    <m/>
    <m/>
    <n v="1.2"/>
    <x v="1"/>
    <n v="814711"/>
    <d v="2013-04-16T00:00:00"/>
    <s v="April 2013"/>
    <s v="WILL"/>
    <s v="Reorder"/>
    <s v="Make"/>
  </r>
  <r>
    <n v="671485"/>
    <s v="CLEAR VIEW BAG COMPANY, INC."/>
    <x v="12"/>
    <s v="43.50XXX1.20 15800'/RL,SWS SHEETING,FG ,CRADL"/>
    <n v="2955.92"/>
    <m/>
    <n v="43.5"/>
    <m/>
    <m/>
    <n v="1.2"/>
    <x v="1"/>
    <n v="814712"/>
    <d v="2013-04-16T00:00:00"/>
    <s v="April 2013"/>
    <s v="LPAIGE"/>
    <s v="Reorder"/>
    <s v="Make"/>
  </r>
  <r>
    <n v="675416"/>
    <s v="CLEAR VIEW BAG COMPANY, INC."/>
    <x v="12"/>
    <s v="43.50XXX1.20 21910'/RL,SWS SHEETING,FG ,CRADL"/>
    <n v="4099.04"/>
    <m/>
    <n v="43.5"/>
    <m/>
    <m/>
    <n v="1.2"/>
    <x v="1"/>
    <n v="823446"/>
    <d v="2013-05-02T00:00:00"/>
    <s v="May 2013"/>
    <s v="WILL"/>
    <s v="Reorder"/>
    <s v="Make"/>
  </r>
  <r>
    <n v="665003"/>
    <s v="CLEAR VIEW BAG COMPANY, INC."/>
    <x v="12"/>
    <s v="43.50XXX1.20 8210'/RL,SWS SHEETING,FG, CRADL"/>
    <n v="4608"/>
    <m/>
    <n v="43.5"/>
    <m/>
    <m/>
    <n v="1.2"/>
    <x v="1"/>
    <n v="802129"/>
    <d v="2013-03-22T00:00:00"/>
    <s v="March 2013"/>
    <s v="WILL"/>
    <s v="New"/>
    <s v="Make"/>
  </r>
  <r>
    <n v="665354"/>
    <s v="CLEAR VIEW BAG COMPANY, INC."/>
    <x v="12"/>
    <s v="43.50XXX1.20 8210'/RL,SWS SHEETING,FG, CRADL"/>
    <n v="4608"/>
    <m/>
    <n v="43.5"/>
    <m/>
    <m/>
    <n v="1.2"/>
    <x v="1"/>
    <n v="802130"/>
    <d v="2013-03-22T00:00:00"/>
    <s v="March 2013"/>
    <s v="JCORLISS"/>
    <s v="Reorder"/>
    <s v="Make"/>
  </r>
  <r>
    <n v="668450"/>
    <s v="CLEAR VIEW BAG COMPANY, INC."/>
    <x v="12"/>
    <s v="43.50XXX1.20 8210'/RL,SWS SHEETING,FG, CRADL"/>
    <n v="1920"/>
    <m/>
    <n v="43.5"/>
    <m/>
    <m/>
    <n v="1.2"/>
    <x v="1"/>
    <n v="809440"/>
    <d v="2013-04-05T00:00:00"/>
    <s v="April 2013"/>
    <s v="LPAIGE"/>
    <s v="Reorder"/>
    <s v="Make"/>
  </r>
  <r>
    <n v="647628"/>
    <s v="CLEAR VIEW BAG COMPANY, INC."/>
    <x v="12"/>
    <s v="43.50XXX1.20 8210'/RL,SWS SHEETING,FG, HISLIP,CRADL"/>
    <n v="3068.8"/>
    <m/>
    <n v="43.5"/>
    <m/>
    <m/>
    <n v="1.2"/>
    <x v="1"/>
    <n v="768171"/>
    <d v="2013-01-14T00:00:00"/>
    <s v="Jan 2013"/>
    <s v="DAVID"/>
    <s v="New"/>
    <s v="Make"/>
  </r>
  <r>
    <n v="639637"/>
    <s v="LINDENMEYR MUNROE"/>
    <x v="0"/>
    <s v="13X18 3MIL CLR ZT W/ 3  A W/DIE CUT HANDLE 500/CASE "/>
    <n v="1938"/>
    <m/>
    <n v="13"/>
    <s v="18 3MIL CLR ZT W/ 3  A"/>
    <m/>
    <m/>
    <x v="0"/>
    <m/>
    <d v="2012-12-18T00:00:00"/>
    <s v="Dec 2012"/>
    <s v="JCORLISS"/>
    <s v="New"/>
    <s v="Buy"/>
  </r>
  <r>
    <n v="639638"/>
    <s v="CHAMBERS PACKAGING CONNECTION"/>
    <x v="0"/>
    <s v="2X3X004 CLEAR PRE-OPENED BAG 2000/ROLL "/>
    <n v="798"/>
    <m/>
    <n v="2"/>
    <n v="3"/>
    <s v="004 CLEAR"/>
    <m/>
    <x v="0"/>
    <m/>
    <d v="2012-12-18T00:00:00"/>
    <s v="Dec 2012"/>
    <s v="DAVIDW"/>
    <s v="New"/>
    <s v="Buy"/>
  </r>
  <r>
    <n v="639665"/>
    <s v="GATEWAY PACKAGING CORP"/>
    <x v="0"/>
    <s v="4.75X8 4 MIL ZT PRINTED 1 1000/CASE,PRNTD "/>
    <n v="1344.75"/>
    <m/>
    <n v="4.75"/>
    <s v="8 4 MIL ZT PRINTED 1"/>
    <m/>
    <m/>
    <x v="0"/>
    <m/>
    <d v="2012-12-18T00:00:00"/>
    <s v="Dec 2012"/>
    <s v="HEATHER"/>
    <s v="New"/>
    <s v="Buy"/>
  </r>
  <r>
    <n v="697987"/>
    <s v="CLEAR VIEW BAG COMPANY, INC."/>
    <x v="12"/>
    <s v="43.50XXX1.2014368'/RL,SWS SHEETING,FG,HISLIP,CRADL"/>
    <n v="1428"/>
    <m/>
    <n v="43.5"/>
    <m/>
    <m/>
    <n v="1.2"/>
    <x v="1"/>
    <n v="873834"/>
    <d v="2013-08-06T00:00:00"/>
    <s v="Aug 2013"/>
    <s v="WILL"/>
    <s v="Reorder"/>
    <s v="Make"/>
  </r>
  <r>
    <n v="700005"/>
    <s v="CLEAR VIEW BAG COMPANY, INC."/>
    <x v="12"/>
    <s v="43.50XXX1.2014966'/RL,SWS SHEETING,FG,HISLIP,CRADL"/>
    <n v="1487.52"/>
    <m/>
    <n v="43.5"/>
    <m/>
    <m/>
    <n v="1.2"/>
    <x v="1"/>
    <n v="878888"/>
    <d v="2013-08-15T00:00:00"/>
    <s v="Aug 2013"/>
    <s v="WILL"/>
    <s v="Reorder"/>
    <s v="Make"/>
  </r>
  <r>
    <n v="639730"/>
    <s v="DIXIEPAC"/>
    <x v="0"/>
    <s v="ZT 6X8X004 5% VCI MEDBLUE TINT "/>
    <n v="2539.25"/>
    <m/>
    <s v="ZT 6"/>
    <n v="8"/>
    <n v="4"/>
    <m/>
    <x v="0"/>
    <m/>
    <d v="2012-12-18T00:00:00"/>
    <s v="Dec 2012"/>
    <s v="MICHELLE"/>
    <s v="New"/>
    <s v="Buy"/>
  </r>
  <r>
    <n v="672522"/>
    <s v="CJ PACKAGING INC."/>
    <x v="12"/>
    <s v="44.50XXX1.10 16500'/RL,SWS SHEETING,CR ADL"/>
    <n v="1572"/>
    <m/>
    <n v="44.5"/>
    <m/>
    <m/>
    <n v="1.1000000000000001"/>
    <x v="0"/>
    <m/>
    <d v="2013-05-06T00:00:00"/>
    <s v="May 2013"/>
    <s v="DAVID"/>
    <s v="New"/>
    <s v="Make"/>
  </r>
  <r>
    <n v="639831"/>
    <s v="ARIVA - FT. WORTH"/>
    <x v="0"/>
    <s v="TUBING 3  X 2MIL 3000'/RO LL "/>
    <n v="1752.5"/>
    <m/>
    <s v="TUBING 3  "/>
    <s v=" 2MIL 3000'/RO"/>
    <m/>
    <m/>
    <x v="0"/>
    <m/>
    <d v="2012-12-18T00:00:00"/>
    <s v="Dec 2012"/>
    <s v="STEVES"/>
    <s v="New"/>
    <s v="Buy"/>
  </r>
  <r>
    <n v="639834"/>
    <s v="UNISOURCE - SIOUX FALLS"/>
    <x v="0"/>
    <s v="3X9 2 MIL ZT 1,000 PER CASE PLEASE QUOTE MIN"/>
    <n v="0"/>
    <m/>
    <n v="3"/>
    <s v="9 2 MIL ZT"/>
    <m/>
    <m/>
    <x v="0"/>
    <m/>
    <d v="2012-12-18T00:00:00"/>
    <s v="Dec 2012"/>
    <s v="JBASILE"/>
    <s v="New"/>
    <s v="Buy"/>
  </r>
  <r>
    <n v="639836"/>
    <s v="PACKAGING BY KOCH"/>
    <x v="0"/>
    <s v="25.625X22X60 .6 MIL LLDPE FULL GAUGE 300/ROLL "/>
    <n v="41680"/>
    <m/>
    <n v="25.625"/>
    <n v="22"/>
    <s v="60 .6 MIL"/>
    <m/>
    <x v="0"/>
    <m/>
    <d v="2012-12-18T00:00:00"/>
    <s v="Dec 2012"/>
    <s v="JPENA"/>
    <s v="New"/>
    <s v="Buy"/>
  </r>
  <r>
    <n v="639881"/>
    <s v="XPEDX"/>
    <x v="0"/>
    <s v="12X7X22 .5MIL BLACK T-SHIRT BAGS 1000/CS "/>
    <n v="1840"/>
    <m/>
    <n v="12"/>
    <n v="7"/>
    <s v="22 .5MIL BLACK"/>
    <m/>
    <x v="0"/>
    <m/>
    <d v="2012-12-18T00:00:00"/>
    <s v="Dec 2012"/>
    <s v="JCORLISS"/>
    <s v="New"/>
    <s v="Buy"/>
  </r>
  <r>
    <n v="672527"/>
    <s v="CJ PACKAGING INC."/>
    <x v="12"/>
    <s v="44.50XXX1.25 14500'/RL,SWS SHEETING,CR ADL"/>
    <n v="1572"/>
    <m/>
    <n v="44.5"/>
    <m/>
    <m/>
    <n v="1.25"/>
    <x v="0"/>
    <m/>
    <d v="2013-05-06T00:00:00"/>
    <s v="May 2013"/>
    <s v="DAVID"/>
    <s v="Reorder"/>
    <s v="Make"/>
  </r>
  <r>
    <n v="655713"/>
    <s v="ASSOCIATED PACKAGING INC."/>
    <x v="12"/>
    <s v="48.00X0.00XX1.50 5750'/RL,SWS SHEETING,FG, CRADL"/>
    <n v="2906.56"/>
    <m/>
    <n v="48"/>
    <m/>
    <m/>
    <n v="1.5"/>
    <x v="0"/>
    <m/>
    <d v="2013-02-28T00:00:00"/>
    <s v="Feb 2013"/>
    <s v="JIM"/>
    <s v="Reorder"/>
    <s v="Make"/>
  </r>
  <r>
    <n v="672581"/>
    <s v="XPEDX"/>
    <x v="12"/>
    <s v="48.00X0.00XX1.75 2900'/RL,SWS SHEETING,FG, AS,AMF CLR,CRADL"/>
    <n v="1396.08"/>
    <m/>
    <n v="48"/>
    <m/>
    <m/>
    <n v="1.75"/>
    <x v="0"/>
    <m/>
    <d v="2013-05-07T00:00:00"/>
    <s v="May 2013"/>
    <s v="EZRA"/>
    <s v="Reorder"/>
    <s v="Make"/>
  </r>
  <r>
    <n v="663064"/>
    <s v="K&amp;J ENTERPRISES"/>
    <x v="12"/>
    <s v="48.00X0.00XX2.00 1125'/RL,CF SHEETING,CRAD L"/>
    <n v="1924.34"/>
    <m/>
    <n v="48"/>
    <m/>
    <m/>
    <n v="2"/>
    <x v="0"/>
    <m/>
    <d v="2013-03-28T00:00:00"/>
    <s v="March 2013"/>
    <s v="JCORLISS"/>
    <s v="New"/>
    <s v="Make"/>
  </r>
  <r>
    <n v="674210"/>
    <s v="K&amp;J ENTERPRISES"/>
    <x v="12"/>
    <s v="48.00X0.00XX2.00 1125'/RL,CF SHEETING,CRAD L"/>
    <n v="1939.3"/>
    <m/>
    <n v="48"/>
    <m/>
    <m/>
    <n v="2"/>
    <x v="0"/>
    <m/>
    <d v="2013-05-13T00:00:00"/>
    <s v="May 2013"/>
    <s v="CMAHAN"/>
    <s v="New"/>
    <s v="Make"/>
  </r>
  <r>
    <n v="639908"/>
    <s v="E.A. BUSCHMANN"/>
    <x v="0"/>
    <s v="C&amp;A 40'X100'X004 CLEAR "/>
    <n v="5373.6"/>
    <m/>
    <s v="C&amp;A 40'"/>
    <s v="100'"/>
    <n v="4"/>
    <m/>
    <x v="0"/>
    <m/>
    <d v="2012-12-19T00:00:00"/>
    <s v="Dec 2012"/>
    <s v="MICHELLE"/>
    <s v="New"/>
    <s v="Buy"/>
  </r>
  <r>
    <n v="639914"/>
    <s v="E.A. BUSCHMANN"/>
    <x v="0"/>
    <s v="C&amp;A 40'X100'X003 CLEAR "/>
    <n v="0"/>
    <m/>
    <s v="C&amp;A 40'"/>
    <s v="100'"/>
    <n v="3"/>
    <m/>
    <x v="0"/>
    <m/>
    <d v="2012-12-19T00:00:00"/>
    <s v="Dec 2012"/>
    <s v="MICHELLE"/>
    <s v="New"/>
    <s v="Buy"/>
  </r>
  <r>
    <n v="639917"/>
    <s v="E.A. BUSCHMANN"/>
    <x v="0"/>
    <s v="C&amp;A 40'X200'X0015 CLEAR "/>
    <n v="0"/>
    <m/>
    <s v="C&amp;A 40'"/>
    <s v="200'"/>
    <n v="15"/>
    <m/>
    <x v="0"/>
    <m/>
    <d v="2012-12-19T00:00:00"/>
    <s v="Dec 2012"/>
    <s v="MICHELLE"/>
    <s v="New"/>
    <s v="Buy"/>
  </r>
  <r>
    <n v="639920"/>
    <s v="E.A. BUSCHMANN"/>
    <x v="0"/>
    <s v="C&amp;A 20'X200'X0015 CLEAR "/>
    <n v="5241.6000000000004"/>
    <m/>
    <s v="C&amp;A 20'"/>
    <s v="200'"/>
    <n v="15"/>
    <m/>
    <x v="0"/>
    <m/>
    <d v="2012-12-19T00:00:00"/>
    <s v="Dec 2012"/>
    <s v="MICHELLE"/>
    <s v="New"/>
    <s v="Buy"/>
  </r>
  <r>
    <n v="639923"/>
    <s v="E.A. BUSCHMANN"/>
    <x v="0"/>
    <s v="C&amp;A 20'X100'X003 CLEAR "/>
    <n v="4939.2"/>
    <m/>
    <s v="C&amp;A 20'"/>
    <s v="100'"/>
    <n v="3"/>
    <m/>
    <x v="0"/>
    <m/>
    <d v="2012-12-19T00:00:00"/>
    <s v="Dec 2012"/>
    <s v="MICHELLE"/>
    <s v="New"/>
    <s v="Buy"/>
  </r>
  <r>
    <n v="684253"/>
    <s v="K&amp;J ENTERPRISES"/>
    <x v="12"/>
    <s v="48.00X0.00XX2.00 1125'/RL,CF SHEETING,CRAD L"/>
    <n v="1954.26"/>
    <m/>
    <n v="48"/>
    <m/>
    <m/>
    <n v="2"/>
    <x v="1"/>
    <n v="842379"/>
    <d v="2013-06-06T00:00:00"/>
    <s v="June 2013"/>
    <s v="LCARTER"/>
    <s v="Reorder"/>
    <s v="Make"/>
  </r>
  <r>
    <n v="640011"/>
    <s v="CROWN PACKAGING"/>
    <x v="0"/>
    <s v="TU 2  1.5 MIL 1000FT/ROLL CLEAR "/>
    <n v="6350"/>
    <m/>
    <s v="TU 2  1.5 MIL"/>
    <m/>
    <m/>
    <m/>
    <x v="0"/>
    <m/>
    <d v="2012-12-19T00:00:00"/>
    <s v="Dec 2012"/>
    <s v="STEVES"/>
    <s v="Reorder"/>
    <s v="Buy"/>
  </r>
  <r>
    <n v="640020"/>
    <s v="XPEDX"/>
    <x v="0"/>
    <s v="12.5 X15 1.5MIL CLR 1C 1S BLACK WARNING LABEL + LIP WITH PEEL N SEAL 10"/>
    <n v="5960"/>
    <m/>
    <n v="12.5"/>
    <s v="15 1.5MIL CLR"/>
    <m/>
    <m/>
    <x v="0"/>
    <m/>
    <d v="2012-12-19T00:00:00"/>
    <s v="Dec 2012"/>
    <s v="JCORLISS"/>
    <s v="New"/>
    <s v="Buy"/>
  </r>
  <r>
    <n v="640027"/>
    <s v="XPEDX"/>
    <x v="0"/>
    <s v="19X24 1.5MIL CLR 1C 1S BLACK WARNING LABEL + LIP WITH PEEL N SEAL 10"/>
    <n v="4076.8"/>
    <m/>
    <n v="19"/>
    <s v="24 1.5MIL CLR"/>
    <m/>
    <m/>
    <x v="0"/>
    <m/>
    <d v="2012-12-19T00:00:00"/>
    <s v="Dec 2012"/>
    <s v="JCORLISS"/>
    <s v="New"/>
    <s v="Buy"/>
  </r>
  <r>
    <n v="640051"/>
    <s v="UNISOURCE - LA PALMA"/>
    <x v="0"/>
    <s v="20X26 6MIL SLIDER TOP 250 /CASE "/>
    <n v="19042.5"/>
    <m/>
    <n v="20"/>
    <s v="26 6MIL SLIDER TOP 250"/>
    <m/>
    <m/>
    <x v="0"/>
    <m/>
    <d v="2012-12-19T00:00:00"/>
    <s v="Dec 2012"/>
    <s v="JCORLISS"/>
    <s v="New"/>
    <s v="Buy"/>
  </r>
  <r>
    <n v="640054"/>
    <s v="UNISOURCE - LA PALMA"/>
    <x v="0"/>
    <s v="18X22 6MIL SLIDER TOP 250 /CASE "/>
    <n v="18337.5"/>
    <m/>
    <n v="18"/>
    <s v="22 6MIL SLIDER TOP 250"/>
    <m/>
    <m/>
    <x v="0"/>
    <m/>
    <d v="2012-12-19T00:00:00"/>
    <s v="Dec 2012"/>
    <s v="JCORLISS"/>
    <s v="New"/>
    <s v="Buy"/>
  </r>
  <r>
    <n v="640058"/>
    <s v="SUSQUEHANNA PAPER COMPANY"/>
    <x v="0"/>
    <s v="12X15 2MIL ZT PINK TINT F ULL CASES ONLY "/>
    <n v="1339.2"/>
    <m/>
    <n v="12"/>
    <s v="15 2MIL ZT PINK TINT F"/>
    <m/>
    <m/>
    <x v="0"/>
    <m/>
    <d v="2012-12-19T00:00:00"/>
    <s v="Dec 2012"/>
    <s v="VALERIE"/>
    <s v="Reorder"/>
    <s v="Buy"/>
  </r>
  <r>
    <n v="640064"/>
    <s v="SUSQUEHANNA PAPER COMPANY"/>
    <x v="0"/>
    <s v="12X15 2 MIL ZT BROWN TINT FULL CASES ONLY "/>
    <n v="1339.2"/>
    <m/>
    <n v="12"/>
    <s v="15 2 MIL ZT BROWN TINT"/>
    <m/>
    <m/>
    <x v="0"/>
    <m/>
    <d v="2012-12-19T00:00:00"/>
    <s v="Dec 2012"/>
    <s v="VALERIE"/>
    <s v="Reorder"/>
    <s v="Buy"/>
  </r>
  <r>
    <n v="697112"/>
    <s v="K&amp;J ENTERPRISES"/>
    <x v="12"/>
    <s v="48.00X0.00XX2.001125'/RL,CF SHEETING,CRADL"/>
    <n v="2009.04"/>
    <m/>
    <n v="48"/>
    <n v="0"/>
    <m/>
    <n v="2"/>
    <x v="1"/>
    <n v="872696"/>
    <d v="2013-08-05T00:00:00"/>
    <s v="Aug 2013"/>
    <s v="LPAIGE"/>
    <s v="Reorder"/>
    <s v="Make"/>
  </r>
  <r>
    <n v="629801"/>
    <s v="CENTRAL OHIO PAPER &amp; PKG"/>
    <x v="12"/>
    <s v="48.00X0.00XX4.00 200'/RL,CF SHEETING,CRADL "/>
    <n v="2730"/>
    <m/>
    <n v="48"/>
    <m/>
    <m/>
    <n v="4"/>
    <x v="0"/>
    <m/>
    <d v="2012-10-31T00:00:00"/>
    <s v="Oct 2012"/>
    <s v="STEVES"/>
    <s v="New"/>
    <s v="Make"/>
  </r>
  <r>
    <n v="664850"/>
    <s v="XPEDX"/>
    <x v="12"/>
    <s v="48.00X0.00XX4.00 500'/RL,SWS SHEETING,FG,V CI,TINT,MBL,CRADL"/>
    <n v="6797"/>
    <m/>
    <n v="48"/>
    <m/>
    <m/>
    <n v="4"/>
    <x v="0"/>
    <m/>
    <d v="2013-04-04T00:00:00"/>
    <s v="April 2013"/>
    <s v="EZRA"/>
    <s v="New"/>
    <s v="Make"/>
  </r>
  <r>
    <n v="662420"/>
    <s v="K&amp;J ENTERPRISES"/>
    <x v="12"/>
    <s v="48.00XXX2.00 1000'/RL,CF SHEETING,FG,C RADL"/>
    <n v="1996.08"/>
    <m/>
    <n v="48"/>
    <m/>
    <m/>
    <n v="2"/>
    <x v="0"/>
    <m/>
    <d v="2013-03-26T00:00:00"/>
    <s v="March 2013"/>
    <s v="DAVID"/>
    <s v="Reorder"/>
    <s v="Make"/>
  </r>
  <r>
    <n v="662901"/>
    <s v="K&amp;J ENTERPRISES"/>
    <x v="12"/>
    <s v="48.00XXX2.00 1125'/RL,CF SHEETING,FG,C RADL"/>
    <n v="2140.38"/>
    <m/>
    <n v="48"/>
    <m/>
    <m/>
    <n v="2"/>
    <x v="0"/>
    <m/>
    <d v="2013-03-28T00:00:00"/>
    <s v="March 2013"/>
    <s v="DAVID"/>
    <s v="New"/>
    <s v="Make"/>
  </r>
  <r>
    <n v="648293"/>
    <s v="SHIPPERS SUPPLY COMPANY"/>
    <x v="12"/>
    <s v="48.00XXX4.00 1500'/RL,SWS SHEETING,FG, TINT,MBL,CRADL"/>
    <n v="9600"/>
    <m/>
    <n v="48"/>
    <m/>
    <m/>
    <n v="4"/>
    <x v="0"/>
    <m/>
    <d v="2013-01-30T00:00:00"/>
    <s v="Jan 2013"/>
    <s v="DAVID"/>
    <s v="New"/>
    <s v="Make"/>
  </r>
  <r>
    <n v="636344"/>
    <s v="PAPER PRODUCTS CO INC"/>
    <x v="12"/>
    <s v="52.00X0.00XX4.00 600'/RL,SWS SHEETING,FG,A S,AMF CLR,CRADL"/>
    <n v="4725.12"/>
    <m/>
    <n v="52"/>
    <m/>
    <m/>
    <n v="4"/>
    <x v="0"/>
    <m/>
    <d v="2012-11-29T00:00:00"/>
    <s v="Nov 2012"/>
    <s v="EZRA"/>
    <s v="New"/>
    <s v="Make"/>
  </r>
  <r>
    <n v="704646"/>
    <s v="PRESTIGE-PAK, INC."/>
    <x v="12"/>
    <s v="52.00XXX1.0028800'/RL,SWS SHEETING,FG,CRADL"/>
    <n v="6300"/>
    <m/>
    <n v="52"/>
    <m/>
    <m/>
    <n v="1"/>
    <x v="0"/>
    <m/>
    <d v="2013-09-20T00:00:00"/>
    <s v="Sept 2013"/>
    <s v="DAVID"/>
    <s v="New"/>
    <s v="Make"/>
  </r>
  <r>
    <n v="640232"/>
    <s v="PRATT INDUSTRIES - LLC"/>
    <x v="0"/>
    <s v="ZT 4X6 2 MIL WITH WHITE BLOCK 2X2 LOGO (2C1/S),PRNTD"/>
    <n v="1160.5"/>
    <m/>
    <s v="ZT 4"/>
    <s v="6 2 MIL"/>
    <m/>
    <m/>
    <x v="0"/>
    <m/>
    <d v="2012-12-19T00:00:00"/>
    <s v="Dec 2012"/>
    <s v="JPENA"/>
    <s v="New"/>
    <s v="Buy"/>
  </r>
  <r>
    <n v="640236"/>
    <s v="PRATT INDUSTRIES - LLC"/>
    <x v="0"/>
    <s v="ZT 6X8 2 MIL WITH WHITE BLOCK 2X2 LOGO (2C/1S),PRNTD"/>
    <n v="1285.5"/>
    <m/>
    <s v="ZT 6"/>
    <s v="8 2 MIL"/>
    <m/>
    <m/>
    <x v="0"/>
    <m/>
    <d v="2012-12-19T00:00:00"/>
    <s v="Dec 2012"/>
    <s v="JPENA"/>
    <s v="New"/>
    <s v="Buy"/>
  </r>
  <r>
    <n v="640238"/>
    <s v="PRATT INDUSTRIES - LLC"/>
    <x v="0"/>
    <s v="ZT 10X12 2 MIL WITH WHITE BLOCK 2X2 LOGO (2C/1S),PRNTD"/>
    <n v="1611"/>
    <m/>
    <s v="ZT 10"/>
    <s v="12 2 MIL"/>
    <m/>
    <m/>
    <x v="0"/>
    <m/>
    <d v="2012-12-19T00:00:00"/>
    <s v="Dec 2012"/>
    <s v="JPENA"/>
    <s v="New"/>
    <s v="Buy"/>
  </r>
  <r>
    <n v="687073"/>
    <s v="XPEDX"/>
    <x v="12"/>
    <s v="54.00X0.00XX2.30 1000'/RL,CF SHEETING,FG,C RADL"/>
    <n v="3132.64"/>
    <m/>
    <n v="54"/>
    <m/>
    <m/>
    <n v="2.2999999999999998"/>
    <x v="0"/>
    <m/>
    <d v="2013-06-19T00:00:00"/>
    <s v="June 2013"/>
    <s v="EZRA"/>
    <s v="New"/>
    <s v="Make"/>
  </r>
  <r>
    <n v="687073"/>
    <s v="XPEDX"/>
    <x v="12"/>
    <s v="54.00X0.00XX2.301000'/RL,CF SHEETING,FG,CRADL"/>
    <n v="3132.64"/>
    <m/>
    <n v="54"/>
    <n v="0"/>
    <m/>
    <n v="2.2999999999999998"/>
    <x v="0"/>
    <m/>
    <d v="2013-07-03T00:00:00"/>
    <s v="July 2013"/>
    <s v="EZRA"/>
    <s v="New"/>
    <s v="Make"/>
  </r>
  <r>
    <n v="662655"/>
    <s v="NPS/LIBERTY"/>
    <x v="12"/>
    <s v="54.00XXX1.10 4400'/RL,SWS SHEETING,FG, CRADL"/>
    <n v="4032"/>
    <m/>
    <n v="54"/>
    <m/>
    <m/>
    <n v="1.1000000000000001"/>
    <x v="0"/>
    <m/>
    <d v="2013-03-27T00:00:00"/>
    <s v="March 2013"/>
    <s v="DAVID"/>
    <s v="New"/>
    <s v="Make"/>
  </r>
  <r>
    <n v="640318"/>
    <s v="ALNI LTD"/>
    <x v="0"/>
    <s v="43X48 17 MICRON HDPE LINER, CLEAR 200/CS"/>
    <n v="842.8"/>
    <m/>
    <n v="43"/>
    <s v="48 17 MICRON"/>
    <m/>
    <m/>
    <x v="0"/>
    <m/>
    <d v="2012-12-20T00:00:00"/>
    <s v="Dec 2012"/>
    <s v="SARAH"/>
    <s v="New"/>
    <s v="Buy"/>
  </r>
  <r>
    <n v="640321"/>
    <s v="ALNI LTD"/>
    <x v="0"/>
    <s v="30X37 17 MICRON HDPE LINER, CLEAR 500/CS"/>
    <n v="930.5"/>
    <m/>
    <n v="30"/>
    <s v="37 17 MICRON"/>
    <m/>
    <m/>
    <x v="0"/>
    <m/>
    <d v="2012-12-20T00:00:00"/>
    <s v="Dec 2012"/>
    <s v="SARAH"/>
    <s v="New"/>
    <s v="Buy"/>
  </r>
  <r>
    <n v="662483"/>
    <s v="NPS/LIBERTY"/>
    <x v="12"/>
    <s v="54.00XXX1.25 4400'/RL,SWS SHEETING,FG, CRADL"/>
    <n v="4032"/>
    <m/>
    <n v="54"/>
    <m/>
    <m/>
    <n v="1.25"/>
    <x v="0"/>
    <m/>
    <d v="2013-03-26T00:00:00"/>
    <s v="March 2013"/>
    <s v="DAVID"/>
    <s v="New"/>
    <s v="Make"/>
  </r>
  <r>
    <n v="640404"/>
    <s v="AVROM SALES COMPANY INC"/>
    <x v="0"/>
    <s v="BLACK COND 18X18X004 SINGLE BOT SEAL 100/CTN DOMESTIC"/>
    <n v="1229"/>
    <m/>
    <s v="BLACK COND 18"/>
    <n v="18"/>
    <n v="4"/>
    <m/>
    <x v="0"/>
    <m/>
    <d v="2012-12-20T00:00:00"/>
    <s v="Dec 2012"/>
    <s v="BRENDA"/>
    <s v="New"/>
    <s v="Buy"/>
  </r>
  <r>
    <n v="657116"/>
    <s v="ATLANTIC POLY"/>
    <x v="12"/>
    <s v="57.00XXX2.00 3000'/RL,SWS SHEETING,FG, CRADL, HYBRID, MED SLP"/>
    <n v="5400"/>
    <m/>
    <n v="57"/>
    <m/>
    <m/>
    <n v="2"/>
    <x v="0"/>
    <m/>
    <d v="2013-03-06T00:00:00"/>
    <s v="March 2013"/>
    <s v="WILL"/>
    <s v="New"/>
    <s v="Make"/>
  </r>
  <r>
    <n v="663305"/>
    <s v="FLORIDA GULF PACKAGING, INC"/>
    <x v="12"/>
    <s v="59.00X0.00XX2.00 2500'/RL,SWS SHEETING,FG, CRADL"/>
    <n v="4609.08"/>
    <m/>
    <n v="59"/>
    <m/>
    <m/>
    <n v="2"/>
    <x v="0"/>
    <m/>
    <d v="2013-03-29T00:00:00"/>
    <s v="March 2013"/>
    <s v="EZRA"/>
    <s v="New"/>
    <s v="Make"/>
  </r>
  <r>
    <n v="640483"/>
    <s v="JOSHUA BUSINESS GRAPHICS"/>
    <x v="0"/>
    <s v="9X12 3MIL 1C/1S YELLOW TINT WITH DIE CUT HANDLE 1000/"/>
    <n v="2151"/>
    <m/>
    <n v="9"/>
    <s v="12 3MIL 1C/1S"/>
    <m/>
    <m/>
    <x v="0"/>
    <m/>
    <d v="2012-12-20T00:00:00"/>
    <s v="Dec 2012"/>
    <s v="CMAHAN"/>
    <s v="Reorder"/>
    <s v="Buy"/>
  </r>
  <r>
    <n v="671609"/>
    <s v="FLORIDA GULF PACKAGING, INC"/>
    <x v="12"/>
    <s v="59.00X0.00XX2.00 2500'/RL,SWS SHEETING,FG, CRADL"/>
    <n v="4609.08"/>
    <m/>
    <n v="59"/>
    <m/>
    <m/>
    <n v="2"/>
    <x v="1"/>
    <n v="815391"/>
    <d v="2013-04-17T00:00:00"/>
    <s v="April 2013"/>
    <s v="LCARTER"/>
    <s v="Reorder"/>
    <s v="Make"/>
  </r>
  <r>
    <n v="640569"/>
    <s v="ALL-SPEC INDUSTRIES"/>
    <x v="0"/>
    <s v="LF 18X18X004 BLK CONDUCTIVE 100/CASE "/>
    <n v="5205.5"/>
    <m/>
    <s v="LF 18"/>
    <n v="18"/>
    <n v="4"/>
    <m/>
    <x v="0"/>
    <m/>
    <d v="2012-12-20T00:00:00"/>
    <s v="Dec 2012"/>
    <s v="CMAHAN"/>
    <s v="New"/>
    <s v="Buy"/>
  </r>
  <r>
    <n v="631726"/>
    <s v="XPEDX"/>
    <x v="0"/>
    <s v="9X12.5 3MIL AUTO 750/ROLL WHT FRNT/CL BACK W/.25  VENT HOLE"/>
    <n v="3367.5"/>
    <m/>
    <n v="9"/>
    <m/>
    <n v="12.5"/>
    <n v="3"/>
    <x v="0"/>
    <m/>
    <d v="2012-11-08T00:00:00"/>
    <s v="Nov 2012"/>
    <s v="LHICKS"/>
    <s v="New"/>
    <s v="Buy"/>
  </r>
  <r>
    <n v="671844"/>
    <s v="FLORIDA GULF PACKAGING, INC"/>
    <x v="12"/>
    <s v="59.00X0.00XX2.00 2500'/RL,SWS SHEETING,FG, CRADL"/>
    <n v="1536.36"/>
    <m/>
    <n v="59"/>
    <m/>
    <m/>
    <n v="2"/>
    <x v="1"/>
    <n v="816316"/>
    <d v="2013-04-19T00:00:00"/>
    <s v="April 2013"/>
    <s v="LCARTER"/>
    <s v="Reorder"/>
    <s v="Make"/>
  </r>
  <r>
    <n v="671845"/>
    <s v="FLORIDA GULF PACKAGING, INC"/>
    <x v="12"/>
    <s v="59.00X0.00XX2.00 2500'/RL,SWS SHEETING,FG, CRADL"/>
    <n v="1536.36"/>
    <m/>
    <n v="59"/>
    <m/>
    <m/>
    <n v="2"/>
    <x v="1"/>
    <n v="816321"/>
    <d v="2013-04-19T00:00:00"/>
    <s v="April 2013"/>
    <s v="LCARTER"/>
    <s v="Reorder"/>
    <s v="Make"/>
  </r>
  <r>
    <n v="694725"/>
    <s v="FLORIDA GULF PACKAGING, INC"/>
    <x v="12"/>
    <s v="59.00X0.00XX2.002500'/RL,SWS SHEETING,FG,CRADL"/>
    <n v="2220.3200000000002"/>
    <m/>
    <n v="59"/>
    <n v="0"/>
    <m/>
    <n v="2"/>
    <x v="1"/>
    <n v="866163"/>
    <d v="2013-07-23T00:00:00"/>
    <s v="July 2013"/>
    <s v="BRENDA"/>
    <s v="Reorder"/>
    <s v="Make"/>
  </r>
  <r>
    <n v="694725"/>
    <s v="FLORIDA GULF PACKAGING, INC"/>
    <x v="12"/>
    <s v="59.00X0.00XX2.002500'/RL,SWS SHEETING,FG,CRADL"/>
    <n v="2220.3200000000002"/>
    <m/>
    <n v="59"/>
    <n v="0"/>
    <m/>
    <n v="2"/>
    <x v="1"/>
    <n v="866163"/>
    <d v="2013-07-23T00:00:00"/>
    <s v="July 2013"/>
    <s v="BRENDA"/>
    <s v="Reorder"/>
    <s v="Make"/>
  </r>
  <r>
    <n v="695316"/>
    <s v="FLORIDA GULF PACKAGING, INC"/>
    <x v="12"/>
    <s v="59.00X0.00XX2.002500'/RL,SWS SHEETING,FG,CRADL"/>
    <n v="4096.96"/>
    <m/>
    <n v="59"/>
    <n v="0"/>
    <m/>
    <n v="2"/>
    <x v="1"/>
    <n v="867585"/>
    <d v="2013-07-25T00:00:00"/>
    <s v="July 2013"/>
    <s v="BRENDA"/>
    <s v="Reorder"/>
    <s v="Make"/>
  </r>
  <r>
    <n v="695316"/>
    <s v="FLORIDA GULF PACKAGING, INC"/>
    <x v="12"/>
    <s v="59.00X0.00XX2.002500'/RL,SWS SHEETING,FG,CRADL"/>
    <n v="4096.96"/>
    <m/>
    <n v="59"/>
    <n v="0"/>
    <m/>
    <n v="2"/>
    <x v="1"/>
    <n v="867585"/>
    <d v="2013-07-25T00:00:00"/>
    <s v="July 2013"/>
    <s v="BRENDA"/>
    <s v="Reorder"/>
    <s v="Make"/>
  </r>
  <r>
    <n v="698300"/>
    <s v="FLORIDA GULF PACKAGING, INC"/>
    <x v="12"/>
    <s v="59.00X0.00XX2.002500'/RL,SWS SHEETING,FG,CRADL"/>
    <n v="1713.36"/>
    <m/>
    <n v="59"/>
    <n v="0"/>
    <m/>
    <n v="2"/>
    <x v="0"/>
    <m/>
    <d v="2013-08-07T00:00:00"/>
    <s v="Aug 2013"/>
    <s v="LCARTER"/>
    <s v="Reorder"/>
    <s v="Make"/>
  </r>
  <r>
    <n v="640642"/>
    <s v="CONTROL PAPERS"/>
    <x v="0"/>
    <s v="3.5 X 6 2.5MIL +2  LIP PRINTED 2C/1S (WHITE BLOC BAGGED IN 50'S, 1000/CASE"/>
    <n v="11685"/>
    <m/>
    <n v="3.5"/>
    <s v=" 6 2.5MIL +2  LIP"/>
    <m/>
    <m/>
    <x v="0"/>
    <m/>
    <d v="2012-12-21T00:00:00"/>
    <s v="Dec 2012"/>
    <s v="DWHOLEY"/>
    <s v="New"/>
    <s v="Buy"/>
  </r>
  <r>
    <n v="640730"/>
    <s v="ONE SOURCE DIST."/>
    <x v="0"/>
    <s v="ZT 2X6 2 MIL PRINTED 1C/1S (WHITE BLOC K) 1000/CASE"/>
    <n v="887"/>
    <m/>
    <s v="ZT 2"/>
    <s v="6 2 MIL"/>
    <m/>
    <m/>
    <x v="0"/>
    <m/>
    <d v="2012-12-21T00:00:00"/>
    <s v="Dec 2012"/>
    <s v="JPENA"/>
    <s v="New"/>
    <s v="Buy"/>
  </r>
  <r>
    <n v="640737"/>
    <s v="ONE SOURCE DIST."/>
    <x v="0"/>
    <s v="ZT 5X7 2 MIL PRINTED 1C/1S (WHITE BLOC K) 1000/CASE"/>
    <n v="917.25"/>
    <m/>
    <s v="ZT 5"/>
    <s v="7 2 MIL"/>
    <m/>
    <m/>
    <x v="0"/>
    <m/>
    <d v="2012-12-21T00:00:00"/>
    <s v="Dec 2012"/>
    <s v="JPENA"/>
    <s v="New"/>
    <s v="Buy"/>
  </r>
  <r>
    <n v="709764"/>
    <s v="FLORIDA GULF PACKAGING, INC"/>
    <x v="12"/>
    <s v="59.00X0.00XX2.002500'/RL,SWS SHEETING,FG,CRADL"/>
    <n v="4096.96"/>
    <m/>
    <n v="59"/>
    <n v="0"/>
    <m/>
    <n v="2"/>
    <x v="1"/>
    <n v="900706"/>
    <d v="2013-09-26T00:00:00"/>
    <s v="Sept 2013"/>
    <s v="BRENDA"/>
    <s v="Reorder"/>
    <s v="Make"/>
  </r>
  <r>
    <n v="670314"/>
    <s v="XPEDX"/>
    <x v="12"/>
    <s v="60.00X0.00XX1.50 2200'/RL,SWS SHEETING,FG, AS,AMF CLR,CRADL"/>
    <n v="4376"/>
    <m/>
    <n v="60"/>
    <m/>
    <m/>
    <n v="1.5"/>
    <x v="0"/>
    <m/>
    <d v="2013-04-26T00:00:00"/>
    <s v="April 2013"/>
    <s v="EZRA"/>
    <s v="New"/>
    <s v="Make"/>
  </r>
  <r>
    <n v="640867"/>
    <s v="UNISOURCE - WINDSOR"/>
    <x v="0"/>
    <s v="ZT 3.00X5.00X002, 2.5625X 2C/1S 1000/CASE,PRNTD "/>
    <n v="5850"/>
    <m/>
    <s v="ZT 3.00"/>
    <n v="5"/>
    <s v="002, 2.5625"/>
    <m/>
    <x v="0"/>
    <m/>
    <d v="2012-12-21T00:00:00"/>
    <s v="Dec 2012"/>
    <s v="WILL"/>
    <s v="New"/>
    <s v="Buy"/>
  </r>
  <r>
    <n v="672617"/>
    <s v="XPEDX"/>
    <x v="12"/>
    <s v="60.00X0.00XX1.75 2900'/RL,SWS SHEETING,FG, AS,AMF CLR,CRADL"/>
    <n v="3924.3"/>
    <m/>
    <n v="60"/>
    <m/>
    <m/>
    <n v="1.75"/>
    <x v="0"/>
    <m/>
    <d v="2013-05-07T00:00:00"/>
    <s v="May 2013"/>
    <s v="EZRA"/>
    <s v="Reorder"/>
    <s v="Make"/>
  </r>
  <r>
    <n v="640903"/>
    <s v="CHALMUR BAG CO., INC."/>
    <x v="0"/>
    <s v="3X4 1.8MIL SIDE WELD 1000/CASE "/>
    <n v="618.75"/>
    <m/>
    <n v="3"/>
    <s v="4 1.8MIL SIDE WELD"/>
    <m/>
    <m/>
    <x v="0"/>
    <m/>
    <d v="2012-12-21T00:00:00"/>
    <s v="Dec 2012"/>
    <s v="MWENTWORTH"/>
    <s v="New"/>
    <s v="Buy"/>
  </r>
  <r>
    <n v="681214"/>
    <s v="GROUP O"/>
    <x v="12"/>
    <s v="60.00X0.00XX2.00 2000'/RL,SWS SHEETING,FG, CRADL"/>
    <n v="3658.88"/>
    <m/>
    <n v="60"/>
    <m/>
    <m/>
    <n v="2"/>
    <x v="0"/>
    <m/>
    <d v="2013-06-10T00:00:00"/>
    <s v="June 2013"/>
    <s v="JIM"/>
    <s v="Reorder"/>
    <s v="Make"/>
  </r>
  <r>
    <n v="629212"/>
    <s v="PACKAGING TAPE INC."/>
    <x v="12"/>
    <s v="60.00X0.00XX2.40 2200'/RL,SWS SHEETING,FG, CRADL"/>
    <n v="4900"/>
    <m/>
    <n v="60"/>
    <m/>
    <m/>
    <n v="2.4"/>
    <x v="0"/>
    <m/>
    <d v="2012-10-29T00:00:00"/>
    <s v="Oct 2012"/>
    <s v="JIM"/>
    <s v="Reorder"/>
    <s v="Make"/>
  </r>
  <r>
    <n v="638637"/>
    <s v="PACKAGING TAPE INC."/>
    <x v="12"/>
    <s v="60.00X0.00XX2.40 2200'/RL,SWS SHEETING,FG, CRADL"/>
    <n v="2500"/>
    <m/>
    <n v="60"/>
    <m/>
    <m/>
    <n v="2.4"/>
    <x v="0"/>
    <m/>
    <d v="2012-12-13T00:00:00"/>
    <s v="Dec 2012"/>
    <s v="JIM"/>
    <s v="Reorder"/>
    <s v="Make"/>
  </r>
  <r>
    <n v="647334"/>
    <s v="PACKAGING TAPE INC."/>
    <x v="12"/>
    <s v="60.00X0.00XX2.40 2200'/RL,SWS SHEETING,FG, CRADL"/>
    <n v="3133.68"/>
    <m/>
    <n v="60"/>
    <m/>
    <m/>
    <n v="2.4"/>
    <x v="0"/>
    <m/>
    <d v="2013-01-25T00:00:00"/>
    <s v="Jan 2013"/>
    <s v="JIM"/>
    <s v="Reorder"/>
    <s v="Make"/>
  </r>
  <r>
    <n v="636557"/>
    <s v="XPEDX"/>
    <x v="12"/>
    <s v="60.00X0.00XX3.00 1000'/RL,SWS SHEETING,FG, CRADL"/>
    <n v="1949.5"/>
    <m/>
    <n v="60"/>
    <m/>
    <m/>
    <n v="3"/>
    <x v="0"/>
    <m/>
    <d v="2012-11-30T00:00:00"/>
    <s v="Nov 2012"/>
    <s v="EZRA"/>
    <s v="New"/>
    <s v="Make"/>
  </r>
  <r>
    <n v="675443"/>
    <s v="ASSOCIATED PACKAGING INC."/>
    <x v="12"/>
    <s v="60.00X0.00XX3.00 2300'/RL,SWS SHEETING,FG, UVI 1.5%,CRADL"/>
    <n v="4459.92"/>
    <m/>
    <n v="60"/>
    <m/>
    <m/>
    <n v="3"/>
    <x v="1"/>
    <n v="824435"/>
    <d v="2013-05-06T00:00:00"/>
    <s v="May 2013"/>
    <s v="JIM"/>
    <s v="New"/>
    <s v="Make"/>
  </r>
  <r>
    <n v="706105"/>
    <s v="ASSOCIATED PACKAGING INC."/>
    <x v="12"/>
    <s v="60.00X0.00XX3.001500'/RL,SWS SHEETING,FG,CRADL"/>
    <n v="3922.56"/>
    <m/>
    <n v="60"/>
    <n v="0"/>
    <m/>
    <n v="3"/>
    <x v="0"/>
    <m/>
    <d v="2013-09-26T00:00:00"/>
    <s v="Sept 2013"/>
    <s v="JIM"/>
    <s v="New"/>
    <s v="Make"/>
  </r>
  <r>
    <n v="693168"/>
    <s v="ADVANCED PACKAGING SYSTEM"/>
    <x v="12"/>
    <s v="60.00X0.00XX3.002500'/RL,SWS SHEETING,FG,CRADL"/>
    <n v="1690.56"/>
    <m/>
    <n v="60"/>
    <n v="0"/>
    <m/>
    <n v="3"/>
    <x v="1"/>
    <n v="868870"/>
    <d v="2013-07-29T00:00:00"/>
    <s v="July 2013"/>
    <s v="JIM"/>
    <s v="New"/>
    <s v="Make"/>
  </r>
  <r>
    <n v="640956"/>
    <s v="ULINE"/>
    <x v="0"/>
    <s v="3.5X2.25X9.75 2MIL CELLOPHANE BAG W CHIPBOARD REINFORCED BOTT"/>
    <n v="0"/>
    <m/>
    <n v="3.5"/>
    <n v="2.25"/>
    <s v="9.75 2MIL"/>
    <m/>
    <x v="0"/>
    <m/>
    <d v="2012-12-24T00:00:00"/>
    <s v="Dec 2012"/>
    <s v="JCORLISS"/>
    <s v="New"/>
    <s v="Buy"/>
  </r>
  <r>
    <n v="693168"/>
    <s v="ADVANCED PACKAGING SYSTEM"/>
    <x v="12"/>
    <s v="60.00X0.00XX3.002500'/RL,SWS SHEETING,FG,CRADL"/>
    <n v="1690.56"/>
    <m/>
    <n v="60"/>
    <n v="0"/>
    <m/>
    <n v="3"/>
    <x v="1"/>
    <n v="868870"/>
    <d v="2013-07-29T00:00:00"/>
    <s v="July 2013"/>
    <s v="JIM"/>
    <s v="New"/>
    <s v="Make"/>
  </r>
  <r>
    <n v="640999"/>
    <s v="XPEDX - CORPORATE"/>
    <x v="0"/>
    <s v="CFS 17X.0005 6000'/RL HYBRID"/>
    <n v="1879.92"/>
    <m/>
    <s v="CFS 17"/>
    <n v="5.0000000000000001E-4"/>
    <m/>
    <m/>
    <x v="0"/>
    <m/>
    <d v="2012-12-24T00:00:00"/>
    <s v="Dec 2012"/>
    <s v="EZRA"/>
    <s v="New"/>
    <s v="Buy"/>
  </r>
  <r>
    <n v="637151"/>
    <s v="BECK PACKAGING"/>
    <x v="12"/>
    <s v="60.00X0.00XX4.00 720'/RL,SWS SHEETING,FG,U VI 1.0%,CRADL"/>
    <n v="4914.7"/>
    <m/>
    <n v="60"/>
    <m/>
    <m/>
    <n v="4"/>
    <x v="0"/>
    <m/>
    <d v="2012-12-04T00:00:00"/>
    <s v="Dec 2012"/>
    <s v="STEVES"/>
    <s v="New"/>
    <s v="Make"/>
  </r>
  <r>
    <n v="641019"/>
    <s v="BENSTAR PACKAGING &amp; DIST"/>
    <x v="0"/>
    <s v="LF 3.50X4.00+1/2LIPX002 6000/M W/SLIP DOMESTIC"/>
    <n v="0"/>
    <m/>
    <s v="LF 3.50"/>
    <s v="4.00+1/2LIP"/>
    <n v="2"/>
    <m/>
    <x v="0"/>
    <m/>
    <d v="2012-12-24T00:00:00"/>
    <s v="Dec 2012"/>
    <s v="BRENDA"/>
    <s v="New"/>
    <s v="Buy"/>
  </r>
  <r>
    <n v="641049"/>
    <s v="JOSHUA BUSINESS GRAPHICS"/>
    <x v="0"/>
    <s v="12X14 3 MIL 1C/1S YELLOW TINT DIE CUT HANDLE 1000/,PRNT"/>
    <n v="2802"/>
    <m/>
    <n v="12"/>
    <s v="14 3 MIL 1C/1S"/>
    <m/>
    <m/>
    <x v="0"/>
    <m/>
    <d v="2012-12-24T00:00:00"/>
    <s v="Dec 2012"/>
    <s v="CMAHAN"/>
    <s v="New"/>
    <s v="Buy"/>
  </r>
  <r>
    <n v="641054"/>
    <s v="JOSHUA BUSINESS GRAPHICS"/>
    <x v="0"/>
    <s v="12X14 2 MIL 1C/1S YELLOW TINT DIE CUT HANDLE 1000/,PRNT"/>
    <n v="2253"/>
    <m/>
    <n v="12"/>
    <s v="14 2 MIL 1C/1S"/>
    <m/>
    <m/>
    <x v="0"/>
    <m/>
    <d v="2012-12-24T00:00:00"/>
    <s v="Dec 2012"/>
    <s v="CMAHAN"/>
    <s v="New"/>
    <s v="Buy"/>
  </r>
  <r>
    <n v="641075"/>
    <s v="ECO KLEEN SPECIALTIES"/>
    <x v="0"/>
    <s v="5.50X21.00X.0015 CLEAR PRE-OPENED BAGS 500/ROLL"/>
    <n v="7137.5"/>
    <m/>
    <n v="5.5"/>
    <n v="21"/>
    <n v="1.5E-3"/>
    <m/>
    <x v="0"/>
    <m/>
    <d v="2012-12-24T00:00:00"/>
    <s v="Dec 2012"/>
    <s v="DAVIDW"/>
    <s v="New"/>
    <s v="Buy"/>
  </r>
  <r>
    <n v="641170"/>
    <s v="CONSUMERS INTERSTATE"/>
    <x v="0"/>
    <s v="ZT 8X10X002 BOTTOM LOAD 1000/CTN DOMESTIC "/>
    <n v="1028.3"/>
    <m/>
    <s v="ZT 8"/>
    <n v="10"/>
    <s v="002 BOTTOM LOAD"/>
    <m/>
    <x v="0"/>
    <m/>
    <d v="2012-12-24T00:00:00"/>
    <s v="Dec 2012"/>
    <s v="BRENDA"/>
    <s v="New"/>
    <s v="Buy"/>
  </r>
  <r>
    <n v="641199"/>
    <s v="CROWN PACKAGING"/>
    <x v="0"/>
    <s v="9X7.5 3MIL CLR WICKETED BAG 250/WICKET 1 000/CASE"/>
    <n v="911"/>
    <m/>
    <n v="9"/>
    <s v="7.5 3MIL CLR"/>
    <m/>
    <m/>
    <x v="0"/>
    <m/>
    <d v="2012-12-24T00:00:00"/>
    <s v="Dec 2012"/>
    <s v="JCORLISS"/>
    <s v="New"/>
    <s v="Buy"/>
  </r>
  <r>
    <n v="673806"/>
    <s v="GULF ATLANTIC PACKAGING"/>
    <x v="12"/>
    <s v="60.00X0.00XX4.00 720'/RL,SWS SHEETING,FG,U VI 1.5%,CRADL"/>
    <n v="3157.6"/>
    <m/>
    <n v="60"/>
    <m/>
    <m/>
    <n v="4"/>
    <x v="0"/>
    <m/>
    <d v="2013-05-10T00:00:00"/>
    <s v="May 2013"/>
    <s v="EZRA"/>
    <s v="New"/>
    <s v="Make"/>
  </r>
  <r>
    <n v="641205"/>
    <s v="CROWN PACKAGING"/>
    <x v="0"/>
    <s v="15X11X18 1MIL 2C/1S 1000/CASE,PRNTD "/>
    <n v="2234.25"/>
    <m/>
    <n v="15"/>
    <n v="11"/>
    <s v="18 1MIL"/>
    <m/>
    <x v="0"/>
    <m/>
    <d v="2012-12-24T00:00:00"/>
    <s v="Dec 2012"/>
    <s v="JCORLISS"/>
    <s v="New"/>
    <s v="Buy"/>
  </r>
  <r>
    <n v="693173"/>
    <s v="ADVANCED PACKAGING SYSTEM"/>
    <x v="12"/>
    <s v="60.00X0.00XX4.001800'/RL,SWS SHEETING,FG,CRADL"/>
    <n v="4557.84"/>
    <m/>
    <n v="60"/>
    <n v="0"/>
    <m/>
    <n v="4"/>
    <x v="0"/>
    <m/>
    <d v="2013-07-31T00:00:00"/>
    <s v="July 2013"/>
    <s v="JIM"/>
    <s v="New"/>
    <s v="Make"/>
  </r>
  <r>
    <n v="641213"/>
    <s v="CHALMUR BAG CO., INC."/>
    <x v="0"/>
    <s v="3X4 1.8MIL SIDE WELD 1000/CASE "/>
    <n v="2975"/>
    <m/>
    <n v="3"/>
    <s v="4 1.8MIL SIDE WELD"/>
    <m/>
    <m/>
    <x v="0"/>
    <m/>
    <d v="2012-12-24T00:00:00"/>
    <s v="Dec 2012"/>
    <s v="MWENTWORTH"/>
    <s v="Reorder"/>
    <s v="Buy"/>
  </r>
  <r>
    <n v="641219"/>
    <s v="CROWN PACKAGING"/>
    <x v="0"/>
    <s v="6.5X9 1.25 MIL CLR 1C/1S 1000/CASE,PRNTD "/>
    <n v="782.5"/>
    <m/>
    <n v="6.5"/>
    <s v="9 1.25 MIL CLR"/>
    <m/>
    <m/>
    <x v="0"/>
    <m/>
    <d v="2012-12-24T00:00:00"/>
    <s v="Dec 2012"/>
    <s v="JCORLISS"/>
    <s v="New"/>
    <s v="Buy"/>
  </r>
  <r>
    <n v="641247"/>
    <s v="DK SALES"/>
    <x v="0"/>
    <s v="10X12X008 HEAVY DUTY DOC JACKET W/SHORT SIDE OPENING AND 1/4  HANG HOL"/>
    <n v="0"/>
    <m/>
    <n v="10"/>
    <n v="12"/>
    <s v="008 HEAVY DUTY"/>
    <m/>
    <x v="0"/>
    <m/>
    <d v="2012-12-24T00:00:00"/>
    <s v="Dec 2012"/>
    <s v="LHICKS"/>
    <s v="New"/>
    <s v="Buy"/>
  </r>
  <r>
    <n v="638144"/>
    <s v="CENTRAL OHIO PAPER &amp; PKG"/>
    <x v="0"/>
    <s v="AUTO 6X17 4 MIL AUTO BAG 300/ROLL "/>
    <n v="3360"/>
    <m/>
    <n v="6"/>
    <m/>
    <n v="17"/>
    <n v="4"/>
    <x v="0"/>
    <m/>
    <d v="2012-12-11T00:00:00"/>
    <s v="Dec 2012"/>
    <s v="STEVES"/>
    <s v="Reorder"/>
    <s v="Buy"/>
  </r>
  <r>
    <n v="641335"/>
    <s v="CROWN PACKAGING"/>
    <x v="0"/>
    <s v="20X28 1.25 CLR BAG 2C/1S 500/CASE,PRNTD "/>
    <n v="1876"/>
    <m/>
    <n v="20"/>
    <s v="28 1.25 CLR BAG"/>
    <m/>
    <m/>
    <x v="0"/>
    <m/>
    <d v="2012-12-26T00:00:00"/>
    <s v="Dec 2012"/>
    <s v="JCORLISS"/>
    <s v="New"/>
    <s v="Buy"/>
  </r>
  <r>
    <n v="641337"/>
    <s v="CROWN PACKAGING"/>
    <x v="0"/>
    <s v="10X15 1MIL CLR 2C/1S 1000/CASE,PRNTD "/>
    <n v="1041"/>
    <m/>
    <n v="10"/>
    <s v="15 1MIL CLR"/>
    <m/>
    <m/>
    <x v="0"/>
    <m/>
    <d v="2012-12-26T00:00:00"/>
    <s v="Dec 2012"/>
    <s v="JCORLISS"/>
    <s v="New"/>
    <s v="Buy"/>
  </r>
  <r>
    <n v="636294"/>
    <s v="XPEDX"/>
    <x v="12"/>
    <s v="60.00XXX1.50 2220'/RL,SWS SHEETING,FG, AS,AMF CLR,CRADL"/>
    <n v="5318.4"/>
    <m/>
    <n v="60"/>
    <m/>
    <m/>
    <n v="1.5"/>
    <x v="0"/>
    <m/>
    <d v="2012-11-29T00:00:00"/>
    <s v="Nov 2012"/>
    <s v="EZRA"/>
    <s v="New"/>
    <s v="Make"/>
  </r>
  <r>
    <n v="639501"/>
    <s v="A-1 PALLETS"/>
    <x v="12"/>
    <s v="60.00XXX2.00 2000'/RL,SWS SHEETING,FG "/>
    <n v="0"/>
    <m/>
    <n v="60"/>
    <m/>
    <m/>
    <n v="2"/>
    <x v="1"/>
    <n v="750796"/>
    <d v="2012-11-30T00:00:00"/>
    <s v="Nov 2012"/>
    <s v="DAVID"/>
    <s v="New"/>
    <s v="Make"/>
  </r>
  <r>
    <n v="651821"/>
    <s v="PIONEER POLY PRODUCTS"/>
    <x v="0"/>
    <s v="10X18 2 MIL AUTO STYLE 6 WHITE FRONT/CLEAR BACK "/>
    <n v="3345"/>
    <m/>
    <n v="10"/>
    <m/>
    <n v="18"/>
    <n v="2"/>
    <x v="0"/>
    <m/>
    <d v="2013-02-13T00:00:00"/>
    <s v="Feb 2013"/>
    <s v="JPENA"/>
    <s v="New"/>
    <s v="Buy"/>
  </r>
  <r>
    <n v="677276"/>
    <s v="ATLAS BOX &amp; CRATING"/>
    <x v="0"/>
    <s v="5X6X004 AUTO, 1.25  SEALE D HEADER W/HH, PRNTD 2C/1 S 1000/ROLL,PRNTD"/>
    <n v="3307.15"/>
    <m/>
    <n v="5"/>
    <m/>
    <n v="6"/>
    <n v="4"/>
    <x v="1"/>
    <n v="828210"/>
    <d v="2013-05-10T00:00:00"/>
    <s v="May 2013"/>
    <s v="CMAHAN"/>
    <s v="New"/>
    <s v="Buy"/>
  </r>
  <r>
    <n v="701241"/>
    <s v="ATLAS BOX &amp; CRATING"/>
    <x v="0"/>
    <s v="5X6X004 AUTO, 1.25  SEALED HEADER W/HH, PRNTD 2C/1S 1000/ROLL,PRNTD"/>
    <n v="3307.15"/>
    <m/>
    <n v="5"/>
    <n v="6"/>
    <s v="004 AUTO, 1.25  SEALE"/>
    <m/>
    <x v="1"/>
    <n v="881799"/>
    <d v="2013-08-21T00:00:00"/>
    <s v="Aug 2013"/>
    <s v="JPENA"/>
    <s v="Reorder"/>
    <s v="Buy"/>
  </r>
  <r>
    <n v="658602"/>
    <s v="ATLAS BOX &amp; CRATING"/>
    <x v="0"/>
    <s v="5X6X004 AUTO, 1.25  SEALE D HEADER W/HH, PRNTD 2C/1 S 1000/ROLL,PRNTD"/>
    <n v="3264.2"/>
    <m/>
    <n v="5"/>
    <m/>
    <n v="6"/>
    <n v="1.25"/>
    <x v="1"/>
    <n v="789844"/>
    <d v="2013-02-26T00:00:00"/>
    <s v="Feb 2013"/>
    <s v="LPAIGE"/>
    <s v="Reorder"/>
    <s v="Buy"/>
  </r>
  <r>
    <n v="634064"/>
    <s v="ATLAS BOX &amp; CRATING"/>
    <x v="0"/>
    <s v="4X4X004 AUTO PRINTED, 2C/ 1S W/ 1.25  SEALED HEADER W/ HH, BOTTOM LOAD, 1500"/>
    <n v="3260"/>
    <m/>
    <n v="4"/>
    <m/>
    <n v="4"/>
    <n v="4"/>
    <x v="1"/>
    <n v="739848"/>
    <d v="2012-11-06T00:00:00"/>
    <s v="Nov 2012"/>
    <s v="TTHERIAULT"/>
    <s v="Reorder"/>
    <s v="Buy"/>
  </r>
  <r>
    <n v="639507"/>
    <s v="A-1 PALLETS"/>
    <x v="12"/>
    <s v="60.00XXX2.00 2000'/RL,SWS SHEETING,FG "/>
    <n v="0"/>
    <m/>
    <n v="60"/>
    <m/>
    <m/>
    <n v="2"/>
    <x v="1"/>
    <n v="750801"/>
    <d v="2012-11-30T00:00:00"/>
    <s v="Nov 2012"/>
    <s v="DAVID"/>
    <s v="Reorder"/>
    <s v="Make"/>
  </r>
  <r>
    <n v="666684"/>
    <s v="ASSOCIATED PACKAGING INC."/>
    <x v="12"/>
    <s v="60.00XXX2.00 2000'/RL,SWS SHEETING,FG, CRADL"/>
    <n v="3315"/>
    <m/>
    <n v="60"/>
    <m/>
    <m/>
    <n v="2"/>
    <x v="0"/>
    <m/>
    <d v="2013-04-12T00:00:00"/>
    <s v="April 2013"/>
    <s v="DAVID"/>
    <s v="New"/>
    <s v="Make"/>
  </r>
  <r>
    <n v="678170"/>
    <s v="APEX PACKAGING &amp; INDUSTRIAL SUPPLY"/>
    <x v="12"/>
    <s v="60.00XXX2.00 3900'/RL,SWS SHEETING,FG, AS,AMF CLR,CRADL"/>
    <n v="14017.68"/>
    <m/>
    <n v="60"/>
    <m/>
    <m/>
    <n v="2"/>
    <x v="0"/>
    <m/>
    <d v="2013-05-28T00:00:00"/>
    <s v="May 2013"/>
    <s v="DAVID"/>
    <s v="New"/>
    <s v="Make"/>
  </r>
  <r>
    <n v="641577"/>
    <s v="ACE PACKAGING OF ARIZONA"/>
    <x v="0"/>
    <s v="5.5X18 1ML WITH 1.75 DOOR KNOB HOLE. NO HEADER. CA SE PACKED 5M PER CASE CLE"/>
    <n v="7245"/>
    <m/>
    <n v="5.5"/>
    <s v="18 1ML WITH 1.75 DOOR"/>
    <m/>
    <m/>
    <x v="0"/>
    <m/>
    <d v="2012-12-26T00:00:00"/>
    <s v="Dec 2012"/>
    <s v="JLYONS"/>
    <s v="New"/>
    <s v="Buy"/>
  </r>
  <r>
    <n v="650728"/>
    <s v="XPEDX"/>
    <x v="0"/>
    <s v="AUTOBAG 5X7X003 1250/ROLL WHITE FRONT CLR BK VENT LOWER RT"/>
    <n v="3232"/>
    <m/>
    <n v="5"/>
    <m/>
    <n v="7"/>
    <n v="3"/>
    <x v="0"/>
    <m/>
    <d v="2013-02-08T00:00:00"/>
    <s v="Feb 2013"/>
    <s v="BRENDA"/>
    <s v="New"/>
    <s v="Buy"/>
  </r>
  <r>
    <n v="641583"/>
    <s v="ACE PACKAGING OF ARIZONA"/>
    <x v="0"/>
    <s v="5.5X18 1ML WITH 1.75 DOOR WHITE COLOR (MORE LIKE TI NT DUE TO THIN GAUGE)"/>
    <n v="7605"/>
    <m/>
    <n v="5.5"/>
    <s v="18 1ML WITH 1.75 DOOR"/>
    <m/>
    <m/>
    <x v="0"/>
    <m/>
    <d v="2012-12-26T00:00:00"/>
    <s v="Dec 2012"/>
    <s v="JLYONS"/>
    <s v="New"/>
    <s v="Buy"/>
  </r>
  <r>
    <n v="639352"/>
    <s v="A-1 PALLETS"/>
    <x v="12"/>
    <s v="60.00XXX2.40 2200'/RL,SWS SHEETING,FG, CRADL"/>
    <n v="0"/>
    <m/>
    <n v="60"/>
    <m/>
    <m/>
    <n v="2.4"/>
    <x v="1"/>
    <n v="750478"/>
    <d v="2012-11-30T00:00:00"/>
    <s v="Nov 2012"/>
    <s v="DAVID"/>
    <s v="New"/>
    <s v="Make"/>
  </r>
  <r>
    <n v="641005"/>
    <s v="XPEDX"/>
    <x v="12"/>
    <s v="60.00XXX3.00 1000'/RL,SWS SHEETING,FG, CRADL"/>
    <n v="1949.5"/>
    <m/>
    <n v="60"/>
    <m/>
    <m/>
    <n v="3"/>
    <x v="1"/>
    <n v="754313"/>
    <d v="2012-12-07T00:00:00"/>
    <s v="Dec 2012"/>
    <s v="LCARTER"/>
    <s v="New"/>
    <s v="Make"/>
  </r>
  <r>
    <n v="641663"/>
    <s v="MAC PAPER MINI MAC ORLANDO"/>
    <x v="0"/>
    <s v="13X7 2MIL POLYPRO 1000/CASE 13  OPENING "/>
    <n v="3847.5"/>
    <m/>
    <n v="13"/>
    <m/>
    <n v="7"/>
    <n v="2"/>
    <x v="0"/>
    <m/>
    <d v="2012-12-26T00:00:00"/>
    <s v="Dec 2012"/>
    <s v="MWENTWORTH"/>
    <s v="New"/>
    <s v="Buy"/>
  </r>
  <r>
    <n v="641669"/>
    <s v="MAC PAPER MINI MAC ORLANDO"/>
    <x v="0"/>
    <s v="7X14.5 2MIL POLYPRO SIDE LOAD"/>
    <n v="2002"/>
    <m/>
    <n v="7"/>
    <m/>
    <n v="14.5"/>
    <n v="2"/>
    <x v="0"/>
    <m/>
    <d v="2012-12-26T00:00:00"/>
    <s v="Dec 2012"/>
    <s v="MWENTWORTH"/>
    <s v="New"/>
    <s v="Buy"/>
  </r>
  <r>
    <n v="655907"/>
    <s v="OMEGA PACKAGING"/>
    <x v="0"/>
    <s v="BOR 7X8X0015 AUTO- STYLE 1750/RL "/>
    <n v="3186"/>
    <m/>
    <n v="7"/>
    <m/>
    <n v="8"/>
    <n v="1.5"/>
    <x v="0"/>
    <m/>
    <d v="2013-02-28T00:00:00"/>
    <s v="Feb 2013"/>
    <s v="LMITCHELL"/>
    <s v="New"/>
    <s v="Buy"/>
  </r>
  <r>
    <n v="705905"/>
    <s v="PACKAGING INSIGHTS"/>
    <x v="12"/>
    <s v="60.00XXX3.50720'/RL,SWS SHEETING,FG,UVI 1.5%,CRADL"/>
    <n v="10632"/>
    <m/>
    <n v="60"/>
    <m/>
    <m/>
    <n v="3.5"/>
    <x v="0"/>
    <m/>
    <d v="2013-09-25T00:00:00"/>
    <s v="Sept 2013"/>
    <s v="DAVID"/>
    <s v="New"/>
    <s v="Make"/>
  </r>
  <r>
    <n v="676034"/>
    <s v="NPS/LIBERTY"/>
    <x v="12"/>
    <s v="60.00XXX4.00 1500'/RL,SWS SHEETING,CRA DL"/>
    <n v="2396.16"/>
    <m/>
    <n v="60"/>
    <m/>
    <m/>
    <n v="4"/>
    <x v="0"/>
    <m/>
    <d v="2013-05-21T00:00:00"/>
    <s v="May 2013"/>
    <s v="DAVID"/>
    <s v="New"/>
    <s v="Make"/>
  </r>
  <r>
    <n v="641797"/>
    <s v="XPEDX WILMINGTON"/>
    <x v="0"/>
    <s v="ZT 10X48X002 250/CS "/>
    <n v="1246"/>
    <m/>
    <s v="ZT 10"/>
    <n v="48"/>
    <n v="2"/>
    <m/>
    <x v="0"/>
    <m/>
    <d v="2012-12-26T00:00:00"/>
    <s v="Dec 2012"/>
    <s v="MICHELLE"/>
    <s v="New"/>
    <s v="Buy"/>
  </r>
  <r>
    <n v="693025"/>
    <s v="PACVANTAGE LLC"/>
    <x v="12"/>
    <s v="60.00XXX5.502000'/RL,SWS SHEETING,FG,CRADL"/>
    <n v="2513.2800000000002"/>
    <m/>
    <n v="60"/>
    <m/>
    <m/>
    <n v="5.5"/>
    <x v="0"/>
    <m/>
    <d v="2013-07-31T00:00:00"/>
    <s v="July 2013"/>
    <s v="DAVID"/>
    <s v="New"/>
    <s v="Make"/>
  </r>
  <r>
    <n v="679434"/>
    <s v="JANPAK"/>
    <x v="12"/>
    <s v="63.00X0.00XX2.00 5000'/RL,SWS SHEETING,FG, CRADL"/>
    <n v="1195.48"/>
    <m/>
    <n v="63"/>
    <m/>
    <m/>
    <n v="2"/>
    <x v="0"/>
    <m/>
    <d v="2013-05-31T00:00:00"/>
    <s v="May 2013"/>
    <s v="EZRA"/>
    <s v="New"/>
    <s v="Make"/>
  </r>
  <r>
    <n v="679921"/>
    <s v="ATLAS BOX &amp; CRATING"/>
    <x v="0"/>
    <s v="4X4X004 AUTO PRINTED, 2C/ 1S W/ 1.25  SEALED HEADER W/ HH, BOTTOM LOAD, 1500"/>
    <n v="3140"/>
    <m/>
    <n v="4"/>
    <m/>
    <n v="4"/>
    <n v="4"/>
    <x v="1"/>
    <n v="833362"/>
    <d v="2013-05-21T00:00:00"/>
    <s v="May 2013"/>
    <s v="AMBER"/>
    <s v="Reorder"/>
    <s v="Buy"/>
  </r>
  <r>
    <n v="641879"/>
    <s v="CENTRAL BAG COMPANY"/>
    <x v="0"/>
    <s v="LF 3.5X4X002 WITH 1/2  LIP 1000/CASE "/>
    <n v="1875"/>
    <m/>
    <s v="LF 3.5"/>
    <n v="4"/>
    <n v="2"/>
    <m/>
    <x v="0"/>
    <m/>
    <d v="2012-12-26T00:00:00"/>
    <s v="Dec 2012"/>
    <s v="MICHELLE"/>
    <s v="New"/>
    <s v="Buy"/>
  </r>
  <r>
    <n v="641949"/>
    <s v="CPK BROKERAGE"/>
    <x v="0"/>
    <s v="ZT 7.25X11 +1  LIP TAMPER WHITE COLOR PRINTED 3C/1S (3X5 PRINT AREA),PRNTD"/>
    <n v="4680"/>
    <m/>
    <s v="ZT 7.25"/>
    <s v="11 +1  LIP TAMPER"/>
    <m/>
    <m/>
    <x v="0"/>
    <m/>
    <d v="2012-12-26T00:00:00"/>
    <s v="Dec 2012"/>
    <s v="JPENA"/>
    <s v="New"/>
    <s v="Buy"/>
  </r>
  <r>
    <n v="642023"/>
    <s v="ATLANTIC SHIPPERS SUPPLY"/>
    <x v="0"/>
    <s v="POLY-PRO BAG 2.74 X 5 1MI 1000/CASE "/>
    <n v="2175"/>
    <m/>
    <s v="POLY-PRO BAG 2.74 "/>
    <s v=" 5 1MI"/>
    <m/>
    <m/>
    <x v="0"/>
    <m/>
    <d v="2012-12-26T00:00:00"/>
    <s v="Dec 2012"/>
    <s v="LPAIGE"/>
    <s v="New"/>
    <s v="Buy"/>
  </r>
  <r>
    <n v="698162"/>
    <s v="STRETCH ASSOCIATES"/>
    <x v="12"/>
    <s v="65.00X0.00XX3.50625'/RL,SWS SHEETING,FG,VENT,NORM,NOSLIP"/>
    <n v="5050"/>
    <m/>
    <n v="65"/>
    <n v="0"/>
    <m/>
    <n v="3.5"/>
    <x v="1"/>
    <n v="874614"/>
    <d v="2013-08-07T00:00:00"/>
    <s v="Aug 2013"/>
    <s v="STEVES"/>
    <s v="New"/>
    <s v="Make"/>
  </r>
  <r>
    <n v="702716"/>
    <s v="STRETCH ASSOCIATES"/>
    <x v="12"/>
    <s v="65.00X0.00XX3.50625'/RL,SWS SHEETING,FG,VENT,NORM,NOSLIP"/>
    <n v="10100"/>
    <m/>
    <n v="65"/>
    <n v="0"/>
    <m/>
    <n v="3.5"/>
    <x v="0"/>
    <m/>
    <d v="2013-09-11T00:00:00"/>
    <s v="Sept 2013"/>
    <s v="STEVES"/>
    <s v="New"/>
    <s v="Make"/>
  </r>
  <r>
    <n v="642087"/>
    <s v="SHIPPERS SUPPLY, INC."/>
    <x v="0"/>
    <s v="ZT 4X6X004 W/ 3 VENT HOLES, 1.5  FROM THE SIDE, ALTERNATING 100"/>
    <n v="717.5"/>
    <m/>
    <n v="4"/>
    <m/>
    <n v="6"/>
    <n v="4"/>
    <x v="0"/>
    <m/>
    <d v="2012-12-27T00:00:00"/>
    <s v="Dec 2012"/>
    <s v="LMITCHELL"/>
    <s v="New"/>
    <s v="Buy"/>
  </r>
  <r>
    <n v="642092"/>
    <s v="SHIPPERS SUPPLY, INC."/>
    <x v="0"/>
    <s v="ZT 6X8X004 W/ 3 VENT HOLES, 1.5  FROM SIDE ALTERNATING SIDES 1000/CA"/>
    <n v="901"/>
    <m/>
    <n v="6"/>
    <m/>
    <n v="8"/>
    <n v="4"/>
    <x v="0"/>
    <m/>
    <d v="2012-12-27T00:00:00"/>
    <s v="Dec 2012"/>
    <s v="LMITCHELL"/>
    <s v="New"/>
    <s v="Buy"/>
  </r>
  <r>
    <n v="642093"/>
    <s v="SHIPPERS SUPPLY, INC."/>
    <x v="0"/>
    <s v="ZT 8X10X004 W/ 3 VENT HOLES, 1.5  FROM SIDE ALTERNATING SIDES 1000/CA"/>
    <n v="817.25"/>
    <m/>
    <n v="8"/>
    <m/>
    <n v="10"/>
    <n v="4"/>
    <x v="0"/>
    <m/>
    <d v="2012-12-27T00:00:00"/>
    <s v="Dec 2012"/>
    <s v="LMITCHELL"/>
    <s v="New"/>
    <s v="Buy"/>
  </r>
  <r>
    <n v="642095"/>
    <s v="SHIPPERS SUPPLY, INC."/>
    <x v="0"/>
    <s v="ZT 10X12X004 W/ 3 CENT HOLES 1.5  FROM SIDE, ALTERNATING SIDES 1"/>
    <n v="901.75"/>
    <m/>
    <s v="ZT 10"/>
    <n v="12"/>
    <s v="004 W/ 3"/>
    <m/>
    <x v="0"/>
    <m/>
    <d v="2012-12-27T00:00:00"/>
    <s v="Dec 2012"/>
    <s v="LMITCHELL"/>
    <s v="New"/>
    <s v="Buy"/>
  </r>
  <r>
    <n v="642097"/>
    <s v="SHIPPERS SUPPLY, INC."/>
    <x v="0"/>
    <s v="ZT 12X15X004 W/ 3 VENT HOLES, 1.5  FROM SIDE ALTERNATING SIDES 500/CAS"/>
    <n v="1113.75"/>
    <m/>
    <n v="12"/>
    <m/>
    <n v="15"/>
    <n v="4"/>
    <x v="0"/>
    <m/>
    <d v="2012-12-27T00:00:00"/>
    <s v="Dec 2012"/>
    <s v="LMITCHELL"/>
    <s v="New"/>
    <s v="Buy"/>
  </r>
  <r>
    <n v="642100"/>
    <s v="SHIPPERS SUPPLY, INC."/>
    <x v="0"/>
    <s v="ZT 13X20X004 W/ 3 VENT HOLES, 1.5  FROM SIDE, ALTERNATING SIDES 5"/>
    <n v="1410.5"/>
    <m/>
    <n v="13"/>
    <m/>
    <n v="20"/>
    <n v="4"/>
    <x v="0"/>
    <m/>
    <d v="2012-12-27T00:00:00"/>
    <s v="Dec 2012"/>
    <s v="LMITCHELL"/>
    <s v="New"/>
    <s v="Buy"/>
  </r>
  <r>
    <n v="691160"/>
    <s v="CARIBE INDUSTRIAL SYSTEMS INC"/>
    <x v="0"/>
    <s v="9X12X004 1000/RLAUTO (EACH ROLLY POLY WRAPPED, 1 ROLL PER CASE)"/>
    <n v="3027"/>
    <m/>
    <n v="9"/>
    <n v="12"/>
    <s v="004 1000/RL"/>
    <m/>
    <x v="0"/>
    <m/>
    <d v="2013-07-23T00:00:00"/>
    <s v="July 2013"/>
    <s v="AMBER"/>
    <s v="New"/>
    <s v="Buy"/>
  </r>
  <r>
    <n v="631718"/>
    <s v="XPEDX"/>
    <x v="0"/>
    <s v="4.25X4.75 1.5MIL AUTO W/.25  VENT 3000/ROL HOLE"/>
    <n v="2980"/>
    <m/>
    <n v="4.25"/>
    <m/>
    <n v="4.75"/>
    <n v="1.5"/>
    <x v="0"/>
    <m/>
    <d v="2012-11-08T00:00:00"/>
    <s v="Nov 2012"/>
    <s v="LHICKS"/>
    <s v="New"/>
    <s v="Buy"/>
  </r>
  <r>
    <n v="665943"/>
    <s v="EDGE PACK, LLC."/>
    <x v="12"/>
    <s v="66.00X0.00XX0.75 10000'/RL,SWS SHEETING,CR ADL"/>
    <n v="1945.12"/>
    <m/>
    <n v="66"/>
    <m/>
    <m/>
    <n v="0.75"/>
    <x v="1"/>
    <n v="807604"/>
    <d v="2013-04-03T00:00:00"/>
    <s v="April 2013"/>
    <s v="EZRA"/>
    <s v="New"/>
    <s v="Make"/>
  </r>
  <r>
    <n v="687617"/>
    <s v="PROFESSIONAL PACKAGING"/>
    <x v="0"/>
    <s v="AUTO BAG 8X12 2.5 MIL 15% 1/4 INCH BUTTERFLY VENT 7 50/ROLL"/>
    <n v="2970"/>
    <m/>
    <n v="8"/>
    <m/>
    <n v="12"/>
    <n v="2.5"/>
    <x v="0"/>
    <m/>
    <d v="2013-06-19T00:00:00"/>
    <s v="June 2013"/>
    <s v="LPAIGE"/>
    <s v="New"/>
    <s v="Buy"/>
  </r>
  <r>
    <n v="642218"/>
    <s v="XPEDX - CORPORATE"/>
    <x v="0"/>
    <s v="2X3 1.25MIL LF BAG PACKED 10000/CS "/>
    <n v="0"/>
    <m/>
    <n v="2"/>
    <s v="3 1.25MIL LF BAG"/>
    <m/>
    <m/>
    <x v="0"/>
    <m/>
    <d v="2012-12-27T00:00:00"/>
    <s v="Dec 2012"/>
    <s v="MGONZALEZ"/>
    <s v="New"/>
    <s v="Buy"/>
  </r>
  <r>
    <n v="642219"/>
    <s v="WORLDWIDE PACKAGING GROUP"/>
    <x v="0"/>
    <s v="11X8 1MIL POLYPRO 1000/CA SE "/>
    <n v="2172"/>
    <m/>
    <n v="11"/>
    <m/>
    <n v="8"/>
    <n v="1"/>
    <x v="0"/>
    <m/>
    <d v="2012-12-27T00:00:00"/>
    <s v="Dec 2012"/>
    <s v="VALERIE"/>
    <s v="Reorder"/>
    <s v="Buy"/>
  </r>
  <r>
    <n v="642222"/>
    <s v="XPEDX - CORPORATE"/>
    <x v="0"/>
    <s v="2X4 1.25MIL 10000/CS LF BAGS "/>
    <n v="0"/>
    <m/>
    <n v="2"/>
    <s v="4 1.25MIL"/>
    <m/>
    <m/>
    <x v="0"/>
    <m/>
    <d v="2012-12-27T00:00:00"/>
    <s v="Dec 2012"/>
    <s v="MGONZALEZ"/>
    <s v="New"/>
    <s v="Buy"/>
  </r>
  <r>
    <n v="642244"/>
    <s v="UNIVERSAL PACKAGING"/>
    <x v="0"/>
    <s v="19X36 1MIL BAG PRINTED 1C EVERY 20 INCHES 9X1.5 IN SIZE,PRNTD"/>
    <n v="2169.5"/>
    <m/>
    <n v="19"/>
    <s v="36 1MIL BAG PRINTED 1C"/>
    <m/>
    <m/>
    <x v="0"/>
    <m/>
    <d v="2012-12-27T00:00:00"/>
    <s v="Dec 2012"/>
    <s v="PGARCIA"/>
    <s v="New"/>
    <s v="Buy"/>
  </r>
  <r>
    <n v="642259"/>
    <s v="XPEDX - CORPORATE"/>
    <x v="0"/>
    <s v="3X3 1.25MIL LF BAG 10,000/CS "/>
    <n v="0"/>
    <m/>
    <n v="3"/>
    <s v="3 1.25MIL LF BAG"/>
    <m/>
    <m/>
    <x v="0"/>
    <m/>
    <d v="2012-12-27T00:00:00"/>
    <s v="Dec 2012"/>
    <s v="MGONZALEZ"/>
    <s v="New"/>
    <s v="Buy"/>
  </r>
  <r>
    <n v="642264"/>
    <s v="XPEDX - CORPORATE"/>
    <x v="0"/>
    <s v="2X2 1.5MIL LF BAGS 10,000/CS "/>
    <n v="0"/>
    <m/>
    <n v="2"/>
    <s v="2 1.5MIL LF BAGS"/>
    <m/>
    <m/>
    <x v="0"/>
    <m/>
    <d v="2012-12-27T00:00:00"/>
    <s v="Dec 2012"/>
    <s v="MGONZALEZ"/>
    <s v="New"/>
    <s v="Buy"/>
  </r>
  <r>
    <n v="642267"/>
    <s v="XPEDX - CORPORATE"/>
    <x v="0"/>
    <s v="2X5 1.5MIL LF BAGS 10000/CS "/>
    <n v="0"/>
    <m/>
    <n v="2"/>
    <s v="5 1.5MIL LF BAGS"/>
    <m/>
    <m/>
    <x v="0"/>
    <m/>
    <d v="2012-12-27T00:00:00"/>
    <s v="Dec 2012"/>
    <s v="MGONZALEZ"/>
    <s v="New"/>
    <s v="Buy"/>
  </r>
  <r>
    <n v="642273"/>
    <s v="XPEDX - CORPORATE"/>
    <x v="0"/>
    <s v="3X15 1.5MIL LF BAG 2000/CS "/>
    <n v="0"/>
    <m/>
    <n v="3"/>
    <s v="15 1.5MIL LF BAG"/>
    <m/>
    <m/>
    <x v="0"/>
    <m/>
    <d v="2012-12-27T00:00:00"/>
    <s v="Dec 2012"/>
    <s v="MGONZALEZ"/>
    <s v="New"/>
    <s v="Buy"/>
  </r>
  <r>
    <n v="642274"/>
    <s v="XPEDX - CORPORATE"/>
    <x v="0"/>
    <s v="3X18 1.5MIL LF BAG 2000/CS "/>
    <n v="0"/>
    <m/>
    <n v="3"/>
    <s v="18 1.5MIL LF BAG"/>
    <m/>
    <m/>
    <x v="0"/>
    <m/>
    <d v="2012-12-27T00:00:00"/>
    <s v="Dec 2012"/>
    <s v="MGONZALEZ"/>
    <s v="New"/>
    <s v="Buy"/>
  </r>
  <r>
    <n v="642277"/>
    <s v="XPEDX - CORPORATE"/>
    <x v="0"/>
    <s v="3.5X6 1.5MIL 5000/CS "/>
    <n v="0"/>
    <m/>
    <n v="3.5"/>
    <s v="6 1.5MIL"/>
    <m/>
    <m/>
    <x v="0"/>
    <m/>
    <d v="2012-12-27T00:00:00"/>
    <s v="Dec 2012"/>
    <s v="MGONZALEZ"/>
    <s v="New"/>
    <s v="Buy"/>
  </r>
  <r>
    <n v="642278"/>
    <s v="XPEDX - CORPORATE"/>
    <x v="0"/>
    <s v="4X15 1.5MIL 2000/CS "/>
    <n v="0"/>
    <m/>
    <n v="4"/>
    <s v="15 1.5MIL"/>
    <m/>
    <m/>
    <x v="0"/>
    <m/>
    <d v="2012-12-27T00:00:00"/>
    <s v="Dec 2012"/>
    <s v="MGONZALEZ"/>
    <s v="New"/>
    <s v="Buy"/>
  </r>
  <r>
    <n v="642280"/>
    <s v="XPEDX - CORPORATE"/>
    <x v="0"/>
    <s v="4X18 1.5MIL 2000/CS "/>
    <n v="0"/>
    <m/>
    <n v="4"/>
    <s v="18 1.5MIL"/>
    <m/>
    <m/>
    <x v="0"/>
    <m/>
    <d v="2012-12-27T00:00:00"/>
    <s v="Dec 2012"/>
    <s v="MGONZALEZ"/>
    <s v="New"/>
    <s v="Buy"/>
  </r>
  <r>
    <n v="642281"/>
    <s v="OLMSTED-KIRK PAPER CO."/>
    <x v="0"/>
    <s v="LF BUBBLE 36X48 3/16  BUBBLE "/>
    <n v="3769.75"/>
    <m/>
    <s v="LF BUBBLE 36"/>
    <n v="48"/>
    <m/>
    <m/>
    <x v="0"/>
    <m/>
    <d v="2012-12-27T00:00:00"/>
    <s v="Dec 2012"/>
    <s v="LMITCHELL"/>
    <s v="New"/>
    <s v="Buy"/>
  </r>
  <r>
    <n v="642283"/>
    <s v="OLMSTED-KIRK PAPER CO."/>
    <x v="0"/>
    <s v="LF BUBBLE 36X36 3/16  BUBBLE "/>
    <n v="2090.1"/>
    <m/>
    <s v="LF BUBBLE 36"/>
    <n v="36"/>
    <m/>
    <m/>
    <x v="0"/>
    <m/>
    <d v="2012-12-27T00:00:00"/>
    <s v="Dec 2012"/>
    <s v="LMITCHELL"/>
    <s v="New"/>
    <s v="Buy"/>
  </r>
  <r>
    <n v="642313"/>
    <s v="DONBY SHIPPERS SUPPLY"/>
    <x v="0"/>
    <s v="HDL 40X48 12 MIC 250/CS "/>
    <n v="1388.13"/>
    <m/>
    <s v="HDL 40"/>
    <s v="48 12 MIC"/>
    <m/>
    <m/>
    <x v="0"/>
    <m/>
    <d v="2012-12-27T00:00:00"/>
    <s v="Dec 2012"/>
    <s v="LMITCHELL"/>
    <s v="New"/>
    <s v="Buy"/>
  </r>
  <r>
    <n v="642344"/>
    <s v="XPEDX - CORPORATE"/>
    <x v="0"/>
    <s v="1X2 2MIL LF BAG 10000/CS "/>
    <n v="0"/>
    <m/>
    <n v="1"/>
    <s v="2 2MIL LF BAG"/>
    <m/>
    <m/>
    <x v="0"/>
    <m/>
    <d v="2012-12-27T00:00:00"/>
    <s v="Dec 2012"/>
    <s v="MGONZALEZ"/>
    <s v="New"/>
    <s v="Buy"/>
  </r>
  <r>
    <n v="642345"/>
    <s v="XPEDX - CORPORATE"/>
    <x v="0"/>
    <s v="2X2 2MIL LF BG 10,000/CS "/>
    <n v="0"/>
    <m/>
    <n v="2"/>
    <s v="2 2MIL LF BG"/>
    <m/>
    <m/>
    <x v="0"/>
    <m/>
    <d v="2012-12-27T00:00:00"/>
    <s v="Dec 2012"/>
    <s v="MGONZALEZ"/>
    <s v="New"/>
    <s v="Buy"/>
  </r>
  <r>
    <n v="642348"/>
    <s v="XPEDX - CORPORATE"/>
    <x v="0"/>
    <s v="2X5 2MIL LF BG 10,000/CS "/>
    <n v="0"/>
    <m/>
    <n v="2"/>
    <s v="5 2MIL LF BG"/>
    <m/>
    <m/>
    <x v="0"/>
    <m/>
    <d v="2012-12-27T00:00:00"/>
    <s v="Dec 2012"/>
    <s v="MGONZALEZ"/>
    <s v="New"/>
    <s v="Buy"/>
  </r>
  <r>
    <n v="642387"/>
    <s v="XPEDX - CORPORATE"/>
    <x v="0"/>
    <s v="2X12 3MIL LF BAG 5000/CS "/>
    <n v="0"/>
    <m/>
    <n v="2"/>
    <s v="12 3MIL LF BAG"/>
    <m/>
    <m/>
    <x v="0"/>
    <m/>
    <d v="2012-12-27T00:00:00"/>
    <s v="Dec 2012"/>
    <s v="MGONZALEZ"/>
    <s v="New"/>
    <s v="Buy"/>
  </r>
  <r>
    <n v="642388"/>
    <s v="XPEDX - CORPORATE"/>
    <x v="0"/>
    <s v="3X14 3MIL LF 2000/CS "/>
    <n v="0"/>
    <m/>
    <n v="3"/>
    <s v="14 3MIL LF"/>
    <m/>
    <m/>
    <x v="0"/>
    <m/>
    <d v="2012-12-27T00:00:00"/>
    <s v="Dec 2012"/>
    <s v="MGONZALEZ"/>
    <s v="New"/>
    <s v="Buy"/>
  </r>
  <r>
    <n v="642391"/>
    <s v="XPEDX - CORPORATE"/>
    <x v="0"/>
    <s v="2X22 3MIL LF 3000/CS "/>
    <n v="0"/>
    <m/>
    <n v="2"/>
    <s v="22 3MIL LF"/>
    <m/>
    <m/>
    <x v="0"/>
    <m/>
    <d v="2012-12-27T00:00:00"/>
    <s v="Dec 2012"/>
    <s v="MGONZALEZ"/>
    <s v="New"/>
    <s v="Buy"/>
  </r>
  <r>
    <n v="642392"/>
    <s v="XPEDX - CORPORATE"/>
    <x v="0"/>
    <s v="3X18 3MIL LF BAG 2000/CS "/>
    <n v="0"/>
    <m/>
    <n v="3"/>
    <s v="18 3MIL LF BAG"/>
    <m/>
    <m/>
    <x v="0"/>
    <m/>
    <d v="2012-12-27T00:00:00"/>
    <s v="Dec 2012"/>
    <s v="MGONZALEZ"/>
    <s v="New"/>
    <s v="Buy"/>
  </r>
  <r>
    <n v="642394"/>
    <s v="XPEDX - CORPORATE"/>
    <x v="0"/>
    <s v="3X24 3MIL 2000/CS "/>
    <n v="0"/>
    <m/>
    <n v="3"/>
    <s v="24 3MIL"/>
    <m/>
    <m/>
    <x v="0"/>
    <m/>
    <d v="2012-12-27T00:00:00"/>
    <s v="Dec 2012"/>
    <s v="MGONZALEZ"/>
    <s v="New"/>
    <s v="Buy"/>
  </r>
  <r>
    <n v="640811"/>
    <s v="ATLANTIC PAPER &amp; SUPPLY"/>
    <x v="12"/>
    <s v="68.00X0.00XX1.00 2600'/RL,SWS SHEETING,FG, AS,AMF CLR,CRADL"/>
    <n v="1690.2"/>
    <m/>
    <n v="68"/>
    <m/>
    <m/>
    <n v="1"/>
    <x v="0"/>
    <m/>
    <d v="2012-12-21T00:00:00"/>
    <s v="Dec 2012"/>
    <s v="JIM"/>
    <s v="New"/>
    <s v="Make"/>
  </r>
  <r>
    <n v="642415"/>
    <s v="VICTORY PACKAGING LP"/>
    <x v="0"/>
    <s v="22.75X20.5X32.5X002 PRINTED 2 COLORS/1 SIDE 250/CASE,PRNTD"/>
    <n v="5887"/>
    <m/>
    <n v="22.75"/>
    <n v="20.5"/>
    <n v="32.5"/>
    <n v="2"/>
    <x v="0"/>
    <m/>
    <d v="2012-12-27T00:00:00"/>
    <s v="Dec 2012"/>
    <s v="LHICKS"/>
    <s v="New"/>
    <s v="Buy"/>
  </r>
  <r>
    <n v="642428"/>
    <s v="NET PAC INTERNATIONAL LLC."/>
    <x v="0"/>
    <s v="12X18 1MIL WICKET 250/WICKET 1000/CASE "/>
    <n v="9255"/>
    <m/>
    <n v="12"/>
    <s v="18 1MIL WICKET"/>
    <m/>
    <m/>
    <x v="0"/>
    <m/>
    <d v="2012-12-27T00:00:00"/>
    <s v="Dec 2012"/>
    <s v="JBURKE"/>
    <s v="New"/>
    <s v="Buy"/>
  </r>
  <r>
    <n v="642446"/>
    <s v="XPEDX - CORPORATE"/>
    <x v="0"/>
    <s v="2X5 LF BAG 4MIL 5000/CS "/>
    <n v="0"/>
    <m/>
    <n v="2"/>
    <s v="5 LF BAG 4MIL"/>
    <m/>
    <m/>
    <x v="0"/>
    <m/>
    <d v="2012-12-27T00:00:00"/>
    <s v="Dec 2012"/>
    <s v="MGONZALEZ"/>
    <s v="New"/>
    <s v="Buy"/>
  </r>
  <r>
    <n v="642449"/>
    <s v="XPEDX - CORPORATE"/>
    <x v="0"/>
    <s v="2X9 4MIL LF BAG 2000/CS "/>
    <n v="0"/>
    <m/>
    <n v="2"/>
    <s v="9 4MIL LF BAG"/>
    <m/>
    <m/>
    <x v="0"/>
    <m/>
    <d v="2012-12-27T00:00:00"/>
    <s v="Dec 2012"/>
    <s v="MGONZALEZ"/>
    <s v="New"/>
    <s v="Buy"/>
  </r>
  <r>
    <n v="642452"/>
    <s v="XPEDX - CORPORATE"/>
    <x v="0"/>
    <s v="3X26 4MIL LF 1000/CS "/>
    <n v="0"/>
    <m/>
    <n v="3"/>
    <s v="26 4MIL LF"/>
    <m/>
    <m/>
    <x v="0"/>
    <m/>
    <d v="2012-12-27T00:00:00"/>
    <s v="Dec 2012"/>
    <s v="MGONZALEZ"/>
    <s v="New"/>
    <s v="Buy"/>
  </r>
  <r>
    <n v="642459"/>
    <s v="ULINE"/>
    <x v="0"/>
    <s v="ZT 30X65X002  "/>
    <n v="0"/>
    <m/>
    <s v="ZT 30"/>
    <n v="65"/>
    <n v="2"/>
    <m/>
    <x v="0"/>
    <m/>
    <d v="2012-12-27T00:00:00"/>
    <s v="Dec 2012"/>
    <s v="CMAHAN"/>
    <s v="New"/>
    <s v="Buy"/>
  </r>
  <r>
    <n v="642468"/>
    <s v="RITE PACKAGE COMPANY"/>
    <x v="0"/>
    <s v="3.5X2.5X9.75 1.5 MIL 100 0/CASE "/>
    <n v="1182"/>
    <m/>
    <n v="3.5"/>
    <n v="2.5"/>
    <s v="9.75 1.5 MIL 100"/>
    <m/>
    <x v="0"/>
    <m/>
    <d v="2012-12-27T00:00:00"/>
    <s v="Dec 2012"/>
    <s v="LPAIGE"/>
    <s v="New"/>
    <s v="Buy"/>
  </r>
  <r>
    <n v="642483"/>
    <s v="XPEDX - CORPORATE"/>
    <x v="0"/>
    <s v="2X3 6MIL LF 5000/CS "/>
    <n v="0"/>
    <m/>
    <n v="2"/>
    <s v="3 6MIL LF"/>
    <m/>
    <m/>
    <x v="0"/>
    <m/>
    <d v="2012-12-27T00:00:00"/>
    <s v="Dec 2012"/>
    <s v="MGONZALEZ"/>
    <s v="New"/>
    <s v="Buy"/>
  </r>
  <r>
    <n v="642486"/>
    <s v="XPEDX - CORPORATE"/>
    <x v="0"/>
    <s v="3X4 6MIL LF BAG 2000/CS "/>
    <n v="0"/>
    <m/>
    <n v="3"/>
    <s v="4 6MIL LF BAG"/>
    <m/>
    <m/>
    <x v="0"/>
    <m/>
    <d v="2012-12-27T00:00:00"/>
    <s v="Dec 2012"/>
    <s v="MGONZALEZ"/>
    <s v="New"/>
    <s v="Buy"/>
  </r>
  <r>
    <n v="642487"/>
    <s v="XPEDX - CORPORATE"/>
    <x v="0"/>
    <s v="3X4 6MIL LF 2000/CS "/>
    <n v="0"/>
    <m/>
    <n v="3"/>
    <s v="4 6MIL LF"/>
    <m/>
    <m/>
    <x v="0"/>
    <m/>
    <d v="2012-12-27T00:00:00"/>
    <s v="Dec 2012"/>
    <s v="MGONZALEZ"/>
    <s v="New"/>
    <s v="Buy"/>
  </r>
  <r>
    <n v="642490"/>
    <s v="XPEDX - CORPORATE"/>
    <x v="0"/>
    <s v="3X5 6MIL LF BAG 2000/CS "/>
    <n v="0"/>
    <m/>
    <n v="3"/>
    <s v="5 6MIL LF BAG"/>
    <m/>
    <m/>
    <x v="0"/>
    <m/>
    <d v="2012-12-27T00:00:00"/>
    <s v="Dec 2012"/>
    <s v="MGONZALEZ"/>
    <s v="New"/>
    <s v="Buy"/>
  </r>
  <r>
    <n v="642492"/>
    <s v="XPEDX - CORPORATE"/>
    <x v="0"/>
    <s v="3X6 6MIL LF BG 1000/CS "/>
    <n v="0"/>
    <m/>
    <n v="3"/>
    <s v="6 6MIL LF BG"/>
    <m/>
    <m/>
    <x v="0"/>
    <m/>
    <d v="2012-12-27T00:00:00"/>
    <s v="Dec 2012"/>
    <s v="MGONZALEZ"/>
    <s v="New"/>
    <s v="Buy"/>
  </r>
  <r>
    <n v="642498"/>
    <s v="XPEDX - CORPORATE"/>
    <x v="0"/>
    <s v="4X4 6MIL 1000/CS "/>
    <n v="0"/>
    <m/>
    <n v="4"/>
    <s v="4 6MIL"/>
    <m/>
    <m/>
    <x v="0"/>
    <m/>
    <d v="2012-12-27T00:00:00"/>
    <s v="Dec 2012"/>
    <s v="MGONZALEZ"/>
    <s v="New"/>
    <s v="Buy"/>
  </r>
  <r>
    <n v="642500"/>
    <s v="XPEDX - CORPORATE"/>
    <x v="0"/>
    <s v="4X5 6MIL LF 1000/CS "/>
    <n v="0"/>
    <m/>
    <n v="4"/>
    <s v="5 6MIL LF"/>
    <m/>
    <m/>
    <x v="0"/>
    <m/>
    <d v="2012-12-27T00:00:00"/>
    <s v="Dec 2012"/>
    <s v="MGONZALEZ"/>
    <s v="New"/>
    <s v="Buy"/>
  </r>
  <r>
    <n v="642509"/>
    <s v="XPEDX - CORPORATE"/>
    <x v="0"/>
    <s v="5.5X4.75X16 .75MIL 1000/CS "/>
    <n v="0"/>
    <m/>
    <n v="5.5"/>
    <n v="4.75"/>
    <s v="16 .75MIL"/>
    <m/>
    <x v="0"/>
    <m/>
    <d v="2012-12-27T00:00:00"/>
    <s v="Dec 2012"/>
    <s v="MGONZALEZ"/>
    <s v="New"/>
    <s v="Buy"/>
  </r>
  <r>
    <n v="642511"/>
    <s v="XPEDX - CORPORATE"/>
    <x v="0"/>
    <s v="4X2X8 1MIL GU BAG 1000/CS "/>
    <n v="0"/>
    <m/>
    <n v="4"/>
    <n v="2"/>
    <s v="8 1MIL GU BAG"/>
    <m/>
    <x v="0"/>
    <m/>
    <d v="2012-12-27T00:00:00"/>
    <s v="Dec 2012"/>
    <s v="MGONZALEZ"/>
    <s v="New"/>
    <s v="Buy"/>
  </r>
  <r>
    <n v="642513"/>
    <s v="XPEDX - CORPORATE"/>
    <x v="0"/>
    <s v="4X2X12 GU BAGS 1000/CS "/>
    <n v="0"/>
    <m/>
    <n v="4"/>
    <n v="2"/>
    <s v="12 GU BAGS"/>
    <m/>
    <x v="0"/>
    <m/>
    <d v="2012-12-27T00:00:00"/>
    <s v="Dec 2012"/>
    <s v="MGONZALEZ"/>
    <s v="New"/>
    <s v="Buy"/>
  </r>
  <r>
    <n v="642527"/>
    <s v="XPEDX"/>
    <x v="0"/>
    <s v="7X10 ZT 3MIL EXTRA CLARITY 1000/CASE "/>
    <n v="3225"/>
    <m/>
    <n v="7"/>
    <s v="10 ZT 3MIL"/>
    <m/>
    <m/>
    <x v="0"/>
    <m/>
    <d v="2012-12-27T00:00:00"/>
    <s v="Dec 2012"/>
    <s v="CHRISP"/>
    <s v="New"/>
    <s v="Buy"/>
  </r>
  <r>
    <n v="642532"/>
    <s v="XPEDX"/>
    <x v="0"/>
    <s v="ZT 3X5X004 2C/1S 1000/CASE,PRNTD "/>
    <n v="1756.25"/>
    <m/>
    <s v="ZT 3"/>
    <n v="5"/>
    <n v="4"/>
    <m/>
    <x v="0"/>
    <m/>
    <d v="2012-12-27T00:00:00"/>
    <s v="Dec 2012"/>
    <s v="SARAH"/>
    <s v="New"/>
    <s v="Buy"/>
  </r>
  <r>
    <n v="642534"/>
    <s v="XPEDX"/>
    <x v="0"/>
    <s v="ZT 4X6X004 PRINTED 2C/1S 1000/CASE,PRNTD "/>
    <n v="1752.5"/>
    <m/>
    <s v="ZT 4"/>
    <n v="6"/>
    <s v="004 PRINTED 2C/1S"/>
    <m/>
    <x v="0"/>
    <m/>
    <d v="2012-12-27T00:00:00"/>
    <s v="Dec 2012"/>
    <s v="SARAH"/>
    <s v="New"/>
    <s v="Buy"/>
  </r>
  <r>
    <n v="642537"/>
    <s v="XPEDX"/>
    <x v="0"/>
    <s v="ZT 3X5X004 1C/1S 1000/CASE,PRNTD "/>
    <n v="1566.25"/>
    <m/>
    <s v="ZT 3"/>
    <n v="5"/>
    <n v="4"/>
    <m/>
    <x v="0"/>
    <m/>
    <d v="2012-12-27T00:00:00"/>
    <s v="Dec 2012"/>
    <s v="SARAH"/>
    <s v="New"/>
    <s v="Buy"/>
  </r>
  <r>
    <n v="642539"/>
    <s v="XPEDX"/>
    <x v="0"/>
    <s v="ZT 6X9X004 PRINTED 2C/1S 1000/CASE,PRNTD "/>
    <n v="2286.25"/>
    <m/>
    <s v="ZT 6"/>
    <n v="9"/>
    <s v="004 PRINTED 2C/1S"/>
    <m/>
    <x v="0"/>
    <m/>
    <d v="2012-12-27T00:00:00"/>
    <s v="Dec 2012"/>
    <s v="SARAH"/>
    <s v="New"/>
    <s v="Buy"/>
  </r>
  <r>
    <n v="642542"/>
    <s v="XPEDX"/>
    <x v="0"/>
    <s v="ZT 12X15X004 1C/1S 1000/CASE,PRNTD "/>
    <n v="1991"/>
    <m/>
    <s v="ZT 12"/>
    <n v="15"/>
    <n v="4"/>
    <m/>
    <x v="0"/>
    <m/>
    <d v="2012-12-27T00:00:00"/>
    <s v="Dec 2012"/>
    <s v="SARAH"/>
    <s v="New"/>
    <s v="Buy"/>
  </r>
  <r>
    <n v="642544"/>
    <s v="XPEDX"/>
    <x v="0"/>
    <s v="ZT 9X12X004 1C/1S 1000/CASE,PRNTD "/>
    <n v="1530.5"/>
    <m/>
    <s v="ZT 9"/>
    <n v="12"/>
    <n v="4"/>
    <m/>
    <x v="0"/>
    <m/>
    <d v="2012-12-27T00:00:00"/>
    <s v="Dec 2012"/>
    <s v="SARAH"/>
    <s v="New"/>
    <s v="Buy"/>
  </r>
  <r>
    <n v="642553"/>
    <s v="XPEDX - CORPORATE"/>
    <x v="0"/>
    <s v="4X2X12 1.25MIL  "/>
    <n v="0"/>
    <m/>
    <n v="4"/>
    <n v="2"/>
    <s v="12 1.25MIL"/>
    <m/>
    <x v="0"/>
    <m/>
    <d v="2012-12-27T00:00:00"/>
    <s v="Dec 2012"/>
    <s v="MGONZALEZ"/>
    <s v="New"/>
    <s v="Buy"/>
  </r>
  <r>
    <n v="642554"/>
    <s v="XPEDX - CORPORATE"/>
    <x v="0"/>
    <s v="4X2X8 1.25MIL  "/>
    <n v="0"/>
    <m/>
    <n v="4"/>
    <n v="2"/>
    <s v="8 1.25MIL"/>
    <m/>
    <x v="0"/>
    <m/>
    <d v="2012-12-27T00:00:00"/>
    <s v="Dec 2012"/>
    <s v="MGONZALEZ"/>
    <s v="New"/>
    <s v="Buy"/>
  </r>
  <r>
    <n v="642555"/>
    <s v="XPEDX - CORPORATE"/>
    <x v="0"/>
    <s v="5.25X2.5X15 1.25MIL  "/>
    <n v="0"/>
    <m/>
    <n v="5.25"/>
    <n v="2.5"/>
    <s v="15 1.25MIL"/>
    <m/>
    <x v="0"/>
    <m/>
    <d v="2012-12-27T00:00:00"/>
    <s v="Dec 2012"/>
    <s v="MGONZALEZ"/>
    <s v="New"/>
    <s v="Buy"/>
  </r>
  <r>
    <n v="642557"/>
    <s v="XPEDX - CORPORATE"/>
    <x v="0"/>
    <s v="5X3.5X13 1.25MIL  "/>
    <n v="0"/>
    <m/>
    <n v="5"/>
    <n v="3.5"/>
    <s v="13 1.25MIL"/>
    <m/>
    <x v="0"/>
    <m/>
    <d v="2012-12-27T00:00:00"/>
    <s v="Dec 2012"/>
    <s v="MGONZALEZ"/>
    <s v="New"/>
    <s v="Buy"/>
  </r>
  <r>
    <n v="642578"/>
    <s v="XPEDX - CORPORATE"/>
    <x v="0"/>
    <s v="4X2X8 1.5MIL 1000/CS "/>
    <n v="0"/>
    <m/>
    <n v="4"/>
    <n v="2"/>
    <s v="8 1.5MIL"/>
    <m/>
    <x v="0"/>
    <m/>
    <d v="2012-12-27T00:00:00"/>
    <s v="Dec 2012"/>
    <s v="MGONZALEZ"/>
    <s v="New"/>
    <s v="Buy"/>
  </r>
  <r>
    <n v="626793"/>
    <s v="XPEDX"/>
    <x v="12"/>
    <s v="68.00X0.00XX1.25 4400'/RL,SWS SHEETING,FG, AS,AMF CLR,CRADL"/>
    <n v="9547.9500000000007"/>
    <m/>
    <n v="68"/>
    <m/>
    <m/>
    <n v="1.25"/>
    <x v="1"/>
    <n v="727656"/>
    <d v="2012-10-11T00:00:00"/>
    <s v="Oct 2012"/>
    <s v="EZRA"/>
    <s v="New"/>
    <s v="Make"/>
  </r>
  <r>
    <n v="638516"/>
    <s v="XPEDX"/>
    <x v="12"/>
    <s v="68.00X0.00XX1.25 4400'/RL,SWS SHEETING,FG, AS,AMF CLR,CRADL"/>
    <n v="3551.4"/>
    <m/>
    <n v="68"/>
    <m/>
    <m/>
    <n v="1.25"/>
    <x v="1"/>
    <n v="750193"/>
    <d v="2012-11-29T00:00:00"/>
    <s v="Nov 2012"/>
    <s v="LPAIGE"/>
    <s v="Reorder"/>
    <s v="Make"/>
  </r>
  <r>
    <n v="643271"/>
    <s v="XPEDX"/>
    <x v="12"/>
    <s v="68.00X0.00XX1.25 4400'/RL,SWS SHEETING,FG, AS,AMF CLR,CRADL"/>
    <n v="5049.7700000000004"/>
    <m/>
    <n v="68"/>
    <m/>
    <m/>
    <n v="1.25"/>
    <x v="1"/>
    <n v="758056"/>
    <d v="2012-12-17T00:00:00"/>
    <s v="Dec 2012"/>
    <s v="JCORLISS"/>
    <s v="Reorder"/>
    <s v="Make"/>
  </r>
  <r>
    <n v="643382"/>
    <s v="XPEDX"/>
    <x v="12"/>
    <s v="68.00X0.00XX1.25 4400'/RL,SWS SHEETING,FG, AS,AMF CLR,CRADL"/>
    <n v="5049.7700000000004"/>
    <m/>
    <n v="68"/>
    <m/>
    <m/>
    <n v="1.25"/>
    <x v="1"/>
    <n v="758067"/>
    <d v="2012-12-17T00:00:00"/>
    <s v="Dec 2012"/>
    <s v="JCORLISS"/>
    <s v="Reorder"/>
    <s v="Make"/>
  </r>
  <r>
    <n v="645994"/>
    <s v="XPEDX"/>
    <x v="12"/>
    <s v="68.00X0.00XX1.25 4400'/RL,SWS SHEETING,FG, AS,AMF CLR,CRADL"/>
    <n v="3482.6"/>
    <m/>
    <n v="68"/>
    <m/>
    <m/>
    <n v="1.25"/>
    <x v="0"/>
    <m/>
    <d v="2013-01-21T00:00:00"/>
    <s v="Jan 2013"/>
    <s v="EZRA"/>
    <s v="Reorder"/>
    <s v="Make"/>
  </r>
  <r>
    <n v="661204"/>
    <s v="XPEDX"/>
    <x v="12"/>
    <s v="68.00X0.00XX1.25 4400'/RL,SWS SHEETING,FG, AS,AMF CLR,CRADL"/>
    <n v="3440.8"/>
    <m/>
    <n v="68"/>
    <m/>
    <m/>
    <n v="1.25"/>
    <x v="1"/>
    <n v="795062"/>
    <d v="2013-03-07T00:00:00"/>
    <s v="March 2013"/>
    <s v="LPAIGE"/>
    <s v="Reorder"/>
    <s v="Make"/>
  </r>
  <r>
    <n v="679621"/>
    <s v="XPEDX"/>
    <x v="12"/>
    <s v="68.00X0.00XX1.25 4400'/RL,SWS SHEETING,FG, AS,AMF CLR,CRADL"/>
    <n v="3440.8"/>
    <m/>
    <n v="68"/>
    <m/>
    <m/>
    <n v="1.25"/>
    <x v="1"/>
    <n v="831842"/>
    <d v="2013-05-17T00:00:00"/>
    <s v="May 2013"/>
    <s v="LCARTER"/>
    <s v="Reorder"/>
    <s v="Make"/>
  </r>
  <r>
    <n v="694026"/>
    <s v="XPEDX"/>
    <x v="12"/>
    <s v="68.00X0.00XX1.254400'/RL,SWS SHEETING,FG,AS,AMF CLR,CRADL"/>
    <n v="2819.68"/>
    <m/>
    <n v="68"/>
    <n v="0"/>
    <m/>
    <n v="1.25"/>
    <x v="1"/>
    <n v="864534"/>
    <d v="2013-07-19T00:00:00"/>
    <s v="July 2013"/>
    <s v="PCOSTA"/>
    <s v="New"/>
    <s v="Make"/>
  </r>
  <r>
    <n v="694026"/>
    <s v="XPEDX"/>
    <x v="12"/>
    <s v="68.00X0.00XX1.254400'/RL,SWS SHEETING,FG,AS,AMF CLR,CRADL"/>
    <n v="2819.68"/>
    <m/>
    <n v="68"/>
    <n v="0"/>
    <m/>
    <n v="1.25"/>
    <x v="1"/>
    <n v="864534"/>
    <d v="2013-07-19T00:00:00"/>
    <s v="July 2013"/>
    <s v="PCOSTA"/>
    <s v="New"/>
    <s v="Make"/>
  </r>
  <r>
    <n v="642603"/>
    <s v="GENERAL RUBBER &amp; PLASTICS"/>
    <x v="0"/>
    <s v="GAR 21X4X54X0006 360/RL, WHITE COLOR, 1C/1 S ORANGE PRINT,PRNTD"/>
    <n v="1997.5"/>
    <m/>
    <s v="GAR 21"/>
    <n v="4"/>
    <n v="54"/>
    <n v="6"/>
    <x v="0"/>
    <m/>
    <d v="2012-12-28T00:00:00"/>
    <s v="Dec 2012"/>
    <s v="LMITCHELL"/>
    <s v="New"/>
    <s v="Buy"/>
  </r>
  <r>
    <n v="642604"/>
    <s v="SUPPLY ONE"/>
    <x v="0"/>
    <s v="ZT 10X9X0015 FOOD GRADE 8 VENT HOLES (2 ROWS OF 4) 1000/CASE"/>
    <n v="783.5"/>
    <m/>
    <n v="10"/>
    <m/>
    <n v="9"/>
    <n v="1.5"/>
    <x v="0"/>
    <m/>
    <d v="2012-12-28T00:00:00"/>
    <s v="Dec 2012"/>
    <s v="JIM"/>
    <s v="New"/>
    <s v="Buy"/>
  </r>
  <r>
    <n v="642763"/>
    <s v="SHORR PACKAGING - IN"/>
    <x v="0"/>
    <s v="24X31X002 1C/2S VENTED DOWN BOTH SIDES 5  APART.,PRNTD"/>
    <n v="0"/>
    <m/>
    <n v="24"/>
    <m/>
    <n v="31"/>
    <n v="2"/>
    <x v="0"/>
    <m/>
    <d v="2012-12-28T00:00:00"/>
    <s v="Dec 2012"/>
    <s v="SARAH"/>
    <s v="New"/>
    <s v="Buy"/>
  </r>
  <r>
    <n v="642777"/>
    <s v="CURBELL PLASTICS, INC."/>
    <x v="0"/>
    <s v="23  X 7.5  X 37  7MIL SHR 65/ROLL "/>
    <n v="6947.85"/>
    <m/>
    <n v="23"/>
    <n v="7.5"/>
    <s v=" 37  7MIL SHR"/>
    <m/>
    <x v="0"/>
    <m/>
    <d v="2012-12-28T00:00:00"/>
    <s v="Dec 2012"/>
    <s v="JBURKE"/>
    <s v="New"/>
    <s v="Buy"/>
  </r>
  <r>
    <n v="687617"/>
    <s v="PROFESSIONAL PACKAGING"/>
    <x v="0"/>
    <s v="AUTO BAG 8X12 2.5 MIL 15%1/4 INCH BUTTERFLY VENT 750/ROLL"/>
    <n v="2970"/>
    <m/>
    <s v="AUTO BAG 8"/>
    <s v="12 2.5 MIL 15%"/>
    <m/>
    <m/>
    <x v="0"/>
    <m/>
    <d v="2013-07-05T00:00:00"/>
    <s v="July 2013"/>
    <s v="LPAIGE"/>
    <s v="New"/>
    <s v="Buy"/>
  </r>
  <r>
    <n v="674812"/>
    <s v="XPEDX - CORPORATE"/>
    <x v="0"/>
    <s v="AUTOBAG 9X14X0015 PRINTED 1C/1S GREEN PMS 3 1000/RL,PRNTD"/>
    <n v="2967.5"/>
    <m/>
    <n v="9"/>
    <m/>
    <n v="14"/>
    <n v="1.5"/>
    <x v="0"/>
    <m/>
    <d v="2013-05-15T00:00:00"/>
    <s v="May 2013"/>
    <s v="BRENDA"/>
    <s v="New"/>
    <s v="Buy"/>
  </r>
  <r>
    <n v="671168"/>
    <s v="COMMERCE PACKAGING"/>
    <x v="0"/>
    <s v="4 X 4 X1.25 MIL AUTO STYLE BAGS 4250/ROLL W/1 VENT HOLE"/>
    <n v="2950"/>
    <m/>
    <n v="4"/>
    <m/>
    <n v="4"/>
    <n v="1.25"/>
    <x v="0"/>
    <m/>
    <d v="2013-05-01T00:00:00"/>
    <s v="May 2013"/>
    <s v="JCORLISS"/>
    <s v="New"/>
    <s v="Buy"/>
  </r>
  <r>
    <n v="642815"/>
    <s v="IPS PACKAGING GREENVILLE"/>
    <x v="0"/>
    <s v="ZT 7X4X2.50 1000/CS W/ HANG HOLE "/>
    <n v="0"/>
    <m/>
    <s v="ZT 7"/>
    <n v="4"/>
    <s v="2.50 1000/CS"/>
    <m/>
    <x v="0"/>
    <m/>
    <d v="2012-12-28T00:00:00"/>
    <s v="Dec 2012"/>
    <s v="AMBER"/>
    <s v="New"/>
    <s v="Buy"/>
  </r>
  <r>
    <n v="701365"/>
    <s v="XPEDX"/>
    <x v="12"/>
    <s v="68.00X0.00XX1.254400'/RL,SWS SHEETING,FG,AS,AMF CLR,CRADL"/>
    <n v="5608.02"/>
    <m/>
    <n v="68"/>
    <n v="0"/>
    <m/>
    <n v="1.25"/>
    <x v="1"/>
    <n v="882778"/>
    <d v="2013-08-22T00:00:00"/>
    <s v="Aug 2013"/>
    <s v="JPENA"/>
    <s v="Reorder"/>
    <s v="Make"/>
  </r>
  <r>
    <n v="705556"/>
    <s v="XPEDX"/>
    <x v="12"/>
    <s v="68.00X0.00XX1.254400'/RL,SWS SHEETING,FG,AS,AMF CLR,CRADL"/>
    <n v="1783.2"/>
    <m/>
    <n v="68"/>
    <n v="0"/>
    <m/>
    <n v="1.25"/>
    <x v="1"/>
    <n v="891845"/>
    <d v="2013-09-10T00:00:00"/>
    <s v="Sept 2013"/>
    <s v="MCAMERON"/>
    <s v="Reorder"/>
    <s v="Make"/>
  </r>
  <r>
    <n v="642876"/>
    <s v="STERLING PAPER"/>
    <x v="0"/>
    <s v="4X12X0015 CL 1000/CASE W/ 1 1/2  HANG HOLE THATS 2  FROM THE TOP"/>
    <n v="1827"/>
    <m/>
    <n v="4"/>
    <n v="12"/>
    <s v="0015 CL 1000/CASE"/>
    <m/>
    <x v="0"/>
    <m/>
    <d v="2012-12-28T00:00:00"/>
    <s v="Dec 2012"/>
    <s v="LHICKS"/>
    <s v="New"/>
    <s v="Buy"/>
  </r>
  <r>
    <n v="642882"/>
    <s v="STERLING PAPER"/>
    <x v="0"/>
    <s v="4X12X0015 CL W/HEADER &amp; 1 1/2  HANG HOLE 1000/C ASE"/>
    <n v="1983"/>
    <m/>
    <n v="4"/>
    <n v="12"/>
    <s v="0015 CL W/HEADER"/>
    <m/>
    <x v="0"/>
    <m/>
    <d v="2012-12-28T00:00:00"/>
    <s v="Dec 2012"/>
    <s v="LHICKS"/>
    <s v="New"/>
    <s v="Buy"/>
  </r>
  <r>
    <n v="673419"/>
    <s v="ASSOCIATED PACKAGING INC."/>
    <x v="12"/>
    <s v="68.00X0.00XX2.00 1800'/RL,SWS SHEETING,FG, UVI 1.5%,CRADL"/>
    <n v="1889.44"/>
    <m/>
    <n v="68"/>
    <m/>
    <m/>
    <n v="2"/>
    <x v="0"/>
    <m/>
    <d v="2013-05-09T00:00:00"/>
    <s v="May 2013"/>
    <s v="JIM"/>
    <s v="New"/>
    <s v="Make"/>
  </r>
  <r>
    <n v="640807"/>
    <s v="GROUP O"/>
    <x v="12"/>
    <s v="68.00X0.00XX2.50 1675'/RL,SWS SHEETING,UVI 1.5%,OPAQ,BLK,CRADL"/>
    <n v="5600.7"/>
    <m/>
    <n v="68"/>
    <m/>
    <m/>
    <n v="2.5"/>
    <x v="0"/>
    <m/>
    <d v="2012-12-21T00:00:00"/>
    <s v="Dec 2012"/>
    <s v="JIM"/>
    <s v="New"/>
    <s v="Make"/>
  </r>
  <r>
    <n v="629208"/>
    <s v="PACKAGING TAPE INC."/>
    <x v="12"/>
    <s v="68.00X0.00XX2.70 1900'/RL,SWS SHEETING,FG, CRADL"/>
    <n v="2575"/>
    <m/>
    <n v="68"/>
    <m/>
    <m/>
    <n v="2.7"/>
    <x v="0"/>
    <m/>
    <d v="2012-10-29T00:00:00"/>
    <s v="Oct 2012"/>
    <s v="JIM"/>
    <s v="Reorder"/>
    <s v="Make"/>
  </r>
  <r>
    <n v="661190"/>
    <s v="XPEDX/CL - PHILADELPHIA"/>
    <x v="12"/>
    <s v="68.00X0.00XX3.00 2325'/RL,SWS SHEETING,NOS LIP,CRADL"/>
    <n v="3756.42"/>
    <m/>
    <n v="68"/>
    <m/>
    <m/>
    <n v="3"/>
    <x v="0"/>
    <m/>
    <d v="2013-03-20T00:00:00"/>
    <s v="March 2013"/>
    <s v="CMAHAN"/>
    <s v="New"/>
    <s v="Make"/>
  </r>
  <r>
    <n v="661184"/>
    <s v="XPEDX/CL - PHILADELPHIA"/>
    <x v="12"/>
    <s v="68.00X0.00XX3.00 2325'/RL,SWS SHEETING,VEN T,BFLY,NOSLIP,CRADL"/>
    <n v="0"/>
    <m/>
    <n v="68"/>
    <m/>
    <m/>
    <n v="3"/>
    <x v="0"/>
    <m/>
    <d v="2013-03-20T00:00:00"/>
    <s v="March 2013"/>
    <s v="CMAHAN"/>
    <s v="New"/>
    <s v="Make"/>
  </r>
  <r>
    <n v="669542"/>
    <s v="LONE WOLF TRADING CO LC"/>
    <x v="12"/>
    <s v="68.00XXX1.00 1600'/RL,CF SHEETING,FG,C RADL"/>
    <n v="3123"/>
    <m/>
    <n v="68"/>
    <m/>
    <m/>
    <n v="1"/>
    <x v="0"/>
    <m/>
    <d v="2013-04-24T00:00:00"/>
    <s v="April 2013"/>
    <s v="DAVID"/>
    <s v="New"/>
    <s v="Make"/>
  </r>
  <r>
    <n v="639315"/>
    <s v="A-1 PALLETS"/>
    <x v="12"/>
    <s v="68.00XXX1.25 4400'/RL,SWS SHEETING,FG, AS,AMF CLR,CRADL"/>
    <n v="0"/>
    <m/>
    <n v="68"/>
    <m/>
    <m/>
    <n v="1.25"/>
    <x v="1"/>
    <n v="750469"/>
    <d v="2012-11-30T00:00:00"/>
    <s v="Nov 2012"/>
    <s v="DAVID"/>
    <s v="New"/>
    <s v="Make"/>
  </r>
  <r>
    <n v="703103"/>
    <s v="GULF SYSTEMS, INC."/>
    <x v="12"/>
    <s v="68.00XXX1.502000'/RL,SWS SHEETING,FG"/>
    <n v="17170.560000000001"/>
    <m/>
    <n v="68"/>
    <m/>
    <m/>
    <n v="1.5"/>
    <x v="0"/>
    <m/>
    <d v="2013-09-12T00:00:00"/>
    <s v="Sept 2013"/>
    <s v="EZRA"/>
    <s v="New"/>
    <s v="Make"/>
  </r>
  <r>
    <n v="643005"/>
    <s v="CROWN PACKAGING"/>
    <x v="0"/>
    <s v="ZT 3X5X008 1000/CASE  "/>
    <n v="685.5"/>
    <m/>
    <s v="ZT 3"/>
    <n v="5"/>
    <s v="008 1000/CASE"/>
    <m/>
    <x v="0"/>
    <m/>
    <d v="2012-12-31T00:00:00"/>
    <s v="Dec 2012"/>
    <s v="SARAH"/>
    <s v="New"/>
    <s v="Buy"/>
  </r>
  <r>
    <n v="643006"/>
    <s v="CROWN PACKAGING"/>
    <x v="0"/>
    <s v="ZT 4X6X008 1000/CASE  "/>
    <n v="754.25"/>
    <m/>
    <s v="ZT 4"/>
    <n v="6"/>
    <s v="008 1000/CASE"/>
    <m/>
    <x v="0"/>
    <m/>
    <d v="2012-12-31T00:00:00"/>
    <s v="Dec 2012"/>
    <s v="SARAH"/>
    <s v="New"/>
    <s v="Buy"/>
  </r>
  <r>
    <n v="643007"/>
    <s v="CROWN PACKAGING"/>
    <x v="0"/>
    <s v="ZT 5X8X008 1000/CASE  "/>
    <n v="912.25"/>
    <m/>
    <s v="ZT 5"/>
    <n v="8"/>
    <s v="008 1000/CASE"/>
    <m/>
    <x v="0"/>
    <m/>
    <d v="2012-12-31T00:00:00"/>
    <s v="Dec 2012"/>
    <s v="SARAH"/>
    <s v="New"/>
    <s v="Buy"/>
  </r>
  <r>
    <n v="643013"/>
    <s v="CROWN PACKAGING"/>
    <x v="0"/>
    <s v="ZT 6X9X008 1000/CASE  "/>
    <n v="1050.5"/>
    <m/>
    <s v="ZT 6"/>
    <n v="9"/>
    <s v="008 1000/CASE"/>
    <m/>
    <x v="0"/>
    <m/>
    <d v="2012-12-31T00:00:00"/>
    <s v="Dec 2012"/>
    <s v="SARAH"/>
    <s v="New"/>
    <s v="Buy"/>
  </r>
  <r>
    <n v="643017"/>
    <s v="CROWN PACKAGING"/>
    <x v="0"/>
    <s v="ZT 8X10X008 1000/CASE  "/>
    <n v="1319.75"/>
    <m/>
    <s v="ZT 8"/>
    <n v="10"/>
    <s v="008 1000/CASE"/>
    <m/>
    <x v="0"/>
    <m/>
    <d v="2012-12-31T00:00:00"/>
    <s v="Dec 2012"/>
    <s v="SARAH"/>
    <s v="New"/>
    <s v="Buy"/>
  </r>
  <r>
    <n v="643018"/>
    <s v="CROWN PACKAGING"/>
    <x v="0"/>
    <s v="ZT 12X15X008 1000/CASE  "/>
    <n v="2131.5"/>
    <m/>
    <s v="ZT 12"/>
    <n v="15"/>
    <s v="008 1000/CASE"/>
    <m/>
    <x v="0"/>
    <m/>
    <d v="2012-12-31T00:00:00"/>
    <s v="Dec 2012"/>
    <s v="SARAH"/>
    <s v="New"/>
    <s v="Buy"/>
  </r>
  <r>
    <n v="643028"/>
    <s v="STEPHEN GOULD WAREHOUSE"/>
    <x v="0"/>
    <s v="UFOLD 57.5X0015 6.25  GAP 2000' PER ROLL"/>
    <n v="38800"/>
    <m/>
    <s v="UFOLD 57.5"/>
    <n v="15"/>
    <m/>
    <m/>
    <x v="0"/>
    <m/>
    <d v="2012-12-31T00:00:00"/>
    <s v="Dec 2012"/>
    <s v="JIM"/>
    <s v="New"/>
    <s v="Buy"/>
  </r>
  <r>
    <n v="643063"/>
    <s v="GREAT LAKES PACKAGING SUPPLY INC"/>
    <x v="0"/>
    <s v="LF 7X4 1.25MIL CLR 1.5 LIP AND TAPE FOOD GRADE 1000/CASE"/>
    <n v="3350"/>
    <m/>
    <s v="LF 7"/>
    <s v="4 1.25MIL CLR"/>
    <m/>
    <m/>
    <x v="0"/>
    <m/>
    <d v="2012-12-31T00:00:00"/>
    <s v="Dec 2012"/>
    <s v="MWENTWORTH"/>
    <s v="New"/>
    <s v="Buy"/>
  </r>
  <r>
    <n v="697997"/>
    <s v="NPS/LIBERTY"/>
    <x v="12"/>
    <s v="68.00XXX1.502000'/RL,SWS SHEETING,FG,CRADL"/>
    <n v="1508"/>
    <m/>
    <n v="68"/>
    <m/>
    <m/>
    <n v="1.5"/>
    <x v="1"/>
    <n v="876836"/>
    <d v="2013-08-12T00:00:00"/>
    <s v="Aug 2013"/>
    <s v="DAVID"/>
    <s v="New"/>
    <s v="Make"/>
  </r>
  <r>
    <n v="651680"/>
    <s v="CARTER-MCLEOD PAPER &amp; PACKAGING"/>
    <x v="12"/>
    <s v="68.00XXX2.00 2350'/RL,SWS SHEETING,FG, AS,POAPP"/>
    <n v="20659.2"/>
    <m/>
    <n v="68"/>
    <m/>
    <m/>
    <n v="2"/>
    <x v="1"/>
    <n v="780730"/>
    <d v="2013-02-07T00:00:00"/>
    <s v="Feb 2013"/>
    <s v="WILL"/>
    <s v="New"/>
    <s v="Make"/>
  </r>
  <r>
    <n v="643160"/>
    <s v="STEPHEN GOULD TEWKSBURY"/>
    <x v="0"/>
    <s v="12X16 1.25 MIL 1.5  LIP 1000/CASE "/>
    <n v="2190"/>
    <m/>
    <n v="12"/>
    <s v="16 1.25 MIL"/>
    <m/>
    <m/>
    <x v="0"/>
    <m/>
    <d v="2012-12-31T00:00:00"/>
    <s v="Dec 2012"/>
    <s v="CMAHAN"/>
    <s v="New"/>
    <s v="Buy"/>
  </r>
  <r>
    <n v="686631"/>
    <s v="NPS/LIBERTY"/>
    <x v="12"/>
    <s v="68.00XXX2.50 1800'/RL,SWS SHEETING,FG, CRADL"/>
    <n v="3744"/>
    <m/>
    <n v="68"/>
    <m/>
    <m/>
    <n v="2.5"/>
    <x v="0"/>
    <m/>
    <d v="2013-06-17T00:00:00"/>
    <s v="June 2013"/>
    <s v="DAVID"/>
    <s v="New"/>
    <s v="Make"/>
  </r>
  <r>
    <n v="686631"/>
    <s v="NPS/LIBERTY"/>
    <x v="12"/>
    <s v="68.00XXX2.501800'/RL,SWS SHEETING,FG,CRADL"/>
    <n v="3744"/>
    <m/>
    <n v="68"/>
    <m/>
    <m/>
    <n v="2.5"/>
    <x v="0"/>
    <m/>
    <d v="2013-07-02T00:00:00"/>
    <s v="July 2013"/>
    <s v="DAVID"/>
    <s v="New"/>
    <s v="Make"/>
  </r>
  <r>
    <n v="668006"/>
    <s v="ALL PRO PACKAGING"/>
    <x v="12"/>
    <s v="72.00X0.00X0.00X1.40 1440'/RL,TUBING,FG,CRADL "/>
    <n v="2950.08"/>
    <m/>
    <n v="72"/>
    <n v="0"/>
    <n v="0"/>
    <n v="1.4"/>
    <x v="1"/>
    <n v="808577"/>
    <d v="2013-04-04T00:00:00"/>
    <s v="April 2013"/>
    <s v="LCARTER"/>
    <s v="Reorder"/>
    <s v="Make"/>
  </r>
  <r>
    <n v="643191"/>
    <s v="BUTLER DEARDEN"/>
    <x v="0"/>
    <s v="ZT PAS 9X12X002 1000/CTN "/>
    <n v="927"/>
    <m/>
    <s v="ZT PAS 9"/>
    <n v="12"/>
    <n v="2"/>
    <m/>
    <x v="0"/>
    <m/>
    <d v="2013-01-02T00:00:00"/>
    <s v="Jan 2013"/>
    <s v="LMITCHELL"/>
    <s v="New"/>
    <s v="Buy"/>
  </r>
  <r>
    <n v="643195"/>
    <s v="OMNI PACKAGING"/>
    <x v="0"/>
    <s v="ZT 6X8X002 W/ 3 VENT HOLES, 1.5  APART 1000/CTN"/>
    <n v="677.5"/>
    <m/>
    <n v="6"/>
    <m/>
    <n v="8"/>
    <n v="2"/>
    <x v="0"/>
    <m/>
    <d v="2013-01-02T00:00:00"/>
    <s v="Jan 2013"/>
    <s v="LMITCHELL"/>
    <s v="New"/>
    <s v="Buy"/>
  </r>
  <r>
    <n v="643239"/>
    <s v="BANA INC"/>
    <x v="0"/>
    <s v="LF TRANS MET STATIC SHIEL DING 10X14X003 100/CTN "/>
    <n v="15890"/>
    <m/>
    <s v="LF TRANS MET STATIC SHIEL"/>
    <m/>
    <m/>
    <m/>
    <x v="0"/>
    <m/>
    <d v="2013-01-02T00:00:00"/>
    <s v="Jan 2013"/>
    <s v="BRENDA"/>
    <s v="New"/>
    <s v="Buy"/>
  </r>
  <r>
    <n v="643274"/>
    <s v="BANA INC"/>
    <x v="0"/>
    <s v="10X14X002 100/CS DOMESTIC PINK ANTI STAT B AG"/>
    <n v="0"/>
    <m/>
    <n v="10"/>
    <n v="14"/>
    <s v="002 100/CS"/>
    <m/>
    <x v="0"/>
    <m/>
    <d v="2013-01-02T00:00:00"/>
    <s v="Jan 2013"/>
    <s v="MGONZALEZ"/>
    <s v="New"/>
    <s v="Buy"/>
  </r>
  <r>
    <n v="638694"/>
    <s v="COLORADO PACKAGING SOLUTION"/>
    <x v="0"/>
    <s v="AUTO 4X 5 2MIL WHITE FRON 2250/ROLL,PRNTD "/>
    <n v="2945"/>
    <m/>
    <n v="4"/>
    <m/>
    <n v="5"/>
    <n v="2"/>
    <x v="0"/>
    <m/>
    <d v="2012-12-13T00:00:00"/>
    <s v="Dec 2012"/>
    <s v="HEATHER"/>
    <s v="New"/>
    <s v="Buy"/>
  </r>
  <r>
    <n v="643384"/>
    <s v="GREAT LAKES PACKAGING SUPPLY INC"/>
    <x v="0"/>
    <s v="BOR 2X40X002 300/ROLL  "/>
    <n v="858"/>
    <m/>
    <s v="BOR 2"/>
    <n v="40"/>
    <s v="002 300/ROLL"/>
    <m/>
    <x v="0"/>
    <m/>
    <d v="2013-01-02T00:00:00"/>
    <s v="Jan 2013"/>
    <s v="LMITCHELL"/>
    <s v="New"/>
    <s v="Buy"/>
  </r>
  <r>
    <n v="643386"/>
    <s v="GREAT LAKES PACKAGING SUPPLY INC"/>
    <x v="0"/>
    <s v="BOR 2X40X003 200/ROLL  "/>
    <n v="780.98"/>
    <m/>
    <s v="BOR 2"/>
    <n v="40"/>
    <s v="003 200/ROLL"/>
    <m/>
    <x v="0"/>
    <m/>
    <d v="2013-01-02T00:00:00"/>
    <s v="Jan 2013"/>
    <s v="LMITCHELL"/>
    <s v="New"/>
    <s v="Buy"/>
  </r>
  <r>
    <n v="643387"/>
    <s v="GREAT LAKES PACKAGING SUPPLY INC"/>
    <x v="0"/>
    <s v="BOR 2X40X004 150/ROLL  "/>
    <n v="760.25"/>
    <m/>
    <s v="BOR 2"/>
    <n v="40"/>
    <s v="004 150/ROLL"/>
    <m/>
    <x v="0"/>
    <m/>
    <d v="2013-01-02T00:00:00"/>
    <s v="Jan 2013"/>
    <s v="LMITCHELL"/>
    <s v="New"/>
    <s v="Buy"/>
  </r>
  <r>
    <n v="699411"/>
    <s v="ALL PRO PACKAGING"/>
    <x v="12"/>
    <s v="72.00X0.00X0.00X1.401440'/RL,TUBING,FG,HISLIP,CRADL"/>
    <n v="3200.34"/>
    <m/>
    <n v="72"/>
    <n v="0"/>
    <n v="0"/>
    <n v="1.4"/>
    <x v="1"/>
    <n v="878577"/>
    <d v="2013-08-15T00:00:00"/>
    <s v="Aug 2013"/>
    <s v="EZRA"/>
    <s v="Reorder"/>
    <s v="Make"/>
  </r>
  <r>
    <n v="643474"/>
    <s v="MAC PAPERS - NASHVILLE"/>
    <x v="0"/>
    <s v="5.5X18 .75 MIL CLEAR WICKETED BAGS, 1.5  LIP 2 2000/CS"/>
    <n v="975"/>
    <m/>
    <n v="5.5"/>
    <s v="18 .75 MIL CLEAR"/>
    <m/>
    <m/>
    <x v="0"/>
    <m/>
    <d v="2013-01-02T00:00:00"/>
    <s v="Jan 2013"/>
    <s v="LCARTER"/>
    <s v="New"/>
    <s v="Buy"/>
  </r>
  <r>
    <n v="643475"/>
    <s v="MAC PAPERS - NASHVILLE"/>
    <x v="0"/>
    <s v="5.5X18 .75 MIL BLUE TINT WICKETED 1.5  LIP 250/WIC KET 2000/CASE"/>
    <n v="1117.5"/>
    <m/>
    <n v="5.5"/>
    <s v="18 .75 MIL BLUE TINT"/>
    <m/>
    <m/>
    <x v="0"/>
    <m/>
    <d v="2013-01-02T00:00:00"/>
    <s v="Jan 2013"/>
    <s v="LCARTER"/>
    <s v="New"/>
    <s v="Buy"/>
  </r>
  <r>
    <n v="643476"/>
    <s v="MAC PAPERS - NASHVILLE"/>
    <x v="0"/>
    <s v="5.5X18 .75 MIL GREEN TINT WICKETED BAGS 1.5  LIP 25 2000/CS"/>
    <n v="1117.5"/>
    <m/>
    <n v="5.5"/>
    <s v="18 .75 MIL GREEN TINT"/>
    <m/>
    <m/>
    <x v="0"/>
    <m/>
    <d v="2013-01-02T00:00:00"/>
    <s v="Jan 2013"/>
    <s v="LCARTER"/>
    <s v="New"/>
    <s v="Buy"/>
  </r>
  <r>
    <n v="643478"/>
    <s v="MAC PAPERS - NASHVILLE"/>
    <x v="0"/>
    <s v="5.5X18 .75MIL ORANGE TINT WICKETED BAGS 1.5  LIP 25 2000/CS"/>
    <n v="1117.5"/>
    <m/>
    <n v="5.5"/>
    <s v="18 .75MIL ORANGE TINT"/>
    <m/>
    <m/>
    <x v="0"/>
    <m/>
    <d v="2013-01-02T00:00:00"/>
    <s v="Jan 2013"/>
    <s v="LCARTER"/>
    <s v="New"/>
    <s v="Buy"/>
  </r>
  <r>
    <n v="643479"/>
    <s v="MAC PAPERS - NASHVILLE"/>
    <x v="0"/>
    <s v="5.5X18 .75 MIL PURPLETINT WICKETED BAGS 1.5  LIP 25 2000/CS"/>
    <n v="1117.5"/>
    <m/>
    <n v="5.5"/>
    <s v="18 .75 MIL PURPLETINT"/>
    <m/>
    <m/>
    <x v="0"/>
    <m/>
    <d v="2013-01-02T00:00:00"/>
    <s v="Jan 2013"/>
    <s v="LCARTER"/>
    <s v="New"/>
    <s v="Buy"/>
  </r>
  <r>
    <n v="643480"/>
    <s v="MAC PAPERS - NASHVILLE"/>
    <x v="0"/>
    <s v="6.5X18 .75 MIL CLEAR WICKETED BAGS 1.5  LIP 25 2000/CS"/>
    <n v="1040"/>
    <m/>
    <n v="6.5"/>
    <s v="18 .75 MIL CLEAR"/>
    <m/>
    <m/>
    <x v="0"/>
    <m/>
    <d v="2013-01-02T00:00:00"/>
    <s v="Jan 2013"/>
    <s v="LCARTER"/>
    <s v="New"/>
    <s v="Buy"/>
  </r>
  <r>
    <n v="643481"/>
    <s v="MAC PAPERS - NASHVILLE"/>
    <x v="0"/>
    <s v="6.5X18 .75 MIL BLUE TINT WICKETED BAGS 1.5  LIP 25 2000/CS"/>
    <n v="1182.5"/>
    <m/>
    <n v="6.5"/>
    <s v="18 .75 MIL BLUE TINT"/>
    <m/>
    <m/>
    <x v="0"/>
    <m/>
    <d v="2013-01-02T00:00:00"/>
    <s v="Jan 2013"/>
    <s v="LCARTER"/>
    <s v="New"/>
    <s v="Buy"/>
  </r>
  <r>
    <n v="643482"/>
    <s v="MAC PAPERS - NASHVILLE"/>
    <x v="0"/>
    <s v="6.5X18 .75MIL ORANGE TINT WICKETED BAGS 1.5  LIP 25 2000/CS"/>
    <n v="1182.5"/>
    <m/>
    <n v="6.5"/>
    <s v="18 .75MIL ORANGE TINT"/>
    <m/>
    <m/>
    <x v="0"/>
    <m/>
    <d v="2013-01-02T00:00:00"/>
    <s v="Jan 2013"/>
    <s v="LCARTER"/>
    <s v="New"/>
    <s v="Buy"/>
  </r>
  <r>
    <n v="643483"/>
    <s v="MAC PAPERS - NASHVILLE"/>
    <x v="0"/>
    <s v="6.5X18 .5 MIL PURPLE WICKETED BAGS 2000/CS"/>
    <n v="0"/>
    <m/>
    <n v="6.5"/>
    <s v="18 .5 MIL PURPLE"/>
    <m/>
    <m/>
    <x v="0"/>
    <m/>
    <d v="2013-01-02T00:00:00"/>
    <s v="Jan 2013"/>
    <s v="LCARTER"/>
    <s v="Reorder"/>
    <s v="Buy"/>
  </r>
  <r>
    <n v="643484"/>
    <s v="MAC PAPERS - NASHVILLE"/>
    <x v="0"/>
    <s v="7.5X18 .75 MIL CLEAR WICKETED BAGS 1.5  LIP 25 2000/CS"/>
    <n v="1107.5"/>
    <m/>
    <n v="7.5"/>
    <s v="18 .75 MIL CLEAR"/>
    <m/>
    <m/>
    <x v="0"/>
    <m/>
    <d v="2013-01-02T00:00:00"/>
    <s v="Jan 2013"/>
    <s v="LCARTER"/>
    <s v="New"/>
    <s v="Buy"/>
  </r>
  <r>
    <n v="643485"/>
    <s v="MAC PAPERS - NASHVILLE"/>
    <x v="0"/>
    <s v="7.5X18 .75 MIL BLUE TINT WICKETED BAGS 1.5  LIP 25 2000/CS"/>
    <n v="1230"/>
    <m/>
    <n v="7.5"/>
    <s v="18 .75 MIL BLUE TINT"/>
    <m/>
    <m/>
    <x v="0"/>
    <m/>
    <d v="2013-01-02T00:00:00"/>
    <s v="Jan 2013"/>
    <s v="LCARTER"/>
    <s v="New"/>
    <s v="Buy"/>
  </r>
  <r>
    <n v="643486"/>
    <s v="MAC PAPERS - NASHVILLE"/>
    <x v="0"/>
    <s v="8X22 .75 MIL CLEAR WICKETED BAGS 1.5  LIP 25 2000/CS"/>
    <n v="1217.5"/>
    <m/>
    <n v="8"/>
    <s v="22 .75 MIL CLEAR"/>
    <m/>
    <m/>
    <x v="0"/>
    <m/>
    <d v="2013-01-02T00:00:00"/>
    <s v="Jan 2013"/>
    <s v="LCARTER"/>
    <s v="New"/>
    <s v="Buy"/>
  </r>
  <r>
    <n v="643487"/>
    <s v="MAC PAPERS - NASHVILLE"/>
    <x v="0"/>
    <s v="8X22 .75 MIL ORANGE TINT WICKETED BAGS 1.5  LIP 25 2000/CS"/>
    <n v="1302.5"/>
    <m/>
    <n v="8"/>
    <s v="22 .75 MIL ORANGE TINT"/>
    <m/>
    <m/>
    <x v="0"/>
    <m/>
    <d v="2013-01-02T00:00:00"/>
    <s v="Jan 2013"/>
    <s v="LCARTER"/>
    <s v="New"/>
    <s v="Buy"/>
  </r>
  <r>
    <n v="643550"/>
    <s v="MAC PAPERS - NASHVILLE"/>
    <x v="0"/>
    <s v="9X22 .75MIL CLEAR WICKETED BAGS 1.5  LIP 25 2000/CS"/>
    <n v="1295"/>
    <m/>
    <n v="9"/>
    <s v="22 .75MIL CLEAR"/>
    <m/>
    <m/>
    <x v="0"/>
    <m/>
    <d v="2013-01-02T00:00:00"/>
    <s v="Jan 2013"/>
    <s v="LCARTER"/>
    <s v="New"/>
    <s v="Buy"/>
  </r>
  <r>
    <n v="643554"/>
    <s v="PRATT SPECIALTIES"/>
    <x v="0"/>
    <s v="ZT 10.5X10.5X004 SIDE WEL LDPE W/EVA, WIDE SIDE SEA 1000/CASE"/>
    <n v="13095"/>
    <m/>
    <s v="ZT 10.5"/>
    <n v="10.5"/>
    <s v="004 SIDE WEL"/>
    <m/>
    <x v="0"/>
    <m/>
    <d v="2013-01-02T00:00:00"/>
    <s v="Jan 2013"/>
    <s v="AMBER"/>
    <s v="New"/>
    <s v="Buy"/>
  </r>
  <r>
    <n v="643557"/>
    <s v="MAC PAPERS - NASHVILLE"/>
    <x v="0"/>
    <s v="9X22 .75 MIL ORANGE TINT WICKETED BAGS 1.5  LIP 25 2000/CS"/>
    <n v="1447.5"/>
    <m/>
    <n v="9"/>
    <s v="22 .75 MIL ORANGE TINT"/>
    <m/>
    <m/>
    <x v="0"/>
    <m/>
    <d v="2013-01-02T00:00:00"/>
    <s v="Jan 2013"/>
    <s v="LCARTER"/>
    <s v="New"/>
    <s v="Buy"/>
  </r>
  <r>
    <n v="643558"/>
    <s v="MAC PAPERS - NASHVILLE"/>
    <x v="0"/>
    <s v="10X22 .75MIL CLEAR WICKETED BAGS 1.5  LIP 25 2000/CS"/>
    <n v="1357.5"/>
    <m/>
    <n v="10"/>
    <s v="22 .75MIL CLEAR"/>
    <m/>
    <m/>
    <x v="0"/>
    <m/>
    <d v="2013-01-02T00:00:00"/>
    <s v="Jan 2013"/>
    <s v="LCARTER"/>
    <s v="New"/>
    <s v="Buy"/>
  </r>
  <r>
    <n v="643559"/>
    <s v="MAC PAPERS - NASHVILLE"/>
    <x v="0"/>
    <s v="11X22 .75 MIL CLEAR WICKETED BAGS 1.5 LIP 250 2000/CS"/>
    <n v="1437.5"/>
    <m/>
    <n v="11"/>
    <s v="22 .75 MIL CLEAR"/>
    <m/>
    <m/>
    <x v="0"/>
    <m/>
    <d v="2013-01-02T00:00:00"/>
    <s v="Jan 2013"/>
    <s v="LCARTER"/>
    <s v="New"/>
    <s v="Buy"/>
  </r>
  <r>
    <n v="643576"/>
    <s v="FASTPACK PACKAGING INC"/>
    <x v="0"/>
    <s v="LF 24X20X003 W/LIP &amp; TAPE 250/case "/>
    <n v="11296.5"/>
    <m/>
    <s v="LF 24"/>
    <n v="20"/>
    <s v="003 W/LIP"/>
    <m/>
    <x v="0"/>
    <m/>
    <d v="2013-01-02T00:00:00"/>
    <s v="Jan 2013"/>
    <s v="LMITCHELL"/>
    <s v="New"/>
    <s v="Buy"/>
  </r>
  <r>
    <n v="643595"/>
    <s v="JARRETT INDUSTRIES"/>
    <x v="0"/>
    <s v="24.5 X 13.5 X 40 3.25 MIL FLAT BOTTOM"/>
    <n v="0"/>
    <m/>
    <n v="24.5"/>
    <n v="13.5"/>
    <n v="40"/>
    <m/>
    <x v="0"/>
    <m/>
    <d v="2013-01-02T00:00:00"/>
    <s v="Jan 2013"/>
    <s v="JBERCUME"/>
    <s v="New"/>
    <s v="Buy"/>
  </r>
  <r>
    <n v="643612"/>
    <s v="ALTEC PACKAGING"/>
    <x v="0"/>
    <s v="8.5X29X002 4  BOTTOM GUSSET DRAWSTRING"/>
    <n v="11465"/>
    <m/>
    <n v="8.5"/>
    <n v="29"/>
    <n v="2"/>
    <m/>
    <x v="0"/>
    <m/>
    <d v="2013-01-02T00:00:00"/>
    <s v="Jan 2013"/>
    <s v="CMAHAN"/>
    <s v="New"/>
    <s v="Buy"/>
  </r>
  <r>
    <n v="643615"/>
    <s v="MAC PAPERS - NASHVILLE"/>
    <x v="0"/>
    <s v="7.5X19.5 .9MIL CLEAR WICKETED BAGS 1.5  LIP 25 2000/CS 1C/1S,PRNTD"/>
    <n v="2902.5"/>
    <m/>
    <n v="7.5"/>
    <s v="19.5 .9MIL CLEAR"/>
    <m/>
    <m/>
    <x v="0"/>
    <m/>
    <d v="2013-01-02T00:00:00"/>
    <s v="Jan 2013"/>
    <s v="LCARTER"/>
    <s v="New"/>
    <s v="Buy"/>
  </r>
  <r>
    <n v="643620"/>
    <s v="MAC PAPERS - NASHVILLE"/>
    <x v="0"/>
    <s v="10X19.5 .9MIL CLEAR WICKETED BAGS 1.5  LIP 25 2000/CS 1C/1S,PRNTD"/>
    <n v="3312.5"/>
    <m/>
    <n v="10"/>
    <s v="19.5 .9MIL CLEAR"/>
    <m/>
    <m/>
    <x v="0"/>
    <m/>
    <d v="2013-01-02T00:00:00"/>
    <s v="Jan 2013"/>
    <s v="LCARTER"/>
    <s v="New"/>
    <s v="Buy"/>
  </r>
  <r>
    <n v="631723"/>
    <s v="XPEDX"/>
    <x v="0"/>
    <s v="9X12.5 2.5MIL AUTO 800/RO WHT FRNT/CLR BACK W/.25  VENT HOLE"/>
    <n v="2892.5"/>
    <m/>
    <n v="9"/>
    <m/>
    <n v="12.5"/>
    <n v="2.5"/>
    <x v="0"/>
    <m/>
    <d v="2012-11-08T00:00:00"/>
    <s v="Nov 2012"/>
    <s v="LHICKS"/>
    <s v="New"/>
    <s v="Buy"/>
  </r>
  <r>
    <n v="707461"/>
    <s v="ALL PRO PACKAGING"/>
    <x v="12"/>
    <s v="72.00X0.00X0.00X1.401440'/RL,TUBING,FG,HISLIP,CRADL"/>
    <n v="1606.08"/>
    <m/>
    <n v="72"/>
    <n v="0"/>
    <n v="0"/>
    <n v="1.4"/>
    <x v="1"/>
    <n v="897119"/>
    <d v="2013-09-19T00:00:00"/>
    <s v="Sept 2013"/>
    <s v="EZRA"/>
    <s v="Reorder"/>
    <s v="Make"/>
  </r>
  <r>
    <n v="688070"/>
    <s v="SHORR PACKAGING - IL"/>
    <x v="12"/>
    <s v="72.00X0.00XX2.00 1300'/RL,SWS SHEETING,FG, AS,POAPP,CRADL"/>
    <n v="0"/>
    <m/>
    <n v="72"/>
    <m/>
    <m/>
    <n v="2"/>
    <x v="0"/>
    <m/>
    <d v="2013-06-21T00:00:00"/>
    <s v="June 2013"/>
    <s v="STEVES"/>
    <s v="New"/>
    <s v="Make"/>
  </r>
  <r>
    <n v="643679"/>
    <s v="PACKAGING DESIGN INC."/>
    <x v="0"/>
    <s v="PAS ZT 30X40 4MIL 100/CAS E "/>
    <n v="1913.36"/>
    <m/>
    <s v="PAS ZT 30"/>
    <s v="40 4MIL 100/CAS"/>
    <m/>
    <m/>
    <x v="0"/>
    <m/>
    <d v="2013-01-02T00:00:00"/>
    <s v="Jan 2013"/>
    <s v="LCARTER"/>
    <s v="New"/>
    <s v="Buy"/>
  </r>
  <r>
    <n v="643692"/>
    <s v="GREAT LAKES PACKAGING SUPPLY INC"/>
    <x v="0"/>
    <s v="BOR 2X40 6 MIL 300/RL  "/>
    <n v="0"/>
    <m/>
    <s v="BOR 2"/>
    <s v="40 6 MIL 300/RL"/>
    <m/>
    <m/>
    <x v="0"/>
    <m/>
    <d v="2013-01-02T00:00:00"/>
    <s v="Jan 2013"/>
    <s v="LPAIGE"/>
    <s v="New"/>
    <s v="Buy"/>
  </r>
  <r>
    <n v="643698"/>
    <s v="ROYAL PACKAGING"/>
    <x v="0"/>
    <s v="ZT 4X6 2MIL 2C/1S WHITE B IMAGE 2.25X1 ,PRNTD "/>
    <n v="2135"/>
    <m/>
    <s v="ZT 4"/>
    <s v="6 2MIL 2C/1S WHITE B"/>
    <m/>
    <m/>
    <x v="0"/>
    <m/>
    <d v="2013-01-02T00:00:00"/>
    <s v="Jan 2013"/>
    <s v="LPAIGE"/>
    <s v="New"/>
    <s v="Buy"/>
  </r>
  <r>
    <n v="643706"/>
    <s v="PACKAGING DESIGN INC."/>
    <x v="0"/>
    <s v="PAS ZT 22X21 4MIL 250/CAS E "/>
    <n v="1810.6"/>
    <m/>
    <s v="PAS ZT 22"/>
    <s v="21 4MIL 250/CAS"/>
    <m/>
    <m/>
    <x v="0"/>
    <m/>
    <d v="2013-01-02T00:00:00"/>
    <s v="Jan 2013"/>
    <s v="LCARTER"/>
    <s v="New"/>
    <s v="Buy"/>
  </r>
  <r>
    <n v="688070"/>
    <s v="SHORR PACKAGING - IL"/>
    <x v="12"/>
    <s v="72.00X0.00XX2.001300'/RL,SWS SHEETING,FG,AS,POAPP,CRADL"/>
    <n v="0"/>
    <m/>
    <n v="72"/>
    <n v="0"/>
    <m/>
    <n v="2"/>
    <x v="0"/>
    <m/>
    <d v="2013-07-08T00:00:00"/>
    <s v="July 2013"/>
    <s v="STEVES"/>
    <s v="New"/>
    <s v="Make"/>
  </r>
  <r>
    <n v="643749"/>
    <s v="DUTCH HOLLOW SUPPLY"/>
    <x v="0"/>
    <s v="10X18 1.4MIL (FULL GAUGE) 1.5 LIP, W/METALLOCENE 20 WICKETS ON LIP, 5  APART"/>
    <n v="10162.5"/>
    <m/>
    <n v="10"/>
    <s v="18 1.4MIL (FULL GAUGE)"/>
    <m/>
    <m/>
    <x v="0"/>
    <m/>
    <d v="2013-01-02T00:00:00"/>
    <s v="Jan 2013"/>
    <s v="KSHAUGHNESSY"/>
    <s v="New"/>
    <s v="Buy"/>
  </r>
  <r>
    <n v="643783"/>
    <s v="CROWN PACKAGING"/>
    <x v="0"/>
    <s v="16X24 1.5 MIL ON WICKET 1 1,000/CS "/>
    <n v="5720"/>
    <m/>
    <n v="16"/>
    <s v="24 1.5 MIL ON WICKET 1"/>
    <m/>
    <m/>
    <x v="0"/>
    <m/>
    <d v="2013-01-02T00:00:00"/>
    <s v="Jan 2013"/>
    <s v="LPAIGE"/>
    <s v="New"/>
    <s v="Buy"/>
  </r>
  <r>
    <n v="643784"/>
    <s v="CROWN PACKAGING"/>
    <x v="0"/>
    <s v="LF TRANS MET STATIC SHIEL W/YELLOW ESD SYMBOL STAM P 100/CASE"/>
    <n v="18786"/>
    <m/>
    <s v="LF TRANS MET STATIC SHIEL"/>
    <m/>
    <m/>
    <m/>
    <x v="0"/>
    <m/>
    <d v="2013-01-02T00:00:00"/>
    <s v="Jan 2013"/>
    <s v="LHICKS"/>
    <s v="New"/>
    <s v="Buy"/>
  </r>
  <r>
    <n v="708012"/>
    <s v="A-1 PALLETS"/>
    <x v="12"/>
    <s v="84.00XXX5.00600'/RL,SWS SHEETING,FG,NOSLIP,COLOR,WHT,CRADL,SAM"/>
    <n v="0"/>
    <m/>
    <n v="84"/>
    <m/>
    <m/>
    <n v="5"/>
    <x v="1"/>
    <n v="896670"/>
    <d v="2013-09-18T00:00:00"/>
    <s v="Sept 2013"/>
    <s v="DAVID"/>
    <s v="New"/>
    <s v="Make"/>
  </r>
  <r>
    <n v="644177"/>
    <s v="CROWN PACKAGING"/>
    <x v="0"/>
    <s v="ZT 19X23X004 500/CS W/ VENT HOLES 2  UP 2  IN, BOTTOM CORNER"/>
    <n v="1664.75"/>
    <m/>
    <n v="19"/>
    <m/>
    <n v="23"/>
    <n v="4"/>
    <x v="1"/>
    <n v="762512"/>
    <d v="2013-01-02T00:00:00"/>
    <s v="Jan 2013"/>
    <s v="AMBER"/>
    <s v="New"/>
    <s v="Buy"/>
  </r>
  <r>
    <n v="708018"/>
    <s v="A-1 PALLETS"/>
    <x v="12"/>
    <s v="84.00XXX5.00600'/RL,SWS SHEETING,FG,NOSLIP,COLOR,WHT,CRADL,SAM"/>
    <n v="0"/>
    <m/>
    <n v="84"/>
    <m/>
    <m/>
    <n v="5"/>
    <x v="1"/>
    <n v="896674"/>
    <d v="2013-09-18T00:00:00"/>
    <s v="Sept 2013"/>
    <s v="DAVID"/>
    <s v="Reorder"/>
    <s v="Make"/>
  </r>
  <r>
    <n v="643840"/>
    <s v="ALLIED TAPE PRODUCTS INC"/>
    <x v="0"/>
    <s v="5.5X7 2MIL CLEAR FACE PACKING LIST ENV BACK LOADER 1000/CASE"/>
    <n v="4070"/>
    <m/>
    <n v="5.5"/>
    <s v="7 2MIL CLEAR FACE"/>
    <m/>
    <m/>
    <x v="0"/>
    <m/>
    <d v="2013-01-03T00:00:00"/>
    <s v="Jan 2013"/>
    <s v="MICHELLE"/>
    <s v="New"/>
    <s v="Buy"/>
  </r>
  <r>
    <n v="643849"/>
    <s v="SHIP-PAC"/>
    <x v="0"/>
    <s v="ZT 3X6 2MIL PRINTED 1C/1S 1000/CASE,PRNTD "/>
    <n v="4115"/>
    <m/>
    <s v="ZT 3"/>
    <s v="6 2MIL PRINTED"/>
    <m/>
    <m/>
    <x v="0"/>
    <m/>
    <d v="2013-01-03T00:00:00"/>
    <s v="Jan 2013"/>
    <s v="TTHERIAULT"/>
    <s v="Reorder"/>
    <s v="Buy"/>
  </r>
  <r>
    <n v="676282"/>
    <s v="B&amp;C INDUSTRIES"/>
    <x v="0"/>
    <s v="AUTO 9X14 1.5MIL 1250/RL CLEAR 1C/1S 3X6 AREA, SUF 10  UNPRINTED SIDE PLATES"/>
    <n v="2892.5"/>
    <m/>
    <n v="9"/>
    <m/>
    <n v="14"/>
    <n v="1.5"/>
    <x v="0"/>
    <m/>
    <d v="2013-05-21T00:00:00"/>
    <s v="May 2013"/>
    <s v="CGRAINGER"/>
    <s v="New"/>
    <s v="Buy"/>
  </r>
  <r>
    <n v="679200"/>
    <s v="UNISOURCE - NEW BERLIN"/>
    <x v="12"/>
    <s v="9.00XXX1.50 10000'/RL,SWS SHEETING,FG "/>
    <n v="1678.32"/>
    <m/>
    <n v="9"/>
    <m/>
    <m/>
    <n v="1.5"/>
    <x v="0"/>
    <m/>
    <d v="2013-05-31T00:00:00"/>
    <s v="May 2013"/>
    <s v="WILL"/>
    <s v="New"/>
    <s v="Make"/>
  </r>
  <r>
    <n v="643912"/>
    <s v="A.S.A.P. PACKAGING"/>
    <x v="0"/>
    <s v="LF 22X31.75X0015 WHITE W/ .5  LIP 200/CASE"/>
    <n v="32810"/>
    <m/>
    <s v="LF 22"/>
    <n v="31.75"/>
    <n v="15"/>
    <m/>
    <x v="0"/>
    <m/>
    <d v="2013-01-03T00:00:00"/>
    <s v="Jan 2013"/>
    <s v="LHICKS"/>
    <s v="New"/>
    <s v="Buy"/>
  </r>
  <r>
    <n v="643926"/>
    <s v="STEPHEN GOULD ROBBINSVILLE"/>
    <x v="0"/>
    <s v="20X3X42 .6 MIL GARMENT BAG. WITH SUFFOCATION WARNING, 2000', 571/ROLL,"/>
    <n v="5473.6"/>
    <m/>
    <n v="20"/>
    <n v="3"/>
    <s v="42 .6 MIL GARMENT"/>
    <m/>
    <x v="0"/>
    <m/>
    <d v="2013-01-03T00:00:00"/>
    <s v="Jan 2013"/>
    <s v="TTHERIAULT"/>
    <s v="New"/>
    <s v="Buy"/>
  </r>
  <r>
    <n v="700462"/>
    <s v="UNISOURCE - NEW BERLIN"/>
    <x v="12"/>
    <s v="9.00XXX1.5010000'/RL,SWS SHEETING,FG"/>
    <n v="1516.32"/>
    <m/>
    <n v="9"/>
    <m/>
    <m/>
    <n v="1.5"/>
    <x v="0"/>
    <m/>
    <d v="2013-09-02T00:00:00"/>
    <s v="Sept 2013"/>
    <s v="MWENTWORTH"/>
    <s v="Reorder"/>
    <s v="Make"/>
  </r>
  <r>
    <n v="645336"/>
    <s v="BUTLER DEARDEN"/>
    <x v="0"/>
    <s v="72  X 1500' FOAM 1/32  SL (6 ROLLS/BUNDLE) "/>
    <n v="969.25"/>
    <m/>
    <n v="72"/>
    <s v=" 1500' FOAM 1/32  SL"/>
    <m/>
    <m/>
    <x v="1"/>
    <n v="762961"/>
    <d v="2013-01-03T00:00:00"/>
    <s v="Jan 2013"/>
    <s v="LCARTER"/>
    <s v="Reorder"/>
    <s v="Buy"/>
  </r>
  <r>
    <n v="637239"/>
    <s v="UNISOURCE - WINDSOR"/>
    <x v="12"/>
    <s v="9.00XXX2.00 3500'/RL,SWS SHEETING,FG, CLAR"/>
    <n v="3337.4"/>
    <m/>
    <n v="9"/>
    <m/>
    <m/>
    <n v="2"/>
    <x v="0"/>
    <m/>
    <d v="2012-12-04T00:00:00"/>
    <s v="Dec 2012"/>
    <s v="WILL"/>
    <s v="New"/>
    <s v="Make"/>
  </r>
  <r>
    <n v="644030"/>
    <s v="LEWIS INDUSTRIAL SUPPLY"/>
    <x v="0"/>
    <s v="SHRINK BAG 77X63 4.5 MIL, 3% ANTI-STAT, 6 MONTH UVI, 50/RL"/>
    <n v="4312.6000000000004"/>
    <m/>
    <s v="SHRINK BAG 77"/>
    <n v="63"/>
    <m/>
    <m/>
    <x v="0"/>
    <m/>
    <d v="2013-01-04T00:00:00"/>
    <s v="Jan 2013"/>
    <s v="LMITCHELL"/>
    <s v="New"/>
    <s v="Buy"/>
  </r>
  <r>
    <n v="644044"/>
    <s v="ECO KLEEN SPECIALTIES"/>
    <x v="0"/>
    <s v="5.5X21.00X.0015 CLR PRE-O PRTD 2C/1S YELLOW BLOCK 4 500/ROLL,PRNTD"/>
    <n v="10525"/>
    <m/>
    <n v="5.5"/>
    <n v="21"/>
    <s v=".0015 CLR PRE-O"/>
    <m/>
    <x v="0"/>
    <m/>
    <d v="2013-01-04T00:00:00"/>
    <s v="Jan 2013"/>
    <s v="DAVIDW"/>
    <s v="New"/>
    <s v="Buy"/>
  </r>
  <r>
    <n v="644061"/>
    <s v="CONTROL PAPERS"/>
    <x v="0"/>
    <s v="4.5X7.25 2 MIL PRINTED 2C/1S RED LOGO ON 1000/CASE,PRNTD"/>
    <n v="27700"/>
    <m/>
    <n v="4.5"/>
    <s v="7.25 2 MIL"/>
    <m/>
    <m/>
    <x v="0"/>
    <m/>
    <d v="2013-01-04T00:00:00"/>
    <s v="Jan 2013"/>
    <s v="DWHOLEY"/>
    <s v="New"/>
    <s v="Buy"/>
  </r>
  <r>
    <n v="703444"/>
    <s v="UNISOURCE - NEW BERLIN"/>
    <x v="13"/>
    <s v="15.00X9.00X24.00X2.00500/CS,BAGS,BS"/>
    <n v="1179.75"/>
    <m/>
    <n v="15"/>
    <n v="9"/>
    <n v="24"/>
    <n v="2"/>
    <x v="0"/>
    <m/>
    <d v="2013-09-13T00:00:00"/>
    <s v="Sept 2013"/>
    <s v="WILL"/>
    <s v="New"/>
    <s v="Make"/>
  </r>
  <r>
    <n v="703446"/>
    <s v="UNISOURCE - NEW BERLIN"/>
    <x v="13"/>
    <s v="15.00X9.00X24.00X2.00500/RL,BAGS,BS,BOR"/>
    <n v="330.33"/>
    <m/>
    <n v="15"/>
    <n v="9"/>
    <n v="24"/>
    <n v="2"/>
    <x v="0"/>
    <m/>
    <d v="2013-09-13T00:00:00"/>
    <s v="Sept 2013"/>
    <s v="WILL"/>
    <s v="New"/>
    <s v="Make"/>
  </r>
  <r>
    <n v="639355"/>
    <s v="DIVERSIFIED PLASTICS-PKG"/>
    <x v="13"/>
    <s v="16.00X14.00X36.00X2.00 100/CS,BAGS,BS "/>
    <n v="406.78"/>
    <m/>
    <n v="16"/>
    <n v="14"/>
    <n v="36"/>
    <n v="2"/>
    <x v="0"/>
    <m/>
    <d v="2012-12-17T00:00:00"/>
    <s v="Dec 2012"/>
    <s v="DAVIDW"/>
    <s v="New"/>
    <s v="Make"/>
  </r>
  <r>
    <n v="644125"/>
    <s v="STEPHEN GOULD ROBBINSVILLE"/>
    <x v="0"/>
    <s v="20X3X48 .6 MIL GARMENT BAG. WITH SUFFOCATION WARNING, 1C/1S 2000' 500/"/>
    <n v="6190"/>
    <m/>
    <n v="20"/>
    <n v="3"/>
    <s v="48 .6 MIL GARMENT"/>
    <m/>
    <x v="0"/>
    <m/>
    <d v="2013-01-04T00:00:00"/>
    <s v="Jan 2013"/>
    <s v="TTHERIAULT"/>
    <s v="New"/>
    <s v="Buy"/>
  </r>
  <r>
    <n v="644128"/>
    <s v="STEPHEN GOULD ROBBINSVILLE"/>
    <x v="0"/>
    <s v="20X6X42 .6 MIL GARMENT BAG. WITH SUFFOCATION WARNING, 1C/1S 2000' 571/"/>
    <n v="6107.2"/>
    <m/>
    <n v="20"/>
    <n v="6"/>
    <s v="42 .6 MIL GARMENT"/>
    <m/>
    <x v="0"/>
    <m/>
    <d v="2013-01-04T00:00:00"/>
    <s v="Jan 2013"/>
    <s v="TTHERIAULT"/>
    <s v="New"/>
    <s v="Buy"/>
  </r>
  <r>
    <n v="644130"/>
    <s v="STEPHEN GOULD ROBBINSVILLE"/>
    <x v="0"/>
    <s v="20X8X42 .6 MIL GARMENT BAG. WITH SUFFOCATION WARNING, 1C/1S 2000' 571/"/>
    <n v="6591.2"/>
    <m/>
    <n v="20"/>
    <n v="8"/>
    <s v="42 .6 MIL GARMENT"/>
    <m/>
    <x v="0"/>
    <m/>
    <d v="2013-01-04T00:00:00"/>
    <s v="Jan 2013"/>
    <s v="TTHERIAULT"/>
    <s v="New"/>
    <s v="Buy"/>
  </r>
  <r>
    <n v="639356"/>
    <s v="DIVERSIFIED PLASTICS-PKG"/>
    <x v="13"/>
    <s v="16.00X14.00X36.00X2.00 100/CS,BAGS,BS "/>
    <n v="609.04"/>
    <m/>
    <n v="16"/>
    <n v="14"/>
    <n v="36"/>
    <n v="2"/>
    <x v="0"/>
    <m/>
    <d v="2012-12-17T00:00:00"/>
    <s v="Dec 2012"/>
    <s v="DAVIDW"/>
    <s v="New"/>
    <s v="Make"/>
  </r>
  <r>
    <n v="639357"/>
    <s v="DIVERSIFIED PLASTICS-PKG"/>
    <x v="13"/>
    <s v="16.00X14.00X36.00X2.00 100/CS,BAGS,BS "/>
    <n v="406.78"/>
    <m/>
    <n v="16"/>
    <n v="14"/>
    <n v="36"/>
    <n v="2"/>
    <x v="0"/>
    <m/>
    <d v="2012-12-17T00:00:00"/>
    <s v="Dec 2012"/>
    <s v="DAVIDW"/>
    <s v="New"/>
    <s v="Make"/>
  </r>
  <r>
    <n v="639358"/>
    <s v="DIVERSIFIED PLASTICS-PKG"/>
    <x v="13"/>
    <s v="16.00X14.00X36.00X2.00 100/CS,BAGS,BS "/>
    <n v="406.78"/>
    <m/>
    <n v="16"/>
    <n v="14"/>
    <n v="36"/>
    <n v="2"/>
    <x v="0"/>
    <m/>
    <d v="2012-12-17T00:00:00"/>
    <s v="Dec 2012"/>
    <s v="DAVIDW"/>
    <s v="New"/>
    <s v="Make"/>
  </r>
  <r>
    <n v="639359"/>
    <s v="DIVERSIFIED PLASTICS-PKG"/>
    <x v="13"/>
    <s v="16.00X14.00X36.00X2.00 100/CS,BAGS,BS "/>
    <n v="150.53"/>
    <m/>
    <n v="16"/>
    <n v="14"/>
    <n v="36"/>
    <n v="2"/>
    <x v="0"/>
    <m/>
    <d v="2012-12-17T00:00:00"/>
    <s v="Dec 2012"/>
    <s v="DAVIDW"/>
    <s v="New"/>
    <s v="Make"/>
  </r>
  <r>
    <n v="640874"/>
    <s v="STEPHEN GOULD COMMERCE"/>
    <x v="13"/>
    <s v="20.00X0.00X36.00X3.00 250/CS,BAGS,BS "/>
    <n v="0"/>
    <m/>
    <n v="20"/>
    <n v="0"/>
    <n v="36"/>
    <n v="3"/>
    <x v="1"/>
    <n v="753601"/>
    <d v="2012-12-06T00:00:00"/>
    <s v="Dec 2012"/>
    <s v="MICHELLE"/>
    <s v="New"/>
    <s v="Make"/>
  </r>
  <r>
    <n v="663773"/>
    <s v="STEPHEN GOULD SAINT CHARLES"/>
    <x v="13"/>
    <s v="36.00X0.00X36.00X4.00 100/CS,BAGS,FG,BS,AS,AFPA S"/>
    <n v="797.04"/>
    <m/>
    <n v="36"/>
    <n v="0"/>
    <n v="36"/>
    <n v="4"/>
    <x v="1"/>
    <n v="798966"/>
    <d v="2013-03-15T00:00:00"/>
    <s v="March 2013"/>
    <s v="BRENDA"/>
    <s v="New"/>
    <s v="Make"/>
  </r>
  <r>
    <n v="663789"/>
    <s v="STEPHEN GOULD SAINT CHARLES"/>
    <x v="13"/>
    <s v="36.00X0.00X36.00X4.00 100/CS,BAGS,FG,BS,AS,AFPA S"/>
    <n v="797.04"/>
    <m/>
    <n v="36"/>
    <n v="0"/>
    <n v="36"/>
    <n v="4"/>
    <x v="1"/>
    <n v="798989"/>
    <d v="2013-03-15T00:00:00"/>
    <s v="March 2013"/>
    <s v="BRENDA"/>
    <s v="Reorder"/>
    <s v="Make"/>
  </r>
  <r>
    <n v="680043"/>
    <s v="STEPHEN GOULD SAINT CHARLES"/>
    <x v="13"/>
    <s v="36.00X0.00X36.00X4.00 100/CS,BAGS,FG,BS,AS,AFPA S"/>
    <n v="775.19"/>
    <m/>
    <n v="36"/>
    <n v="0"/>
    <n v="36"/>
    <n v="4"/>
    <x v="1"/>
    <n v="833032"/>
    <d v="2013-05-21T00:00:00"/>
    <s v="May 2013"/>
    <s v="MGONZALEZ"/>
    <s v="Reorder"/>
    <s v="Make"/>
  </r>
  <r>
    <n v="644195"/>
    <s v="XPEDX"/>
    <x v="0"/>
    <s v="ZT 7X10X003 W/ CLARITY 1000/CTN "/>
    <n v="3382.5"/>
    <m/>
    <s v="ZT 7"/>
    <n v="10"/>
    <s v="003 W/ CLARITY"/>
    <m/>
    <x v="0"/>
    <m/>
    <d v="2013-01-04T00:00:00"/>
    <s v="Jan 2013"/>
    <s v="LMITCHELL"/>
    <s v="New"/>
    <s v="Buy"/>
  </r>
  <r>
    <n v="644197"/>
    <s v="XPEDX"/>
    <x v="0"/>
    <s v="ZT 7X12X003 W/CLARITY 1000/CTN "/>
    <n v="2670"/>
    <m/>
    <s v="ZT 7"/>
    <n v="12"/>
    <s v="003 W/CLARITY"/>
    <m/>
    <x v="0"/>
    <m/>
    <d v="2013-01-04T00:00:00"/>
    <s v="Jan 2013"/>
    <s v="LMITCHELL"/>
    <s v="New"/>
    <s v="Buy"/>
  </r>
  <r>
    <n v="644198"/>
    <s v="XPEDX"/>
    <x v="0"/>
    <s v="ZT 5X13.5X003 W/ CLARITY 1000/CTN "/>
    <n v="1282.5"/>
    <m/>
    <s v="ZT 5"/>
    <n v="13.5"/>
    <s v="003 W/"/>
    <m/>
    <x v="0"/>
    <m/>
    <d v="2013-01-04T00:00:00"/>
    <s v="Jan 2013"/>
    <s v="LMITCHELL"/>
    <s v="New"/>
    <s v="Buy"/>
  </r>
  <r>
    <n v="691436"/>
    <s v="UNISOURCE - BATON ROUGE"/>
    <x v="0"/>
    <s v="AUTOBAG 14X14X003BLACK OPAQUE500/ROLL (MUST BE VENTED)"/>
    <n v="2884.5"/>
    <m/>
    <s v="AUTOBAG 14"/>
    <n v="14"/>
    <n v="3"/>
    <m/>
    <x v="0"/>
    <m/>
    <d v="2013-07-24T00:00:00"/>
    <s v="July 2013"/>
    <s v="BRENDA"/>
    <s v="New"/>
    <s v="Buy"/>
  </r>
  <r>
    <n v="633472"/>
    <s v="SAFEWAY PACKAGING"/>
    <x v="0"/>
    <s v="7X8 2MIL AUTO BAG PURP TINT 1250 BOR 6 ROLLS/CASE"/>
    <n v="2882.25"/>
    <m/>
    <n v="7"/>
    <m/>
    <n v="8"/>
    <n v="2"/>
    <x v="1"/>
    <n v="740711"/>
    <d v="2012-11-07T00:00:00"/>
    <s v="Nov 2012"/>
    <s v="CHRISP"/>
    <s v="New"/>
    <s v="Buy"/>
  </r>
  <r>
    <n v="680045"/>
    <s v="STEPHEN GOULD SAINT CHARLES"/>
    <x v="13"/>
    <s v="36.00X0.00X36.00X4.00 100/CS,BAGS,FG,BS,AS,AFPA S"/>
    <n v="775.19"/>
    <m/>
    <n v="36"/>
    <n v="0"/>
    <n v="36"/>
    <n v="4"/>
    <x v="1"/>
    <n v="833049"/>
    <d v="2013-05-21T00:00:00"/>
    <s v="May 2013"/>
    <s v="MGONZALEZ"/>
    <s v="Reorder"/>
    <s v="Make"/>
  </r>
  <r>
    <n v="689735"/>
    <s v="STEPHEN GOULD SAINT CHARLES"/>
    <x v="13"/>
    <s v="36.00X0.00X36.00X4.00 100/CS,BAGS,FG,BS,AS,AFPA S"/>
    <n v="1188.4100000000001"/>
    <m/>
    <n v="36"/>
    <n v="0"/>
    <n v="36"/>
    <n v="4"/>
    <x v="1"/>
    <n v="854454"/>
    <d v="2013-06-28T00:00:00"/>
    <s v="June 2013"/>
    <s v="MCAMERON"/>
    <s v="Reorder"/>
    <s v="Make"/>
  </r>
  <r>
    <n v="689737"/>
    <s v="STEPHEN GOULD SAINT CHARLES"/>
    <x v="13"/>
    <s v="36.00X0.00X36.00X4.00 100/CS,BAGS,FG,BS,AS,AFPA S"/>
    <n v="1136.74"/>
    <m/>
    <n v="36"/>
    <n v="0"/>
    <n v="36"/>
    <n v="4"/>
    <x v="1"/>
    <n v="854456"/>
    <d v="2013-06-28T00:00:00"/>
    <s v="June 2013"/>
    <s v="MCAMERON"/>
    <s v="Reorder"/>
    <s v="Make"/>
  </r>
  <r>
    <n v="695171"/>
    <s v="STEPHEN GOULD SAINT CHARLES"/>
    <x v="13"/>
    <s v="36.00X0.00X36.00X4.00100/CS,BAGS,FG,BS,AS,AFPAS,TINT,PNK"/>
    <n v="797.85"/>
    <m/>
    <n v="36"/>
    <n v="0"/>
    <n v="36"/>
    <n v="4"/>
    <x v="1"/>
    <n v="867192"/>
    <d v="2013-07-25T00:00:00"/>
    <s v="July 2013"/>
    <s v="MWENTWORTH"/>
    <s v="New"/>
    <s v="Make"/>
  </r>
  <r>
    <n v="695171"/>
    <s v="STEPHEN GOULD SAINT CHARLES"/>
    <x v="13"/>
    <s v="36.00X0.00X36.00X4.00100/CS,BAGS,FG,BS,AS,AFPAS,TINT,PNK"/>
    <n v="797.85"/>
    <m/>
    <n v="36"/>
    <n v="0"/>
    <n v="36"/>
    <n v="4"/>
    <x v="1"/>
    <n v="867192"/>
    <d v="2013-07-25T00:00:00"/>
    <s v="July 2013"/>
    <s v="MWENTWORTH"/>
    <s v="New"/>
    <s v="Make"/>
  </r>
  <r>
    <n v="695172"/>
    <s v="STEPHEN GOULD SAINT CHARLES"/>
    <x v="13"/>
    <s v="36.00X0.00X36.00X4.00100/CS,BAGS,FG,BS,AS,AFPAS,TINT,PNK"/>
    <n v="744.66"/>
    <m/>
    <n v="36"/>
    <n v="0"/>
    <n v="36"/>
    <n v="4"/>
    <x v="1"/>
    <n v="867190"/>
    <d v="2013-07-25T00:00:00"/>
    <s v="July 2013"/>
    <s v="MWENTWORTH"/>
    <s v="New"/>
    <s v="Make"/>
  </r>
  <r>
    <n v="695172"/>
    <s v="STEPHEN GOULD SAINT CHARLES"/>
    <x v="13"/>
    <s v="36.00X0.00X36.00X4.00100/CS,BAGS,FG,BS,AS,AFPAS,TINT,PNK"/>
    <n v="744.66"/>
    <m/>
    <n v="36"/>
    <n v="0"/>
    <n v="36"/>
    <n v="4"/>
    <x v="1"/>
    <n v="867190"/>
    <d v="2013-07-25T00:00:00"/>
    <s v="July 2013"/>
    <s v="MWENTWORTH"/>
    <s v="New"/>
    <s v="Make"/>
  </r>
  <r>
    <n v="698976"/>
    <s v="STEPHEN GOULD SAINT CHARLES"/>
    <x v="13"/>
    <s v="36.00X0.00X36.00X4.00100/CS,BAGS,FG,BS,AS,AFPAS,TINT,PNK"/>
    <n v="1170.18"/>
    <m/>
    <n v="36"/>
    <n v="0"/>
    <n v="36"/>
    <n v="4"/>
    <x v="1"/>
    <n v="875936"/>
    <d v="2013-08-09T00:00:00"/>
    <s v="Aug 2013"/>
    <s v="MGONZALEZ"/>
    <s v="Reorder"/>
    <s v="Make"/>
  </r>
  <r>
    <n v="644294"/>
    <s v="XPEDX"/>
    <x v="0"/>
    <s v="9.25 X 12.25 1.5MIL POLPRO BAGS W/LIP "/>
    <n v="1653"/>
    <m/>
    <n v="9.25"/>
    <s v=" 12.25 1.5MIL"/>
    <m/>
    <m/>
    <x v="0"/>
    <m/>
    <d v="2013-01-07T00:00:00"/>
    <s v="Jan 2013"/>
    <s v="JCORLISS"/>
    <s v="New"/>
    <s v="Buy"/>
  </r>
  <r>
    <n v="644338"/>
    <s v="CROWN PACKAGING"/>
    <x v="0"/>
    <s v="16X24 1.5 MIL ON WICKET 1 1,000/CS "/>
    <n v="3088"/>
    <m/>
    <n v="16"/>
    <s v="24 1.5 MIL ON WICKET 1"/>
    <m/>
    <m/>
    <x v="0"/>
    <m/>
    <d v="2013-01-07T00:00:00"/>
    <s v="Jan 2013"/>
    <s v="MICHELLE"/>
    <s v="Reorder"/>
    <s v="Buy"/>
  </r>
  <r>
    <n v="637949"/>
    <s v="SERVICE PAPER"/>
    <x v="0"/>
    <s v="4X8 1.25MIL AUTO BAG WHITE FRONT/CLEAR BACK, P WITH TWO VENT HOLES, 1250"/>
    <n v="2872"/>
    <m/>
    <n v="4"/>
    <m/>
    <n v="8"/>
    <n v="1.25"/>
    <x v="0"/>
    <m/>
    <d v="2012-12-11T00:00:00"/>
    <s v="Dec 2012"/>
    <s v="MGONZALEZ"/>
    <s v="New"/>
    <s v="Buy"/>
  </r>
  <r>
    <n v="628629"/>
    <s v="SOUND PACKAGING"/>
    <x v="0"/>
    <s v="AUTOBAG 10X10X0015 1500/ROLL "/>
    <n v="2850"/>
    <m/>
    <n v="10"/>
    <m/>
    <n v="10"/>
    <n v="1.5"/>
    <x v="0"/>
    <m/>
    <d v="2012-10-26T00:00:00"/>
    <s v="Oct 2012"/>
    <s v="MICHELLE"/>
    <s v="New"/>
    <s v="Buy"/>
  </r>
  <r>
    <n v="676279"/>
    <s v="B&amp;C INDUSTRIES"/>
    <x v="0"/>
    <s v="AUTO 15 X 17 1.5MIL 1000/ CLEAR W/ 1C/1S (3X6 SUFF 10  UNPRINTED SIDEPLATES,"/>
    <n v="2848.75"/>
    <m/>
    <n v="15"/>
    <m/>
    <n v="17"/>
    <n v="1.5"/>
    <x v="0"/>
    <m/>
    <d v="2013-05-21T00:00:00"/>
    <s v="May 2013"/>
    <s v="CGRAINGER"/>
    <s v="New"/>
    <s v="Buy"/>
  </r>
  <r>
    <n v="706804"/>
    <s v="CROWN PACKAGING"/>
    <x v="0"/>
    <s v="AUTOBAG 14X22X002WHITE FRONT/CLR BACK500/ROLL,PRNTD"/>
    <n v="2839.68"/>
    <m/>
    <s v="AUTOBAG 14"/>
    <n v="22"/>
    <n v="2"/>
    <m/>
    <x v="0"/>
    <m/>
    <d v="2013-09-30T00:00:00"/>
    <s v="Sept 2013"/>
    <s v="BRENDA"/>
    <s v="New"/>
    <s v="Buy"/>
  </r>
  <r>
    <n v="644411"/>
    <s v="ROYAL PACKAGING"/>
    <x v="0"/>
    <s v="ZT 5X6 2MIL 2C/1S WHITE B IMAGE 2.25X1 ,PRNTD "/>
    <n v="2995"/>
    <m/>
    <s v="ZT 5"/>
    <s v="6 2MIL 2C/1S WHITE B"/>
    <m/>
    <m/>
    <x v="0"/>
    <m/>
    <d v="2013-01-07T00:00:00"/>
    <s v="Jan 2013"/>
    <s v="LHICKS"/>
    <s v="New"/>
    <s v="Buy"/>
  </r>
  <r>
    <n v="644412"/>
    <s v="ROYAL PACKAGING"/>
    <x v="0"/>
    <s v="ZT 5X8 2MIL 2C/1S WHITE B IMAGE 2.25X1 ,PRNTD "/>
    <n v="3147.5"/>
    <m/>
    <s v="ZT 5"/>
    <s v="8 2MIL 2C/1S WHITE B"/>
    <m/>
    <m/>
    <x v="0"/>
    <m/>
    <d v="2013-01-07T00:00:00"/>
    <s v="Jan 2013"/>
    <s v="LHICKS"/>
    <s v="New"/>
    <s v="Buy"/>
  </r>
  <r>
    <n v="644421"/>
    <s v="JOSHUA BUSINESS GRAPHICS"/>
    <x v="0"/>
    <s v="ZT 5X8 2 MIL PRT 1C/1S (1X1.5 ORANGE I 1000/CASE,PRNTD"/>
    <n v="679.5"/>
    <m/>
    <s v="ZT 5"/>
    <s v="8 2 MIL"/>
    <m/>
    <m/>
    <x v="0"/>
    <m/>
    <d v="2013-01-07T00:00:00"/>
    <s v="Jan 2013"/>
    <s v="JPENA"/>
    <s v="New"/>
    <s v="Buy"/>
  </r>
  <r>
    <n v="644422"/>
    <s v="JOSHUA BUSINESS GRAPHICS"/>
    <x v="0"/>
    <s v="ZT 5X8 2MIL PRT 1C/1S (1 X3  PURPLE I 1000/CASE,PRNTD"/>
    <n v="679.5"/>
    <m/>
    <s v="ZT 5"/>
    <s v="8 2MIL"/>
    <m/>
    <m/>
    <x v="0"/>
    <m/>
    <d v="2013-01-07T00:00:00"/>
    <s v="Jan 2013"/>
    <s v="JPENA"/>
    <s v="New"/>
    <s v="Buy"/>
  </r>
  <r>
    <n v="644483"/>
    <s v="SAFEWAY PACKAGING"/>
    <x v="0"/>
    <s v="ZT 4X4.75 2 MIL PRINTED 1C/1S 1000/CASE,P RNTD"/>
    <n v="1487.7"/>
    <m/>
    <s v="ZT 4"/>
    <s v="4.75 2 MIL"/>
    <m/>
    <m/>
    <x v="0"/>
    <m/>
    <d v="2013-01-07T00:00:00"/>
    <s v="Jan 2013"/>
    <s v="CMAHAN"/>
    <s v="New"/>
    <s v="Buy"/>
  </r>
  <r>
    <n v="644484"/>
    <s v="SAFEWAY PACKAGING"/>
    <x v="0"/>
    <s v="ZT 6X8 2MIL PRINTED 1C/1S 1000/CASE,P RNTD"/>
    <n v="1983"/>
    <m/>
    <s v="ZT 6"/>
    <s v="8 2MIL"/>
    <m/>
    <m/>
    <x v="0"/>
    <m/>
    <d v="2013-01-07T00:00:00"/>
    <s v="Jan 2013"/>
    <s v="CMAHAN"/>
    <s v="New"/>
    <s v="Buy"/>
  </r>
  <r>
    <n v="644486"/>
    <s v="SAFEWAY PACKAGING"/>
    <x v="0"/>
    <s v="ZT 9X12 2MIL PRINTED 1C/1S 1000/CASE,P RNTD"/>
    <n v="2823.15"/>
    <m/>
    <s v="ZT 9"/>
    <s v="12 2MIL"/>
    <m/>
    <m/>
    <x v="0"/>
    <m/>
    <d v="2013-01-07T00:00:00"/>
    <s v="Jan 2013"/>
    <s v="CMAHAN"/>
    <s v="New"/>
    <s v="Buy"/>
  </r>
  <r>
    <n v="644487"/>
    <s v="SAFEWAY PACKAGING"/>
    <x v="0"/>
    <s v="ZT 12X15 2 MIL PRINTED 1C/1S 1000/CASE,P RNTD"/>
    <n v="3722.25"/>
    <m/>
    <s v="ZT 12"/>
    <s v="15 2 MIL"/>
    <m/>
    <m/>
    <x v="0"/>
    <m/>
    <d v="2013-01-07T00:00:00"/>
    <s v="Jan 2013"/>
    <s v="CMAHAN"/>
    <s v="New"/>
    <s v="Buy"/>
  </r>
  <r>
    <n v="698983"/>
    <s v="STEPHEN GOULD SAINT CHARLES"/>
    <x v="13"/>
    <s v="36.00X0.00X36.00X4.00100/CS,BAGS,FG,BS,AS,AFPAS,TINT,PNK"/>
    <n v="1170.18"/>
    <m/>
    <n v="36"/>
    <n v="0"/>
    <n v="36"/>
    <n v="4"/>
    <x v="1"/>
    <n v="875944"/>
    <d v="2013-08-09T00:00:00"/>
    <s v="Aug 2013"/>
    <s v="MGONZALEZ"/>
    <s v="Reorder"/>
    <s v="Make"/>
  </r>
  <r>
    <n v="664716"/>
    <s v="STAMAR PACKAGING INC"/>
    <x v="0"/>
    <s v="5X5 2MIL AUTO BAG PRINTED 1C/1S (WHITE BLOC VENT 2250/ROLL"/>
    <n v="2830"/>
    <m/>
    <n v="5"/>
    <m/>
    <n v="5"/>
    <n v="2"/>
    <x v="0"/>
    <m/>
    <d v="2013-04-04T00:00:00"/>
    <s v="April 2013"/>
    <s v="TTHERIAULT"/>
    <s v="New"/>
    <s v="Buy"/>
  </r>
  <r>
    <n v="706974"/>
    <s v="STEPHEN GOULD SAINT CHARLES"/>
    <x v="13"/>
    <s v="36.00X0.00X36.00X4.00100/CS,BAGS,FG,BS,AS,AFPAS,TINT,PNK"/>
    <n v="1262.95"/>
    <m/>
    <n v="36"/>
    <n v="0"/>
    <n v="36"/>
    <n v="4"/>
    <x v="1"/>
    <n v="895320"/>
    <d v="2013-09-17T00:00:00"/>
    <s v="Sept 2013"/>
    <s v="MWENTWORTH"/>
    <s v="Reorder"/>
    <s v="Make"/>
  </r>
  <r>
    <n v="706975"/>
    <s v="STEPHEN GOULD SAINT CHARLES"/>
    <x v="13"/>
    <s v="36.00X0.00X36.00X4.00100/CS,BAGS,FG,BS,AS,AFPAS,TINT,PNK"/>
    <n v="1262.95"/>
    <m/>
    <n v="36"/>
    <n v="0"/>
    <n v="36"/>
    <n v="4"/>
    <x v="1"/>
    <n v="895315"/>
    <d v="2013-09-17T00:00:00"/>
    <s v="Sept 2013"/>
    <s v="MWENTWORTH"/>
    <s v="Reorder"/>
    <s v="Make"/>
  </r>
  <r>
    <n v="694636"/>
    <s v="WCP SOLUTIONS - REDDING"/>
    <x v="13"/>
    <s v="36.00X0.00X60.00X6.0050/CS,BAGS,BS"/>
    <n v="459.84"/>
    <m/>
    <n v="36"/>
    <n v="0"/>
    <n v="60"/>
    <n v="6"/>
    <x v="1"/>
    <n v="865847"/>
    <d v="2013-07-23T00:00:00"/>
    <s v="July 2013"/>
    <s v="MGONZALEZ"/>
    <s v="New"/>
    <s v="Make"/>
  </r>
  <r>
    <n v="694636"/>
    <s v="WCP SOLUTIONS - REDDING"/>
    <x v="13"/>
    <s v="36.00X0.00X60.00X6.0050/CS,BAGS,BS"/>
    <n v="459.84"/>
    <m/>
    <n v="36"/>
    <n v="0"/>
    <n v="60"/>
    <n v="6"/>
    <x v="1"/>
    <n v="865847"/>
    <d v="2013-07-23T00:00:00"/>
    <s v="July 2013"/>
    <s v="MGONZALEZ"/>
    <s v="New"/>
    <s v="Make"/>
  </r>
  <r>
    <n v="694648"/>
    <s v="WCP SOLUTIONS - REDDING"/>
    <x v="13"/>
    <s v="36.00X0.00X60.00X6.0050/CS,BAGS,BS"/>
    <n v="505.82"/>
    <m/>
    <n v="36"/>
    <n v="0"/>
    <n v="60"/>
    <n v="6"/>
    <x v="1"/>
    <n v="865852"/>
    <d v="2013-07-23T00:00:00"/>
    <s v="July 2013"/>
    <s v="MGONZALEZ"/>
    <s v="New"/>
    <s v="Make"/>
  </r>
  <r>
    <n v="694648"/>
    <s v="WCP SOLUTIONS - REDDING"/>
    <x v="13"/>
    <s v="36.00X0.00X60.00X6.0050/CS,BAGS,BS"/>
    <n v="505.82"/>
    <m/>
    <n v="36"/>
    <n v="0"/>
    <n v="60"/>
    <n v="6"/>
    <x v="1"/>
    <n v="865852"/>
    <d v="2013-07-23T00:00:00"/>
    <s v="July 2013"/>
    <s v="MGONZALEZ"/>
    <s v="New"/>
    <s v="Make"/>
  </r>
  <r>
    <n v="645731"/>
    <s v="OMNI PACKAGING"/>
    <x v="0"/>
    <s v="TUBING 2  4MIL NOMINAL 15 00'RL 5 PER CASE "/>
    <n v="6315"/>
    <m/>
    <s v="TUBING 2  4MIL NOMINAL 15"/>
    <m/>
    <m/>
    <m/>
    <x v="1"/>
    <n v="765397"/>
    <d v="2013-01-08T00:00:00"/>
    <s v="Jan 2013"/>
    <s v="LHICKS"/>
    <s v="Reorder"/>
    <s v="Buy"/>
  </r>
  <r>
    <n v="659292"/>
    <s v="ADMIRAL PACKAGING"/>
    <x v="13"/>
    <s v="39.00X12.00X85.00X3.00 75/RL,BAGS,FG,BS,BOR,META L 15.0%,CRADL"/>
    <n v="801.47"/>
    <m/>
    <n v="39"/>
    <n v="12"/>
    <n v="85"/>
    <n v="3"/>
    <x v="1"/>
    <n v="791326"/>
    <d v="2013-02-28T00:00:00"/>
    <s v="Feb 2013"/>
    <s v="LCARTER"/>
    <s v="New"/>
    <s v="Make"/>
  </r>
  <r>
    <n v="669615"/>
    <s v="ADMIRAL PACKAGING"/>
    <x v="13"/>
    <s v="39.00X12.00X85.00X3.00 75/RL,BAGS,FG,BS,BOR,META L 15.0%,CRADL"/>
    <n v="0"/>
    <m/>
    <n v="39"/>
    <n v="12"/>
    <n v="85"/>
    <n v="3"/>
    <x v="0"/>
    <m/>
    <d v="2013-04-25T00:00:00"/>
    <s v="April 2013"/>
    <s v="MGONZALEZ"/>
    <s v="Reorder"/>
    <s v="Make"/>
  </r>
  <r>
    <n v="680261"/>
    <s v="ADMIRAL PACKAGING"/>
    <x v="13"/>
    <s v="39.00X12.00X85.00X3.00 75/RL,BAGS,FG,BS,BOR,META L 15.0%,CRADL"/>
    <n v="0"/>
    <m/>
    <n v="39"/>
    <n v="12"/>
    <n v="85"/>
    <n v="3"/>
    <x v="0"/>
    <m/>
    <d v="2013-06-05T00:00:00"/>
    <s v="June 2013"/>
    <s v="KKING"/>
    <s v="Reorder"/>
    <s v="Make"/>
  </r>
  <r>
    <n v="659307"/>
    <s v="ADMIRAL PACKAGING"/>
    <x v="13"/>
    <s v="39.00X12.00X85.00X3.00 75/RL,BAGS,FG,BS,BOR,META L 15.0%,TINT,RED,CRADL,PR"/>
    <n v="1417.69"/>
    <n v="1"/>
    <n v="39"/>
    <n v="12"/>
    <n v="85"/>
    <n v="3"/>
    <x v="1"/>
    <n v="792082"/>
    <d v="2013-03-01T00:00:00"/>
    <s v="March 2013"/>
    <s v="LCARTER"/>
    <s v="New"/>
    <s v="Make"/>
  </r>
  <r>
    <n v="646698"/>
    <s v="LANDSBERG - DENVER"/>
    <x v="0"/>
    <s v="ZT 5X8X004 HIGH CLARITY WITH 1/4  HANG HOLE ABOVE 1000/CTN DOMESTIC"/>
    <n v="5664"/>
    <m/>
    <s v="ZT 5"/>
    <n v="8"/>
    <s v="004 HIGH CLARITY"/>
    <m/>
    <x v="1"/>
    <n v="765947"/>
    <d v="2013-01-09T00:00:00"/>
    <s v="Jan 2013"/>
    <s v="AMBER"/>
    <s v="Reorder"/>
    <s v="Buy"/>
  </r>
  <r>
    <n v="646716"/>
    <s v="XPEDX"/>
    <x v="0"/>
    <s v="ZT 5X13.5X003 W/ CLARITY 1000/CTN "/>
    <n v="1282.5"/>
    <m/>
    <s v="ZT 5"/>
    <n v="13.5"/>
    <s v="003 W/"/>
    <m/>
    <x v="1"/>
    <n v="765953"/>
    <d v="2013-01-09T00:00:00"/>
    <s v="Jan 2013"/>
    <s v="AMBER"/>
    <s v="Reorder"/>
    <s v="Buy"/>
  </r>
  <r>
    <n v="646718"/>
    <s v="XPEDX"/>
    <x v="0"/>
    <s v="ZT 7X10X003 W/ CLARITY 1000/CTN "/>
    <n v="3382.5"/>
    <m/>
    <s v="ZT 7"/>
    <n v="10"/>
    <s v="003 W/ CLARITY"/>
    <m/>
    <x v="1"/>
    <n v="765970"/>
    <d v="2013-01-09T00:00:00"/>
    <s v="Jan 2013"/>
    <s v="AMBER"/>
    <s v="Reorder"/>
    <s v="Buy"/>
  </r>
  <r>
    <n v="646720"/>
    <s v="XPEDX"/>
    <x v="0"/>
    <s v="ZT 7X12X003 W/CLARITY 1000/CTN "/>
    <n v="2670"/>
    <m/>
    <s v="ZT 7"/>
    <n v="12"/>
    <s v="003 W/CLARITY"/>
    <m/>
    <x v="1"/>
    <n v="765975"/>
    <d v="2013-01-09T00:00:00"/>
    <s v="Jan 2013"/>
    <s v="AMBER"/>
    <s v="Reorder"/>
    <s v="Buy"/>
  </r>
  <r>
    <n v="691826"/>
    <s v="ADMIRAL PACKAGING"/>
    <x v="13"/>
    <s v="39.00X12.00X85.00X3.0075/RL,BAGS,FG,BS,BOR,METAL 15.0%,TINT,RED,CRADL,PR"/>
    <n v="0"/>
    <n v="1"/>
    <n v="39"/>
    <n v="12"/>
    <n v="85"/>
    <n v="3"/>
    <x v="0"/>
    <m/>
    <d v="2013-09-05T00:00:00"/>
    <s v="Sept 2013"/>
    <s v="KKING"/>
    <s v="Reorder"/>
    <s v="Make"/>
  </r>
  <r>
    <n v="647532"/>
    <s v="STANPAK"/>
    <x v="13"/>
    <s v="39.00X37.00X78.00X4.00 35/RL,BAGS,BS,BOR,VCI,TIN T,MBL,CRADL"/>
    <n v="3830.78"/>
    <m/>
    <n v="39"/>
    <n v="37"/>
    <n v="78"/>
    <n v="4"/>
    <x v="1"/>
    <n v="767493"/>
    <d v="2013-01-11T00:00:00"/>
    <s v="Jan 2013"/>
    <s v="CMAHAN"/>
    <s v="Reorder"/>
    <s v="Make"/>
  </r>
  <r>
    <n v="644568"/>
    <s v="JOSHUA BUSINESS GRAPHICS"/>
    <x v="0"/>
    <s v="ZT 5X8X002 1000/CS PRINTED 1C/1S,PRNTD "/>
    <n v="679.5"/>
    <m/>
    <s v="ZT 5"/>
    <n v="8"/>
    <s v="002 1000/CS"/>
    <m/>
    <x v="0"/>
    <m/>
    <d v="2013-01-10T00:00:00"/>
    <s v="Jan 2013"/>
    <s v="AMBER"/>
    <s v="New"/>
    <s v="Buy"/>
  </r>
  <r>
    <n v="644580"/>
    <s v="SOMERSET PLASTICS"/>
    <x v="0"/>
    <s v="12X20 1.5MIL 1000/RL 2C/2S,PRNTD "/>
    <n v="2032"/>
    <m/>
    <n v="12"/>
    <s v="20 1.5MIL 1000/RL"/>
    <m/>
    <m/>
    <x v="0"/>
    <m/>
    <d v="2013-01-10T00:00:00"/>
    <s v="Jan 2013"/>
    <s v="LCARTER"/>
    <s v="New"/>
    <s v="Buy"/>
  </r>
  <r>
    <n v="644581"/>
    <s v="SOMERSET PLASTICS"/>
    <x v="0"/>
    <s v="12X20 1.5 MIL 1000/RL 2C/1S,PRNTD "/>
    <n v="1847"/>
    <m/>
    <n v="12"/>
    <s v="20 1.5 MIL 1000/RL"/>
    <m/>
    <m/>
    <x v="0"/>
    <m/>
    <d v="2013-01-10T00:00:00"/>
    <s v="Jan 2013"/>
    <s v="LCARTER"/>
    <s v="New"/>
    <s v="Buy"/>
  </r>
  <r>
    <n v="644582"/>
    <s v="SOMERSET PLASTICS"/>
    <x v="0"/>
    <s v="12X20 1.5MIL 1000/RL 1C/2S,PRNTD "/>
    <n v="1830.5"/>
    <m/>
    <n v="12"/>
    <s v="20 1.5MIL 1000/RL"/>
    <m/>
    <m/>
    <x v="0"/>
    <m/>
    <d v="2013-01-10T00:00:00"/>
    <s v="Jan 2013"/>
    <s v="LCARTER"/>
    <s v="New"/>
    <s v="Buy"/>
  </r>
  <r>
    <n v="644583"/>
    <s v="SOMERSET PLASTICS"/>
    <x v="0"/>
    <s v="12X20 1.5MIL 1000/RL 1C/1S,PRNTD "/>
    <n v="1640.5"/>
    <m/>
    <n v="12"/>
    <s v="20 1.5MIL 1000/RL"/>
    <m/>
    <m/>
    <x v="0"/>
    <m/>
    <d v="2013-01-10T00:00:00"/>
    <s v="Jan 2013"/>
    <s v="LCARTER"/>
    <s v="New"/>
    <s v="Buy"/>
  </r>
  <r>
    <n v="644630"/>
    <s v="STEPHEN GOULD CENTENIAL"/>
    <x v="0"/>
    <s v="4X8 2MIL W/ 1/4  HANG HOL SERRATION 1  BELOW OPENIN G"/>
    <n v="838.75"/>
    <m/>
    <n v="4"/>
    <s v="8 2MIL W/ 1/4  HANG HOL"/>
    <m/>
    <m/>
    <x v="0"/>
    <m/>
    <d v="2013-01-10T00:00:00"/>
    <s v="Jan 2013"/>
    <s v="JCORLISS"/>
    <s v="New"/>
    <s v="Buy"/>
  </r>
  <r>
    <n v="644633"/>
    <s v="STEPHEN GOULD CENTENIAL"/>
    <x v="0"/>
    <s v="4X8 4MIL W/ 1/4  HANG HOL CENTERED ON CLOSED END SERRATION 1  BELOW OPENIN"/>
    <n v="1183.75"/>
    <m/>
    <n v="4"/>
    <s v="8 4MIL W/ 1/4  HANG HOL"/>
    <m/>
    <m/>
    <x v="0"/>
    <m/>
    <d v="2013-01-10T00:00:00"/>
    <s v="Jan 2013"/>
    <s v="JCORLISS"/>
    <s v="New"/>
    <s v="Buy"/>
  </r>
  <r>
    <n v="645834"/>
    <s v="D &amp; N TECHNOLOGIES L.L.C"/>
    <x v="0"/>
    <s v="9X9 3MIL SW W/EVA W/VENT PRNTD, 2C/1S W/ WHT BLOCK AND RED PRINT,PRNTD"/>
    <n v="3750"/>
    <m/>
    <n v="9"/>
    <m/>
    <n v="9"/>
    <n v="3"/>
    <x v="1"/>
    <n v="766929"/>
    <d v="2013-01-10T00:00:00"/>
    <s v="Jan 2013"/>
    <s v="CGRAINGER"/>
    <s v="Reorder"/>
    <s v="Buy"/>
  </r>
  <r>
    <n v="686606"/>
    <s v="MULTIFAB"/>
    <x v="13"/>
    <s v="50.00X42.00X75.00X3.00 50/RL,BAGS,BS,BOR,UVI 1.5 %,COLOR,WHT,CRADL"/>
    <n v="3696.58"/>
    <m/>
    <n v="50"/>
    <n v="42"/>
    <n v="75"/>
    <n v="3"/>
    <x v="0"/>
    <m/>
    <d v="2013-06-17T00:00:00"/>
    <s v="June 2013"/>
    <s v="JBERCUME"/>
    <s v="New"/>
    <s v="Make"/>
  </r>
  <r>
    <n v="686606"/>
    <s v="MULTIFAB"/>
    <x v="13"/>
    <s v="50.00X42.00X75.00X3.0050/RL,BAGS,BS,BOR,UVI 1.5%,COLOR,WHT,CRADL"/>
    <n v="3696.58"/>
    <m/>
    <n v="50"/>
    <n v="42"/>
    <n v="75"/>
    <n v="3"/>
    <x v="0"/>
    <m/>
    <d v="2013-07-02T00:00:00"/>
    <s v="July 2013"/>
    <s v="JBERCUME"/>
    <s v="New"/>
    <s v="Make"/>
  </r>
  <r>
    <n v="644927"/>
    <s v="ATLAS BOX &amp; CRATING"/>
    <x v="0"/>
    <s v="AUTO 8X10 3MIL + 1  SEALED HEADER PRINTED 3C/ W/ HANG HOLE 750/ROLL,PRN"/>
    <n v="2784.38"/>
    <m/>
    <n v="8"/>
    <m/>
    <n v="10"/>
    <n v="3"/>
    <x v="0"/>
    <m/>
    <d v="2013-01-14T00:00:00"/>
    <s v="Jan 2013"/>
    <s v="JCORLISS"/>
    <s v="New"/>
    <s v="Buy"/>
  </r>
  <r>
    <n v="686611"/>
    <s v="MULTIFAB"/>
    <x v="13"/>
    <s v="50.00X42.00X89.00X3.00 50/RL,BAGS,BS,BOR,UVI 1.5 %,COLOR,WHT,CRADL"/>
    <n v="2192.19"/>
    <m/>
    <n v="50"/>
    <n v="42"/>
    <n v="89"/>
    <n v="3"/>
    <x v="0"/>
    <m/>
    <d v="2013-06-17T00:00:00"/>
    <s v="June 2013"/>
    <s v="JBERCUME"/>
    <s v="New"/>
    <s v="Make"/>
  </r>
  <r>
    <n v="686611"/>
    <s v="MULTIFAB"/>
    <x v="13"/>
    <s v="50.00X42.00X89.00X3.0050/RL,BAGS,BS,BOR,UVI 1.5%,COLOR,WHT,CRADL"/>
    <n v="2192.19"/>
    <m/>
    <n v="50"/>
    <n v="42"/>
    <n v="89"/>
    <n v="3"/>
    <x v="0"/>
    <m/>
    <d v="2013-07-02T00:00:00"/>
    <s v="July 2013"/>
    <s v="JBERCUME"/>
    <s v="New"/>
    <s v="Make"/>
  </r>
  <r>
    <n v="647547"/>
    <s v="STANPAK"/>
    <x v="13"/>
    <s v="53.00X51.00X78.00X4.00 25/RL,BAGS,BS,BOR,VCI,TIN T,MBL,CRADL"/>
    <n v="3816.78"/>
    <m/>
    <n v="53"/>
    <n v="51"/>
    <n v="78"/>
    <n v="4"/>
    <x v="1"/>
    <n v="767496"/>
    <d v="2013-01-11T00:00:00"/>
    <s v="Jan 2013"/>
    <s v="CMAHAN"/>
    <s v="New"/>
    <s v="Make"/>
  </r>
  <r>
    <n v="643311"/>
    <s v="WHITEBIRD"/>
    <x v="13"/>
    <s v="54.00X52.00X60.00X4.00 50/RL,BAGS,BS,BOR "/>
    <n v="1114.06"/>
    <m/>
    <n v="54"/>
    <n v="52"/>
    <n v="60"/>
    <n v="4"/>
    <x v="1"/>
    <n v="758100"/>
    <d v="2012-12-17T00:00:00"/>
    <s v="Dec 2012"/>
    <s v="MWENTWORTH"/>
    <s v="Reorder"/>
    <s v="Make"/>
  </r>
  <r>
    <n v="643405"/>
    <s v="WHITEBIRD"/>
    <x v="13"/>
    <s v="54.00X52.00X60.00X4.00 50/RL,BAGS,BS,BOR "/>
    <n v="1114.06"/>
    <m/>
    <n v="54"/>
    <n v="52"/>
    <n v="60"/>
    <n v="4"/>
    <x v="1"/>
    <n v="758126"/>
    <d v="2012-12-17T00:00:00"/>
    <s v="Dec 2012"/>
    <s v="MWENTWORTH"/>
    <s v="Reorder"/>
    <s v="Make"/>
  </r>
  <r>
    <n v="643489"/>
    <s v="WHITEBIRD"/>
    <x v="13"/>
    <s v="54.00X52.00X60.00X4.00 50/RL,BAGS,BS,BOR "/>
    <n v="1114.06"/>
    <m/>
    <n v="54"/>
    <n v="52"/>
    <n v="60"/>
    <n v="4"/>
    <x v="1"/>
    <n v="758332"/>
    <d v="2012-12-17T00:00:00"/>
    <s v="Dec 2012"/>
    <s v="MWENTWORTH"/>
    <s v="Reorder"/>
    <s v="Make"/>
  </r>
  <r>
    <n v="701591"/>
    <s v="ECONOBOX"/>
    <x v="13"/>
    <s v="68.00X0.00X80.00X3.00100/RL,BAGS,BS,BOR,CRADL"/>
    <n v="560.80999999999995"/>
    <m/>
    <n v="68"/>
    <n v="0"/>
    <n v="80"/>
    <n v="3"/>
    <x v="1"/>
    <n v="883626"/>
    <d v="2013-08-23T00:00:00"/>
    <s v="Aug 2013"/>
    <s v="PSUMNER"/>
    <s v="New"/>
    <s v="Make"/>
  </r>
  <r>
    <n v="664422"/>
    <s v="XPEDX"/>
    <x v="13"/>
    <s v="72.00X0.00X84.00X2.50 1500'/RL,SWS SOR,FG,BS,BO R,CRADL"/>
    <n v="1055.0999999999999"/>
    <m/>
    <n v="72"/>
    <n v="0"/>
    <n v="84"/>
    <n v="2.5"/>
    <x v="1"/>
    <n v="800319"/>
    <d v="2013-03-19T00:00:00"/>
    <s v="March 2013"/>
    <s v="LPAIGE"/>
    <s v="New"/>
    <s v="Make"/>
  </r>
  <r>
    <n v="644735"/>
    <s v="ADVANCE PACKAGING"/>
    <x v="0"/>
    <s v="30X35 16 MIC CLEAR LINER HDPE 500/CASE"/>
    <n v="1779"/>
    <m/>
    <n v="30"/>
    <s v="35 16 MIC"/>
    <m/>
    <m/>
    <x v="0"/>
    <m/>
    <d v="2013-01-11T00:00:00"/>
    <s v="Jan 2013"/>
    <s v="JPENA"/>
    <s v="New"/>
    <s v="Buy"/>
  </r>
  <r>
    <n v="644737"/>
    <s v="ADVANCE PACKAGING"/>
    <x v="0"/>
    <s v="30X35 17 MIC CLEAR LINER HDPE 500/CASE"/>
    <n v="1888.5"/>
    <m/>
    <n v="30"/>
    <s v="35 17 MIC"/>
    <m/>
    <m/>
    <x v="0"/>
    <m/>
    <d v="2013-01-11T00:00:00"/>
    <s v="Jan 2013"/>
    <s v="JPENA"/>
    <s v="New"/>
    <s v="Buy"/>
  </r>
  <r>
    <n v="644738"/>
    <s v="ADVANCE PACKAGING"/>
    <x v="0"/>
    <s v="30X37 16 MIC CLEAR LINER HDPE 500/CASE"/>
    <n v="1879.5"/>
    <m/>
    <n v="30"/>
    <s v="37 16 MIC"/>
    <m/>
    <m/>
    <x v="0"/>
    <m/>
    <d v="2013-01-11T00:00:00"/>
    <s v="Jan 2013"/>
    <s v="JPENA"/>
    <s v="New"/>
    <s v="Buy"/>
  </r>
  <r>
    <n v="644739"/>
    <s v="ADVANCE PACKAGING"/>
    <x v="0"/>
    <s v="30X37 17 MIC CLEAR LINER HDPE 500/CASE"/>
    <n v="1972.5"/>
    <m/>
    <n v="30"/>
    <s v="37 17 MIC"/>
    <m/>
    <m/>
    <x v="0"/>
    <m/>
    <d v="2013-01-11T00:00:00"/>
    <s v="Jan 2013"/>
    <s v="JPENA"/>
    <s v="New"/>
    <s v="Buy"/>
  </r>
  <r>
    <n v="644741"/>
    <s v="CARIBE INDUSTRIAL SYSTEMS INC"/>
    <x v="0"/>
    <s v="36X60 20 MICRONS HDPE BLACK 25/ROLL 6 ROLLS PER CASE"/>
    <n v="1925.44"/>
    <m/>
    <n v="36"/>
    <s v="60 20 MICRONS HDPE"/>
    <m/>
    <m/>
    <x v="0"/>
    <m/>
    <d v="2013-01-11T00:00:00"/>
    <s v="Jan 2013"/>
    <s v="JCORLISS"/>
    <s v="New"/>
    <s v="Buy"/>
  </r>
  <r>
    <n v="644776"/>
    <s v="ASSOCIATED PACKAGING, INC"/>
    <x v="13"/>
    <s v="96.00X0.00X336.00X3.00 20/RL,SWS SOR,BS,BOR,NOSL IP,COLOR,WHT,CRADL"/>
    <n v="2651.2"/>
    <m/>
    <n v="96"/>
    <n v="0"/>
    <n v="336"/>
    <n v="3"/>
    <x v="1"/>
    <n v="761366"/>
    <d v="2012-12-27T00:00:00"/>
    <s v="Dec 2012"/>
    <s v="LMITCHELL"/>
    <s v="New"/>
    <s v="Make"/>
  </r>
  <r>
    <n v="644768"/>
    <s v="XPEDX"/>
    <x v="0"/>
    <s v="15.50X17 WITH 1.5  LIP 1.25 FG SW 2 VENTS PRINTE 1C/1S NY SUFFOCATION 1000"/>
    <n v="63480"/>
    <m/>
    <n v="15.5"/>
    <m/>
    <n v="17"/>
    <n v="1.25"/>
    <x v="0"/>
    <m/>
    <d v="2013-01-11T00:00:00"/>
    <s v="Jan 2013"/>
    <s v="TTHERIAULT"/>
    <s v="New"/>
    <s v="Buy"/>
  </r>
  <r>
    <n v="644772"/>
    <s v="XPEDX"/>
    <x v="0"/>
    <s v="18X18 WITH 1.5 LIP 1.25MIL FG SW 2 VENTS PRINTED RANDOM 1C/1S NY S"/>
    <n v="19890"/>
    <m/>
    <n v="18"/>
    <m/>
    <n v="18"/>
    <n v="1.25"/>
    <x v="0"/>
    <m/>
    <d v="2013-01-11T00:00:00"/>
    <s v="Jan 2013"/>
    <s v="TTHERIAULT"/>
    <s v="New"/>
    <s v="Buy"/>
  </r>
  <r>
    <n v="644849"/>
    <s v="STEPHEN GOULD CENTENIAL"/>
    <x v="0"/>
    <s v="6X8 2 MIL W/  HANG HOLE SERRATION 1  BELOW OPENIN G"/>
    <n v="955"/>
    <m/>
    <n v="6"/>
    <s v="8 2 MIL W/  HANG HOLE"/>
    <m/>
    <m/>
    <x v="0"/>
    <m/>
    <d v="2013-01-11T00:00:00"/>
    <s v="Jan 2013"/>
    <s v="CMAHAN"/>
    <s v="New"/>
    <s v="Buy"/>
  </r>
  <r>
    <n v="644850"/>
    <s v="STEPHEN GOULD CENTENIAL"/>
    <x v="0"/>
    <s v="8X10 4MIL W/ 1/4  HANG HO SERRATION 1  BELOW OPENIN G"/>
    <n v="974.5"/>
    <m/>
    <n v="8"/>
    <s v="10 4MIL W/ 1/4  HANG HO"/>
    <m/>
    <m/>
    <x v="0"/>
    <m/>
    <d v="2013-01-11T00:00:00"/>
    <s v="Jan 2013"/>
    <s v="CMAHAN"/>
    <s v="New"/>
    <s v="Buy"/>
  </r>
  <r>
    <n v="644803"/>
    <s v="ASSOCIATED PACKAGING, INC"/>
    <x v="13"/>
    <s v="96.00X0.00X336.00X3.00 20/RL,SWS SOR,BS,BOR,NOSL IP,COLOR,WHT,CRADL"/>
    <n v="2651.2"/>
    <m/>
    <n v="96"/>
    <n v="0"/>
    <n v="336"/>
    <n v="3"/>
    <x v="1"/>
    <n v="761373"/>
    <d v="2012-12-27T00:00:00"/>
    <s v="Dec 2012"/>
    <s v="LMITCHELL"/>
    <s v="Reorder"/>
    <s v="Make"/>
  </r>
  <r>
    <n v="677712"/>
    <s v="NAPS POLY BAG COMPANY"/>
    <x v="0"/>
    <s v="3.75X4.75 2 MIL AUTO BAG WHITE FRONT/CLEAR BACK 22 1/4  VENT HOLE"/>
    <n v="2773.8"/>
    <m/>
    <n v="3.75"/>
    <m/>
    <n v="4.75"/>
    <n v="2"/>
    <x v="1"/>
    <n v="829437"/>
    <d v="2013-05-14T00:00:00"/>
    <s v="May 2013"/>
    <s v="JIM"/>
    <s v="Reorder"/>
    <s v="Buy"/>
  </r>
  <r>
    <n v="663690"/>
    <s v="XPEDX"/>
    <x v="14"/>
    <s v="150.00X40.00X21.00X1.00 200/RL,BAGS,BS "/>
    <n v="4389.5"/>
    <m/>
    <n v="150"/>
    <n v="40"/>
    <n v="21"/>
    <n v="1"/>
    <x v="1"/>
    <n v="800913"/>
    <d v="2013-03-20T00:00:00"/>
    <s v="March 2013"/>
    <s v="LPAIGE"/>
    <s v="Reorder"/>
    <s v="Make"/>
  </r>
  <r>
    <n v="663126"/>
    <s v="XPEDX"/>
    <x v="14"/>
    <s v="150.00X40.00X21.00X1.00 200/RL,BAGS,BS "/>
    <n v="8779.2000000000007"/>
    <m/>
    <n v="150"/>
    <n v="40"/>
    <n v="21"/>
    <n v="1"/>
    <x v="0"/>
    <m/>
    <d v="2013-03-28T00:00:00"/>
    <s v="March 2013"/>
    <s v="EZRA"/>
    <s v="New"/>
    <s v="Make"/>
  </r>
  <r>
    <n v="662271"/>
    <s v="AMERISOURCE PACKAGING"/>
    <x v="15"/>
    <s v="16.00X0.00X18.00X4.50 500/CS,BAGS,BS,METAL 15.0 %"/>
    <n v="7787.52"/>
    <m/>
    <n v="16"/>
    <n v="0"/>
    <n v="18"/>
    <n v="4.5"/>
    <x v="0"/>
    <m/>
    <d v="2013-03-26T00:00:00"/>
    <s v="March 2013"/>
    <s v="ANGELA"/>
    <s v="New"/>
    <s v="Make"/>
  </r>
  <r>
    <n v="662273"/>
    <s v="AMERISOURCE PACKAGING"/>
    <x v="15"/>
    <s v="16.00X0.00X18.00X4.50 500/CS,BAGS,BS,METAL 15.0 %"/>
    <n v="8078.46"/>
    <m/>
    <n v="16"/>
    <n v="0"/>
    <n v="18"/>
    <n v="4.5"/>
    <x v="0"/>
    <m/>
    <d v="2013-03-26T00:00:00"/>
    <s v="March 2013"/>
    <s v="ANGELA"/>
    <s v="New"/>
    <s v="Make"/>
  </r>
  <r>
    <n v="649343"/>
    <s v="ATHENS PAPER"/>
    <x v="16"/>
    <s v="16.00X0.00X22.00X0.90 1300/RL,BAGS,SS "/>
    <n v="0"/>
    <m/>
    <n v="16"/>
    <n v="0"/>
    <n v="22"/>
    <n v="0.9"/>
    <x v="0"/>
    <m/>
    <d v="2013-02-04T00:00:00"/>
    <s v="Feb 2013"/>
    <s v="LPAIGE"/>
    <s v="New"/>
    <s v="Make"/>
  </r>
  <r>
    <n v="705012"/>
    <s v="ULINE"/>
    <x v="17"/>
    <s v="16.00X10.00X32.00X6.00500/CS,BAGS,FG,BS"/>
    <n v="0"/>
    <m/>
    <n v="16"/>
    <n v="10"/>
    <n v="32"/>
    <n v="6"/>
    <x v="0"/>
    <m/>
    <d v="2013-09-23T00:00:00"/>
    <s v="Sept 2013"/>
    <s v="MCAMERON"/>
    <s v="New"/>
    <s v="Make"/>
  </r>
  <r>
    <n v="705016"/>
    <s v="ULINE"/>
    <x v="17"/>
    <s v="16.00X10.00X32.00X6.00500/CS,BAGS,FG,BS,OPAQ,WHT"/>
    <n v="0"/>
    <m/>
    <n v="16"/>
    <n v="10"/>
    <n v="32"/>
    <n v="6"/>
    <x v="0"/>
    <m/>
    <d v="2013-09-23T00:00:00"/>
    <s v="Sept 2013"/>
    <s v="MCAMERON"/>
    <s v="New"/>
    <s v="Make"/>
  </r>
  <r>
    <n v="701830"/>
    <s v="LANDSBERG - SACRAMENTO"/>
    <x v="17"/>
    <s v="18.00X8.00X45.25X6.0075/RL,BAGS,BS,BOR"/>
    <n v="0"/>
    <m/>
    <n v="18"/>
    <n v="8"/>
    <n v="45.25"/>
    <n v="6"/>
    <x v="0"/>
    <m/>
    <d v="2013-09-06T00:00:00"/>
    <s v="Sept 2013"/>
    <s v="MFRIDLEY"/>
    <s v="New"/>
    <s v="Make"/>
  </r>
  <r>
    <n v="634712"/>
    <s v="DANVILLE INDUSTRIAL DIST."/>
    <x v="17"/>
    <s v="20.00X10.00X12.00X6.00 500/CS,BAGS,BS "/>
    <n v="0"/>
    <m/>
    <n v="20"/>
    <n v="10"/>
    <n v="12"/>
    <n v="6"/>
    <x v="0"/>
    <m/>
    <d v="2012-11-26T00:00:00"/>
    <s v="Nov 2012"/>
    <s v="PGARCIA"/>
    <s v="New"/>
    <s v="Make"/>
  </r>
  <r>
    <n v="644393"/>
    <s v="KLEIN INDUSTRIES"/>
    <x v="0"/>
    <s v="LLDPE AUTO BAG 8X13 1.25 W/ ONE 1/8  VENT HOLE IN 1750/RL 4RLS/CTN"/>
    <n v="2771.25"/>
    <m/>
    <n v="8"/>
    <m/>
    <n v="13"/>
    <n v="1.25"/>
    <x v="0"/>
    <m/>
    <d v="2013-01-07T00:00:00"/>
    <s v="Jan 2013"/>
    <s v="LPAIGE"/>
    <s v="New"/>
    <s v="Buy"/>
  </r>
  <r>
    <n v="646888"/>
    <s v="FLEX-PAC"/>
    <x v="0"/>
    <s v="3.25X2.625X14 3MIL 2000/CS "/>
    <n v="1527.5"/>
    <m/>
    <n v="3.25"/>
    <n v="2.625"/>
    <s v="14 3MIL"/>
    <m/>
    <x v="1"/>
    <n v="768441"/>
    <d v="2013-01-14T00:00:00"/>
    <s v="Jan 2013"/>
    <s v="CMAHAN"/>
    <s v="New"/>
    <s v="Buy"/>
  </r>
  <r>
    <n v="647479"/>
    <s v="XPEDX"/>
    <x v="0"/>
    <s v="10X15X001 W/ 1.5  L&amp;T 1C/1S, SUFFOCATION WRNG RE-SEALABLE TAPE 1000/CAS"/>
    <n v="1140.5"/>
    <m/>
    <n v="10"/>
    <n v="15"/>
    <s v="001 W/ 1.5  L&amp;T"/>
    <m/>
    <x v="1"/>
    <n v="767880"/>
    <d v="2013-01-14T00:00:00"/>
    <s v="Jan 2013"/>
    <s v="JPENA"/>
    <s v="Reorder"/>
    <s v="Buy"/>
  </r>
  <r>
    <n v="696633"/>
    <s v="STAPLES INDUSTRIAL #906"/>
    <x v="17"/>
    <s v="20.00X12.00X53.00X6.00100/RL,BAGS,BS,BOR,CRADL"/>
    <n v="0"/>
    <m/>
    <n v="20"/>
    <n v="12"/>
    <n v="53"/>
    <n v="6"/>
    <x v="0"/>
    <m/>
    <d v="2013-08-15T00:00:00"/>
    <s v="Aug 2013"/>
    <s v="MCAMERON"/>
    <s v="New"/>
    <s v="Make"/>
  </r>
  <r>
    <n v="667276"/>
    <s v="LANDSBERG - MEMPHIS"/>
    <x v="17"/>
    <s v="21.00X4.00X56.00X6.00 500/CS,BAGS,BS,PRNTD "/>
    <n v="0"/>
    <n v="1"/>
    <n v="21"/>
    <n v="4"/>
    <n v="56"/>
    <n v="6"/>
    <x v="0"/>
    <m/>
    <d v="2013-05-29T00:00:00"/>
    <s v="May 2013"/>
    <s v="MWENTWORTH"/>
    <s v="New"/>
    <s v="Make"/>
  </r>
  <r>
    <n v="695014"/>
    <s v="PIEDMONT NATIONAL CORPORATION - MONTGOMERY"/>
    <x v="17"/>
    <s v="21.00X7.00X38.60X6.00500/RL,BAGS,BS,BOR,CRADL"/>
    <n v="0"/>
    <m/>
    <n v="21"/>
    <n v="7"/>
    <n v="38.6"/>
    <n v="6"/>
    <x v="0"/>
    <m/>
    <d v="2013-08-08T00:00:00"/>
    <s v="Aug 2013"/>
    <s v="MWENTWORTH"/>
    <s v="New"/>
    <s v="Make"/>
  </r>
  <r>
    <n v="639273"/>
    <s v="NELSON PACKAGING"/>
    <x v="17"/>
    <s v="22.00X0.00X27.00X7.00 125/CS,BAGS,BS,COLOR,MBL "/>
    <n v="8673.7999999999993"/>
    <m/>
    <n v="22"/>
    <n v="0"/>
    <n v="27"/>
    <n v="7"/>
    <x v="0"/>
    <m/>
    <d v="2012-12-17T00:00:00"/>
    <s v="Dec 2012"/>
    <s v="HEATHER"/>
    <s v="New"/>
    <s v="Make"/>
  </r>
  <r>
    <n v="653405"/>
    <s v="SUPPLYONE PHILADELPHIA"/>
    <x v="17"/>
    <s v="39.00X9.00X90.00X5.00 75/RL,BAGS,BS,BOR,VENT,NO RM,NOSLIP,CRADL"/>
    <n v="0"/>
    <m/>
    <n v="39"/>
    <n v="9"/>
    <n v="90"/>
    <n v="5"/>
    <x v="0"/>
    <m/>
    <d v="2013-02-20T00:00:00"/>
    <s v="Feb 2013"/>
    <s v="MWENTWORTH"/>
    <s v="New"/>
    <s v="Make"/>
  </r>
  <r>
    <n v="665819"/>
    <s v="ATLAS BOX &amp; CRATING"/>
    <x v="0"/>
    <s v="4X4X004 AUTO PRINTED, 2C/ 1S W/ 1.25  SEALED HEADER W/ HH, BOTTOM LOAD, 1500"/>
    <n v="2760.08"/>
    <m/>
    <n v="4"/>
    <m/>
    <n v="4"/>
    <n v="4"/>
    <x v="1"/>
    <n v="804108"/>
    <d v="2013-03-27T00:00:00"/>
    <s v="March 2013"/>
    <s v="SARAH"/>
    <s v="Reorder"/>
    <s v="Buy"/>
  </r>
  <r>
    <n v="653412"/>
    <s v="SUPPLYONE PHILADELPHIA"/>
    <x v="17"/>
    <s v="54.00X9.00X90.00X5.00 60/RL,BAGS,BS,BOR,VENT,NO RM,NOSLIP,CRADL"/>
    <n v="0"/>
    <m/>
    <n v="54"/>
    <n v="9"/>
    <n v="90"/>
    <n v="5"/>
    <x v="0"/>
    <m/>
    <d v="2013-02-20T00:00:00"/>
    <s v="Feb 2013"/>
    <s v="MWENTWORTH"/>
    <s v="New"/>
    <s v="Make"/>
  </r>
  <r>
    <n v="687614"/>
    <s v="PROFESSIONAL PACKAGING"/>
    <x v="0"/>
    <s v="AUTO BAG 6X8 2 MIL 15% ME 1/4 INCH BUTTERFLY VENT H OLE 1250/ROLL"/>
    <n v="2740"/>
    <m/>
    <n v="6"/>
    <m/>
    <n v="8"/>
    <n v="2"/>
    <x v="0"/>
    <m/>
    <d v="2013-06-19T00:00:00"/>
    <s v="June 2013"/>
    <s v="LPAIGE"/>
    <s v="New"/>
    <s v="Buy"/>
  </r>
  <r>
    <n v="687614"/>
    <s v="PROFESSIONAL PACKAGING"/>
    <x v="0"/>
    <s v="AUTO BAG 6X8 2 MIL 15% ME1/4 INCH BUTTERFLY VENT HOLE 1250/ROLL"/>
    <n v="2740"/>
    <m/>
    <s v="AUTO BAG 6"/>
    <s v="8 2 MIL 15% ME"/>
    <m/>
    <m/>
    <x v="0"/>
    <m/>
    <d v="2013-07-05T00:00:00"/>
    <s v="July 2013"/>
    <s v="LPAIGE"/>
    <s v="New"/>
    <s v="Buy"/>
  </r>
  <r>
    <n v="655409"/>
    <s v="CLAYTON'S MERCANTILE SUPPLY"/>
    <x v="17"/>
    <s v="60.00X60.00XX6.00 100'/RL,SLITGUS SHEETING, FG,BS,COLOR,WHT,CRADL"/>
    <n v="0"/>
    <m/>
    <n v="60"/>
    <n v="60"/>
    <m/>
    <n v="6"/>
    <x v="0"/>
    <m/>
    <d v="2013-03-01T00:00:00"/>
    <s v="March 2013"/>
    <s v="PGARCIA"/>
    <s v="New"/>
    <s v="Make"/>
  </r>
  <r>
    <n v="653415"/>
    <s v="SUPPLYONE PHILADELPHIA"/>
    <x v="17"/>
    <s v="60.00X9.00X90.00X5.00 55/RL,BAGS,BS,BOR,VENT,NO RM,NOSLIP,CRADL"/>
    <n v="0"/>
    <m/>
    <n v="60"/>
    <n v="9"/>
    <n v="90"/>
    <n v="5"/>
    <x v="0"/>
    <m/>
    <d v="2013-02-20T00:00:00"/>
    <s v="Feb 2013"/>
    <s v="MWENTWORTH"/>
    <s v="New"/>
    <s v="Make"/>
  </r>
  <r>
    <n v="677702"/>
    <s v="BACON &amp; GRAHAM"/>
    <x v="17"/>
    <s v="62.00X15.00X95.00X6.00 25/RL,BAGS,BS,BOR,VENT,NO RM,CRADL"/>
    <n v="0"/>
    <m/>
    <n v="62"/>
    <n v="15"/>
    <n v="95"/>
    <n v="6"/>
    <x v="0"/>
    <m/>
    <d v="2013-05-28T00:00:00"/>
    <s v="May 2013"/>
    <s v="SMAYER"/>
    <s v="New"/>
    <s v="Make"/>
  </r>
  <r>
    <n v="653414"/>
    <s v="SUPPLYONE PHILADELPHIA"/>
    <x v="17"/>
    <s v="78.00X9.00X90.00X5.00 45/RL,BAGS,BS,BOR,VENT,NO RM,NOSLIP,CRADL"/>
    <n v="0"/>
    <m/>
    <n v="78"/>
    <n v="9"/>
    <n v="90"/>
    <n v="5"/>
    <x v="0"/>
    <m/>
    <d v="2013-02-20T00:00:00"/>
    <s v="Feb 2013"/>
    <s v="MWENTWORTH"/>
    <s v="New"/>
    <s v="Make"/>
  </r>
  <r>
    <n v="645041"/>
    <s v="PYRAMID SUPPLY"/>
    <x v="0"/>
    <s v="HDL 40X48 16MIC CLEAR 250/CS "/>
    <n v="0"/>
    <m/>
    <s v="HDL 40"/>
    <s v="48 16MIC"/>
    <m/>
    <m/>
    <x v="0"/>
    <m/>
    <d v="2013-01-15T00:00:00"/>
    <s v="Jan 2013"/>
    <s v="LCARTER"/>
    <s v="New"/>
    <s v="Buy"/>
  </r>
  <r>
    <n v="653420"/>
    <s v="SUPPLYONE PHILADELPHIA"/>
    <x v="17"/>
    <s v="82.00X15.00X100.00X5.00 25/RL,BAGS,BS,BOR,VENT,NO RM,NOSLIP,CRADL"/>
    <n v="0"/>
    <m/>
    <n v="82"/>
    <n v="15"/>
    <n v="100"/>
    <n v="5"/>
    <x v="0"/>
    <m/>
    <d v="2013-02-20T00:00:00"/>
    <s v="Feb 2013"/>
    <s v="MWENTWORTH"/>
    <s v="New"/>
    <s v="Make"/>
  </r>
  <r>
    <n v="677706"/>
    <s v="BACON &amp; GRAHAM"/>
    <x v="17"/>
    <s v="82.00X15.00X100.00X6.00 30/RL,BAGS,BS,BOR,CRADL "/>
    <n v="0"/>
    <m/>
    <n v="82"/>
    <n v="15"/>
    <n v="100"/>
    <n v="6"/>
    <x v="0"/>
    <m/>
    <d v="2013-05-28T00:00:00"/>
    <s v="May 2013"/>
    <s v="SMAYER"/>
    <s v="New"/>
    <s v="Make"/>
  </r>
  <r>
    <n v="668837"/>
    <s v="IPS PACKAGING GREENVILLE"/>
    <x v="17"/>
    <s v="9.00X7.00XX8.00 350'/RL,TUBING,COLOR,WHT "/>
    <n v="0"/>
    <m/>
    <n v="9"/>
    <n v="7"/>
    <m/>
    <n v="8"/>
    <x v="0"/>
    <m/>
    <d v="2013-04-22T00:00:00"/>
    <s v="April 2013"/>
    <s v="MGONZALEZ"/>
    <s v="New"/>
    <s v="Make"/>
  </r>
  <r>
    <n v="704431"/>
    <s v="CAMPBELL PAPER"/>
    <x v="17"/>
    <s v="92.00X58.00X54.00X3.001/RL,BAGS,BS,BOR,CRADL"/>
    <n v="0"/>
    <m/>
    <n v="92"/>
    <n v="58"/>
    <n v="54"/>
    <n v="3"/>
    <x v="0"/>
    <m/>
    <d v="2013-09-19T00:00:00"/>
    <s v="Sept 2013"/>
    <s v="PGARCIA"/>
    <s v="New"/>
    <s v="Make"/>
  </r>
  <r>
    <n v="641203"/>
    <s v="PACIFIC PKG."/>
    <x v="1"/>
    <s v="16.00X14.00X35.50X1.00 500/RL,BAGS,BS,BOR,CRADL "/>
    <n v="891.54"/>
    <m/>
    <n v="16"/>
    <n v="14"/>
    <n v="35.5"/>
    <n v="1"/>
    <x v="0"/>
    <m/>
    <d v="2012-12-24T00:00:00"/>
    <s v="Dec 2012"/>
    <s v="LCARTER"/>
    <s v="New"/>
    <s v="Make"/>
  </r>
  <r>
    <n v="641210"/>
    <s v="PACIFIC PKG."/>
    <x v="1"/>
    <s v="16.00X14.00X35.50X2.00 250/RL,BAGS,BS,BOR,CRADL "/>
    <n v="947.88"/>
    <m/>
    <n v="16"/>
    <n v="14"/>
    <n v="35.5"/>
    <n v="2"/>
    <x v="0"/>
    <m/>
    <d v="2012-12-24T00:00:00"/>
    <s v="Dec 2012"/>
    <s v="LCARTER"/>
    <s v="New"/>
    <s v="Make"/>
  </r>
  <r>
    <n v="668487"/>
    <s v="GILLIS &amp; LANE"/>
    <x v="1"/>
    <s v="18.00X0.00X0.00X5.50 500'/RL,TUBING,FG,NOSLIP "/>
    <n v="636.84"/>
    <m/>
    <n v="18"/>
    <n v="0"/>
    <n v="0"/>
    <n v="5.5"/>
    <x v="1"/>
    <n v="809101"/>
    <d v="2013-04-05T00:00:00"/>
    <s v="April 2013"/>
    <s v="LPAIGE"/>
    <s v="Reorder"/>
    <s v="Make"/>
  </r>
  <r>
    <n v="652808"/>
    <s v="CLEAR VIEW BAG COMPANY, INC."/>
    <x v="18"/>
    <s v="18.00X0.00X24.00X2.70 500/CS,BAGS,FG,BS,PRNTD "/>
    <n v="530.25"/>
    <n v="1"/>
    <n v="18"/>
    <m/>
    <n v="24"/>
    <n v="2.7"/>
    <x v="1"/>
    <n v="780446"/>
    <d v="2013-02-07T00:00:00"/>
    <s v="Feb 2013"/>
    <s v="MICHELLE"/>
    <s v="New"/>
    <s v="Make"/>
  </r>
  <r>
    <n v="652814"/>
    <s v="CLEAR VIEW BAG COMPANY, INC."/>
    <x v="18"/>
    <s v="18.00X0.00X24.00X2.70 500/CS,BAGS,FG,BS,PRNTD "/>
    <n v="530.25"/>
    <n v="1"/>
    <n v="18"/>
    <m/>
    <n v="24"/>
    <n v="2.7"/>
    <x v="1"/>
    <n v="781892"/>
    <d v="2013-02-11T00:00:00"/>
    <s v="Feb 2013"/>
    <s v="MICHELLE"/>
    <s v="New"/>
    <s v="Make"/>
  </r>
  <r>
    <n v="652816"/>
    <s v="CLEAR VIEW BAG COMPANY, INC."/>
    <x v="18"/>
    <s v="18.00X0.00X24.00X2.70 500/CS,BAGS,FG,BS,PRNTD "/>
    <n v="530.25"/>
    <n v="1"/>
    <n v="18"/>
    <m/>
    <n v="24"/>
    <n v="2.7"/>
    <x v="1"/>
    <n v="781818"/>
    <d v="2013-02-11T00:00:00"/>
    <s v="Feb 2013"/>
    <s v="MICHELLE"/>
    <s v="New"/>
    <s v="Make"/>
  </r>
  <r>
    <n v="652817"/>
    <s v="CLEAR VIEW BAG COMPANY, INC."/>
    <x v="18"/>
    <s v="18.00X0.00X24.00X2.70 500/CS,BAGS,FG,BS,PRNTD "/>
    <n v="530.25"/>
    <n v="1"/>
    <n v="18"/>
    <m/>
    <n v="24"/>
    <n v="2.7"/>
    <x v="1"/>
    <n v="781822"/>
    <d v="2013-02-11T00:00:00"/>
    <s v="Feb 2013"/>
    <s v="MICHELLE"/>
    <s v="New"/>
    <s v="Make"/>
  </r>
  <r>
    <n v="645072"/>
    <s v="DISCOUNT PLASTIC BAGS"/>
    <x v="0"/>
    <s v="36  TUBING DISPENSER BULK PACKED (PER EACH)"/>
    <n v="859.5"/>
    <m/>
    <s v="36  TUBING DISPENSER"/>
    <m/>
    <m/>
    <m/>
    <x v="0"/>
    <m/>
    <d v="2013-01-17T00:00:00"/>
    <s v="Jan 2013"/>
    <s v="MICHELLE"/>
    <s v="New"/>
    <s v="Buy"/>
  </r>
  <r>
    <n v="645073"/>
    <s v="DISCOUNT PLASTIC BAGS"/>
    <x v="0"/>
    <s v="48 TUBING DISPENSER BULK PACKED (PER EACH)"/>
    <n v="825"/>
    <m/>
    <s v="48 TUBING DISPENSER"/>
    <m/>
    <m/>
    <m/>
    <x v="0"/>
    <m/>
    <d v="2013-01-17T00:00:00"/>
    <s v="Jan 2013"/>
    <s v="MICHELLE"/>
    <s v="New"/>
    <s v="Buy"/>
  </r>
  <r>
    <n v="645074"/>
    <s v="INDUSTRIAL PACKAGING CORP"/>
    <x v="0"/>
    <s v="ZT 27X27X006 100/CS "/>
    <n v="1675.8"/>
    <m/>
    <s v="ZT 27"/>
    <n v="27"/>
    <n v="6"/>
    <m/>
    <x v="0"/>
    <m/>
    <d v="2013-01-17T00:00:00"/>
    <s v="Jan 2013"/>
    <s v="MICHELLE"/>
    <s v="New"/>
    <s v="Buy"/>
  </r>
  <r>
    <n v="652818"/>
    <s v="CLEAR VIEW BAG COMPANY, INC."/>
    <x v="18"/>
    <s v="18.00X0.00X24.00X2.70 500/CS,BAGS,FG,BS,PRNTD "/>
    <n v="530.25"/>
    <n v="1"/>
    <n v="18"/>
    <m/>
    <n v="24"/>
    <n v="2.7"/>
    <x v="1"/>
    <n v="781824"/>
    <d v="2013-02-11T00:00:00"/>
    <s v="Feb 2013"/>
    <s v="MICHELLE"/>
    <s v="New"/>
    <s v="Make"/>
  </r>
  <r>
    <n v="652820"/>
    <s v="CLEAR VIEW BAG COMPANY, INC."/>
    <x v="18"/>
    <s v="18.00X0.00X24.00X2.70 500/CS,BAGS,FG,BS,PRNTD "/>
    <n v="530.25"/>
    <n v="1"/>
    <n v="18"/>
    <m/>
    <n v="24"/>
    <n v="2.7"/>
    <x v="1"/>
    <n v="781701"/>
    <d v="2013-02-11T00:00:00"/>
    <s v="Feb 2013"/>
    <s v="MICHELLE"/>
    <s v="New"/>
    <s v="Make"/>
  </r>
  <r>
    <n v="645132"/>
    <s v="GRETO CORP"/>
    <x v="0"/>
    <s v="ZT 9X12 6MIL 5% VCI CLR 1,000/CS "/>
    <n v="2151.6"/>
    <m/>
    <s v="ZT 9"/>
    <s v="12 6MIL 5% VCI CLR"/>
    <m/>
    <m/>
    <x v="0"/>
    <m/>
    <d v="2013-01-17T00:00:00"/>
    <s v="Jan 2013"/>
    <s v="LPAIGE"/>
    <s v="New"/>
    <s v="Buy"/>
  </r>
  <r>
    <n v="645138"/>
    <s v="GRETO CORP"/>
    <x v="0"/>
    <s v="ZT 6X8 6 MIL CLR 5% VCI 1,000/CS "/>
    <n v="2480"/>
    <m/>
    <s v="ZT 6"/>
    <s v="8 6 MIL CLR 5% VCI"/>
    <m/>
    <m/>
    <x v="0"/>
    <m/>
    <d v="2013-01-17T00:00:00"/>
    <s v="Jan 2013"/>
    <s v="LPAIGE"/>
    <s v="New"/>
    <s v="Buy"/>
  </r>
  <r>
    <n v="645162"/>
    <s v="XPEDX"/>
    <x v="0"/>
    <s v="ZT 4X6 2MIL PRINTED 1C/1S 1000/CASE,P RNTD"/>
    <n v="1378.75"/>
    <m/>
    <s v="ZT 4"/>
    <s v="6 2MIL"/>
    <m/>
    <m/>
    <x v="0"/>
    <m/>
    <d v="2013-01-17T00:00:00"/>
    <s v="Jan 2013"/>
    <s v="CMAHAN"/>
    <s v="New"/>
    <s v="Buy"/>
  </r>
  <r>
    <n v="645170"/>
    <s v="XPEDX"/>
    <x v="0"/>
    <s v="ZT 12X12 2 MIL PRINTED 1C/1S 1000/CASE,P RNTD"/>
    <n v="3608.75"/>
    <m/>
    <s v="ZT 12"/>
    <s v="12 2 MIL"/>
    <m/>
    <m/>
    <x v="0"/>
    <m/>
    <d v="2013-01-17T00:00:00"/>
    <s v="Jan 2013"/>
    <s v="CMAHAN"/>
    <s v="New"/>
    <s v="Buy"/>
  </r>
  <r>
    <n v="645174"/>
    <s v="ARNOLDS FACTORY SUPPLIES"/>
    <x v="0"/>
    <s v="6X9X002 POSTAL APPROVED 1M/CASE W/ LIP &amp; TAPE"/>
    <n v="3076"/>
    <m/>
    <n v="6"/>
    <n v="9"/>
    <s v="002 POSTAL"/>
    <m/>
    <x v="0"/>
    <m/>
    <d v="2013-01-17T00:00:00"/>
    <s v="Jan 2013"/>
    <s v="LHICKS"/>
    <s v="New"/>
    <s v="Buy"/>
  </r>
  <r>
    <n v="645175"/>
    <s v="XPEDX"/>
    <x v="0"/>
    <s v="ZT 2X3 2MIL PRINTED 1C/1S 1000/CASE,P RNTD"/>
    <n v="1281.25"/>
    <m/>
    <s v="ZT 2"/>
    <s v="3 2MIL"/>
    <m/>
    <m/>
    <x v="0"/>
    <m/>
    <d v="2013-01-17T00:00:00"/>
    <s v="Jan 2013"/>
    <s v="CMAHAN"/>
    <s v="New"/>
    <s v="Buy"/>
  </r>
  <r>
    <n v="652822"/>
    <s v="CLEAR VIEW BAG COMPANY, INC."/>
    <x v="18"/>
    <s v="18.00X0.00X24.00X2.70 500/CS,BAGS,FG,BS,PRNTD "/>
    <n v="530.25"/>
    <n v="1"/>
    <n v="18"/>
    <m/>
    <n v="24"/>
    <n v="2.7"/>
    <x v="1"/>
    <n v="781709"/>
    <d v="2013-02-11T00:00:00"/>
    <s v="Feb 2013"/>
    <s v="MICHELLE"/>
    <s v="New"/>
    <s v="Make"/>
  </r>
  <r>
    <n v="652824"/>
    <s v="CLEAR VIEW BAG COMPANY, INC."/>
    <x v="18"/>
    <s v="18.00X0.00X24.00X2.70 500/CS,BAGS,FG,BS,PRNTD "/>
    <n v="530.25"/>
    <n v="1"/>
    <n v="18"/>
    <m/>
    <n v="24"/>
    <n v="2.7"/>
    <x v="1"/>
    <n v="781720"/>
    <d v="2013-02-11T00:00:00"/>
    <s v="Feb 2013"/>
    <s v="MICHELLE"/>
    <s v="New"/>
    <s v="Make"/>
  </r>
  <r>
    <n v="652826"/>
    <s v="CLEAR VIEW BAG COMPANY, INC."/>
    <x v="18"/>
    <s v="18.00X0.00X24.00X2.70 500/CS,BAGS,FG,BS,PRNTD "/>
    <n v="530.25"/>
    <n v="1"/>
    <n v="18"/>
    <m/>
    <n v="24"/>
    <n v="2.7"/>
    <x v="1"/>
    <n v="781729"/>
    <d v="2013-02-11T00:00:00"/>
    <s v="Feb 2013"/>
    <s v="MICHELLE"/>
    <s v="New"/>
    <s v="Make"/>
  </r>
  <r>
    <n v="645233"/>
    <s v="ALTEC PACKAGING"/>
    <x v="0"/>
    <s v="8.5X29X002 4  BOTTOM GUSSET DRAWSTRING"/>
    <n v="11465"/>
    <m/>
    <n v="8.5"/>
    <n v="29"/>
    <n v="2"/>
    <m/>
    <x v="0"/>
    <m/>
    <d v="2013-01-17T00:00:00"/>
    <s v="Jan 2013"/>
    <s v="MWENTWORTH"/>
    <s v="Reorder"/>
    <s v="Buy"/>
  </r>
  <r>
    <n v="645265"/>
    <s v="MATERIAL CONCEPTS, INC."/>
    <x v="0"/>
    <s v="ZT BUBBLE BAG 4X6 50/CS  "/>
    <n v="0"/>
    <m/>
    <s v="ZT BUBBLE BAG 4"/>
    <s v="6 50/CS"/>
    <m/>
    <m/>
    <x v="0"/>
    <m/>
    <d v="2013-01-17T00:00:00"/>
    <s v="Jan 2013"/>
    <s v="LPAIGE"/>
    <s v="New"/>
    <s v="Buy"/>
  </r>
  <r>
    <n v="645266"/>
    <s v="MATERIAL CONCEPTS, INC."/>
    <x v="0"/>
    <s v="ZT BUBBLE BAG 6X8 50/CS  "/>
    <n v="0"/>
    <m/>
    <s v="ZT BUBBLE BAG 6"/>
    <s v="8 50/CS"/>
    <m/>
    <m/>
    <x v="0"/>
    <m/>
    <d v="2013-01-17T00:00:00"/>
    <s v="Jan 2013"/>
    <s v="LPAIGE"/>
    <s v="New"/>
    <s v="Buy"/>
  </r>
  <r>
    <n v="645267"/>
    <s v="MATERIAL CONCEPTS, INC."/>
    <x v="0"/>
    <s v="ZT BUBBLE BAG 8X10 50/CS  "/>
    <n v="0"/>
    <m/>
    <s v="ZT BUBBLE BAG 8"/>
    <s v="10 50/CS"/>
    <m/>
    <m/>
    <x v="0"/>
    <m/>
    <d v="2013-01-17T00:00:00"/>
    <s v="Jan 2013"/>
    <s v="LPAIGE"/>
    <s v="New"/>
    <s v="Buy"/>
  </r>
  <r>
    <n v="645271"/>
    <s v="STEPHEN GOULD TEWKSBURY"/>
    <x v="0"/>
    <s v="ZT 8X8 6 MIL DOUBLE TRACK 500/CS "/>
    <n v="8191.2"/>
    <m/>
    <s v="ZT 8"/>
    <s v="8 6 MIL DOUBLE TRACK"/>
    <m/>
    <m/>
    <x v="0"/>
    <m/>
    <d v="2013-01-17T00:00:00"/>
    <s v="Jan 2013"/>
    <s v="LPAIGE"/>
    <s v="New"/>
    <s v="Buy"/>
  </r>
  <r>
    <n v="648038"/>
    <s v="CROWN PACKAGING"/>
    <x v="0"/>
    <s v="GAR 21X3X38X0006 MIDDLE PERF, 1C/1S SUFF W 2000'/ROLL, 631 BAGS/ROLL"/>
    <n v="7996.8"/>
    <m/>
    <s v="GAR 21"/>
    <n v="3"/>
    <n v="38"/>
    <n v="6"/>
    <x v="1"/>
    <n v="770559"/>
    <d v="2013-01-17T00:00:00"/>
    <s v="Jan 2013"/>
    <s v="LMITCHELL"/>
    <s v="New"/>
    <s v="Buy"/>
  </r>
  <r>
    <n v="648546"/>
    <s v="ALL-SIZE CORRUGATED"/>
    <x v="0"/>
    <s v="ZT 9.25X10X004 1000/CS IN POLY LINED BOX ES"/>
    <n v="1491"/>
    <m/>
    <s v="ZT 9.25"/>
    <n v="10"/>
    <n v="4"/>
    <m/>
    <x v="1"/>
    <n v="770088"/>
    <d v="2013-01-17T00:00:00"/>
    <s v="Jan 2013"/>
    <s v="MICHELLE"/>
    <s v="New"/>
    <s v="Buy"/>
  </r>
  <r>
    <n v="652827"/>
    <s v="CLEAR VIEW BAG COMPANY, INC."/>
    <x v="18"/>
    <s v="18.00X0.00X24.00X2.70 500/CS,BAGS,FG,BS,PRNTD "/>
    <n v="530.25"/>
    <n v="1"/>
    <n v="18"/>
    <m/>
    <n v="24"/>
    <n v="2.7"/>
    <x v="1"/>
    <n v="781724"/>
    <d v="2013-02-11T00:00:00"/>
    <s v="Feb 2013"/>
    <s v="MICHELLE"/>
    <s v="New"/>
    <s v="Make"/>
  </r>
  <r>
    <n v="664333"/>
    <s v="D BAG LADY INC."/>
    <x v="19"/>
    <s v="20.00X17.00X44.00X3.00 130/RL,BAGS,BS,BOR,LLD,HE X"/>
    <n v="1145.95"/>
    <m/>
    <n v="20"/>
    <n v="17"/>
    <n v="44"/>
    <n v="3"/>
    <x v="0"/>
    <m/>
    <d v="2013-04-03T00:00:00"/>
    <s v="April 2013"/>
    <s v="MCAMERON"/>
    <s v="New"/>
    <s v="Make"/>
  </r>
  <r>
    <n v="643156"/>
    <s v="BUTLER DEARDEN"/>
    <x v="18"/>
    <s v="20.00X18.00X36.00X2.00 250/CS,BAGS,BS "/>
    <n v="867"/>
    <m/>
    <n v="20"/>
    <n v="18"/>
    <n v="36"/>
    <n v="2"/>
    <x v="0"/>
    <m/>
    <d v="2012-12-31T00:00:00"/>
    <s v="Dec 2012"/>
    <s v="LPAIGE"/>
    <s v="Reorder"/>
    <s v="Make"/>
  </r>
  <r>
    <n v="645329"/>
    <s v="CONTAINER SOLUTIONS"/>
    <x v="0"/>
    <s v="6X9X002 ZIP TOP PRTD 1C/1S W/RECYCLE LOGO BLACK INK 1000/CASE,PRNTD"/>
    <n v="1083.5"/>
    <m/>
    <n v="6"/>
    <n v="9"/>
    <s v="002 ZIP TOP"/>
    <m/>
    <x v="0"/>
    <m/>
    <d v="2013-01-18T00:00:00"/>
    <s v="Jan 2013"/>
    <s v="DAVIDW"/>
    <s v="New"/>
    <s v="Buy"/>
  </r>
  <r>
    <n v="645332"/>
    <s v="CONTAINER SOLUTIONS"/>
    <x v="0"/>
    <s v="2X3X002 ZIP TOP PRTD 1C/1S W/RECYCLE LOGO BLACK INK 1000/CASE,PRNTD"/>
    <n v="955.5"/>
    <m/>
    <n v="2"/>
    <n v="3"/>
    <s v="002 ZIP TOP"/>
    <m/>
    <x v="0"/>
    <m/>
    <d v="2013-01-18T00:00:00"/>
    <s v="Jan 2013"/>
    <s v="DAVIDW"/>
    <s v="New"/>
    <s v="Buy"/>
  </r>
  <r>
    <n v="645334"/>
    <s v="CONTAINER SOLUTIONS"/>
    <x v="0"/>
    <s v="12X12X002 ZIP TOP PRTD 1C/1S W/RECYCLE LOGO BLACK INK 1000/CASE,PRNTD"/>
    <n v="1487"/>
    <m/>
    <n v="12"/>
    <n v="12"/>
    <s v="002 ZIP TOP"/>
    <m/>
    <x v="0"/>
    <m/>
    <d v="2013-01-18T00:00:00"/>
    <s v="Jan 2013"/>
    <s v="DAVIDW"/>
    <s v="New"/>
    <s v="Buy"/>
  </r>
  <r>
    <n v="645337"/>
    <s v="CONTAINER SOLUTIONS"/>
    <x v="0"/>
    <s v="4X6X002 ZIP TOP PRTD 1C/1S W/RECYCLE LOGO BLACK INK 1000/CASE,PRNTD"/>
    <n v="1045"/>
    <m/>
    <n v="4"/>
    <n v="6"/>
    <s v="002 ZIP TOP"/>
    <m/>
    <x v="0"/>
    <m/>
    <d v="2013-01-18T00:00:00"/>
    <s v="Jan 2013"/>
    <s v="DAVIDW"/>
    <s v="New"/>
    <s v="Buy"/>
  </r>
  <r>
    <n v="645339"/>
    <s v="CONTAINER SOLUTIONS"/>
    <x v="0"/>
    <s v="LF 6X9X002 PRTD 1C/1C W/RECYCLE LOGO BLACK INK 1000/CASE,PRNTD"/>
    <n v="1038"/>
    <m/>
    <s v="LF 6"/>
    <n v="9"/>
    <n v="2"/>
    <m/>
    <x v="0"/>
    <m/>
    <d v="2013-01-18T00:00:00"/>
    <s v="Jan 2013"/>
    <s v="DAVIDW"/>
    <s v="New"/>
    <s v="Buy"/>
  </r>
  <r>
    <n v="646226"/>
    <s v="BUTLER DEARDEN"/>
    <x v="18"/>
    <s v="20.00X18.00X36.00X2.00 250/CS,BAGS,BS "/>
    <n v="871.15"/>
    <m/>
    <n v="20"/>
    <n v="18"/>
    <n v="36"/>
    <n v="2"/>
    <x v="1"/>
    <n v="764743"/>
    <d v="2013-01-07T00:00:00"/>
    <s v="Jan 2013"/>
    <s v="AMBER"/>
    <s v="Reorder"/>
    <s v="Make"/>
  </r>
  <r>
    <n v="690320"/>
    <s v="BUTLER DEARDEN"/>
    <x v="18"/>
    <s v="20.00X18.00X36.00X2.00250/CS,BAGS,BS"/>
    <n v="911.15"/>
    <m/>
    <n v="20"/>
    <n v="18"/>
    <n v="36"/>
    <n v="2"/>
    <x v="1"/>
    <n v="856425"/>
    <d v="2013-07-03T00:00:00"/>
    <s v="July 2013"/>
    <s v="BRENDA"/>
    <s v="Reorder"/>
    <s v="Make"/>
  </r>
  <r>
    <n v="690320"/>
    <s v="BUTLER DEARDEN"/>
    <x v="18"/>
    <s v="20.00X18.00X36.00X2.00250/CS,BAGS,BS"/>
    <n v="911.15"/>
    <m/>
    <n v="20"/>
    <n v="18"/>
    <n v="36"/>
    <n v="2"/>
    <x v="1"/>
    <n v="856425"/>
    <d v="2013-07-03T00:00:00"/>
    <s v="July 2013"/>
    <s v="BRENDA"/>
    <s v="Reorder"/>
    <s v="Make"/>
  </r>
  <r>
    <n v="643575"/>
    <s v="COLONY PAPERS"/>
    <x v="19"/>
    <s v="23.00X10.00X30.00X1.50 550/RL,BAGS,BS,BOR "/>
    <n v="2193.4"/>
    <m/>
    <n v="23"/>
    <n v="10"/>
    <n v="30"/>
    <n v="1.5"/>
    <x v="1"/>
    <n v="758592"/>
    <d v="2012-12-18T00:00:00"/>
    <s v="Dec 2012"/>
    <s v="LHICKS"/>
    <s v="New"/>
    <s v="Make"/>
  </r>
  <r>
    <n v="676834"/>
    <s v="COLONY PAPERS"/>
    <x v="19"/>
    <s v="23.00X10.00X30.00X1.50 550/RL,BAGS,BS,BOR "/>
    <n v="2209"/>
    <m/>
    <n v="23"/>
    <n v="10"/>
    <n v="30"/>
    <n v="1.5"/>
    <x v="1"/>
    <n v="826825"/>
    <d v="2013-05-09T00:00:00"/>
    <s v="May 2013"/>
    <s v="MGONZALEZ"/>
    <s v="New"/>
    <s v="Make"/>
  </r>
  <r>
    <n v="645467"/>
    <s v="UNISOURCE - GARNER"/>
    <x v="0"/>
    <s v="6X18 3 MIL TRANS MET STATIC SHIELDIN G 100/CASE"/>
    <n v="3285"/>
    <m/>
    <n v="6"/>
    <s v="18 3 MIL"/>
    <m/>
    <m/>
    <x v="0"/>
    <m/>
    <d v="2013-01-18T00:00:00"/>
    <s v="Jan 2013"/>
    <s v="JPENA"/>
    <s v="New"/>
    <s v="Buy"/>
  </r>
  <r>
    <n v="645469"/>
    <s v="UNISOURCE - GARNER"/>
    <x v="0"/>
    <s v="8X16 3 MIL TRANS MET STATIC SHIELDIN G 100/CASE"/>
    <n v="3164"/>
    <m/>
    <n v="8"/>
    <s v="16 3 MIL"/>
    <m/>
    <m/>
    <x v="0"/>
    <m/>
    <d v="2013-01-18T00:00:00"/>
    <s v="Jan 2013"/>
    <s v="JPENA"/>
    <s v="New"/>
    <s v="Buy"/>
  </r>
  <r>
    <n v="645473"/>
    <s v="UNISOURCE - GARNER"/>
    <x v="0"/>
    <s v="TRANS MET STATIC SHIELDING 9.5X23 3 100/CASE"/>
    <n v="5223"/>
    <m/>
    <s v="TRANS MET"/>
    <m/>
    <m/>
    <m/>
    <x v="0"/>
    <m/>
    <d v="2013-01-18T00:00:00"/>
    <s v="Jan 2013"/>
    <s v="JPENA"/>
    <s v="New"/>
    <s v="Buy"/>
  </r>
  <r>
    <n v="645474"/>
    <s v="UNISOURCE - GARNER"/>
    <x v="0"/>
    <s v="TRANS MET 24X42 3 MIL LF "/>
    <n v="0"/>
    <m/>
    <s v="TRANS MET"/>
    <m/>
    <m/>
    <m/>
    <x v="0"/>
    <m/>
    <d v="2013-01-18T00:00:00"/>
    <s v="Jan 2013"/>
    <s v="JPENA"/>
    <s v="New"/>
    <s v="Buy"/>
  </r>
  <r>
    <n v="645477"/>
    <s v="UNISOURCE - GARNER"/>
    <x v="0"/>
    <s v="TRANS MET STATIC SHIELDIN 30X36 3 MIL LF 100/CASE "/>
    <n v="24321"/>
    <m/>
    <s v="TRANS MET STATIC SHIELDIN"/>
    <m/>
    <m/>
    <m/>
    <x v="0"/>
    <m/>
    <d v="2013-01-18T00:00:00"/>
    <s v="Jan 2013"/>
    <s v="JPENA"/>
    <s v="New"/>
    <s v="Buy"/>
  </r>
  <r>
    <n v="699998"/>
    <s v="COLONY PAPERS"/>
    <x v="19"/>
    <s v="23.00X10.00X30.00X1.50550/RL,BAGS,BS,BOR"/>
    <n v="1862.4"/>
    <m/>
    <n v="23"/>
    <n v="10"/>
    <n v="30"/>
    <n v="1.5"/>
    <x v="1"/>
    <n v="878500"/>
    <d v="2013-08-15T00:00:00"/>
    <s v="Aug 2013"/>
    <s v="MCAMERON"/>
    <s v="Reorder"/>
    <s v="Make"/>
  </r>
  <r>
    <n v="645512"/>
    <s v="STEPHEN GOULD TEWKSBURY"/>
    <x v="0"/>
    <s v="ZT 12X12X006 DOUBLE TRACK 250/CS "/>
    <n v="15711.6"/>
    <m/>
    <s v="ZT 12"/>
    <n v="12"/>
    <s v="006 DOUBLE TRACK"/>
    <m/>
    <x v="0"/>
    <m/>
    <d v="2013-01-18T00:00:00"/>
    <s v="Jan 2013"/>
    <s v="LPAIGE"/>
    <s v="New"/>
    <s v="Buy"/>
  </r>
  <r>
    <n v="645513"/>
    <s v="STEPHEN GOULD TEWKSBURY"/>
    <x v="0"/>
    <s v="ZT 8X10X006 DOUBLE TRACK 500/CS "/>
    <n v="7176.6"/>
    <m/>
    <s v="ZT 8"/>
    <n v="10"/>
    <s v="006 DOUBLE TRACK"/>
    <m/>
    <x v="0"/>
    <m/>
    <d v="2013-01-18T00:00:00"/>
    <s v="Jan 2013"/>
    <s v="LPAIGE"/>
    <s v="New"/>
    <s v="Buy"/>
  </r>
  <r>
    <n v="645514"/>
    <s v="STEPHEN GOULD TEWKSBURY"/>
    <x v="0"/>
    <s v="ZT 9X12X006 DOUBLE TRACK 500/CS "/>
    <n v="12117.6"/>
    <m/>
    <s v="ZT 9"/>
    <n v="12"/>
    <s v="006 DOUBLE TRACK"/>
    <m/>
    <x v="0"/>
    <m/>
    <d v="2013-01-18T00:00:00"/>
    <s v="Jan 2013"/>
    <s v="LPAIGE"/>
    <s v="New"/>
    <s v="Buy"/>
  </r>
  <r>
    <n v="645515"/>
    <s v="CME INTEGRATED SOLUTIONS"/>
    <x v="0"/>
    <s v="ZT 4X6X002 PRINTED 1C/1S W/ RECYCLE 1000/CASE,PRNTD"/>
    <n v="2032.5"/>
    <m/>
    <s v="ZT 4"/>
    <n v="6"/>
    <n v="2"/>
    <m/>
    <x v="0"/>
    <m/>
    <d v="2013-01-18T00:00:00"/>
    <s v="Jan 2013"/>
    <s v="LHICKS"/>
    <s v="New"/>
    <s v="Buy"/>
  </r>
  <r>
    <n v="645517"/>
    <s v="STEPHEN GOULD TEWKSBURY"/>
    <x v="0"/>
    <s v="ZT 13X18X006 DOUBLE TRACK 250/CS "/>
    <n v="17730"/>
    <m/>
    <s v="ZT 13"/>
    <n v="18"/>
    <s v="006 DOUBLE TRACK"/>
    <m/>
    <x v="0"/>
    <m/>
    <d v="2013-01-18T00:00:00"/>
    <s v="Jan 2013"/>
    <s v="LPAIGE"/>
    <s v="New"/>
    <s v="Buy"/>
  </r>
  <r>
    <n v="645522"/>
    <s v="CME INTEGRATED SOLUTIONS"/>
    <x v="0"/>
    <s v="ZT 12X12X002 PRINTED 1C/1S W/ RECYCLE 1000/CASE,PRNTD"/>
    <n v="5032.5"/>
    <m/>
    <s v="ZT 12"/>
    <n v="12"/>
    <n v="2"/>
    <m/>
    <x v="0"/>
    <m/>
    <d v="2013-01-18T00:00:00"/>
    <s v="Jan 2013"/>
    <s v="LHICKS"/>
    <s v="New"/>
    <s v="Buy"/>
  </r>
  <r>
    <n v="645524"/>
    <s v="CME INTEGRATED SOLUTIONS"/>
    <x v="0"/>
    <s v="ZT 2X3X002 PRINTED 1C1/S W/ RECYCLE 1000/CASE,PRNTD"/>
    <n v="1425"/>
    <m/>
    <s v="ZT 2"/>
    <n v="3"/>
    <n v="2"/>
    <m/>
    <x v="0"/>
    <m/>
    <d v="2013-01-18T00:00:00"/>
    <s v="Jan 2013"/>
    <s v="LHICKS"/>
    <s v="New"/>
    <s v="Buy"/>
  </r>
  <r>
    <n v="645526"/>
    <s v="BUFFALO BAG COMPANY"/>
    <x v="0"/>
    <s v="15X22 4 LIP 2MIL 5  WICKE 250/WICKET 1000/CASE "/>
    <n v="2060"/>
    <m/>
    <n v="15"/>
    <s v="22 4 LIP 2MIL 5  WICKE"/>
    <m/>
    <m/>
    <x v="0"/>
    <m/>
    <d v="2013-01-18T00:00:00"/>
    <s v="Jan 2013"/>
    <s v="PGARCIA"/>
    <s v="New"/>
    <s v="Buy"/>
  </r>
  <r>
    <n v="701595"/>
    <s v="BUTLER DEARDEN"/>
    <x v="1"/>
    <s v="24.00X0.00X0.00X2.001250'/RL,CF SOR,FG,BS,BOR,CRADL"/>
    <n v="4160"/>
    <m/>
    <n v="24"/>
    <n v="0"/>
    <n v="0"/>
    <n v="2"/>
    <x v="1"/>
    <n v="882821"/>
    <d v="2013-08-22T00:00:00"/>
    <s v="Aug 2013"/>
    <s v="LPAIGE"/>
    <s v="New"/>
    <s v="Make"/>
  </r>
  <r>
    <n v="645536"/>
    <s v="CME INTEGRATED SOLUTIONS"/>
    <x v="0"/>
    <s v="LF 6X9X002 PRINTED 1C/1S W/ RECYCLE 1000/CASE,PRNTD"/>
    <n v="2220"/>
    <m/>
    <s v="LF 6"/>
    <n v="9"/>
    <n v="2"/>
    <m/>
    <x v="0"/>
    <m/>
    <d v="2013-01-18T00:00:00"/>
    <s v="Jan 2013"/>
    <s v="LHICKS"/>
    <s v="New"/>
    <s v="Buy"/>
  </r>
  <r>
    <n v="645540"/>
    <s v="PRATT INDUSTRIES - ASHLAND"/>
    <x v="0"/>
    <s v="6X9 4MIL ZIP TOP TINTED M EDIUM BLUE 5% VCI 1000/CA SE"/>
    <n v="2507.38"/>
    <m/>
    <n v="6"/>
    <s v="9 4MIL ZIP TOP TINTED M"/>
    <m/>
    <m/>
    <x v="0"/>
    <m/>
    <d v="2013-01-18T00:00:00"/>
    <s v="Jan 2013"/>
    <s v="STEVES"/>
    <s v="Reorder"/>
    <s v="Buy"/>
  </r>
  <r>
    <n v="645555"/>
    <s v="VAN ALSTINE &amp; SONS"/>
    <x v="0"/>
    <s v="ZT 13X14.5 + 4.5  BG 3 MIL 500/CTN DOMESTIC"/>
    <n v="2335.5"/>
    <m/>
    <s v="ZT 13"/>
    <s v="14.5 + 4.5  BG"/>
    <m/>
    <m/>
    <x v="0"/>
    <m/>
    <d v="2013-01-18T00:00:00"/>
    <s v="Jan 2013"/>
    <s v="BRENDA"/>
    <s v="New"/>
    <s v="Buy"/>
  </r>
  <r>
    <n v="645562"/>
    <s v="FASTPACK PACKAGING INC"/>
    <x v="0"/>
    <s v="9X12 2MIL POSTAL APPR. LIP&amp;TAPE MAILING BAG 1000/CS CLEAR"/>
    <n v="35730"/>
    <m/>
    <n v="9"/>
    <s v="12 2MIL POSTAL APPR."/>
    <m/>
    <m/>
    <x v="0"/>
    <m/>
    <d v="2013-01-18T00:00:00"/>
    <s v="Jan 2013"/>
    <s v="JCORLISS"/>
    <s v="New"/>
    <s v="Buy"/>
  </r>
  <r>
    <n v="674968"/>
    <s v="NORTHEAST INDUSTRIAL SUPPLY CO."/>
    <x v="1"/>
    <s v="24.00X0.00X24.00X1.00 1000/RL,BAGS,FG,BS,BOR,AS ,AMF CLR,CRADL"/>
    <n v="964.05"/>
    <m/>
    <n v="24"/>
    <n v="0"/>
    <n v="24"/>
    <n v="1"/>
    <x v="1"/>
    <n v="822620"/>
    <d v="2013-05-01T00:00:00"/>
    <s v="May 2013"/>
    <s v="MPIERCE"/>
    <s v="New"/>
    <s v="Make"/>
  </r>
  <r>
    <n v="673396"/>
    <s v="BUTLER DEARDEN"/>
    <x v="20"/>
    <s v="24.00X0.00X24.00X2.00 600/CS,BAGS,BS,CLAR "/>
    <n v="4756.8"/>
    <m/>
    <n v="24"/>
    <n v="0"/>
    <n v="24"/>
    <n v="2"/>
    <x v="1"/>
    <n v="819281"/>
    <d v="2013-04-25T00:00:00"/>
    <s v="April 2013"/>
    <s v="KKING"/>
    <s v="New"/>
    <s v="Make"/>
  </r>
  <r>
    <n v="645603"/>
    <s v="AMERISAN LLC"/>
    <x v="0"/>
    <s v="4X2X8X0025 1000/CS "/>
    <n v="2440"/>
    <m/>
    <n v="4"/>
    <n v="2"/>
    <n v="8"/>
    <n v="25"/>
    <x v="0"/>
    <m/>
    <d v="2013-01-18T00:00:00"/>
    <s v="Jan 2013"/>
    <s v="SARAH"/>
    <s v="New"/>
    <s v="Buy"/>
  </r>
  <r>
    <n v="645654"/>
    <s v="UNICORR-NUTMEG CONTAINER"/>
    <x v="0"/>
    <s v="30X48 2 MIL CLEAR ZIPTOP 150/CASE"/>
    <n v="2962.25"/>
    <m/>
    <n v="30"/>
    <s v="48 2 MIL"/>
    <m/>
    <m/>
    <x v="0"/>
    <m/>
    <d v="2013-01-18T00:00:00"/>
    <s v="Jan 2013"/>
    <s v="JPENA"/>
    <s v="Reorder"/>
    <s v="Buy"/>
  </r>
  <r>
    <n v="637343"/>
    <s v="CME INTEGRATED SOLUTIONS"/>
    <x v="19"/>
    <s v="24.00X0.00X28.00X1.50 550/RL,BAGS,BS,BOR,HISLIP "/>
    <n v="1734.39"/>
    <m/>
    <n v="24"/>
    <n v="0"/>
    <n v="28"/>
    <n v="1.5"/>
    <x v="0"/>
    <m/>
    <d v="2012-12-05T00:00:00"/>
    <s v="Dec 2012"/>
    <s v="ANGELA"/>
    <s v="New"/>
    <s v="Make"/>
  </r>
  <r>
    <n v="637346"/>
    <s v="CME INTEGRATED SOLUTIONS"/>
    <x v="19"/>
    <s v="24.00X0.00X28.00X1.50 550/RL,SLEEVE,BS,BOR,HISL IP"/>
    <n v="1734.39"/>
    <m/>
    <n v="24"/>
    <n v="0"/>
    <n v="28"/>
    <n v="1.5"/>
    <x v="0"/>
    <m/>
    <d v="2012-12-05T00:00:00"/>
    <s v="Dec 2012"/>
    <s v="ANGELA"/>
    <s v="New"/>
    <s v="Make"/>
  </r>
  <r>
    <n v="646511"/>
    <s v="CME INTEGRATED SOLUTIONS"/>
    <x v="19"/>
    <s v="24.00X0.00X28.00X1.50 550/RL,SLEEVE,FG,BS,BOR,H ISLIP"/>
    <n v="932.49"/>
    <m/>
    <n v="24"/>
    <n v="0"/>
    <n v="28"/>
    <n v="1.5"/>
    <x v="0"/>
    <m/>
    <d v="2013-01-23T00:00:00"/>
    <s v="Jan 2013"/>
    <s v="ANGELA"/>
    <s v="New"/>
    <s v="Make"/>
  </r>
  <r>
    <n v="629825"/>
    <s v="TRI-COR INDUSTRIAL PKG, INC."/>
    <x v="19"/>
    <s v="24.00XX33.00X2.50 250/RL,BAGS,BS,BOR "/>
    <n v="1987.63"/>
    <m/>
    <n v="24"/>
    <m/>
    <n v="33"/>
    <n v="2.5"/>
    <x v="1"/>
    <n v="731406"/>
    <d v="2012-10-18T00:00:00"/>
    <s v="Oct 2012"/>
    <s v="LCARTER"/>
    <s v="New"/>
    <s v="Make"/>
  </r>
  <r>
    <n v="630456"/>
    <s v="TRI-COR INDUSTRIAL PKG, INC."/>
    <x v="19"/>
    <s v="24.00XX33.00X2.50 250/RL,BAGS,BS,BOR,METAL 0.15"/>
    <n v="1987.63"/>
    <m/>
    <n v="24"/>
    <m/>
    <n v="33"/>
    <n v="2.5"/>
    <x v="1"/>
    <n v="731507"/>
    <d v="2012-10-18T00:00:00"/>
    <s v="Oct 2012"/>
    <s v="LCARTER"/>
    <s v="Reorder"/>
    <s v="Make"/>
  </r>
  <r>
    <n v="649272"/>
    <s v="CROWN PACKAGING"/>
    <x v="0"/>
    <s v="TU 2  1.5 MIL 1000FT/ROLL CLEAR "/>
    <n v="1837.5"/>
    <m/>
    <s v="TU 2  1.5 MIL"/>
    <m/>
    <m/>
    <m/>
    <x v="1"/>
    <n v="771133"/>
    <d v="2013-01-18T00:00:00"/>
    <s v="Jan 2013"/>
    <s v="MICHELLE"/>
    <s v="Reorder"/>
    <s v="Buy"/>
  </r>
  <r>
    <n v="649202"/>
    <s v="ATLANTIC POLY"/>
    <x v="19"/>
    <s v="32.00X0.00X34.00X4.70 250/RL,SWS SOR,FG,BS,BOR "/>
    <n v="3995"/>
    <m/>
    <n v="32"/>
    <n v="0"/>
    <n v="34"/>
    <n v="4.7"/>
    <x v="1"/>
    <n v="771041"/>
    <d v="2013-01-18T00:00:00"/>
    <s v="Jan 2013"/>
    <s v="LMITCHELL"/>
    <s v="New"/>
    <s v="Make"/>
  </r>
  <r>
    <n v="645693"/>
    <s v="OMNI PACKAGING"/>
    <x v="0"/>
    <s v="ZT 9X12X0015 1000/CTN DOMESTIC "/>
    <n v="1001"/>
    <m/>
    <s v="ZT 9"/>
    <n v="12"/>
    <s v="0015 1000/CTN"/>
    <m/>
    <x v="0"/>
    <m/>
    <d v="2013-01-21T00:00:00"/>
    <s v="Jan 2013"/>
    <s v="BRENDA"/>
    <s v="New"/>
    <s v="Buy"/>
  </r>
  <r>
    <n v="645707"/>
    <s v="ASSOCIATED PACKAGING"/>
    <x v="0"/>
    <s v="4X5 1.5MIL POLYPRO  "/>
    <n v="2320"/>
    <m/>
    <n v="4"/>
    <m/>
    <n v="5"/>
    <n v="1.5"/>
    <x v="0"/>
    <m/>
    <d v="2013-01-21T00:00:00"/>
    <s v="Jan 2013"/>
    <s v="TTHERIAULT"/>
    <s v="New"/>
    <s v="Buy"/>
  </r>
  <r>
    <n v="645712"/>
    <s v="MAC PAPERS - NASHVILLE"/>
    <x v="0"/>
    <s v="5.5X18 .5MIL +1.5  LIP C NEWSPAPER BAGS HDPE "/>
    <n v="1090"/>
    <m/>
    <n v="5.5"/>
    <s v="18 .5MIL +1.5  LIP C"/>
    <m/>
    <m/>
    <x v="0"/>
    <m/>
    <d v="2013-01-21T00:00:00"/>
    <s v="Jan 2013"/>
    <s v="LCARTER"/>
    <s v="New"/>
    <s v="Buy"/>
  </r>
  <r>
    <n v="645714"/>
    <s v="MAC PAPERS - NASHVILLE"/>
    <x v="0"/>
    <s v="5.5X18 .5MIL 1.5  LIP BL NEWSPAPER BAGS HDPE "/>
    <n v="1175"/>
    <m/>
    <n v="5.5"/>
    <s v="18 .5MIL 1.5  LIP BL"/>
    <m/>
    <m/>
    <x v="0"/>
    <m/>
    <d v="2013-01-21T00:00:00"/>
    <s v="Jan 2013"/>
    <s v="LCARTER"/>
    <s v="New"/>
    <s v="Buy"/>
  </r>
  <r>
    <n v="645715"/>
    <s v="MAC PAPERS - NASHVILLE"/>
    <x v="0"/>
    <s v="5.5X18 .5MIL 1.5  LIP GRE NEWSPAPER BAGS HDPE "/>
    <n v="1175"/>
    <m/>
    <n v="5.5"/>
    <s v="18 .5MIL 1.5  LIP GRE"/>
    <m/>
    <m/>
    <x v="0"/>
    <m/>
    <d v="2013-01-21T00:00:00"/>
    <s v="Jan 2013"/>
    <s v="LCARTER"/>
    <s v="New"/>
    <s v="Buy"/>
  </r>
  <r>
    <n v="645718"/>
    <s v="MAC PAPERS - NASHVILLE"/>
    <x v="0"/>
    <s v="5.5X18 .5 MIL 1.5  LIP OR NEWSPAPER BAGS HDPE "/>
    <n v="1175"/>
    <m/>
    <n v="5.5"/>
    <s v="18 .5 MIL 1.5  LIP OR"/>
    <m/>
    <m/>
    <x v="0"/>
    <m/>
    <d v="2013-01-21T00:00:00"/>
    <s v="Jan 2013"/>
    <s v="LCARTER"/>
    <s v="New"/>
    <s v="Buy"/>
  </r>
  <r>
    <n v="645719"/>
    <s v="MAC PAPERS - NASHVILLE"/>
    <x v="0"/>
    <s v="5.5X18 .5MIL 1.5  LIP PUR NEWSPAPER BAGS HDPE "/>
    <n v="1175"/>
    <m/>
    <n v="5.5"/>
    <s v="18 .5MIL 1.5  LIP PUR"/>
    <m/>
    <m/>
    <x v="0"/>
    <m/>
    <d v="2013-01-21T00:00:00"/>
    <s v="Jan 2013"/>
    <s v="LCARTER"/>
    <s v="New"/>
    <s v="Buy"/>
  </r>
  <r>
    <n v="645720"/>
    <s v="MAC PAPERS - NASHVILLE"/>
    <x v="0"/>
    <s v="6.5X18 .5 1.5  LIP CLEAR NEWSPAPER BAGS HDPE "/>
    <n v="1205"/>
    <m/>
    <n v="6.5"/>
    <s v="18 .5 1.5  LIP CLEAR"/>
    <m/>
    <m/>
    <x v="0"/>
    <m/>
    <d v="2013-01-21T00:00:00"/>
    <s v="Jan 2013"/>
    <s v="LCARTER"/>
    <s v="New"/>
    <s v="Buy"/>
  </r>
  <r>
    <n v="645721"/>
    <s v="MAC PAPERS - NASHVILLE"/>
    <x v="0"/>
    <s v="6.5X18 .5MIL 1.5  LIP BLU NEWSPAPER BAGS HDPE "/>
    <n v="1290"/>
    <m/>
    <n v="6.5"/>
    <s v="18 .5MIL 1.5  LIP BLU"/>
    <m/>
    <m/>
    <x v="0"/>
    <m/>
    <d v="2013-01-21T00:00:00"/>
    <s v="Jan 2013"/>
    <s v="LCARTER"/>
    <s v="New"/>
    <s v="Buy"/>
  </r>
  <r>
    <n v="645726"/>
    <s v="MAC PAPERS - NASHVILLE"/>
    <x v="0"/>
    <s v="6.5X18 .5MIL 1.5  LIP ORA NEWSPAPER BAGS HDPE "/>
    <n v="1290"/>
    <m/>
    <n v="6.5"/>
    <s v="18 .5MIL 1.5  LIP ORA"/>
    <m/>
    <m/>
    <x v="0"/>
    <m/>
    <d v="2013-01-21T00:00:00"/>
    <s v="Jan 2013"/>
    <s v="LCARTER"/>
    <s v="New"/>
    <s v="Buy"/>
  </r>
  <r>
    <n v="672485"/>
    <s v="HLPM HOLDINGS, LLC"/>
    <x v="0"/>
    <s v="AUTOBAG 5X7X004 WHT FRNT CLR BACK 1000/RL "/>
    <n v="2690"/>
    <m/>
    <n v="5"/>
    <m/>
    <n v="7"/>
    <n v="4"/>
    <x v="0"/>
    <m/>
    <d v="2013-05-06T00:00:00"/>
    <s v="May 2013"/>
    <s v="BRENDA"/>
    <s v="New"/>
    <s v="Buy"/>
  </r>
  <r>
    <n v="645738"/>
    <s v="MAC PAPERS - NASHVILLE"/>
    <x v="0"/>
    <s v="6.5X18 .5MIL +1.5  LIP PU NEWSPAPER BAGS HDPE "/>
    <n v="1290"/>
    <m/>
    <n v="6.5"/>
    <s v="18 .5MIL +1.5  LIP PU"/>
    <m/>
    <m/>
    <x v="0"/>
    <m/>
    <d v="2013-01-21T00:00:00"/>
    <s v="Jan 2013"/>
    <s v="LCARTER"/>
    <s v="New"/>
    <s v="Buy"/>
  </r>
  <r>
    <n v="645740"/>
    <s v="MAC PAPERS - NASHVILLE"/>
    <x v="0"/>
    <s v="7.5X18 .5MIL 1.5  LIP CL NEWSPAPER BAGS HDPE "/>
    <n v="1315"/>
    <m/>
    <n v="7.5"/>
    <s v="18 .5MIL 1.5  LIP CL"/>
    <m/>
    <m/>
    <x v="0"/>
    <m/>
    <d v="2013-01-21T00:00:00"/>
    <s v="Jan 2013"/>
    <s v="LCARTER"/>
    <s v="New"/>
    <s v="Buy"/>
  </r>
  <r>
    <n v="645741"/>
    <s v="MAC PAPERS - NASHVILLE"/>
    <x v="0"/>
    <s v="7.5X18 .5MIL 1.5  LIP BL NEWSPAPER BAGS HDPE "/>
    <n v="1420"/>
    <m/>
    <n v="7.5"/>
    <s v="18 .5MIL 1.5  LIP BL"/>
    <m/>
    <m/>
    <x v="0"/>
    <m/>
    <d v="2013-01-21T00:00:00"/>
    <s v="Jan 2013"/>
    <s v="LCARTER"/>
    <s v="New"/>
    <s v="Buy"/>
  </r>
  <r>
    <n v="645743"/>
    <s v="MAC PAPERS - NASHVILLE"/>
    <x v="0"/>
    <s v="7.5X19.5 .75 MIL CLEAR NEWSPAPER BAGS 1C/1S ,PRNTD"/>
    <n v="0"/>
    <m/>
    <n v="7.5"/>
    <s v="19.5 .75 MIL"/>
    <m/>
    <m/>
    <x v="0"/>
    <m/>
    <d v="2013-01-21T00:00:00"/>
    <s v="Jan 2013"/>
    <s v="LCARTER"/>
    <s v="New"/>
    <s v="Buy"/>
  </r>
  <r>
    <n v="645746"/>
    <s v="MAC PAPERS - NASHVILLE"/>
    <x v="0"/>
    <s v="8X22 .5MIL 1.5  LIP CLEAR NEWSPAPER BAGS HDPE"/>
    <n v="1590"/>
    <m/>
    <n v="8"/>
    <s v="22 .5MIL 1.5  LIP CLEAR"/>
    <m/>
    <m/>
    <x v="0"/>
    <m/>
    <d v="2013-01-21T00:00:00"/>
    <s v="Jan 2013"/>
    <s v="LCARTER"/>
    <s v="New"/>
    <s v="Buy"/>
  </r>
  <r>
    <n v="645748"/>
    <s v="MAC PAPERS - NASHVILLE"/>
    <x v="0"/>
    <s v="8X22 .5MIL 1.5  LIP ORANG NEWSPAPER BAGS HDPE "/>
    <n v="1715"/>
    <m/>
    <n v="8"/>
    <s v="22 .5MIL 1.5  LIP ORANG"/>
    <m/>
    <m/>
    <x v="0"/>
    <m/>
    <d v="2013-01-21T00:00:00"/>
    <s v="Jan 2013"/>
    <s v="LCARTER"/>
    <s v="New"/>
    <s v="Buy"/>
  </r>
  <r>
    <n v="645751"/>
    <s v="MAC PAPERS - NASHVILLE"/>
    <x v="0"/>
    <s v="9X22 .55 MIL 1.5  LIP CLE NEWSPAPER BAGS HDPE "/>
    <n v="1795"/>
    <m/>
    <n v="9"/>
    <s v="22 .55 MIL 1.5  LIP CLE"/>
    <m/>
    <m/>
    <x v="0"/>
    <m/>
    <d v="2013-01-21T00:00:00"/>
    <s v="Jan 2013"/>
    <s v="LCARTER"/>
    <s v="New"/>
    <s v="Buy"/>
  </r>
  <r>
    <n v="645755"/>
    <s v="MAC PAPERS - NASHVILLE"/>
    <x v="0"/>
    <s v="9X22 .55 MIL 1.5  LIP OR NEWSPAPER BAGS HDPE "/>
    <n v="1920"/>
    <m/>
    <n v="9"/>
    <s v="22 .55 MIL 1.5  LIP OR"/>
    <m/>
    <m/>
    <x v="0"/>
    <m/>
    <d v="2013-01-21T00:00:00"/>
    <s v="Jan 2013"/>
    <s v="LCARTER"/>
    <s v="New"/>
    <s v="Buy"/>
  </r>
  <r>
    <n v="645758"/>
    <s v="MAC PAPERS - NASHVILLE"/>
    <x v="0"/>
    <s v="10X22 .55 MIL 1.5  LIP CL NEWSPAPER BAGS HDPE "/>
    <n v="1940"/>
    <m/>
    <n v="10"/>
    <s v="22 .55 MIL 1.5  LIP CL"/>
    <m/>
    <m/>
    <x v="0"/>
    <m/>
    <d v="2013-01-21T00:00:00"/>
    <s v="Jan 2013"/>
    <s v="LCARTER"/>
    <s v="New"/>
    <s v="Buy"/>
  </r>
  <r>
    <n v="645760"/>
    <s v="MAC PAPERS - NASHVILLE"/>
    <x v="0"/>
    <s v="11X22 .55 MIL 1.5  LIP CL NEWSPAPER BAGS HDPE "/>
    <n v="2035"/>
    <m/>
    <n v="11"/>
    <s v="22 .55 MIL 1.5  LIP CL"/>
    <m/>
    <m/>
    <x v="0"/>
    <m/>
    <d v="2013-01-21T00:00:00"/>
    <s v="Jan 2013"/>
    <s v="LCARTER"/>
    <s v="New"/>
    <s v="Buy"/>
  </r>
  <r>
    <n v="645774"/>
    <s v="MAC PAPERS - NASHVILLE"/>
    <x v="0"/>
    <s v="10X19.5 .9MIL CLEAR NEWSPAPER BAGS 1C/1S,PRNTD"/>
    <n v="0"/>
    <m/>
    <n v="10"/>
    <s v="19.5 .9MIL CLEAR"/>
    <m/>
    <m/>
    <x v="0"/>
    <m/>
    <d v="2013-01-21T00:00:00"/>
    <s v="Jan 2013"/>
    <s v="LCARTER"/>
    <s v="New"/>
    <s v="Buy"/>
  </r>
  <r>
    <n v="645797"/>
    <s v="XPEDX"/>
    <x v="0"/>
    <s v="ZT 3.5X3.5 2MIL  "/>
    <n v="0"/>
    <m/>
    <s v="ZT 3.5"/>
    <s v="3.5 2MIL"/>
    <m/>
    <m/>
    <x v="0"/>
    <m/>
    <d v="2013-01-21T00:00:00"/>
    <s v="Jan 2013"/>
    <s v="CMAHAN"/>
    <s v="New"/>
    <s v="Buy"/>
  </r>
  <r>
    <n v="645807"/>
    <s v="ALLEN PACKAGING CO."/>
    <x v="0"/>
    <s v="44X44X66 4ML CLR SHRINK P ALLET CVR 30 PER ROLL "/>
    <n v="17829.900000000001"/>
    <m/>
    <n v="44"/>
    <n v="44"/>
    <s v="66 4ML CLR SHRINK P"/>
    <m/>
    <x v="0"/>
    <m/>
    <d v="2013-01-21T00:00:00"/>
    <s v="Jan 2013"/>
    <s v="JLYONS"/>
    <s v="New"/>
    <s v="Buy"/>
  </r>
  <r>
    <n v="676678"/>
    <s v="ATLANTIC POLY"/>
    <x v="19"/>
    <s v="32.00X0.00X34.00X4.70 250/RL,SWS SOR,FG,BS,BOR "/>
    <n v="4064.4"/>
    <m/>
    <n v="32"/>
    <n v="0"/>
    <n v="34"/>
    <n v="4.7"/>
    <x v="0"/>
    <m/>
    <d v="2013-05-22T00:00:00"/>
    <s v="May 2013"/>
    <s v="TTHERIAULT"/>
    <s v="Reorder"/>
    <s v="Make"/>
  </r>
  <r>
    <n v="645831"/>
    <s v="FASTPACK PACKAGING INC"/>
    <x v="0"/>
    <s v="PPA 9X12+1.5 X002 LIP &amp; TAPE 1000/CTN DOMESTIC # 13650"/>
    <n v="46845"/>
    <m/>
    <s v="PPA 9"/>
    <s v="12+1.5 "/>
    <n v="2"/>
    <m/>
    <x v="0"/>
    <m/>
    <d v="2013-01-21T00:00:00"/>
    <s v="Jan 2013"/>
    <s v="BRENDA"/>
    <s v="New"/>
    <s v="Buy"/>
  </r>
  <r>
    <n v="645841"/>
    <s v="XPEDX"/>
    <x v="0"/>
    <s v="LF 6X9 2 MIL PRNTD 1C/1S 1000/CASE,PRN TD"/>
    <n v="1743"/>
    <m/>
    <s v="LF 6"/>
    <s v="9 2 MIL"/>
    <m/>
    <m/>
    <x v="0"/>
    <m/>
    <d v="2013-01-21T00:00:00"/>
    <s v="Jan 2013"/>
    <s v="CMAHAN"/>
    <s v="New"/>
    <s v="Buy"/>
  </r>
  <r>
    <n v="645879"/>
    <s v="XPEDX"/>
    <x v="0"/>
    <s v="ZT 4X6 2 MIL PRNTD 1C/1S,PRNTD "/>
    <n v="1378.75"/>
    <m/>
    <s v="ZT 4"/>
    <s v="6 2 MIL"/>
    <m/>
    <m/>
    <x v="0"/>
    <m/>
    <d v="2013-01-21T00:00:00"/>
    <s v="Jan 2013"/>
    <s v="CMAHAN"/>
    <s v="New"/>
    <s v="Buy"/>
  </r>
  <r>
    <n v="645886"/>
    <s v="XPEDX"/>
    <x v="0"/>
    <s v="ZT 12X12 2 MIL PRNTD 1C/1S,PRNTD "/>
    <n v="3608.75"/>
    <m/>
    <s v="ZT 12"/>
    <s v="12 2 MIL"/>
    <m/>
    <m/>
    <x v="0"/>
    <m/>
    <d v="2013-01-21T00:00:00"/>
    <s v="Jan 2013"/>
    <s v="CMAHAN"/>
    <s v="New"/>
    <s v="Buy"/>
  </r>
  <r>
    <n v="645889"/>
    <s v="XPEDX"/>
    <x v="0"/>
    <s v="ZT 2X3 2 MIL PRINTED 1C/1 S 1000/CASE,PRNTD "/>
    <n v="1281.25"/>
    <m/>
    <s v="ZT 2"/>
    <s v="3 2 MIL PRINTED 1C/1"/>
    <m/>
    <m/>
    <x v="0"/>
    <m/>
    <d v="2013-01-21T00:00:00"/>
    <s v="Jan 2013"/>
    <s v="CMAHAN"/>
    <s v="New"/>
    <s v="Buy"/>
  </r>
  <r>
    <n v="645890"/>
    <s v="XPEDX"/>
    <x v="0"/>
    <s v="LF 6X9 2 MIL PRINTED 1C/1 1000/CASE,PRNTD "/>
    <n v="1743"/>
    <m/>
    <s v="LF 6"/>
    <s v="9 2 MIL PRINTED 1C/1"/>
    <m/>
    <m/>
    <x v="0"/>
    <m/>
    <d v="2013-01-21T00:00:00"/>
    <s v="Jan 2013"/>
    <s v="CMAHAN"/>
    <s v="New"/>
    <s v="Buy"/>
  </r>
  <r>
    <n v="710404"/>
    <s v="ATLANTIC POLY"/>
    <x v="19"/>
    <s v="32.00X0.00X34.00X4.70250/RL,SWS SOR,FG,BS,BOR"/>
    <n v="4316"/>
    <m/>
    <n v="32"/>
    <n v="0"/>
    <n v="34"/>
    <n v="4.7"/>
    <x v="1"/>
    <n v="902709"/>
    <d v="2013-09-30T00:00:00"/>
    <s v="Sept 2013"/>
    <s v="JCORLISS"/>
    <s v="Reorder"/>
    <s v="Make"/>
  </r>
  <r>
    <n v="645918"/>
    <s v="FASTPACK PACKAGING INC"/>
    <x v="0"/>
    <s v="9X12 2MIL POSTAL APPR. LIP&amp;TAPE MAILING BAG 1000/CS CLEAR"/>
    <n v="0"/>
    <m/>
    <n v="9"/>
    <s v="12 2MIL POSTAL APPR."/>
    <m/>
    <m/>
    <x v="0"/>
    <m/>
    <d v="2013-01-21T00:00:00"/>
    <s v="Jan 2013"/>
    <s v="LCARTER"/>
    <s v="Reorder"/>
    <s v="Buy"/>
  </r>
  <r>
    <n v="645932"/>
    <s v="SPRINGFIELD PAPER CO."/>
    <x v="0"/>
    <s v="LF (BREAD BAG) 8.75X15 2.5MIL PRINTED 1C /1S REGISTERED PRINT,PRNT"/>
    <n v="1083"/>
    <m/>
    <s v="LF (BREAD BAG)"/>
    <m/>
    <m/>
    <m/>
    <x v="0"/>
    <m/>
    <d v="2013-01-21T00:00:00"/>
    <s v="Jan 2013"/>
    <s v="MPRIEST"/>
    <s v="New"/>
    <s v="Buy"/>
  </r>
  <r>
    <n v="710590"/>
    <s v="ATLANTIC POLY"/>
    <x v="19"/>
    <s v="32.00X0.00X34.00X4.70250/RL,SWS SOR,FG,BS,BOR"/>
    <n v="4316"/>
    <m/>
    <n v="32"/>
    <n v="0"/>
    <n v="34"/>
    <n v="4.7"/>
    <x v="1"/>
    <n v="902730"/>
    <d v="2013-09-30T00:00:00"/>
    <s v="Sept 2013"/>
    <s v="LPAIGE"/>
    <s v="Reorder"/>
    <s v="Make"/>
  </r>
  <r>
    <n v="649015"/>
    <s v="BGR INC"/>
    <x v="0"/>
    <s v="3X37X002 POR 350/ROLL  "/>
    <n v="852.55"/>
    <m/>
    <n v="3"/>
    <n v="37"/>
    <s v="002 POR 350/ROLL"/>
    <m/>
    <x v="1"/>
    <n v="771853"/>
    <d v="2013-01-21T00:00:00"/>
    <s v="Jan 2013"/>
    <s v="LMITCHELL"/>
    <s v="Reorder"/>
    <s v="Buy"/>
  </r>
  <r>
    <n v="652507"/>
    <s v="INTERNATIONAL PLASTICS"/>
    <x v="19"/>
    <s v="32.00X0.00X35.50X4.00 150/RL,BAGS,BS,BOR,AS,OPA Q,BLK"/>
    <n v="1969.01"/>
    <m/>
    <n v="32"/>
    <n v="0"/>
    <n v="35.5"/>
    <n v="4"/>
    <x v="0"/>
    <m/>
    <d v="2013-02-15T00:00:00"/>
    <s v="Feb 2013"/>
    <s v="WILL"/>
    <s v="New"/>
    <s v="Make"/>
  </r>
  <r>
    <n v="643825"/>
    <s v="INTERNATIONAL PLASTICS"/>
    <x v="19"/>
    <s v="32.00XXX4.00 400'/RL,TUBING,FG,AS,OPAQ ,BLK"/>
    <n v="1608.75"/>
    <m/>
    <n v="32"/>
    <m/>
    <m/>
    <n v="4"/>
    <x v="1"/>
    <n v="759190"/>
    <d v="2012-12-19T00:00:00"/>
    <s v="Dec 2012"/>
    <s v="LCARTER"/>
    <s v="New"/>
    <s v="Make"/>
  </r>
  <r>
    <n v="646052"/>
    <s v="STRETCH ASSOCIATES"/>
    <x v="0"/>
    <s v="2X9.75X002 POLYPRO 1000/CS "/>
    <n v="776"/>
    <m/>
    <n v="2"/>
    <m/>
    <n v="9.75"/>
    <n v="2"/>
    <x v="0"/>
    <m/>
    <d v="2013-01-22T00:00:00"/>
    <s v="Jan 2013"/>
    <s v="AMBER"/>
    <s v="New"/>
    <s v="Buy"/>
  </r>
  <r>
    <n v="646053"/>
    <s v="STRETCH ASSOCIATES"/>
    <x v="0"/>
    <s v="1.5X9.75X002 POLYPRO 1000/CS "/>
    <n v="0"/>
    <m/>
    <n v="1.5"/>
    <m/>
    <n v="9.75"/>
    <n v="2"/>
    <x v="0"/>
    <m/>
    <d v="2013-01-22T00:00:00"/>
    <s v="Jan 2013"/>
    <s v="AMBER"/>
    <s v="New"/>
    <s v="Buy"/>
  </r>
  <r>
    <n v="646113"/>
    <s v="GLOBAL WRAP INC."/>
    <x v="0"/>
    <s v="12X20.5 2 MIL WITH 3 HEADER AND REINFORCED HANG HOLE. PRNT 3C/1S 100"/>
    <n v="3196"/>
    <m/>
    <n v="12"/>
    <s v="20.5 2 MIL WITH"/>
    <m/>
    <m/>
    <x v="0"/>
    <m/>
    <d v="2013-01-22T00:00:00"/>
    <s v="Jan 2013"/>
    <s v="TTHERIAULT"/>
    <s v="New"/>
    <s v="Buy"/>
  </r>
  <r>
    <n v="706717"/>
    <s v="CARLSON SYSTEMS, LLC - NOGALES"/>
    <x v="0"/>
    <s v="AUTO BAG 5X7 3MILWHITE FRNT/CLEAR BACK1/4 VENT HOLE IN CORN"/>
    <n v="2689.2"/>
    <m/>
    <s v="AUTO BAG 5"/>
    <s v="7 3MIL"/>
    <m/>
    <m/>
    <x v="1"/>
    <n v="893709"/>
    <d v="2013-09-12T00:00:00"/>
    <s v="Sept 2013"/>
    <s v="MCAMERON"/>
    <s v="Reorder"/>
    <s v="Buy"/>
  </r>
  <r>
    <n v="646182"/>
    <s v="SPRINGFIELD PAPER CO."/>
    <x v="0"/>
    <s v="LF (BREAD BAG) 9.25X14.5 2MIL PRINTED 1C 1000/CASE,PRNTD"/>
    <n v="1004.75"/>
    <m/>
    <s v="LF (BREAD BAG)"/>
    <m/>
    <m/>
    <m/>
    <x v="0"/>
    <m/>
    <d v="2013-01-22T00:00:00"/>
    <s v="Jan 2013"/>
    <s v="MPRIEST"/>
    <s v="New"/>
    <s v="Buy"/>
  </r>
  <r>
    <n v="646242"/>
    <s v="EASTERN STATES PACKAGING"/>
    <x v="0"/>
    <s v="LF 7X10X0018 W/1 LIP 1000 /CASE "/>
    <n v="1264"/>
    <m/>
    <s v="LF 7"/>
    <n v="10"/>
    <s v="0018 W/1 LIP 1000"/>
    <m/>
    <x v="0"/>
    <m/>
    <d v="2013-01-22T00:00:00"/>
    <s v="Jan 2013"/>
    <s v="MICHELLE"/>
    <s v="Reorder"/>
    <s v="Buy"/>
  </r>
  <r>
    <n v="646245"/>
    <s v="ROYAL PACKAGING"/>
    <x v="0"/>
    <s v="ZT 18X13 1.5 MIL FDA 1,00 6 VENT HOLES EACH SIDE, 3   FROM TOP/BOTTOM 2.5  FR"/>
    <n v="0"/>
    <m/>
    <n v="18"/>
    <m/>
    <n v="13"/>
    <n v="1.5"/>
    <x v="0"/>
    <m/>
    <d v="2013-01-22T00:00:00"/>
    <s v="Jan 2013"/>
    <s v="JBASILE"/>
    <s v="Reorder"/>
    <s v="Buy"/>
  </r>
  <r>
    <n v="679831"/>
    <s v="INTERNATIONAL PLASTICS"/>
    <x v="19"/>
    <s v="32.00XXX4.00 400'/RL,TUBING,FG,AS,OPAQ ,BLK"/>
    <n v="3227.5"/>
    <m/>
    <n v="32"/>
    <m/>
    <m/>
    <n v="4"/>
    <x v="1"/>
    <n v="832857"/>
    <d v="2013-05-21T00:00:00"/>
    <s v="May 2013"/>
    <s v="HEATHER"/>
    <s v="Reorder"/>
    <s v="Make"/>
  </r>
  <r>
    <n v="646248"/>
    <s v="STRETCH ASSOCIATES"/>
    <x v="0"/>
    <s v="3X10 2MIL POLYPRO 1000/CS "/>
    <n v="5020"/>
    <m/>
    <n v="3"/>
    <m/>
    <n v="10"/>
    <n v="2"/>
    <x v="0"/>
    <m/>
    <d v="2013-01-22T00:00:00"/>
    <s v="Jan 2013"/>
    <s v="JCORLISS"/>
    <s v="New"/>
    <s v="Buy"/>
  </r>
  <r>
    <n v="646272"/>
    <s v="SUPERIOR BUSINESS SOLUTIONS"/>
    <x v="0"/>
    <s v="20X26 4 MILL ZT 200/CASE  "/>
    <n v="1013.3"/>
    <m/>
    <n v="20"/>
    <s v="26 4 MILL ZT 200/CASE"/>
    <m/>
    <m/>
    <x v="0"/>
    <m/>
    <d v="2013-01-22T00:00:00"/>
    <s v="Jan 2013"/>
    <s v="DWHOLEY"/>
    <s v="New"/>
    <s v="Buy"/>
  </r>
  <r>
    <n v="646274"/>
    <s v="SUPERIOR BUSINESS SOLUTIONS"/>
    <x v="0"/>
    <s v="26X42 4 MILL ZT 100/CASE  "/>
    <n v="1782.1"/>
    <m/>
    <n v="26"/>
    <s v="42 4 MILL ZT 100/CASE"/>
    <m/>
    <m/>
    <x v="0"/>
    <m/>
    <d v="2013-01-22T00:00:00"/>
    <s v="Jan 2013"/>
    <s v="DWHOLEY"/>
    <s v="New"/>
    <s v="Buy"/>
  </r>
  <r>
    <n v="646291"/>
    <s v="ALTEC PACKAGING"/>
    <x v="0"/>
    <s v="18.5X29X002 4  BOTTOM GUSSET DRAWSTRING"/>
    <n v="30007.5"/>
    <m/>
    <n v="18.5"/>
    <n v="29"/>
    <n v="2"/>
    <m/>
    <x v="0"/>
    <m/>
    <d v="2013-01-22T00:00:00"/>
    <s v="Jan 2013"/>
    <s v="MICHELLE"/>
    <s v="New"/>
    <s v="Buy"/>
  </r>
  <r>
    <n v="638501"/>
    <s v="GILLIS &amp; LANE"/>
    <x v="19"/>
    <s v="36.00X0.00X0.00X5.50 250'/RL,TUBING,FG,NOSLIP "/>
    <n v="1023.5"/>
    <m/>
    <n v="36"/>
    <n v="0"/>
    <n v="0"/>
    <n v="5.5"/>
    <x v="1"/>
    <n v="750148"/>
    <d v="2012-11-29T00:00:00"/>
    <s v="Nov 2012"/>
    <s v="LPAIGE"/>
    <s v="Reorder"/>
    <s v="Make"/>
  </r>
  <r>
    <n v="698969"/>
    <s v="GILLIS &amp; LANE"/>
    <x v="19"/>
    <s v="36.00X0.00X0.00X5.50250'/RL,TUBING,FG,NOSLIP"/>
    <n v="1163.5"/>
    <m/>
    <n v="36"/>
    <n v="0"/>
    <n v="0"/>
    <n v="5.5"/>
    <x v="1"/>
    <n v="875940"/>
    <d v="2013-08-09T00:00:00"/>
    <s v="Aug 2013"/>
    <s v="MFRIDLEY"/>
    <s v="Reorder"/>
    <s v="Make"/>
  </r>
  <r>
    <n v="635380"/>
    <s v="CME INTEGRATED SOLUTIONS"/>
    <x v="19"/>
    <s v="37.00X0.00X0.00X3.00 1000'/RL,TUBING,LLD,HEX,C OLOR,YEL"/>
    <n v="1715.47"/>
    <m/>
    <n v="37"/>
    <n v="0"/>
    <n v="0"/>
    <n v="3"/>
    <x v="0"/>
    <m/>
    <d v="2012-11-26T00:00:00"/>
    <s v="Nov 2012"/>
    <s v="ANGELA"/>
    <s v="New"/>
    <s v="Make"/>
  </r>
  <r>
    <n v="629960"/>
    <s v="CME INTEGRATED SOLUTIONS"/>
    <x v="19"/>
    <s v="37.00X0.00X0.00X3.00 550'/RL,TUBING,LLD,HEX,CO LOR,YEL"/>
    <n v="1315.92"/>
    <m/>
    <n v="37"/>
    <n v="0"/>
    <n v="0"/>
    <n v="3"/>
    <x v="0"/>
    <m/>
    <d v="2012-11-01T00:00:00"/>
    <s v="Nov 2012"/>
    <s v="MGONZALEZ"/>
    <s v="New"/>
    <s v="Make"/>
  </r>
  <r>
    <n v="655384"/>
    <s v="CME INTEGRATED SOLUTIONS"/>
    <x v="19"/>
    <s v="37.00X0.00XX3.00 550'/RL,TUBING,FG,LLD,HEX ,COLOR,YEL"/>
    <n v="1571.52"/>
    <m/>
    <n v="37"/>
    <n v="0"/>
    <m/>
    <n v="3"/>
    <x v="1"/>
    <n v="782751"/>
    <d v="2013-02-12T00:00:00"/>
    <s v="Feb 2013"/>
    <s v="ANGELA"/>
    <s v="Reorder"/>
    <s v="Make"/>
  </r>
  <r>
    <n v="656443"/>
    <s v="CME INTEGRATED SOLUTIONS"/>
    <x v="19"/>
    <s v="37.00X0.00XX3.00 550'/RL,TUBING,FG,LLD,HEX ,COLOR,YEL"/>
    <n v="1508.16"/>
    <m/>
    <n v="37"/>
    <n v="0"/>
    <m/>
    <n v="3"/>
    <x v="1"/>
    <n v="784518"/>
    <d v="2013-02-15T00:00:00"/>
    <s v="Feb 2013"/>
    <s v="MICHELLE"/>
    <s v="Reorder"/>
    <s v="Make"/>
  </r>
  <r>
    <n v="646521"/>
    <s v="GREAT LAKES PACKAGING SUPPLY INC"/>
    <x v="0"/>
    <s v="LF 7X4 1.25MIL CLR 1.5 LIP AND TAPE FOOD GRADE 1000/CASE"/>
    <n v="3850"/>
    <m/>
    <s v="LF 7"/>
    <s v="4 1.25MIL CLR"/>
    <m/>
    <m/>
    <x v="0"/>
    <m/>
    <d v="2013-01-23T00:00:00"/>
    <s v="Jan 2013"/>
    <s v="LPAIGE"/>
    <s v="Reorder"/>
    <s v="Buy"/>
  </r>
  <r>
    <n v="646530"/>
    <s v="CACTUS CONTAINER, LLC"/>
    <x v="0"/>
    <s v="ZT (SINGLE TRK) 15X33 4MI W/4 VENT HOLES ACROSS TOP UNDER ZIP 500/"/>
    <n v="1528.2"/>
    <m/>
    <n v="15"/>
    <m/>
    <n v="33"/>
    <n v="4"/>
    <x v="0"/>
    <m/>
    <d v="2013-01-23T00:00:00"/>
    <s v="Jan 2013"/>
    <s v="LHICKS"/>
    <s v="New"/>
    <s v="Buy"/>
  </r>
  <r>
    <n v="630801"/>
    <s v="ATLAS BOX &amp; CRATING"/>
    <x v="0"/>
    <s v="4X4X004 AUTO PRINTED, 2C/ 1S W/ 1.25  SEALED HEADER W/ HH, BOTTOM LOAD, 1500"/>
    <n v="2659.8"/>
    <m/>
    <n v="4"/>
    <m/>
    <n v="4"/>
    <n v="4"/>
    <x v="1"/>
    <n v="733233"/>
    <d v="2012-10-23T00:00:00"/>
    <s v="Oct 2012"/>
    <s v="JPENA"/>
    <s v="Reorder"/>
    <s v="Buy"/>
  </r>
  <r>
    <n v="678378"/>
    <s v="CME INTEGRATED SOLUTIONS"/>
    <x v="19"/>
    <s v="37.00X0.00XX3.00 550'/RL,TUBING,FG,LLD,HEX ,COLOR,YEL"/>
    <n v="1550.16"/>
    <m/>
    <n v="37"/>
    <n v="0"/>
    <m/>
    <n v="3"/>
    <x v="1"/>
    <n v="829236"/>
    <d v="2013-05-14T00:00:00"/>
    <s v="May 2013"/>
    <s v="JCORLISS"/>
    <s v="New"/>
    <s v="Make"/>
  </r>
  <r>
    <n v="646567"/>
    <s v="MARKEY PAPER &amp; PACKAGING"/>
    <x v="0"/>
    <s v="4.5X5.5X0015 1000/CS W/ 1  LIP "/>
    <n v="1065"/>
    <m/>
    <n v="4.5"/>
    <n v="5.5"/>
    <n v="15"/>
    <m/>
    <x v="0"/>
    <m/>
    <d v="2013-01-23T00:00:00"/>
    <s v="Jan 2013"/>
    <s v="AMBER"/>
    <s v="New"/>
    <s v="Buy"/>
  </r>
  <r>
    <n v="654287"/>
    <s v="CME INTEGRATED SOLUTIONS"/>
    <x v="19"/>
    <s v="37.00X0.00XX3.00 550/RL,TUBING,FG,LLD,HEX, COLOR,YEL"/>
    <n v="1384.95"/>
    <m/>
    <n v="37"/>
    <n v="0"/>
    <m/>
    <n v="3"/>
    <x v="0"/>
    <m/>
    <d v="2013-02-22T00:00:00"/>
    <s v="Feb 2013"/>
    <s v="ANGELA"/>
    <s v="New"/>
    <s v="Make"/>
  </r>
  <r>
    <n v="650759"/>
    <s v="ATLAS BOX &amp; CRATING"/>
    <x v="0"/>
    <s v="4X4X004 AUTO PRINTED, 2C/ 1S W/ 1.25  SEALED HEADER W/ HH, BOTTOM LOAD, 1500"/>
    <n v="2593.5"/>
    <m/>
    <n v="4"/>
    <m/>
    <n v="4"/>
    <n v="4"/>
    <x v="1"/>
    <n v="774427"/>
    <d v="2013-01-25T00:00:00"/>
    <s v="Jan 2013"/>
    <s v="TTHERIAULT"/>
    <s v="Reorder"/>
    <s v="Buy"/>
  </r>
  <r>
    <n v="646708"/>
    <s v="ULINE"/>
    <x v="0"/>
    <s v="5.25X7.75 2MIL WITH 1.5  LIP &amp;TAPE POSTAL APPROVED"/>
    <n v="0"/>
    <m/>
    <n v="5.25"/>
    <s v="7.75 2MIL WITH"/>
    <m/>
    <m/>
    <x v="0"/>
    <m/>
    <d v="2013-01-24T00:00:00"/>
    <s v="Jan 2013"/>
    <s v="TTHERIAULT"/>
    <s v="New"/>
    <s v="Buy"/>
  </r>
  <r>
    <n v="699322"/>
    <s v="CME INTEGRATED SOLUTIONS"/>
    <x v="19"/>
    <s v="37.00X0.00XX3.00550'/RL,TUBING,FG,LLD,HEX,COLOR,YEL"/>
    <n v="1604.4"/>
    <m/>
    <n v="37"/>
    <n v="0"/>
    <m/>
    <n v="3"/>
    <x v="1"/>
    <n v="877988"/>
    <d v="2013-08-14T00:00:00"/>
    <s v="Aug 2013"/>
    <s v="JCORLISS"/>
    <s v="New"/>
    <s v="Make"/>
  </r>
  <r>
    <n v="646808"/>
    <s v="STRETCH ASSOCIATES"/>
    <x v="0"/>
    <s v="ZT 9.75X14X002 SINGLE TRACK W/ 1.5  LIP &amp; WICKET ON OTHER END 1000/"/>
    <n v="6165"/>
    <m/>
    <s v="ZT 9.75"/>
    <n v="14"/>
    <s v="002 SINGLE"/>
    <m/>
    <x v="0"/>
    <m/>
    <d v="2013-01-24T00:00:00"/>
    <s v="Jan 2013"/>
    <s v="LHICKS"/>
    <s v="New"/>
    <s v="Buy"/>
  </r>
  <r>
    <n v="646811"/>
    <s v="STRETCH ASSOCIATES"/>
    <x v="0"/>
    <s v="ZT 12X16.75X002 SINGLE TRACK W/ 1.5  LIP &amp; WICKET ON OTHER END 1000/"/>
    <n v="5242.5"/>
    <m/>
    <s v="ZT 12"/>
    <n v="16.75"/>
    <s v="002 SINGLE"/>
    <m/>
    <x v="0"/>
    <m/>
    <d v="2013-01-24T00:00:00"/>
    <s v="Jan 2013"/>
    <s v="LHICKS"/>
    <s v="Reorder"/>
    <s v="Buy"/>
  </r>
  <r>
    <n v="646861"/>
    <s v="TRACO MANUFACTURING, INC"/>
    <x v="0"/>
    <s v="3X3X003 POLYPRO 1000/CASE "/>
    <n v="521"/>
    <m/>
    <n v="3"/>
    <m/>
    <n v="3"/>
    <n v="3"/>
    <x v="0"/>
    <m/>
    <d v="2013-01-24T00:00:00"/>
    <s v="Jan 2013"/>
    <s v="LHICKS"/>
    <s v="New"/>
    <s v="Buy"/>
  </r>
  <r>
    <n v="646865"/>
    <s v="TRACO MANUFACTURING, INC"/>
    <x v="0"/>
    <s v="3X6X003 POLYPRO 1000/CASE  "/>
    <n v="1715"/>
    <m/>
    <n v="3"/>
    <m/>
    <n v="6"/>
    <n v="3"/>
    <x v="0"/>
    <m/>
    <d v="2013-01-24T00:00:00"/>
    <s v="Jan 2013"/>
    <s v="LHICKS"/>
    <s v="New"/>
    <s v="Buy"/>
  </r>
  <r>
    <n v="646871"/>
    <s v="TRACO MANUFACTURING, INC"/>
    <x v="0"/>
    <s v="4X4X003 POLYPRO 1000/CASE  "/>
    <n v="572.5"/>
    <m/>
    <n v="4"/>
    <m/>
    <n v="4"/>
    <n v="3"/>
    <x v="0"/>
    <m/>
    <d v="2013-01-24T00:00:00"/>
    <s v="Jan 2013"/>
    <s v="LHICKS"/>
    <s v="New"/>
    <s v="Buy"/>
  </r>
  <r>
    <n v="646876"/>
    <s v="TRACO MANUFACTURING, INC"/>
    <x v="0"/>
    <s v="4X6X003 POLYPRO 1000/CASE  "/>
    <n v="1942.5"/>
    <m/>
    <n v="4"/>
    <m/>
    <n v="6"/>
    <n v="3"/>
    <x v="0"/>
    <m/>
    <d v="2013-01-24T00:00:00"/>
    <s v="Jan 2013"/>
    <s v="LHICKS"/>
    <s v="New"/>
    <s v="Buy"/>
  </r>
  <r>
    <n v="654702"/>
    <s v="TEXAS TECHNOLOGIES,INC."/>
    <x v="0"/>
    <s v="AUTOBAG - 6X8 2MIL (WOPE BAG) 1250/ROLL "/>
    <n v="2557.8000000000002"/>
    <m/>
    <n v="6"/>
    <m/>
    <n v="8"/>
    <n v="2"/>
    <x v="0"/>
    <m/>
    <d v="2013-02-25T00:00:00"/>
    <s v="Feb 2013"/>
    <s v="TTHERIAULT"/>
    <s v="Reorder"/>
    <s v="Buy"/>
  </r>
  <r>
    <n v="646880"/>
    <s v="TRACO MANUFACTURING, INC"/>
    <x v="0"/>
    <s v="8X8X003 POLYPRO 1000/CASE  "/>
    <n v="1022"/>
    <m/>
    <n v="8"/>
    <m/>
    <n v="8"/>
    <n v="3"/>
    <x v="0"/>
    <m/>
    <d v="2013-01-24T00:00:00"/>
    <s v="Jan 2013"/>
    <s v="LHICKS"/>
    <s v="New"/>
    <s v="Buy"/>
  </r>
  <r>
    <n v="646883"/>
    <s v="TRACO MANUFACTURING, INC"/>
    <x v="0"/>
    <s v="8X10X003 POLYPRO 1000/CAS E "/>
    <n v="4235"/>
    <m/>
    <n v="8"/>
    <m/>
    <n v="10"/>
    <n v="3"/>
    <x v="0"/>
    <m/>
    <d v="2013-01-24T00:00:00"/>
    <s v="Jan 2013"/>
    <s v="LHICKS"/>
    <s v="New"/>
    <s v="Buy"/>
  </r>
  <r>
    <n v="646884"/>
    <s v="TRACO MANUFACTURING, INC"/>
    <x v="0"/>
    <s v="8X12X003 POLYPRO 1000/CAS E "/>
    <n v="1222"/>
    <m/>
    <n v="8"/>
    <m/>
    <n v="12"/>
    <n v="3"/>
    <x v="0"/>
    <m/>
    <d v="2013-01-24T00:00:00"/>
    <s v="Jan 2013"/>
    <s v="LHICKS"/>
    <s v="New"/>
    <s v="Buy"/>
  </r>
  <r>
    <n v="646890"/>
    <s v="TRACO MANUFACTURING, INC"/>
    <x v="0"/>
    <s v="10X12X003 POLYPRO 1000/CA SE "/>
    <n v="5665"/>
    <m/>
    <n v="10"/>
    <m/>
    <n v="12"/>
    <n v="3"/>
    <x v="0"/>
    <m/>
    <d v="2013-01-24T00:00:00"/>
    <s v="Jan 2013"/>
    <s v="LHICKS"/>
    <s v="New"/>
    <s v="Buy"/>
  </r>
  <r>
    <n v="646899"/>
    <s v="TRACO MANUFACTURING, INC"/>
    <x v="0"/>
    <s v="7X13X003 POLYPRO 1000/cas e "/>
    <n v="1112.5"/>
    <m/>
    <n v="7"/>
    <m/>
    <n v="13"/>
    <n v="3"/>
    <x v="0"/>
    <m/>
    <d v="2013-01-24T00:00:00"/>
    <s v="Jan 2013"/>
    <s v="LHICKS"/>
    <s v="New"/>
    <s v="Buy"/>
  </r>
  <r>
    <n v="646903"/>
    <s v="TRACO MANUFACTURING, INC"/>
    <x v="0"/>
    <s v="10X13X003 POLYPRO 1000/CA SE "/>
    <n v="6015"/>
    <m/>
    <n v="10"/>
    <m/>
    <n v="13"/>
    <n v="3"/>
    <x v="0"/>
    <m/>
    <d v="2013-01-24T00:00:00"/>
    <s v="Jan 2013"/>
    <s v="LHICKS"/>
    <s v="New"/>
    <s v="Buy"/>
  </r>
  <r>
    <n v="646904"/>
    <s v="TRACO MANUFACTURING, INC"/>
    <x v="0"/>
    <s v="13X15X003 POLYPRO 1000/CA SE "/>
    <n v="1971.5"/>
    <m/>
    <n v="13"/>
    <m/>
    <n v="15"/>
    <n v="3"/>
    <x v="0"/>
    <m/>
    <d v="2013-01-24T00:00:00"/>
    <s v="Jan 2013"/>
    <s v="LHICKS"/>
    <s v="New"/>
    <s v="Buy"/>
  </r>
  <r>
    <n v="646908"/>
    <s v="TRACO MANUFACTURING, INC"/>
    <x v="0"/>
    <s v="15X15X003 POLYPRO 1000/CA SE "/>
    <n v="9162.5"/>
    <m/>
    <n v="15"/>
    <m/>
    <n v="15"/>
    <n v="3"/>
    <x v="0"/>
    <m/>
    <d v="2013-01-24T00:00:00"/>
    <s v="Jan 2013"/>
    <s v="LHICKS"/>
    <s v="New"/>
    <s v="Buy"/>
  </r>
  <r>
    <n v="646925"/>
    <s v="ULINE"/>
    <x v="0"/>
    <s v="ZT 2X4X002 WHH 1000/CTN DOMESTIC"/>
    <n v="0"/>
    <m/>
    <s v="ZT 2"/>
    <n v="4"/>
    <s v="002 WHH"/>
    <m/>
    <x v="0"/>
    <m/>
    <d v="2013-01-24T00:00:00"/>
    <s v="Jan 2013"/>
    <s v="BRENDA"/>
    <s v="New"/>
    <s v="Buy"/>
  </r>
  <r>
    <n v="646928"/>
    <s v="ULINE"/>
    <x v="0"/>
    <s v="ZT 2X5X002 WHH 1000/CTN DOMESTIC"/>
    <n v="0"/>
    <m/>
    <s v="ZT 2"/>
    <n v="5"/>
    <s v="002 WHH"/>
    <m/>
    <x v="0"/>
    <m/>
    <d v="2013-01-24T00:00:00"/>
    <s v="Jan 2013"/>
    <s v="BRENDA"/>
    <s v="New"/>
    <s v="Buy"/>
  </r>
  <r>
    <n v="646929"/>
    <s v="ULINE"/>
    <x v="0"/>
    <s v="ZT 3X6X002 W/HH 1000/CTN DOMESTIC"/>
    <n v="0"/>
    <m/>
    <s v="ZT 3"/>
    <n v="6"/>
    <s v="002 W/HH"/>
    <m/>
    <x v="0"/>
    <m/>
    <d v="2013-01-24T00:00:00"/>
    <s v="Jan 2013"/>
    <s v="BRENDA"/>
    <s v="New"/>
    <s v="Buy"/>
  </r>
  <r>
    <n v="646930"/>
    <s v="CROWN PACKAGING"/>
    <x v="0"/>
    <s v="LF 3.5X6 4 MIL 1000/CASE  "/>
    <n v="2003.4"/>
    <m/>
    <s v="LF 3.5"/>
    <s v="6 4 MIL 1000/CASE"/>
    <m/>
    <m/>
    <x v="0"/>
    <m/>
    <d v="2013-01-24T00:00:00"/>
    <s v="Jan 2013"/>
    <s v="CMAHAN"/>
    <s v="New"/>
    <s v="Buy"/>
  </r>
  <r>
    <n v="646932"/>
    <s v="ULINE"/>
    <x v="0"/>
    <s v="ZT 3X10X002 W/HH 1000/CTN DOMESTIC"/>
    <n v="0"/>
    <m/>
    <s v="ZT 3"/>
    <n v="10"/>
    <s v="002 W/HH"/>
    <m/>
    <x v="0"/>
    <m/>
    <d v="2013-01-24T00:00:00"/>
    <s v="Jan 2013"/>
    <s v="BRENDA"/>
    <s v="New"/>
    <s v="Buy"/>
  </r>
  <r>
    <n v="646939"/>
    <s v="ULINE"/>
    <x v="0"/>
    <s v="ZT 3X12X002 W/HH 1000/CTN DOMESTIC"/>
    <n v="0"/>
    <m/>
    <s v="ZT 3"/>
    <n v="12"/>
    <s v="002 W/HH"/>
    <m/>
    <x v="0"/>
    <m/>
    <d v="2013-01-24T00:00:00"/>
    <s v="Jan 2013"/>
    <s v="BRENDA"/>
    <s v="New"/>
    <s v="Buy"/>
  </r>
  <r>
    <n v="659732"/>
    <s v="TEXAS TECHNOLOGIES,INC."/>
    <x v="0"/>
    <s v="AUTOBAG - 6X8 2MIL (WOPE BAG) 1250/ROLL "/>
    <n v="2557.8000000000002"/>
    <m/>
    <n v="6"/>
    <m/>
    <n v="8"/>
    <n v="2"/>
    <x v="1"/>
    <n v="790683"/>
    <d v="2013-02-27T00:00:00"/>
    <s v="Feb 2013"/>
    <s v="AMBER"/>
    <s v="Reorder"/>
    <s v="Buy"/>
  </r>
  <r>
    <n v="646949"/>
    <s v="XPEDX"/>
    <x v="0"/>
    <s v="PAS 5X7X002, PRINTED 1C/1 (4 RECYCLE LOGO) 1000/CAS E"/>
    <n v="2205"/>
    <m/>
    <s v="PAS 5"/>
    <n v="7"/>
    <s v="002, PRINTED 1C/1"/>
    <m/>
    <x v="0"/>
    <m/>
    <d v="2013-01-24T00:00:00"/>
    <s v="Jan 2013"/>
    <s v="LMITCHELL"/>
    <s v="New"/>
    <s v="Buy"/>
  </r>
  <r>
    <n v="630288"/>
    <s v="CME INTEGRATED SOLUTIONS"/>
    <x v="19"/>
    <s v="37.00XXX3.00 550'/RL,TUBING,LLD,HEX,CO LOR,YEL"/>
    <n v="1405.68"/>
    <m/>
    <n v="37"/>
    <m/>
    <m/>
    <n v="3"/>
    <x v="0"/>
    <m/>
    <d v="2012-11-02T00:00:00"/>
    <s v="Nov 2012"/>
    <s v="MGONZALEZ"/>
    <s v="New"/>
    <s v="Make"/>
  </r>
  <r>
    <n v="647008"/>
    <s v="GREAT SOUTHERN INDUSTRIES"/>
    <x v="0"/>
    <s v="4.125X9.5 1.2MIL POLYPRO W/LIP&amp;TAPE 1000/C ASE"/>
    <n v="6900"/>
    <m/>
    <n v="4.125"/>
    <m/>
    <n v="9.5"/>
    <n v="1.2"/>
    <x v="0"/>
    <m/>
    <d v="2013-01-24T00:00:00"/>
    <s v="Jan 2013"/>
    <s v="LHICKS"/>
    <s v="New"/>
    <s v="Buy"/>
  </r>
  <r>
    <n v="650332"/>
    <s v="ABS PACKAGING LLC"/>
    <x v="0"/>
    <s v="ZT 13X18 4MIL DOUBLE TRACK SEAL 1000/CTN"/>
    <n v="0"/>
    <m/>
    <s v="ZT 13"/>
    <s v="18 4MIL"/>
    <m/>
    <m/>
    <x v="0"/>
    <m/>
    <d v="2013-01-24T00:00:00"/>
    <s v="Jan 2013"/>
    <s v="LMITCHELL"/>
    <s v="New"/>
    <s v="Buy"/>
  </r>
  <r>
    <n v="637341"/>
    <s v="CME INTEGRATED SOLUTIONS"/>
    <x v="19"/>
    <s v="39.00X0.00X67.00X1.50 240/RL,BAGS,BS,BOR,HISLIP "/>
    <n v="1730.61"/>
    <m/>
    <n v="39"/>
    <n v="0"/>
    <n v="67"/>
    <n v="1.5"/>
    <x v="0"/>
    <m/>
    <d v="2012-12-05T00:00:00"/>
    <s v="Dec 2012"/>
    <s v="ANGELA"/>
    <s v="New"/>
    <s v="Make"/>
  </r>
  <r>
    <n v="637342"/>
    <s v="CME INTEGRATED SOLUTIONS"/>
    <x v="19"/>
    <s v="39.00X0.00X67.00X1.50 240/RL,SLEEVE,BS,BOR,HISL IP"/>
    <n v="1730.61"/>
    <m/>
    <n v="39"/>
    <n v="0"/>
    <n v="67"/>
    <n v="1.5"/>
    <x v="0"/>
    <m/>
    <d v="2012-12-05T00:00:00"/>
    <s v="Dec 2012"/>
    <s v="ANGELA"/>
    <s v="New"/>
    <s v="Make"/>
  </r>
  <r>
    <n v="647086"/>
    <s v="LANDSBERG - HOUSTON"/>
    <x v="0"/>
    <s v="POLY PRO ZT 3X5.5 2 MIL 1000/CTN "/>
    <n v="723.5"/>
    <m/>
    <s v="POLY PRO ZT 3"/>
    <n v="5.5"/>
    <m/>
    <m/>
    <x v="0"/>
    <m/>
    <d v="2013-01-25T00:00:00"/>
    <s v="Jan 2013"/>
    <s v="LMITCHELL"/>
    <s v="New"/>
    <s v="Buy"/>
  </r>
  <r>
    <n v="647111"/>
    <s v="XPEDX"/>
    <x v="0"/>
    <s v="LF 8X12X002 W/ 1.5  LIP &amp; TAPE, 1C/1S, BLACK RECYCLE LOGO 1000/C"/>
    <n v="3984"/>
    <m/>
    <s v="LF 8"/>
    <n v="12"/>
    <s v="002 W/ 1.5 "/>
    <m/>
    <x v="0"/>
    <m/>
    <d v="2013-01-25T00:00:00"/>
    <s v="Jan 2013"/>
    <s v="LMITCHELL"/>
    <s v="New"/>
    <s v="Buy"/>
  </r>
  <r>
    <n v="647241"/>
    <s v="XPEDX"/>
    <x v="0"/>
    <s v="ZT 18X20X002, RED TINT 50 0/CASE "/>
    <n v="1765.5"/>
    <m/>
    <s v="ZT 18"/>
    <n v="20"/>
    <s v="002, RED TINT 50"/>
    <m/>
    <x v="0"/>
    <m/>
    <d v="2013-01-25T00:00:00"/>
    <s v="Jan 2013"/>
    <s v="LMITCHELL"/>
    <s v="New"/>
    <s v="Buy"/>
  </r>
  <r>
    <n v="647252"/>
    <s v="XPEDX"/>
    <x v="0"/>
    <s v="LF 8X15X002, 1C/1S 1000/CTN,PRNTD "/>
    <n v="11881.8"/>
    <m/>
    <s v="LF 8"/>
    <n v="15"/>
    <s v="002, 1C/1S"/>
    <m/>
    <x v="0"/>
    <m/>
    <d v="2013-01-25T00:00:00"/>
    <s v="Jan 2013"/>
    <s v="LMITCHELL"/>
    <s v="New"/>
    <s v="Buy"/>
  </r>
  <r>
    <n v="647264"/>
    <s v="ALL BOXES DIRECT"/>
    <x v="0"/>
    <s v="12X18 2MIL 2  LIP &amp; TAPE PRINTING IN BOTTOM CORNER"/>
    <n v="3336"/>
    <m/>
    <n v="12"/>
    <s v="18 2MIL"/>
    <m/>
    <m/>
    <x v="0"/>
    <m/>
    <d v="2013-01-25T00:00:00"/>
    <s v="Jan 2013"/>
    <s v="DWHOLEY"/>
    <s v="New"/>
    <s v="Buy"/>
  </r>
  <r>
    <n v="656683"/>
    <s v="TEXAS TECHNOLOGIES,INC."/>
    <x v="0"/>
    <s v="AUTOBAG - 6X8 2MIL (WOPE BAG) 1250/ROLL "/>
    <n v="2557.8000000000002"/>
    <m/>
    <n v="6"/>
    <m/>
    <n v="8"/>
    <n v="2"/>
    <x v="0"/>
    <m/>
    <d v="2013-03-04T00:00:00"/>
    <s v="March 2013"/>
    <s v="JBURKE"/>
    <s v="Reorder"/>
    <s v="Buy"/>
  </r>
  <r>
    <n v="647317"/>
    <s v="BERLIN PACKAGING"/>
    <x v="0"/>
    <s v="ZT 8X14 3MIL PRINTED 1C/1 AMBER TINT BAG 1000/CASE"/>
    <n v="2692.13"/>
    <m/>
    <s v="ZT 8"/>
    <s v="14 3MIL PRINTED 1C/1"/>
    <m/>
    <m/>
    <x v="0"/>
    <m/>
    <d v="2013-01-25T00:00:00"/>
    <s v="Jan 2013"/>
    <s v="MGONZALEZ"/>
    <s v="New"/>
    <s v="Buy"/>
  </r>
  <r>
    <n v="646491"/>
    <s v="CME INTEGRATED SOLUTIONS"/>
    <x v="19"/>
    <s v="39.00X0.00X67.00X1.50 240/RL,SLEEVE,FG,BS,BOR,H ISLIP"/>
    <n v="927.15"/>
    <m/>
    <n v="39"/>
    <n v="0"/>
    <n v="67"/>
    <n v="1.5"/>
    <x v="0"/>
    <m/>
    <d v="2013-01-23T00:00:00"/>
    <s v="Jan 2013"/>
    <s v="ANGELA"/>
    <s v="New"/>
    <s v="Make"/>
  </r>
  <r>
    <n v="643880"/>
    <s v="MSC INDUSTRIAL SUPPLY"/>
    <x v="19"/>
    <s v="4.00XXX2.00 3000'/RL,TUBING "/>
    <n v="850.5"/>
    <m/>
    <n v="4"/>
    <m/>
    <m/>
    <n v="2"/>
    <x v="0"/>
    <m/>
    <d v="2013-01-03T00:00:00"/>
    <s v="Jan 2013"/>
    <s v="BRENDA"/>
    <s v="New"/>
    <s v="Make"/>
  </r>
  <r>
    <n v="647367"/>
    <s v="JANITORS WAREHOUSE"/>
    <x v="0"/>
    <s v="ZT 18X24 3 MIL 1000/CASE BLACK OPAQUE "/>
    <n v="1030.2"/>
    <m/>
    <s v="ZT 18"/>
    <s v="24 3 MIL 1000/CASE"/>
    <m/>
    <m/>
    <x v="0"/>
    <m/>
    <d v="2013-01-25T00:00:00"/>
    <s v="Jan 2013"/>
    <s v="JPENA"/>
    <s v="New"/>
    <s v="Buy"/>
  </r>
  <r>
    <n v="647371"/>
    <s v="JANITORS WAREHOUSE"/>
    <x v="0"/>
    <s v="ZT 13X18 3MIL 1000/CASE BLACK OPAQUE "/>
    <n v="1270.25"/>
    <m/>
    <s v="ZT 13"/>
    <s v="18 3MIL 1000/CASE"/>
    <m/>
    <m/>
    <x v="0"/>
    <m/>
    <d v="2013-01-25T00:00:00"/>
    <s v="Jan 2013"/>
    <s v="JPENA"/>
    <s v="New"/>
    <s v="Buy"/>
  </r>
  <r>
    <n v="647372"/>
    <s v="JANITORS WAREHOUSE"/>
    <x v="0"/>
    <s v="ZT 12X12 4MIL 1000/CASE BLACK OPAQUE "/>
    <n v="1299.2"/>
    <m/>
    <s v="ZT 12"/>
    <s v="12 4MIL 1000/CASE"/>
    <m/>
    <m/>
    <x v="0"/>
    <m/>
    <d v="2013-01-25T00:00:00"/>
    <s v="Jan 2013"/>
    <s v="JPENA"/>
    <s v="New"/>
    <s v="Buy"/>
  </r>
  <r>
    <n v="666163"/>
    <s v="MSC INDUSTRIAL SUPPLY"/>
    <x v="19"/>
    <s v="4.00XXX2.00 3000'/RL,TUBING "/>
    <n v="1146.8800000000001"/>
    <m/>
    <n v="4"/>
    <m/>
    <m/>
    <n v="2"/>
    <x v="0"/>
    <m/>
    <d v="2013-04-10T00:00:00"/>
    <s v="April 2013"/>
    <s v="DAVID"/>
    <s v="Reorder"/>
    <s v="Make"/>
  </r>
  <r>
    <n v="674805"/>
    <s v="XPEDX - CORPORATE"/>
    <x v="0"/>
    <s v="AUTOBAG 6X9X0015 PRINTED GREEN PMS 356U 2000/RL,PRNTD"/>
    <n v="2555"/>
    <m/>
    <n v="6"/>
    <m/>
    <n v="9"/>
    <n v="1.5"/>
    <x v="0"/>
    <m/>
    <d v="2013-05-15T00:00:00"/>
    <s v="May 2013"/>
    <s v="BRENDA"/>
    <s v="New"/>
    <s v="Buy"/>
  </r>
  <r>
    <n v="650923"/>
    <s v="BUTLER DEARDEN"/>
    <x v="0"/>
    <s v="72  X 1500' FOAM 1/32  SL (5 BUNDLES - 6 ROLLS/BUN DLE)"/>
    <n v="969.25"/>
    <m/>
    <n v="72"/>
    <s v=" 1500' FOAM 1/32  SL"/>
    <m/>
    <m/>
    <x v="1"/>
    <n v="774491"/>
    <d v="2013-01-25T00:00:00"/>
    <s v="Jan 2013"/>
    <s v="LCARTER"/>
    <s v="Reorder"/>
    <s v="Buy"/>
  </r>
  <r>
    <n v="648705"/>
    <s v="GILLIS &amp; LANE"/>
    <x v="19"/>
    <s v="4.00XXX5.50 1000'/RL,TUBING,FG,NOSLIP "/>
    <n v="549.12"/>
    <m/>
    <n v="4"/>
    <m/>
    <m/>
    <n v="5.5"/>
    <x v="1"/>
    <n v="770330"/>
    <d v="2013-01-17T00:00:00"/>
    <s v="Jan 2013"/>
    <s v="LPAIGE"/>
    <s v="Reorder"/>
    <s v="Make"/>
  </r>
  <r>
    <n v="651071"/>
    <s v="CROWN PACKAGING"/>
    <x v="0"/>
    <s v="TU 2  1.5 MIL 1000FT/ROLL CLEAR "/>
    <n v="1104.9000000000001"/>
    <m/>
    <s v="TU 2  1.5 MIL"/>
    <m/>
    <m/>
    <m/>
    <x v="1"/>
    <n v="774624"/>
    <d v="2013-01-25T00:00:00"/>
    <s v="Jan 2013"/>
    <s v="MWENTWORTH"/>
    <s v="Reorder"/>
    <s v="Buy"/>
  </r>
  <r>
    <n v="647405"/>
    <s v="JOHNSON SUPPLY"/>
    <x v="0"/>
    <s v="ZT 6X6 2MIL PRINTED 3C/1S 1000/CASE,P RNTD"/>
    <n v="1385"/>
    <m/>
    <s v="ZT 6"/>
    <s v="6 2MIL"/>
    <m/>
    <m/>
    <x v="0"/>
    <m/>
    <d v="2013-01-28T00:00:00"/>
    <s v="Jan 2013"/>
    <s v="TTHERIAULT"/>
    <s v="New"/>
    <s v="Buy"/>
  </r>
  <r>
    <n v="647406"/>
    <s v="JOHNSON SUPPLY"/>
    <x v="0"/>
    <s v="ZT 8X8 2MIL PRINTED 3C/1S 1000/CASE,P RNTD"/>
    <n v="1609.5"/>
    <m/>
    <s v="ZT 8"/>
    <s v="8 2MIL"/>
    <m/>
    <m/>
    <x v="0"/>
    <m/>
    <d v="2013-01-28T00:00:00"/>
    <s v="Jan 2013"/>
    <s v="TTHERIAULT"/>
    <s v="New"/>
    <s v="Buy"/>
  </r>
  <r>
    <n v="647489"/>
    <s v="COASTAL PAPER AND SUPPLY INC"/>
    <x v="0"/>
    <s v="POLYPRO 4X2.5X9.5 1.2MIL W/CRIMP BOTTOM SEA 1000/CASE"/>
    <n v="1001"/>
    <m/>
    <n v="4"/>
    <n v="2.5"/>
    <n v="9.5"/>
    <n v="1.2"/>
    <x v="0"/>
    <m/>
    <d v="2013-01-28T00:00:00"/>
    <s v="Jan 2013"/>
    <s v="MWENTWORTH"/>
    <s v="New"/>
    <s v="Buy"/>
  </r>
  <r>
    <n v="696993"/>
    <s v="CROWN PACKAGING"/>
    <x v="0"/>
    <s v="10.50X15 1.5 MILAUTO BAG"/>
    <n v="2540"/>
    <m/>
    <n v="10.5"/>
    <s v="15 1.5 MIL"/>
    <m/>
    <m/>
    <x v="0"/>
    <m/>
    <d v="2013-08-16T00:00:00"/>
    <s v="Aug 2013"/>
    <s v="JPENA"/>
    <s v="New"/>
    <s v="Buy"/>
  </r>
  <r>
    <n v="647492"/>
    <s v="COASTAL PAPER AND SUPPLY INC"/>
    <x v="0"/>
    <s v="POLYPRO 3.5X2X7.5 1.2MIL CRIMP BOTTOM SEAL &amp; CENTE 1000/CASE"/>
    <n v="1281.75"/>
    <m/>
    <n v="3.5"/>
    <n v="2"/>
    <n v="7.5"/>
    <n v="1.2"/>
    <x v="0"/>
    <m/>
    <d v="2013-01-28T00:00:00"/>
    <s v="Jan 2013"/>
    <s v="MWENTWORTH"/>
    <s v="New"/>
    <s v="Buy"/>
  </r>
  <r>
    <n v="647494"/>
    <s v="COASTAL PAPER AND SUPPLY INC"/>
    <x v="0"/>
    <s v="POLYPRO 5X3X11.5 1.2MIL 1 CRIMP BOTTOM SEAL &amp; CENTE R BACK SEAL"/>
    <n v="1136"/>
    <m/>
    <n v="5"/>
    <n v="3"/>
    <n v="11.5"/>
    <n v="1.2"/>
    <x v="0"/>
    <m/>
    <d v="2013-01-28T00:00:00"/>
    <s v="Jan 2013"/>
    <s v="MWENTWORTH"/>
    <s v="New"/>
    <s v="Buy"/>
  </r>
  <r>
    <n v="647496"/>
    <s v="COASTAL PAPER AND SUPPLY INC"/>
    <x v="0"/>
    <s v="POLYPRO 4X2.5X5.9 1.2MIL SQ BOTTOM BAGS "/>
    <n v="0"/>
    <m/>
    <n v="4"/>
    <n v="2.5"/>
    <n v="5.9"/>
    <n v="1.2"/>
    <x v="0"/>
    <m/>
    <d v="2013-01-28T00:00:00"/>
    <s v="Jan 2013"/>
    <s v="MWENTWORTH"/>
    <s v="New"/>
    <s v="Buy"/>
  </r>
  <r>
    <n v="668483"/>
    <s v="GILLIS &amp; LANE"/>
    <x v="19"/>
    <s v="4.00XXX5.50 1000'/RL,TUBING,FG,NOSLIP "/>
    <n v="510.72"/>
    <m/>
    <n v="4"/>
    <m/>
    <m/>
    <n v="5.5"/>
    <x v="1"/>
    <n v="809172"/>
    <d v="2013-04-05T00:00:00"/>
    <s v="April 2013"/>
    <s v="LPAIGE"/>
    <s v="Reorder"/>
    <s v="Make"/>
  </r>
  <r>
    <n v="648260"/>
    <s v="NORTHEAST INDUSTRIAL SUPPLY CO."/>
    <x v="19"/>
    <s v="43.00X18.00X48.00X2.00 135/RL,BAGS,FG,BS,BOR,AS, AMF CLR,CRADL"/>
    <n v="2377.3000000000002"/>
    <m/>
    <n v="43"/>
    <n v="18"/>
    <n v="48"/>
    <n v="2"/>
    <x v="1"/>
    <n v="769252"/>
    <d v="2013-01-16T00:00:00"/>
    <s v="Jan 2013"/>
    <s v="LMITCHELL"/>
    <s v="New"/>
    <s v="Make"/>
  </r>
  <r>
    <n v="647546"/>
    <s v="XPEDX"/>
    <x v="0"/>
    <s v="WICK 5X10+1.5  LIPX002 250/ WICKET 1000/CTN DOMESTIC"/>
    <n v="718"/>
    <m/>
    <s v="WICK 5"/>
    <s v="10+1.5  LIP"/>
    <n v="2"/>
    <m/>
    <x v="0"/>
    <m/>
    <d v="2013-01-28T00:00:00"/>
    <s v="Jan 2013"/>
    <s v="BRENDA"/>
    <s v="New"/>
    <s v="Buy"/>
  </r>
  <r>
    <n v="647596"/>
    <s v="PACKAGING CONSULTANTS"/>
    <x v="0"/>
    <s v="12X16 1MIL 1.5  LIP WITH 250/WICKET 1000/CASE ON WICKETS, PRINTED 1C/1S"/>
    <n v="988"/>
    <m/>
    <n v="12"/>
    <s v="16 1MIL 1.5  LIP WITH"/>
    <m/>
    <m/>
    <x v="0"/>
    <m/>
    <d v="2013-01-28T00:00:00"/>
    <s v="Jan 2013"/>
    <s v="LCARTER"/>
    <s v="New"/>
    <s v="Buy"/>
  </r>
  <r>
    <n v="647597"/>
    <s v="GREAT SOUTHERN INDUSTRIES"/>
    <x v="0"/>
    <s v="6X9 1MIL LDPE W/LIP &amp; TAP E 1000/CASE "/>
    <n v="5700"/>
    <m/>
    <n v="6"/>
    <s v="9 1MIL LDPE W/LIP &amp; TAP"/>
    <m/>
    <m/>
    <x v="0"/>
    <m/>
    <d v="2013-01-28T00:00:00"/>
    <s v="Jan 2013"/>
    <s v="CGRAINGER"/>
    <s v="New"/>
    <s v="Buy"/>
  </r>
  <r>
    <n v="647598"/>
    <s v="PACKAGING CONSULTANTS"/>
    <x v="0"/>
    <s v="14X20 1MIL 1.5  LIP WITH SUFFOCATION WARNING, PRIN 250/WICKET 1000/CASE,PRNT"/>
    <n v="987.75"/>
    <m/>
    <n v="14"/>
    <s v="20 1MIL 1.5  LIP WITH"/>
    <m/>
    <m/>
    <x v="0"/>
    <m/>
    <d v="2013-01-28T00:00:00"/>
    <s v="Jan 2013"/>
    <s v="LCARTER"/>
    <s v="New"/>
    <s v="Buy"/>
  </r>
  <r>
    <n v="647599"/>
    <s v="XPEDX"/>
    <x v="0"/>
    <s v="ZT 18X20X 4MIL RED TINT 500/CS "/>
    <n v="1544.75"/>
    <m/>
    <s v="ZT 18"/>
    <n v="20"/>
    <s v=" 4MIL"/>
    <m/>
    <x v="0"/>
    <m/>
    <d v="2013-01-28T00:00:00"/>
    <s v="Jan 2013"/>
    <s v="CMAHAN"/>
    <s v="New"/>
    <s v="Buy"/>
  </r>
  <r>
    <n v="647602"/>
    <s v="JOHN MAYE COMPANY"/>
    <x v="0"/>
    <s v="3X5X0015 +1.5  LIP WICKET PRINTED 1 COLOR/1 SIDE 250/WICKET 1000/CASE,PRNT"/>
    <n v="721.25"/>
    <m/>
    <n v="3"/>
    <n v="5"/>
    <s v="0015 +1.5  LIP WICKET"/>
    <m/>
    <x v="0"/>
    <m/>
    <d v="2013-01-28T00:00:00"/>
    <s v="Jan 2013"/>
    <s v="LHICKS"/>
    <s v="New"/>
    <s v="Buy"/>
  </r>
  <r>
    <n v="672114"/>
    <s v="CLEAR VIEW BAG COMPANY, INC."/>
    <x v="19"/>
    <s v="46.50X46.50X90.00X1.00 100/RL,BAGS,FG,BS,BOR "/>
    <n v="1158.33"/>
    <m/>
    <n v="46.5"/>
    <n v="46.5"/>
    <n v="90"/>
    <n v="1"/>
    <x v="0"/>
    <m/>
    <d v="2013-05-03T00:00:00"/>
    <s v="May 2013"/>
    <s v="CMAHAN"/>
    <s v="New"/>
    <s v="Make"/>
  </r>
  <r>
    <n v="647658"/>
    <s v="ASSOCIATED PACKAGING"/>
    <x v="0"/>
    <s v="LF 1.5X13X001 1000/CASE "/>
    <n v="1540"/>
    <m/>
    <s v="LF 1.5"/>
    <n v="13"/>
    <n v="1"/>
    <m/>
    <x v="0"/>
    <m/>
    <d v="2013-01-28T00:00:00"/>
    <s v="Jan 2013"/>
    <s v="LHICKS"/>
    <s v="New"/>
    <s v="Buy"/>
  </r>
  <r>
    <n v="635370"/>
    <s v="CME INTEGRATED SOLUTIONS"/>
    <x v="19"/>
    <s v="47.00X0.00X0.00X3.00 1000'/RL,TUBING,HISLIP,CO LOR,YEL"/>
    <n v="2146.59"/>
    <m/>
    <n v="47"/>
    <n v="0"/>
    <n v="0"/>
    <n v="3"/>
    <x v="0"/>
    <m/>
    <d v="2012-11-26T00:00:00"/>
    <s v="Nov 2012"/>
    <s v="ANGELA"/>
    <s v="New"/>
    <s v="Make"/>
  </r>
  <r>
    <n v="629679"/>
    <s v="CME INTEGRATED SOLUTIONS"/>
    <x v="19"/>
    <s v="47.00X0.00X0.00X3.00 500'/RL,TUBING,LLD,HEX,CO LOR,YEL"/>
    <n v="1316.7"/>
    <m/>
    <n v="47"/>
    <n v="0"/>
    <n v="0"/>
    <n v="3"/>
    <x v="0"/>
    <m/>
    <d v="2012-10-18T00:00:00"/>
    <s v="Oct 2012"/>
    <s v="MGONZALEZ"/>
    <s v="New"/>
    <s v="Make"/>
  </r>
  <r>
    <n v="635359"/>
    <s v="CME INTEGRATED SOLUTIONS"/>
    <x v="19"/>
    <s v="47.00X0.00X0.00X3.00 550'/RL,TUBING,LLD,HEX,CO LOR,YEL"/>
    <n v="1352.8"/>
    <m/>
    <n v="47"/>
    <n v="0"/>
    <n v="0"/>
    <n v="3"/>
    <x v="0"/>
    <m/>
    <d v="2012-11-26T00:00:00"/>
    <s v="Nov 2012"/>
    <s v="ANGELA"/>
    <s v="New"/>
    <s v="Make"/>
  </r>
  <r>
    <n v="654331"/>
    <s v="CME INTEGRATED SOLUTIONS"/>
    <x v="19"/>
    <s v="47.00X0.00X1250.00X3.00 1250'/RL,TUBING,FG,LLD,HE X,COLOR,YEL"/>
    <n v="0"/>
    <m/>
    <n v="47"/>
    <n v="0"/>
    <n v="1250"/>
    <n v="3"/>
    <x v="0"/>
    <m/>
    <d v="2013-02-27T00:00:00"/>
    <s v="Feb 2013"/>
    <s v="ANGELA"/>
    <s v="New"/>
    <s v="Make"/>
  </r>
  <r>
    <n v="647752"/>
    <s v="HUGHES ENTERPRISES"/>
    <x v="0"/>
    <s v="9X12X002 PAS W/ 1/4  LIP 1250/CASE "/>
    <n v="1714.5"/>
    <m/>
    <n v="9"/>
    <n v="12"/>
    <s v="002 PAS W/"/>
    <m/>
    <x v="0"/>
    <m/>
    <d v="2013-01-29T00:00:00"/>
    <s v="Jan 2013"/>
    <s v="AMBER"/>
    <s v="New"/>
    <s v="Buy"/>
  </r>
  <r>
    <n v="654318"/>
    <s v="CME INTEGRATED SOLUTIONS"/>
    <x v="19"/>
    <s v="47.00X0.00XX3.00 550'/RL,TUBING,FG,LLD,HEX ,COLOR,YEL"/>
    <n v="2877.84"/>
    <m/>
    <n v="47"/>
    <n v="0"/>
    <m/>
    <n v="3"/>
    <x v="1"/>
    <n v="782040"/>
    <d v="2013-02-11T00:00:00"/>
    <s v="Feb 2013"/>
    <s v="ANGELA"/>
    <s v="New"/>
    <s v="Make"/>
  </r>
  <r>
    <n v="655389"/>
    <s v="CME INTEGRATED SOLUTIONS"/>
    <x v="19"/>
    <s v="47.00X0.00XX3.00 550'/RL,TUBING,FG,LLD,HEX ,COLOR,YEL"/>
    <n v="2877.84"/>
    <m/>
    <n v="47"/>
    <n v="0"/>
    <m/>
    <n v="3"/>
    <x v="1"/>
    <n v="783348"/>
    <d v="2013-02-13T00:00:00"/>
    <s v="Feb 2013"/>
    <s v="ANGELA"/>
    <s v="Reorder"/>
    <s v="Make"/>
  </r>
  <r>
    <n v="665746"/>
    <s v="CME INTEGRATED SOLUTIONS"/>
    <x v="19"/>
    <s v="47.00X0.00XX3.00 550'/RL,TUBING,FG,LLD,HEX ,COLOR,YEL"/>
    <n v="2869.56"/>
    <m/>
    <n v="47"/>
    <n v="0"/>
    <m/>
    <n v="3"/>
    <x v="1"/>
    <n v="803514"/>
    <d v="2013-03-26T00:00:00"/>
    <s v="March 2013"/>
    <s v="MGONZALEZ"/>
    <s v="Reorder"/>
    <s v="Make"/>
  </r>
  <r>
    <n v="699323"/>
    <s v="CME INTEGRATED SOLUTIONS"/>
    <x v="19"/>
    <s v="47.00X0.00XX3.00550'/RL,TUBING,FG,LLD,HEX,COLOR,YEL"/>
    <n v="4798.8"/>
    <m/>
    <n v="47"/>
    <n v="0"/>
    <m/>
    <n v="3"/>
    <x v="1"/>
    <n v="877996"/>
    <d v="2013-08-14T00:00:00"/>
    <s v="Aug 2013"/>
    <s v="JCORLISS"/>
    <s v="Reorder"/>
    <s v="Make"/>
  </r>
  <r>
    <n v="647784"/>
    <s v="LANDSBERG - SAN DIEGO"/>
    <x v="0"/>
    <s v="GARMENT BOR 21X4X54X0006 FG 500/RL PERF SHLDR PERF 54  ON EA SIDE,PRNTD"/>
    <n v="34850"/>
    <m/>
    <s v="GARMENT BOR 21"/>
    <n v="4"/>
    <n v="54"/>
    <n v="6"/>
    <x v="0"/>
    <m/>
    <d v="2013-01-29T00:00:00"/>
    <s v="Jan 2013"/>
    <s v="BRENDA"/>
    <s v="New"/>
    <s v="Buy"/>
  </r>
  <r>
    <n v="629692"/>
    <s v="CME INTEGRATED SOLUTIONS"/>
    <x v="19"/>
    <s v="47.00XXX3.00 550'/RL,TUBING,HISLIP,COL OR,YEL"/>
    <n v="1303.78"/>
    <m/>
    <n v="47"/>
    <m/>
    <m/>
    <n v="3"/>
    <x v="0"/>
    <m/>
    <d v="2012-10-31T00:00:00"/>
    <s v="Oct 2012"/>
    <s v="MGONZALEZ"/>
    <s v="New"/>
    <s v="Make"/>
  </r>
  <r>
    <n v="647820"/>
    <s v="WHITEBIRD"/>
    <x v="0"/>
    <s v="36  4MIL TRANS MET STATIC SHEILDING TUBING"/>
    <n v="0"/>
    <m/>
    <s v="36  4MIL TRANS MET"/>
    <m/>
    <m/>
    <m/>
    <x v="0"/>
    <m/>
    <d v="2013-01-29T00:00:00"/>
    <s v="Jan 2013"/>
    <s v="LHICKS"/>
    <s v="New"/>
    <s v="Buy"/>
  </r>
  <r>
    <n v="630289"/>
    <s v="CME INTEGRATED SOLUTIONS"/>
    <x v="19"/>
    <s v="47.00XXX3.00 550'/RL,TUBING,HISLIP,COL OR,YEL"/>
    <n v="1386.05"/>
    <m/>
    <n v="47"/>
    <m/>
    <m/>
    <n v="3"/>
    <x v="0"/>
    <m/>
    <d v="2012-11-02T00:00:00"/>
    <s v="Nov 2012"/>
    <s v="MGONZALEZ"/>
    <s v="New"/>
    <s v="Make"/>
  </r>
  <r>
    <n v="647869"/>
    <s v="XPEDX"/>
    <x v="0"/>
    <s v="LF 19X15+4  LIPX002 1000/CASE tolerance+/-1/8 "/>
    <n v="2926.75"/>
    <m/>
    <s v="LF 19"/>
    <s v="15+4  LIP"/>
    <n v="2"/>
    <m/>
    <x v="0"/>
    <m/>
    <d v="2013-01-29T00:00:00"/>
    <s v="Jan 2013"/>
    <s v="MICHELLE"/>
    <s v="New"/>
    <s v="Buy"/>
  </r>
  <r>
    <n v="647929"/>
    <s v="TEXAS TECHNOLOGIES,INC."/>
    <x v="0"/>
    <s v="TRANS. METALIC SHIELDING TUBING 18  X 500', 1MIL "/>
    <n v="0"/>
    <m/>
    <s v="TRANS. METALIC SHIELDING"/>
    <m/>
    <m/>
    <m/>
    <x v="0"/>
    <m/>
    <d v="2013-01-29T00:00:00"/>
    <s v="Jan 2013"/>
    <s v="JBURKE"/>
    <s v="New"/>
    <s v="Buy"/>
  </r>
  <r>
    <n v="629697"/>
    <s v="CME INTEGRATED SOLUTIONS"/>
    <x v="19"/>
    <s v="47.00XXX3.00 550'/RL,TUBING,LLD,HEX,CO LOR,YEL"/>
    <n v="1299.79"/>
    <m/>
    <n v="47"/>
    <m/>
    <m/>
    <n v="3"/>
    <x v="0"/>
    <m/>
    <d v="2012-10-31T00:00:00"/>
    <s v="Oct 2012"/>
    <s v="MGONZALEZ"/>
    <s v="New"/>
    <s v="Make"/>
  </r>
  <r>
    <n v="630284"/>
    <s v="CME INTEGRATED SOLUTIONS"/>
    <x v="19"/>
    <s v="47.00XXX3.00 550'/RL,TUBING,LLD,HEX,CO LOR,YEL"/>
    <n v="1381.87"/>
    <m/>
    <n v="47"/>
    <m/>
    <m/>
    <n v="3"/>
    <x v="0"/>
    <m/>
    <d v="2012-11-02T00:00:00"/>
    <s v="Nov 2012"/>
    <s v="MGONZALEZ"/>
    <s v="New"/>
    <s v="Make"/>
  </r>
  <r>
    <n v="647995"/>
    <s v="STEPHEN GOULD FRANKLIN"/>
    <x v="0"/>
    <s v="ZT 2.5X3.75 2 MIL 1000/CS (spot welds reduc e opening up to .5 )"/>
    <n v="709.5"/>
    <m/>
    <s v="ZT 2.5"/>
    <s v="3.75 2 MIL"/>
    <m/>
    <m/>
    <x v="0"/>
    <m/>
    <d v="2013-01-29T00:00:00"/>
    <s v="Jan 2013"/>
    <s v="LPAIGE"/>
    <s v="New"/>
    <s v="Buy"/>
  </r>
  <r>
    <n v="648002"/>
    <s v="PRATT INDUSTRIES - ASHLAND"/>
    <x v="0"/>
    <s v="6X8 4MIL ZIP TOP TINTED M EDIUM BLUE 5% VCI 1000/CA SE"/>
    <n v="2511.25"/>
    <m/>
    <n v="6"/>
    <s v="8 4MIL ZIP TOP TINTED M"/>
    <m/>
    <m/>
    <x v="0"/>
    <m/>
    <d v="2013-01-29T00:00:00"/>
    <s v="Jan 2013"/>
    <s v="MGONZALEZ"/>
    <s v="Reorder"/>
    <s v="Buy"/>
  </r>
  <r>
    <n v="629570"/>
    <s v="CME INTEGRATED SOLUTIONS"/>
    <x v="19"/>
    <s v="48.00X39.00X90.00X2.00 100/RL,BAGS,BS,BOR "/>
    <n v="1437.99"/>
    <m/>
    <n v="48"/>
    <n v="39"/>
    <n v="90"/>
    <n v="2"/>
    <x v="0"/>
    <m/>
    <d v="2012-10-30T00:00:00"/>
    <s v="Oct 2012"/>
    <s v="MGONZALEZ"/>
    <s v="New"/>
    <s v="Make"/>
  </r>
  <r>
    <n v="635392"/>
    <s v="CME INTEGRATED SOLUTIONS"/>
    <x v="19"/>
    <s v="48.00X39.00X90.00X2.00 100/RL,BAGS,BS,BOR "/>
    <n v="1500.63"/>
    <m/>
    <n v="48"/>
    <n v="39"/>
    <n v="90"/>
    <n v="2"/>
    <x v="0"/>
    <m/>
    <d v="2012-11-26T00:00:00"/>
    <s v="Nov 2012"/>
    <s v="ANGELA"/>
    <s v="New"/>
    <s v="Make"/>
  </r>
  <r>
    <n v="651596"/>
    <s v="LANDA PACKAGING DIST."/>
    <x v="0"/>
    <s v="GARMENT BAG ON ROLL / 21X 7X60 "/>
    <n v="0"/>
    <m/>
    <s v="GARMENT BAG ON ROLL / 21"/>
    <m/>
    <m/>
    <m/>
    <x v="0"/>
    <m/>
    <d v="2013-01-29T00:00:00"/>
    <s v="Jan 2013"/>
    <s v="JBURKE"/>
    <s v="New"/>
    <s v="Buy"/>
  </r>
  <r>
    <n v="630258"/>
    <s v="CME INTEGRATED SOLUTIONS"/>
    <x v="19"/>
    <s v="48.00X39.00X90.00X2.00 100/RL,BAGS,BS,BOR,LLD,HE X"/>
    <n v="1510.05"/>
    <m/>
    <n v="48"/>
    <n v="39"/>
    <n v="90"/>
    <n v="2"/>
    <x v="0"/>
    <m/>
    <d v="2012-11-02T00:00:00"/>
    <s v="Nov 2012"/>
    <s v="MGONZALEZ"/>
    <s v="Reorder"/>
    <s v="Make"/>
  </r>
  <r>
    <n v="648020"/>
    <s v="OAKWOOD PACKAGING CO"/>
    <x v="0"/>
    <s v="LF 8X11X00125 STAPLE PACK 100/HEADER W/1  HANG HOLE 1000/CTN"/>
    <n v="734.5"/>
    <m/>
    <s v="LF 8"/>
    <n v="11"/>
    <s v="00125 STAPLE PACK"/>
    <m/>
    <x v="0"/>
    <m/>
    <d v="2013-01-30T00:00:00"/>
    <s v="Jan 2013"/>
    <s v="BRENDA"/>
    <s v="New"/>
    <s v="Buy"/>
  </r>
  <r>
    <n v="648044"/>
    <s v="JOHNSON SUPPLY"/>
    <x v="0"/>
    <s v="6X6X2 MIL ZT 1C 1S 1000CS ,PRNTD "/>
    <n v="1101"/>
    <m/>
    <n v="6"/>
    <n v="6"/>
    <s v="2 MIL ZT 1C 1S 1000CS"/>
    <m/>
    <x v="0"/>
    <m/>
    <d v="2013-01-30T00:00:00"/>
    <s v="Jan 2013"/>
    <s v="HEATHER"/>
    <s v="New"/>
    <s v="Buy"/>
  </r>
  <r>
    <n v="648048"/>
    <s v="BAGMART"/>
    <x v="0"/>
    <s v="8X10 5MIL ZIP W/2 BOTTOM GUSSET, .5  SEAL ON SIDES "/>
    <n v="0"/>
    <m/>
    <n v="8"/>
    <s v="10 5MIL ZIP W/2 BOTTOM"/>
    <m/>
    <m/>
    <x v="0"/>
    <m/>
    <d v="2013-01-30T00:00:00"/>
    <s v="Jan 2013"/>
    <s v="VALERIE"/>
    <s v="New"/>
    <s v="Buy"/>
  </r>
  <r>
    <n v="648101"/>
    <s v="CONSUMERS INTERSTATE"/>
    <x v="0"/>
    <s v="BLACK TUBING 3  2MIL 1500 '/ROLL "/>
    <n v="994"/>
    <m/>
    <s v="BLACK TUBING 3  2MIL 1500"/>
    <m/>
    <m/>
    <m/>
    <x v="0"/>
    <m/>
    <d v="2013-01-30T00:00:00"/>
    <s v="Jan 2013"/>
    <s v="WILL"/>
    <s v="New"/>
    <s v="Buy"/>
  </r>
  <r>
    <n v="648129"/>
    <s v="DK SALES"/>
    <x v="0"/>
    <s v="9X12 1.5MIL 1.5 INCH LIP 1000/CASE "/>
    <n v="9405"/>
    <m/>
    <n v="9"/>
    <s v="12 1.5MIL 1.5 INCH LIP"/>
    <m/>
    <m/>
    <x v="0"/>
    <m/>
    <d v="2013-01-30T00:00:00"/>
    <s v="Jan 2013"/>
    <s v="PGARCIA"/>
    <s v="New"/>
    <s v="Buy"/>
  </r>
  <r>
    <n v="648134"/>
    <s v="DK SALES"/>
    <x v="0"/>
    <s v="10 X 13 1.5MIL 1.5 INCH L 1000/CASE "/>
    <n v="12577.5"/>
    <m/>
    <n v="10"/>
    <s v=" 13 1.5MIL 1.5 INCH L"/>
    <m/>
    <m/>
    <x v="0"/>
    <m/>
    <d v="2013-01-30T00:00:00"/>
    <s v="Jan 2013"/>
    <s v="PGARCIA"/>
    <s v="New"/>
    <s v="Buy"/>
  </r>
  <r>
    <n v="648135"/>
    <s v="DK SALES"/>
    <x v="0"/>
    <s v="12 X 18 1.5MIL 1.5 INCH L 1000/CASE "/>
    <n v="6834"/>
    <m/>
    <n v="12"/>
    <s v=" 18 1.5MIL 1.5 INCH L"/>
    <m/>
    <m/>
    <x v="0"/>
    <m/>
    <d v="2013-01-30T00:00:00"/>
    <s v="Jan 2013"/>
    <s v="PGARCIA"/>
    <s v="New"/>
    <s v="Buy"/>
  </r>
  <r>
    <n v="648136"/>
    <s v="JOHNSON SUPPLY"/>
    <x v="0"/>
    <s v="ZT 8.8 2 MIL 1C/ 1S 1000C S "/>
    <n v="1317"/>
    <m/>
    <s v="ZT 8.8 2 MIL 1C/ 1S 1000C"/>
    <m/>
    <m/>
    <m/>
    <x v="0"/>
    <m/>
    <d v="2013-01-30T00:00:00"/>
    <s v="Jan 2013"/>
    <s v="HEATHER"/>
    <s v="New"/>
    <s v="Buy"/>
  </r>
  <r>
    <n v="648141"/>
    <s v="CROWN PACKAGING"/>
    <x v="0"/>
    <s v="ZT 10X10 2 MIL W/2 VENT H 1000/CS "/>
    <n v="2544"/>
    <m/>
    <n v="10"/>
    <m/>
    <n v="10"/>
    <n v="2"/>
    <x v="0"/>
    <m/>
    <d v="2013-01-30T00:00:00"/>
    <s v="Jan 2013"/>
    <s v="LPAIGE"/>
    <s v="New"/>
    <s v="Buy"/>
  </r>
  <r>
    <n v="648156"/>
    <s v="CROWN PACKAGING"/>
    <x v="0"/>
    <s v="3.5X10 .5 MIL FLIP TOP BA G HDPE 1000/CASE "/>
    <n v="1250"/>
    <m/>
    <n v="3.5"/>
    <s v="10 .5 MIL FLIP TOP BA"/>
    <m/>
    <m/>
    <x v="0"/>
    <m/>
    <d v="2013-01-30T00:00:00"/>
    <s v="Jan 2013"/>
    <s v="LPAIGE"/>
    <s v="New"/>
    <s v="Buy"/>
  </r>
  <r>
    <n v="648158"/>
    <s v="SUPPLY ONE WISCONSIN"/>
    <x v="0"/>
    <s v="10X10 2MIL WHITE ZIPTOP W PRINTED ON FRONT IMAGE SI ZE 5 X3 ,PRNTD"/>
    <n v="0"/>
    <m/>
    <n v="10"/>
    <s v="10 2MIL WHITE ZIPTOP W"/>
    <m/>
    <m/>
    <x v="0"/>
    <m/>
    <d v="2013-01-30T00:00:00"/>
    <s v="Jan 2013"/>
    <s v="MGONZALEZ"/>
    <s v="New"/>
    <s v="Buy"/>
  </r>
  <r>
    <n v="648159"/>
    <s v="SUPPLY ONE WISCONSIN"/>
    <x v="0"/>
    <s v="10X10X2MIL WHITE ON FRONT PRINT IMAGE 5 X3  ON WHIT SLIDER GRIP,PRNTD"/>
    <n v="0"/>
    <m/>
    <n v="10"/>
    <n v="10"/>
    <s v="2MIL WHITE ON FRONT"/>
    <m/>
    <x v="0"/>
    <m/>
    <d v="2013-01-30T00:00:00"/>
    <s v="Jan 2013"/>
    <s v="MGONZALEZ"/>
    <s v="New"/>
    <s v="Buy"/>
  </r>
  <r>
    <n v="648174"/>
    <s v="J.P. GASWAY"/>
    <x v="0"/>
    <s v="18X22 1.25MIL +1.5  LIP C WICKETED BAG 250/WICKET 1 000/CASE"/>
    <n v="2987.5"/>
    <m/>
    <n v="18"/>
    <s v="22 1.25MIL +1.5  LIP C"/>
    <m/>
    <m/>
    <x v="0"/>
    <m/>
    <d v="2013-01-30T00:00:00"/>
    <s v="Jan 2013"/>
    <s v="LHICKS"/>
    <s v="New"/>
    <s v="Buy"/>
  </r>
  <r>
    <n v="641476"/>
    <s v="CENTRAL OHIO PAPER &amp; PKG"/>
    <x v="0"/>
    <s v="AUTO 6X12 4 MIL 500/ROLL "/>
    <n v="2535"/>
    <m/>
    <n v="6"/>
    <m/>
    <n v="12"/>
    <n v="4"/>
    <x v="0"/>
    <m/>
    <d v="2012-12-26T00:00:00"/>
    <s v="Dec 2012"/>
    <s v="STEVES"/>
    <s v="New"/>
    <s v="Buy"/>
  </r>
  <r>
    <n v="647330"/>
    <s v="COLONY PAPERS"/>
    <x v="19"/>
    <s v="50.50X41.50X104.00X3.50 40/RL,BAGS,BS,BOR "/>
    <n v="5242.8"/>
    <m/>
    <n v="50.5"/>
    <n v="41.5"/>
    <n v="104"/>
    <n v="3.5"/>
    <x v="0"/>
    <m/>
    <d v="2013-01-25T00:00:00"/>
    <s v="Jan 2013"/>
    <s v="KKING"/>
    <s v="New"/>
    <s v="Make"/>
  </r>
  <r>
    <n v="648320"/>
    <s v="STEPHEN GOULD FRANKLIN"/>
    <x v="0"/>
    <s v="ZT 2.5X3.75 2 MIL 1000/CS (spot welds reduc e opening up to .5 )"/>
    <n v="1367.5"/>
    <m/>
    <s v="ZT 2.5"/>
    <s v="3.75 2 MIL"/>
    <m/>
    <m/>
    <x v="0"/>
    <m/>
    <d v="2013-01-30T00:00:00"/>
    <s v="Jan 2013"/>
    <s v="LPAIGE"/>
    <s v="New"/>
    <s v="Buy"/>
  </r>
  <r>
    <n v="633534"/>
    <s v="TRI-COR INDUSTRIAL PKG, INC."/>
    <x v="19"/>
    <s v="8.00X4.00X15.00X1.80 1000/RL,BAGS,FG,BS,BOR,CL AR"/>
    <n v="4780.5"/>
    <m/>
    <n v="8"/>
    <n v="4"/>
    <n v="15"/>
    <n v="1.8"/>
    <x v="1"/>
    <n v="738464"/>
    <d v="2012-11-02T00:00:00"/>
    <s v="Nov 2012"/>
    <s v="STEVES"/>
    <s v="Reorder"/>
    <s v="Make"/>
  </r>
  <r>
    <n v="648403"/>
    <s v="LAFAYETTE PAPER &amp; PKG SUPPLY"/>
    <x v="0"/>
    <s v="12X16X004 500/CS PRINTED 3C/1S,PRNTD "/>
    <n v="4146.25"/>
    <m/>
    <n v="12"/>
    <n v="16"/>
    <s v="004 500/CS PRINTED"/>
    <m/>
    <x v="0"/>
    <m/>
    <d v="2013-01-31T00:00:00"/>
    <s v="Jan 2013"/>
    <s v="AMBER"/>
    <s v="New"/>
    <s v="Buy"/>
  </r>
  <r>
    <n v="634520"/>
    <s v="TRI-COR INDUSTRIAL PKG, INC."/>
    <x v="19"/>
    <s v="8.00X4.00X15.00X1.80 1000/RL,BAGS,FG,BS,BOR,CL AR"/>
    <n v="4780.5"/>
    <m/>
    <n v="8"/>
    <n v="4"/>
    <n v="15"/>
    <n v="1.8"/>
    <x v="0"/>
    <m/>
    <d v="2012-11-26T00:00:00"/>
    <s v="Nov 2012"/>
    <s v="AMBER"/>
    <s v="Reorder"/>
    <s v="Make"/>
  </r>
  <r>
    <n v="690528"/>
    <s v="CARIBE INDUSTRIAL SYSTEMS INC"/>
    <x v="19"/>
    <s v="8.00XX10.00X4.001000/RL,BAGS,BS,BOR"/>
    <n v="2154.6"/>
    <m/>
    <n v="8"/>
    <m/>
    <n v="10"/>
    <n v="4"/>
    <x v="0"/>
    <m/>
    <d v="2013-09-05T00:00:00"/>
    <s v="Sept 2013"/>
    <s v="AMBER"/>
    <s v="New"/>
    <s v="Make"/>
  </r>
  <r>
    <n v="631438"/>
    <s v="MICROSURGICAL TECH."/>
    <x v="21"/>
    <s v="8.00XX14.00X6.00 500/CS,BAGS,BS "/>
    <n v="948.2"/>
    <m/>
    <n v="8"/>
    <m/>
    <n v="14"/>
    <n v="6"/>
    <x v="1"/>
    <n v="734252"/>
    <d v="2012-10-24T00:00:00"/>
    <s v="Oct 2012"/>
    <s v="LCARTER"/>
    <s v="Reorder"/>
    <s v="Make"/>
  </r>
  <r>
    <n v="669290"/>
    <s v="MICROSURGICAL TECH."/>
    <x v="21"/>
    <s v="8.00XX14.00X6.00 500/CS,BAGS,BS "/>
    <n v="765.52"/>
    <m/>
    <n v="8"/>
    <m/>
    <n v="14"/>
    <n v="6"/>
    <x v="1"/>
    <n v="811129"/>
    <d v="2013-04-09T00:00:00"/>
    <s v="April 2013"/>
    <s v="LCARTER"/>
    <s v="New"/>
    <s v="Make"/>
  </r>
  <r>
    <n v="648439"/>
    <s v="ASSOCIATED PACKAGING INC."/>
    <x v="0"/>
    <s v="5.25X5.25X22X1.50 W/ 8  LIP ON BOTTOM AT 22  300/CS"/>
    <n v="0"/>
    <m/>
    <n v="5.25"/>
    <n v="5.25"/>
    <n v="22"/>
    <n v="1.5"/>
    <x v="0"/>
    <m/>
    <d v="2013-01-31T00:00:00"/>
    <s v="Jan 2013"/>
    <s v="AMBER"/>
    <s v="New"/>
    <s v="Buy"/>
  </r>
  <r>
    <n v="648442"/>
    <s v="ASSOCIATED PACKAGING INC."/>
    <x v="0"/>
    <s v="11X11X29X0015 W/ 8  LIP 500/CS "/>
    <n v="0"/>
    <m/>
    <n v="11"/>
    <n v="11"/>
    <n v="29"/>
    <s v="0015 W/"/>
    <x v="0"/>
    <m/>
    <d v="2013-01-31T00:00:00"/>
    <s v="Jan 2013"/>
    <s v="AMBER"/>
    <s v="New"/>
    <s v="Buy"/>
  </r>
  <r>
    <n v="648449"/>
    <s v="PACKAGING PARTNERS, LLC"/>
    <x v="0"/>
    <s v="8X8 2MIL ZT 4COLOR 1 SIDE 60% COVERAGE ,PRNTD "/>
    <n v="5885"/>
    <m/>
    <n v="8"/>
    <s v="8 2MIL ZT 4COLOR 1 SIDE"/>
    <m/>
    <m/>
    <x v="0"/>
    <m/>
    <d v="2013-01-31T00:00:00"/>
    <s v="Jan 2013"/>
    <s v="VALERIE"/>
    <s v="New"/>
    <s v="Buy"/>
  </r>
  <r>
    <n v="648472"/>
    <s v="PACKAGING PARTNERS, LLC"/>
    <x v="0"/>
    <s v="8X8 CLR PRINTED ZT 2.5 MI L 4 COLOR 1 SIDE 60% COVE RAGE,PRNTD"/>
    <n v="0"/>
    <m/>
    <n v="8"/>
    <s v="8 CLR PRINTED ZT 2.5 MI"/>
    <m/>
    <m/>
    <x v="0"/>
    <m/>
    <d v="2013-01-31T00:00:00"/>
    <s v="Jan 2013"/>
    <s v="VALERIE"/>
    <s v="New"/>
    <s v="Buy"/>
  </r>
  <r>
    <n v="631320"/>
    <s v="MICROSURGICAL TECH."/>
    <x v="21"/>
    <s v="8.00XX14.00X6.00 500/CS,BAGS,BS DOUBLE POLYLINED, TWIST"/>
    <n v="766.72"/>
    <m/>
    <n v="8"/>
    <m/>
    <n v="14"/>
    <n v="6"/>
    <x v="1"/>
    <n v="733427"/>
    <d v="2012-10-23T00:00:00"/>
    <s v="Oct 2012"/>
    <s v="LCARTER"/>
    <s v="New"/>
    <s v="Make"/>
  </r>
  <r>
    <n v="648482"/>
    <s v="CROWN PACKAGING"/>
    <x v="0"/>
    <s v="16X24 1.5MIL +1.5  LIP ON 250/WICKET 1000/CASE "/>
    <n v="1082.5"/>
    <m/>
    <n v="16"/>
    <s v="24 1.5MIL +1.5  LIP ON"/>
    <m/>
    <m/>
    <x v="0"/>
    <m/>
    <d v="2013-01-31T00:00:00"/>
    <s v="Jan 2013"/>
    <s v="MGONZALEZ"/>
    <s v="New"/>
    <s v="Buy"/>
  </r>
  <r>
    <n v="648501"/>
    <s v="BRANDT BOX &amp; PAPER"/>
    <x v="0"/>
    <s v="ZT 14X16X004 PRINTED 1C/1 S (WHITE BLOCK) 500/CASE, PRNTD"/>
    <n v="2643.75"/>
    <m/>
    <s v="ZT 14"/>
    <n v="16"/>
    <s v="004 PRINTED 1C/1"/>
    <m/>
    <x v="0"/>
    <m/>
    <d v="2013-01-31T00:00:00"/>
    <s v="Jan 2013"/>
    <s v="LMITCHELL"/>
    <s v="New"/>
    <s v="Buy"/>
  </r>
  <r>
    <n v="636878"/>
    <s v="STEPHEN GOULD FREMONT"/>
    <x v="22"/>
    <s v="16.00XX20.00X4.00 500/CS,BAGS,FG,NSC "/>
    <n v="10817.6"/>
    <m/>
    <n v="16"/>
    <m/>
    <n v="20"/>
    <n v="4"/>
    <x v="0"/>
    <m/>
    <d v="2012-12-03T00:00:00"/>
    <s v="Dec 2012"/>
    <s v="AMBER"/>
    <s v="New"/>
    <s v="Make"/>
  </r>
  <r>
    <n v="648530"/>
    <s v="STAPLES INDUSTRIAL #906"/>
    <x v="0"/>
    <s v="36'' ROLL DISPENSER  "/>
    <n v="504.5"/>
    <m/>
    <s v="36'' ROLL DISPENSER"/>
    <m/>
    <m/>
    <m/>
    <x v="0"/>
    <m/>
    <d v="2013-01-31T00:00:00"/>
    <s v="Jan 2013"/>
    <s v="JBERCUME"/>
    <s v="New"/>
    <s v="Buy"/>
  </r>
  <r>
    <n v="648564"/>
    <s v="PACKSMART, INC"/>
    <x v="0"/>
    <s v="11X12+1.5 LIPX001 ON WICKETS 250/WICKET 100 0/CASE"/>
    <n v="769"/>
    <m/>
    <n v="11"/>
    <s v="12+1.5 LIP"/>
    <n v="1"/>
    <m/>
    <x v="0"/>
    <m/>
    <d v="2013-01-31T00:00:00"/>
    <s v="Jan 2013"/>
    <s v="MICHELLE"/>
    <s v="New"/>
    <s v="Buy"/>
  </r>
  <r>
    <n v="648573"/>
    <s v="PACKSMART, INC"/>
    <x v="0"/>
    <s v="13X40+1.5 LIPX001 ON WICKETS 250/WICKET 100 0/CASE"/>
    <n v="2017.5"/>
    <m/>
    <n v="13"/>
    <s v="40+1.5 LIP"/>
    <n v="1"/>
    <m/>
    <x v="0"/>
    <m/>
    <d v="2013-01-31T00:00:00"/>
    <s v="Jan 2013"/>
    <s v="MICHELLE"/>
    <s v="New"/>
    <s v="Buy"/>
  </r>
  <r>
    <n v="648587"/>
    <s v="STRETCH ASSOCIATES"/>
    <x v="0"/>
    <s v="24X6X36 2MIL GARMENT BAG W/ SUFF WARNING 500'/ROL L, 166 BAGS/ROLL,PRNTD"/>
    <n v="1310.4000000000001"/>
    <m/>
    <n v="24"/>
    <n v="6"/>
    <s v="36 2MIL GARMENT BAG"/>
    <m/>
    <x v="0"/>
    <m/>
    <d v="2013-01-31T00:00:00"/>
    <s v="Jan 2013"/>
    <s v="TTHERIAULT"/>
    <s v="New"/>
    <s v="Buy"/>
  </r>
  <r>
    <n v="648603"/>
    <s v="B &amp; B PACKAGING"/>
    <x v="0"/>
    <s v="POLY PRO 4X6 2 MIL 1,000/ CS "/>
    <n v="2820"/>
    <m/>
    <s v="POLY PRO 4"/>
    <s v="6 2 MIL 1,000/"/>
    <m/>
    <m/>
    <x v="0"/>
    <m/>
    <d v="2013-01-31T00:00:00"/>
    <s v="Jan 2013"/>
    <s v="LPAIGE"/>
    <s v="New"/>
    <s v="Buy"/>
  </r>
  <r>
    <n v="636880"/>
    <s v="STEPHEN GOULD FREMONT"/>
    <x v="22"/>
    <s v="16.00XX20.00X4.00 500/CS,BAGS,FG,NSC "/>
    <n v="10504"/>
    <m/>
    <n v="16"/>
    <m/>
    <n v="20"/>
    <n v="4"/>
    <x v="0"/>
    <m/>
    <d v="2012-12-03T00:00:00"/>
    <s v="Dec 2012"/>
    <s v="AMBER"/>
    <s v="New"/>
    <s v="Make"/>
  </r>
  <r>
    <n v="648626"/>
    <s v="CREATIVE SOURCE, LLC"/>
    <x v="0"/>
    <s v="12X30X006 BLACK SLEEVES 100/RL WHITE PRINTED REGISTERED 7.25W X 10L,PR"/>
    <n v="11539"/>
    <m/>
    <n v="12"/>
    <n v="30"/>
    <s v="006 BLACK SLEEVES"/>
    <m/>
    <x v="0"/>
    <m/>
    <d v="2013-01-31T00:00:00"/>
    <s v="Jan 2013"/>
    <s v="BRENDA"/>
    <s v="New"/>
    <s v="Buy"/>
  </r>
  <r>
    <n v="648629"/>
    <s v="CREATIVE SOURCE, LLC"/>
    <x v="0"/>
    <s v="13X30X006 BLK SLEEVES 100/RL REGISTERED WHT PRINT SIZE 7.25 W X 10L,P"/>
    <n v="12113"/>
    <m/>
    <n v="13"/>
    <n v="30"/>
    <s v="006 BLK SLEEVES"/>
    <m/>
    <x v="0"/>
    <m/>
    <d v="2013-01-31T00:00:00"/>
    <s v="Jan 2013"/>
    <s v="BRENDA"/>
    <s v="New"/>
    <s v="Buy"/>
  </r>
  <r>
    <n v="648634"/>
    <s v="CREATIVE SOURCE, LLC"/>
    <x v="0"/>
    <s v="3 X6X006 PERFED SLEEVES 250/SLEEVES PER ROLL BLACK"/>
    <n v="2530.5"/>
    <m/>
    <n v="3"/>
    <n v="6"/>
    <s v="006 PERFED SLEEVES"/>
    <m/>
    <x v="0"/>
    <m/>
    <d v="2013-01-31T00:00:00"/>
    <s v="Jan 2013"/>
    <s v="BRENDA"/>
    <s v="New"/>
    <s v="Buy"/>
  </r>
  <r>
    <n v="648669"/>
    <s v="B &amp; B PACKAGING"/>
    <x v="0"/>
    <s v="POLY PRO 4X8 2 MIL 1,000/ CS "/>
    <n v="3660"/>
    <m/>
    <s v="POLY PRO 4"/>
    <s v="8 2 MIL 1,000/"/>
    <m/>
    <m/>
    <x v="0"/>
    <m/>
    <d v="2013-01-31T00:00:00"/>
    <s v="Jan 2013"/>
    <s v="LPAIGE"/>
    <s v="New"/>
    <s v="Buy"/>
  </r>
  <r>
    <n v="636885"/>
    <s v="STEPHEN GOULD FREMONT"/>
    <x v="22"/>
    <s v="16.00XX20.00X4.00 500/CS,BAGS,FG,NSC "/>
    <n v="10704.8"/>
    <m/>
    <n v="16"/>
    <m/>
    <n v="20"/>
    <n v="4"/>
    <x v="0"/>
    <m/>
    <d v="2012-12-03T00:00:00"/>
    <s v="Dec 2012"/>
    <s v="AMBER"/>
    <s v="New"/>
    <s v="Make"/>
  </r>
  <r>
    <n v="639890"/>
    <s v="STEPHEN GOULD FREMONT"/>
    <x v="22"/>
    <s v="16.00XX20.00X4.00 500/CS,BAGS,FG,NSC "/>
    <n v="9952.7999999999993"/>
    <m/>
    <n v="16"/>
    <m/>
    <n v="20"/>
    <n v="4"/>
    <x v="0"/>
    <m/>
    <d v="2012-12-18T00:00:00"/>
    <s v="Dec 2012"/>
    <s v="DAVID"/>
    <s v="New"/>
    <s v="Make"/>
  </r>
  <r>
    <n v="664365"/>
    <s v="GREEN PACKAGING INC"/>
    <x v="0"/>
    <s v="4X6 2MIL CLEAR 5% VCI 2000/ROLL AUTO BAG"/>
    <n v="2480"/>
    <m/>
    <n v="4"/>
    <m/>
    <n v="6"/>
    <n v="2"/>
    <x v="0"/>
    <m/>
    <d v="2013-04-03T00:00:00"/>
    <s v="April 2013"/>
    <s v="KKING"/>
    <s v="New"/>
    <s v="Buy"/>
  </r>
  <r>
    <n v="639891"/>
    <s v="STEPHEN GOULD FREMONT"/>
    <x v="22"/>
    <s v="16.00XX20.00X4.00 500/CS,BAGS,FG,NSC "/>
    <n v="10052"/>
    <m/>
    <n v="16"/>
    <m/>
    <n v="20"/>
    <n v="4"/>
    <x v="0"/>
    <m/>
    <d v="2012-12-18T00:00:00"/>
    <s v="Dec 2012"/>
    <s v="DAVID"/>
    <s v="New"/>
    <s v="Make"/>
  </r>
  <r>
    <n v="648826"/>
    <s v="CHEROKEE PACKAGING, INC."/>
    <x v="0"/>
    <s v="12X16 4MIL 3C/1S 100% COVERAGE 500/CS,PRNTD"/>
    <n v="4146.25"/>
    <m/>
    <n v="12"/>
    <s v="16 4MIL 3C/1S"/>
    <m/>
    <m/>
    <x v="0"/>
    <m/>
    <d v="2013-02-01T00:00:00"/>
    <s v="Feb 2013"/>
    <s v="LCARTER"/>
    <s v="New"/>
    <s v="Buy"/>
  </r>
  <r>
    <n v="639892"/>
    <s v="STEPHEN GOULD FREMONT"/>
    <x v="22"/>
    <s v="16.00XX20.00X4.00 500/CS,BAGS,FG,NSC "/>
    <n v="9700"/>
    <m/>
    <n v="16"/>
    <m/>
    <n v="20"/>
    <n v="4"/>
    <x v="0"/>
    <m/>
    <d v="2012-12-18T00:00:00"/>
    <s v="Dec 2012"/>
    <s v="DAVID"/>
    <s v="New"/>
    <s v="Make"/>
  </r>
  <r>
    <n v="648895"/>
    <s v="TRACO MANUFACTURING, INC"/>
    <x v="0"/>
    <s v="ZT POLY PRO 3X3X002 1000/CTN "/>
    <n v="675.5"/>
    <m/>
    <s v="ZT POLY PRO 3"/>
    <n v="3"/>
    <n v="2"/>
    <m/>
    <x v="0"/>
    <m/>
    <d v="2013-02-01T00:00:00"/>
    <s v="Feb 2013"/>
    <s v="LMITCHELL"/>
    <s v="New"/>
    <s v="Buy"/>
  </r>
  <r>
    <n v="648896"/>
    <s v="TRACO MANUFACTURING, INC"/>
    <x v="0"/>
    <s v="ZT POLY PRO 3X6X002 1000/CTN "/>
    <n v="813"/>
    <m/>
    <s v="ZT POLY PRO 3"/>
    <n v="6"/>
    <n v="2"/>
    <m/>
    <x v="0"/>
    <m/>
    <d v="2013-02-01T00:00:00"/>
    <s v="Feb 2013"/>
    <s v="LMITCHELL"/>
    <s v="New"/>
    <s v="Buy"/>
  </r>
  <r>
    <n v="648898"/>
    <s v="TRACO MANUFACTURING, INC"/>
    <x v="0"/>
    <s v="ZT POLY PRO 4X4X002 1000/CTN "/>
    <n v="813"/>
    <m/>
    <s v="ZT POLY PRO 4"/>
    <n v="4"/>
    <n v="2"/>
    <m/>
    <x v="0"/>
    <m/>
    <d v="2013-02-01T00:00:00"/>
    <s v="Feb 2013"/>
    <s v="LMITCHELL"/>
    <s v="New"/>
    <s v="Buy"/>
  </r>
  <r>
    <n v="648901"/>
    <s v="US POLY PACK"/>
    <x v="0"/>
    <s v="POLYPRO 6X12X0015 1000/CS "/>
    <n v="2190"/>
    <m/>
    <n v="6"/>
    <m/>
    <n v="12"/>
    <n v="1.5"/>
    <x v="0"/>
    <m/>
    <d v="2013-02-01T00:00:00"/>
    <s v="Feb 2013"/>
    <s v="MICHELLE"/>
    <s v="New"/>
    <s v="Buy"/>
  </r>
  <r>
    <n v="648902"/>
    <s v="TRACO MANUFACTURING, INC"/>
    <x v="0"/>
    <s v="ZT POLYPPRO 4X6X002 1000/CTN "/>
    <n v="863"/>
    <m/>
    <s v="ZT POLYPPRO 4"/>
    <n v="6"/>
    <n v="2"/>
    <m/>
    <x v="0"/>
    <m/>
    <d v="2013-02-01T00:00:00"/>
    <s v="Feb 2013"/>
    <s v="LMITCHELL"/>
    <s v="New"/>
    <s v="Buy"/>
  </r>
  <r>
    <n v="648905"/>
    <s v="TRACO MANUFACTURING, INC"/>
    <x v="0"/>
    <s v="ZT POLYPRO 8X10X002 1000/CS "/>
    <n v="961.75"/>
    <m/>
    <n v="8"/>
    <m/>
    <n v="10"/>
    <n v="2"/>
    <x v="0"/>
    <m/>
    <d v="2013-02-01T00:00:00"/>
    <s v="Feb 2013"/>
    <s v="LMITCHELL"/>
    <s v="New"/>
    <s v="Buy"/>
  </r>
  <r>
    <n v="648915"/>
    <s v="TRACO MANUFACTURING, INC"/>
    <x v="0"/>
    <s v="ZT POLYPRO 8X12X002 1000/CTN "/>
    <n v="1556"/>
    <m/>
    <n v="8"/>
    <m/>
    <n v="12"/>
    <n v="2"/>
    <x v="0"/>
    <m/>
    <d v="2013-02-01T00:00:00"/>
    <s v="Feb 2013"/>
    <s v="LMITCHELL"/>
    <s v="New"/>
    <s v="Buy"/>
  </r>
  <r>
    <n v="648917"/>
    <s v="TRACO MANUFACTURING, INC"/>
    <x v="0"/>
    <s v="ZT POLYPRO 7X13X002 1000/CTN "/>
    <n v="969.5"/>
    <m/>
    <n v="7"/>
    <m/>
    <n v="13"/>
    <n v="2"/>
    <x v="0"/>
    <m/>
    <d v="2013-02-01T00:00:00"/>
    <s v="Feb 2013"/>
    <s v="LMITCHELL"/>
    <s v="New"/>
    <s v="Buy"/>
  </r>
  <r>
    <n v="648919"/>
    <s v="TRACO MANUFACTURING, INC"/>
    <x v="0"/>
    <s v="ZT POLYPRO 10X13 2MIL 1000/CTN "/>
    <n v="2017.5"/>
    <m/>
    <n v="10"/>
    <m/>
    <n v="13"/>
    <n v="2"/>
    <x v="0"/>
    <m/>
    <d v="2013-02-01T00:00:00"/>
    <s v="Feb 2013"/>
    <s v="LMITCHELL"/>
    <s v="New"/>
    <s v="Buy"/>
  </r>
  <r>
    <n v="648921"/>
    <s v="TRACO MANUFACTURING, INC"/>
    <x v="0"/>
    <s v="ZT POLYPRO 13X15 2MIL 1000/CTN "/>
    <n v="1639.25"/>
    <m/>
    <n v="13"/>
    <m/>
    <n v="15"/>
    <n v="2"/>
    <x v="0"/>
    <m/>
    <d v="2013-02-01T00:00:00"/>
    <s v="Feb 2013"/>
    <s v="LMITCHELL"/>
    <s v="New"/>
    <s v="Buy"/>
  </r>
  <r>
    <n v="648927"/>
    <s v="TRACO MANUFACTURING, INC"/>
    <x v="0"/>
    <s v="ZT POLYPRO 13X13 2MIL 1000/CTN "/>
    <n v="2253"/>
    <m/>
    <n v="13"/>
    <m/>
    <n v="13"/>
    <n v="2"/>
    <x v="0"/>
    <m/>
    <d v="2013-02-01T00:00:00"/>
    <s v="Feb 2013"/>
    <s v="LMITCHELL"/>
    <s v="New"/>
    <s v="Buy"/>
  </r>
  <r>
    <n v="648930"/>
    <s v="TRACO MANUFACTURING, INC"/>
    <x v="0"/>
    <s v="ZT POLYPRO 8X8 2MIL 1000/CTN "/>
    <n v="821.75"/>
    <m/>
    <n v="8"/>
    <m/>
    <n v="8"/>
    <n v="2"/>
    <x v="0"/>
    <m/>
    <d v="2013-02-01T00:00:00"/>
    <s v="Feb 2013"/>
    <s v="LMITCHELL"/>
    <s v="New"/>
    <s v="Buy"/>
  </r>
  <r>
    <n v="648932"/>
    <s v="TRACO MANUFACTURING, INC"/>
    <x v="0"/>
    <s v="ZT POLYPRO 10X12 2MIL 1000/CTN "/>
    <n v="1831"/>
    <m/>
    <n v="10"/>
    <m/>
    <n v="12"/>
    <n v="2"/>
    <x v="0"/>
    <m/>
    <d v="2013-02-01T00:00:00"/>
    <s v="Feb 2013"/>
    <s v="LMITCHELL"/>
    <s v="New"/>
    <s v="Buy"/>
  </r>
  <r>
    <n v="648964"/>
    <s v="MARK ANDERSON &amp; ASSOCIATES"/>
    <x v="0"/>
    <s v="LF 1X26.50 2MIL  "/>
    <n v="0"/>
    <m/>
    <s v="LF 1"/>
    <s v="26.50 2MIL"/>
    <m/>
    <m/>
    <x v="0"/>
    <m/>
    <d v="2013-02-01T00:00:00"/>
    <s v="Feb 2013"/>
    <s v="LHICKS"/>
    <s v="New"/>
    <s v="Buy"/>
  </r>
  <r>
    <n v="639884"/>
    <s v="ADVANCED PACKAGING SYSTEM"/>
    <x v="23"/>
    <s v="14.00XX9.00X3.00 2500/RL,DWS,BS,BOR "/>
    <n v="896.16"/>
    <m/>
    <n v="14"/>
    <m/>
    <n v="9"/>
    <n v="3"/>
    <x v="1"/>
    <n v="752012"/>
    <d v="2012-12-04T00:00:00"/>
    <s v="Dec 2012"/>
    <s v="JIM"/>
    <s v="Reorder"/>
    <s v="Make"/>
  </r>
  <r>
    <n v="649092"/>
    <s v="PRATT SPECIALTIES"/>
    <x v="0"/>
    <s v="6X9X002 W/1.5  BACKFLIP (SANDWICH BAG) 1000/CASE"/>
    <n v="1564.75"/>
    <m/>
    <n v="6"/>
    <n v="9"/>
    <s v="002 W/1.5 "/>
    <m/>
    <x v="0"/>
    <m/>
    <d v="2013-02-01T00:00:00"/>
    <s v="Feb 2013"/>
    <s v="LHICKS"/>
    <s v="New"/>
    <s v="Buy"/>
  </r>
  <r>
    <n v="649093"/>
    <s v="PRATT SPECIALTIES"/>
    <x v="0"/>
    <s v="6X14X002 W/1.5  BACKFLIP (SANDWICH BAG) 1000/CASE"/>
    <n v="3745.5"/>
    <m/>
    <n v="6"/>
    <n v="14"/>
    <s v="002 W/1.5 "/>
    <m/>
    <x v="0"/>
    <m/>
    <d v="2013-02-01T00:00:00"/>
    <s v="Feb 2013"/>
    <s v="LHICKS"/>
    <s v="New"/>
    <s v="Buy"/>
  </r>
  <r>
    <n v="694655"/>
    <s v="ADVANCED PACKAGING SYSTEM"/>
    <x v="23"/>
    <s v="14.00XX9.00X3.002500/RL,DWS,BS,BOR"/>
    <n v="1019.55"/>
    <m/>
    <n v="14"/>
    <m/>
    <n v="9"/>
    <n v="3"/>
    <x v="1"/>
    <n v="866047"/>
    <d v="2013-07-23T00:00:00"/>
    <s v="July 2013"/>
    <s v="JIM"/>
    <s v="Reorder"/>
    <s v="Make"/>
  </r>
  <r>
    <n v="694655"/>
    <s v="ADVANCED PACKAGING SYSTEM"/>
    <x v="23"/>
    <s v="14.00XX9.00X3.002500/RL,DWS,BS,BOR"/>
    <n v="1019.55"/>
    <m/>
    <n v="14"/>
    <m/>
    <n v="9"/>
    <n v="3"/>
    <x v="1"/>
    <n v="866047"/>
    <d v="2013-07-23T00:00:00"/>
    <s v="July 2013"/>
    <s v="JIM"/>
    <s v="Reorder"/>
    <s v="Make"/>
  </r>
  <r>
    <n v="652927"/>
    <s v="A-1 PALLETS"/>
    <x v="23"/>
    <s v="16.00XXX1.10 4000'/RL,DWS,FG,CRADL,SAM PLE"/>
    <n v="0"/>
    <m/>
    <n v="16"/>
    <m/>
    <m/>
    <n v="1.1000000000000001"/>
    <x v="1"/>
    <n v="778062"/>
    <d v="2013-02-01T00:00:00"/>
    <s v="Feb 2013"/>
    <s v="DAVID"/>
    <s v="New"/>
    <s v="Make"/>
  </r>
  <r>
    <n v="652037"/>
    <s v="VAN ALSTINE &amp; SONS"/>
    <x v="0"/>
    <s v="ZT 13X12.75 ID +4.5BG W 1.25 LIP 3 MIL 500/CTN **FOOD GRADE**DOMESTIC"/>
    <n v="1806"/>
    <m/>
    <s v="ZT 13"/>
    <s v="12.75 ID +4.5BG"/>
    <m/>
    <m/>
    <x v="1"/>
    <n v="777886"/>
    <d v="2013-02-01T00:00:00"/>
    <s v="Feb 2013"/>
    <s v="BRENDA"/>
    <s v="New"/>
    <s v="Buy"/>
  </r>
  <r>
    <n v="652930"/>
    <s v="A-1 PALLETS"/>
    <x v="23"/>
    <s v="16.00XXX1.20 4000'/RL,DWS,FG,CRADL,SAM PLE"/>
    <n v="0"/>
    <m/>
    <n v="16"/>
    <m/>
    <m/>
    <n v="1.2"/>
    <x v="1"/>
    <n v="778065"/>
    <d v="2013-02-01T00:00:00"/>
    <s v="Feb 2013"/>
    <s v="DAVID"/>
    <s v="Reorder"/>
    <s v="Make"/>
  </r>
  <r>
    <n v="653479"/>
    <s v="LBJ ASSOCIATES, INC."/>
    <x v="23"/>
    <s v="32.00XXX1.00 8000'/RL,DWS,FG,CRADL "/>
    <n v="42400"/>
    <m/>
    <n v="32"/>
    <m/>
    <m/>
    <n v="1"/>
    <x v="0"/>
    <m/>
    <d v="2013-02-20T00:00:00"/>
    <s v="Feb 2013"/>
    <s v="DAVID"/>
    <s v="New"/>
    <s v="Make"/>
  </r>
  <r>
    <n v="653481"/>
    <s v="LBJ ASSOCIATES, INC."/>
    <x v="23"/>
    <s v="32.00XXX1.20 6000'/RL,DWS,FG,CRADL "/>
    <n v="41200"/>
    <m/>
    <n v="32"/>
    <m/>
    <m/>
    <n v="1.2"/>
    <x v="0"/>
    <m/>
    <d v="2013-02-20T00:00:00"/>
    <s v="Feb 2013"/>
    <s v="DAVID"/>
    <s v="New"/>
    <s v="Make"/>
  </r>
  <r>
    <n v="689096"/>
    <s v="LBJ ASSOCIATES, INC."/>
    <x v="23"/>
    <s v="33.00XXX1.00 6000'/RL,DWS,FG,CRADL "/>
    <n v="43600"/>
    <m/>
    <n v="33"/>
    <m/>
    <m/>
    <n v="1"/>
    <x v="0"/>
    <m/>
    <d v="2013-06-26T00:00:00"/>
    <s v="June 2013"/>
    <s v="DAVID"/>
    <s v="New"/>
    <s v="Make"/>
  </r>
  <r>
    <n v="649158"/>
    <s v="TRI PRO GRAPHICS &amp; PACKAGING LLC"/>
    <x v="0"/>
    <s v="POLYPRO 3X3X0015 1000/CAS E "/>
    <n v="569.5"/>
    <m/>
    <n v="3"/>
    <m/>
    <n v="3"/>
    <n v="1.5"/>
    <x v="0"/>
    <m/>
    <d v="2013-02-04T00:00:00"/>
    <s v="Feb 2013"/>
    <s v="MICHELLE"/>
    <s v="New"/>
    <s v="Buy"/>
  </r>
  <r>
    <n v="689096"/>
    <s v="LBJ ASSOCIATES, INC."/>
    <x v="23"/>
    <s v="33.00XXX1.006000'/RL,DWS,FG,CRADL"/>
    <n v="43600"/>
    <m/>
    <n v="33"/>
    <m/>
    <m/>
    <n v="1"/>
    <x v="0"/>
    <m/>
    <d v="2013-07-11T00:00:00"/>
    <s v="July 2013"/>
    <s v="DAVID"/>
    <s v="New"/>
    <s v="Make"/>
  </r>
  <r>
    <n v="647819"/>
    <s v="LBJ ASSOCIATES, INC."/>
    <x v="23"/>
    <s v="35.00XXX1.40 7700'/RL,DWS,FG,AS,POAPP, CRADL"/>
    <n v="38400"/>
    <m/>
    <n v="35"/>
    <m/>
    <m/>
    <n v="1.4"/>
    <x v="0"/>
    <m/>
    <d v="2013-01-29T00:00:00"/>
    <s v="Jan 2013"/>
    <s v="DAVID"/>
    <s v="New"/>
    <s v="Make"/>
  </r>
  <r>
    <n v="649245"/>
    <s v="POLYFIRST PACKAGING"/>
    <x v="0"/>
    <s v="20.50X23.75X00125 +4.5  B WICKETED BAGS +1.5 LIP, 2 50/WICKET 750/CASE"/>
    <n v="1101"/>
    <m/>
    <n v="20.5"/>
    <n v="23.75"/>
    <s v="00125 +4.5  B"/>
    <m/>
    <x v="0"/>
    <m/>
    <d v="2013-02-04T00:00:00"/>
    <s v="Feb 2013"/>
    <s v="LHICKS"/>
    <s v="New"/>
    <s v="Buy"/>
  </r>
  <r>
    <n v="649248"/>
    <s v="POLYFIRST PACKAGING"/>
    <x v="0"/>
    <s v="8.50X10.50X00125 +1.5  LI WICKETED BAGS 250/WICKET 2000/CASE"/>
    <n v="1284"/>
    <m/>
    <n v="8.5"/>
    <n v="10.5"/>
    <s v="00125 +1.5  LI"/>
    <m/>
    <x v="0"/>
    <m/>
    <d v="2013-02-04T00:00:00"/>
    <s v="Feb 2013"/>
    <s v="LHICKS"/>
    <s v="Reorder"/>
    <s v="Buy"/>
  </r>
  <r>
    <n v="649250"/>
    <s v="POLYFIRST PACKAGING"/>
    <x v="0"/>
    <s v="12.75X21.75X00125 +5  BG WICKETED BAGS 250/WICKET 1000/CASE"/>
    <n v="772"/>
    <m/>
    <n v="12.75"/>
    <n v="21.75"/>
    <s v="00125 +5  BG"/>
    <m/>
    <x v="0"/>
    <m/>
    <d v="2013-02-04T00:00:00"/>
    <s v="Feb 2013"/>
    <s v="LHICKS"/>
    <s v="Reorder"/>
    <s v="Buy"/>
  </r>
  <r>
    <n v="649251"/>
    <s v="POLYFIRST PACKAGING"/>
    <x v="0"/>
    <s v="23.00X28.00X00125 +6 BG + WICKETED 250/WICKET 500/C ASE"/>
    <n v="1403"/>
    <m/>
    <n v="23"/>
    <n v="28"/>
    <s v="00125 +6 BG +"/>
    <m/>
    <x v="0"/>
    <m/>
    <d v="2013-02-04T00:00:00"/>
    <s v="Feb 2013"/>
    <s v="LHICKS"/>
    <s v="Reorder"/>
    <s v="Buy"/>
  </r>
  <r>
    <n v="657465"/>
    <s v="LBJ ASSOCIATES, INC."/>
    <x v="23"/>
    <s v="35.00XXX1.40 7700'/RL,DWS,FG,CRADL "/>
    <n v="40400"/>
    <m/>
    <n v="35"/>
    <m/>
    <m/>
    <n v="1.4"/>
    <x v="0"/>
    <m/>
    <d v="2013-03-06T00:00:00"/>
    <s v="March 2013"/>
    <s v="LHICKS"/>
    <s v="Reorder"/>
    <s v="Make"/>
  </r>
  <r>
    <n v="647830"/>
    <s v="LBJ ASSOCIATES, INC."/>
    <x v="23"/>
    <s v="35.00XXX1.80 6000'/RL,DWS,FG,AS,POAPP, CRADL"/>
    <n v="40800"/>
    <m/>
    <n v="35"/>
    <m/>
    <m/>
    <n v="1.8"/>
    <x v="0"/>
    <m/>
    <d v="2013-01-29T00:00:00"/>
    <s v="Jan 2013"/>
    <s v="DAVID"/>
    <s v="New"/>
    <s v="Make"/>
  </r>
  <r>
    <n v="649337"/>
    <s v="CS PACKAGING"/>
    <x v="0"/>
    <s v="PERFED BAG ON A ROLL 3X28 2MIL 1000/ROLL "/>
    <n v="13540"/>
    <m/>
    <s v="PERFED BAG ON A ROLL 3"/>
    <n v="28"/>
    <m/>
    <m/>
    <x v="0"/>
    <m/>
    <d v="2013-02-04T00:00:00"/>
    <s v="Feb 2013"/>
    <s v="MWENTWORTH"/>
    <s v="New"/>
    <s v="Buy"/>
  </r>
  <r>
    <n v="649340"/>
    <s v="CS PACKAGING"/>
    <x v="0"/>
    <s v="PERFED BAG ON A ROLL 3X30 2MIL 1000/ROLL "/>
    <n v="13980"/>
    <m/>
    <s v="PERFED BAG ON A ROLL 3"/>
    <n v="30"/>
    <m/>
    <m/>
    <x v="0"/>
    <m/>
    <d v="2013-02-04T00:00:00"/>
    <s v="Feb 2013"/>
    <s v="MWENTWORTH"/>
    <s v="New"/>
    <s v="Buy"/>
  </r>
  <r>
    <n v="645379"/>
    <s v="GUIDED SUPPLY LLC"/>
    <x v="23"/>
    <s v="38.25X0.00X0.00X2.80 800'/RL,DWS,FG,CRADL "/>
    <n v="9400"/>
    <m/>
    <n v="38.25"/>
    <n v="0"/>
    <n v="0"/>
    <n v="2.8"/>
    <x v="1"/>
    <n v="763948"/>
    <d v="2013-01-04T00:00:00"/>
    <s v="Jan 2013"/>
    <s v="VALERIE"/>
    <s v="Reorder"/>
    <s v="Make"/>
  </r>
  <r>
    <n v="649373"/>
    <s v="VICTORY PACKAGING"/>
    <x v="0"/>
    <s v="HD 12X18 12 MICRONS 2000C ASE "/>
    <n v="1570"/>
    <m/>
    <s v="HD 12"/>
    <s v="18 12 MICRONS 2000C"/>
    <m/>
    <m/>
    <x v="0"/>
    <m/>
    <d v="2013-02-04T00:00:00"/>
    <s v="Feb 2013"/>
    <s v="MICHELLE"/>
    <s v="New"/>
    <s v="Buy"/>
  </r>
  <r>
    <n v="649374"/>
    <s v="VICTORY PACKAGING"/>
    <x v="0"/>
    <s v="HD 14X18 12 MICRONS 2000/CASE "/>
    <n v="1062"/>
    <m/>
    <s v="HD 14"/>
    <s v="18 12 MICRONS"/>
    <m/>
    <m/>
    <x v="0"/>
    <m/>
    <d v="2013-02-04T00:00:00"/>
    <s v="Feb 2013"/>
    <s v="MICHELLE"/>
    <s v="New"/>
    <s v="Buy"/>
  </r>
  <r>
    <n v="649378"/>
    <s v="VICTORY PACKAGING"/>
    <x v="0"/>
    <s v="HD 18X24 10 MICRONS 1000/CASE "/>
    <n v="1262.5"/>
    <m/>
    <s v="HD 18"/>
    <s v="24 10 MICRONS"/>
    <m/>
    <m/>
    <x v="0"/>
    <m/>
    <d v="2013-02-04T00:00:00"/>
    <s v="Feb 2013"/>
    <s v="MICHELLE"/>
    <s v="New"/>
    <s v="Buy"/>
  </r>
  <r>
    <n v="649380"/>
    <s v="VICTORY PACKAGING"/>
    <x v="0"/>
    <s v="HD 24X24 10 MICRONS 1000/CASE "/>
    <n v="1054.5"/>
    <m/>
    <s v="HD 24"/>
    <s v="24 10 MICRONS"/>
    <m/>
    <m/>
    <x v="0"/>
    <m/>
    <d v="2013-02-04T00:00:00"/>
    <s v="Feb 2013"/>
    <s v="MICHELLE"/>
    <s v="New"/>
    <s v="Buy"/>
  </r>
  <r>
    <n v="649410"/>
    <s v="LANDA PACKAGING DIST."/>
    <x v="0"/>
    <s v="ZIP - 6X11 ZIP (3.5MIL) W 1 SPECIFIC HANG HOLE "/>
    <n v="1260.6500000000001"/>
    <m/>
    <s v="ZIP - 6"/>
    <s v="11 ZIP (3.5MIL) W"/>
    <m/>
    <m/>
    <x v="0"/>
    <m/>
    <d v="2013-02-04T00:00:00"/>
    <s v="Feb 2013"/>
    <s v="JBURKE"/>
    <s v="New"/>
    <s v="Buy"/>
  </r>
  <r>
    <n v="649415"/>
    <s v="ULINE"/>
    <x v="0"/>
    <s v="ZT 14X16X002 W/VENT HOLES 1.5  DOWN FROM ZIPPER"/>
    <n v="0"/>
    <m/>
    <n v="14"/>
    <m/>
    <n v="16"/>
    <n v="2"/>
    <x v="0"/>
    <m/>
    <d v="2013-02-04T00:00:00"/>
    <s v="Feb 2013"/>
    <s v="LHICKS"/>
    <s v="New"/>
    <s v="Buy"/>
  </r>
  <r>
    <n v="667347"/>
    <s v="GUIDED SUPPLY LLC"/>
    <x v="23"/>
    <s v="38.25X0.00X0.00X2.80 800'/RL,DWS,FG,CRADL "/>
    <n v="9900"/>
    <m/>
    <n v="38.25"/>
    <n v="0"/>
    <n v="0"/>
    <n v="2.8"/>
    <x v="1"/>
    <n v="809837"/>
    <d v="2013-04-08T00:00:00"/>
    <s v="April 2013"/>
    <s v="VALERIE"/>
    <s v="Reorder"/>
    <s v="Make"/>
  </r>
  <r>
    <n v="639187"/>
    <s v="ENDURAPAK INC."/>
    <x v="23"/>
    <s v="44.00X0.00X0.00X1.40 4000'/RL,DWS,FG,BS,BOR,UV I 2.0%,COLOR,WHT,CRADL"/>
    <n v="7533"/>
    <m/>
    <n v="44"/>
    <n v="0"/>
    <n v="0"/>
    <n v="1.4"/>
    <x v="1"/>
    <n v="750883"/>
    <d v="2012-11-30T00:00:00"/>
    <s v="Nov 2012"/>
    <s v="CMAHAN"/>
    <s v="New"/>
    <s v="Make"/>
  </r>
  <r>
    <n v="654068"/>
    <s v="ENDURAPAK INC."/>
    <x v="23"/>
    <s v="44.00X0.00X0.00X1.40 4000'/RL,DWS,FG,BS,BOR,UV I 2.0%,COLOR,WHT,CRADL"/>
    <n v="8022"/>
    <m/>
    <n v="44"/>
    <n v="0"/>
    <n v="0"/>
    <n v="1.4"/>
    <x v="1"/>
    <n v="780536"/>
    <d v="2013-02-07T00:00:00"/>
    <s v="Feb 2013"/>
    <s v="AMBER"/>
    <s v="Reorder"/>
    <s v="Make"/>
  </r>
  <r>
    <n v="624183"/>
    <s v="PRATT INDUSTRIES - TULSA"/>
    <x v="0"/>
    <s v="AUTO BAG 10 X 11.8125 4MI L 500/ROLL "/>
    <n v="2465.1"/>
    <m/>
    <n v="10"/>
    <m/>
    <n v="11.8125"/>
    <n v="4"/>
    <x v="0"/>
    <m/>
    <d v="2012-10-05T00:00:00"/>
    <s v="Oct 2012"/>
    <s v="LPAIGE"/>
    <s v="New"/>
    <s v="Buy"/>
  </r>
  <r>
    <n v="649441"/>
    <s v="STEPHEN GOULD ROBBINSVILLE"/>
    <x v="0"/>
    <s v="8.75X16 1.5 MIL BREAD BAG WICKETED, W/3  BOTTOM GUS &amp;1.5  LIP 4/C 2/S,PRNTD"/>
    <n v="1191"/>
    <m/>
    <n v="8.75"/>
    <s v="16 1.5 MIL BREAD BAG"/>
    <m/>
    <m/>
    <x v="0"/>
    <m/>
    <d v="2013-02-05T00:00:00"/>
    <s v="Feb 2013"/>
    <s v="JCORLISS"/>
    <s v="New"/>
    <s v="Buy"/>
  </r>
  <r>
    <n v="665738"/>
    <s v="ENDURAPAK INC."/>
    <x v="23"/>
    <s v="44.00X0.00X0.00X1.40 4000'/RL,DWS,FG,BS,BOR,UV I 2.0%,COLOR,WHT,CRADL"/>
    <n v="5401"/>
    <m/>
    <n v="44"/>
    <n v="0"/>
    <n v="0"/>
    <n v="1.4"/>
    <x v="1"/>
    <n v="803725"/>
    <d v="2013-03-26T00:00:00"/>
    <s v="March 2013"/>
    <s v="PGARCIA"/>
    <s v="Reorder"/>
    <s v="Make"/>
  </r>
  <r>
    <n v="649565"/>
    <s v="MASSCO, INC"/>
    <x v="0"/>
    <s v="ICE BAG W/ DRAWSTRING 11 500/CASE W/ 3% EVA"/>
    <n v="1779"/>
    <m/>
    <s v="ICE BAG W/ DRAWSTRING 11"/>
    <m/>
    <m/>
    <m/>
    <x v="0"/>
    <m/>
    <d v="2013-02-05T00:00:00"/>
    <s v="Feb 2013"/>
    <s v="LHICKS"/>
    <s v="New"/>
    <s v="Buy"/>
  </r>
  <r>
    <n v="677551"/>
    <s v="CREATIVE SOURCE, LLC"/>
    <x v="0"/>
    <s v="AUTOBAG 4X6X002 PRINTED 2C/1S (FRNT) VERT 2000/ROLL,PRNTD"/>
    <n v="2460"/>
    <m/>
    <n v="4"/>
    <m/>
    <n v="6"/>
    <n v="2"/>
    <x v="1"/>
    <n v="833176"/>
    <d v="2013-05-21T00:00:00"/>
    <s v="May 2013"/>
    <s v="BRENDA"/>
    <s v="New"/>
    <s v="Buy"/>
  </r>
  <r>
    <n v="632526"/>
    <s v="ARNQUIST PACKAGING CORP."/>
    <x v="0"/>
    <s v="AUTO 8X10X002 W/ 4% UVI &amp; ANTISTAT, WHITE OPAQUE1"/>
    <n v="2445"/>
    <m/>
    <n v="8"/>
    <m/>
    <n v="10"/>
    <n v="2"/>
    <x v="0"/>
    <m/>
    <d v="2012-11-12T00:00:00"/>
    <s v="Nov 2012"/>
    <s v="LMITCHELL"/>
    <s v="New"/>
    <s v="Buy"/>
  </r>
  <r>
    <n v="680780"/>
    <s v="ROYAL PACKAGING"/>
    <x v="0"/>
    <s v="3.5X11 1.4 MIL AUTO BAG  "/>
    <n v="2431.5"/>
    <m/>
    <n v="3.5"/>
    <m/>
    <n v="11"/>
    <n v="1.4"/>
    <x v="0"/>
    <m/>
    <d v="2013-06-06T00:00:00"/>
    <s v="June 2013"/>
    <s v="JBASILE"/>
    <s v="New"/>
    <s v="Buy"/>
  </r>
  <r>
    <n v="632530"/>
    <s v="ARNQUIST PACKAGING CORP."/>
    <x v="0"/>
    <s v="AUTO 10X12X002 W/ 4% UVI &amp; ANTISTAT, WHITE OPAQUE"/>
    <n v="2431"/>
    <m/>
    <n v="10"/>
    <m/>
    <n v="12"/>
    <n v="2"/>
    <x v="0"/>
    <m/>
    <d v="2012-11-12T00:00:00"/>
    <s v="Nov 2012"/>
    <s v="LMITCHELL"/>
    <s v="New"/>
    <s v="Buy"/>
  </r>
  <r>
    <n v="649586"/>
    <s v="SUPPLYONE PHILADELPHIA"/>
    <x v="0"/>
    <s v="20X36 ZT 2MIL WITH 1C/1S (WHITE BLOCK),PRNTD "/>
    <n v="1396.59"/>
    <m/>
    <n v="20"/>
    <s v="36 ZT 2MIL WITH"/>
    <m/>
    <m/>
    <x v="0"/>
    <m/>
    <d v="2013-02-05T00:00:00"/>
    <s v="Feb 2013"/>
    <s v="JCORLISS"/>
    <s v="New"/>
    <s v="Buy"/>
  </r>
  <r>
    <n v="694606"/>
    <s v="DANVERS INDUSTRIAL PACKAGING"/>
    <x v="0"/>
    <s v="AUTO 4.5X4X002PRINTED 2C/1S 3000/ROLL"/>
    <n v="2430"/>
    <m/>
    <s v="AUTO 4.5"/>
    <n v="4"/>
    <n v="2"/>
    <m/>
    <x v="0"/>
    <m/>
    <d v="2013-08-07T00:00:00"/>
    <s v="Aug 2013"/>
    <s v="JIM"/>
    <s v="Reorder"/>
    <s v="Buy"/>
  </r>
  <r>
    <n v="649594"/>
    <s v="UNITED PACKAGING SUPPLY"/>
    <x v="0"/>
    <s v="10 X 13 2MIL SLIDER TOP BAGS "/>
    <n v="0"/>
    <m/>
    <n v="10"/>
    <s v=" 13 2MIL SLIDER"/>
    <m/>
    <m/>
    <x v="0"/>
    <m/>
    <d v="2013-02-05T00:00:00"/>
    <s v="Feb 2013"/>
    <s v="JCORLISS"/>
    <s v="New"/>
    <s v="Buy"/>
  </r>
  <r>
    <n v="649602"/>
    <s v="UNITED PACKAGING SUPPLY"/>
    <x v="0"/>
    <s v="12 X 15 2MIL SLIDER BAGS "/>
    <n v="0"/>
    <m/>
    <n v="12"/>
    <s v=" 15 2MIL SLIDER"/>
    <m/>
    <m/>
    <x v="0"/>
    <m/>
    <d v="2013-02-05T00:00:00"/>
    <s v="Feb 2013"/>
    <s v="JCORLISS"/>
    <s v="New"/>
    <s v="Buy"/>
  </r>
  <r>
    <n v="649656"/>
    <s v="GLOBAL EQUIPMENT CO"/>
    <x v="0"/>
    <s v="LF 12X18 4 MIL W/4  BACK 500/CS "/>
    <n v="1206.75"/>
    <m/>
    <s v="LF 12"/>
    <s v="18 4 MIL W/4  BACK"/>
    <m/>
    <m/>
    <x v="0"/>
    <m/>
    <d v="2013-02-05T00:00:00"/>
    <s v="Feb 2013"/>
    <s v="LPAIGE"/>
    <s v="New"/>
    <s v="Buy"/>
  </r>
  <r>
    <n v="649669"/>
    <s v="UNITED PACKAGING SUPPLY"/>
    <x v="0"/>
    <s v="10X13 2MIL ZT SLIDER BAGS 250/CASE "/>
    <n v="2457.5"/>
    <m/>
    <n v="10"/>
    <s v="13 2MIL ZT SLIDER"/>
    <m/>
    <m/>
    <x v="0"/>
    <m/>
    <d v="2013-02-05T00:00:00"/>
    <s v="Feb 2013"/>
    <s v="JCORLISS"/>
    <s v="New"/>
    <s v="Buy"/>
  </r>
  <r>
    <n v="649672"/>
    <s v="UNITED PACKAGING SUPPLY"/>
    <x v="0"/>
    <s v="12X15 2MIL ZT SLIDER BAGS 250/CASE "/>
    <n v="3352.5"/>
    <m/>
    <n v="12"/>
    <s v="15 2MIL ZT SLIDER"/>
    <m/>
    <m/>
    <x v="0"/>
    <m/>
    <d v="2013-02-05T00:00:00"/>
    <s v="Feb 2013"/>
    <s v="JCORLISS"/>
    <s v="New"/>
    <s v="Buy"/>
  </r>
  <r>
    <n v="649678"/>
    <s v="ALLY DISTRIBUTOR"/>
    <x v="0"/>
    <s v="10.75X17.75 1.5 MIL 3.75 BOTTOM GUSSET 1.75 LIP W/ WICKETS 250/W"/>
    <n v="2928"/>
    <m/>
    <n v="10.75"/>
    <s v="17.75 1.5 MIL"/>
    <m/>
    <m/>
    <x v="0"/>
    <m/>
    <d v="2013-02-05T00:00:00"/>
    <s v="Feb 2013"/>
    <s v="DWHOLEY"/>
    <s v="New"/>
    <s v="Buy"/>
  </r>
  <r>
    <n v="649682"/>
    <s v="ALLY DISTRIBUTOR"/>
    <x v="0"/>
    <s v="10X15.5 1.5 MIL 4  BOTTOM GUSSETED 1.75 LIP W WICKETS 250/WI"/>
    <n v="5472"/>
    <m/>
    <n v="10"/>
    <s v="15.5 1.5 MIL"/>
    <m/>
    <m/>
    <x v="0"/>
    <m/>
    <d v="2013-02-05T00:00:00"/>
    <s v="Feb 2013"/>
    <s v="DWHOLEY"/>
    <s v="New"/>
    <s v="Buy"/>
  </r>
  <r>
    <n v="649699"/>
    <s v="VAN ALSTINE &amp; SONS"/>
    <x v="0"/>
    <s v="ZT 13X14.5 + 4.5  BG 3 MIL 500/CTN **FOOD GRADE**DOMESTIC"/>
    <n v="2688.75"/>
    <m/>
    <s v="ZT 13"/>
    <s v="14.5 + 4.5  BG"/>
    <m/>
    <m/>
    <x v="0"/>
    <m/>
    <d v="2013-02-05T00:00:00"/>
    <s v="Feb 2013"/>
    <s v="BRENDA"/>
    <s v="New"/>
    <s v="Buy"/>
  </r>
  <r>
    <n v="649717"/>
    <s v="EAST COAST PACKAGING"/>
    <x v="0"/>
    <s v="SPEEDYPAC 5X7X002 VENTED 1750/ROLL "/>
    <n v="808.5"/>
    <m/>
    <n v="5"/>
    <m/>
    <n v="7"/>
    <n v="2"/>
    <x v="0"/>
    <m/>
    <d v="2013-02-05T00:00:00"/>
    <s v="Feb 2013"/>
    <s v="MICHELLE"/>
    <s v="New"/>
    <s v="Buy"/>
  </r>
  <r>
    <n v="649737"/>
    <s v="XPEDX"/>
    <x v="0"/>
    <s v="10X11.5 BUBBLE OUT 3/16  BAG 250/CASE "/>
    <n v="6026.13"/>
    <m/>
    <n v="10"/>
    <s v="11.5 BUBBLE OUT 3/16 "/>
    <m/>
    <m/>
    <x v="0"/>
    <m/>
    <d v="2013-02-05T00:00:00"/>
    <s v="Feb 2013"/>
    <s v="LHICKS"/>
    <s v="New"/>
    <s v="Buy"/>
  </r>
  <r>
    <n v="649739"/>
    <s v="XPEDX"/>
    <x v="0"/>
    <s v="10X15.5 BUBBLE OUT 3/16  BAG 250/CASE "/>
    <n v="4136.63"/>
    <m/>
    <n v="10"/>
    <s v="15.5 BUBBLE OUT 3/16 "/>
    <m/>
    <m/>
    <x v="0"/>
    <m/>
    <d v="2013-02-05T00:00:00"/>
    <s v="Feb 2013"/>
    <s v="LHICKS"/>
    <s v="New"/>
    <s v="Buy"/>
  </r>
  <r>
    <n v="649741"/>
    <s v="XPEDX"/>
    <x v="0"/>
    <s v="8X11.5 BUBBLE OUT 3/16  B BAG 500/CASE "/>
    <n v="1118"/>
    <m/>
    <n v="8"/>
    <s v="11.5 BUBBLE OUT 3/16  B"/>
    <m/>
    <m/>
    <x v="0"/>
    <m/>
    <d v="2013-02-05T00:00:00"/>
    <s v="Feb 2013"/>
    <s v="LHICKS"/>
    <s v="New"/>
    <s v="Buy"/>
  </r>
  <r>
    <n v="649746"/>
    <s v="XPEDX"/>
    <x v="0"/>
    <s v="6X8.5 BUBBLE OUT 3/16  BU BAG 800/CASE "/>
    <n v="4808"/>
    <m/>
    <n v="6"/>
    <s v="8.5 BUBBLE OUT 3/16  BU"/>
    <m/>
    <m/>
    <x v="0"/>
    <m/>
    <d v="2013-02-05T00:00:00"/>
    <s v="Feb 2013"/>
    <s v="LHICKS"/>
    <s v="New"/>
    <s v="Buy"/>
  </r>
  <r>
    <n v="662024"/>
    <s v="EMCO INDUSTRIAL PLASTICS"/>
    <x v="0"/>
    <s v="4.50 X 5 2MIL AUTO BAG +1 PRINTED 1C/1S (WHITE BLOC 2250/ROLL,PRNTD"/>
    <n v="2429"/>
    <m/>
    <n v="4.5"/>
    <m/>
    <n v="5"/>
    <n v="2"/>
    <x v="0"/>
    <m/>
    <d v="2013-03-25T00:00:00"/>
    <s v="March 2013"/>
    <s v="JCORLISS"/>
    <s v="New"/>
    <s v="Buy"/>
  </r>
  <r>
    <n v="649750"/>
    <s v="INTERNATIONAL OFFICE SOLUTION"/>
    <x v="0"/>
    <s v="ZT 10X12 2 MIL BLUE COLOR 1000/CASE "/>
    <n v="1185"/>
    <m/>
    <s v="ZT 10"/>
    <s v="12 2 MIL"/>
    <m/>
    <m/>
    <x v="0"/>
    <m/>
    <d v="2013-02-05T00:00:00"/>
    <s v="Feb 2013"/>
    <s v="JPENA"/>
    <s v="New"/>
    <s v="Buy"/>
  </r>
  <r>
    <n v="649751"/>
    <s v="INTERNATIONAL OFFICE SOLUTION"/>
    <x v="0"/>
    <s v="ZT 10X12 2 MIL YELLOW COLOR 1000/CASE,P RNTD"/>
    <n v="1185"/>
    <m/>
    <s v="ZT 10"/>
    <s v="12 2 MIL"/>
    <m/>
    <m/>
    <x v="0"/>
    <m/>
    <d v="2013-02-05T00:00:00"/>
    <s v="Feb 2013"/>
    <s v="JPENA"/>
    <s v="New"/>
    <s v="Buy"/>
  </r>
  <r>
    <n v="632525"/>
    <s v="ARNQUIST PACKAGING CORP."/>
    <x v="0"/>
    <s v="AUTO 5X7X002 W/ 4% UVI &amp; ANTISTAT 1750 WHITE OPAQUE"/>
    <n v="2403.5"/>
    <m/>
    <n v="5"/>
    <m/>
    <n v="7"/>
    <n v="2"/>
    <x v="0"/>
    <m/>
    <d v="2012-11-12T00:00:00"/>
    <s v="Nov 2012"/>
    <s v="LMITCHELL"/>
    <s v="New"/>
    <s v="Buy"/>
  </r>
  <r>
    <n v="666308"/>
    <s v="ENDURAPAK INC."/>
    <x v="23"/>
    <s v="44.00X0.00X0.00X1.40 4000'/RL,DWS,FG,BS,BOR,UV I 2.0%,COLOR,WHT,CRADL"/>
    <n v="5401"/>
    <m/>
    <n v="44"/>
    <n v="0"/>
    <n v="0"/>
    <n v="1.4"/>
    <x v="1"/>
    <n v="804343"/>
    <d v="2013-03-27T00:00:00"/>
    <s v="March 2013"/>
    <s v="LPAIGE"/>
    <s v="Reorder"/>
    <s v="Make"/>
  </r>
  <r>
    <n v="653424"/>
    <s v="UNITED PACKAGING SUPPLY"/>
    <x v="0"/>
    <s v="2.5X30 2MIL 1000/CASE SID EWELD "/>
    <n v="1203.4000000000001"/>
    <m/>
    <n v="2.5"/>
    <s v="30 2MIL 1000/CASE SID"/>
    <m/>
    <m/>
    <x v="1"/>
    <n v="779277"/>
    <d v="2013-02-05T00:00:00"/>
    <s v="Feb 2013"/>
    <s v="LMITCHELL"/>
    <s v="Reorder"/>
    <s v="Buy"/>
  </r>
  <r>
    <n v="669361"/>
    <s v="ENDURAPAK INC."/>
    <x v="23"/>
    <s v="44.00X0.00X0.00X1.40 4000'/RL,DWS,FG,BS,BOR,UV I 2.0%,COLOR,WHT,CRADL"/>
    <n v="8101.5"/>
    <m/>
    <n v="44"/>
    <n v="0"/>
    <n v="0"/>
    <n v="1.4"/>
    <x v="1"/>
    <n v="812115"/>
    <d v="2013-04-11T00:00:00"/>
    <s v="April 2013"/>
    <s v="SARAH"/>
    <s v="Reorder"/>
    <s v="Make"/>
  </r>
  <r>
    <n v="649768"/>
    <s v="TRACO MANUFACTURING, INC"/>
    <x v="0"/>
    <s v="ZT POLYPRO 8X8 2MIL 1000/CTN "/>
    <n v="4495"/>
    <m/>
    <n v="8"/>
    <m/>
    <n v="8"/>
    <n v="2"/>
    <x v="0"/>
    <m/>
    <d v="2013-02-06T00:00:00"/>
    <s v="Feb 2013"/>
    <s v="LMITCHELL"/>
    <s v="New"/>
    <s v="Buy"/>
  </r>
  <r>
    <n v="649770"/>
    <s v="TRACO MANUFACTURING, INC"/>
    <x v="0"/>
    <s v="ZT POLYPRO 8X12X002 1000/CTN "/>
    <n v="3283.75"/>
    <m/>
    <n v="8"/>
    <m/>
    <n v="12"/>
    <n v="2"/>
    <x v="0"/>
    <m/>
    <d v="2013-02-06T00:00:00"/>
    <s v="Feb 2013"/>
    <s v="LMITCHELL"/>
    <s v="New"/>
    <s v="Buy"/>
  </r>
  <r>
    <n v="649771"/>
    <s v="TRACO MANUFACTURING, INC"/>
    <x v="0"/>
    <s v="ZT POLYPRO 8X10X002 1000/CS "/>
    <n v="5107.5"/>
    <m/>
    <n v="8"/>
    <m/>
    <n v="10"/>
    <n v="2"/>
    <x v="0"/>
    <m/>
    <d v="2013-02-06T00:00:00"/>
    <s v="Feb 2013"/>
    <s v="LMITCHELL"/>
    <s v="New"/>
    <s v="Buy"/>
  </r>
  <r>
    <n v="649772"/>
    <s v="TRACO MANUFACTURING, INC"/>
    <x v="0"/>
    <s v="ZT POLYPRO 7X13X002 1000/CTN "/>
    <n v="3142.5"/>
    <m/>
    <n v="7"/>
    <m/>
    <n v="13"/>
    <n v="2"/>
    <x v="0"/>
    <m/>
    <d v="2013-02-06T00:00:00"/>
    <s v="Feb 2013"/>
    <s v="LMITCHELL"/>
    <s v="New"/>
    <s v="Buy"/>
  </r>
  <r>
    <n v="649775"/>
    <s v="TRACO MANUFACTURING, INC"/>
    <x v="0"/>
    <s v="ZT POLYPRO 13X15 2MIL 1000/CTN "/>
    <n v="10195"/>
    <m/>
    <n v="13"/>
    <m/>
    <n v="15"/>
    <n v="2"/>
    <x v="0"/>
    <m/>
    <d v="2013-02-06T00:00:00"/>
    <s v="Feb 2013"/>
    <s v="LMITCHELL"/>
    <s v="New"/>
    <s v="Buy"/>
  </r>
  <r>
    <n v="649776"/>
    <s v="TRACO MANUFACTURING, INC"/>
    <x v="0"/>
    <s v="ZT POLYPRO 13X13 2MIL 1000/CTN "/>
    <n v="5195"/>
    <m/>
    <n v="13"/>
    <m/>
    <n v="13"/>
    <n v="2"/>
    <x v="0"/>
    <m/>
    <d v="2013-02-06T00:00:00"/>
    <s v="Feb 2013"/>
    <s v="LMITCHELL"/>
    <s v="New"/>
    <s v="Buy"/>
  </r>
  <r>
    <n v="649779"/>
    <s v="TRACO MANUFACTURING, INC"/>
    <x v="0"/>
    <s v="ZT POLYPRO 10X13 2MIL 1000/CTN "/>
    <n v="7232.5"/>
    <m/>
    <n v="10"/>
    <m/>
    <n v="13"/>
    <n v="2"/>
    <x v="0"/>
    <m/>
    <d v="2013-02-06T00:00:00"/>
    <s v="Feb 2013"/>
    <s v="LMITCHELL"/>
    <s v="New"/>
    <s v="Buy"/>
  </r>
  <r>
    <n v="649782"/>
    <s v="TRACO MANUFACTURING, INC"/>
    <x v="0"/>
    <s v="ZT POLYPRO 10X12 2MIL 1000/CTN "/>
    <n v="3976.25"/>
    <m/>
    <n v="10"/>
    <m/>
    <n v="12"/>
    <n v="2"/>
    <x v="0"/>
    <m/>
    <d v="2013-02-06T00:00:00"/>
    <s v="Feb 2013"/>
    <s v="LMITCHELL"/>
    <s v="New"/>
    <s v="Buy"/>
  </r>
  <r>
    <n v="649785"/>
    <s v="TRACO MANUFACTURING, INC"/>
    <x v="0"/>
    <s v="ZT POLYPPRO 4X6X002 1000/CTN "/>
    <n v="2402.5"/>
    <m/>
    <s v="ZT POLYPPRO 4"/>
    <n v="6"/>
    <n v="2"/>
    <m/>
    <x v="0"/>
    <m/>
    <d v="2013-02-06T00:00:00"/>
    <s v="Feb 2013"/>
    <s v="LMITCHELL"/>
    <s v="Reorder"/>
    <s v="Buy"/>
  </r>
  <r>
    <n v="649787"/>
    <s v="TRACO MANUFACTURING, INC"/>
    <x v="0"/>
    <s v="ZT POLY PRO 4X4X002 1000/CTN "/>
    <n v="2277.5"/>
    <m/>
    <s v="ZT POLY PRO 4"/>
    <n v="4"/>
    <n v="2"/>
    <m/>
    <x v="0"/>
    <m/>
    <d v="2013-02-06T00:00:00"/>
    <s v="Feb 2013"/>
    <s v="LMITCHELL"/>
    <s v="New"/>
    <s v="Buy"/>
  </r>
  <r>
    <n v="649788"/>
    <s v="TRACO MANUFACTURING, INC"/>
    <x v="0"/>
    <s v="ZT POLY PRO 3X6X002 1000/CTN "/>
    <n v="2082.5"/>
    <m/>
    <s v="ZT POLY PRO 3"/>
    <n v="6"/>
    <n v="2"/>
    <m/>
    <x v="0"/>
    <m/>
    <d v="2013-02-06T00:00:00"/>
    <s v="Feb 2013"/>
    <s v="LMITCHELL"/>
    <s v="New"/>
    <s v="Buy"/>
  </r>
  <r>
    <n v="649791"/>
    <s v="TRACO MANUFACTURING, INC"/>
    <x v="0"/>
    <s v="ZT POLY PRO 3X3X002 1000/CTN "/>
    <n v="1715"/>
    <m/>
    <s v="ZT POLY PRO 3"/>
    <n v="3"/>
    <n v="2"/>
    <m/>
    <x v="0"/>
    <m/>
    <d v="2013-02-06T00:00:00"/>
    <s v="Feb 2013"/>
    <s v="LMITCHELL"/>
    <s v="New"/>
    <s v="Buy"/>
  </r>
  <r>
    <n v="684282"/>
    <s v="ENDURAPAK INC."/>
    <x v="23"/>
    <s v="44.00X0.00X0.00X1.40 4000'/RL,DWS,FG,BS,BOR,UV I 2.0%,COLOR,WHT,CRADL"/>
    <n v="2692.5"/>
    <m/>
    <n v="44"/>
    <n v="0"/>
    <n v="0"/>
    <n v="1.4"/>
    <x v="1"/>
    <n v="842977"/>
    <d v="2013-06-07T00:00:00"/>
    <s v="June 2013"/>
    <s v="TTHERIAULT"/>
    <s v="Reorder"/>
    <s v="Make"/>
  </r>
  <r>
    <n v="639175"/>
    <s v="ENDURAPAK INC."/>
    <x v="23"/>
    <s v="50.00X0.00X0.00X1.40 4000'/RL,DWS,FG,BS,BOR,UV I 2.0%,COLOR,WHT,CRADL"/>
    <n v="2950.25"/>
    <m/>
    <n v="50"/>
    <n v="0"/>
    <n v="0"/>
    <n v="1.4"/>
    <x v="1"/>
    <n v="750874"/>
    <d v="2012-11-30T00:00:00"/>
    <s v="Nov 2012"/>
    <s v="CMAHAN"/>
    <s v="Reorder"/>
    <s v="Make"/>
  </r>
  <r>
    <n v="654062"/>
    <s v="ENDURAPAK INC."/>
    <x v="23"/>
    <s v="50.00X0.00X0.00X1.40 4000'/RL,DWS,FG,BS,BOR,UV I 2.0%,COLOR,WHT,CRADL"/>
    <n v="1273.8"/>
    <m/>
    <n v="50"/>
    <n v="0"/>
    <n v="0"/>
    <n v="1.4"/>
    <x v="1"/>
    <n v="782159"/>
    <d v="2013-02-11T00:00:00"/>
    <s v="Feb 2013"/>
    <s v="AMBER"/>
    <s v="New"/>
    <s v="Make"/>
  </r>
  <r>
    <n v="649865"/>
    <s v="XPEDX"/>
    <x v="0"/>
    <s v="12 X8 X28  2MIL PRINTED 1C/1S RECYCLE LOG 500/CASE,PRNTD"/>
    <n v="2630.5"/>
    <m/>
    <n v="12"/>
    <n v="8"/>
    <s v="28  2MIL"/>
    <m/>
    <x v="0"/>
    <m/>
    <d v="2013-02-06T00:00:00"/>
    <s v="Feb 2013"/>
    <s v="JCORLISS"/>
    <s v="New"/>
    <s v="Buy"/>
  </r>
  <r>
    <n v="649926"/>
    <s v="DAVIS/SMITH IND PKG"/>
    <x v="0"/>
    <s v="24X25 .5MIL STAR SEAL LLD TRASH LINER 500/CASE "/>
    <n v="1222.5"/>
    <m/>
    <n v="24"/>
    <s v="25 .5MIL STAR SEAL LLD"/>
    <m/>
    <m/>
    <x v="0"/>
    <m/>
    <d v="2013-02-06T00:00:00"/>
    <s v="Feb 2013"/>
    <s v="MWENTWORTH"/>
    <s v="New"/>
    <s v="Buy"/>
  </r>
  <r>
    <n v="649932"/>
    <s v="DAVIS/SMITH IND PKG"/>
    <x v="0"/>
    <s v="33X40 .5MIL STAR SEAL LLD TRASH LINER 250/CASE"/>
    <n v="2454"/>
    <m/>
    <n v="33"/>
    <s v="40 .5MIL STAR SEAL LLD"/>
    <m/>
    <m/>
    <x v="0"/>
    <m/>
    <d v="2013-02-06T00:00:00"/>
    <s v="Feb 2013"/>
    <s v="MWENTWORTH"/>
    <s v="New"/>
    <s v="Buy"/>
  </r>
  <r>
    <n v="665742"/>
    <s v="ENDURAPAK INC."/>
    <x v="23"/>
    <s v="50.00X0.00X0.00X1.40 4000'/RL,DWS,FG,BS,BOR,UV I 2.0%,COLOR,WHT,CRADL"/>
    <n v="1263.4000000000001"/>
    <m/>
    <n v="50"/>
    <n v="0"/>
    <n v="0"/>
    <n v="1.4"/>
    <x v="1"/>
    <n v="803740"/>
    <d v="2013-03-26T00:00:00"/>
    <s v="March 2013"/>
    <s v="PGARCIA"/>
    <s v="Reorder"/>
    <s v="Make"/>
  </r>
  <r>
    <n v="666325"/>
    <s v="ENDURAPAK INC."/>
    <x v="23"/>
    <s v="50.00X0.00X0.00X1.40 4000'/RL,DWS,FG,BS,BOR,UV I 2.0%,COLOR,WHT,CRADL"/>
    <n v="1263.4000000000001"/>
    <m/>
    <n v="50"/>
    <n v="0"/>
    <n v="0"/>
    <n v="1.4"/>
    <x v="1"/>
    <n v="804368"/>
    <d v="2013-03-27T00:00:00"/>
    <s v="March 2013"/>
    <s v="LPAIGE"/>
    <s v="Reorder"/>
    <s v="Make"/>
  </r>
  <r>
    <n v="650016"/>
    <s v="IPS PACKAGING GREENVILLE"/>
    <x v="0"/>
    <s v="ZT 8X10 2 MIL PRINTED 2C/ 1000/CASE,PRNTD "/>
    <n v="1186"/>
    <m/>
    <s v="ZT 8"/>
    <s v="10 2 MIL PRINTED 2C/"/>
    <m/>
    <m/>
    <x v="0"/>
    <m/>
    <d v="2013-02-06T00:00:00"/>
    <s v="Feb 2013"/>
    <s v="TTHERIAULT"/>
    <s v="New"/>
    <s v="Buy"/>
  </r>
  <r>
    <n v="650073"/>
    <s v="MOONEY GENERAL PAPER CO."/>
    <x v="0"/>
    <s v="ZT 8X8 2MIL PRINTED WITH 4 COLOR LOGO 2000/CS,PRNTD"/>
    <n v="5365"/>
    <m/>
    <s v="ZT 8"/>
    <s v="8 2MIL"/>
    <m/>
    <m/>
    <x v="0"/>
    <m/>
    <d v="2013-02-06T00:00:00"/>
    <s v="Feb 2013"/>
    <s v="MGONZALEZ"/>
    <s v="New"/>
    <s v="Buy"/>
  </r>
  <r>
    <n v="650074"/>
    <s v="MOONEY GENERAL PAPER CO."/>
    <x v="0"/>
    <s v="10X12 2MIL ZT PRINTED WITH 4 COLOR LOGO 2000/CS,PRNTD"/>
    <n v="3532.5"/>
    <m/>
    <n v="10"/>
    <s v="12 2MIL ZT"/>
    <m/>
    <m/>
    <x v="0"/>
    <m/>
    <d v="2013-02-06T00:00:00"/>
    <s v="Feb 2013"/>
    <s v="MGONZALEZ"/>
    <s v="New"/>
    <s v="Buy"/>
  </r>
  <r>
    <n v="650100"/>
    <s v="SOULE PACKAGING"/>
    <x v="0"/>
    <s v="12X10 2MIL BUBBLE BAG 2000/CS OPEN ENDED CLEAR"/>
    <n v="0"/>
    <m/>
    <n v="12"/>
    <s v="10 2MIL BUBBLE BAG"/>
    <m/>
    <m/>
    <x v="0"/>
    <m/>
    <d v="2013-02-06T00:00:00"/>
    <s v="Feb 2013"/>
    <s v="MWENTWORTH"/>
    <s v="New"/>
    <s v="Buy"/>
  </r>
  <r>
    <n v="669362"/>
    <s v="ENDURAPAK INC."/>
    <x v="23"/>
    <s v="50.00X0.00X0.00X1.40 4000'/RL,DWS,FG,BS,BOR,UV I 2.0%,COLOR,WHT,CRADL"/>
    <n v="1272.0999999999999"/>
    <m/>
    <n v="50"/>
    <n v="0"/>
    <n v="0"/>
    <n v="1.4"/>
    <x v="1"/>
    <n v="812046"/>
    <d v="2013-04-11T00:00:00"/>
    <s v="April 2013"/>
    <s v="SARAH"/>
    <s v="Reorder"/>
    <s v="Make"/>
  </r>
  <r>
    <n v="687829"/>
    <s v="ROYAL PACKAGING"/>
    <x v="0"/>
    <s v="5.25X11 2 MIL WHITE OPAQUE FILM AUTO BA 1000/ROLL"/>
    <n v="2395"/>
    <m/>
    <n v="5.25"/>
    <m/>
    <n v="11"/>
    <n v="2"/>
    <x v="0"/>
    <m/>
    <d v="2013-06-20T00:00:00"/>
    <s v="June 2013"/>
    <s v="JPENA"/>
    <s v="New"/>
    <s v="Buy"/>
  </r>
  <r>
    <n v="705509"/>
    <s v="ENDURAPAK INC."/>
    <x v="23"/>
    <s v="50.00X0.00X0.00X1.404000'/RL,DWS,FG,BS,BOR,UVI 2.0%,COLOR,WHT,CRADL"/>
    <n v="1259.9000000000001"/>
    <m/>
    <n v="50"/>
    <n v="0"/>
    <n v="0"/>
    <n v="1.4"/>
    <x v="1"/>
    <n v="892231"/>
    <d v="2013-09-11T00:00:00"/>
    <s v="Sept 2013"/>
    <s v="AMBER"/>
    <s v="Reorder"/>
    <s v="Make"/>
  </r>
  <r>
    <n v="706024"/>
    <s v="POLY PAK PLASTICS"/>
    <x v="23"/>
    <s v="60.00X0.00XX4.00500'/RL,DWS,CRADL"/>
    <n v="2597.4"/>
    <m/>
    <n v="60"/>
    <n v="0"/>
    <m/>
    <n v="4"/>
    <x v="0"/>
    <m/>
    <d v="2013-09-26T00:00:00"/>
    <s v="Sept 2013"/>
    <s v="PCOSTA"/>
    <s v="New"/>
    <s v="Make"/>
  </r>
  <r>
    <n v="689662"/>
    <s v="RAYLN PLASTICS CORP."/>
    <x v="23"/>
    <s v="7.00X0.00X21.00X1.50 1500/RL,DWS "/>
    <n v="7322.24"/>
    <m/>
    <n v="7"/>
    <n v="0"/>
    <n v="21"/>
    <n v="1.5"/>
    <x v="0"/>
    <m/>
    <d v="2013-06-27T00:00:00"/>
    <s v="June 2013"/>
    <s v="JBURKE"/>
    <s v="New"/>
    <s v="Make"/>
  </r>
  <r>
    <n v="650270"/>
    <s v="BUTLER DEARDEN"/>
    <x v="0"/>
    <s v="16 X 24 3.5MIL ZIP TOP MOISTURE BARRIER BAGS 100/CS"/>
    <n v="3410.1"/>
    <m/>
    <n v="16"/>
    <s v=" 24 3.5MIL ZIP TOP"/>
    <m/>
    <m/>
    <x v="0"/>
    <m/>
    <d v="2013-02-07T00:00:00"/>
    <s v="Feb 2013"/>
    <s v="MEREDITH"/>
    <s v="New"/>
    <s v="Buy"/>
  </r>
  <r>
    <n v="650273"/>
    <s v="BUTLER DEARDEN"/>
    <x v="0"/>
    <s v="24 X 24 ZIP TOP 3.5MIL MOISTURE BARRIER BAGS 100/CS"/>
    <n v="3650.1"/>
    <m/>
    <n v="24"/>
    <s v=" 24 ZIP TOP 3.5MIL"/>
    <m/>
    <m/>
    <x v="0"/>
    <m/>
    <d v="2013-02-07T00:00:00"/>
    <s v="Feb 2013"/>
    <s v="MEREDITH"/>
    <s v="New"/>
    <s v="Buy"/>
  </r>
  <r>
    <n v="687829"/>
    <s v="ROYAL PACKAGING"/>
    <x v="0"/>
    <s v="5.25X11 2 MILWHITE OPAQUE FILM AUTO BA1000/ROLL"/>
    <n v="2395"/>
    <m/>
    <n v="5.25"/>
    <s v="11 2 MIL"/>
    <m/>
    <m/>
    <x v="0"/>
    <m/>
    <d v="2013-07-05T00:00:00"/>
    <s v="July 2013"/>
    <s v="JPENA"/>
    <s v="New"/>
    <s v="Buy"/>
  </r>
  <r>
    <n v="650289"/>
    <s v="PIEDMONT NATIONAL CORPORATION"/>
    <x v="0"/>
    <s v="AUTO STYLE 9X14X004, 300/ ROLL "/>
    <n v="2388.75"/>
    <m/>
    <n v="9"/>
    <m/>
    <n v="14"/>
    <n v="4"/>
    <x v="0"/>
    <m/>
    <d v="2013-02-07T00:00:00"/>
    <s v="Feb 2013"/>
    <s v="WILL"/>
    <s v="New"/>
    <s v="Buy"/>
  </r>
  <r>
    <n v="689662"/>
    <s v="RALYN PLASTICS CORP."/>
    <x v="23"/>
    <s v="7.00X0.00X21.00X1.501500/RL,DWS"/>
    <n v="7322.24"/>
    <m/>
    <n v="7"/>
    <n v="0"/>
    <n v="21"/>
    <n v="1.5"/>
    <x v="0"/>
    <m/>
    <d v="2013-07-12T00:00:00"/>
    <s v="July 2013"/>
    <s v="JBURKE"/>
    <s v="New"/>
    <s v="Make"/>
  </r>
  <r>
    <n v="650359"/>
    <s v="DAVIS/SMITH IND PKG"/>
    <x v="0"/>
    <s v="GU 6X3.5X15 .5MIL 1000/CASE CL "/>
    <n v="985"/>
    <m/>
    <s v="GU 6"/>
    <n v="3.5"/>
    <s v="15 .5MIL"/>
    <m/>
    <x v="0"/>
    <m/>
    <d v="2013-02-07T00:00:00"/>
    <s v="Feb 2013"/>
    <s v="MWENTWORTH"/>
    <s v="New"/>
    <s v="Buy"/>
  </r>
  <r>
    <n v="650363"/>
    <s v="DAVIS/SMITH IND PKG"/>
    <x v="0"/>
    <s v="GU 6X3.5X19 .5MIL 1000/CASE "/>
    <n v="1170"/>
    <m/>
    <s v="GU 6"/>
    <n v="3.5"/>
    <s v="19 .5MIL"/>
    <m/>
    <x v="0"/>
    <m/>
    <d v="2013-02-07T00:00:00"/>
    <s v="Feb 2013"/>
    <s v="MWENTWORTH"/>
    <s v="New"/>
    <s v="Buy"/>
  </r>
  <r>
    <n v="650380"/>
    <s v="ETC WEST"/>
    <x v="0"/>
    <s v="10X12 ZT 2MIL 1C/1S 30-50% COV BLK 1000/case,PRNTD"/>
    <n v="1193"/>
    <m/>
    <n v="10"/>
    <s v="12 ZT 2MIL"/>
    <m/>
    <m/>
    <x v="0"/>
    <m/>
    <d v="2013-02-07T00:00:00"/>
    <s v="Feb 2013"/>
    <s v="CHRISP"/>
    <s v="New"/>
    <s v="Buy"/>
  </r>
  <r>
    <n v="650390"/>
    <s v="POLY-SOURCE MANUFACTURING INC"/>
    <x v="0"/>
    <s v="46X37X89 3.6MIL FULL GAUG E DARK PURPLE LINERS "/>
    <n v="0"/>
    <m/>
    <n v="46"/>
    <n v="37"/>
    <s v="89 3.6MIL FULL GAUG"/>
    <m/>
    <x v="0"/>
    <m/>
    <d v="2013-02-07T00:00:00"/>
    <s v="Feb 2013"/>
    <s v="PGARCIA"/>
    <s v="New"/>
    <s v="Buy"/>
  </r>
  <r>
    <n v="650403"/>
    <s v="XPEDX"/>
    <x v="0"/>
    <s v="16X18 1MIL CLEAR +1.5  LI BAGS ON WICKETS 250/WICKE 1000/CASE"/>
    <n v="990.5"/>
    <m/>
    <n v="16"/>
    <s v="18 1MIL CLEAR +1.5  LI"/>
    <m/>
    <m/>
    <x v="0"/>
    <m/>
    <d v="2013-02-07T00:00:00"/>
    <s v="Feb 2013"/>
    <s v="LCARTER"/>
    <s v="New"/>
    <s v="Buy"/>
  </r>
  <r>
    <n v="650438"/>
    <s v="AMERICAN EAGLE PACKAGING CORP"/>
    <x v="0"/>
    <s v="17X9X33 15.24 MICRONS HIGH DENSITY LINER 500/CASE"/>
    <n v="2770"/>
    <m/>
    <n v="17"/>
    <n v="9"/>
    <s v="33 15.24 MICRONS"/>
    <m/>
    <x v="0"/>
    <m/>
    <d v="2013-02-07T00:00:00"/>
    <s v="Feb 2013"/>
    <s v="LHICKS"/>
    <s v="New"/>
    <s v="Buy"/>
  </r>
  <r>
    <n v="696991"/>
    <s v="RALYN PLASTICS CORP."/>
    <x v="23"/>
    <s v="7.00X0.00X21.00X1.501500/RL,DWS,BS,BOR"/>
    <n v="7262.4"/>
    <m/>
    <n v="7"/>
    <n v="0"/>
    <n v="21"/>
    <n v="1.5"/>
    <x v="0"/>
    <m/>
    <d v="2013-08-16T00:00:00"/>
    <s v="Aug 2013"/>
    <s v="JBURKE"/>
    <s v="New"/>
    <s v="Make"/>
  </r>
  <r>
    <n v="661876"/>
    <s v="PIONEER PACKAGING"/>
    <x v="16"/>
    <s v="24.00X0.00X25.00X1.00 500/CS,BAGS,SS "/>
    <n v="10820.55"/>
    <m/>
    <n v="24"/>
    <n v="0"/>
    <n v="25"/>
    <n v="1"/>
    <x v="0"/>
    <m/>
    <d v="2013-03-22T00:00:00"/>
    <s v="March 2013"/>
    <s v="JLYONS"/>
    <s v="New"/>
    <s v="Make"/>
  </r>
  <r>
    <n v="649828"/>
    <s v="GULF GREAT LAKES PACKAGING"/>
    <x v="16"/>
    <s v="24.00X0.00X30.00X1.50 500/CS,BAGS,SS,LLD,HEX "/>
    <n v="2456.6999999999998"/>
    <m/>
    <n v="24"/>
    <n v="0"/>
    <n v="30"/>
    <n v="1.5"/>
    <x v="0"/>
    <m/>
    <d v="2013-02-06T00:00:00"/>
    <s v="Feb 2013"/>
    <s v="EZRA"/>
    <s v="New"/>
    <s v="Make"/>
  </r>
  <r>
    <n v="704082"/>
    <s v="GOLD EDGE SUPPLY"/>
    <x v="16"/>
    <s v="24.00XX24.00X6.0050/RL,BAGS,SS,BOR"/>
    <n v="0"/>
    <m/>
    <n v="24"/>
    <m/>
    <n v="24"/>
    <n v="6"/>
    <x v="0"/>
    <m/>
    <d v="2013-09-18T00:00:00"/>
    <s v="Sept 2013"/>
    <s v="MFRIDLEY"/>
    <s v="New"/>
    <s v="Make"/>
  </r>
  <r>
    <n v="632582"/>
    <s v="CS PACKAGING"/>
    <x v="16"/>
    <s v="24.00XX30.00X1.20 250/RL,BAGS,SS,BOR "/>
    <n v="1015.56"/>
    <m/>
    <n v="24"/>
    <m/>
    <n v="30"/>
    <n v="1.2"/>
    <x v="1"/>
    <n v="740422"/>
    <d v="2012-11-07T00:00:00"/>
    <s v="Nov 2012"/>
    <s v="AMBER"/>
    <s v="New"/>
    <s v="Make"/>
  </r>
  <r>
    <n v="691380"/>
    <s v="CS PACKAGING"/>
    <x v="16"/>
    <s v="24.00XX30.00X1.20250/RL,BAGS,SS,BOR"/>
    <n v="980.16"/>
    <m/>
    <n v="24"/>
    <m/>
    <n v="30"/>
    <n v="1.2"/>
    <x v="1"/>
    <n v="857910"/>
    <d v="2013-07-09T00:00:00"/>
    <s v="July 2013"/>
    <s v="LMITCHELL"/>
    <s v="Reorder"/>
    <s v="Make"/>
  </r>
  <r>
    <n v="691380"/>
    <s v="CS PACKAGING"/>
    <x v="16"/>
    <s v="24.00XX30.00X1.20250/RL,BAGS,SS,BOR"/>
    <n v="980.16"/>
    <m/>
    <n v="24"/>
    <m/>
    <n v="30"/>
    <n v="1.2"/>
    <x v="1"/>
    <n v="857910"/>
    <d v="2013-07-09T00:00:00"/>
    <s v="July 2013"/>
    <s v="LMITCHELL"/>
    <s v="Reorder"/>
    <s v="Make"/>
  </r>
  <r>
    <n v="682981"/>
    <s v="LANDSBERG - CHICAGO"/>
    <x v="16"/>
    <s v="25.00X0.00X40.00X1.50 250/CS,BAGS,SS,COLOR,RED, PRNTD"/>
    <n v="0"/>
    <n v="1"/>
    <n v="25"/>
    <n v="0"/>
    <n v="40"/>
    <n v="1.5"/>
    <x v="0"/>
    <m/>
    <d v="2013-06-18T00:00:00"/>
    <s v="June 2013"/>
    <s v="LCARTER"/>
    <s v="Reorder"/>
    <s v="Make"/>
  </r>
  <r>
    <n v="651242"/>
    <s v="JC INDUSTRIAL SUPPLY"/>
    <x v="16"/>
    <s v="25.00X19.00X51.00X1.00 300/RL,BAGS,SS,BOR,CRADL "/>
    <n v="0"/>
    <m/>
    <n v="25"/>
    <n v="19"/>
    <n v="51"/>
    <n v="1"/>
    <x v="0"/>
    <m/>
    <d v="2013-02-12T00:00:00"/>
    <s v="Feb 2013"/>
    <s v="HEATHER"/>
    <s v="New"/>
    <s v="Make"/>
  </r>
  <r>
    <n v="652092"/>
    <s v="DYER &amp; PAYNE DIST. ATLANTA"/>
    <x v="16"/>
    <s v="30.00X0.00X36.00X0.75 1000/RL,BAGS,SS,BOR,VENT, MPERF,LLD,HEX,CRADL"/>
    <n v="8218"/>
    <m/>
    <n v="30"/>
    <m/>
    <n v="36"/>
    <n v="0.75"/>
    <x v="0"/>
    <m/>
    <d v="2013-02-14T00:00:00"/>
    <s v="Feb 2013"/>
    <s v="CGRAINGER"/>
    <s v="New"/>
    <s v="Make"/>
  </r>
  <r>
    <n v="650496"/>
    <s v="MILLENNIUM PACKAGING, INC."/>
    <x v="0"/>
    <s v="2.625X5 4MIL ZIPTOP CLEAR 1000/CS "/>
    <n v="1230"/>
    <m/>
    <n v="2.625"/>
    <s v="5 4MIL ZIPTOP CLEAR"/>
    <m/>
    <m/>
    <x v="0"/>
    <m/>
    <d v="2013-02-08T00:00:00"/>
    <s v="Feb 2013"/>
    <s v="VALERIE"/>
    <s v="New"/>
    <s v="Buy"/>
  </r>
  <r>
    <n v="650499"/>
    <s v="MIDPOINT PACKAGING"/>
    <x v="0"/>
    <s v="C&amp;A FILM CLEAR 20X100 6 M (STOCK #4485) "/>
    <n v="45975"/>
    <m/>
    <s v="C&amp;A FILM CLEAR 20"/>
    <s v="100 6 M"/>
    <m/>
    <m/>
    <x v="0"/>
    <m/>
    <d v="2013-02-08T00:00:00"/>
    <s v="Feb 2013"/>
    <s v="DBALLETTA"/>
    <s v="New"/>
    <s v="Buy"/>
  </r>
  <r>
    <n v="666908"/>
    <s v="STEPHEN GOULD GLEN ALLEN"/>
    <x v="16"/>
    <s v="30.00X0.00X36.00X0.75 500/CS,BAGS,FG,SS,VENT,BF LY,LLD,HEX"/>
    <n v="7904"/>
    <m/>
    <n v="30"/>
    <m/>
    <n v="36"/>
    <n v="0.75"/>
    <x v="0"/>
    <m/>
    <d v="2013-04-15T00:00:00"/>
    <s v="April 2013"/>
    <s v="JIM"/>
    <s v="Reorder"/>
    <s v="Make"/>
  </r>
  <r>
    <n v="650506"/>
    <s v="J.P. GASWAY"/>
    <x v="0"/>
    <s v="GAR 21X4X54X0006 2C/1S (20% COV. OR LESS) 360/RL ,PRNTD"/>
    <n v="1825"/>
    <m/>
    <s v="GAR 21"/>
    <n v="4"/>
    <n v="54"/>
    <n v="6"/>
    <x v="0"/>
    <m/>
    <d v="2013-02-08T00:00:00"/>
    <s v="Feb 2013"/>
    <s v="LMITCHELL"/>
    <s v="New"/>
    <s v="Buy"/>
  </r>
  <r>
    <n v="678322"/>
    <s v="STEPHEN GOULD GLEN ALLEN"/>
    <x v="16"/>
    <s v="30.00X0.00X36.00X0.75 500/CS,BAGS,FG,SS,VENT,BF LY,LLD,HEX"/>
    <n v="696.78"/>
    <m/>
    <n v="30"/>
    <m/>
    <n v="36"/>
    <n v="0.75"/>
    <x v="1"/>
    <n v="829995"/>
    <d v="2013-05-15T00:00:00"/>
    <s v="May 2013"/>
    <s v="JIM"/>
    <s v="Reorder"/>
    <s v="Make"/>
  </r>
  <r>
    <n v="636468"/>
    <s v="UNISOURCE - SOUTHBOROUGH"/>
    <x v="16"/>
    <s v="30.00X0.00X37.00X1.00 250/CS,BAGS,FG,SS "/>
    <n v="2603.64"/>
    <m/>
    <n v="30"/>
    <n v="0"/>
    <n v="37"/>
    <n v="1"/>
    <x v="0"/>
    <m/>
    <d v="2012-11-30T00:00:00"/>
    <s v="Nov 2012"/>
    <s v="ANGELA"/>
    <s v="New"/>
    <s v="Make"/>
  </r>
  <r>
    <n v="623821"/>
    <s v="UNISOURCE - SOUTHBOROUGH"/>
    <x v="16"/>
    <s v="30.00X0.00X37.00X1.00 250/CS,BAGS,FG,SS,TINT,MB L"/>
    <n v="4663.68"/>
    <m/>
    <n v="30"/>
    <n v="0"/>
    <n v="37"/>
    <n v="1"/>
    <x v="0"/>
    <m/>
    <d v="2012-10-05T00:00:00"/>
    <s v="Oct 2012"/>
    <s v="ANGELA"/>
    <s v="New"/>
    <s v="Make"/>
  </r>
  <r>
    <n v="637594"/>
    <s v="UNISOURCE - WINDSOR"/>
    <x v="16"/>
    <s v="30.00X0.00X37.00X1.00 250/CS,BAGS,FG,SS,TINT,MB L"/>
    <n v="1592.64"/>
    <m/>
    <n v="30"/>
    <n v="0"/>
    <n v="37"/>
    <n v="1"/>
    <x v="1"/>
    <n v="747014"/>
    <d v="2012-11-21T00:00:00"/>
    <s v="Nov 2012"/>
    <s v="LPAIGE"/>
    <s v="Reorder"/>
    <s v="Make"/>
  </r>
  <r>
    <n v="650551"/>
    <s v="PROGRESSIVE PLASTIC AND PACKAGING"/>
    <x v="0"/>
    <s v="C&amp;A 24'X100'X004 BLACK  "/>
    <n v="6192"/>
    <m/>
    <s v="C&amp;A 24'"/>
    <s v="100'"/>
    <s v="004 BLACK"/>
    <m/>
    <x v="0"/>
    <m/>
    <d v="2013-02-08T00:00:00"/>
    <s v="Feb 2013"/>
    <s v="MICHELLE"/>
    <s v="New"/>
    <s v="Buy"/>
  </r>
  <r>
    <n v="642491"/>
    <s v="UNISOURCE - WINDSOR"/>
    <x v="16"/>
    <s v="30.00X0.00X37.00X1.00 250/CS,BAGS,FG,SS,TINT,MB L"/>
    <n v="1592.64"/>
    <m/>
    <n v="30"/>
    <n v="0"/>
    <n v="37"/>
    <n v="1"/>
    <x v="1"/>
    <n v="756747"/>
    <d v="2012-12-13T00:00:00"/>
    <s v="Dec 2012"/>
    <s v="LCARTER"/>
    <s v="Reorder"/>
    <s v="Make"/>
  </r>
  <r>
    <n v="650565"/>
    <s v="XPEDX"/>
    <x v="0"/>
    <s v="2.5  X 3  4MIL ZT PRINTED 3C/1S (2 COLORS O 1000/CASE,PRNTD"/>
    <n v="1154.5"/>
    <m/>
    <n v="2.5"/>
    <s v=" 3  4MIL ZT"/>
    <m/>
    <m/>
    <x v="0"/>
    <m/>
    <d v="2013-02-08T00:00:00"/>
    <s v="Feb 2013"/>
    <s v="JCORLISS"/>
    <s v="New"/>
    <s v="Buy"/>
  </r>
  <r>
    <n v="650571"/>
    <s v="XPEDX"/>
    <x v="0"/>
    <s v="3  X 5  4MIL ZT PRINTED 3C/1S (2 COLORS O 1000/CASE,PRNTD"/>
    <n v="1225.5"/>
    <m/>
    <n v="3"/>
    <s v=" 5  4MIL ZT"/>
    <m/>
    <m/>
    <x v="0"/>
    <m/>
    <d v="2013-02-08T00:00:00"/>
    <s v="Feb 2013"/>
    <s v="JCORLISS"/>
    <s v="New"/>
    <s v="Buy"/>
  </r>
  <r>
    <n v="650572"/>
    <s v="XPEDX"/>
    <x v="0"/>
    <s v="4  X 6  4MIL ZT PRINTED 3C/1S (2 COLORS O 1000/CASE,PRNTD"/>
    <n v="1292.25"/>
    <m/>
    <n v="4"/>
    <s v=" 6  4MIL ZT"/>
    <m/>
    <m/>
    <x v="0"/>
    <m/>
    <d v="2013-02-08T00:00:00"/>
    <s v="Feb 2013"/>
    <s v="JCORLISS"/>
    <s v="New"/>
    <s v="Buy"/>
  </r>
  <r>
    <n v="650574"/>
    <s v="XPEDX"/>
    <x v="0"/>
    <s v="6  X 9  4MIL ZT PRINTED 3C/1S (2 COLORS O 1000/CASE,PRNTD"/>
    <n v="1441.25"/>
    <m/>
    <n v="6"/>
    <s v=" 9  4MIL ZT"/>
    <m/>
    <m/>
    <x v="0"/>
    <m/>
    <d v="2013-02-08T00:00:00"/>
    <s v="Feb 2013"/>
    <s v="JCORLISS"/>
    <s v="New"/>
    <s v="Buy"/>
  </r>
  <r>
    <n v="650578"/>
    <s v="CENTRAL OHIO PAPER &amp; PKG"/>
    <x v="0"/>
    <s v="4.25X5 1.5 MIL 1000/CASE  "/>
    <n v="1090"/>
    <m/>
    <n v="4.25"/>
    <s v="5 1.5 MIL 1000/CASE"/>
    <m/>
    <m/>
    <x v="0"/>
    <m/>
    <d v="2013-02-08T00:00:00"/>
    <s v="Feb 2013"/>
    <s v="TTHERIAULT"/>
    <s v="New"/>
    <s v="Buy"/>
  </r>
  <r>
    <n v="650580"/>
    <s v="XPEDX"/>
    <x v="0"/>
    <s v="9  X 12  4MIL ZT PRINTED 3C/1S (2 COLORS O 1000/CASE,PRNTD"/>
    <n v="1834.25"/>
    <m/>
    <n v="9"/>
    <s v=" 12  4MIL ZT"/>
    <m/>
    <m/>
    <x v="0"/>
    <m/>
    <d v="2013-02-08T00:00:00"/>
    <s v="Feb 2013"/>
    <s v="JCORLISS"/>
    <s v="New"/>
    <s v="Buy"/>
  </r>
  <r>
    <n v="650587"/>
    <s v="CENTRAL OHIO PAPER &amp; PKG"/>
    <x v="0"/>
    <s v="4.25X6 1.5 MIL 1000/CASE  "/>
    <n v="1280"/>
    <m/>
    <n v="4.25"/>
    <s v="6 1.5 MIL 1000/CASE"/>
    <m/>
    <m/>
    <x v="0"/>
    <m/>
    <d v="2013-02-08T00:00:00"/>
    <s v="Feb 2013"/>
    <s v="TTHERIAULT"/>
    <s v="New"/>
    <s v="Buy"/>
  </r>
  <r>
    <n v="650588"/>
    <s v="CENTRAL OHIO PAPER &amp; PKG"/>
    <x v="0"/>
    <s v="4.5X5 1.5 MIL 1000/CASE  "/>
    <n v="1140"/>
    <m/>
    <n v="4.5"/>
    <s v="5 1.5 MIL 1000/CASE"/>
    <m/>
    <m/>
    <x v="0"/>
    <m/>
    <d v="2013-02-08T00:00:00"/>
    <s v="Feb 2013"/>
    <s v="TTHERIAULT"/>
    <s v="New"/>
    <s v="Buy"/>
  </r>
  <r>
    <n v="650589"/>
    <s v="CENTRAL OHIO PAPER &amp; PKG"/>
    <x v="0"/>
    <s v="4.5X6 1.5 MIL 1000/CASE  "/>
    <n v="1360"/>
    <m/>
    <n v="4.5"/>
    <s v="6 1.5 MIL 1000/CASE"/>
    <m/>
    <m/>
    <x v="0"/>
    <m/>
    <d v="2013-02-08T00:00:00"/>
    <s v="Feb 2013"/>
    <s v="TTHERIAULT"/>
    <s v="New"/>
    <s v="Buy"/>
  </r>
  <r>
    <n v="645244"/>
    <s v="UNISOURCE - WINDSOR"/>
    <x v="16"/>
    <s v="30.00X0.00X37.00X1.00 250/CS,BAGS,FG,SS,TINT,MB L"/>
    <n v="1603"/>
    <m/>
    <n v="30"/>
    <n v="0"/>
    <n v="37"/>
    <n v="1"/>
    <x v="1"/>
    <n v="762731"/>
    <d v="2013-01-03T00:00:00"/>
    <s v="Jan 2013"/>
    <s v="MICHELLE"/>
    <s v="Reorder"/>
    <s v="Make"/>
  </r>
  <r>
    <n v="648759"/>
    <s v="WORLDWIDE PACKAGING GROUP"/>
    <x v="0"/>
    <s v="7X10 1.5MIL AUTOBAG 1500/ RL "/>
    <n v="2360"/>
    <m/>
    <n v="7"/>
    <m/>
    <n v="10"/>
    <n v="1.5"/>
    <x v="0"/>
    <m/>
    <d v="2013-02-01T00:00:00"/>
    <s v="Feb 2013"/>
    <s v="VALERIE"/>
    <s v="New"/>
    <s v="Buy"/>
  </r>
  <r>
    <n v="650613"/>
    <s v="NORMAN ROQUETTE, INC."/>
    <x v="0"/>
    <s v="14X24 3 MIL SLIDER TOP 250/CASE "/>
    <n v="6985"/>
    <m/>
    <n v="14"/>
    <s v="24 3 MIL"/>
    <m/>
    <m/>
    <x v="0"/>
    <m/>
    <d v="2013-02-08T00:00:00"/>
    <s v="Feb 2013"/>
    <s v="ANGELA"/>
    <s v="New"/>
    <s v="Buy"/>
  </r>
  <r>
    <n v="650614"/>
    <s v="NORMAN ROQUETTE, INC."/>
    <x v="0"/>
    <s v="14X24 3 MIL SLIDER TOP "/>
    <n v="0"/>
    <m/>
    <n v="14"/>
    <s v="24 3 MIL"/>
    <m/>
    <m/>
    <x v="0"/>
    <m/>
    <d v="2013-02-08T00:00:00"/>
    <s v="Feb 2013"/>
    <s v="ANGELA"/>
    <s v="New"/>
    <s v="Buy"/>
  </r>
  <r>
    <n v="650631"/>
    <s v="UNISOURCE - WINDSOR"/>
    <x v="0"/>
    <s v="HD 12X16 19.05 MICRONS 20 00/CASE "/>
    <n v="1685"/>
    <m/>
    <s v="HD 12"/>
    <s v="16 19.05 MICRONS 20"/>
    <m/>
    <m/>
    <x v="0"/>
    <m/>
    <d v="2013-02-08T00:00:00"/>
    <s v="Feb 2013"/>
    <s v="MICHELLE"/>
    <s v="New"/>
    <s v="Buy"/>
  </r>
  <r>
    <n v="650668"/>
    <s v="KPR ADCOR INC."/>
    <x v="0"/>
    <s v="SLIT SEALED TUBING 3  X 1 5% VCI CLEAR IND. BOXED"/>
    <n v="2348.5"/>
    <m/>
    <s v="SLIT SEALED TUBING 3  "/>
    <n v="1"/>
    <m/>
    <m/>
    <x v="0"/>
    <m/>
    <d v="2013-02-08T00:00:00"/>
    <s v="Feb 2013"/>
    <s v="JCORLISS"/>
    <s v="New"/>
    <s v="Buy"/>
  </r>
  <r>
    <n v="702440"/>
    <s v="NAPS POLY BAG COMPANY"/>
    <x v="0"/>
    <s v="3X3 2MIL AUTO STYLE4000/RL"/>
    <n v="2355"/>
    <m/>
    <n v="3"/>
    <s v="3 2MIL AUTO STYLE"/>
    <m/>
    <m/>
    <x v="0"/>
    <m/>
    <d v="2013-09-10T00:00:00"/>
    <s v="Sept 2013"/>
    <s v="MWENTWORTH"/>
    <s v="New"/>
    <s v="Buy"/>
  </r>
  <r>
    <n v="673767"/>
    <s v="ATLAS BOX &amp; CRATING"/>
    <x v="0"/>
    <s v="4X4X004 AUTO PRINTED, 2C/ 1S W/ 1.25  SEALED HEADER W/ HH, BOTTOM LOAD, 1500"/>
    <n v="2345.25"/>
    <m/>
    <n v="4"/>
    <m/>
    <n v="4"/>
    <n v="4"/>
    <x v="1"/>
    <n v="820926"/>
    <d v="2013-04-29T00:00:00"/>
    <s v="April 2013"/>
    <s v="MPIERCE"/>
    <s v="Reorder"/>
    <s v="Buy"/>
  </r>
  <r>
    <n v="653669"/>
    <s v="DANA POLY INC."/>
    <x v="0"/>
    <s v="6X10 1.35 MIL AUTO STYLE CLEAR 2000/ROLL"/>
    <n v="2345"/>
    <m/>
    <n v="6"/>
    <m/>
    <n v="10"/>
    <n v="1.35"/>
    <x v="0"/>
    <m/>
    <d v="2013-02-20T00:00:00"/>
    <s v="Feb 2013"/>
    <s v="LCARTER"/>
    <s v="New"/>
    <s v="Buy"/>
  </r>
  <r>
    <n v="698026"/>
    <s v="XPEDX"/>
    <x v="0"/>
    <s v="3X5X002 PAS AUTO BAG"/>
    <n v="2325"/>
    <m/>
    <n v="3"/>
    <n v="5"/>
    <s v="002 PAS AUTO BAG"/>
    <m/>
    <x v="0"/>
    <m/>
    <d v="2013-08-21T00:00:00"/>
    <s v="Aug 2013"/>
    <s v="EZRA"/>
    <s v="New"/>
    <s v="Buy"/>
  </r>
  <r>
    <n v="647376"/>
    <s v="UNISOURCE - WINDSOR"/>
    <x v="16"/>
    <s v="30.00X0.00X37.00X1.00 250/CS,BAGS,FG,SS,TINT,MB L"/>
    <n v="1623.72"/>
    <m/>
    <n v="30"/>
    <n v="0"/>
    <n v="37"/>
    <n v="1"/>
    <x v="1"/>
    <n v="767311"/>
    <d v="2013-01-11T00:00:00"/>
    <s v="Jan 2013"/>
    <s v="MWENTWORTH"/>
    <s v="Reorder"/>
    <s v="Make"/>
  </r>
  <r>
    <n v="650797"/>
    <s v="DAVIS/SMITH IND PKG"/>
    <x v="0"/>
    <s v="6x3.5x15 5mil 1000/case "/>
    <n v="0"/>
    <m/>
    <s v="6x3.5x15 5mil"/>
    <m/>
    <m/>
    <m/>
    <x v="0"/>
    <m/>
    <d v="2013-02-08T00:00:00"/>
    <s v="Feb 2013"/>
    <s v="KKING"/>
    <s v="New"/>
    <s v="Buy"/>
  </r>
  <r>
    <n v="656993"/>
    <s v="UNISOURCE - WINDSOR"/>
    <x v="16"/>
    <s v="30.00X0.00X37.00X1.00 250/CS,BAGS,FG,SS,TINT,MB L"/>
    <n v="1687.56"/>
    <m/>
    <n v="30"/>
    <n v="0"/>
    <n v="37"/>
    <n v="1"/>
    <x v="1"/>
    <n v="785981"/>
    <d v="2013-02-19T00:00:00"/>
    <s v="Feb 2013"/>
    <s v="JPENA"/>
    <s v="Reorder"/>
    <s v="Make"/>
  </r>
  <r>
    <n v="650826"/>
    <s v="WILDLIFE ACCESSORIES"/>
    <x v="0"/>
    <s v="8X10X003 LF 2C/1S 1000/CA SE,PRNTD "/>
    <n v="1060.25"/>
    <m/>
    <n v="8"/>
    <n v="10"/>
    <s v="003 LF 2C/1S 1000/CA"/>
    <m/>
    <x v="0"/>
    <m/>
    <d v="2013-02-11T00:00:00"/>
    <s v="Feb 2013"/>
    <s v="SARAH"/>
    <s v="New"/>
    <s v="Buy"/>
  </r>
  <r>
    <n v="650829"/>
    <s v="WILDLIFE ACCESSORIES"/>
    <x v="0"/>
    <s v="8X10X0015 LF 2C/1S 1000/C ASE,PRNTD "/>
    <n v="1067"/>
    <m/>
    <n v="8"/>
    <n v="10"/>
    <s v="0015 LF 2C/1S 1000/C"/>
    <m/>
    <x v="0"/>
    <m/>
    <d v="2013-02-11T00:00:00"/>
    <s v="Feb 2013"/>
    <s v="SARAH"/>
    <s v="New"/>
    <s v="Buy"/>
  </r>
  <r>
    <n v="664542"/>
    <s v="UNISOURCE - WINDSOR"/>
    <x v="16"/>
    <s v="30.00X0.00X37.00X1.00 250/CS,BAGS,FG,SS,TINT,MB L"/>
    <n v="1687.56"/>
    <m/>
    <n v="30"/>
    <n v="0"/>
    <n v="37"/>
    <n v="1"/>
    <x v="1"/>
    <n v="800942"/>
    <d v="2013-03-20T00:00:00"/>
    <s v="March 2013"/>
    <s v="SARAH"/>
    <s v="Reorder"/>
    <s v="Make"/>
  </r>
  <r>
    <n v="650916"/>
    <s v="PRATT SPECIALTIES"/>
    <x v="0"/>
    <s v="12X12X006 DOUBLE TRACK 1000/CS"/>
    <n v="0"/>
    <m/>
    <n v="12"/>
    <n v="12"/>
    <n v="6"/>
    <m/>
    <x v="0"/>
    <m/>
    <d v="2013-02-11T00:00:00"/>
    <s v="Feb 2013"/>
    <s v="AMBER"/>
    <s v="New"/>
    <s v="Buy"/>
  </r>
  <r>
    <n v="650929"/>
    <s v="CENTRAL OHIO PAPER &amp; PKG"/>
    <x v="0"/>
    <s v="4.25X5 1.5 MIL 1000/CASE  "/>
    <n v="1240"/>
    <m/>
    <n v="4.25"/>
    <s v="5 1.5 MIL 1000/CASE"/>
    <m/>
    <m/>
    <x v="0"/>
    <m/>
    <d v="2013-02-11T00:00:00"/>
    <s v="Feb 2013"/>
    <s v="TTHERIAULT"/>
    <s v="New"/>
    <s v="Buy"/>
  </r>
  <r>
    <n v="650935"/>
    <s v="CENTRAL OHIO PAPER &amp; PKG"/>
    <x v="0"/>
    <s v="4.25X6 1.5 MIL 1000/CASE  "/>
    <n v="1255"/>
    <m/>
    <n v="4.25"/>
    <s v="6 1.5 MIL 1000/CASE"/>
    <m/>
    <m/>
    <x v="0"/>
    <m/>
    <d v="2013-02-11T00:00:00"/>
    <s v="Feb 2013"/>
    <s v="TTHERIAULT"/>
    <s v="New"/>
    <s v="Buy"/>
  </r>
  <r>
    <n v="672178"/>
    <s v="UNISOURCE - WINDSOR"/>
    <x v="16"/>
    <s v="30.00X0.00X37.00X1.00 250/CS,BAGS,FG,SS,TINT,MB L"/>
    <n v="1687.56"/>
    <m/>
    <n v="30"/>
    <n v="0"/>
    <n v="37"/>
    <n v="1"/>
    <x v="1"/>
    <n v="816341"/>
    <d v="2013-04-19T00:00:00"/>
    <s v="April 2013"/>
    <s v="LMITCHELL"/>
    <s v="Reorder"/>
    <s v="Make"/>
  </r>
  <r>
    <n v="650938"/>
    <s v="CENTRAL OHIO PAPER &amp; PKG"/>
    <x v="0"/>
    <s v="4.5X5 1.5 MIL 1000/CASE  "/>
    <n v="1265"/>
    <m/>
    <n v="4.5"/>
    <s v="5 1.5 MIL 1000/CASE"/>
    <m/>
    <m/>
    <x v="0"/>
    <m/>
    <d v="2013-02-11T00:00:00"/>
    <s v="Feb 2013"/>
    <s v="TTHERIAULT"/>
    <s v="New"/>
    <s v="Buy"/>
  </r>
  <r>
    <n v="650942"/>
    <s v="CENTRAL OHIO PAPER &amp; PKG"/>
    <x v="0"/>
    <s v="4.5X6 1.5 MIL 1000/CASE  "/>
    <n v="1275"/>
    <m/>
    <n v="4.5"/>
    <s v="6 1.5 MIL 1000/CASE"/>
    <m/>
    <m/>
    <x v="0"/>
    <m/>
    <d v="2013-02-11T00:00:00"/>
    <s v="Feb 2013"/>
    <s v="TTHERIAULT"/>
    <s v="New"/>
    <s v="Buy"/>
  </r>
  <r>
    <n v="678239"/>
    <s v="UNISOURCE - WINDSOR"/>
    <x v="16"/>
    <s v="30.00X0.00X37.00X1.00 250/CS,BAGS,FG,SS,TINT,MB L"/>
    <n v="1656.9"/>
    <m/>
    <n v="30"/>
    <n v="0"/>
    <n v="37"/>
    <n v="1"/>
    <x v="1"/>
    <n v="829145"/>
    <d v="2013-05-14T00:00:00"/>
    <s v="May 2013"/>
    <s v="LPAIGE"/>
    <s v="Reorder"/>
    <s v="Make"/>
  </r>
  <r>
    <n v="651039"/>
    <s v="ALNI LTD"/>
    <x v="0"/>
    <s v="2X3  1.5 MIL POLYPRO W/ LIP AND PEEL &amp; SEAL TA PE 1000/CASE"/>
    <n v="1434.5"/>
    <m/>
    <n v="2"/>
    <m/>
    <n v="3"/>
    <n v="1.5"/>
    <x v="0"/>
    <m/>
    <d v="2013-02-11T00:00:00"/>
    <s v="Feb 2013"/>
    <s v="JCORLISS"/>
    <s v="New"/>
    <s v="Buy"/>
  </r>
  <r>
    <n v="651042"/>
    <s v="ALNI LTD"/>
    <x v="0"/>
    <s v="6X6  1.5MIL POLYPRO W/ LIP AND PEEL &amp; SEAL TA PE 1000/CASE"/>
    <n v="1393.6"/>
    <m/>
    <n v="6"/>
    <m/>
    <n v="6"/>
    <n v="1.5"/>
    <x v="0"/>
    <m/>
    <d v="2013-02-11T00:00:00"/>
    <s v="Feb 2013"/>
    <s v="JCORLISS"/>
    <s v="New"/>
    <s v="Buy"/>
  </r>
  <r>
    <n v="651067"/>
    <s v="LANDSBERG - DALLAS (GRAPEVINE)"/>
    <x v="0"/>
    <s v="12X18 3.5ML ESD MOISTURE 100/CASE "/>
    <n v="1877.55"/>
    <m/>
    <n v="12"/>
    <s v="18 3.5ML ESD MOISTURE"/>
    <m/>
    <m/>
    <x v="0"/>
    <m/>
    <d v="2013-02-11T00:00:00"/>
    <s v="Feb 2013"/>
    <s v="JLYONS"/>
    <s v="New"/>
    <s v="Buy"/>
  </r>
  <r>
    <n v="682398"/>
    <s v="UNISOURCE - WINDSOR"/>
    <x v="16"/>
    <s v="30.00X0.00X37.00X1.00 250/CS,BAGS,FG,SS,TINT,MB L"/>
    <n v="1656.9"/>
    <m/>
    <n v="30"/>
    <n v="0"/>
    <n v="37"/>
    <n v="1"/>
    <x v="1"/>
    <n v="838049"/>
    <d v="2013-05-30T00:00:00"/>
    <s v="May 2013"/>
    <s v="AMBER"/>
    <s v="Reorder"/>
    <s v="Make"/>
  </r>
  <r>
    <n v="688323"/>
    <s v="UNISOURCE - WINDSOR"/>
    <x v="16"/>
    <s v="30.00X0.00X37.00X1.00 250/CS,BAGS,FG,SS,TINT,MB L"/>
    <n v="1660.26"/>
    <m/>
    <n v="30"/>
    <n v="0"/>
    <n v="37"/>
    <n v="1"/>
    <x v="1"/>
    <n v="851127"/>
    <d v="2013-06-24T00:00:00"/>
    <s v="June 2013"/>
    <s v="PCOSTA"/>
    <s v="Reorder"/>
    <s v="Make"/>
  </r>
  <r>
    <n v="652334"/>
    <s v="CLEAR VIEW BAG COMPANY, INC."/>
    <x v="16"/>
    <s v="30.00X0.00X37.00X1.00 500/CS,BAGS,FG,SS,TINT,MB L"/>
    <n v="2909.75"/>
    <m/>
    <n v="30"/>
    <n v="0"/>
    <n v="37"/>
    <n v="1"/>
    <x v="0"/>
    <m/>
    <d v="2013-02-15T00:00:00"/>
    <s v="Feb 2013"/>
    <s v="TTHERIAULT"/>
    <s v="New"/>
    <s v="Make"/>
  </r>
  <r>
    <n v="700696"/>
    <s v="UNISOURCE - WINDSOR"/>
    <x v="16"/>
    <s v="30.00X0.00X37.00X1.00250/CS,BAGS,FG,SS,TINT,MBL"/>
    <n v="1710.24"/>
    <m/>
    <n v="30"/>
    <n v="0"/>
    <n v="37"/>
    <n v="1"/>
    <x v="1"/>
    <n v="880045"/>
    <d v="2013-08-19T00:00:00"/>
    <s v="Aug 2013"/>
    <s v="MCAMERON"/>
    <s v="Reorder"/>
    <s v="Make"/>
  </r>
  <r>
    <n v="707446"/>
    <s v="UNISOURCE - WINDSOR"/>
    <x v="16"/>
    <s v="30.00X0.00X37.00X1.00250/CS,BAGS,FG,SS,TINT,MBL"/>
    <n v="1862.94"/>
    <m/>
    <n v="30"/>
    <n v="0"/>
    <n v="37"/>
    <n v="1"/>
    <x v="1"/>
    <n v="895694"/>
    <d v="2013-09-17T00:00:00"/>
    <s v="Sept 2013"/>
    <s v="MWENTWORTH"/>
    <s v="Reorder"/>
    <s v="Make"/>
  </r>
  <r>
    <n v="636421"/>
    <s v="THE ROYAL GROUP"/>
    <x v="16"/>
    <s v="30.00X0.00X42.00X2.00 200/RL,BAGS,SS,BOR "/>
    <n v="980.55"/>
    <m/>
    <n v="30"/>
    <n v="0"/>
    <n v="42"/>
    <n v="2"/>
    <x v="1"/>
    <n v="746756"/>
    <d v="2012-11-20T00:00:00"/>
    <s v="Nov 2012"/>
    <s v="AMBER"/>
    <s v="Reorder"/>
    <s v="Make"/>
  </r>
  <r>
    <n v="639370"/>
    <s v="THE ROYAL GROUP"/>
    <x v="16"/>
    <s v="30.00X0.00X42.00X2.00 200/RL,BAGS,SS,BOR "/>
    <n v="972.15"/>
    <m/>
    <n v="30"/>
    <n v="0"/>
    <n v="42"/>
    <n v="2"/>
    <x v="1"/>
    <n v="750845"/>
    <d v="2012-11-30T00:00:00"/>
    <s v="Nov 2012"/>
    <s v="LHICKS"/>
    <s v="Reorder"/>
    <s v="Make"/>
  </r>
  <r>
    <n v="697816"/>
    <s v="XPEDX"/>
    <x v="16"/>
    <s v="30.00XX36.00X1.20200/CS,BAGS,SS,COLOR,BLK"/>
    <n v="15600.96"/>
    <m/>
    <n v="30"/>
    <m/>
    <n v="36"/>
    <n v="1.2"/>
    <x v="0"/>
    <m/>
    <d v="2013-08-21T00:00:00"/>
    <s v="Aug 2013"/>
    <s v="DAVID"/>
    <s v="New"/>
    <s v="Make"/>
  </r>
  <r>
    <n v="660801"/>
    <s v="UNISOURCE - PHILADELPHIA"/>
    <x v="16"/>
    <s v="30.00XX39.00X1.00 500/CS,BAGS,SS "/>
    <n v="973.34"/>
    <m/>
    <n v="30"/>
    <m/>
    <n v="39"/>
    <n v="1"/>
    <x v="0"/>
    <m/>
    <d v="2013-03-20T00:00:00"/>
    <s v="March 2013"/>
    <s v="TTHERIAULT"/>
    <s v="New"/>
    <s v="Make"/>
  </r>
  <r>
    <n v="679286"/>
    <s v="STEPHEN GOULD ADDISON"/>
    <x v="16"/>
    <s v="32.00X0.00X36.00X2.00 250/CS,BAGS,SS "/>
    <n v="2506.2399999999998"/>
    <m/>
    <n v="32"/>
    <n v="0"/>
    <n v="36"/>
    <n v="2"/>
    <x v="0"/>
    <m/>
    <d v="2013-05-31T00:00:00"/>
    <s v="May 2013"/>
    <s v="JCORLISS"/>
    <s v="New"/>
    <s v="Make"/>
  </r>
  <r>
    <n v="654067"/>
    <s v="CACTUS CONTAINER, LLC"/>
    <x v="0"/>
    <s v="ZT (SINGLE TRK) 15X33 4MI W/4 VENT HOLES ACROSS TOP UNDER ZIP 250/"/>
    <n v="1992"/>
    <m/>
    <n v="15"/>
    <m/>
    <n v="33"/>
    <n v="4"/>
    <x v="1"/>
    <n v="782234"/>
    <d v="2013-02-11T00:00:00"/>
    <s v="Feb 2013"/>
    <s v="CMAHAN"/>
    <s v="New"/>
    <s v="Buy"/>
  </r>
  <r>
    <n v="671956"/>
    <s v="ASSOCIATED PACKAGING, INC"/>
    <x v="16"/>
    <s v="33.00X0.00X39.00X0.98 250/CS,BAGS,FG,SS "/>
    <n v="1794.52"/>
    <m/>
    <n v="33"/>
    <n v="0"/>
    <n v="39"/>
    <n v="0.98"/>
    <x v="0"/>
    <m/>
    <d v="2013-05-03T00:00:00"/>
    <s v="May 2013"/>
    <s v="JIM"/>
    <s v="New"/>
    <s v="Make"/>
  </r>
  <r>
    <n v="673914"/>
    <s v="ASSOCIATED PACKAGING, INC"/>
    <x v="16"/>
    <s v="33.00X0.00X39.00X1.00 250/CS,BAGS,FG,SS "/>
    <n v="1697.22"/>
    <m/>
    <n v="33"/>
    <n v="0"/>
    <n v="39"/>
    <n v="1"/>
    <x v="0"/>
    <m/>
    <d v="2013-05-10T00:00:00"/>
    <s v="May 2013"/>
    <s v="MPIERCE"/>
    <s v="Reorder"/>
    <s v="Make"/>
  </r>
  <r>
    <n v="673917"/>
    <s v="ASSOCIATED PACKAGING, INC"/>
    <x v="16"/>
    <s v="33.00X0.00X39.00X1.00 250/CS,BAGS,FG,SS "/>
    <n v="4635.54"/>
    <m/>
    <n v="33"/>
    <n v="0"/>
    <n v="39"/>
    <n v="1"/>
    <x v="0"/>
    <m/>
    <d v="2013-05-10T00:00:00"/>
    <s v="May 2013"/>
    <s v="MPIERCE"/>
    <s v="Reorder"/>
    <s v="Make"/>
  </r>
  <r>
    <n v="651092"/>
    <s v="JANPAK"/>
    <x v="0"/>
    <s v="ZT PAS 20X20X004 500/CTN "/>
    <n v="1218.5999999999999"/>
    <m/>
    <s v="ZT PAS 20"/>
    <n v="20"/>
    <n v="4"/>
    <m/>
    <x v="0"/>
    <m/>
    <d v="2013-02-12T00:00:00"/>
    <s v="Feb 2013"/>
    <s v="LMITCHELL"/>
    <s v="New"/>
    <s v="Buy"/>
  </r>
  <r>
    <n v="651095"/>
    <s v="JANPAK"/>
    <x v="0"/>
    <s v="ZT PAS 24X36X004 250/CTN "/>
    <n v="2693.9"/>
    <m/>
    <s v="ZT PAS 24"/>
    <n v="36"/>
    <n v="4"/>
    <m/>
    <x v="0"/>
    <m/>
    <d v="2013-02-12T00:00:00"/>
    <s v="Feb 2013"/>
    <s v="LMITCHELL"/>
    <s v="New"/>
    <s v="Buy"/>
  </r>
  <r>
    <n v="673918"/>
    <s v="ASSOCIATED PACKAGING, INC"/>
    <x v="16"/>
    <s v="33.00X0.00X39.00X1.00 250/CS,BAGS,FG,SS "/>
    <n v="3186.12"/>
    <m/>
    <n v="33"/>
    <n v="0"/>
    <n v="39"/>
    <n v="1"/>
    <x v="0"/>
    <m/>
    <d v="2013-05-10T00:00:00"/>
    <s v="May 2013"/>
    <s v="MPIERCE"/>
    <s v="Reorder"/>
    <s v="Make"/>
  </r>
  <r>
    <n v="651117"/>
    <s v="J S TRADING INC"/>
    <x v="0"/>
    <s v="8.5X11, 1.75MIL, HANG HOL OPENING NOT ON HANG HOLE 50M TOTAL, 4M/CS, 100/BAG"/>
    <n v="2502.5"/>
    <m/>
    <n v="8.5"/>
    <s v="11, 1.75MIL, HANG HOL"/>
    <m/>
    <m/>
    <x v="0"/>
    <m/>
    <d v="2013-02-12T00:00:00"/>
    <s v="Feb 2013"/>
    <s v="KSHAUGHNESSY"/>
    <s v="New"/>
    <s v="Buy"/>
  </r>
  <r>
    <n v="651165"/>
    <s v="GROUP O"/>
    <x v="0"/>
    <s v="HD 38X80 45.72 MICRONS 50/CASE "/>
    <n v="6487.5"/>
    <m/>
    <s v="HD 38"/>
    <s v="80 45.72 MICRONS"/>
    <m/>
    <m/>
    <x v="0"/>
    <m/>
    <d v="2013-02-12T00:00:00"/>
    <s v="Feb 2013"/>
    <s v="MICHELLE"/>
    <s v="New"/>
    <s v="Buy"/>
  </r>
  <r>
    <n v="659038"/>
    <s v="ATLAS BOX &amp; CRATING"/>
    <x v="0"/>
    <s v="4X4X004 AUTO PRINTED, 2C/ 1S W/ 1.25  SEALED HEADER W/ HH, BOTTOM LOAD, 1500"/>
    <n v="2321.33"/>
    <m/>
    <n v="4"/>
    <m/>
    <n v="4"/>
    <n v="4"/>
    <x v="1"/>
    <n v="790323"/>
    <d v="2013-02-27T00:00:00"/>
    <s v="Feb 2013"/>
    <s v="MWENTWORTH"/>
    <s v="Reorder"/>
    <s v="Buy"/>
  </r>
  <r>
    <n v="651189"/>
    <s v="GROUP O"/>
    <x v="0"/>
    <s v="HD 53X136 3MIL  "/>
    <n v="0"/>
    <m/>
    <s v="HD 53"/>
    <s v="136 3MIL"/>
    <m/>
    <m/>
    <x v="0"/>
    <m/>
    <d v="2013-02-12T00:00:00"/>
    <s v="Feb 2013"/>
    <s v="MICHELLE"/>
    <s v="New"/>
    <s v="Buy"/>
  </r>
  <r>
    <n v="651201"/>
    <s v="GROUP O"/>
    <x v="0"/>
    <s v="12X20X0015 +1.5  LIP WICKETED 250/WICKET 1000/ CASE"/>
    <n v="1448.75"/>
    <m/>
    <n v="12"/>
    <n v="20"/>
    <s v="0015 +1.5  LIP"/>
    <m/>
    <x v="0"/>
    <m/>
    <d v="2013-02-12T00:00:00"/>
    <s v="Feb 2013"/>
    <s v="MICHELLE"/>
    <s v="New"/>
    <s v="Buy"/>
  </r>
  <r>
    <n v="651202"/>
    <s v="WORLDWIDE PACKAGING GROUP"/>
    <x v="0"/>
    <s v="3X4 3MIL ZIP TOP BUBBLE B 50/CASE "/>
    <n v="4458.25"/>
    <m/>
    <n v="3"/>
    <s v="4 3MIL ZIP TOP BUBBLE B"/>
    <m/>
    <m/>
    <x v="0"/>
    <m/>
    <d v="2013-02-12T00:00:00"/>
    <s v="Feb 2013"/>
    <s v="VALERIE"/>
    <s v="New"/>
    <s v="Buy"/>
  </r>
  <r>
    <n v="651225"/>
    <s v="CREATIVE FOODS"/>
    <x v="0"/>
    <s v="8X26 1MIL WICKETED +1.5  250/WICKET 1000/CASE "/>
    <n v="2570.6999999999998"/>
    <m/>
    <n v="8"/>
    <s v="26 1MIL WICKETED +1.5 "/>
    <m/>
    <m/>
    <x v="0"/>
    <m/>
    <d v="2013-02-12T00:00:00"/>
    <s v="Feb 2013"/>
    <s v="DWHOLEY"/>
    <s v="New"/>
    <s v="Buy"/>
  </r>
  <r>
    <n v="682957"/>
    <s v="LANDSBERG - CHICAGO"/>
    <x v="16"/>
    <s v="33.00X0.00X39.00X1.20 150/CS,BAGS,SS,COLOR,RED, PRNTD"/>
    <n v="0"/>
    <n v="1"/>
    <n v="33"/>
    <n v="0"/>
    <n v="39"/>
    <n v="1.2"/>
    <x v="0"/>
    <m/>
    <d v="2013-06-18T00:00:00"/>
    <s v="June 2013"/>
    <s v="LCARTER"/>
    <s v="Reorder"/>
    <s v="Make"/>
  </r>
  <r>
    <n v="651249"/>
    <s v="SEVA TECHNICAL SERVICES INC"/>
    <x v="0"/>
    <s v="9X12 3 MIL SLIDER 250CS "/>
    <n v="0"/>
    <m/>
    <n v="9"/>
    <s v="12 3 MIL SLIDER"/>
    <m/>
    <m/>
    <x v="0"/>
    <m/>
    <d v="2013-02-12T00:00:00"/>
    <s v="Feb 2013"/>
    <s v="HEATHER"/>
    <s v="New"/>
    <s v="Buy"/>
  </r>
  <r>
    <n v="651342"/>
    <s v="BUTLER DEARDEN"/>
    <x v="0"/>
    <s v="LF 18X18 3.5MIL MOISTURE BARRIER BAG 100/CASE "/>
    <n v="2342.85"/>
    <m/>
    <s v="LF 18"/>
    <s v="18 3.5MIL MOISTURE"/>
    <m/>
    <m/>
    <x v="0"/>
    <m/>
    <d v="2013-02-12T00:00:00"/>
    <s v="Feb 2013"/>
    <s v="AMBER"/>
    <s v="New"/>
    <s v="Buy"/>
  </r>
  <r>
    <n v="661878"/>
    <s v="PIONEER PACKAGING"/>
    <x v="16"/>
    <s v="33.00X0.00X40.00X1.00 250/CS,BAGS,SS "/>
    <n v="3687.45"/>
    <m/>
    <n v="33"/>
    <n v="0"/>
    <n v="40"/>
    <n v="1"/>
    <x v="0"/>
    <m/>
    <d v="2013-03-22T00:00:00"/>
    <s v="March 2013"/>
    <s v="JLYONS"/>
    <s v="New"/>
    <s v="Make"/>
  </r>
  <r>
    <n v="651347"/>
    <s v="BUTLER DEARDEN"/>
    <x v="0"/>
    <s v="LF 18X24 3.5MIL MOISTURE BARRIER BAG 100/CASE "/>
    <n v="3039.45"/>
    <m/>
    <s v="LF 18"/>
    <s v="24 3.5MIL MOISTURE"/>
    <m/>
    <m/>
    <x v="0"/>
    <m/>
    <d v="2013-02-12T00:00:00"/>
    <s v="Feb 2013"/>
    <s v="AMBER"/>
    <s v="New"/>
    <s v="Buy"/>
  </r>
  <r>
    <n v="651354"/>
    <s v="WCP SOLUTIONS - CLEARFIELD"/>
    <x v="0"/>
    <s v="8X10 1.5ML ZT PRINTED 1C/ 1S W/ 3 LANGUAGE SUFFOCAT ION WARNING 1000 PER CASE"/>
    <n v="1988.75"/>
    <m/>
    <n v="8"/>
    <s v="10 1.5ML ZT PRINTED 1C/"/>
    <m/>
    <m/>
    <x v="0"/>
    <m/>
    <d v="2013-02-12T00:00:00"/>
    <s v="Feb 2013"/>
    <s v="JLYONS"/>
    <s v="New"/>
    <s v="Buy"/>
  </r>
  <r>
    <n v="651356"/>
    <s v="WCP SOLUTIONS - CLEARFIELD"/>
    <x v="0"/>
    <s v="10X15 1.5ML ZT PRINTED 1C /1S W/ 3 LANGUAGE SUFFOCA TION WARNING 1000 PER CAS"/>
    <n v="2352.5"/>
    <m/>
    <n v="10"/>
    <s v="15 1.5ML ZT PRINTED 1C"/>
    <m/>
    <m/>
    <x v="0"/>
    <m/>
    <d v="2013-02-12T00:00:00"/>
    <s v="Feb 2013"/>
    <s v="JLYONS"/>
    <s v="New"/>
    <s v="Buy"/>
  </r>
  <r>
    <n v="645083"/>
    <s v="PACKAGING TAPE INC."/>
    <x v="16"/>
    <s v="33.00X0.00X40.00X1.10 250/CS,BAGS,FG,SS,LLD,OCT "/>
    <n v="8879.0400000000009"/>
    <m/>
    <n v="33"/>
    <n v="0"/>
    <n v="40"/>
    <n v="1.1000000000000001"/>
    <x v="0"/>
    <m/>
    <d v="2013-01-17T00:00:00"/>
    <s v="Jan 2013"/>
    <s v="JIM"/>
    <s v="Reorder"/>
    <s v="Make"/>
  </r>
  <r>
    <n v="651408"/>
    <s v="IPS PACKAGING GREENVILLE"/>
    <x v="0"/>
    <s v="4X6 1.25MIL LF BAG 1000/CS "/>
    <n v="0"/>
    <m/>
    <n v="4"/>
    <s v="6 1.25MIL LF BAG"/>
    <m/>
    <m/>
    <x v="0"/>
    <m/>
    <d v="2013-02-12T00:00:00"/>
    <s v="Feb 2013"/>
    <s v="MGONZALEZ"/>
    <s v="New"/>
    <s v="Buy"/>
  </r>
  <r>
    <n v="645079"/>
    <s v="PACKAGING TAPE INC."/>
    <x v="16"/>
    <s v="33.00X0.00X40.00X1.20 250/CS,BAGS,FG,SS,LLD,HEX "/>
    <n v="8964"/>
    <m/>
    <n v="33"/>
    <n v="0"/>
    <n v="40"/>
    <n v="1.2"/>
    <x v="0"/>
    <m/>
    <d v="2013-01-17T00:00:00"/>
    <s v="Jan 2013"/>
    <s v="JIM"/>
    <s v="Reorder"/>
    <s v="Make"/>
  </r>
  <r>
    <n v="704086"/>
    <s v="GOLD EDGE SUPPLY"/>
    <x v="16"/>
    <s v="33.00XX39.00X1.5025/RL,BAGS,SS,BOR"/>
    <n v="0"/>
    <m/>
    <n v="33"/>
    <m/>
    <n v="39"/>
    <n v="1.5"/>
    <x v="0"/>
    <m/>
    <d v="2013-09-18T00:00:00"/>
    <s v="Sept 2013"/>
    <s v="MFRIDLEY"/>
    <s v="New"/>
    <s v="Make"/>
  </r>
  <r>
    <n v="662907"/>
    <s v="SCHERMERHORN BROS. CO."/>
    <x v="16"/>
    <s v="36.00X0.00X58.00X1.20 250/CS,BAGS,SS,COLOR,BLK "/>
    <n v="1346.22"/>
    <m/>
    <n v="36"/>
    <n v="0"/>
    <n v="58"/>
    <n v="1.2"/>
    <x v="0"/>
    <m/>
    <d v="2013-03-28T00:00:00"/>
    <s v="March 2013"/>
    <s v="VALERIE"/>
    <s v="New"/>
    <s v="Make"/>
  </r>
  <r>
    <n v="689475"/>
    <s v="FLEXIBLE PACKAGING, INC."/>
    <x v="16"/>
    <s v="36.00X0.00X60.00X1.20 150/CS,BAGS,SS,LLD,HEX,TI NT,LGR"/>
    <n v="13393.35"/>
    <m/>
    <n v="36"/>
    <n v="0"/>
    <n v="60"/>
    <n v="1.2"/>
    <x v="0"/>
    <m/>
    <d v="2013-06-27T00:00:00"/>
    <s v="June 2013"/>
    <s v="JCORLISS"/>
    <s v="New"/>
    <s v="Make"/>
  </r>
  <r>
    <n v="689475"/>
    <s v="FLEXIBLE PACKAGING, INC."/>
    <x v="16"/>
    <s v="36.00X0.00X60.00X1.20150/CS,BAGS,SS,LLD,HEX,TINT,LGR"/>
    <n v="13393.35"/>
    <m/>
    <n v="36"/>
    <n v="0"/>
    <n v="60"/>
    <n v="1.2"/>
    <x v="0"/>
    <m/>
    <d v="2013-07-12T00:00:00"/>
    <s v="July 2013"/>
    <s v="JCORLISS"/>
    <s v="New"/>
    <s v="Make"/>
  </r>
  <r>
    <n v="697782"/>
    <s v="XPEDX"/>
    <x v="16"/>
    <s v="37.00X0.00X54.00X1.60100/CS,BAGS,SS"/>
    <n v="0"/>
    <m/>
    <n v="37"/>
    <n v="0"/>
    <n v="54"/>
    <n v="1.6"/>
    <x v="0"/>
    <m/>
    <d v="2013-08-20T00:00:00"/>
    <s v="Aug 2013"/>
    <s v="PCOSTA"/>
    <s v="New"/>
    <s v="Make"/>
  </r>
  <r>
    <n v="697820"/>
    <s v="XPEDX"/>
    <x v="16"/>
    <s v="37.00XX54.00X1.60100/CS,BAGS,SS"/>
    <n v="1453.56"/>
    <m/>
    <n v="37"/>
    <m/>
    <n v="54"/>
    <n v="1.6"/>
    <x v="0"/>
    <m/>
    <d v="2013-08-21T00:00:00"/>
    <s v="Aug 2013"/>
    <s v="DAVID"/>
    <s v="New"/>
    <s v="Make"/>
  </r>
  <r>
    <n v="633911"/>
    <s v="ASSOCIATED PACKAGING INC."/>
    <x v="16"/>
    <s v="38.00X0.00X40.00X1.00 200/CS,BAGS,SS,LLD,OCT "/>
    <n v="1150.6400000000001"/>
    <m/>
    <n v="38"/>
    <n v="0"/>
    <n v="40"/>
    <n v="1"/>
    <x v="1"/>
    <n v="743922"/>
    <d v="2012-11-14T00:00:00"/>
    <s v="Nov 2012"/>
    <s v="AMBER"/>
    <s v="Reorder"/>
    <s v="Make"/>
  </r>
  <r>
    <n v="701868"/>
    <s v="ASSOCIATED PACKAGING INC."/>
    <x v="16"/>
    <s v="38.00X0.00X40.00X1.00200/CS,BAGS,SS,LLD,OCT"/>
    <n v="1163.76"/>
    <m/>
    <n v="38"/>
    <n v="0"/>
    <n v="40"/>
    <n v="1"/>
    <x v="0"/>
    <m/>
    <d v="2013-09-06T00:00:00"/>
    <s v="Sept 2013"/>
    <s v="LMITCHELL"/>
    <s v="Reorder"/>
    <s v="Make"/>
  </r>
  <r>
    <n v="701870"/>
    <s v="ASSOCIATED PACKAGING INC."/>
    <x v="16"/>
    <s v="38.00X0.00X40.00X2.00200/CS,BAGS,SS,LLD,OCT"/>
    <n v="1117.25"/>
    <m/>
    <n v="38"/>
    <n v="0"/>
    <n v="40"/>
    <n v="2"/>
    <x v="0"/>
    <m/>
    <d v="2013-09-06T00:00:00"/>
    <s v="Sept 2013"/>
    <s v="LMITCHELL"/>
    <s v="Reorder"/>
    <s v="Make"/>
  </r>
  <r>
    <n v="643348"/>
    <s v="ASSOCIATED PACKAGING, INC"/>
    <x v="16"/>
    <s v="38.00X0.00X58.00X1.00 200/CS,BAGS,SS,LLD,HEX "/>
    <n v="1234.3699999999999"/>
    <m/>
    <n v="38"/>
    <n v="0"/>
    <n v="58"/>
    <n v="1"/>
    <x v="1"/>
    <n v="758117"/>
    <d v="2012-12-17T00:00:00"/>
    <s v="Dec 2012"/>
    <s v="SARAH"/>
    <s v="Reorder"/>
    <s v="Make"/>
  </r>
  <r>
    <n v="642825"/>
    <s v="ASSOCIATED PACKAGING, INC"/>
    <x v="16"/>
    <s v="38.00X0.00X58.00X1.00 200/CS,BAGS,SS,LLD,HEX "/>
    <n v="3970.25"/>
    <m/>
    <n v="38"/>
    <n v="0"/>
    <n v="58"/>
    <n v="1"/>
    <x v="0"/>
    <m/>
    <d v="2012-12-28T00:00:00"/>
    <s v="Dec 2012"/>
    <s v="JIM"/>
    <s v="Reorder"/>
    <s v="Make"/>
  </r>
  <r>
    <n v="651424"/>
    <s v="ENGINEERED PACKAGING SYSTEMS"/>
    <x v="0"/>
    <s v="6 X 9 1.5MIL POLYPRO 1000 /CASE "/>
    <n v="939"/>
    <m/>
    <n v="6"/>
    <m/>
    <n v="9"/>
    <n v="1.5"/>
    <x v="0"/>
    <m/>
    <d v="2013-02-13T00:00:00"/>
    <s v="Feb 2013"/>
    <s v="DWHOLEY"/>
    <s v="New"/>
    <s v="Buy"/>
  </r>
  <r>
    <n v="651428"/>
    <s v="ENGINEERED PACKAGING SYSTEMS"/>
    <x v="0"/>
    <s v="2.25 X3.37  1.5 MILL WITH TEAR TAPE "/>
    <n v="0"/>
    <m/>
    <n v="2.25"/>
    <s v="3.37  1.5 MILL"/>
    <m/>
    <m/>
    <x v="0"/>
    <m/>
    <d v="2013-02-13T00:00:00"/>
    <s v="Feb 2013"/>
    <s v="DWHOLEY"/>
    <s v="New"/>
    <s v="Buy"/>
  </r>
  <r>
    <n v="651429"/>
    <s v="ENGINEERED PACKAGING SYSTEMS"/>
    <x v="0"/>
    <s v="2.87 X5.62  1.5 MIL POLYPRO 1/4  HANG HANG HOLES .5  FROM TOP 1"/>
    <n v="2380"/>
    <m/>
    <n v="2.87"/>
    <m/>
    <n v="5.62"/>
    <n v="1.5"/>
    <x v="0"/>
    <m/>
    <d v="2013-02-13T00:00:00"/>
    <s v="Feb 2013"/>
    <s v="DWHOLEY"/>
    <s v="New"/>
    <s v="Buy"/>
  </r>
  <r>
    <n v="651460"/>
    <s v="XPEDX"/>
    <x v="0"/>
    <s v="6X14 2MIL VCI BAG W/1.5  LIP CLEAR"/>
    <n v="1857.6"/>
    <m/>
    <n v="6"/>
    <s v="14 2MIL VCI BAG"/>
    <m/>
    <m/>
    <x v="0"/>
    <m/>
    <d v="2013-02-13T00:00:00"/>
    <s v="Feb 2013"/>
    <s v="LCARTER"/>
    <s v="Reorder"/>
    <s v="Buy"/>
  </r>
  <r>
    <n v="649034"/>
    <s v="ASSOCIATED PACKAGING, INC"/>
    <x v="16"/>
    <s v="38.00X0.00X58.00X1.00 200/CS,BAGS,SS,LLD,HEX "/>
    <n v="1375.22"/>
    <m/>
    <n v="38"/>
    <n v="0"/>
    <n v="58"/>
    <n v="1"/>
    <x v="1"/>
    <n v="770697"/>
    <d v="2013-01-18T00:00:00"/>
    <s v="Jan 2013"/>
    <s v="LCARTER"/>
    <s v="Reorder"/>
    <s v="Make"/>
  </r>
  <r>
    <n v="651547"/>
    <s v="DANA POLY INC."/>
    <x v="0"/>
    <s v="7X10 1.5 MIL SLIDER CLOSURE ZIP RUNNING ALONG THE 7 "/>
    <n v="0"/>
    <m/>
    <n v="7"/>
    <s v="10 1.5 MIL"/>
    <m/>
    <m/>
    <x v="0"/>
    <m/>
    <d v="2013-02-13T00:00:00"/>
    <s v="Feb 2013"/>
    <s v="DBALLETTA"/>
    <s v="New"/>
    <s v="Buy"/>
  </r>
  <r>
    <n v="662773"/>
    <s v="ASSOCIATED PACKAGING, INC"/>
    <x v="16"/>
    <s v="38.00X0.00X58.00X1.00 200/CS,BAGS,SS,LLD,HEX "/>
    <n v="1443.28"/>
    <m/>
    <n v="38"/>
    <n v="0"/>
    <n v="58"/>
    <n v="1"/>
    <x v="1"/>
    <n v="797717"/>
    <d v="2013-03-13T00:00:00"/>
    <s v="March 2013"/>
    <s v="JIM"/>
    <s v="Reorder"/>
    <s v="Make"/>
  </r>
  <r>
    <n v="651556"/>
    <s v="ENDURAPAK INC."/>
    <x v="0"/>
    <s v="7X10 1.5 MIL SLIDER 250/C (CAN YOU CONFIRM WHAT THI S MEANS? - SLIDER ALONG 7"/>
    <n v="1390"/>
    <m/>
    <n v="7"/>
    <s v="10 1.5 MIL SLIDER 250/C"/>
    <m/>
    <m/>
    <x v="0"/>
    <m/>
    <d v="2013-02-13T00:00:00"/>
    <s v="Feb 2013"/>
    <s v="DBALLETTA"/>
    <s v="New"/>
    <s v="Buy"/>
  </r>
  <r>
    <n v="651591"/>
    <s v="IPS PACKAGING GREENVILLE"/>
    <x v="0"/>
    <s v="32X32 4MIL CLEAR ZT BAG 100/CASE "/>
    <n v="2325.1"/>
    <m/>
    <n v="32"/>
    <s v="32 4MIL CLEAR ZT BAG"/>
    <m/>
    <m/>
    <x v="0"/>
    <m/>
    <d v="2013-02-13T00:00:00"/>
    <s v="Feb 2013"/>
    <s v="MGONZALEZ"/>
    <s v="New"/>
    <s v="Buy"/>
  </r>
  <r>
    <n v="651594"/>
    <s v="IPS PACKAGING GREENVILLE"/>
    <x v="0"/>
    <s v="32X32 6MIL ZT CLEAR BAG 75/CASE "/>
    <n v="3496.4"/>
    <m/>
    <n v="32"/>
    <s v="32 6MIL ZT CLEAR BAG"/>
    <m/>
    <m/>
    <x v="0"/>
    <m/>
    <d v="2013-02-13T00:00:00"/>
    <s v="Feb 2013"/>
    <s v="MGONZALEZ"/>
    <s v="New"/>
    <s v="Buy"/>
  </r>
  <r>
    <n v="651606"/>
    <s v="BUTLER DEARDEN"/>
    <x v="0"/>
    <s v="15 X 18 X 3.5 MIL ZIP TOP MOISTURE BARRIER BAG 100/CS"/>
    <n v="3345.45"/>
    <m/>
    <n v="15"/>
    <n v="18"/>
    <s v=" 3.5 MIL"/>
    <m/>
    <x v="0"/>
    <m/>
    <d v="2013-02-13T00:00:00"/>
    <s v="Feb 2013"/>
    <s v="MEREDITH"/>
    <s v="New"/>
    <s v="Buy"/>
  </r>
  <r>
    <n v="651621"/>
    <s v="BAYOU STATE Packaging, LLC"/>
    <x v="0"/>
    <s v="ZT 10 X 7.25 +1  ZIPPER A 1000CS PRINTED 7C/2S PROC ESS PRINT,PRNTD"/>
    <n v="15820"/>
    <m/>
    <s v="ZT 10 "/>
    <s v=" 7.25 +1  ZIPPER A"/>
    <m/>
    <m/>
    <x v="0"/>
    <m/>
    <d v="2013-02-13T00:00:00"/>
    <s v="Feb 2013"/>
    <s v="HEATHER"/>
    <s v="New"/>
    <s v="Buy"/>
  </r>
  <r>
    <n v="671953"/>
    <s v="ASSOCIATED PACKAGING, INC"/>
    <x v="16"/>
    <s v="38.00X0.00X58.00X1.00 200/CS,BAGS,SS,LLD,HEX "/>
    <n v="1440.24"/>
    <m/>
    <n v="38"/>
    <n v="0"/>
    <n v="58"/>
    <n v="1"/>
    <x v="1"/>
    <n v="817441"/>
    <d v="2013-04-22T00:00:00"/>
    <s v="April 2013"/>
    <s v="JIM"/>
    <s v="New"/>
    <s v="Make"/>
  </r>
  <r>
    <n v="673827"/>
    <s v="ASSOCIATED PACKAGING, INC"/>
    <x v="16"/>
    <s v="38.00X0.00X58.00X1.00 200/CS,BAGS,SS,LLD,HEX "/>
    <n v="1422.56"/>
    <m/>
    <n v="38"/>
    <n v="0"/>
    <n v="58"/>
    <n v="1"/>
    <x v="0"/>
    <m/>
    <d v="2013-05-10T00:00:00"/>
    <s v="May 2013"/>
    <s v="MPIERCE"/>
    <s v="Reorder"/>
    <s v="Make"/>
  </r>
  <r>
    <n v="651710"/>
    <s v="LANDA PACKAGING DIST."/>
    <x v="0"/>
    <s v="GAR 21X7X40 .6MIL 500/RL  "/>
    <n v="1731.6"/>
    <m/>
    <s v="GAR 21"/>
    <n v="7"/>
    <s v="40 .6MIL 500/RL"/>
    <m/>
    <x v="0"/>
    <m/>
    <d v="2013-02-13T00:00:00"/>
    <s v="Feb 2013"/>
    <s v="MWENTWORTH"/>
    <s v="New"/>
    <s v="Buy"/>
  </r>
  <r>
    <n v="651715"/>
    <s v="LANDA PACKAGING DIST."/>
    <x v="0"/>
    <s v="GAR 21X7X60 .6 MIL 300/RL  "/>
    <n v="1591.2"/>
    <m/>
    <s v="GAR 21"/>
    <n v="7"/>
    <s v="60 .6 MIL 300/RL"/>
    <m/>
    <x v="0"/>
    <m/>
    <d v="2013-02-13T00:00:00"/>
    <s v="Feb 2013"/>
    <s v="MWENTWORTH"/>
    <s v="New"/>
    <s v="Buy"/>
  </r>
  <r>
    <n v="651717"/>
    <s v="LANDA PACKAGING DIST."/>
    <x v="0"/>
    <s v="GAR 21X4X40 .6MIL 500/RL  "/>
    <n v="1591.2"/>
    <m/>
    <s v="GAR 21"/>
    <n v="4"/>
    <s v="40 .6MIL 500/RL"/>
    <m/>
    <x v="0"/>
    <m/>
    <d v="2013-02-13T00:00:00"/>
    <s v="Feb 2013"/>
    <s v="MWENTWORTH"/>
    <s v="New"/>
    <s v="Buy"/>
  </r>
  <r>
    <n v="651720"/>
    <s v="LANDA PACKAGING DIST."/>
    <x v="0"/>
    <s v="GAR 21X4X60 .6MIL 300/RL  "/>
    <n v="1474.2"/>
    <m/>
    <s v="GAR 21"/>
    <n v="4"/>
    <s v="60 .6MIL 300/RL"/>
    <m/>
    <x v="0"/>
    <m/>
    <d v="2013-02-13T00:00:00"/>
    <s v="Feb 2013"/>
    <s v="MWENTWORTH"/>
    <s v="New"/>
    <s v="Buy"/>
  </r>
  <r>
    <n v="651722"/>
    <s v="LANDA PACKAGING DIST."/>
    <x v="0"/>
    <s v="GAR 21X4X64 .6MIL 300/RL  "/>
    <n v="1544.4"/>
    <m/>
    <s v="GAR 21"/>
    <n v="4"/>
    <s v="64 .6MIL 300/RL"/>
    <m/>
    <x v="0"/>
    <m/>
    <d v="2013-02-13T00:00:00"/>
    <s v="Feb 2013"/>
    <s v="MWENTWORTH"/>
    <s v="New"/>
    <s v="Buy"/>
  </r>
  <r>
    <n v="673871"/>
    <s v="ASSOCIATED PACKAGING, INC"/>
    <x v="16"/>
    <s v="38.00X0.00X58.00X1.00 200/CS,BAGS,SS,LLD,HEX "/>
    <n v="2672.64"/>
    <m/>
    <n v="38"/>
    <n v="0"/>
    <n v="58"/>
    <n v="1"/>
    <x v="0"/>
    <m/>
    <d v="2013-05-10T00:00:00"/>
    <s v="May 2013"/>
    <s v="MPIERCE"/>
    <s v="Reorder"/>
    <s v="Make"/>
  </r>
  <r>
    <n v="693590"/>
    <s v="LBJ ASSOCIATES, INC."/>
    <x v="0"/>
    <s v="AUTO BAG 8X12 1250/RL1.5MIL NOM W/ HIGH SLIP,2 ROLLS/CASE"/>
    <n v="2292"/>
    <m/>
    <s v="AUTO BAG 8"/>
    <s v="12 1250/RL"/>
    <m/>
    <m/>
    <x v="0"/>
    <m/>
    <d v="2013-08-01T00:00:00"/>
    <s v="Aug 2013"/>
    <s v="MFRIDLEY"/>
    <s v="New"/>
    <s v="Buy"/>
  </r>
  <r>
    <n v="673876"/>
    <s v="ASSOCIATED PACKAGING, INC"/>
    <x v="16"/>
    <s v="38.00X0.00X58.00X1.00 200/CS,BAGS,SS,LLD,HEX "/>
    <n v="3892.32"/>
    <m/>
    <n v="38"/>
    <n v="0"/>
    <n v="58"/>
    <n v="1"/>
    <x v="0"/>
    <m/>
    <d v="2013-05-10T00:00:00"/>
    <s v="May 2013"/>
    <s v="MPIERCE"/>
    <s v="Reorder"/>
    <s v="Make"/>
  </r>
  <r>
    <n v="651812"/>
    <s v="PLATINUM PAPER &amp; PKG, LLC."/>
    <x v="0"/>
    <s v="5X5 3MIL BLACK COLOR ZT B 1000/CASE "/>
    <n v="1152.5"/>
    <m/>
    <n v="5"/>
    <s v="5 3MIL BLACK COLOR ZT B"/>
    <m/>
    <m/>
    <x v="0"/>
    <m/>
    <d v="2013-02-13T00:00:00"/>
    <s v="Feb 2013"/>
    <s v="MGONZALEZ"/>
    <s v="New"/>
    <s v="Buy"/>
  </r>
  <r>
    <n v="651815"/>
    <s v="PLATINUM PAPER &amp; PKG, LLC."/>
    <x v="0"/>
    <s v="6X6 3MIL BLACK COLOR OPAQ 1000/CASE "/>
    <n v="1430"/>
    <m/>
    <n v="6"/>
    <s v="6 3MIL BLACK COLOR OPAQ"/>
    <m/>
    <m/>
    <x v="0"/>
    <m/>
    <d v="2013-02-13T00:00:00"/>
    <s v="Feb 2013"/>
    <s v="MGONZALEZ"/>
    <s v="New"/>
    <s v="Buy"/>
  </r>
  <r>
    <n v="651817"/>
    <s v="PLATINUM PAPER &amp; PKG, LLC."/>
    <x v="0"/>
    <s v="ZT 8X8 3MIL BLACK COLOR 1 000/CASE "/>
    <n v="932"/>
    <m/>
    <s v="ZT 8"/>
    <s v="8 3MIL BLACK COLOR 1"/>
    <m/>
    <m/>
    <x v="0"/>
    <m/>
    <d v="2013-02-13T00:00:00"/>
    <s v="Feb 2013"/>
    <s v="MGONZALEZ"/>
    <s v="New"/>
    <s v="Buy"/>
  </r>
  <r>
    <n v="687608"/>
    <s v="PROFESSIONAL PACKAGING"/>
    <x v="0"/>
    <s v="AUTO BAG 4X6 2 MIL 15% ME 1/4 INCH BUTTERFLY VENT H OLE 2000/ROLL"/>
    <n v="2287.5"/>
    <m/>
    <n v="4"/>
    <m/>
    <n v="6"/>
    <n v="2"/>
    <x v="0"/>
    <m/>
    <d v="2013-06-20T00:00:00"/>
    <s v="June 2013"/>
    <s v="LPAIGE"/>
    <s v="New"/>
    <s v="Buy"/>
  </r>
  <r>
    <n v="651820"/>
    <s v="PLATINUM PAPER &amp; PKG, LLC."/>
    <x v="0"/>
    <s v="ZT 5X8 3MIL BLACK COLOR 1000/CASE "/>
    <n v="1462.5"/>
    <m/>
    <s v="ZT 5"/>
    <s v="8 3MIL BLACK COLOR"/>
    <m/>
    <m/>
    <x v="0"/>
    <m/>
    <d v="2013-02-13T00:00:00"/>
    <s v="Feb 2013"/>
    <s v="MGONZALEZ"/>
    <s v="New"/>
    <s v="Buy"/>
  </r>
  <r>
    <n v="687608"/>
    <s v="PROFESSIONAL PACKAGING"/>
    <x v="0"/>
    <s v="AUTO BAG 4X6 2 MIL 15% ME1/4 INCH BUTTERFLY VENT HOLE 2000/ROLL"/>
    <n v="2287.5"/>
    <m/>
    <s v="AUTO BAG 4"/>
    <s v="6 2 MIL 15% ME"/>
    <m/>
    <m/>
    <x v="0"/>
    <m/>
    <d v="2013-07-05T00:00:00"/>
    <s v="July 2013"/>
    <s v="LPAIGE"/>
    <s v="New"/>
    <s v="Buy"/>
  </r>
  <r>
    <n v="651834"/>
    <s v="CACTUS CONTAINER, LLC"/>
    <x v="0"/>
    <s v="ZT (SINGLE TRK) 15X33 4MI W/4 VENT HOLES ACROSS TOP UNDER ZIP 250/"/>
    <n v="2831.75"/>
    <m/>
    <n v="15"/>
    <m/>
    <n v="33"/>
    <n v="4"/>
    <x v="0"/>
    <m/>
    <d v="2013-02-13T00:00:00"/>
    <s v="Feb 2013"/>
    <s v="LHICKS"/>
    <s v="Reorder"/>
    <s v="Buy"/>
  </r>
  <r>
    <n v="682610"/>
    <s v="ASSOCIATED PACKAGING, INC"/>
    <x v="16"/>
    <s v="38.00X0.00X58.00X1.00 200/CS,BAGS,SS,LLD,HEX "/>
    <n v="1436.4"/>
    <m/>
    <n v="38"/>
    <n v="0"/>
    <n v="58"/>
    <n v="1"/>
    <x v="1"/>
    <n v="838559"/>
    <d v="2013-05-31T00:00:00"/>
    <s v="May 2013"/>
    <s v="BRENDA"/>
    <s v="Reorder"/>
    <s v="Make"/>
  </r>
  <r>
    <n v="694195"/>
    <s v="PAQ-SOURCE"/>
    <x v="0"/>
    <s v="AUTO 2X4 2MILCLEAR ANTI STAT 3000/ROLL16 ROLLS/CASE"/>
    <n v="2287.5"/>
    <m/>
    <s v="AUTO 2"/>
    <s v="4 2MIL"/>
    <m/>
    <m/>
    <x v="0"/>
    <m/>
    <d v="2013-08-06T00:00:00"/>
    <s v="Aug 2013"/>
    <s v="DBALLETTA"/>
    <s v="New"/>
    <s v="Buy"/>
  </r>
  <r>
    <n v="685284"/>
    <s v="ASSOCIATED PACKAGING, INC"/>
    <x v="16"/>
    <s v="38.00X0.00X58.00X1.00 200/CS,BAGS,SS,LLD,HEX "/>
    <n v="1558.13"/>
    <m/>
    <n v="38"/>
    <n v="0"/>
    <n v="58"/>
    <n v="1"/>
    <x v="1"/>
    <n v="845227"/>
    <d v="2013-06-12T00:00:00"/>
    <s v="June 2013"/>
    <s v="JIM"/>
    <s v="Reorder"/>
    <s v="Make"/>
  </r>
  <r>
    <n v="692560"/>
    <s v="ASSOCIATED PACKAGING, INC"/>
    <x v="16"/>
    <s v="38.00X0.00X58.00X1.00200/CS,BAGS,SS,LLD,HEX"/>
    <n v="1585.41"/>
    <m/>
    <n v="38"/>
    <n v="0"/>
    <n v="58"/>
    <n v="1"/>
    <x v="1"/>
    <n v="863269"/>
    <d v="2013-07-17T00:00:00"/>
    <s v="July 2013"/>
    <s v="LPAIGE"/>
    <s v="Reorder"/>
    <s v="Make"/>
  </r>
  <r>
    <n v="692560"/>
    <s v="ASSOCIATED PACKAGING, INC"/>
    <x v="16"/>
    <s v="38.00X0.00X58.00X1.00200/CS,BAGS,SS,LLD,HEX"/>
    <n v="1585.41"/>
    <m/>
    <n v="38"/>
    <n v="0"/>
    <n v="58"/>
    <n v="1"/>
    <x v="1"/>
    <n v="863269"/>
    <d v="2013-07-17T00:00:00"/>
    <s v="July 2013"/>
    <s v="LPAIGE"/>
    <s v="Reorder"/>
    <s v="Make"/>
  </r>
  <r>
    <n v="706576"/>
    <s v="ASSOCIATED PACKAGING, INC"/>
    <x v="16"/>
    <s v="38.00X0.00X58.00X1.00200/CS,BAGS,SS,LLD,HEX"/>
    <n v="1854.6"/>
    <m/>
    <n v="38"/>
    <n v="0"/>
    <n v="58"/>
    <n v="1"/>
    <x v="1"/>
    <n v="893433"/>
    <d v="2013-09-12T00:00:00"/>
    <s v="Sept 2013"/>
    <s v="BRENDA"/>
    <s v="Reorder"/>
    <s v="Make"/>
  </r>
  <r>
    <n v="678131"/>
    <s v="MILLENIUM PACKAGING"/>
    <x v="0"/>
    <s v="AUTO 7X8 1.5MIL BLACK COL OR FILM 1750/ROLL "/>
    <n v="2272.5"/>
    <m/>
    <n v="7"/>
    <m/>
    <n v="8"/>
    <n v="1.5"/>
    <x v="0"/>
    <m/>
    <d v="2013-05-28T00:00:00"/>
    <s v="May 2013"/>
    <s v="MPIERCE"/>
    <s v="New"/>
    <s v="Buy"/>
  </r>
  <r>
    <n v="682562"/>
    <s v="E-CREEK SUPPLY"/>
    <x v="0"/>
    <s v="6X10 1.32 MIL AUTOBAG 6% CLEAR ANTISTAT 1750/ROLL"/>
    <n v="2234.4"/>
    <m/>
    <n v="6"/>
    <m/>
    <n v="10"/>
    <n v="1.32"/>
    <x v="0"/>
    <m/>
    <d v="2013-06-14T00:00:00"/>
    <s v="June 2013"/>
    <s v="JBASILE"/>
    <s v="New"/>
    <s v="Buy"/>
  </r>
  <r>
    <n v="651874"/>
    <s v="XPEDX"/>
    <x v="0"/>
    <s v="12X15X001 W/ 1.5  L&amp;T 1C/1S SUFFOCATION WRNG RE-SEALABLE TAPE 1000/CS,"/>
    <n v="1157.5"/>
    <m/>
    <n v="12"/>
    <n v="15"/>
    <s v="001 W/ 1.5  L&amp;T"/>
    <m/>
    <x v="0"/>
    <m/>
    <d v="2013-02-14T00:00:00"/>
    <s v="Feb 2013"/>
    <s v="AMBER"/>
    <s v="New"/>
    <s v="Buy"/>
  </r>
  <r>
    <n v="692644"/>
    <s v="ATLAS BOX &amp; CRATING"/>
    <x v="0"/>
    <s v="4X4X004 AUTO PRINTED, 2C/1S W/ 1.25  SEALED HEADERW/ HH, BOTTOM LOAD, 1500"/>
    <n v="2234.25"/>
    <m/>
    <n v="4"/>
    <n v="4"/>
    <s v="004 AUTO PRINTED, 2C/"/>
    <m/>
    <x v="1"/>
    <n v="862068"/>
    <d v="2013-07-16T00:00:00"/>
    <s v="July 2013"/>
    <s v="MWENTWORTH"/>
    <s v="Reorder"/>
    <s v="Buy"/>
  </r>
  <r>
    <n v="651922"/>
    <s v="BUTLER DEARDEN"/>
    <x v="0"/>
    <s v="9.75 X 15.25 O.D. 3.5 MIL ZIP TOP MOISTURE BARRIER BAG 100/CS"/>
    <n v="3034.8"/>
    <m/>
    <n v="9.75"/>
    <s v=" 15.25 O.D. 3.5 MIL"/>
    <m/>
    <m/>
    <x v="0"/>
    <m/>
    <d v="2013-02-14T00:00:00"/>
    <s v="Feb 2013"/>
    <s v="MEREDITH"/>
    <s v="New"/>
    <s v="Buy"/>
  </r>
  <r>
    <n v="692644"/>
    <s v="ATLAS BOX &amp; CRATING"/>
    <x v="0"/>
    <s v="4X4X004 AUTO PRINTED, 2C/1S W/ 1.25  SEALED HEADERW/ HH, BOTTOM LOAD, 1500"/>
    <n v="2234.25"/>
    <m/>
    <n v="4"/>
    <n v="4"/>
    <s v="004 AUTO PRINTED, 2C/"/>
    <m/>
    <x v="1"/>
    <n v="862068"/>
    <d v="2013-07-16T00:00:00"/>
    <s v="July 2013"/>
    <s v="MWENTWORTH"/>
    <s v="Reorder"/>
    <s v="Buy"/>
  </r>
  <r>
    <n v="651979"/>
    <s v="BANK SUPPLIES INCORP"/>
    <x v="0"/>
    <s v="7.9X11X.0065 LIP+TAPE 2.50  LIP 2C/1S,PRNTD"/>
    <n v="0"/>
    <m/>
    <n v="7.9"/>
    <n v="11"/>
    <n v="6.4999999999999997E-3"/>
    <m/>
    <x v="0"/>
    <m/>
    <d v="2013-02-14T00:00:00"/>
    <s v="Feb 2013"/>
    <s v="JPENA"/>
    <s v="New"/>
    <s v="Buy"/>
  </r>
  <r>
    <n v="651980"/>
    <s v="BANK SUPPLIES INCORP"/>
    <x v="0"/>
    <s v="7.1X10.24X.0065 LIP+TAPE 2.75  2C/1SIDE,PRNTD"/>
    <n v="0"/>
    <m/>
    <n v="7.1"/>
    <n v="10.24"/>
    <n v="6.4999999999999997E-3"/>
    <m/>
    <x v="0"/>
    <m/>
    <d v="2013-02-14T00:00:00"/>
    <s v="Feb 2013"/>
    <s v="JPENA"/>
    <s v="New"/>
    <s v="Buy"/>
  </r>
  <r>
    <n v="652002"/>
    <s v="HISCO/DENVER"/>
    <x v="0"/>
    <s v="2260  "/>
    <n v="0"/>
    <m/>
    <n v="2260"/>
    <m/>
    <m/>
    <m/>
    <x v="0"/>
    <m/>
    <d v="2013-02-14T00:00:00"/>
    <s v="Feb 2013"/>
    <s v="CGRAINGER"/>
    <s v="New"/>
    <s v="Buy"/>
  </r>
  <r>
    <n v="652003"/>
    <s v="HISCO/DENVER"/>
    <x v="0"/>
    <s v="2275  "/>
    <n v="0"/>
    <m/>
    <n v="2275"/>
    <m/>
    <m/>
    <m/>
    <x v="0"/>
    <m/>
    <d v="2013-02-14T00:00:00"/>
    <s v="Feb 2013"/>
    <s v="CGRAINGER"/>
    <s v="New"/>
    <s v="Buy"/>
  </r>
  <r>
    <n v="652005"/>
    <s v="HISCO/DENVER"/>
    <x v="0"/>
    <s v="105  "/>
    <n v="0"/>
    <m/>
    <n v="105"/>
    <m/>
    <m/>
    <m/>
    <x v="0"/>
    <m/>
    <d v="2013-02-14T00:00:00"/>
    <s v="Feb 2013"/>
    <s v="CGRAINGER"/>
    <s v="New"/>
    <s v="Buy"/>
  </r>
  <r>
    <n v="652007"/>
    <s v="HISCO/DENVER"/>
    <x v="0"/>
    <s v="120  "/>
    <n v="0"/>
    <m/>
    <n v="120"/>
    <m/>
    <m/>
    <m/>
    <x v="0"/>
    <m/>
    <d v="2013-02-14T00:00:00"/>
    <s v="Feb 2013"/>
    <s v="CGRAINGER"/>
    <s v="New"/>
    <s v="Buy"/>
  </r>
  <r>
    <n v="652009"/>
    <s v="HISCO/DENVER"/>
    <x v="0"/>
    <s v="2275 W/RECYCLE LOGO,PRNTD  "/>
    <n v="0"/>
    <m/>
    <s v="2275 W/RECYCLE LOGO,PRNTD"/>
    <m/>
    <m/>
    <m/>
    <x v="0"/>
    <m/>
    <d v="2013-02-14T00:00:00"/>
    <s v="Feb 2013"/>
    <s v="CGRAINGER"/>
    <s v="New"/>
    <s v="Buy"/>
  </r>
  <r>
    <n v="652012"/>
    <s v="HISCO/DENVER"/>
    <x v="0"/>
    <s v="120 W/RECYCLE LOGO,PRNTD  "/>
    <n v="0"/>
    <m/>
    <s v="120 W/RECYCLE LOGO,PRNTD"/>
    <m/>
    <m/>
    <m/>
    <x v="0"/>
    <m/>
    <d v="2013-02-14T00:00:00"/>
    <s v="Feb 2013"/>
    <s v="CGRAINGER"/>
    <s v="New"/>
    <s v="Buy"/>
  </r>
  <r>
    <n v="652024"/>
    <s v="SEMPER/EXETER PAPER"/>
    <x v="0"/>
    <s v="33X39 .9 MIL, BLK COLOR STAR SEAL, FLAT PACK 125/CASE"/>
    <n v="0"/>
    <m/>
    <n v="33"/>
    <s v="39 .9 MIL, BLK COLOR"/>
    <m/>
    <m/>
    <x v="0"/>
    <m/>
    <d v="2013-02-14T00:00:00"/>
    <s v="Feb 2013"/>
    <s v="CMAHAN"/>
    <s v="New"/>
    <s v="Buy"/>
  </r>
  <r>
    <n v="652038"/>
    <s v="SEMPER/EXETER PAPER"/>
    <x v="0"/>
    <s v="38X58 1.2 MIL, BLK COLOR STAR SEAL, FLAT PACK 100/CS"/>
    <n v="0"/>
    <m/>
    <n v="38"/>
    <s v="58 1.2 MIL, BLK COLOR"/>
    <m/>
    <m/>
    <x v="0"/>
    <m/>
    <d v="2013-02-14T00:00:00"/>
    <s v="Feb 2013"/>
    <s v="CMAHAN"/>
    <s v="New"/>
    <s v="Buy"/>
  </r>
  <r>
    <n v="652060"/>
    <s v="HFG PACKAGING LLC"/>
    <x v="0"/>
    <s v="9X12X1.50 1000/CS 2C/2S W/ HANDLE BAG WHITE OPAQ,PRNTD"/>
    <n v="1132.25"/>
    <m/>
    <n v="9"/>
    <n v="12"/>
    <s v="1.50 1000/CS"/>
    <m/>
    <x v="0"/>
    <m/>
    <d v="2013-02-14T00:00:00"/>
    <s v="Feb 2013"/>
    <s v="AMBER"/>
    <s v="New"/>
    <s v="Buy"/>
  </r>
  <r>
    <n v="697769"/>
    <s v="XPEDX"/>
    <x v="16"/>
    <s v="38.00X0.00X58.00X1.20100/CS,BAGS,SS"/>
    <n v="0"/>
    <m/>
    <n v="38"/>
    <n v="0"/>
    <n v="58"/>
    <n v="1.2"/>
    <x v="0"/>
    <m/>
    <d v="2013-08-20T00:00:00"/>
    <s v="Aug 2013"/>
    <s v="PCOSTA"/>
    <s v="New"/>
    <s v="Make"/>
  </r>
  <r>
    <n v="652098"/>
    <s v="SEMPER/EXETER PAPER"/>
    <x v="0"/>
    <s v="40X46 1.25 MIL, BLK COLOR STAR SEAL, FLAT PACK 100/CS,PRNTD"/>
    <n v="0"/>
    <m/>
    <n v="40"/>
    <s v="46 1.25 MIL, BLK COLOR"/>
    <m/>
    <m/>
    <x v="0"/>
    <m/>
    <d v="2013-02-14T00:00:00"/>
    <s v="Feb 2013"/>
    <s v="CMAHAN"/>
    <s v="New"/>
    <s v="Buy"/>
  </r>
  <r>
    <n v="652100"/>
    <s v="SEMPER/EXETER PAPER"/>
    <x v="0"/>
    <s v="24X32 .9MIL, BLK COLOR STER SEAL, FLAT PACK 250/CS"/>
    <n v="0"/>
    <m/>
    <n v="24"/>
    <s v="32 .9MIL, BLK COLOR"/>
    <m/>
    <m/>
    <x v="0"/>
    <m/>
    <d v="2013-02-14T00:00:00"/>
    <s v="Feb 2013"/>
    <s v="CMAHAN"/>
    <s v="New"/>
    <s v="Buy"/>
  </r>
  <r>
    <n v="627751"/>
    <s v="DAIRYLAND PACKAGING"/>
    <x v="16"/>
    <s v="38.00X0.00X58.00X1.30 100/CS,BAGS,FG,SS,METAL 1 5.0%,TINT,MBL"/>
    <n v="5762.75"/>
    <m/>
    <n v="38"/>
    <n v="0"/>
    <n v="58"/>
    <n v="1.3"/>
    <x v="0"/>
    <m/>
    <d v="2012-10-23T00:00:00"/>
    <s v="Oct 2012"/>
    <s v="DAVIDW"/>
    <s v="New"/>
    <s v="Make"/>
  </r>
  <r>
    <n v="652112"/>
    <s v="SEMPER/EXETER PAPER"/>
    <x v="0"/>
    <s v="40X48 16 MIC, CLR STAR SEAL, 250/CS "/>
    <n v="0"/>
    <m/>
    <n v="40"/>
    <s v="48 16 MIC, CLR"/>
    <m/>
    <m/>
    <x v="0"/>
    <m/>
    <d v="2013-02-14T00:00:00"/>
    <s v="Feb 2013"/>
    <s v="CMAHAN"/>
    <s v="New"/>
    <s v="Buy"/>
  </r>
  <r>
    <n v="652125"/>
    <s v="PSI"/>
    <x v="0"/>
    <s v="ZT 10X12X002 WHITE COLOR 1000/CASE "/>
    <n v="2282.5"/>
    <m/>
    <s v="ZT 10"/>
    <n v="12"/>
    <s v="002 WHITE COLOR"/>
    <m/>
    <x v="0"/>
    <m/>
    <d v="2013-02-14T00:00:00"/>
    <s v="Feb 2013"/>
    <s v="AMBER"/>
    <s v="New"/>
    <s v="Buy"/>
  </r>
  <r>
    <n v="649221"/>
    <s v="RAPID-PAC"/>
    <x v="16"/>
    <s v="38.00X0.00X58.00X1.50 100/RL,BAGS,FG,SS,BOR,CRA DL"/>
    <n v="0"/>
    <m/>
    <n v="38"/>
    <n v="0"/>
    <n v="58"/>
    <n v="1.5"/>
    <x v="0"/>
    <m/>
    <d v="2013-02-04T00:00:00"/>
    <s v="Feb 2013"/>
    <s v="PGARCIA"/>
    <s v="New"/>
    <s v="Make"/>
  </r>
  <r>
    <n v="652148"/>
    <s v="ASSOCIATED PACKAGING INC."/>
    <x v="0"/>
    <s v="10.25 X15.5  1.25 MIL W/2 BOTTOM GUSSET 250/WICKET 1-3/4  LIP W/2 HANG HOLES"/>
    <n v="4116"/>
    <m/>
    <n v="10.25"/>
    <s v="15.5  1.25 MIL W/2"/>
    <m/>
    <m/>
    <x v="0"/>
    <m/>
    <d v="2013-02-14T00:00:00"/>
    <s v="Feb 2013"/>
    <s v="JCORLISS"/>
    <s v="New"/>
    <s v="Buy"/>
  </r>
  <r>
    <n v="655749"/>
    <s v="HAGEMEYER NORTH AMERICA"/>
    <x v="16"/>
    <s v="38.00X0.00X58.00X1.50 200/CS,BAGS,SS,COLOR,BLK "/>
    <n v="1430.55"/>
    <m/>
    <n v="38"/>
    <n v="0"/>
    <n v="58"/>
    <n v="1.5"/>
    <x v="0"/>
    <m/>
    <d v="2013-02-28T00:00:00"/>
    <s v="Feb 2013"/>
    <s v="HEATHER"/>
    <s v="New"/>
    <s v="Make"/>
  </r>
  <r>
    <n v="662938"/>
    <s v="ASSOCIATED PACKAGING"/>
    <x v="0"/>
    <s v="AUTO 10X11X00125 1500 PER ROLL SPEEDY PAC"/>
    <n v="2228"/>
    <m/>
    <n v="10"/>
    <m/>
    <n v="11"/>
    <n v="1.25"/>
    <x v="0"/>
    <m/>
    <d v="2013-03-28T00:00:00"/>
    <s v="March 2013"/>
    <s v="JIM"/>
    <s v="New"/>
    <s v="Buy"/>
  </r>
  <r>
    <n v="652208"/>
    <s v="ARIVA - MARYLAND"/>
    <x v="0"/>
    <s v="ZT SLIDER 26X19 4MIL 250/ CASE "/>
    <n v="25140"/>
    <m/>
    <s v="ZT SLIDER 26"/>
    <s v="19 4MIL 250/"/>
    <m/>
    <m/>
    <x v="0"/>
    <m/>
    <d v="2013-02-14T00:00:00"/>
    <s v="Feb 2013"/>
    <s v="JPENA"/>
    <s v="New"/>
    <s v="Buy"/>
  </r>
  <r>
    <n v="652211"/>
    <s v="ARIVA - MARYLAND"/>
    <x v="0"/>
    <s v="ZT SLIDER 26X13 4 MIL 25 0/CASE "/>
    <n v="18180"/>
    <m/>
    <s v="ZT SLIDER 26"/>
    <s v="13 4 MIL 25"/>
    <m/>
    <m/>
    <x v="0"/>
    <m/>
    <d v="2013-02-14T00:00:00"/>
    <s v="Feb 2013"/>
    <s v="JPENA"/>
    <s v="New"/>
    <s v="Buy"/>
  </r>
  <r>
    <n v="652213"/>
    <s v="PLATINUM PAPER &amp; PKG, LLC."/>
    <x v="0"/>
    <s v="ZT 11X18.5 +3.5  BOTTOM G USSET 4 MIL W/ 1 INCH LIP "/>
    <n v="1657"/>
    <m/>
    <s v="ZT 11"/>
    <s v="18.5 +3.5  BOTTOM G"/>
    <m/>
    <m/>
    <x v="0"/>
    <m/>
    <d v="2013-02-14T00:00:00"/>
    <s v="Feb 2013"/>
    <s v="LPAIGE"/>
    <s v="New"/>
    <s v="Buy"/>
  </r>
  <r>
    <n v="652222"/>
    <s v="CARLSON SYSTEMS, LLC - DENVER"/>
    <x v="0"/>
    <s v="20'X100' 10MIL BLK SOR C&amp;A "/>
    <n v="23930"/>
    <m/>
    <s v="20'"/>
    <s v="100' 10MIL BLK SOR"/>
    <m/>
    <m/>
    <x v="0"/>
    <m/>
    <d v="2013-02-14T00:00:00"/>
    <s v="Feb 2013"/>
    <s v="MWENTWORTH"/>
    <s v="New"/>
    <s v="Buy"/>
  </r>
  <r>
    <n v="652230"/>
    <s v="MID-OHIO SUPPLY CO"/>
    <x v="0"/>
    <s v="6X6 USABLE SPACE ZT 1  LENGTH ADDED ABOVE ZT 4MIL MUST BE ABLE TO HOLD"/>
    <n v="0"/>
    <m/>
    <n v="6"/>
    <s v="6 USABLE SPACE ZT"/>
    <m/>
    <m/>
    <x v="0"/>
    <m/>
    <d v="2013-02-14T00:00:00"/>
    <s v="Feb 2013"/>
    <s v="MWENTWORTH"/>
    <s v="New"/>
    <s v="Buy"/>
  </r>
  <r>
    <n v="641549"/>
    <s v="CURBELL PLASTICS, INC."/>
    <x v="16"/>
    <s v="38.00X0.00X60.00X1.70 100/CS,BAGS,SS "/>
    <n v="934.22"/>
    <m/>
    <n v="38"/>
    <n v="0"/>
    <n v="60"/>
    <n v="1.7"/>
    <x v="0"/>
    <m/>
    <d v="2012-12-26T00:00:00"/>
    <s v="Dec 2012"/>
    <s v="JBURKE"/>
    <s v="New"/>
    <s v="Make"/>
  </r>
  <r>
    <n v="663090"/>
    <s v="VICTORY PACKAGING"/>
    <x v="0"/>
    <s v="5X7 3MIL BLACK 3% UVI AUTO STYLE 1250/ROLL "/>
    <n v="2220"/>
    <m/>
    <n v="5"/>
    <m/>
    <n v="7"/>
    <n v="3"/>
    <x v="0"/>
    <m/>
    <d v="2013-03-28T00:00:00"/>
    <s v="March 2013"/>
    <s v="LCARTER"/>
    <s v="New"/>
    <s v="Buy"/>
  </r>
  <r>
    <n v="641653"/>
    <s v="INDEPENDENCE IND. PROD."/>
    <x v="16"/>
    <s v="38.00X0.00X60.00X1.70 100/CS,BAGS,SS "/>
    <n v="0"/>
    <m/>
    <n v="38"/>
    <n v="0"/>
    <n v="60"/>
    <n v="1.7"/>
    <x v="0"/>
    <m/>
    <d v="2012-12-26T00:00:00"/>
    <s v="Dec 2012"/>
    <s v="KSHAUGHNESSY"/>
    <s v="New"/>
    <s v="Make"/>
  </r>
  <r>
    <n v="652266"/>
    <s v="UNITED ONE SOURCE"/>
    <x v="0"/>
    <s v="9X27X001 100/CARDBRD HDR 1000/CTN "/>
    <n v="5960"/>
    <m/>
    <n v="9"/>
    <n v="27"/>
    <s v="001 100/CARDBRD HDR"/>
    <m/>
    <x v="0"/>
    <m/>
    <d v="2013-02-15T00:00:00"/>
    <s v="Feb 2013"/>
    <s v="BRENDA"/>
    <s v="New"/>
    <s v="Buy"/>
  </r>
  <r>
    <n v="641555"/>
    <s v="CURBELL PLASTICS, INC."/>
    <x v="16"/>
    <s v="38.00X0.00X60.00X1.70 100/CS,BAGS,SS,COLOR,BLK "/>
    <n v="1254.01"/>
    <m/>
    <n v="38"/>
    <n v="0"/>
    <n v="60"/>
    <n v="1.7"/>
    <x v="0"/>
    <m/>
    <d v="2012-12-26T00:00:00"/>
    <s v="Dec 2012"/>
    <s v="JBURKE"/>
    <s v="New"/>
    <s v="Make"/>
  </r>
  <r>
    <n v="652336"/>
    <s v="SUSQUEHANNA PAPER COMPANY"/>
    <x v="0"/>
    <s v="HD 24X40 50MICRONS 150/CA SE "/>
    <n v="2096.5500000000002"/>
    <m/>
    <s v="HD 24"/>
    <s v="40 50MICRONS 150/CA"/>
    <m/>
    <m/>
    <x v="0"/>
    <m/>
    <d v="2013-02-15T00:00:00"/>
    <s v="Feb 2013"/>
    <s v="MICHELLE"/>
    <s v="New"/>
    <s v="Buy"/>
  </r>
  <r>
    <n v="652349"/>
    <s v="XPEDX WILMINGTON"/>
    <x v="0"/>
    <s v="ZT 3X5 6 MIL PRINTED 1C/1S ( WHITE BLO CK) 1000/CASE"/>
    <n v="972"/>
    <m/>
    <s v="ZT 3"/>
    <s v="5 6 MIL"/>
    <m/>
    <m/>
    <x v="0"/>
    <m/>
    <d v="2013-02-15T00:00:00"/>
    <s v="Feb 2013"/>
    <s v="JPENA"/>
    <s v="New"/>
    <s v="Buy"/>
  </r>
  <r>
    <n v="652365"/>
    <s v="XPEDX WILMINGTON"/>
    <x v="0"/>
    <s v="ZT 6X9 6 MIL PRINTED 1C/1S (WHITE BLOC K) 1000/CASE"/>
    <n v="1074.75"/>
    <m/>
    <s v="ZT 6"/>
    <s v="9 6 MIL"/>
    <m/>
    <m/>
    <x v="0"/>
    <m/>
    <d v="2013-02-15T00:00:00"/>
    <s v="Feb 2013"/>
    <s v="JPENA"/>
    <s v="New"/>
    <s v="Buy"/>
  </r>
  <r>
    <n v="652367"/>
    <s v="XPEDX WILMINGTON"/>
    <x v="0"/>
    <s v="ZT 9X12 6 MIL PRINTED 1C/1S (WHITE BLOC 1000/CASE"/>
    <n v="1409.5"/>
    <m/>
    <s v="ZT 9"/>
    <s v="12 6 MIL"/>
    <m/>
    <m/>
    <x v="0"/>
    <m/>
    <d v="2013-02-15T00:00:00"/>
    <s v="Feb 2013"/>
    <s v="JPENA"/>
    <s v="New"/>
    <s v="Buy"/>
  </r>
  <r>
    <n v="652370"/>
    <s v="XPEDX WILMINGTON"/>
    <x v="0"/>
    <s v="ZT 12X15 6 MIL PRINTED 1C/1S (WHITE BLOC 1000/CASE"/>
    <n v="1899"/>
    <m/>
    <s v="ZT 12"/>
    <s v="15 6 MIL"/>
    <m/>
    <m/>
    <x v="0"/>
    <m/>
    <d v="2013-02-15T00:00:00"/>
    <s v="Feb 2013"/>
    <s v="JPENA"/>
    <s v="New"/>
    <s v="Buy"/>
  </r>
  <r>
    <n v="652409"/>
    <s v="RIVERSIDE PAPER CO."/>
    <x v="0"/>
    <s v="POR 3X5X003 CLEAR LLDPE/L 1500 BAGS/ROLL ; 12 ROLLS/CASE"/>
    <n v="5730"/>
    <m/>
    <s v="POR 3"/>
    <n v="5"/>
    <s v="003 CLEAR LLDPE/L"/>
    <m/>
    <x v="0"/>
    <m/>
    <d v="2013-02-15T00:00:00"/>
    <s v="Feb 2013"/>
    <s v="LHICKS"/>
    <s v="New"/>
    <s v="Buy"/>
  </r>
  <r>
    <n v="641657"/>
    <s v="INDEPENDENCE IND. PROD."/>
    <x v="16"/>
    <s v="38.00X0.00X60.00X1.70 100/CS,BAGS,SS,OPAQ,BLK "/>
    <n v="0"/>
    <m/>
    <n v="38"/>
    <n v="0"/>
    <n v="60"/>
    <n v="1.7"/>
    <x v="0"/>
    <m/>
    <d v="2012-12-26T00:00:00"/>
    <s v="Dec 2012"/>
    <s v="KSHAUGHNESSY"/>
    <s v="New"/>
    <s v="Make"/>
  </r>
  <r>
    <n v="637029"/>
    <s v="STEPHEN GOULD CORPORATION"/>
    <x v="16"/>
    <s v="38.00X0.00X60.00X2.00 100/CS,BAGS,SS,METAL 15.0 %,COLOR,BLK"/>
    <n v="2808.64"/>
    <m/>
    <n v="38"/>
    <n v="0"/>
    <n v="60"/>
    <n v="2"/>
    <x v="1"/>
    <n v="749571"/>
    <d v="2012-11-28T00:00:00"/>
    <s v="Nov 2012"/>
    <s v="JIM"/>
    <s v="Reorder"/>
    <s v="Make"/>
  </r>
  <r>
    <n v="637028"/>
    <s v="STEPHEN GOULD CORPORATION"/>
    <x v="16"/>
    <s v="38.00X0.00X60.00X2.00 100/CS,BAGS,SS,METAL 15.0 %,COLOR,BLK"/>
    <n v="2808.64"/>
    <m/>
    <n v="38"/>
    <n v="0"/>
    <n v="60"/>
    <n v="2"/>
    <x v="0"/>
    <m/>
    <d v="2012-12-04T00:00:00"/>
    <s v="Dec 2012"/>
    <s v="JIM"/>
    <s v="Reorder"/>
    <s v="Make"/>
  </r>
  <r>
    <n v="652478"/>
    <s v="STAMAR PACKAGING INC"/>
    <x v="0"/>
    <s v="HDL 33X40 22 MIC 250/CASE "/>
    <n v="1771.25"/>
    <m/>
    <s v="HDL 33"/>
    <s v="40 22 MIC"/>
    <m/>
    <m/>
    <x v="0"/>
    <m/>
    <d v="2013-02-15T00:00:00"/>
    <s v="Feb 2013"/>
    <s v="LHICKS"/>
    <s v="New"/>
    <s v="Buy"/>
  </r>
  <r>
    <n v="695539"/>
    <s v="STEPHEN GOULD CORPORATION"/>
    <x v="16"/>
    <s v="38.00X0.00X60.00X2.00150/RL,BAGS,SS,BOR,METAL15.0%,COLOR,BLK"/>
    <n v="3029.52"/>
    <m/>
    <n v="38"/>
    <n v="0"/>
    <n v="60"/>
    <n v="2"/>
    <x v="0"/>
    <m/>
    <d v="2013-08-12T00:00:00"/>
    <s v="Aug 2013"/>
    <s v="JIM"/>
    <s v="Reorder"/>
    <s v="Make"/>
  </r>
  <r>
    <n v="652575"/>
    <s v="CONDUCTIVE PLASTICS CO."/>
    <x v="0"/>
    <s v="PAS ZT 2X2X004 1000/CASE  "/>
    <n v="667.5"/>
    <m/>
    <s v="PAS ZT 2"/>
    <n v="2"/>
    <s v="004 1000/CASE"/>
    <m/>
    <x v="0"/>
    <m/>
    <d v="2013-02-15T00:00:00"/>
    <s v="Feb 2013"/>
    <s v="LHICKS"/>
    <s v="New"/>
    <s v="Buy"/>
  </r>
  <r>
    <n v="652584"/>
    <s v="IPS PACKAGING GREENVILLE"/>
    <x v="0"/>
    <s v="ZT SLIDER 9X12 2MIL 250/CASE "/>
    <n v="2220"/>
    <m/>
    <s v="ZT SLIDER 9"/>
    <s v="12 2MIL"/>
    <m/>
    <m/>
    <x v="0"/>
    <m/>
    <d v="2013-02-15T00:00:00"/>
    <s v="Feb 2013"/>
    <s v="CMAHAN"/>
    <s v="New"/>
    <s v="Buy"/>
  </r>
  <r>
    <n v="652592"/>
    <s v="ASSOCIATED PACKAGING INC."/>
    <x v="0"/>
    <s v="11X16X001 2 BOTTOM GUSSET &amp; 1.75  LIP ON 5  WICKETS"/>
    <n v="0"/>
    <m/>
    <n v="11"/>
    <n v="16"/>
    <s v="001 2 BOTTOM"/>
    <m/>
    <x v="0"/>
    <m/>
    <d v="2013-02-15T00:00:00"/>
    <s v="Feb 2013"/>
    <s v="LHICKS"/>
    <s v="New"/>
    <s v="Buy"/>
  </r>
  <r>
    <n v="652593"/>
    <s v="ASSOCIATED PACKAGING INC."/>
    <x v="0"/>
    <s v="13X16X001 2 BOTTOM GUSSET &amp; 1.75  LIP ON 5  WICKETS"/>
    <n v="0"/>
    <m/>
    <n v="13"/>
    <n v="16"/>
    <s v="001 2 BOTTOM"/>
    <m/>
    <x v="0"/>
    <m/>
    <d v="2013-02-15T00:00:00"/>
    <s v="Feb 2013"/>
    <s v="LHICKS"/>
    <s v="Reorder"/>
    <s v="Buy"/>
  </r>
  <r>
    <n v="652600"/>
    <s v="IPS PACKAGING GREENVILLE"/>
    <x v="0"/>
    <s v="ZT SLIDER 30X30 2MIL 250/CASE "/>
    <n v="12057.5"/>
    <m/>
    <s v="ZT SLIDER 30"/>
    <s v="30 2MIL"/>
    <m/>
    <m/>
    <x v="0"/>
    <m/>
    <d v="2013-02-15T00:00:00"/>
    <s v="Feb 2013"/>
    <s v="CMAHAN"/>
    <s v="New"/>
    <s v="Buy"/>
  </r>
  <r>
    <n v="699558"/>
    <s v="STEPHEN GOULD CORPORATION"/>
    <x v="16"/>
    <s v="38.00X0.00X60.00X2.00150/RL,BAGS,SS,BOR,METAL15.0%,COLOR,BLK"/>
    <n v="3029.92"/>
    <m/>
    <n v="38"/>
    <n v="0"/>
    <n v="60"/>
    <n v="2"/>
    <x v="1"/>
    <n v="877596"/>
    <d v="2013-08-13T00:00:00"/>
    <s v="Aug 2013"/>
    <s v="JIM"/>
    <s v="Reorder"/>
    <s v="Make"/>
  </r>
  <r>
    <n v="691666"/>
    <s v="BOSTON PACKAGING &amp; SUPPLY"/>
    <x v="16"/>
    <s v="38.00X0.00X65.00X1.00200/CS,BAGS,SS"/>
    <n v="2171.3000000000002"/>
    <m/>
    <n v="38"/>
    <n v="0"/>
    <n v="65"/>
    <n v="1"/>
    <x v="0"/>
    <m/>
    <d v="2013-07-24T00:00:00"/>
    <s v="July 2013"/>
    <s v="LPAIGE"/>
    <s v="New"/>
    <s v="Make"/>
  </r>
  <r>
    <n v="697814"/>
    <s v="XPEDX"/>
    <x v="16"/>
    <s v="38.00XX58.00X1.20100/CS,BAGS,SS"/>
    <n v="45969.599999999999"/>
    <m/>
    <n v="38"/>
    <m/>
    <n v="58"/>
    <n v="1.2"/>
    <x v="0"/>
    <m/>
    <d v="2013-08-21T00:00:00"/>
    <s v="Aug 2013"/>
    <s v="DAVID"/>
    <s v="New"/>
    <s v="Make"/>
  </r>
  <r>
    <n v="693558"/>
    <s v="IPS PACKAGING GREENVILLE"/>
    <x v="16"/>
    <s v="40.00X0.00X46.00X0.98250/CS,BAGS,FG,SS"/>
    <n v="1450.16"/>
    <m/>
    <n v="40"/>
    <n v="0"/>
    <n v="46"/>
    <n v="0.98"/>
    <x v="0"/>
    <m/>
    <d v="2013-08-01T00:00:00"/>
    <s v="Aug 2013"/>
    <s v="KKING"/>
    <s v="New"/>
    <s v="Make"/>
  </r>
  <r>
    <n v="651727"/>
    <s v="CARTER-MCLEOD PAPER &amp; PACKAGING"/>
    <x v="16"/>
    <s v="40.00X0.00X46.00X1.20 125/CS,BAGS,FG,SS "/>
    <n v="1527.12"/>
    <m/>
    <n v="40"/>
    <n v="0"/>
    <n v="46"/>
    <n v="1.2"/>
    <x v="0"/>
    <m/>
    <d v="2013-02-13T00:00:00"/>
    <s v="Feb 2013"/>
    <s v="WILL"/>
    <s v="New"/>
    <s v="Make"/>
  </r>
  <r>
    <n v="638425"/>
    <s v="UNISOURCE - WINDSOR"/>
    <x v="16"/>
    <s v="40.00X0.00X46.00X1.30 250/CS,BAGS,SS,LLD,HEX "/>
    <n v="0"/>
    <m/>
    <n v="40"/>
    <n v="0"/>
    <n v="46"/>
    <n v="1.3"/>
    <x v="0"/>
    <m/>
    <d v="2012-12-12T00:00:00"/>
    <s v="Dec 2012"/>
    <s v="MICHELLE"/>
    <s v="New"/>
    <s v="Make"/>
  </r>
  <r>
    <n v="661879"/>
    <s v="PIONEER PACKAGING"/>
    <x v="16"/>
    <s v="40.00X0.00X56.00X1.00 100/CS,BAGS,SS "/>
    <n v="9022"/>
    <m/>
    <n v="40"/>
    <n v="0"/>
    <n v="56"/>
    <n v="1"/>
    <x v="0"/>
    <m/>
    <d v="2013-03-22T00:00:00"/>
    <s v="March 2013"/>
    <s v="JLYONS"/>
    <s v="New"/>
    <s v="Make"/>
  </r>
  <r>
    <n v="663119"/>
    <s v="COLORADO INDUSTRIAL PACKAGING"/>
    <x v="16"/>
    <s v="40.00X0.00X56.00X1.00 100/CS,BAGS,SS,LLD,HEX "/>
    <n v="9098"/>
    <m/>
    <n v="40"/>
    <n v="0"/>
    <n v="56"/>
    <n v="1"/>
    <x v="0"/>
    <m/>
    <d v="2013-03-28T00:00:00"/>
    <s v="March 2013"/>
    <s v="CGRAINGER"/>
    <s v="New"/>
    <s v="Make"/>
  </r>
  <r>
    <n v="634042"/>
    <s v="LANDSBERG - SAN JOSE"/>
    <x v="16"/>
    <s v="40.00X0.00X60.00X1.50 100/CS,BAGS,FG,SS,LLD,HEX "/>
    <n v="8342.64"/>
    <m/>
    <n v="40"/>
    <n v="0"/>
    <n v="60"/>
    <n v="1.5"/>
    <x v="0"/>
    <m/>
    <d v="2012-11-20T00:00:00"/>
    <s v="Nov 2012"/>
    <s v="PGARCIA"/>
    <s v="New"/>
    <s v="Make"/>
  </r>
  <r>
    <n v="705083"/>
    <s v="R.S. HUGHES CO. INC."/>
    <x v="16"/>
    <s v="40.00XX50.00X1.75100/CS,BAGS,SS,LLD,HEX,COLOR,BLK"/>
    <n v="1817.7"/>
    <m/>
    <n v="40"/>
    <m/>
    <n v="50"/>
    <n v="1.75"/>
    <x v="0"/>
    <m/>
    <d v="2013-09-23T00:00:00"/>
    <s v="Sept 2013"/>
    <s v="LMITCHELL"/>
    <s v="New"/>
    <s v="Make"/>
  </r>
  <r>
    <n v="652656"/>
    <s v="TRANS-CONSOLIDATED DIST."/>
    <x v="0"/>
    <s v="6X6 6MIL ZIP TOP PRINTED 1C/1S 1000/CASE,P RNTD"/>
    <n v="4522.5"/>
    <m/>
    <n v="6"/>
    <s v="6 6MIL ZIP TOP"/>
    <m/>
    <m/>
    <x v="0"/>
    <m/>
    <d v="2013-02-18T00:00:00"/>
    <s v="Feb 2013"/>
    <s v="ANGELA"/>
    <s v="New"/>
    <s v="Buy"/>
  </r>
  <r>
    <n v="652658"/>
    <s v="TRANS-CONSOLIDATED DIST."/>
    <x v="0"/>
    <s v="6X6 6MIL ZIP TO PNTD 1 COLOR ONE SIDE,PRNTD"/>
    <n v="0"/>
    <m/>
    <n v="6"/>
    <s v="6 6MIL ZIP TO"/>
    <m/>
    <m/>
    <x v="0"/>
    <m/>
    <d v="2013-02-18T00:00:00"/>
    <s v="Feb 2013"/>
    <s v="ANGELA"/>
    <s v="New"/>
    <s v="Buy"/>
  </r>
  <r>
    <n v="661820"/>
    <s v="AMERISOURCE PACKAGING"/>
    <x v="16"/>
    <s v="40.00XX56.00X1.00 100/CS,BAGS,SS,LLD,HEX "/>
    <n v="0"/>
    <m/>
    <n v="40"/>
    <m/>
    <n v="56"/>
    <n v="1"/>
    <x v="0"/>
    <m/>
    <d v="2013-03-22T00:00:00"/>
    <s v="March 2013"/>
    <s v="MCAMERON"/>
    <s v="New"/>
    <s v="Make"/>
  </r>
  <r>
    <n v="652681"/>
    <s v="STAPLES INDUSTRIAL #906"/>
    <x v="0"/>
    <s v="TUBING 4 X 2MIL (NOM) 300 3  PVC CORES, NO SIDE PLA POLYWRAPPED ROLLS"/>
    <n v="1920"/>
    <m/>
    <s v="TUBING 4 "/>
    <s v=" 2MIL (NOM) 300"/>
    <m/>
    <m/>
    <x v="0"/>
    <m/>
    <d v="2013-02-18T00:00:00"/>
    <s v="Feb 2013"/>
    <s v="BRENDA"/>
    <s v="New"/>
    <s v="Buy"/>
  </r>
  <r>
    <n v="692608"/>
    <s v="UNISOURCE - JACKSONVILLE"/>
    <x v="16"/>
    <s v="43.00X0.00X47.00X1.20250/CS,BAGS,FG,SS,LLD,HEX"/>
    <n v="1078.1400000000001"/>
    <m/>
    <n v="43"/>
    <n v="0"/>
    <n v="47"/>
    <n v="1.2"/>
    <x v="0"/>
    <m/>
    <d v="2013-07-30T00:00:00"/>
    <s v="July 2013"/>
    <s v="ANGELA"/>
    <s v="New"/>
    <s v="Make"/>
  </r>
  <r>
    <n v="652756"/>
    <s v="INDUSTRIAL PACKAGING CORP"/>
    <x v="0"/>
    <s v="ZT SLIDER 20X20X003 250/C ASE "/>
    <n v="8642.5"/>
    <m/>
    <s v="ZT SLIDER 20"/>
    <n v="20"/>
    <s v="003 250/C"/>
    <m/>
    <x v="0"/>
    <m/>
    <d v="2013-02-18T00:00:00"/>
    <s v="Feb 2013"/>
    <s v="LHICKS"/>
    <s v="New"/>
    <s v="Buy"/>
  </r>
  <r>
    <n v="652759"/>
    <s v="INDUSTRIAL PACKAGING CORP"/>
    <x v="0"/>
    <s v="ZT SLIDER 30X30X003 250/C ASE "/>
    <n v="17927.5"/>
    <m/>
    <s v="ZT SLIDER 30"/>
    <n v="30"/>
    <s v="003 250/C"/>
    <m/>
    <x v="0"/>
    <m/>
    <d v="2013-02-18T00:00:00"/>
    <s v="Feb 2013"/>
    <s v="LHICKS"/>
    <s v="New"/>
    <s v="Buy"/>
  </r>
  <r>
    <n v="692510"/>
    <s v="GRAYLING INDUSTRIES, INC."/>
    <x v="16"/>
    <s v="43.00X0.00X48.00X1.20250/CS,BAGS,SS,LLD,HEX"/>
    <n v="1297.21"/>
    <m/>
    <n v="43"/>
    <n v="0"/>
    <n v="48"/>
    <n v="1.2"/>
    <x v="0"/>
    <m/>
    <d v="2013-07-29T00:00:00"/>
    <s v="July 2013"/>
    <s v="LPAIGE"/>
    <s v="New"/>
    <s v="Make"/>
  </r>
  <r>
    <n v="652770"/>
    <s v="JOSCO PRODUCTS"/>
    <x v="0"/>
    <s v="30X35 3MIL STATIC SHEILD 100/CASE. "/>
    <n v="3195.3"/>
    <m/>
    <n v="30"/>
    <s v="35 3MIL STATIC SHEILD"/>
    <m/>
    <m/>
    <x v="0"/>
    <m/>
    <d v="2013-02-18T00:00:00"/>
    <s v="Feb 2013"/>
    <s v="CGRAINGER"/>
    <s v="New"/>
    <s v="Buy"/>
  </r>
  <r>
    <n v="652792"/>
    <s v="IPS PACKAGING GREENVILLE"/>
    <x v="0"/>
    <s v="ZT SLIDER 20X20 2MIL 250/ CASE "/>
    <n v="6025"/>
    <m/>
    <s v="ZT SLIDER 20"/>
    <s v="20 2MIL 250/"/>
    <m/>
    <m/>
    <x v="0"/>
    <m/>
    <d v="2013-02-18T00:00:00"/>
    <s v="Feb 2013"/>
    <s v="CMAHAN"/>
    <s v="New"/>
    <s v="Buy"/>
  </r>
  <r>
    <n v="652899"/>
    <s v="ATLANTIC CORP."/>
    <x v="0"/>
    <s v="ZT 10X13 3MIL 1000/CASE FOOD GRADE "/>
    <n v="1281"/>
    <m/>
    <s v="ZT 10"/>
    <s v="13 3MIL 1000/CASE"/>
    <m/>
    <m/>
    <x v="0"/>
    <m/>
    <d v="2013-02-18T00:00:00"/>
    <s v="Feb 2013"/>
    <s v="LCARTER"/>
    <s v="New"/>
    <s v="Buy"/>
  </r>
  <r>
    <n v="652904"/>
    <s v="ATLANTIC CORP."/>
    <x v="0"/>
    <s v="ZT 8X10 3MIL 1000/CASE FOOD GRADE "/>
    <n v="1029"/>
    <m/>
    <s v="ZT 8"/>
    <s v="10 3MIL 1000/CASE"/>
    <m/>
    <m/>
    <x v="0"/>
    <m/>
    <d v="2013-02-18T00:00:00"/>
    <s v="Feb 2013"/>
    <s v="LCARTER"/>
    <s v="New"/>
    <s v="Buy"/>
  </r>
  <r>
    <n v="652905"/>
    <s v="BAGSONTHENET"/>
    <x v="0"/>
    <s v="38X60 3MIL WHITE COLOR PRNTD 1C/2S,PRNTD "/>
    <n v="0"/>
    <m/>
    <n v="38"/>
    <s v="60 3MIL WHITE COLOR"/>
    <m/>
    <m/>
    <x v="0"/>
    <m/>
    <d v="2013-02-18T00:00:00"/>
    <s v="Feb 2013"/>
    <s v="TTHERIAULT"/>
    <s v="New"/>
    <s v="Buy"/>
  </r>
  <r>
    <n v="652907"/>
    <s v="BAGSONTHENET"/>
    <x v="0"/>
    <s v="38X60 3MIL YELLOW COLOR PRNT 1C/2S,PRNTD "/>
    <n v="0"/>
    <m/>
    <n v="38"/>
    <s v="60 3MIL YELLOW COLOR"/>
    <m/>
    <m/>
    <x v="0"/>
    <m/>
    <d v="2013-02-18T00:00:00"/>
    <s v="Feb 2013"/>
    <s v="TTHERIAULT"/>
    <s v="New"/>
    <s v="Buy"/>
  </r>
  <r>
    <n v="652926"/>
    <s v="ACORN PAPER PRODUCTS CO."/>
    <x v="0"/>
    <s v="8X10X2MIL ZT BLUE TINT ZT 1000/CASE"/>
    <n v="9540"/>
    <m/>
    <n v="8"/>
    <n v="10"/>
    <s v="2MIL ZT"/>
    <m/>
    <x v="0"/>
    <m/>
    <d v="2013-02-18T00:00:00"/>
    <s v="Feb 2013"/>
    <s v="MPIERCE"/>
    <s v="New"/>
    <s v="Buy"/>
  </r>
  <r>
    <n v="683366"/>
    <s v="H.T. BERRY CO, INC."/>
    <x v="16"/>
    <s v="43.00X0.00X72.00X1.50 100/RL,BAGS,SS,BOR,COLOR, BLK"/>
    <n v="6703"/>
    <m/>
    <n v="43"/>
    <n v="0"/>
    <n v="72"/>
    <n v="1.5"/>
    <x v="0"/>
    <m/>
    <d v="2013-06-19T00:00:00"/>
    <s v="June 2013"/>
    <s v="DBALLETTA"/>
    <s v="New"/>
    <s v="Make"/>
  </r>
  <r>
    <n v="689744"/>
    <s v="H.T. BERRY CO, INC."/>
    <x v="16"/>
    <s v="43.00X0.00X72.00X1.50 100/RL,BAGS,SS,BOR,COLOR, BLK"/>
    <n v="1225.49"/>
    <m/>
    <n v="43"/>
    <n v="0"/>
    <n v="72"/>
    <n v="1.5"/>
    <x v="1"/>
    <n v="854316"/>
    <d v="2013-06-28T00:00:00"/>
    <s v="June 2013"/>
    <s v="MCAMERON"/>
    <s v="Reorder"/>
    <s v="Make"/>
  </r>
  <r>
    <n v="699230"/>
    <s v="SUN INDUSTRIAL SUPPLY CO."/>
    <x v="16"/>
    <s v="49.00X0.00X59.00X2.00100/CS,BAGS,SS,COLOR,GRA"/>
    <n v="2426.2199999999998"/>
    <m/>
    <n v="49"/>
    <n v="0"/>
    <n v="59"/>
    <n v="2"/>
    <x v="0"/>
    <m/>
    <d v="2013-08-27T00:00:00"/>
    <s v="Aug 2013"/>
    <s v="JIM"/>
    <s v="New"/>
    <s v="Make"/>
  </r>
  <r>
    <n v="702818"/>
    <s v="R.S. HUGHES CO., INC."/>
    <x v="16"/>
    <s v="58.00X0.00X62.00X2.501'/RL,BAGS,SS"/>
    <n v="0"/>
    <m/>
    <n v="58"/>
    <n v="0"/>
    <n v="62"/>
    <n v="2.5"/>
    <x v="0"/>
    <m/>
    <d v="2013-09-11T00:00:00"/>
    <s v="Sept 2013"/>
    <s v="PGARCIA"/>
    <s v="New"/>
    <s v="Make"/>
  </r>
  <r>
    <n v="680523"/>
    <s v="FILM PRODUCTS INC"/>
    <x v="16"/>
    <s v="58.00X0.00X70.00X1.25 100/RL,BAGS,SS,BOR,COLOR, BLK"/>
    <n v="2593.6799999999998"/>
    <m/>
    <n v="58"/>
    <n v="0"/>
    <n v="70"/>
    <n v="1.25"/>
    <x v="0"/>
    <m/>
    <d v="2013-06-06T00:00:00"/>
    <s v="June 2013"/>
    <s v="VALERIE"/>
    <s v="New"/>
    <s v="Make"/>
  </r>
  <r>
    <n v="643643"/>
    <s v="ALEC ENTERPRISES INC"/>
    <x v="24"/>
    <s v="18.00X0.00X28.00X2.00 500/CS,BAGS,FG,BS,NOSLIP, TINT,MBL"/>
    <n v="6375.75"/>
    <m/>
    <n v="18"/>
    <n v="0"/>
    <n v="28"/>
    <n v="2"/>
    <x v="0"/>
    <m/>
    <d v="2013-01-02T00:00:00"/>
    <s v="Jan 2013"/>
    <s v="LCARTER"/>
    <s v="Reorder"/>
    <s v="Make"/>
  </r>
  <r>
    <n v="643452"/>
    <s v="ALEC ENTERPRISES INC"/>
    <x v="24"/>
    <s v="18.00X0.00X28.00X2.00 500/RL,BAGS,FG,BS,NOSLIP, TINT,MBL"/>
    <n v="6463.5"/>
    <m/>
    <n v="18"/>
    <n v="0"/>
    <n v="28"/>
    <n v="2"/>
    <x v="0"/>
    <m/>
    <d v="2013-01-02T00:00:00"/>
    <s v="Jan 2013"/>
    <s v="CHRISP"/>
    <s v="New"/>
    <s v="Make"/>
  </r>
  <r>
    <n v="653064"/>
    <s v="STAPLES INDUSTRIAL #906"/>
    <x v="0"/>
    <s v="TU 2 X002 1500'/RL, RED, COLOR, INDIVIDUALLY BOXED , 40X48 PALLET"/>
    <n v="952.5"/>
    <m/>
    <s v="TU 2 "/>
    <s v="002 1500'/RL, RED,"/>
    <m/>
    <m/>
    <x v="0"/>
    <m/>
    <d v="2013-02-19T00:00:00"/>
    <s v="Feb 2013"/>
    <s v="JBERCUME"/>
    <s v="New"/>
    <s v="Buy"/>
  </r>
  <r>
    <n v="653076"/>
    <s v="ALLIANCE PAPER &amp; FOOD"/>
    <x v="0"/>
    <s v="12X16 W/4  BOT GUS WICKET 1.25 MIL 1.5  LIP 250/WICKET 1000/CASE"/>
    <n v="6780"/>
    <m/>
    <n v="12"/>
    <s v="16 W/4  BOT GUS"/>
    <m/>
    <m/>
    <x v="0"/>
    <m/>
    <d v="2013-02-19T00:00:00"/>
    <s v="Feb 2013"/>
    <s v="TTHERIAULT"/>
    <s v="New"/>
    <s v="Buy"/>
  </r>
  <r>
    <n v="653100"/>
    <s v="MAC PAPERS JACKSONVILLE"/>
    <x v="0"/>
    <s v="ZT 4X4 3 MIL 3 COLOR/1 SIDE 1000/CASE,PRNTD"/>
    <n v="2595"/>
    <m/>
    <s v="ZT 4"/>
    <s v="4 3 MIL"/>
    <m/>
    <m/>
    <x v="0"/>
    <m/>
    <d v="2013-02-19T00:00:00"/>
    <s v="Feb 2013"/>
    <s v="JPENA"/>
    <s v="New"/>
    <s v="Buy"/>
  </r>
  <r>
    <n v="653102"/>
    <s v="MAC PAPERS JACKSONVILLE"/>
    <x v="0"/>
    <s v="ZT SLIDER 8X12.5 3 MIL 3 COLOR/1 SIDE,PRNTD "/>
    <n v="0"/>
    <m/>
    <s v="ZT SLIDER 8"/>
    <s v="12.5 3 MIL"/>
    <m/>
    <m/>
    <x v="0"/>
    <m/>
    <d v="2013-02-19T00:00:00"/>
    <s v="Feb 2013"/>
    <s v="JPENA"/>
    <s v="New"/>
    <s v="Buy"/>
  </r>
  <r>
    <n v="653114"/>
    <s v="BAGSONTHENET"/>
    <x v="0"/>
    <s v="ZT 8X10 2MIL 1000/CASE (ITEM# 3635A) "/>
    <n v="35120"/>
    <m/>
    <s v="ZT 8"/>
    <s v="10 2MIL 1000/CASE"/>
    <m/>
    <m/>
    <x v="0"/>
    <m/>
    <d v="2013-02-19T00:00:00"/>
    <s v="Feb 2013"/>
    <s v="TTHERIAULT"/>
    <s v="New"/>
    <s v="Buy"/>
  </r>
  <r>
    <n v="653119"/>
    <s v="BUTLER DEARDEN"/>
    <x v="0"/>
    <s v="BAGS, CLEAR, BS, RED INK MED DENSITY 15 X 22.934 004 FG,PRNTD"/>
    <n v="8394"/>
    <m/>
    <s v="BAGS, CLEAR, BS, RED INK"/>
    <m/>
    <m/>
    <m/>
    <x v="0"/>
    <m/>
    <d v="2013-02-19T00:00:00"/>
    <s v="Feb 2013"/>
    <s v="MEREDITH"/>
    <s v="New"/>
    <s v="Buy"/>
  </r>
  <r>
    <n v="653129"/>
    <s v="BUTLER DEARDEN"/>
    <x v="0"/>
    <s v="BAGS, CLEAR, BS MED. DENSITY, RED INK 13 X 19.2 X 004 FG,PRNTD"/>
    <n v="9408.75"/>
    <m/>
    <s v="BAGS, CLEAR, BS"/>
    <m/>
    <m/>
    <m/>
    <x v="0"/>
    <m/>
    <d v="2013-02-19T00:00:00"/>
    <s v="Feb 2013"/>
    <s v="MEREDITH"/>
    <s v="New"/>
    <s v="Buy"/>
  </r>
  <r>
    <n v="653147"/>
    <s v="IPS PACKAGING GREENVILLE"/>
    <x v="0"/>
    <s v="2.5X6X0015 POLYPRO 1000/C ASE "/>
    <n v="611.5"/>
    <m/>
    <n v="2.5"/>
    <m/>
    <n v="6"/>
    <n v="1.5"/>
    <x v="0"/>
    <m/>
    <d v="2013-02-19T00:00:00"/>
    <s v="Feb 2013"/>
    <s v="LHICKS"/>
    <s v="New"/>
    <s v="Buy"/>
  </r>
  <r>
    <n v="653150"/>
    <s v="IPS PACKAGING GREENVILLE"/>
    <x v="0"/>
    <s v="POLYPRO SLIT SEALED TUBIN G 2.5X 1250' 1.5MIL "/>
    <n v="1968"/>
    <m/>
    <n v="2.5"/>
    <m/>
    <m/>
    <n v="1.5"/>
    <x v="0"/>
    <m/>
    <d v="2013-02-19T00:00:00"/>
    <s v="Feb 2013"/>
    <s v="LHICKS"/>
    <s v="New"/>
    <s v="Buy"/>
  </r>
  <r>
    <n v="653153"/>
    <s v="JOHNSON SUPPLY"/>
    <x v="0"/>
    <s v="ZT 8X10X002 1000/CTN DOMESTIC"/>
    <n v="31208"/>
    <m/>
    <s v="ZT 8"/>
    <n v="10"/>
    <n v="2"/>
    <m/>
    <x v="0"/>
    <m/>
    <d v="2013-02-19T00:00:00"/>
    <s v="Feb 2013"/>
    <s v="BRENDA"/>
    <s v="New"/>
    <s v="Buy"/>
  </r>
  <r>
    <n v="639458"/>
    <s v="PRATT SPECIALTIES"/>
    <x v="25"/>
    <s v="2.00X0.00X20.00X2.00 1000/CS,BAGS "/>
    <n v="355.65"/>
    <m/>
    <n v="2"/>
    <n v="0"/>
    <n v="20"/>
    <n v="2"/>
    <x v="0"/>
    <m/>
    <d v="2012-12-17T00:00:00"/>
    <s v="Dec 2012"/>
    <s v="STEVES"/>
    <s v="New"/>
    <s v="Make"/>
  </r>
  <r>
    <n v="653204"/>
    <s v="ASSOCIATED PACKAGING INC."/>
    <x v="0"/>
    <s v="ZT 4X6X002 RED TINT 1000/CTN DOMESTIC"/>
    <n v="2930"/>
    <m/>
    <s v="ZT 4"/>
    <n v="6"/>
    <s v="002 RED TINT"/>
    <m/>
    <x v="0"/>
    <m/>
    <d v="2013-02-19T00:00:00"/>
    <s v="Feb 2013"/>
    <s v="BRENDA"/>
    <s v="New"/>
    <s v="Buy"/>
  </r>
  <r>
    <n v="653206"/>
    <s v="ASSOCIATED PACKAGING INC."/>
    <x v="0"/>
    <s v="ZT 4X6X002 GREEN TINT 1000/CTN DOMESTIC "/>
    <n v="2930"/>
    <m/>
    <s v="ZT 4"/>
    <n v="6"/>
    <s v="002 GREEN TINT"/>
    <m/>
    <x v="0"/>
    <m/>
    <d v="2013-02-19T00:00:00"/>
    <s v="Feb 2013"/>
    <s v="BRENDA"/>
    <s v="New"/>
    <s v="Buy"/>
  </r>
  <r>
    <n v="653207"/>
    <s v="ASSOCIATED PACKAGING INC."/>
    <x v="0"/>
    <s v="ZT 4X6X002 ORANGE TINT 1000/CTN DOMESTIC "/>
    <n v="2930"/>
    <m/>
    <s v="ZT 4"/>
    <n v="6"/>
    <s v="002 ORANGE TINT"/>
    <m/>
    <x v="0"/>
    <m/>
    <d v="2013-02-19T00:00:00"/>
    <s v="Feb 2013"/>
    <s v="BRENDA"/>
    <s v="New"/>
    <s v="Buy"/>
  </r>
  <r>
    <n v="653213"/>
    <s v="KING PACKAGING"/>
    <x v="0"/>
    <s v="24X36X0023 W/6  BG &amp; 1/4  LIP, 4 VENT HOLES ON EA SIDE 3  FROM SIDE,"/>
    <n v="4579"/>
    <m/>
    <n v="24"/>
    <m/>
    <n v="36"/>
    <n v="2.2999999999999998"/>
    <x v="0"/>
    <m/>
    <d v="2013-02-19T00:00:00"/>
    <s v="Feb 2013"/>
    <s v="LHICKS"/>
    <s v="New"/>
    <s v="Buy"/>
  </r>
  <r>
    <n v="662794"/>
    <s v="MARATHON PACKAGING"/>
    <x v="25"/>
    <s v="2.00X0.00X24.00X3.00 1000/CS,BAGS "/>
    <n v="940.12"/>
    <m/>
    <n v="2"/>
    <n v="0"/>
    <n v="24"/>
    <n v="3"/>
    <x v="1"/>
    <n v="797643"/>
    <d v="2013-03-13T00:00:00"/>
    <s v="March 2013"/>
    <s v="JIM"/>
    <s v="Reorder"/>
    <s v="Make"/>
  </r>
  <r>
    <n v="710018"/>
    <s v="MARATHON PACKAGING"/>
    <x v="25"/>
    <s v="2.00X0.00X24.00X3.001000/CS,BAGS"/>
    <n v="951.14"/>
    <m/>
    <n v="2"/>
    <n v="0"/>
    <n v="24"/>
    <n v="3"/>
    <x v="1"/>
    <n v="901845"/>
    <d v="2013-09-27T00:00:00"/>
    <s v="Sept 2013"/>
    <s v="MFRIDLEY"/>
    <s v="Reorder"/>
    <s v="Make"/>
  </r>
  <r>
    <n v="653243"/>
    <s v="AREM CONTAINER"/>
    <x v="0"/>
    <s v="11.5X11.125 1.5MIL 4 INCH 1000/CASE "/>
    <n v="868.5"/>
    <m/>
    <n v="11.5"/>
    <s v="11.125 1.5MIL 4 INCH"/>
    <m/>
    <m/>
    <x v="0"/>
    <m/>
    <d v="2013-02-19T00:00:00"/>
    <s v="Feb 2013"/>
    <s v="PGARCIA"/>
    <s v="New"/>
    <s v="Buy"/>
  </r>
  <r>
    <n v="690417"/>
    <s v="GIANT PLASTIC INDUSTRIES"/>
    <x v="25"/>
    <s v="2.00X0.00X4.00X2.001000/CS,BAGS"/>
    <n v="0"/>
    <m/>
    <n v="2"/>
    <n v="0"/>
    <n v="4"/>
    <n v="2"/>
    <x v="0"/>
    <m/>
    <d v="2013-09-05T00:00:00"/>
    <s v="Sept 2013"/>
    <s v="MCAMERON"/>
    <s v="New"/>
    <s v="Make"/>
  </r>
  <r>
    <n v="706191"/>
    <s v="XPEDX"/>
    <x v="25"/>
    <s v="2.00X0.00XX6.001/RL,TUBING,TINT,PNK"/>
    <n v="0"/>
    <m/>
    <n v="2"/>
    <n v="0"/>
    <m/>
    <n v="6"/>
    <x v="0"/>
    <m/>
    <d v="2013-09-26T00:00:00"/>
    <s v="Sept 2013"/>
    <s v="MWENTWORTH"/>
    <s v="New"/>
    <s v="Make"/>
  </r>
  <r>
    <n v="680915"/>
    <s v="ON THE MARK APPAREL &amp; PROMOTIONS, INC"/>
    <x v="25"/>
    <s v="2.00XX20.00X2.00 1000/CS,BAGS "/>
    <n v="927.5"/>
    <m/>
    <n v="2"/>
    <m/>
    <n v="20"/>
    <n v="2"/>
    <x v="0"/>
    <m/>
    <d v="2013-06-07T00:00:00"/>
    <s v="June 2013"/>
    <s v="VALERIE"/>
    <s v="New"/>
    <s v="Make"/>
  </r>
  <r>
    <n v="684880"/>
    <s v="ON THE MARK APPAREL &amp; PROMOTIONS, INC"/>
    <x v="25"/>
    <s v="2.00XX20.00X2.00 1000/CS,BAGS "/>
    <n v="943.5"/>
    <m/>
    <n v="2"/>
    <m/>
    <n v="20"/>
    <n v="2"/>
    <x v="1"/>
    <n v="846659"/>
    <d v="2013-06-14T00:00:00"/>
    <s v="June 2013"/>
    <s v="LPAIGE"/>
    <s v="New"/>
    <s v="Make"/>
  </r>
  <r>
    <n v="653423"/>
    <s v="UNITED PACKAGING SUPPLY"/>
    <x v="25"/>
    <s v="2.50X0.00X30.00X2.00 1000/CS,BAGS,BS "/>
    <n v="0"/>
    <m/>
    <n v="2.5"/>
    <n v="0"/>
    <n v="30"/>
    <n v="2"/>
    <x v="0"/>
    <m/>
    <d v="2013-02-20T00:00:00"/>
    <s v="Feb 2013"/>
    <s v="JCORLISS"/>
    <s v="New"/>
    <s v="Make"/>
  </r>
  <r>
    <n v="657189"/>
    <s v="CENTRAL OHIO PAPER &amp; PKG"/>
    <x v="0"/>
    <s v="3.00X004 1500'/RL, TUBING , FG 4RLS/CASE "/>
    <n v="1352.96"/>
    <m/>
    <n v="3"/>
    <s v="004 1500'/RL, TUBING"/>
    <m/>
    <m/>
    <x v="1"/>
    <n v="786459"/>
    <d v="2013-02-19T00:00:00"/>
    <s v="Feb 2013"/>
    <s v="STEVES"/>
    <s v="Reorder"/>
    <s v="Buy"/>
  </r>
  <r>
    <n v="674497"/>
    <s v="CHAMPLIN-PACKRITE"/>
    <x v="25"/>
    <s v="2.50X0.00X9.00X0.75 1000/CS,BAGS,FG "/>
    <n v="0"/>
    <m/>
    <n v="2.5"/>
    <n v="0"/>
    <n v="9"/>
    <n v="0.75"/>
    <x v="0"/>
    <m/>
    <d v="2013-05-14T00:00:00"/>
    <s v="May 2013"/>
    <s v="PGARCIA"/>
    <s v="Reorder"/>
    <s v="Make"/>
  </r>
  <r>
    <n v="674474"/>
    <s v="CHAMPLIN-PACKRITE"/>
    <x v="25"/>
    <s v="2.50X0.00X9.00X1.75 1000/CS,BAGS,FG "/>
    <n v="405"/>
    <m/>
    <n v="2.5"/>
    <n v="0"/>
    <n v="9"/>
    <n v="1.75"/>
    <x v="0"/>
    <m/>
    <d v="2013-05-14T00:00:00"/>
    <s v="May 2013"/>
    <s v="PGARCIA"/>
    <s v="New"/>
    <s v="Make"/>
  </r>
  <r>
    <n v="698061"/>
    <s v="NAGEL SHIPPERS"/>
    <x v="25"/>
    <s v="2.50XX3.00X4.001000/CS,BAGS,AS,AFPAS"/>
    <n v="0"/>
    <m/>
    <n v="2.5"/>
    <m/>
    <n v="3"/>
    <n v="4"/>
    <x v="0"/>
    <m/>
    <d v="2013-08-21T00:00:00"/>
    <s v="Aug 2013"/>
    <s v="MFRIDLEY"/>
    <s v="New"/>
    <s v="Make"/>
  </r>
  <r>
    <n v="651035"/>
    <s v="SHORR PACKAGING - IN"/>
    <x v="26"/>
    <s v="20.00X0.00X89.75X2.50 50/RL,BAGS,BS,BOR,VENT,NO RM,CRADL,PRNTD"/>
    <n v="2072.1"/>
    <n v="1"/>
    <n v="20"/>
    <m/>
    <n v="89.75"/>
    <n v="2.5"/>
    <x v="0"/>
    <m/>
    <d v="2013-02-11T00:00:00"/>
    <s v="Feb 2013"/>
    <s v="TTHERIAULT"/>
    <s v="New"/>
    <s v="Make"/>
  </r>
  <r>
    <n v="624951"/>
    <s v="NORVA PLASTICS"/>
    <x v="27"/>
    <s v="20.00X0.00XX4.00 1050'/RL,TUBING,CRADL FLAME RETARDENT"/>
    <n v="945.89"/>
    <m/>
    <n v="20"/>
    <n v="0"/>
    <m/>
    <n v="4"/>
    <x v="0"/>
    <m/>
    <d v="2012-10-10T00:00:00"/>
    <s v="Oct 2012"/>
    <s v="MWENTWORTH"/>
    <s v="New"/>
    <s v="Make"/>
  </r>
  <r>
    <n v="648804"/>
    <s v="PACKAGING SUPPLIERS OF AMERICA"/>
    <x v="27"/>
    <s v="20.00X0.00XX4.00 500'/RL,TUBING "/>
    <n v="34520"/>
    <m/>
    <n v="20"/>
    <n v="0"/>
    <m/>
    <n v="4"/>
    <x v="0"/>
    <m/>
    <d v="2013-02-01T00:00:00"/>
    <s v="Feb 2013"/>
    <s v="MGONZALEZ"/>
    <s v="Reorder"/>
    <s v="Make"/>
  </r>
  <r>
    <n v="653329"/>
    <s v="ASSOCIATED PACKAGING INC."/>
    <x v="0"/>
    <s v="ZT 5X11X002 1000/CTN DOMESTIC "/>
    <n v="0"/>
    <m/>
    <s v="ZT 5"/>
    <n v="11"/>
    <n v="2"/>
    <m/>
    <x v="0"/>
    <m/>
    <d v="2013-02-20T00:00:00"/>
    <s v="Feb 2013"/>
    <s v="BRENDA"/>
    <s v="New"/>
    <s v="Buy"/>
  </r>
  <r>
    <n v="653332"/>
    <s v="PACKAGING CORP. OF AMERICA"/>
    <x v="0"/>
    <s v="3X5X004 CLEAR PRINTED 1C/1S 1000/CASE,P RNTD"/>
    <n v="1147"/>
    <m/>
    <n v="3"/>
    <n v="5"/>
    <s v="004 CLEAR"/>
    <m/>
    <x v="0"/>
    <m/>
    <d v="2013-02-20T00:00:00"/>
    <s v="Feb 2013"/>
    <s v="DAVIDW"/>
    <s v="New"/>
    <s v="Buy"/>
  </r>
  <r>
    <n v="653334"/>
    <s v="PACKAGING CORP. OF AMERICA"/>
    <x v="0"/>
    <s v="6X8X004 CLEAR PRINTED 1C/ 1S 1000/CASE,PRNTD "/>
    <n v="1439.5"/>
    <m/>
    <n v="6"/>
    <n v="8"/>
    <s v="004 CLEAR PRINTED 1C/"/>
    <m/>
    <x v="0"/>
    <m/>
    <d v="2013-02-20T00:00:00"/>
    <s v="Feb 2013"/>
    <s v="DAVIDW"/>
    <s v="New"/>
    <s v="Buy"/>
  </r>
  <r>
    <n v="653335"/>
    <s v="PACKAGING CORP. OF AMERICA"/>
    <x v="0"/>
    <s v="10X10X004 CLEAR PRINTED 1 C/1S 1000/CASE,PRNTD "/>
    <n v="2037.5"/>
    <m/>
    <n v="10"/>
    <n v="10"/>
    <s v="004 CLEAR PRINTED 1"/>
    <m/>
    <x v="0"/>
    <m/>
    <d v="2013-02-20T00:00:00"/>
    <s v="Feb 2013"/>
    <s v="DAVIDW"/>
    <s v="New"/>
    <s v="Buy"/>
  </r>
  <r>
    <n v="653338"/>
    <s v="PACKAGING CORP. OF AMERICA"/>
    <x v="0"/>
    <s v="12X12X004 CLEAR 1000/CASE PRINTED 1C/1S,PRNTD "/>
    <n v="2075.5"/>
    <m/>
    <n v="12"/>
    <n v="12"/>
    <s v="004 CLEAR 1000/CASE"/>
    <m/>
    <x v="0"/>
    <m/>
    <d v="2013-02-20T00:00:00"/>
    <s v="Feb 2013"/>
    <s v="DAVIDW"/>
    <s v="New"/>
    <s v="Buy"/>
  </r>
  <r>
    <n v="653396"/>
    <s v="SOUTHEASTERN PAPER GROUP"/>
    <x v="0"/>
    <s v="ZT 7X8X006 1C/1S COMPANY LOGO PRNT BLACK INK - CENTERED 100"/>
    <n v="1218.5"/>
    <m/>
    <s v="ZT 7"/>
    <n v="8"/>
    <s v="006 1C/1S"/>
    <m/>
    <x v="0"/>
    <m/>
    <d v="2013-02-20T00:00:00"/>
    <s v="Feb 2013"/>
    <s v="EZRA"/>
    <s v="New"/>
    <s v="Buy"/>
  </r>
  <r>
    <n v="652141"/>
    <s v="PACKAGING SUPPLIERS OF AMERICA"/>
    <x v="27"/>
    <s v="20.00X0.00XX4.00 500'/RL,TUBING "/>
    <n v="2050.92"/>
    <m/>
    <n v="20"/>
    <n v="0"/>
    <m/>
    <n v="4"/>
    <x v="0"/>
    <m/>
    <d v="2013-02-14T00:00:00"/>
    <s v="Feb 2013"/>
    <s v="LCARTER"/>
    <s v="Reorder"/>
    <s v="Make"/>
  </r>
  <r>
    <n v="661134"/>
    <s v="PACKAGING SUPPLIERS OF AMERICA"/>
    <x v="27"/>
    <s v="20.00X0.00XX4.00 500'/RL,TUBING "/>
    <n v="36200"/>
    <m/>
    <n v="20"/>
    <n v="0"/>
    <m/>
    <n v="4"/>
    <x v="0"/>
    <m/>
    <d v="2013-03-20T00:00:00"/>
    <s v="March 2013"/>
    <s v="AMBER"/>
    <s v="New"/>
    <s v="Make"/>
  </r>
  <r>
    <n v="703659"/>
    <s v="PACKAGING SUPPLIERS OF AMERICA"/>
    <x v="27"/>
    <s v="20.00X0.00XX4.00500'/RL,TUBING"/>
    <n v="2521.86"/>
    <m/>
    <n v="20"/>
    <n v="0"/>
    <m/>
    <n v="4"/>
    <x v="1"/>
    <n v="887174"/>
    <d v="2013-08-30T00:00:00"/>
    <s v="Aug 2013"/>
    <s v="MWENTWORTH"/>
    <s v="Reorder"/>
    <s v="Make"/>
  </r>
  <r>
    <n v="705340"/>
    <s v="PACKAGING SUPPLIERS OF AMERICA"/>
    <x v="27"/>
    <s v="20.00X0.00XX4.00500'/RL,TUBING"/>
    <n v="2108.16"/>
    <m/>
    <n v="20"/>
    <n v="0"/>
    <m/>
    <n v="4"/>
    <x v="0"/>
    <m/>
    <d v="2013-09-24T00:00:00"/>
    <s v="Sept 2013"/>
    <s v="JCORLISS"/>
    <s v="Reorder"/>
    <s v="Make"/>
  </r>
  <r>
    <n v="697728"/>
    <s v="BUTLER DEARDEN"/>
    <x v="27"/>
    <s v="32.00XX75.00X1.50200/RL,BAGS,BS,BOR,COLOR,BLK"/>
    <n v="1620.9"/>
    <m/>
    <n v="32"/>
    <m/>
    <n v="75"/>
    <n v="1.5"/>
    <x v="1"/>
    <n v="874505"/>
    <d v="2013-08-07T00:00:00"/>
    <s v="Aug 2013"/>
    <s v="JCORLISS"/>
    <s v="New"/>
    <s v="Make"/>
  </r>
  <r>
    <n v="659622"/>
    <s v="INTERNATIONAL PLASTICS"/>
    <x v="27"/>
    <s v="35.00X25.00XX6.00 100'/RL,SLITCTR SHEETING, FG,BS,BOR,CRADL,PRNTD"/>
    <n v="11368.5"/>
    <n v="1"/>
    <n v="35"/>
    <n v="25"/>
    <m/>
    <n v="6"/>
    <x v="0"/>
    <m/>
    <d v="2013-03-14T00:00:00"/>
    <s v="March 2013"/>
    <s v="WILL"/>
    <s v="New"/>
    <s v="Make"/>
  </r>
  <r>
    <n v="653442"/>
    <s v="ASSOCIATED PACKAGING, INC."/>
    <x v="0"/>
    <s v="13X20 1MIL WITH 1.75  LIP, WICKETED 250/WICKET 1000/CASE"/>
    <n v="6088"/>
    <m/>
    <n v="13"/>
    <s v="20 1MIL WITH 1.75 "/>
    <m/>
    <m/>
    <x v="0"/>
    <m/>
    <d v="2013-02-20T00:00:00"/>
    <s v="Feb 2013"/>
    <s v="TTHERIAULT"/>
    <s v="New"/>
    <s v="Buy"/>
  </r>
  <r>
    <n v="653447"/>
    <s v="ASSOCIATED PACKAGING, INC."/>
    <x v="0"/>
    <s v="13X16 1MIL WITH 1.75  LIP, WICKETED 250/WICKET 1000/CASE"/>
    <n v="5400"/>
    <m/>
    <n v="13"/>
    <s v="16 1MIL WITH 1.75 "/>
    <m/>
    <m/>
    <x v="0"/>
    <m/>
    <d v="2013-02-20T00:00:00"/>
    <s v="Feb 2013"/>
    <s v="TTHERIAULT"/>
    <s v="New"/>
    <s v="Buy"/>
  </r>
  <r>
    <n v="631657"/>
    <s v="INTERNATIONAL PLASTICS"/>
    <x v="27"/>
    <s v="36.00X0.00X48.00X4.00 100/RL,BAGS,FG,BS,BOR,COL OR,DGR,CRADL, FLAME RTD."/>
    <n v="6019.9"/>
    <m/>
    <n v="36"/>
    <n v="0"/>
    <n v="48"/>
    <n v="4"/>
    <x v="0"/>
    <m/>
    <d v="2012-11-08T00:00:00"/>
    <s v="Nov 2012"/>
    <s v="WILL"/>
    <s v="New"/>
    <s v="Make"/>
  </r>
  <r>
    <n v="669893"/>
    <s v="NORTON PACKAGING CORP."/>
    <x v="27"/>
    <s v="36.00X36.00XX6.00 100'/RL,SLITGUS SHEETING, BS,BOR,CRADL"/>
    <n v="1908.96"/>
    <m/>
    <n v="36"/>
    <n v="36"/>
    <m/>
    <n v="6"/>
    <x v="0"/>
    <m/>
    <d v="2013-04-26T00:00:00"/>
    <s v="April 2013"/>
    <s v="ANGELA"/>
    <s v="New"/>
    <s v="Make"/>
  </r>
  <r>
    <n v="653484"/>
    <s v="STAPLES INDUSTRIAL #906"/>
    <x v="0"/>
    <s v="TUBING, RED, 4  2MIL 3000 POLYWRAPPED ROLLS "/>
    <n v="2085"/>
    <m/>
    <s v="TUBING, RED, 4  2MIL 3000"/>
    <m/>
    <m/>
    <m/>
    <x v="0"/>
    <m/>
    <d v="2013-02-20T00:00:00"/>
    <s v="Feb 2013"/>
    <s v="JBERCUME"/>
    <s v="New"/>
    <s v="Buy"/>
  </r>
  <r>
    <n v="653493"/>
    <s v="STEPHEN GOULD GERMANTOWN"/>
    <x v="0"/>
    <s v="8X8 3MIL W/SIDE PERF PRINTED 2C/1S 1000/CASE,P RNTD"/>
    <n v="4450"/>
    <m/>
    <n v="8"/>
    <s v="8 3MIL W/SIDE PERF"/>
    <m/>
    <m/>
    <x v="0"/>
    <m/>
    <d v="2013-02-20T00:00:00"/>
    <s v="Feb 2013"/>
    <s v="LCARTER"/>
    <s v="New"/>
    <s v="Buy"/>
  </r>
  <r>
    <n v="693405"/>
    <s v="INTERNATIONAL PLASTICS"/>
    <x v="27"/>
    <s v="43.30X0.00X220.50X7.9010/RL,CF SOR,FG,BS,CRADL"/>
    <n v="3970.45"/>
    <m/>
    <n v="43.3"/>
    <n v="0"/>
    <n v="220.5"/>
    <n v="7.9"/>
    <x v="0"/>
    <m/>
    <d v="2013-08-01T00:00:00"/>
    <s v="Aug 2013"/>
    <s v="WILL"/>
    <s v="New"/>
    <s v="Make"/>
  </r>
  <r>
    <n v="653512"/>
    <s v="BERLIN PACKAGING"/>
    <x v="0"/>
    <s v="LF 2X8X004 SIDEWELD 1000/CASE "/>
    <n v="783.75"/>
    <m/>
    <s v="LF 2"/>
    <n v="8"/>
    <s v="004 SIDEWELD"/>
    <m/>
    <x v="0"/>
    <m/>
    <d v="2013-02-20T00:00:00"/>
    <s v="Feb 2013"/>
    <s v="LHICKS"/>
    <s v="New"/>
    <s v="Buy"/>
  </r>
  <r>
    <n v="669900"/>
    <s v="NORTON PACKAGING CORP."/>
    <x v="27"/>
    <s v="50.00X0.00X1200.00X4.00 2/RL,CF SOR,BS,BOR,CRADL "/>
    <n v="1208.6600000000001"/>
    <m/>
    <n v="50"/>
    <n v="0"/>
    <n v="1200"/>
    <n v="4"/>
    <x v="0"/>
    <m/>
    <d v="2013-04-26T00:00:00"/>
    <s v="April 2013"/>
    <s v="ANGELA"/>
    <s v="New"/>
    <s v="Make"/>
  </r>
  <r>
    <n v="653521"/>
    <s v="BERLIN PACKAGING"/>
    <x v="0"/>
    <s v="LF 2X7X004 SIDEWELD 1000/ CASE "/>
    <n v="747.5"/>
    <m/>
    <s v="LF 2"/>
    <n v="7"/>
    <s v="004 SIDEWELD 1000/"/>
    <m/>
    <x v="0"/>
    <m/>
    <d v="2013-02-20T00:00:00"/>
    <s v="Feb 2013"/>
    <s v="LHICKS"/>
    <s v="New"/>
    <s v="Buy"/>
  </r>
  <r>
    <n v="653523"/>
    <s v="BERLIN PACKAGING"/>
    <x v="0"/>
    <s v="LF 2X6X004 SIDEWELD 1000/ CASE "/>
    <n v="747.5"/>
    <m/>
    <s v="LF 2"/>
    <n v="6"/>
    <s v="004 SIDEWELD 1000/"/>
    <m/>
    <x v="0"/>
    <m/>
    <d v="2013-02-20T00:00:00"/>
    <s v="Feb 2013"/>
    <s v="LHICKS"/>
    <s v="New"/>
    <s v="Buy"/>
  </r>
  <r>
    <n v="653540"/>
    <s v="TAPEMASTER INC"/>
    <x v="0"/>
    <s v="ZT 8X10X004, 3C/1S 1000/CTN,PRNTD "/>
    <n v="1305.5"/>
    <m/>
    <s v="ZT 8"/>
    <n v="10"/>
    <s v="004, 3C/1S"/>
    <m/>
    <x v="0"/>
    <m/>
    <d v="2013-02-20T00:00:00"/>
    <s v="Feb 2013"/>
    <s v="LMITCHELL"/>
    <s v="New"/>
    <s v="Buy"/>
  </r>
  <r>
    <n v="653543"/>
    <s v="TAPEMASTER INC"/>
    <x v="0"/>
    <s v="ZT 4X6X004, 3C/1S 1000/CTN,PRNTD "/>
    <n v="1033.75"/>
    <m/>
    <s v="ZT 4"/>
    <n v="6"/>
    <s v="004, 3C/1S"/>
    <m/>
    <x v="0"/>
    <m/>
    <d v="2013-02-20T00:00:00"/>
    <s v="Feb 2013"/>
    <s v="LMITCHELL"/>
    <s v="New"/>
    <s v="Buy"/>
  </r>
  <r>
    <n v="653544"/>
    <s v="XPEDX"/>
    <x v="0"/>
    <s v="ZT 36X36X006 50/CASE  "/>
    <n v="1656.5"/>
    <m/>
    <s v="ZT 36"/>
    <n v="36"/>
    <s v="006 50/CASE"/>
    <m/>
    <x v="0"/>
    <m/>
    <d v="2013-02-20T00:00:00"/>
    <s v="Feb 2013"/>
    <s v="AMBER"/>
    <s v="New"/>
    <s v="Buy"/>
  </r>
  <r>
    <n v="653554"/>
    <s v="INDUSTRIAL PACKAGING CORP"/>
    <x v="0"/>
    <s v="SLIDER 20X20X002 250/CASE "/>
    <n v="6277.5"/>
    <m/>
    <s v="SLIDER 20"/>
    <n v="20"/>
    <n v="2"/>
    <m/>
    <x v="0"/>
    <m/>
    <d v="2013-02-20T00:00:00"/>
    <s v="Feb 2013"/>
    <s v="LMITCHELL"/>
    <s v="New"/>
    <s v="Buy"/>
  </r>
  <r>
    <n v="653556"/>
    <s v="INDUSTRIAL PACKAGING CORP"/>
    <x v="0"/>
    <s v="SLIDER 30X30X002 250/CTN  "/>
    <n v="12605"/>
    <m/>
    <s v="SLIDER 30"/>
    <n v="30"/>
    <s v="002 250/CTN"/>
    <m/>
    <x v="0"/>
    <m/>
    <d v="2013-02-20T00:00:00"/>
    <s v="Feb 2013"/>
    <s v="LMITCHELL"/>
    <s v="New"/>
    <s v="Buy"/>
  </r>
  <r>
    <n v="667304"/>
    <s v="INTERNATIONAL PLASTICS"/>
    <x v="27"/>
    <s v="52.00X0.00XX1.50 3000'/RL,SWS SHEETING,VEN T,MPERF,COLOR,BLK,CRADL"/>
    <n v="2947.36"/>
    <m/>
    <n v="52"/>
    <m/>
    <m/>
    <n v="1.5"/>
    <x v="0"/>
    <m/>
    <d v="2013-04-17T00:00:00"/>
    <s v="April 2013"/>
    <s v="ANGELA"/>
    <s v="New"/>
    <s v="Make"/>
  </r>
  <r>
    <n v="653659"/>
    <s v="LANDSBERG - RENO"/>
    <x v="0"/>
    <s v="2.5X3 4ML PRE-OPENED ZT 1 2M PER CASE 24 CASES PER PALLET"/>
    <n v="1872"/>
    <m/>
    <n v="2.5"/>
    <s v="3 4ML PRE-OPENED ZT 1"/>
    <m/>
    <m/>
    <x v="0"/>
    <m/>
    <d v="2013-02-20T00:00:00"/>
    <s v="Feb 2013"/>
    <s v="JLYONS"/>
    <s v="New"/>
    <s v="Buy"/>
  </r>
  <r>
    <n v="653662"/>
    <s v="LANDSBERG - RENO"/>
    <x v="0"/>
    <s v="2.5X3 4ML PRE-OPENED ZT 1 2M PER CASE 24 CASES PER PALLET"/>
    <n v="1886.4"/>
    <m/>
    <n v="2.5"/>
    <s v="3 4ML PRE-OPENED ZT 1"/>
    <m/>
    <m/>
    <x v="0"/>
    <m/>
    <d v="2013-02-20T00:00:00"/>
    <s v="Feb 2013"/>
    <s v="JLYONS"/>
    <s v="Reorder"/>
    <s v="Buy"/>
  </r>
  <r>
    <n v="653665"/>
    <s v="IPS PACKAGING GREENVILLE"/>
    <x v="0"/>
    <s v="ZT 3.5X6.5 2MIL WITH HANG HOLE PRINTED 2C/2S 1 000/CASE,PRNTD"/>
    <n v="864.5"/>
    <m/>
    <s v="ZT 3.5"/>
    <s v="6.5 2MIL WITH"/>
    <m/>
    <m/>
    <x v="0"/>
    <m/>
    <d v="2013-02-20T00:00:00"/>
    <s v="Feb 2013"/>
    <s v="LCARTER"/>
    <s v="New"/>
    <s v="Buy"/>
  </r>
  <r>
    <n v="653667"/>
    <s v="LANDSBERG - SACRAMENTO"/>
    <x v="0"/>
    <s v="12X18X0015 CLEAR BAG W/1-1/2  LIP &amp; TAPE PRINTED W/SUFF WARN 1000/"/>
    <n v="1533"/>
    <m/>
    <n v="12"/>
    <n v="18"/>
    <s v="0015 CLEAR BAG"/>
    <m/>
    <x v="0"/>
    <m/>
    <d v="2013-02-20T00:00:00"/>
    <s v="Feb 2013"/>
    <s v="LHICKS"/>
    <s v="New"/>
    <s v="Buy"/>
  </r>
  <r>
    <n v="653668"/>
    <s v="LANDSBERG - SACRAMENTO"/>
    <x v="0"/>
    <s v="15X18X0015 CLEAR BAG W/1-1/2  LIP &amp; TAPE PRINTED W/SUFF WARN 1000/"/>
    <n v="1770.5"/>
    <m/>
    <n v="15"/>
    <n v="18"/>
    <s v="0015 CLEAR BAG"/>
    <m/>
    <x v="0"/>
    <m/>
    <d v="2013-02-20T00:00:00"/>
    <s v="Feb 2013"/>
    <s v="LHICKS"/>
    <s v="Reorder"/>
    <s v="Buy"/>
  </r>
  <r>
    <n v="643280"/>
    <s v="MIDLAND PAPER - MADISON"/>
    <x v="0"/>
    <s v="12X16X1.25 MIL HI D BLEND AUTO BAG 1250/ROLL"/>
    <n v="2217"/>
    <m/>
    <n v="12"/>
    <m/>
    <n v="16"/>
    <n v="1.25"/>
    <x v="0"/>
    <m/>
    <d v="2013-01-02T00:00:00"/>
    <s v="Jan 2013"/>
    <s v="CHRISP"/>
    <s v="New"/>
    <s v="Buy"/>
  </r>
  <r>
    <n v="653683"/>
    <s v="UNISOURCE - LA PALMA"/>
    <x v="0"/>
    <s v="LF 8X10 3.5 MIL STATIC SH MUST MEET: ESD/ EMI STAND 100/CASE"/>
    <n v="1199.2"/>
    <m/>
    <s v="LF 8"/>
    <s v="10 3.5 MIL STATIC SH"/>
    <m/>
    <m/>
    <x v="0"/>
    <m/>
    <d v="2013-02-20T00:00:00"/>
    <s v="Feb 2013"/>
    <s v="JBASILE"/>
    <s v="New"/>
    <s v="Buy"/>
  </r>
  <r>
    <n v="653695"/>
    <s v="MAC PAPER MINI MAC ORLANDO"/>
    <x v="0"/>
    <s v="13X7 POLYPRO 1000/CASE HIGH CLARITY 13  OPENING SIDE OPEN 1.6MIL"/>
    <n v="3335"/>
    <m/>
    <n v="13"/>
    <m/>
    <n v="7"/>
    <n v="1.6"/>
    <x v="0"/>
    <m/>
    <d v="2013-02-20T00:00:00"/>
    <s v="Feb 2013"/>
    <s v="MWENTWORTH"/>
    <s v="New"/>
    <s v="Buy"/>
  </r>
  <r>
    <n v="677011"/>
    <s v="PROFESSIONAL PACKAGING"/>
    <x v="27"/>
    <s v="61.00X59.00XX5.00 100'/RL,SLITCTR SHEETING, FG,BS,CRADL"/>
    <n v="6832.98"/>
    <m/>
    <n v="61"/>
    <n v="59"/>
    <m/>
    <n v="5"/>
    <x v="0"/>
    <m/>
    <d v="2013-05-23T00:00:00"/>
    <s v="May 2013"/>
    <s v="CMAHAN"/>
    <s v="New"/>
    <s v="Make"/>
  </r>
  <r>
    <n v="695267"/>
    <s v="GULF ATLANTIC PACKAGING"/>
    <x v="28"/>
    <s v="21.00X0.00X24.00X4.00350/CS,BAGS,VCI,COLOR,SBL"/>
    <n v="1177.29"/>
    <m/>
    <n v="21"/>
    <n v="0"/>
    <n v="24"/>
    <n v="4"/>
    <x v="0"/>
    <m/>
    <d v="2013-08-09T00:00:00"/>
    <s v="Aug 2013"/>
    <s v="CMAHAN"/>
    <s v="New"/>
    <s v="Make"/>
  </r>
  <r>
    <n v="695984"/>
    <s v="GULF ATLANTIC PACKAGING"/>
    <x v="28"/>
    <s v="21.00X0.00X24.00X6.00250/CS,BAGS,BS,VCI,COLOR,SBL"/>
    <n v="1730.34"/>
    <m/>
    <n v="21"/>
    <n v="0"/>
    <n v="24"/>
    <n v="6"/>
    <x v="0"/>
    <m/>
    <d v="2013-08-13T00:00:00"/>
    <s v="Aug 2013"/>
    <s v="CMAHAN"/>
    <s v="New"/>
    <s v="Make"/>
  </r>
  <r>
    <n v="660780"/>
    <s v="DUBOSE STRAPPING, INC."/>
    <x v="28"/>
    <s v="47.00X0.00X74.00X3.00 100/RL,SLEEVE,BS,BOR,VCI "/>
    <n v="1765.01"/>
    <m/>
    <n v="47"/>
    <n v="0"/>
    <n v="74"/>
    <n v="3"/>
    <x v="1"/>
    <n v="795217"/>
    <d v="2013-03-08T00:00:00"/>
    <s v="March 2013"/>
    <s v="LPAIGE"/>
    <s v="Reorder"/>
    <s v="Make"/>
  </r>
  <r>
    <n v="642037"/>
    <s v="DUBOSE STRAPPING, INC."/>
    <x v="28"/>
    <s v="47.00X0.00X74.00X3.00 100/RL,SLEEVE,BS,BOR,VCI SKY BLUE TINT"/>
    <n v="1715.19"/>
    <m/>
    <n v="47"/>
    <n v="0"/>
    <n v="74"/>
    <n v="3"/>
    <x v="1"/>
    <n v="755848"/>
    <d v="2012-12-12T00:00:00"/>
    <s v="Dec 2012"/>
    <s v="BRENDA"/>
    <s v="Reorder"/>
    <s v="Make"/>
  </r>
  <r>
    <n v="657807"/>
    <s v="CENTRAL OHIO PAPER &amp; PKG"/>
    <x v="0"/>
    <s v="3.00X004 1500'/RL, TUBING , FG 4RLS/CASE "/>
    <n v="1352.96"/>
    <m/>
    <n v="3"/>
    <s v="004 1500'/RL, TUBING"/>
    <m/>
    <m/>
    <x v="1"/>
    <n v="787020"/>
    <d v="2013-02-20T00:00:00"/>
    <s v="Feb 2013"/>
    <s v="LPAIGE"/>
    <s v="Reorder"/>
    <s v="Buy"/>
  </r>
  <r>
    <n v="653705"/>
    <s v="LANDSBERG - SAN DIEGO"/>
    <x v="0"/>
    <s v="LF 11X14X001 FG VNT 2  UP BOT/SUFF WRN 22 LANG RECYC LOGO 1000/CTN,PRNTD"/>
    <n v="9837.5"/>
    <m/>
    <s v="LF 11"/>
    <n v="14"/>
    <s v="001 FG VNT 2  UP"/>
    <m/>
    <x v="0"/>
    <m/>
    <d v="2013-02-21T00:00:00"/>
    <s v="Feb 2013"/>
    <s v="BRENDA"/>
    <s v="New"/>
    <s v="Buy"/>
  </r>
  <r>
    <n v="653707"/>
    <s v="LANDSBERG - SAN DIEGO"/>
    <x v="0"/>
    <s v="LF 16X24.5X001 FG 2 VNTS UP FRM BOT 2  APRT 22 LAN SUF WRN/RECYC/1000/CTN,PR"/>
    <n v="22100"/>
    <m/>
    <s v="LF 16"/>
    <n v="24.5"/>
    <s v="001 FG 2 VNTS"/>
    <m/>
    <x v="0"/>
    <m/>
    <d v="2013-02-21T00:00:00"/>
    <s v="Feb 2013"/>
    <s v="BRENDA"/>
    <s v="New"/>
    <s v="Buy"/>
  </r>
  <r>
    <n v="653721"/>
    <s v="LANDSBERG - SAN DIEGO"/>
    <x v="0"/>
    <s v="LF 16X16.5X001 FG 2 VNT 2 APRT/22 LANG W/RECYC 1000/CTN ,PRNTD"/>
    <n v="15162.5"/>
    <m/>
    <s v="LF 16"/>
    <n v="16.5"/>
    <s v="001 FG 2 VNT 2"/>
    <m/>
    <x v="0"/>
    <m/>
    <d v="2013-02-21T00:00:00"/>
    <s v="Feb 2013"/>
    <s v="BRENDA"/>
    <s v="New"/>
    <s v="Buy"/>
  </r>
  <r>
    <n v="653791"/>
    <s v="DANA POLY INC."/>
    <x v="0"/>
    <s v="6X10 1.35 MIL CLEAR 2500 BOR "/>
    <n v="0"/>
    <m/>
    <n v="6"/>
    <s v="10 1.35 MIL CLEAR"/>
    <m/>
    <m/>
    <x v="0"/>
    <m/>
    <d v="2013-02-21T00:00:00"/>
    <s v="Feb 2013"/>
    <s v="DBALLETTA"/>
    <s v="New"/>
    <s v="Buy"/>
  </r>
  <r>
    <n v="653806"/>
    <s v="LENERTZ INDUSTRIAL"/>
    <x v="0"/>
    <s v="8X10 2MIL ZIP TOP TINTED 1000/CASE "/>
    <n v="9650"/>
    <m/>
    <n v="8"/>
    <s v="10 2MIL ZIP TOP TINTED"/>
    <m/>
    <m/>
    <x v="0"/>
    <m/>
    <d v="2013-02-21T00:00:00"/>
    <s v="Feb 2013"/>
    <s v="VALERIE"/>
    <s v="New"/>
    <s v="Buy"/>
  </r>
  <r>
    <n v="653858"/>
    <s v="XPEDX"/>
    <x v="0"/>
    <s v="38X58X0015 LLDPE BLACK LINER 100/CASE "/>
    <n v="1851.5"/>
    <m/>
    <n v="38"/>
    <n v="58"/>
    <s v="0015 LLDPE"/>
    <m/>
    <x v="0"/>
    <m/>
    <d v="2013-02-21T00:00:00"/>
    <s v="Feb 2013"/>
    <s v="LHICKS"/>
    <s v="New"/>
    <s v="Buy"/>
  </r>
  <r>
    <n v="653896"/>
    <s v="M.T. PACKAGING"/>
    <x v="0"/>
    <s v="ZT WICKETED 6X9 3 BOTTOM GU 2MIL 1 ABOVE ZT 3C/1S 100/WICK"/>
    <n v="18210"/>
    <m/>
    <s v="ZT WICKETED 6"/>
    <n v="9"/>
    <m/>
    <m/>
    <x v="0"/>
    <m/>
    <d v="2013-02-21T00:00:00"/>
    <s v="Feb 2013"/>
    <s v="MWENTWORTH"/>
    <s v="New"/>
    <s v="Buy"/>
  </r>
  <r>
    <n v="653897"/>
    <s v="M.T. PACKAGING"/>
    <x v="0"/>
    <s v="ZT WICKETED 9.5X14.5 3 BOTTOM GU 2MIL 1 ABOVE ZT 3C/1S 100/WICK"/>
    <n v="27915"/>
    <m/>
    <s v="ZT WICKETED 9.5"/>
    <n v="14.5"/>
    <m/>
    <m/>
    <x v="0"/>
    <m/>
    <d v="2013-02-21T00:00:00"/>
    <s v="Feb 2013"/>
    <s v="MWENTWORTH"/>
    <s v="New"/>
    <s v="Buy"/>
  </r>
  <r>
    <n v="653937"/>
    <s v="SKYBOX PACKAGING, LLC"/>
    <x v="0"/>
    <s v="37  X56  8MIL CLR BAG FLAT SEALED BOTTO 50/ROLL"/>
    <n v="7352"/>
    <m/>
    <n v="37"/>
    <s v="56  8MIL"/>
    <m/>
    <m/>
    <x v="0"/>
    <m/>
    <d v="2013-02-21T00:00:00"/>
    <s v="Feb 2013"/>
    <s v="JCORLISS"/>
    <s v="New"/>
    <s v="Buy"/>
  </r>
  <r>
    <n v="653947"/>
    <s v="TRACO MANUFACTURING, INC"/>
    <x v="0"/>
    <s v="30X36 2 MIL ZT PAS BAG 200/CASE "/>
    <n v="2970.9"/>
    <m/>
    <n v="30"/>
    <s v="36 2 MIL ZT PAS BAG"/>
    <m/>
    <m/>
    <x v="0"/>
    <m/>
    <d v="2013-02-21T00:00:00"/>
    <s v="Feb 2013"/>
    <s v="JBASILE"/>
    <s v="New"/>
    <s v="Buy"/>
  </r>
  <r>
    <n v="653951"/>
    <s v="TRACO MANUFACTURING, INC"/>
    <x v="0"/>
    <s v="30X36 4 MIL ZT PAS BAG 100/CASE "/>
    <n v="2749.43"/>
    <m/>
    <n v="30"/>
    <s v="36 4 MIL ZT PAS BAG"/>
    <m/>
    <m/>
    <x v="0"/>
    <m/>
    <d v="2013-02-21T00:00:00"/>
    <s v="Feb 2013"/>
    <s v="JBASILE"/>
    <s v="New"/>
    <s v="Buy"/>
  </r>
  <r>
    <n v="653952"/>
    <s v="ARIVA - WOBURN"/>
    <x v="0"/>
    <s v="12 X 36 X 00125 MIL WICKETED BAGS W / 1.5  LIP 250/WICKET 1000/"/>
    <n v="932"/>
    <m/>
    <n v="12"/>
    <n v="36"/>
    <s v=" 00125 MIL"/>
    <m/>
    <x v="0"/>
    <m/>
    <d v="2013-02-21T00:00:00"/>
    <s v="Feb 2013"/>
    <s v="MEREDITH"/>
    <s v="New"/>
    <s v="Buy"/>
  </r>
  <r>
    <n v="653957"/>
    <s v="ARIVA - WOBURN"/>
    <x v="0"/>
    <s v="18 X 30 X 00125 MIL WICKETED BAGS W/ 1.5  LIP 250/WICKET 1000/"/>
    <n v="1104"/>
    <m/>
    <n v="18"/>
    <n v="30"/>
    <s v=" 00125 MIL"/>
    <m/>
    <x v="0"/>
    <m/>
    <d v="2013-02-21T00:00:00"/>
    <s v="Feb 2013"/>
    <s v="MEREDITH"/>
    <s v="New"/>
    <s v="Buy"/>
  </r>
  <r>
    <n v="653959"/>
    <s v="ARIVA - WOBURN"/>
    <x v="0"/>
    <s v="21 X 41 X 00125 MIL WICKETED BAGS W/ 1.5  LIP 250/WICKET 1000/"/>
    <n v="1615"/>
    <m/>
    <n v="21"/>
    <n v="41"/>
    <s v=" 00125 MIL"/>
    <m/>
    <x v="0"/>
    <m/>
    <d v="2013-02-21T00:00:00"/>
    <s v="Feb 2013"/>
    <s v="MEREDITH"/>
    <s v="New"/>
    <s v="Buy"/>
  </r>
  <r>
    <n v="663084"/>
    <s v="VICTORY PACKAGING"/>
    <x v="0"/>
    <s v="4X6 3MIL BLACK 3% UVI AUTO STYLE 1500/ROLL "/>
    <n v="2194.5"/>
    <m/>
    <n v="4"/>
    <m/>
    <n v="6"/>
    <n v="3"/>
    <x v="0"/>
    <m/>
    <d v="2013-03-28T00:00:00"/>
    <s v="March 2013"/>
    <s v="LCARTER"/>
    <s v="New"/>
    <s v="Buy"/>
  </r>
  <r>
    <n v="688408"/>
    <s v="DUBOSE STRAPPING, INC."/>
    <x v="28"/>
    <s v="47.00X0.00X74.00X3.00 100/RL,SLEEVE,BS,BOR,VCI, CRADL"/>
    <n v="1716"/>
    <m/>
    <n v="47"/>
    <n v="0"/>
    <n v="74"/>
    <n v="3"/>
    <x v="1"/>
    <n v="851377"/>
    <d v="2013-06-24T00:00:00"/>
    <s v="June 2013"/>
    <s v="DBALLETTA"/>
    <s v="New"/>
    <s v="Make"/>
  </r>
  <r>
    <n v="654073"/>
    <s v="EVERGREEN BAG CO"/>
    <x v="0"/>
    <s v="DIE CUT 24X24X006 125/CAS FDA APPRVD. ***DOMESTIC***"/>
    <n v="12937.5"/>
    <m/>
    <s v="DIE CUT 24"/>
    <n v="24"/>
    <s v="006 125/CAS"/>
    <m/>
    <x v="0"/>
    <m/>
    <d v="2013-02-21T00:00:00"/>
    <s v="Feb 2013"/>
    <s v="BRENDA"/>
    <s v="New"/>
    <s v="Buy"/>
  </r>
  <r>
    <n v="654122"/>
    <s v="IPS PACKAGING GREENVILLE"/>
    <x v="0"/>
    <s v="ZT 3.5X6.5 2 MIL WITH HANGHOLE PRINTED 4 COLORS/2 SIDES,"/>
    <n v="1430"/>
    <m/>
    <s v="ZT 3.5"/>
    <s v="6.5 2 MIL"/>
    <m/>
    <m/>
    <x v="0"/>
    <m/>
    <d v="2013-02-21T00:00:00"/>
    <s v="Feb 2013"/>
    <s v="JPENA"/>
    <s v="New"/>
    <s v="Buy"/>
  </r>
  <r>
    <n v="692950"/>
    <s v="DUBOSE STRAPPING, INC."/>
    <x v="28"/>
    <s v="47.00X0.00X74.00X3.00100/RL,SLEEVE,BS,BOR,VCI,CRADL"/>
    <n v="1694.18"/>
    <m/>
    <n v="47"/>
    <n v="0"/>
    <n v="74"/>
    <n v="3"/>
    <x v="1"/>
    <n v="862356"/>
    <d v="2013-07-16T00:00:00"/>
    <s v="July 2013"/>
    <s v="DBALLETTA"/>
    <s v="New"/>
    <s v="Make"/>
  </r>
  <r>
    <n v="657295"/>
    <s v="CONSUMERS INTERSTATE"/>
    <x v="0"/>
    <s v="BLACK TUBING 3  2MIL 1500 '/ROLL "/>
    <n v="698"/>
    <m/>
    <s v="BLACK TUBING 3  2MIL 1500"/>
    <m/>
    <m/>
    <m/>
    <x v="1"/>
    <n v="787317"/>
    <d v="2013-02-21T00:00:00"/>
    <s v="Feb 2013"/>
    <s v="WILL"/>
    <s v="Reorder"/>
    <s v="Buy"/>
  </r>
  <r>
    <n v="657533"/>
    <s v="TRIPAK INDUSTRIES"/>
    <x v="0"/>
    <s v="4 x 4 ziplock bag 2 mil PRINTED WITH ONE LETTER ( S OR l),PRNTD"/>
    <n v="0"/>
    <m/>
    <s v="4 x 4 ziplock bag 2 mil"/>
    <m/>
    <m/>
    <m/>
    <x v="0"/>
    <m/>
    <d v="2013-02-21T00:00:00"/>
    <s v="Feb 2013"/>
    <s v="HEATHER"/>
    <s v="New"/>
    <s v="Buy"/>
  </r>
  <r>
    <n v="692950"/>
    <s v="DUBOSE STRAPPING, INC."/>
    <x v="28"/>
    <s v="47.00X0.00X74.00X3.00100/RL,SLEEVE,BS,BOR,VCI,CRADL"/>
    <n v="1694.18"/>
    <m/>
    <n v="47"/>
    <n v="0"/>
    <n v="74"/>
    <n v="3"/>
    <x v="1"/>
    <n v="862356"/>
    <d v="2013-07-16T00:00:00"/>
    <s v="July 2013"/>
    <s v="DBALLETTA"/>
    <s v="New"/>
    <s v="Make"/>
  </r>
  <r>
    <n v="700324"/>
    <s v="DUBOSE STRAPPING, INC."/>
    <x v="28"/>
    <s v="47.00X0.00X74.00X3.00100/RL,SLEEVE,BS,BOR,VCI,CRADL"/>
    <n v="1742.9"/>
    <m/>
    <n v="47"/>
    <n v="0"/>
    <n v="74"/>
    <n v="3"/>
    <x v="1"/>
    <n v="879249"/>
    <d v="2013-08-16T00:00:00"/>
    <s v="Aug 2013"/>
    <s v="LMITCHELL"/>
    <s v="Reorder"/>
    <s v="Make"/>
  </r>
  <r>
    <n v="654218"/>
    <s v="PIEDMONT NATIONAL CORPORATION"/>
    <x v="0"/>
    <s v="ZT 24X26X002 250/CS "/>
    <n v="5573"/>
    <m/>
    <s v="ZT 24"/>
    <n v="26"/>
    <n v="2"/>
    <m/>
    <x v="0"/>
    <m/>
    <d v="2013-02-22T00:00:00"/>
    <s v="Feb 2013"/>
    <s v="MICHELLE"/>
    <s v="New"/>
    <s v="Buy"/>
  </r>
  <r>
    <n v="657244"/>
    <s v="CARTER-MCLEOD PAPER &amp; PACKAGING"/>
    <x v="29"/>
    <s v="22.00X21.00X68.00X3.00 100/RL,BAGS,FG,BS,BOR,VCI ,COLOR,LGR"/>
    <n v="2195.2600000000002"/>
    <m/>
    <n v="22"/>
    <n v="21"/>
    <n v="68"/>
    <n v="3"/>
    <x v="0"/>
    <m/>
    <d v="2013-03-06T00:00:00"/>
    <s v="March 2013"/>
    <s v="TTHERIAULT"/>
    <s v="New"/>
    <s v="Make"/>
  </r>
  <r>
    <n v="654289"/>
    <s v="CROWN PRODUCTS"/>
    <x v="0"/>
    <s v="15 X17.5  ANTI STATIC BUBBLE BAG W/LIP &amp; TAPE 50/CASE 3/16  BUBBLE"/>
    <n v="2375.25"/>
    <m/>
    <n v="15"/>
    <s v="17.5  ANTI STATIC"/>
    <m/>
    <m/>
    <x v="0"/>
    <m/>
    <d v="2013-02-22T00:00:00"/>
    <s v="Feb 2013"/>
    <s v="JCORLISS"/>
    <s v="New"/>
    <s v="Buy"/>
  </r>
  <r>
    <n v="689617"/>
    <s v="INTERNATIONAL PLASTICS"/>
    <x v="29"/>
    <s v="24.00X12.00X32.00X4.00 125/CS,BAGS,FG,BS,VCI "/>
    <n v="6633.59"/>
    <m/>
    <n v="24"/>
    <n v="12"/>
    <n v="32"/>
    <n v="4"/>
    <x v="0"/>
    <m/>
    <d v="2013-06-27T00:00:00"/>
    <s v="June 2013"/>
    <s v="WILL"/>
    <s v="New"/>
    <s v="Make"/>
  </r>
  <r>
    <n v="654383"/>
    <s v="STIXON LABELS"/>
    <x v="0"/>
    <s v="ZT 12X15 2MIL W/FREEZER ADDITIVE 1000/C ASE"/>
    <n v="1338.5"/>
    <m/>
    <s v="ZT 12"/>
    <s v="15 2MIL"/>
    <m/>
    <m/>
    <x v="0"/>
    <m/>
    <d v="2013-02-22T00:00:00"/>
    <s v="Feb 2013"/>
    <s v="MWENTWORTH"/>
    <s v="New"/>
    <s v="Buy"/>
  </r>
  <r>
    <n v="654392"/>
    <s v="VALMEC, INC."/>
    <x v="0"/>
    <s v="LD MERCHANDISE BAG 12X7X2 1,000/CS "/>
    <n v="6820"/>
    <m/>
    <s v="LD MERCHANDISE BAG 12"/>
    <n v="7"/>
    <n v="2"/>
    <m/>
    <x v="0"/>
    <m/>
    <d v="2013-02-22T00:00:00"/>
    <s v="Feb 2013"/>
    <s v="LPAIGE"/>
    <s v="New"/>
    <s v="Buy"/>
  </r>
  <r>
    <n v="654419"/>
    <s v="UFP TECHNOLOGIES"/>
    <x v="0"/>
    <s v="ZT CLEAR ANTISTAT 10X12 2 MIL 1000/CASE "/>
    <n v="2345"/>
    <m/>
    <s v="ZT CLEAR ANTISTAT 10"/>
    <n v="12"/>
    <m/>
    <m/>
    <x v="0"/>
    <m/>
    <d v="2013-02-22T00:00:00"/>
    <s v="Feb 2013"/>
    <s v="LMITCHELL"/>
    <s v="New"/>
    <s v="Buy"/>
  </r>
  <r>
    <n v="651758"/>
    <s v="ASSOCIATED PACKAGING"/>
    <x v="0"/>
    <s v="6X9 2MIL AUTO STYLE 1250/ ROLL "/>
    <n v="2185"/>
    <m/>
    <n v="6"/>
    <m/>
    <n v="9"/>
    <n v="2"/>
    <x v="0"/>
    <m/>
    <d v="2013-02-13T00:00:00"/>
    <s v="Feb 2013"/>
    <s v="LCARTER"/>
    <s v="New"/>
    <s v="Buy"/>
  </r>
  <r>
    <n v="689617"/>
    <s v="INTERNATIONAL PLASTICS"/>
    <x v="29"/>
    <s v="24.00X12.00X32.00X4.00125/CS,BAGS,FG,BS,VCI"/>
    <n v="6633.59"/>
    <m/>
    <n v="24"/>
    <n v="12"/>
    <n v="32"/>
    <n v="4"/>
    <x v="0"/>
    <m/>
    <d v="2013-07-12T00:00:00"/>
    <s v="July 2013"/>
    <s v="WILL"/>
    <s v="New"/>
    <s v="Make"/>
  </r>
  <r>
    <n v="654479"/>
    <s v="ALTEC PACKAGING"/>
    <x v="0"/>
    <s v="19.50X29X002 CLEAR 4  BOTTOM GUSSET DRAWSTRING 250/CASE"/>
    <n v="37312.5"/>
    <m/>
    <n v="19.5"/>
    <n v="29"/>
    <s v="002 CLEAR"/>
    <m/>
    <x v="0"/>
    <m/>
    <d v="2013-02-22T00:00:00"/>
    <s v="Feb 2013"/>
    <s v="AMBER"/>
    <s v="New"/>
    <s v="Buy"/>
  </r>
  <r>
    <n v="654481"/>
    <s v="SOUTHEASTERN PAPER GROUP"/>
    <x v="0"/>
    <s v="6.125X12.25 1.75MIL W/ .5 +3.5  BG 1000/CASE "/>
    <n v="6370"/>
    <m/>
    <n v="6.125"/>
    <s v="12.25 1.75MIL W/ .5"/>
    <m/>
    <m/>
    <x v="0"/>
    <m/>
    <d v="2013-02-22T00:00:00"/>
    <s v="Feb 2013"/>
    <s v="LHICKS"/>
    <s v="New"/>
    <s v="Buy"/>
  </r>
  <r>
    <n v="629837"/>
    <s v="INDUSTRIAL PAPER &amp; PLASTIC"/>
    <x v="30"/>
    <s v="10.00X0.00X10.00X4.00 1000/CS,INDIV SHEETS,BS "/>
    <n v="710.4"/>
    <m/>
    <n v="10"/>
    <m/>
    <n v="10"/>
    <n v="4"/>
    <x v="0"/>
    <m/>
    <d v="2012-10-31T00:00:00"/>
    <s v="Oct 2012"/>
    <s v="TTHERIAULT"/>
    <s v="New"/>
    <s v="Make"/>
  </r>
  <r>
    <n v="654502"/>
    <s v="SOUTHEASTERN PAPER GROUP"/>
    <x v="0"/>
    <s v="6.125X10.25 1.75MIL W/ .5 1000/CASE PRINTED 2C/1S (RD/GRN),PR"/>
    <n v="2727"/>
    <m/>
    <n v="6.125"/>
    <s v="10.25 1.75MIL W/ .5"/>
    <m/>
    <m/>
    <x v="0"/>
    <m/>
    <d v="2013-02-22T00:00:00"/>
    <s v="Feb 2013"/>
    <s v="LHICKS"/>
    <s v="Reorder"/>
    <s v="Buy"/>
  </r>
  <r>
    <n v="654506"/>
    <s v="SOUTHEASTERN PAPER GROUP"/>
    <x v="0"/>
    <s v="5.125X11.75 1.75MIL +2.5 1000/CASE PRINTED 2C/1S (RD/GRN),PR"/>
    <n v="2811.25"/>
    <m/>
    <n v="5.125"/>
    <s v="11.75 1.75MIL +2.5"/>
    <m/>
    <m/>
    <x v="0"/>
    <m/>
    <d v="2013-02-22T00:00:00"/>
    <s v="Feb 2013"/>
    <s v="LHICKS"/>
    <s v="Reorder"/>
    <s v="Buy"/>
  </r>
  <r>
    <n v="654511"/>
    <s v="BERLIN PACKAGING"/>
    <x v="0"/>
    <s v="ZT 12X13 +7  BG, 3MIL 1  ABOVE ZIP, 750/cs total: 2,400,000"/>
    <n v="129240"/>
    <m/>
    <s v="ZT 12"/>
    <s v="13 +7  BG, 3MIL"/>
    <m/>
    <m/>
    <x v="0"/>
    <m/>
    <d v="2013-02-22T00:00:00"/>
    <s v="Feb 2013"/>
    <s v="KSHAUGHNESSY"/>
    <s v="New"/>
    <s v="Buy"/>
  </r>
  <r>
    <n v="654549"/>
    <s v="LANDSBERG - INDIANAPOLIS"/>
    <x v="0"/>
    <s v="8X10 1 MIL CLEAR LDPE WITH 1  LIP+TAPE 1000/CAS E"/>
    <n v="3006"/>
    <m/>
    <n v="8"/>
    <s v="10 1 MIL CLEAR LDPE"/>
    <m/>
    <m/>
    <x v="0"/>
    <m/>
    <d v="2013-02-22T00:00:00"/>
    <s v="Feb 2013"/>
    <s v="JPENA"/>
    <s v="New"/>
    <s v="Buy"/>
  </r>
  <r>
    <n v="654550"/>
    <s v="US POLY PACK"/>
    <x v="0"/>
    <s v="TAMPER EVIDENT ZT 3X5 2 MIL 1000/CASE "/>
    <n v="1552.5"/>
    <m/>
    <s v="TAMPER EVIDENT ZT"/>
    <m/>
    <m/>
    <m/>
    <x v="0"/>
    <m/>
    <d v="2013-02-22T00:00:00"/>
    <s v="Feb 2013"/>
    <s v="CMAHAN"/>
    <s v="New"/>
    <s v="Buy"/>
  </r>
  <r>
    <n v="654555"/>
    <s v="US POLY PACK"/>
    <x v="0"/>
    <s v="TAMPER EVIDENT ZT 5X8 2 MIL 1000/CASE"/>
    <n v="2005"/>
    <m/>
    <s v="TAMPER EVIDENT ZT"/>
    <m/>
    <m/>
    <m/>
    <x v="0"/>
    <m/>
    <d v="2013-02-22T00:00:00"/>
    <s v="Feb 2013"/>
    <s v="CMAHAN"/>
    <s v="New"/>
    <s v="Buy"/>
  </r>
  <r>
    <n v="657823"/>
    <s v="JOHNSON SUPPLY"/>
    <x v="0"/>
    <s v="6X6 2 MIL ZT 1C/ 1S 1000CS,PRNTD "/>
    <n v="915"/>
    <m/>
    <n v="6"/>
    <s v="6 2 MIL ZT 1C/ 1S"/>
    <m/>
    <m/>
    <x v="1"/>
    <n v="787986"/>
    <d v="2013-02-22T00:00:00"/>
    <s v="Feb 2013"/>
    <s v="TTHERIAULT"/>
    <s v="New"/>
    <s v="Buy"/>
  </r>
  <r>
    <n v="641807"/>
    <s v="CLEAR VIEW BAG COMPANY, INC."/>
    <x v="30"/>
    <s v="10.00X0.00X14.00X1.50 2000/CS,INDIV SHEETS,FG,B S"/>
    <n v="764.46"/>
    <m/>
    <n v="10"/>
    <m/>
    <n v="14"/>
    <n v="1.5"/>
    <x v="0"/>
    <m/>
    <d v="2012-12-26T00:00:00"/>
    <s v="Dec 2012"/>
    <s v="WILL"/>
    <s v="New"/>
    <s v="Make"/>
  </r>
  <r>
    <n v="652675"/>
    <s v="ARIVA - WOBURN"/>
    <x v="30"/>
    <s v="10.00X0.00X14.00X1.50 3000/CS,INDIV SHEETS,FG,B S,TINT,MBL"/>
    <n v="694.14"/>
    <m/>
    <n v="10"/>
    <m/>
    <n v="14"/>
    <n v="1.5"/>
    <x v="0"/>
    <m/>
    <d v="2013-02-18T00:00:00"/>
    <s v="Feb 2013"/>
    <s v="STEVES"/>
    <s v="New"/>
    <s v="Make"/>
  </r>
  <r>
    <n v="654631"/>
    <s v="ARPLAST POLY PACKAGING"/>
    <x v="0"/>
    <s v="20X30 2.5MIL PRNT 1C/2S BOTTOM SEAL,PRNTD "/>
    <n v="0"/>
    <m/>
    <n v="20"/>
    <s v="30 2.5MIL PRNT"/>
    <m/>
    <m/>
    <x v="0"/>
    <m/>
    <d v="2013-02-25T00:00:00"/>
    <s v="Feb 2013"/>
    <s v="TTHERIAULT"/>
    <s v="New"/>
    <s v="Buy"/>
  </r>
  <r>
    <n v="654632"/>
    <s v="ARPLAST POLY PACKAGING"/>
    <x v="0"/>
    <s v="20X30 2.5 MIL PRINTED 2C/1S BOTTOM SEAL,PRNTD "/>
    <n v="10204.799999999999"/>
    <m/>
    <n v="20"/>
    <s v="30 2.5 MIL PRINTED"/>
    <m/>
    <m/>
    <x v="0"/>
    <m/>
    <d v="2013-02-25T00:00:00"/>
    <s v="Feb 2013"/>
    <s v="TTHERIAULT"/>
    <s v="New"/>
    <s v="Buy"/>
  </r>
  <r>
    <n v="702309"/>
    <s v="XPEDX"/>
    <x v="30"/>
    <s v="11.00X0.00X16.75X2.002000/CS,INDIV SHEETS,BS"/>
    <n v="899"/>
    <m/>
    <n v="11"/>
    <n v="0"/>
    <n v="16.75"/>
    <n v="2"/>
    <x v="1"/>
    <n v="884036"/>
    <d v="2013-08-26T00:00:00"/>
    <s v="Aug 2013"/>
    <s v="LCARTER"/>
    <s v="Reorder"/>
    <s v="Make"/>
  </r>
  <r>
    <n v="654672"/>
    <s v="EVERGREEN BAG CO"/>
    <x v="0"/>
    <s v="DIE CUT 24X24X006 150/CASE FDA APPROVED ***IMPORT***"/>
    <n v="26910"/>
    <m/>
    <s v="DIE CUT 24"/>
    <n v="24"/>
    <n v="6"/>
    <m/>
    <x v="0"/>
    <m/>
    <d v="2013-02-25T00:00:00"/>
    <s v="Feb 2013"/>
    <s v="BRENDA"/>
    <s v="New"/>
    <s v="Buy"/>
  </r>
  <r>
    <n v="654683"/>
    <s v="STAPLES INDUSTRIAL #906"/>
    <x v="0"/>
    <s v="ZT 12X12X004 +2  BG W/HH ABOVE ZIP..500/CTN "/>
    <n v="1167"/>
    <m/>
    <s v="ZT 12"/>
    <n v="12"/>
    <s v="004 +2  BG"/>
    <m/>
    <x v="0"/>
    <m/>
    <d v="2013-02-25T00:00:00"/>
    <s v="Feb 2013"/>
    <s v="BRENDA"/>
    <s v="New"/>
    <s v="Buy"/>
  </r>
  <r>
    <n v="654691"/>
    <s v="US POLY PACK"/>
    <x v="0"/>
    <s v="TAMPER EVIDENT ZT 4X7X2 MIL1000CS "/>
    <n v="1735"/>
    <m/>
    <s v="TAMPER EVIDENT ZT"/>
    <m/>
    <m/>
    <m/>
    <x v="0"/>
    <m/>
    <d v="2013-02-25T00:00:00"/>
    <s v="Feb 2013"/>
    <s v="HEATHER"/>
    <s v="New"/>
    <s v="Buy"/>
  </r>
  <r>
    <n v="641474"/>
    <s v="CENTRAL OHIO PAPER &amp; PKG"/>
    <x v="0"/>
    <s v="AUTO 6X10 4 MIL 500/ROLL "/>
    <n v="2180"/>
    <m/>
    <n v="6"/>
    <m/>
    <n v="10"/>
    <n v="4"/>
    <x v="0"/>
    <m/>
    <d v="2012-12-26T00:00:00"/>
    <s v="Dec 2012"/>
    <s v="STEVES"/>
    <s v="New"/>
    <s v="Buy"/>
  </r>
  <r>
    <n v="680396"/>
    <s v="SUPPLYONE PHILADELPHIA"/>
    <x v="30"/>
    <s v="12.00X0.00X12.00X1.00 4000/CS,INDIV SHEETS,BS "/>
    <n v="1002.24"/>
    <m/>
    <n v="12"/>
    <m/>
    <n v="12"/>
    <n v="1"/>
    <x v="0"/>
    <m/>
    <d v="2013-06-05T00:00:00"/>
    <s v="June 2013"/>
    <s v="JPENA"/>
    <s v="New"/>
    <s v="Make"/>
  </r>
  <r>
    <n v="703088"/>
    <s v="IPS PACKAGING GREENVILLE"/>
    <x v="30"/>
    <s v="12.00X0.00X12.00X1.005000/CS,INDIV SHEETS,BS"/>
    <n v="1768"/>
    <m/>
    <n v="12"/>
    <n v="0"/>
    <n v="12"/>
    <n v="1"/>
    <x v="1"/>
    <n v="886178"/>
    <d v="2013-08-29T00:00:00"/>
    <s v="Aug 2013"/>
    <s v="PCOSTA"/>
    <s v="New"/>
    <s v="Make"/>
  </r>
  <r>
    <n v="649050"/>
    <s v="IPS PACKAGING GREENVILLE"/>
    <x v="30"/>
    <s v="12.00X0.00X12.00X2.00 5000/CS,INDIV SHEETS,BS "/>
    <n v="1700.4"/>
    <m/>
    <n v="12"/>
    <m/>
    <n v="12"/>
    <n v="2"/>
    <x v="0"/>
    <m/>
    <d v="2013-02-01T00:00:00"/>
    <s v="Feb 2013"/>
    <s v="KKING"/>
    <s v="New"/>
    <s v="Make"/>
  </r>
  <r>
    <n v="654861"/>
    <s v="TEWES CORPORATION"/>
    <x v="0"/>
    <s v="ZT 3X8 2MIL  "/>
    <n v="0"/>
    <m/>
    <s v="ZT 3"/>
    <s v="8 2MIL"/>
    <m/>
    <m/>
    <x v="0"/>
    <m/>
    <d v="2013-02-26T00:00:00"/>
    <s v="Feb 2013"/>
    <s v="TTHERIAULT"/>
    <s v="New"/>
    <s v="Buy"/>
  </r>
  <r>
    <n v="654869"/>
    <s v="ULINE"/>
    <x v="0"/>
    <s v="10X12X004 ZT PAS  "/>
    <n v="0"/>
    <m/>
    <n v="10"/>
    <n v="12"/>
    <s v="004 ZT PAS"/>
    <m/>
    <x v="0"/>
    <m/>
    <d v="2013-02-26T00:00:00"/>
    <s v="Feb 2013"/>
    <s v="SARAH"/>
    <s v="New"/>
    <s v="Buy"/>
  </r>
  <r>
    <n v="654883"/>
    <s v="ARMOR PACKAGING CORP"/>
    <x v="0"/>
    <s v="POLY PRO 5.75X7.75 1.5MIL 2000/CS (2 CASES OF 1000) "/>
    <n v="26200"/>
    <m/>
    <s v="POLY PRO 5.75"/>
    <s v="7.75 1.5MIL"/>
    <m/>
    <m/>
    <x v="0"/>
    <m/>
    <d v="2013-02-26T00:00:00"/>
    <s v="Feb 2013"/>
    <s v="LPAIGE"/>
    <s v="New"/>
    <s v="Buy"/>
  </r>
  <r>
    <n v="654918"/>
    <s v="STEPHEN GOULD TEWKSBURY"/>
    <x v="0"/>
    <s v="ZT 9X12X0015 REGISTERED V HERB BAGS "/>
    <n v="3175"/>
    <m/>
    <s v="ZT 9"/>
    <n v="12"/>
    <s v="0015 REGISTERED V"/>
    <m/>
    <x v="0"/>
    <m/>
    <d v="2013-02-26T00:00:00"/>
    <s v="Feb 2013"/>
    <s v="JIM"/>
    <s v="New"/>
    <s v="Buy"/>
  </r>
  <r>
    <n v="654926"/>
    <s v="JM PACKAGING/DETROIT TAPE &amp; LABEL"/>
    <x v="0"/>
    <s v="ZT 9X12X002 VENTED 1  FROM BTM, CENTERED "/>
    <n v="3697.5"/>
    <m/>
    <n v="9"/>
    <m/>
    <n v="12"/>
    <n v="2"/>
    <x v="0"/>
    <m/>
    <d v="2013-02-26T00:00:00"/>
    <s v="Feb 2013"/>
    <s v="EZRA"/>
    <s v="New"/>
    <s v="Buy"/>
  </r>
  <r>
    <n v="654929"/>
    <s v="STEPHEN GOULD TEWKSBURY"/>
    <x v="0"/>
    <s v="ZT 15X14X0015 REGISTERED HERB BAGS "/>
    <n v="5485"/>
    <m/>
    <s v="ZT 15"/>
    <n v="14"/>
    <s v="0015 REGISTERED"/>
    <m/>
    <x v="0"/>
    <m/>
    <d v="2013-02-26T00:00:00"/>
    <s v="Feb 2013"/>
    <s v="JIM"/>
    <s v="New"/>
    <s v="Buy"/>
  </r>
  <r>
    <n v="654966"/>
    <s v="LAMB &amp; ASSOCIATES"/>
    <x v="0"/>
    <s v="4X12 4 MIL 1000/case PRNT 1 COLOR/1 SIDE,PRNTD "/>
    <n v="1880"/>
    <m/>
    <n v="4"/>
    <s v="12 4 MIL 1000/case"/>
    <m/>
    <m/>
    <x v="0"/>
    <m/>
    <d v="2013-02-26T00:00:00"/>
    <s v="Feb 2013"/>
    <s v="JPENA"/>
    <s v="New"/>
    <s v="Buy"/>
  </r>
  <r>
    <n v="655013"/>
    <s v="MASA CORPORATION"/>
    <x v="0"/>
    <s v="MERCHANDISE BAGS 10X14 1. 1/C1S BLUE INK IMAGE 8.25 X5,PRNTD"/>
    <n v="0"/>
    <m/>
    <s v="MERCHANDISE BAGS 10"/>
    <s v="14 1."/>
    <m/>
    <m/>
    <x v="0"/>
    <m/>
    <d v="2013-02-26T00:00:00"/>
    <s v="Feb 2013"/>
    <s v="LPAIGE"/>
    <s v="New"/>
    <s v="Buy"/>
  </r>
  <r>
    <n v="695053"/>
    <s v="FASTENAL - OPAL"/>
    <x v="30"/>
    <s v="12.00X0.00X12.00X3.001000/CS,INDIV SHEETS,BS,VCI,TINT,MBL"/>
    <n v="1044.4000000000001"/>
    <m/>
    <n v="12"/>
    <n v="0"/>
    <n v="12"/>
    <n v="3"/>
    <x v="0"/>
    <m/>
    <d v="2013-08-08T00:00:00"/>
    <s v="Aug 2013"/>
    <s v="LPAIGE"/>
    <s v="New"/>
    <s v="Make"/>
  </r>
  <r>
    <n v="667827"/>
    <s v="ATLAS BOX &amp; CRATING"/>
    <x v="0"/>
    <s v="4X4X004 AUTO PRINTED, 2C/ 1S W/ 1.25  SEALED HEADER W/ HH, BOTTOM LOAD, 1500"/>
    <n v="2153.25"/>
    <m/>
    <n v="4"/>
    <m/>
    <n v="4"/>
    <n v="4"/>
    <x v="1"/>
    <n v="807768"/>
    <d v="2013-04-03T00:00:00"/>
    <s v="April 2013"/>
    <s v="TTHERIAULT"/>
    <s v="Reorder"/>
    <s v="Buy"/>
  </r>
  <r>
    <n v="645859"/>
    <s v="ASSOCIATED PACKAGING, INC"/>
    <x v="30"/>
    <s v="12.00X0.00X17.50X1.00 3000/CS,INDIV SHEETS,BS,T INT,MBL"/>
    <n v="2158.3200000000002"/>
    <m/>
    <n v="12"/>
    <m/>
    <n v="17.5"/>
    <n v="1"/>
    <x v="1"/>
    <n v="764404"/>
    <d v="2013-01-07T00:00:00"/>
    <s v="Jan 2013"/>
    <s v="JIM"/>
    <s v="New"/>
    <s v="Make"/>
  </r>
  <r>
    <n v="655081"/>
    <s v="US POLY PACK"/>
    <x v="0"/>
    <s v="5.5X16 0.4MIL HD W/OUT HOLE NEWSPAPER BAG"/>
    <n v="0"/>
    <m/>
    <n v="5.5"/>
    <s v="16 0.4MIL HD"/>
    <m/>
    <m/>
    <x v="0"/>
    <m/>
    <d v="2013-02-26T00:00:00"/>
    <s v="Feb 2013"/>
    <s v="CMAHAN"/>
    <s v="New"/>
    <s v="Buy"/>
  </r>
  <r>
    <n v="655118"/>
    <s v="GIANT PLASTIC INDUSTRIES"/>
    <x v="0"/>
    <s v="9X12 2 MIL W/DIE-CUT HAND MERCHANDISE BAG PRNT 2 COLORS/2 SIDES,PRN"/>
    <n v="1424.5"/>
    <m/>
    <n v="9"/>
    <s v="12 2 MIL W/DIE-CUT HAND"/>
    <m/>
    <m/>
    <x v="0"/>
    <m/>
    <d v="2013-02-26T00:00:00"/>
    <s v="Feb 2013"/>
    <s v="JPENA"/>
    <s v="New"/>
    <s v="Buy"/>
  </r>
  <r>
    <n v="655124"/>
    <s v="GIANT PLASTIC INDUSTRIES"/>
    <x v="0"/>
    <s v="12X15 2 MIL W/DIE-CUT HAN MERCHANDISE BAG PRNT 2 COLOR/2 SIDES,PRNT"/>
    <n v="1731"/>
    <m/>
    <n v="12"/>
    <s v="15 2 MIL W/DIE-CUT HAN"/>
    <m/>
    <m/>
    <x v="0"/>
    <m/>
    <d v="2013-02-26T00:00:00"/>
    <s v="Feb 2013"/>
    <s v="JPENA"/>
    <s v="New"/>
    <s v="Buy"/>
  </r>
  <r>
    <n v="655129"/>
    <s v="GIANT PLASTIC INDUSTRIES"/>
    <x v="0"/>
    <s v="15X18 2 MIL W/DIE-CUT HAN MERCHANDISE BAG PRNT 2 COLOR/ 2 SIDES,PRN"/>
    <n v="1582.75"/>
    <m/>
    <n v="15"/>
    <s v="18 2 MIL W/DIE-CUT HAN"/>
    <m/>
    <m/>
    <x v="0"/>
    <m/>
    <d v="2013-02-26T00:00:00"/>
    <s v="Feb 2013"/>
    <s v="JPENA"/>
    <s v="New"/>
    <s v="Buy"/>
  </r>
  <r>
    <n v="655131"/>
    <s v="GIANT PLASTIC INDUSTRIES"/>
    <x v="0"/>
    <s v="9X12 2 MIL WHITE W DIE-CUT HANDLE PRNT 2 COLOR/ 2 SIDES,PRN"/>
    <n v="1451"/>
    <m/>
    <n v="9"/>
    <s v="12 2 MIL WHITE"/>
    <m/>
    <m/>
    <x v="0"/>
    <m/>
    <d v="2013-02-26T00:00:00"/>
    <s v="Feb 2013"/>
    <s v="JPENA"/>
    <s v="New"/>
    <s v="Buy"/>
  </r>
  <r>
    <n v="655134"/>
    <s v="GIANT PLASTIC INDUSTRIES"/>
    <x v="0"/>
    <s v="12X15 2 MIL WHITE W DIE-CUT HANDLE PRNT 2 COLOR/ 2 SIDES,PRN"/>
    <n v="1757"/>
    <m/>
    <n v="12"/>
    <s v="15 2 MIL WHITE"/>
    <m/>
    <m/>
    <x v="0"/>
    <m/>
    <d v="2013-02-26T00:00:00"/>
    <s v="Feb 2013"/>
    <s v="JPENA"/>
    <s v="New"/>
    <s v="Buy"/>
  </r>
  <r>
    <n v="655136"/>
    <s v="GIANT PLASTIC INDUSTRIES"/>
    <x v="0"/>
    <s v="15X18 2 MIL WHITE W/ DIE-CUT HANDLE PRNT 2 COLOR/ 2 SIDES,PRN"/>
    <n v="1621.75"/>
    <m/>
    <n v="15"/>
    <s v="18 2 MIL WHITE"/>
    <m/>
    <m/>
    <x v="0"/>
    <m/>
    <d v="2013-02-26T00:00:00"/>
    <s v="Feb 2013"/>
    <s v="JPENA"/>
    <s v="New"/>
    <s v="Buy"/>
  </r>
  <r>
    <n v="655152"/>
    <s v="TEWES CORPORATION"/>
    <x v="0"/>
    <s v="ZT 3X8 2MIL  "/>
    <n v="5582.5"/>
    <m/>
    <s v="ZT 3"/>
    <s v="8 2MIL"/>
    <m/>
    <m/>
    <x v="0"/>
    <m/>
    <d v="2013-02-26T00:00:00"/>
    <s v="Feb 2013"/>
    <s v="TTHERIAULT"/>
    <s v="New"/>
    <s v="Buy"/>
  </r>
  <r>
    <n v="661513"/>
    <s v="ASSOCIATED PACKAGING, INC"/>
    <x v="30"/>
    <s v="12.00X0.00X17.50X1.00 3000/CS,INDIV SHEETS,BS,T INT,MBL"/>
    <n v="2280.7199999999998"/>
    <m/>
    <n v="12"/>
    <m/>
    <n v="17.5"/>
    <n v="1"/>
    <x v="1"/>
    <n v="794956"/>
    <d v="2013-03-07T00:00:00"/>
    <s v="March 2013"/>
    <s v="JIM"/>
    <s v="Reorder"/>
    <s v="Make"/>
  </r>
  <r>
    <n v="655233"/>
    <s v="RUSSELL R. PETERS"/>
    <x v="0"/>
    <s v="ZT 4X9 3MIL SLIDER 250/CA SE "/>
    <n v="1370"/>
    <m/>
    <s v="ZT 4"/>
    <s v="9 3MIL SLIDER 250/CA"/>
    <m/>
    <m/>
    <x v="0"/>
    <m/>
    <d v="2013-02-26T00:00:00"/>
    <s v="Feb 2013"/>
    <s v="LCARTER"/>
    <s v="Reorder"/>
    <s v="Buy"/>
  </r>
  <r>
    <n v="655234"/>
    <s v="RUSSELL R. PETERS"/>
    <x v="0"/>
    <s v="4X9 3MIL +1.5  LIP &amp; TAPE 1000/CASE "/>
    <n v="1357.5"/>
    <m/>
    <n v="4"/>
    <s v="9 3MIL +1.5  LIP &amp; TAPE"/>
    <m/>
    <m/>
    <x v="0"/>
    <m/>
    <d v="2013-02-26T00:00:00"/>
    <s v="Feb 2013"/>
    <s v="LCARTER"/>
    <s v="Reorder"/>
    <s v="Buy"/>
  </r>
  <r>
    <n v="708355"/>
    <s v="TRIPLE P PACKAGING"/>
    <x v="30"/>
    <s v="12.00X0.00X18.00X3.001000/CS,INDIV SHEETS,BS"/>
    <n v="798.48"/>
    <m/>
    <n v="12"/>
    <n v="0"/>
    <n v="18"/>
    <n v="3"/>
    <x v="1"/>
    <n v="897771"/>
    <d v="2013-09-20T00:00:00"/>
    <s v="Sept 2013"/>
    <s v="STEVES"/>
    <s v="New"/>
    <s v="Make"/>
  </r>
  <r>
    <n v="663092"/>
    <s v="VICTORY PACKAGING"/>
    <x v="0"/>
    <s v="4X6 4MIL BLACK 3% UVI AUTO STYLE 1000/ROLL "/>
    <n v="2152"/>
    <m/>
    <n v="4"/>
    <m/>
    <n v="6"/>
    <n v="4"/>
    <x v="0"/>
    <m/>
    <d v="2013-03-28T00:00:00"/>
    <s v="March 2013"/>
    <s v="LCARTER"/>
    <s v="New"/>
    <s v="Buy"/>
  </r>
  <r>
    <n v="701501"/>
    <s v="TRIPLE P PACKAGING"/>
    <x v="30"/>
    <s v="12.00X0.00X18.00X3.601000/CS,INDIV SHEETS,BS"/>
    <n v="2167.1999999999998"/>
    <m/>
    <n v="12"/>
    <n v="0"/>
    <n v="18"/>
    <n v="3.6"/>
    <x v="0"/>
    <m/>
    <d v="2013-09-05T00:00:00"/>
    <s v="Sept 2013"/>
    <s v="BRENDA"/>
    <s v="New"/>
    <s v="Make"/>
  </r>
  <r>
    <n v="664944"/>
    <s v="PIEDMONT NATIONAL CORPORATION - CHARLOTTE"/>
    <x v="30"/>
    <s v="13.00X0.00X13.00X3.50 1000/CS,INDIV SHEETS,FG,B S"/>
    <n v="927.94"/>
    <m/>
    <n v="13"/>
    <m/>
    <n v="13"/>
    <n v="3.5"/>
    <x v="0"/>
    <m/>
    <d v="2013-04-05T00:00:00"/>
    <s v="April 2013"/>
    <s v="WILL"/>
    <s v="New"/>
    <s v="Make"/>
  </r>
  <r>
    <n v="651692"/>
    <s v="BUNZL BUFFALO (95/950)"/>
    <x v="30"/>
    <s v="14.00X0.00X18.25X2.50 1500/CS,INDIV SHEETS,FG,B S,LLD,HEX"/>
    <n v="967.68"/>
    <m/>
    <n v="14"/>
    <m/>
    <n v="18.25"/>
    <n v="2.5"/>
    <x v="1"/>
    <n v="775824"/>
    <d v="2013-01-29T00:00:00"/>
    <s v="Jan 2013"/>
    <s v="LCARTER"/>
    <s v="Reorder"/>
    <s v="Make"/>
  </r>
  <r>
    <n v="682866"/>
    <s v="BUNZL BUFFALO (95/950)"/>
    <x v="30"/>
    <s v="14.00X0.00X18.25X2.50 1500/CS,INDIV SHEETS,FG,B S,LLD,HEX"/>
    <n v="1674.58"/>
    <m/>
    <n v="14"/>
    <m/>
    <n v="18.25"/>
    <n v="2.5"/>
    <x v="0"/>
    <m/>
    <d v="2013-06-17T00:00:00"/>
    <s v="June 2013"/>
    <s v="CMAHAN"/>
    <s v="Reorder"/>
    <s v="Make"/>
  </r>
  <r>
    <n v="637423"/>
    <s v="BUNZL BUFFALO (95/950)"/>
    <x v="30"/>
    <s v="14.00X0.00X18.25X2.50 1750/CS,INDIV SHEETS,FG,B S,LLD,HEX"/>
    <n v="1473.68"/>
    <m/>
    <n v="14"/>
    <m/>
    <n v="18.25"/>
    <n v="2.5"/>
    <x v="1"/>
    <n v="746431"/>
    <d v="2012-11-20T00:00:00"/>
    <s v="Nov 2012"/>
    <s v="BRENDA"/>
    <s v="Reorder"/>
    <s v="Make"/>
  </r>
  <r>
    <n v="654547"/>
    <s v="LANDSBERG - INDIANAPOLIS"/>
    <x v="0"/>
    <s v="12X10 1 MIL CLEAR LDPE W/ 1  LIP+TAPE 1000/CASE "/>
    <n v="4101"/>
    <m/>
    <n v="12"/>
    <s v="10 1 MIL CLEAR LDPE"/>
    <m/>
    <m/>
    <x v="0"/>
    <m/>
    <d v="2013-02-27T00:00:00"/>
    <s v="Feb 2013"/>
    <s v="JPENA"/>
    <s v="New"/>
    <s v="Buy"/>
  </r>
  <r>
    <n v="651387"/>
    <s v="BUNZL BUFFALO (95/950)"/>
    <x v="30"/>
    <s v="14.00X0.00X18.25X2.50 1750/CS,INDIV SHEETS,FG,B S,LLD,HEX"/>
    <n v="1778.7"/>
    <m/>
    <n v="14"/>
    <m/>
    <n v="18.25"/>
    <n v="2.5"/>
    <x v="1"/>
    <n v="775308"/>
    <d v="2013-01-28T00:00:00"/>
    <s v="Jan 2013"/>
    <s v="LHICKS"/>
    <s v="Reorder"/>
    <s v="Make"/>
  </r>
  <r>
    <n v="655376"/>
    <s v="GREAT LAKES PACKAGING SUPPLY INC"/>
    <x v="0"/>
    <s v="4X9+ 1.5 LIP/TAPE 3MIL CLEAR 1000/CASE "/>
    <n v="1357.5"/>
    <m/>
    <n v="4"/>
    <s v="9+ 1.5 LIP/TAPE"/>
    <m/>
    <m/>
    <x v="0"/>
    <m/>
    <d v="2013-02-27T00:00:00"/>
    <s v="Feb 2013"/>
    <s v="MWENTWORTH"/>
    <s v="New"/>
    <s v="Buy"/>
  </r>
  <r>
    <n v="683157"/>
    <s v="BUNZL BUFFALO (95/950)"/>
    <x v="30"/>
    <s v="14.00X0.00X18.25X2.50 1750/CS,INDIV SHEETS,FG,B S,LLD,HEX"/>
    <n v="1674.58"/>
    <m/>
    <n v="14"/>
    <m/>
    <n v="18.25"/>
    <n v="2.5"/>
    <x v="1"/>
    <n v="839637"/>
    <d v="2013-06-03T00:00:00"/>
    <s v="June 2013"/>
    <s v="CMAHAN"/>
    <s v="Reorder"/>
    <s v="Make"/>
  </r>
  <r>
    <n v="708418"/>
    <s v="BUNZL BUFFALO (95/950)"/>
    <x v="30"/>
    <s v="14.00X0.00X18.25X2.501750/CS,INDIV SHEETS,FG,BS,LLD,HEX"/>
    <n v="1833.3"/>
    <m/>
    <n v="14"/>
    <n v="0"/>
    <n v="18.25"/>
    <n v="2.5"/>
    <x v="1"/>
    <n v="897910"/>
    <d v="2013-09-20T00:00:00"/>
    <s v="Sept 2013"/>
    <s v="MGONZALEZ"/>
    <s v="Reorder"/>
    <s v="Make"/>
  </r>
  <r>
    <n v="651395"/>
    <s v="BUNZL BUFFALO (95/950)"/>
    <x v="30"/>
    <s v="14.00XX18.25X1.50 1500/CS,INDIV SHEETS,FG,B S"/>
    <n v="821.16"/>
    <m/>
    <n v="14"/>
    <m/>
    <n v="18.25"/>
    <n v="1.5"/>
    <x v="1"/>
    <n v="775311"/>
    <d v="2013-01-28T00:00:00"/>
    <s v="Jan 2013"/>
    <s v="LHICKS"/>
    <s v="Reorder"/>
    <s v="Make"/>
  </r>
  <r>
    <n v="655411"/>
    <s v="BERLIN PACKAGING"/>
    <x v="0"/>
    <s v="9  X 15.75  4MIL 1C/1S 1000/CASE,PRNTD "/>
    <n v="4340"/>
    <m/>
    <n v="9"/>
    <s v=" 15.75  4MIL"/>
    <m/>
    <m/>
    <x v="0"/>
    <m/>
    <d v="2013-02-27T00:00:00"/>
    <s v="Feb 2013"/>
    <s v="JCORLISS"/>
    <s v="New"/>
    <s v="Buy"/>
  </r>
  <r>
    <n v="652083"/>
    <s v="BUNZL BUFFALO (95/950)"/>
    <x v="30"/>
    <s v="14.00XX18.25X1.50 1500/CS,INDIV SHEETS,FG,B S"/>
    <n v="967.68"/>
    <m/>
    <n v="14"/>
    <m/>
    <n v="18.25"/>
    <n v="1.5"/>
    <x v="1"/>
    <n v="776430"/>
    <d v="2013-01-30T00:00:00"/>
    <s v="Jan 2013"/>
    <s v="LCARTER"/>
    <s v="Reorder"/>
    <s v="Make"/>
  </r>
  <r>
    <n v="696093"/>
    <s v="BUNZL BUFFALO (95/950)"/>
    <x v="30"/>
    <s v="14.00XX18.25X1.501500/CS,INDIV SHEETS,FG,BS"/>
    <n v="736.56"/>
    <m/>
    <n v="14"/>
    <m/>
    <n v="18.25"/>
    <n v="1.5"/>
    <x v="1"/>
    <n v="872533"/>
    <d v="2013-08-05T00:00:00"/>
    <s v="Aug 2013"/>
    <s v="MFRIDLEY"/>
    <s v="Reorder"/>
    <s v="Make"/>
  </r>
  <r>
    <n v="655441"/>
    <s v="ENGINEERED PACKAGING SYSTEMS"/>
    <x v="0"/>
    <s v="BOR 4X4X0015 4000/RL "/>
    <n v="1115"/>
    <m/>
    <s v="BOR 4"/>
    <n v="4"/>
    <n v="15"/>
    <m/>
    <x v="0"/>
    <m/>
    <d v="2013-02-27T00:00:00"/>
    <s v="Feb 2013"/>
    <s v="MICHELLE"/>
    <s v="New"/>
    <s v="Buy"/>
  </r>
  <r>
    <n v="655442"/>
    <s v="ENGINEERED PACKAGING SYSTEMS"/>
    <x v="0"/>
    <s v="BOR 4X6X0015 2500/RL "/>
    <n v="1195"/>
    <m/>
    <s v="BOR 4"/>
    <n v="6"/>
    <n v="15"/>
    <m/>
    <x v="0"/>
    <m/>
    <d v="2013-02-27T00:00:00"/>
    <s v="Feb 2013"/>
    <s v="MICHELLE"/>
    <s v="New"/>
    <s v="Buy"/>
  </r>
  <r>
    <n v="655444"/>
    <s v="ENGINEERED PACKAGING SYSTEMS"/>
    <x v="0"/>
    <s v="BOR 4X7X0015 2000/RL "/>
    <n v="1290"/>
    <m/>
    <s v="BOR 4"/>
    <n v="7"/>
    <n v="15"/>
    <m/>
    <x v="0"/>
    <m/>
    <d v="2013-02-27T00:00:00"/>
    <s v="Feb 2013"/>
    <s v="MICHELLE"/>
    <s v="New"/>
    <s v="Buy"/>
  </r>
  <r>
    <n v="655448"/>
    <s v="ENGINEERED PACKAGING SYSTEMS"/>
    <x v="0"/>
    <s v="BOR 4X8X0015 1750/RL "/>
    <n v="1405"/>
    <m/>
    <s v="BOR 4"/>
    <n v="8"/>
    <n v="15"/>
    <m/>
    <x v="0"/>
    <m/>
    <d v="2013-02-27T00:00:00"/>
    <s v="Feb 2013"/>
    <s v="MICHELLE"/>
    <s v="New"/>
    <s v="Buy"/>
  </r>
  <r>
    <n v="655449"/>
    <s v="RIVER CITY ENTERPRISES, INC."/>
    <x v="0"/>
    <s v="ZT 8X10X002 1000/CTN IMPORT "/>
    <n v="0"/>
    <m/>
    <s v="ZT 8"/>
    <n v="10"/>
    <s v="002 1000/CTN"/>
    <m/>
    <x v="0"/>
    <m/>
    <d v="2013-02-27T00:00:00"/>
    <s v="Feb 2013"/>
    <s v="BRENDA"/>
    <s v="New"/>
    <s v="Buy"/>
  </r>
  <r>
    <n v="655450"/>
    <s v="ENGINEERED PACKAGING SYSTEMS"/>
    <x v="0"/>
    <s v="BOR 5X7X0015 2000/RL "/>
    <n v="1505"/>
    <m/>
    <s v="BOR 5"/>
    <n v="7"/>
    <n v="15"/>
    <m/>
    <x v="0"/>
    <m/>
    <d v="2013-02-27T00:00:00"/>
    <s v="Feb 2013"/>
    <s v="MICHELLE"/>
    <s v="New"/>
    <s v="Buy"/>
  </r>
  <r>
    <n v="655459"/>
    <s v="XPEDX"/>
    <x v="0"/>
    <s v="ZT 8X10X004 2C/1S PANTONE GREEN&amp;BLUE 1.75 X1.75  LOGO 15% COVE"/>
    <n v="1569.7"/>
    <m/>
    <s v="ZT 8"/>
    <n v="10"/>
    <n v="4"/>
    <m/>
    <x v="0"/>
    <m/>
    <d v="2013-02-27T00:00:00"/>
    <s v="Feb 2013"/>
    <s v="MICHELLE"/>
    <s v="New"/>
    <s v="Buy"/>
  </r>
  <r>
    <n v="655466"/>
    <s v="XPEDX"/>
    <x v="0"/>
    <s v="ZT 8X10X004 2C/1S PANTONE GREEN&amp;BLUE 1.75 X1.75  LOGO 15% COVE"/>
    <n v="1970.3"/>
    <m/>
    <s v="ZT 8"/>
    <n v="10"/>
    <n v="4"/>
    <m/>
    <x v="0"/>
    <m/>
    <d v="2013-02-27T00:00:00"/>
    <s v="Feb 2013"/>
    <s v="MICHELLE"/>
    <s v="New"/>
    <s v="Buy"/>
  </r>
  <r>
    <n v="655483"/>
    <s v="PIEDMONT NATIONAL CORPORATION - MONTGOMERY"/>
    <x v="0"/>
    <s v="PAS ZT 4X19X004 FG, 1000/ CS "/>
    <n v="1132"/>
    <m/>
    <s v="PAS ZT 4"/>
    <n v="19"/>
    <s v="004 FG, 1000/"/>
    <m/>
    <x v="0"/>
    <m/>
    <d v="2013-02-27T00:00:00"/>
    <s v="Feb 2013"/>
    <s v="WILL"/>
    <s v="New"/>
    <s v="Buy"/>
  </r>
  <r>
    <n v="655505"/>
    <s v="MIDLAND PAPER - NORMAL"/>
    <x v="0"/>
    <s v="5% VCI ZT 3X5X004, BLUE T INT, 1000/CASE "/>
    <n v="4389"/>
    <m/>
    <s v="5% VCI ZT 3"/>
    <n v="5"/>
    <s v="004, BLUE T"/>
    <m/>
    <x v="0"/>
    <m/>
    <d v="2013-02-27T00:00:00"/>
    <s v="Feb 2013"/>
    <s v="WILL"/>
    <s v="New"/>
    <s v="Buy"/>
  </r>
  <r>
    <n v="637656"/>
    <s v="VINA FOODS &amp; BAKERY"/>
    <x v="30"/>
    <s v="15.00X0.00X15.00X1.00 2000/CS,INDIV SHEETS,BS "/>
    <n v="672.06"/>
    <m/>
    <n v="15"/>
    <m/>
    <n v="15"/>
    <n v="1"/>
    <x v="1"/>
    <n v="747326"/>
    <d v="2012-11-21T00:00:00"/>
    <s v="Nov 2012"/>
    <s v="LMITCHELL"/>
    <s v="Reorder"/>
    <s v="Make"/>
  </r>
  <r>
    <n v="655546"/>
    <s v="CONTAINER CONSULTING SERVICE"/>
    <x v="0"/>
    <s v="ZT 6.5X9 4MIL PAS  "/>
    <n v="9525"/>
    <m/>
    <s v="ZT 6.5"/>
    <s v="9 4MIL PAS"/>
    <m/>
    <m/>
    <x v="0"/>
    <m/>
    <d v="2013-02-27T00:00:00"/>
    <s v="Feb 2013"/>
    <s v="LCARTER"/>
    <s v="Reorder"/>
    <s v="Buy"/>
  </r>
  <r>
    <n v="655548"/>
    <s v="CONTAINER CONSULTING SERVICE"/>
    <x v="0"/>
    <s v="ZT 7X9 4MIL PAS  "/>
    <n v="10112.5"/>
    <m/>
    <s v="ZT 7"/>
    <s v="9 4MIL PAS"/>
    <m/>
    <m/>
    <x v="0"/>
    <m/>
    <d v="2013-02-27T00:00:00"/>
    <s v="Feb 2013"/>
    <s v="LCARTER"/>
    <s v="Reorder"/>
    <s v="Buy"/>
  </r>
  <r>
    <n v="655567"/>
    <s v="BERLIN PACKAGING"/>
    <x v="0"/>
    <s v="ZT TAMPER EVIDENT 2X8X004 W/ TEAR OFF PERF, SW, OPE 1000/CASE"/>
    <n v="942"/>
    <m/>
    <s v="ZT TAMPER EVIDENT 2"/>
    <n v="8"/>
    <n v="4"/>
    <m/>
    <x v="0"/>
    <m/>
    <d v="2013-02-27T00:00:00"/>
    <s v="Feb 2013"/>
    <s v="LHICKS"/>
    <s v="New"/>
    <s v="Buy"/>
  </r>
  <r>
    <n v="655571"/>
    <s v="BERLIN PACKAGING"/>
    <x v="0"/>
    <s v="ZT TAMPER EVIDENT 2X7X004 W/ TEAR OFF PERF, SW, OPE 1000/CASE"/>
    <n v="913"/>
    <m/>
    <s v="ZT TAMPER EVIDENT 2"/>
    <n v="7"/>
    <n v="4"/>
    <m/>
    <x v="0"/>
    <m/>
    <d v="2013-02-27T00:00:00"/>
    <s v="Feb 2013"/>
    <s v="LHICKS"/>
    <s v="New"/>
    <s v="Buy"/>
  </r>
  <r>
    <n v="655573"/>
    <s v="BERLIN PACKAGING"/>
    <x v="0"/>
    <s v="ZT TAMPER EVIDENT 2X6X004 W/ TEAR OFF PERF, SW, OPE 1000/CASE"/>
    <n v="884"/>
    <m/>
    <s v="ZT TAMPER EVIDENT 2"/>
    <n v="6"/>
    <n v="4"/>
    <m/>
    <x v="0"/>
    <m/>
    <d v="2013-02-27T00:00:00"/>
    <s v="Feb 2013"/>
    <s v="LHICKS"/>
    <s v="New"/>
    <s v="Buy"/>
  </r>
  <r>
    <n v="655591"/>
    <s v="COMBINED SALES CO"/>
    <x v="0"/>
    <s v="10X16 4.5 BTM GUS +1.5  L IP 1.25ML 250 PER WICKET, 1M PER CASE"/>
    <n v="3030"/>
    <m/>
    <n v="10"/>
    <s v="16 4.5 BTM GUS +1.5  L"/>
    <m/>
    <m/>
    <x v="0"/>
    <m/>
    <d v="2013-02-27T00:00:00"/>
    <s v="Feb 2013"/>
    <s v="JLYONS"/>
    <s v="New"/>
    <s v="Buy"/>
  </r>
  <r>
    <n v="655595"/>
    <s v="COMBINED SALES CO"/>
    <x v="0"/>
    <s v="12.75X17 3.5 BOT GUS 250 PER WICKET 1M PER CASE 1. 25ML 1.5  LIP"/>
    <n v="3745"/>
    <m/>
    <n v="12.75"/>
    <s v="17 3.5 BOT GUS 250"/>
    <m/>
    <m/>
    <x v="0"/>
    <m/>
    <d v="2013-02-27T00:00:00"/>
    <s v="Feb 2013"/>
    <s v="JLYONS"/>
    <s v="New"/>
    <s v="Buy"/>
  </r>
  <r>
    <n v="655622"/>
    <s v="NAVIGATOR PACKAGING &amp; SUPPLY"/>
    <x v="0"/>
    <s v="LF 9X13.75 1.5 MIL W/1.75   LIP "/>
    <n v="32100"/>
    <m/>
    <s v="LF 9"/>
    <s v="13.75 1.5 MIL W/1.75"/>
    <m/>
    <m/>
    <x v="0"/>
    <m/>
    <d v="2013-02-27T00:00:00"/>
    <s v="Feb 2013"/>
    <s v="LPAIGE"/>
    <s v="New"/>
    <s v="Buy"/>
  </r>
  <r>
    <n v="655625"/>
    <s v="NAVIGATOR PACKAGING &amp; SUPPLY"/>
    <x v="0"/>
    <s v="LF 6.5X14 1.5 MIL W/ 1.75   LIP "/>
    <n v="24300"/>
    <m/>
    <s v="LF 6.5"/>
    <s v="14 1.5 MIL W/ 1.75"/>
    <m/>
    <m/>
    <x v="0"/>
    <m/>
    <d v="2013-02-27T00:00:00"/>
    <s v="Feb 2013"/>
    <s v="LPAIGE"/>
    <s v="New"/>
    <s v="Buy"/>
  </r>
  <r>
    <n v="655627"/>
    <s v="NAVIGATOR PACKAGING &amp; SUPPLY"/>
    <x v="0"/>
    <s v="LF 11X13.5 1.5 MIL W/ 1.7 5  LIP "/>
    <n v="37350"/>
    <m/>
    <s v="LF 11"/>
    <s v="13.5 1.5 MIL W/ 1.7"/>
    <m/>
    <m/>
    <x v="0"/>
    <m/>
    <d v="2013-02-27T00:00:00"/>
    <s v="Feb 2013"/>
    <s v="LPAIGE"/>
    <s v="New"/>
    <s v="Buy"/>
  </r>
  <r>
    <n v="655629"/>
    <s v="NAVIGATOR PACKAGING &amp; SUPPLY"/>
    <x v="0"/>
    <s v="LF 11.25 X 14.5 1.5 MIL W / 1.75  LIP "/>
    <n v="40350"/>
    <m/>
    <s v="LF 11.25 "/>
    <s v=" 14.5 1.5 MIL W"/>
    <m/>
    <m/>
    <x v="0"/>
    <m/>
    <d v="2013-02-27T00:00:00"/>
    <s v="Feb 2013"/>
    <s v="LPAIGE"/>
    <s v="New"/>
    <s v="Buy"/>
  </r>
  <r>
    <n v="655630"/>
    <s v="NAVIGATOR PACKAGING &amp; SUPPLY"/>
    <x v="0"/>
    <s v="LF 9X13.75 1.5 MIL W/1.75 W/ADHESIVE STRIP "/>
    <n v="49200"/>
    <m/>
    <s v="LF 9"/>
    <s v="13.75 1.5 MIL W/1.75"/>
    <m/>
    <m/>
    <x v="0"/>
    <m/>
    <d v="2013-02-27T00:00:00"/>
    <s v="Feb 2013"/>
    <s v="LPAIGE"/>
    <s v="New"/>
    <s v="Buy"/>
  </r>
  <r>
    <n v="655635"/>
    <s v="NAVIGATOR PACKAGING &amp; SUPPLY"/>
    <x v="0"/>
    <s v="LF 6.5 X14 1.5 MIL W/1.75 W/ADHESIVE STRIP "/>
    <n v="36300"/>
    <m/>
    <s v="LF 6.5 "/>
    <s v="14 1.5 MIL W/1.75"/>
    <m/>
    <m/>
    <x v="0"/>
    <m/>
    <d v="2013-02-27T00:00:00"/>
    <s v="Feb 2013"/>
    <s v="LPAIGE"/>
    <s v="New"/>
    <s v="Buy"/>
  </r>
  <r>
    <n v="655636"/>
    <s v="NAVIGATOR PACKAGING &amp; SUPPLY"/>
    <x v="0"/>
    <s v="LF 11X13.5 1.5 MIL W/ 1.7 W/ ADHESIVE STRIP "/>
    <n v="59700"/>
    <m/>
    <s v="LF 11"/>
    <s v="13.5 1.5 MIL W/ 1.7"/>
    <m/>
    <m/>
    <x v="0"/>
    <m/>
    <d v="2013-02-27T00:00:00"/>
    <s v="Feb 2013"/>
    <s v="LPAIGE"/>
    <s v="New"/>
    <s v="Buy"/>
  </r>
  <r>
    <n v="655637"/>
    <s v="NAVIGATOR PACKAGING &amp; SUPPLY"/>
    <x v="0"/>
    <s v="LF 11.25 X 14.5 1.5 MIL W / 1.75  LIP "/>
    <n v="63750"/>
    <m/>
    <s v="LF 11.25 "/>
    <s v=" 14.5 1.5 MIL W"/>
    <m/>
    <m/>
    <x v="0"/>
    <m/>
    <d v="2013-02-27T00:00:00"/>
    <s v="Feb 2013"/>
    <s v="LPAIGE"/>
    <s v="New"/>
    <s v="Buy"/>
  </r>
  <r>
    <n v="685244"/>
    <s v="POLY-SOURCE MANUFACTURING INC"/>
    <x v="0"/>
    <s v="AUTOBAG CLEAR 10X13 2MIL REGISTERED PRINT 2C/1S 90 0/ROLL"/>
    <n v="2145"/>
    <m/>
    <n v="10"/>
    <m/>
    <n v="13"/>
    <n v="2"/>
    <x v="0"/>
    <m/>
    <d v="2013-06-26T00:00:00"/>
    <s v="June 2013"/>
    <s v="PGARCIA"/>
    <s v="New"/>
    <s v="Buy"/>
  </r>
  <r>
    <n v="667361"/>
    <s v="VINA FOODS &amp; BAKERY"/>
    <x v="30"/>
    <s v="15.00X0.00X15.00X1.00 2000/CS,INDIV SHEETS,BS "/>
    <n v="689.08"/>
    <m/>
    <n v="15"/>
    <m/>
    <n v="15"/>
    <n v="1"/>
    <x v="1"/>
    <n v="807422"/>
    <d v="2013-04-03T00:00:00"/>
    <s v="April 2013"/>
    <s v="LMITCHELL"/>
    <s v="Reorder"/>
    <s v="Make"/>
  </r>
  <r>
    <n v="659545"/>
    <s v="ATLANTIC CORP."/>
    <x v="0"/>
    <s v="ZT 8X10 3MIL 1000/CS FOOD GRADE "/>
    <n v="1034.5"/>
    <m/>
    <s v="ZT 8"/>
    <s v="10 3MIL"/>
    <m/>
    <m/>
    <x v="1"/>
    <n v="790529"/>
    <d v="2013-02-27T00:00:00"/>
    <s v="Feb 2013"/>
    <s v="JCORLISS"/>
    <s v="New"/>
    <s v="Buy"/>
  </r>
  <r>
    <n v="680349"/>
    <s v="LANDSBERG - ATLANTA"/>
    <x v="30"/>
    <s v="15.00XX11.50X4.00 1000/CS,INDIV SHEETS,BS "/>
    <n v="830.88"/>
    <m/>
    <n v="15"/>
    <m/>
    <n v="11.5"/>
    <n v="4"/>
    <x v="0"/>
    <m/>
    <d v="2013-06-05T00:00:00"/>
    <s v="June 2013"/>
    <s v="TTHERIAULT"/>
    <s v="New"/>
    <s v="Make"/>
  </r>
  <r>
    <n v="662507"/>
    <s v="ASSOCIATED PACKAGING, INC"/>
    <x v="30"/>
    <s v="15.50X0.00X30.00X1.00 2000/CS,INDIV SHEETS,BS "/>
    <n v="751.8"/>
    <m/>
    <n v="15.5"/>
    <m/>
    <n v="30"/>
    <n v="1"/>
    <x v="1"/>
    <n v="796693"/>
    <d v="2013-03-12T00:00:00"/>
    <s v="March 2013"/>
    <s v="LCARTER"/>
    <s v="Reorder"/>
    <s v="Make"/>
  </r>
  <r>
    <n v="671177"/>
    <s v="COMMERCE PACKAGING"/>
    <x v="0"/>
    <s v="5 X 5 X 1.25 MIL AUTO STYLE BAGS 3250/ROLL W/1 VENT HOLE"/>
    <n v="2137.5"/>
    <m/>
    <n v="5"/>
    <m/>
    <n v="5"/>
    <n v="1.25"/>
    <x v="0"/>
    <m/>
    <d v="2013-05-01T00:00:00"/>
    <s v="May 2013"/>
    <s v="JCORLISS"/>
    <s v="New"/>
    <s v="Buy"/>
  </r>
  <r>
    <n v="698027"/>
    <s v="XPEDX"/>
    <x v="0"/>
    <s v="4X6X002 PAS AUTO BAG"/>
    <n v="2135.1999999999998"/>
    <m/>
    <n v="4"/>
    <n v="6"/>
    <s v="002 PAS AUTO BAG"/>
    <m/>
    <x v="0"/>
    <m/>
    <d v="2013-08-21T00:00:00"/>
    <s v="Aug 2013"/>
    <s v="EZRA"/>
    <s v="New"/>
    <s v="Buy"/>
  </r>
  <r>
    <n v="623608"/>
    <s v="PIEDMONT NATIONAL CORPORATION - GREER"/>
    <x v="30"/>
    <s v="16.00X0.00X16.00X2.00 1000/CS,INDIV SHEETS,BS "/>
    <n v="961.4"/>
    <m/>
    <n v="16"/>
    <m/>
    <n v="16"/>
    <n v="2"/>
    <x v="0"/>
    <m/>
    <d v="2012-10-04T00:00:00"/>
    <s v="Oct 2012"/>
    <s v="JCORLISS"/>
    <s v="Reorder"/>
    <s v="Make"/>
  </r>
  <r>
    <n v="655736"/>
    <s v="SHORR PKG CORP - NASHVILLE"/>
    <x v="0"/>
    <s v="32.5X25X40 38 MICRON HDPE "/>
    <n v="0"/>
    <m/>
    <n v="32.5"/>
    <n v="25"/>
    <s v="40 38 MICRON"/>
    <m/>
    <x v="0"/>
    <m/>
    <d v="2013-02-28T00:00:00"/>
    <s v="Feb 2013"/>
    <s v="TTHERIAULT"/>
    <s v="New"/>
    <s v="Buy"/>
  </r>
  <r>
    <n v="637245"/>
    <s v="PIEDMONT NATIONAL CORPORATION - GREER"/>
    <x v="30"/>
    <s v="16.00X0.00X16.00X2.00 1000/CS,INDIV SHEETS,BS "/>
    <n v="946.96"/>
    <m/>
    <n v="16"/>
    <m/>
    <n v="16"/>
    <n v="2"/>
    <x v="0"/>
    <m/>
    <d v="2012-12-04T00:00:00"/>
    <s v="Dec 2012"/>
    <s v="MGONZALEZ"/>
    <s v="Reorder"/>
    <s v="Make"/>
  </r>
  <r>
    <n v="655750"/>
    <s v="LANDSBERG - ATLANTA"/>
    <x v="0"/>
    <s v="12X10X19 HD LINER 10 MICRON 1500/CASE "/>
    <n v="41315.06"/>
    <m/>
    <n v="12"/>
    <n v="10"/>
    <s v="19 HD LINER"/>
    <m/>
    <x v="0"/>
    <m/>
    <d v="2013-02-28T00:00:00"/>
    <s v="Feb 2013"/>
    <s v="LHICKS"/>
    <s v="New"/>
    <s v="Buy"/>
  </r>
  <r>
    <n v="655754"/>
    <s v="STRETCH ASSOCIATES"/>
    <x v="0"/>
    <s v="43X38 25.4 MICRONS CLEAR 150/CS "/>
    <n v="3873"/>
    <m/>
    <n v="43"/>
    <s v="38 25.4 MICRONS CLEAR"/>
    <m/>
    <m/>
    <x v="0"/>
    <m/>
    <d v="2013-02-28T00:00:00"/>
    <s v="Feb 2013"/>
    <s v="MGONZALEZ"/>
    <s v="New"/>
    <s v="Buy"/>
  </r>
  <r>
    <n v="655755"/>
    <s v="LANDSBERG - ATLANTA"/>
    <x v="0"/>
    <s v="18X12X30 HD LINER 8 MICRON 1000/CASE "/>
    <n v="26329.89"/>
    <m/>
    <n v="18"/>
    <n v="12"/>
    <s v="30 HD LINER"/>
    <m/>
    <x v="0"/>
    <m/>
    <d v="2013-02-28T00:00:00"/>
    <s v="Feb 2013"/>
    <s v="LHICKS"/>
    <s v="Reorder"/>
    <s v="Buy"/>
  </r>
  <r>
    <n v="655777"/>
    <s v="ARIVA - WOBURN"/>
    <x v="0"/>
    <s v="12X36 1.25 MIL WITH 1.5  LIP ON WICKETS 250/W ICKET 1000/CASE"/>
    <n v="1563.75"/>
    <m/>
    <n v="12"/>
    <s v="36 1.25 MIL WITH"/>
    <m/>
    <m/>
    <x v="0"/>
    <m/>
    <d v="2013-02-28T00:00:00"/>
    <s v="Feb 2013"/>
    <s v="LCARTER"/>
    <s v="New"/>
    <s v="Buy"/>
  </r>
  <r>
    <n v="655780"/>
    <s v="ARIVA - WOBURN"/>
    <x v="0"/>
    <s v="18X30 1.25MIL WITH 1.5  LIP ON WICKETS 250/W ICKET 1000/CASE"/>
    <n v="2053.75"/>
    <m/>
    <n v="18"/>
    <s v="30 1.25MIL WITH"/>
    <m/>
    <m/>
    <x v="0"/>
    <m/>
    <d v="2013-02-28T00:00:00"/>
    <s v="Feb 2013"/>
    <s v="LCARTER"/>
    <s v="New"/>
    <s v="Buy"/>
  </r>
  <r>
    <n v="655783"/>
    <s v="ARIVA - WOBURN"/>
    <x v="0"/>
    <s v="21X41 1.25MIL WITH 1.5  LIP ON WICKETS 250/WICKET 1000/CASE"/>
    <n v="3165"/>
    <m/>
    <n v="21"/>
    <s v="41 1.25MIL WITH"/>
    <m/>
    <m/>
    <x v="0"/>
    <m/>
    <d v="2013-02-28T00:00:00"/>
    <s v="Feb 2013"/>
    <s v="LCARTER"/>
    <s v="New"/>
    <s v="Buy"/>
  </r>
  <r>
    <n v="655850"/>
    <s v="AREM CONTAINER"/>
    <x v="0"/>
    <s v="147X50X58 2 MIL WHITE COL OR BAG PRINTED 1C/1S BLUE ,PRNTD"/>
    <n v="0"/>
    <m/>
    <n v="147"/>
    <n v="50"/>
    <s v="58 2 MIL WHITE COL"/>
    <m/>
    <x v="0"/>
    <m/>
    <d v="2013-02-28T00:00:00"/>
    <s v="Feb 2013"/>
    <s v="PGARCIA"/>
    <s v="New"/>
    <s v="Buy"/>
  </r>
  <r>
    <n v="655852"/>
    <s v="AREM CONTAINER"/>
    <x v="0"/>
    <s v="147X50X58 3 MIL WHITE COL OR BAG PRINTED 1C/1S BLUE ,PRNTD"/>
    <n v="0"/>
    <m/>
    <n v="147"/>
    <n v="50"/>
    <s v="58 3 MIL WHITE COL"/>
    <m/>
    <x v="0"/>
    <m/>
    <d v="2013-02-28T00:00:00"/>
    <s v="Feb 2013"/>
    <s v="PGARCIA"/>
    <s v="New"/>
    <s v="Buy"/>
  </r>
  <r>
    <n v="655900"/>
    <s v="RUSSELL R. PETERS"/>
    <x v="0"/>
    <s v="4X9 3MIL W/1.5  LIP AND T HDPE (WILL HAVE CLASS A S NON-SCRATCH 1000/CASE"/>
    <n v="1560"/>
    <m/>
    <n v="4"/>
    <s v="9 3MIL W/1.5  LIP AND T"/>
    <m/>
    <m/>
    <x v="0"/>
    <m/>
    <d v="2013-02-28T00:00:00"/>
    <s v="Feb 2013"/>
    <s v="CGRAINGER"/>
    <s v="New"/>
    <s v="Buy"/>
  </r>
  <r>
    <n v="660103"/>
    <s v="LANDSBERG - DALLAS (GRAPEVINE)"/>
    <x v="0"/>
    <s v="4X6 3ML AUTO BAG AMBER TI 1500/ROLL "/>
    <n v="2131.5"/>
    <m/>
    <n v="4"/>
    <m/>
    <n v="6"/>
    <n v="3"/>
    <x v="0"/>
    <m/>
    <d v="2013-03-15T00:00:00"/>
    <s v="March 2013"/>
    <s v="JLYONS"/>
    <s v="New"/>
    <s v="Buy"/>
  </r>
  <r>
    <n v="655960"/>
    <s v="STEPHEN GOULD TEWKSBURY"/>
    <x v="0"/>
    <s v="TU 2  X002 1500'/RL, PHOT O BLACK "/>
    <n v="678"/>
    <m/>
    <s v="TU 2  "/>
    <s v="002 1500'/RL, PHOT"/>
    <m/>
    <m/>
    <x v="0"/>
    <m/>
    <d v="2013-02-28T00:00:00"/>
    <s v="Feb 2013"/>
    <s v="JIM"/>
    <s v="New"/>
    <s v="Buy"/>
  </r>
  <r>
    <n v="655962"/>
    <s v="STEPHEN GOULD TEWKSBURY"/>
    <x v="0"/>
    <s v="3X002 1500'/RL, PHOTO BLA CK TUBING "/>
    <n v="849"/>
    <m/>
    <n v="3"/>
    <s v="002 1500'/RL, PHOTO BLA"/>
    <m/>
    <m/>
    <x v="0"/>
    <m/>
    <d v="2013-02-28T00:00:00"/>
    <s v="Feb 2013"/>
    <s v="JIM"/>
    <s v="Reorder"/>
    <s v="Buy"/>
  </r>
  <r>
    <n v="655977"/>
    <s v="US POLY PACK"/>
    <x v="0"/>
    <s v="6X12 1.5MIL POLYPRO 1000/CS "/>
    <n v="2720"/>
    <m/>
    <n v="6"/>
    <m/>
    <n v="12"/>
    <n v="1.5"/>
    <x v="0"/>
    <m/>
    <d v="2013-02-28T00:00:00"/>
    <s v="Feb 2013"/>
    <s v="LCARTER"/>
    <s v="Reorder"/>
    <s v="Buy"/>
  </r>
  <r>
    <n v="671213"/>
    <s v="PIEDMONT NATIONAL CORPORATION - GREER"/>
    <x v="30"/>
    <s v="16.00X0.00X16.00X2.00 1000/CS,INDIV SHEETS,BS "/>
    <n v="966.72"/>
    <m/>
    <n v="16"/>
    <m/>
    <n v="16"/>
    <n v="2"/>
    <x v="0"/>
    <m/>
    <d v="2013-05-01T00:00:00"/>
    <s v="May 2013"/>
    <s v="JCORLISS"/>
    <s v="New"/>
    <s v="Make"/>
  </r>
  <r>
    <n v="657315"/>
    <s v="THE TOPP GROUP, LLC"/>
    <x v="30"/>
    <s v="17.00X0.00X34.00X2.00 500/CS,INDIV SHEETS,BS,VC I,TINT,MBL"/>
    <n v="2887.72"/>
    <m/>
    <n v="17"/>
    <m/>
    <n v="34"/>
    <n v="2"/>
    <x v="1"/>
    <n v="786495"/>
    <d v="2013-02-19T00:00:00"/>
    <s v="Feb 2013"/>
    <s v="MCAMERON"/>
    <s v="Reorder"/>
    <s v="Make"/>
  </r>
  <r>
    <n v="689522"/>
    <s v="THE TOPP GROUP, LLC"/>
    <x v="30"/>
    <s v="17.00X0.00X34.00X2.00 500/CS,INDIV SHEETS,BS,VC I,TINT,MBL"/>
    <n v="2904.88"/>
    <m/>
    <n v="17"/>
    <m/>
    <n v="34"/>
    <n v="2"/>
    <x v="0"/>
    <n v="855814"/>
    <d v="2013-06-27T00:00:00"/>
    <s v="June 2013"/>
    <s v="JPENA"/>
    <s v="New"/>
    <s v="Make"/>
  </r>
  <r>
    <n v="689522"/>
    <s v="THE TOPP GROUP, LLC"/>
    <x v="30"/>
    <s v="17.00X0.00X34.00X2.00500/CS,INDIV SHEETS,BS,VCI,TINT,MBL"/>
    <n v="2736"/>
    <m/>
    <n v="17"/>
    <n v="0"/>
    <n v="34"/>
    <n v="2"/>
    <x v="1"/>
    <n v="855814"/>
    <d v="2013-07-02T00:00:00"/>
    <s v="July 2013"/>
    <s v="JPENA"/>
    <s v="New"/>
    <s v="Make"/>
  </r>
  <r>
    <n v="637993"/>
    <s v="VINA FOODS &amp; BAKERY"/>
    <x v="30"/>
    <s v="18.00X0.00X18.00X1.00 2000/CS,INDIV SHEETS,BS "/>
    <n v="644.1"/>
    <m/>
    <n v="18"/>
    <m/>
    <n v="18"/>
    <n v="1"/>
    <x v="1"/>
    <n v="748009"/>
    <d v="2012-11-26T00:00:00"/>
    <s v="Nov 2012"/>
    <s v="LMITCHELL"/>
    <s v="Reorder"/>
    <s v="Make"/>
  </r>
  <r>
    <n v="695056"/>
    <s v="FASTENAL - OPAL"/>
    <x v="30"/>
    <s v="18.00X0.00X18.00X3.001000/CS,INDIV SHEETS,BS,VCI,TINT,MBL"/>
    <n v="305.14"/>
    <m/>
    <n v="18"/>
    <n v="0"/>
    <n v="18"/>
    <n v="3"/>
    <x v="0"/>
    <m/>
    <d v="2013-08-08T00:00:00"/>
    <s v="Aug 2013"/>
    <s v="LPAIGE"/>
    <s v="New"/>
    <s v="Make"/>
  </r>
  <r>
    <n v="702184"/>
    <s v="XPEDX WILMINGTON"/>
    <x v="30"/>
    <s v="18.00X0.00X26.00X1.001000/CS,INDIV SHEETS,BS"/>
    <n v="1177.5"/>
    <m/>
    <n v="18"/>
    <n v="0"/>
    <n v="26"/>
    <n v="1"/>
    <x v="1"/>
    <n v="884770"/>
    <d v="2013-08-27T00:00:00"/>
    <s v="Aug 2013"/>
    <s v="MGONZALEZ"/>
    <s v="New"/>
    <s v="Make"/>
  </r>
  <r>
    <n v="637730"/>
    <s v="CAMPBELL PAPER"/>
    <x v="30"/>
    <s v="18.00X12.00XX1.50 2000/CS,SWS SHEETING "/>
    <n v="0"/>
    <m/>
    <n v="18"/>
    <n v="12"/>
    <m/>
    <n v="1.5"/>
    <x v="0"/>
    <m/>
    <d v="2012-11-26T00:00:00"/>
    <s v="Nov 2012"/>
    <s v="HEATHER"/>
    <s v="New"/>
    <s v="Make"/>
  </r>
  <r>
    <n v="654658"/>
    <s v="ARIVA - WOBURN"/>
    <x v="30"/>
    <s v="19.00X0.00X23.00X1.00 2000/CS,INDIV SHEETS,BS,T INT,MBL"/>
    <n v="2095"/>
    <m/>
    <n v="19"/>
    <m/>
    <n v="23"/>
    <n v="1"/>
    <x v="0"/>
    <m/>
    <d v="2013-02-25T00:00:00"/>
    <s v="Feb 2013"/>
    <s v="STEVES"/>
    <s v="New"/>
    <s v="Make"/>
  </r>
  <r>
    <n v="670075"/>
    <s v="PACKAGING INSIGHTS"/>
    <x v="30"/>
    <s v="20.00X0.00X24.00X2.00 1000/CS,INDIV SHEETS,BS "/>
    <n v="1115.0999999999999"/>
    <m/>
    <n v="20"/>
    <m/>
    <n v="24"/>
    <n v="2"/>
    <x v="1"/>
    <n v="813349"/>
    <d v="2013-04-15T00:00:00"/>
    <s v="April 2013"/>
    <s v="JPENA"/>
    <s v="Reorder"/>
    <s v="Make"/>
  </r>
  <r>
    <n v="685494"/>
    <s v="PACKAGING INSIGHTS"/>
    <x v="30"/>
    <s v="20.00X0.00X24.00X2.00 1000/CS,INDIV SHEETS,BS "/>
    <n v="1100.0999999999999"/>
    <m/>
    <n v="20"/>
    <m/>
    <n v="24"/>
    <n v="2"/>
    <x v="1"/>
    <n v="845573"/>
    <d v="2013-06-12T00:00:00"/>
    <s v="June 2013"/>
    <s v="BRENDA"/>
    <s v="Reorder"/>
    <s v="Make"/>
  </r>
  <r>
    <n v="656053"/>
    <s v="TOTAL PACKAGING CONCEPTS"/>
    <x v="0"/>
    <s v="LF 6X19X002 WHITE FILM 1C/1S WITH CO NAME BLACK INK 1000/CASE,PRNTD"/>
    <n v="1154"/>
    <m/>
    <s v="LF 6"/>
    <n v="19"/>
    <s v="002 WHITE FILM"/>
    <m/>
    <x v="0"/>
    <m/>
    <d v="2013-03-01T00:00:00"/>
    <s v="March 2013"/>
    <s v="MICHELLE"/>
    <s v="New"/>
    <s v="Buy"/>
  </r>
  <r>
    <n v="656140"/>
    <s v="LANDSBERG - MEMPHIS"/>
    <x v="0"/>
    <s v="21X4X54 .6 MIL 500/ROLL GARMENT BAG PRT 1 COL/1 SIDE 17X10,PR"/>
    <n v="44050"/>
    <m/>
    <n v="21"/>
    <n v="4"/>
    <s v="54 .6 MIL 500/ROLL"/>
    <m/>
    <x v="0"/>
    <m/>
    <d v="2013-03-01T00:00:00"/>
    <s v="March 2013"/>
    <s v="JPENA"/>
    <s v="New"/>
    <s v="Buy"/>
  </r>
  <r>
    <n v="656146"/>
    <s v="STAPLES INDUSTRIAL #906"/>
    <x v="0"/>
    <s v="LF 2X2 2MIL 1000/CS "/>
    <n v="925"/>
    <m/>
    <s v="LF 2"/>
    <s v="2 2MIL"/>
    <m/>
    <m/>
    <x v="0"/>
    <m/>
    <d v="2013-03-01T00:00:00"/>
    <s v="March 2013"/>
    <s v="CMAHAN"/>
    <s v="New"/>
    <s v="Buy"/>
  </r>
  <r>
    <n v="624414"/>
    <s v="ROYAL PACKAGING"/>
    <x v="0"/>
    <s v="AUTO 3.5X11X0015 1250/ROLL CLEAR "/>
    <n v="2126.25"/>
    <m/>
    <n v="3.5"/>
    <m/>
    <n v="11"/>
    <n v="1.5"/>
    <x v="0"/>
    <m/>
    <d v="2012-10-09T00:00:00"/>
    <s v="Oct 2012"/>
    <s v="JBASILE"/>
    <s v="Reorder"/>
    <s v="Buy"/>
  </r>
  <r>
    <n v="663093"/>
    <s v="VICTORY PACKAGING"/>
    <x v="0"/>
    <s v="5X7 4MIL BLACK 3% UVI AUTO STYLE 1000/ROLL "/>
    <n v="2120.25"/>
    <m/>
    <n v="5"/>
    <m/>
    <n v="7"/>
    <n v="4"/>
    <x v="0"/>
    <m/>
    <d v="2013-03-28T00:00:00"/>
    <s v="March 2013"/>
    <s v="LCARTER"/>
    <s v="New"/>
    <s v="Buy"/>
  </r>
  <r>
    <n v="660762"/>
    <s v="UNISOURCE - PHILADELPHIA"/>
    <x v="0"/>
    <s v="8.5X10 2MIL AUTOBAG 1250/ROLL "/>
    <n v="2118.4"/>
    <m/>
    <n v="8.5"/>
    <m/>
    <n v="10"/>
    <n v="2"/>
    <x v="0"/>
    <m/>
    <d v="2013-03-19T00:00:00"/>
    <s v="March 2013"/>
    <s v="TTHERIAULT"/>
    <s v="New"/>
    <s v="Buy"/>
  </r>
  <r>
    <n v="656246"/>
    <s v="BENNETT PACKAGING"/>
    <x v="0"/>
    <s v="3X18 3MIL LF BAG 1000/CAS E "/>
    <n v="1430"/>
    <m/>
    <n v="3"/>
    <s v="18 3MIL LF BAG 1000/CAS"/>
    <m/>
    <m/>
    <x v="0"/>
    <m/>
    <d v="2013-03-01T00:00:00"/>
    <s v="March 2013"/>
    <s v="MGONZALEZ"/>
    <s v="New"/>
    <s v="Buy"/>
  </r>
  <r>
    <n v="656297"/>
    <s v="STEPHEN GOULD TEWKSBURY"/>
    <x v="0"/>
    <s v="TU 4 X002, 3500'/ROLL, PH OTO BLACK "/>
    <n v="1044"/>
    <m/>
    <s v="TU 4 "/>
    <s v="002, 3500'/ROLL, PH"/>
    <m/>
    <m/>
    <x v="0"/>
    <m/>
    <d v="2013-03-01T00:00:00"/>
    <s v="March 2013"/>
    <s v="JIM"/>
    <s v="Reorder"/>
    <s v="Buy"/>
  </r>
  <r>
    <n v="659832"/>
    <s v="PACKAGING INSIGHTS"/>
    <x v="30"/>
    <s v="20.00X0.00X24.00X3.00 1000/CS,INDIV SHEETS,BS "/>
    <n v="1656.6"/>
    <m/>
    <n v="20"/>
    <m/>
    <n v="24"/>
    <n v="3"/>
    <x v="1"/>
    <n v="791938"/>
    <d v="2013-03-01T00:00:00"/>
    <s v="March 2013"/>
    <s v="TTHERIAULT"/>
    <s v="Reorder"/>
    <s v="Make"/>
  </r>
  <r>
    <n v="659751"/>
    <s v="YOUNG PACKAGING SUPPLIES, INC."/>
    <x v="30"/>
    <s v="22.00XX38.00X2.50 500/CS,INDIV SHEETS,BS,ME TAL 15.0%"/>
    <n v="1551.4"/>
    <m/>
    <n v="22"/>
    <m/>
    <n v="38"/>
    <n v="2.5"/>
    <x v="0"/>
    <m/>
    <d v="2013-03-14T00:00:00"/>
    <s v="March 2013"/>
    <s v="LHICKS"/>
    <s v="New"/>
    <s v="Make"/>
  </r>
  <r>
    <n v="656373"/>
    <s v="M.T. PACKAGING"/>
    <x v="0"/>
    <s v="ZT 10X7 1.5 MIL 3  BOTTOM GUSSET, WHITE F PRINTED 1C/1S 1000/CASE,P"/>
    <n v="1264"/>
    <m/>
    <s v="ZT 10"/>
    <s v="7 1.5 MIL"/>
    <m/>
    <m/>
    <x v="0"/>
    <m/>
    <d v="2013-03-01T00:00:00"/>
    <s v="March 2013"/>
    <s v="CMAHAN"/>
    <s v="New"/>
    <s v="Buy"/>
  </r>
  <r>
    <n v="656399"/>
    <s v="CONTAINER CONSULTING SERVICE"/>
    <x v="0"/>
    <s v="ZT PAS 2X3 4MIL 1000/CS "/>
    <n v="5512.5"/>
    <m/>
    <s v="ZT PAS 2"/>
    <s v="3 4MIL"/>
    <m/>
    <m/>
    <x v="0"/>
    <m/>
    <d v="2013-03-01T00:00:00"/>
    <s v="March 2013"/>
    <s v="MWENTWORTH"/>
    <s v="New"/>
    <s v="Buy"/>
  </r>
  <r>
    <n v="695041"/>
    <s v="FASTENAL - OPAL"/>
    <x v="30"/>
    <s v="24.00X0.00X24.00X3.001000/CS,INDIV SHEETS,BS,VCI,TINT,MBL"/>
    <n v="1358.37"/>
    <m/>
    <n v="24"/>
    <n v="0"/>
    <n v="24"/>
    <n v="3"/>
    <x v="0"/>
    <m/>
    <d v="2013-08-08T00:00:00"/>
    <s v="Aug 2013"/>
    <s v="LPAIGE"/>
    <s v="New"/>
    <s v="Make"/>
  </r>
  <r>
    <n v="687589"/>
    <s v="XPEDX"/>
    <x v="30"/>
    <s v="24.00X0.00X26.00X4.00 500/CS,INDIV SHEETS,BS "/>
    <n v="889.01"/>
    <m/>
    <n v="24"/>
    <m/>
    <n v="26"/>
    <n v="4"/>
    <x v="0"/>
    <m/>
    <d v="2013-06-19T00:00:00"/>
    <s v="June 2013"/>
    <s v="LCARTER"/>
    <s v="New"/>
    <s v="Make"/>
  </r>
  <r>
    <n v="687589"/>
    <s v="XPEDX"/>
    <x v="30"/>
    <s v="24.00X0.00X26.00X4.00500/CS,INDIV SHEETS,BS"/>
    <n v="889.01"/>
    <m/>
    <n v="24"/>
    <n v="0"/>
    <n v="26"/>
    <n v="4"/>
    <x v="0"/>
    <m/>
    <d v="2013-07-05T00:00:00"/>
    <s v="July 2013"/>
    <s v="LCARTER"/>
    <s v="New"/>
    <s v="Make"/>
  </r>
  <r>
    <n v="665364"/>
    <s v="ARBOR INDUSTRIES USA INC."/>
    <x v="30"/>
    <s v="24.00X0.00X84.00X0.80 1000/RL,INDIV SHEETS,FG,B S,BOR"/>
    <n v="0"/>
    <m/>
    <n v="24"/>
    <m/>
    <n v="84"/>
    <n v="0.8"/>
    <x v="0"/>
    <m/>
    <d v="2013-05-29T00:00:00"/>
    <s v="May 2013"/>
    <s v="MWENTWORTH"/>
    <s v="New"/>
    <s v="Make"/>
  </r>
  <r>
    <n v="660923"/>
    <s v="UNISOURCE - FARMINGTON"/>
    <x v="30"/>
    <s v="24.00XX60.00X3.00 150/CS,INDIV SHEETS,FG,BS "/>
    <n v="1014.88"/>
    <m/>
    <n v="24"/>
    <m/>
    <n v="60"/>
    <n v="3"/>
    <x v="0"/>
    <m/>
    <d v="2013-03-20T00:00:00"/>
    <s v="March 2013"/>
    <s v="WILL"/>
    <s v="New"/>
    <s v="Make"/>
  </r>
  <r>
    <n v="656476"/>
    <s v="GLOBAL EQUIPMENT CO"/>
    <x v="0"/>
    <s v="3X5 4MIL ZT PARTS BAG PRI 1000/CS W/HANG HOLE,PRNTD "/>
    <n v="1287"/>
    <m/>
    <n v="3"/>
    <s v="5 4MIL ZT PARTS BAG PRI"/>
    <m/>
    <m/>
    <x v="0"/>
    <m/>
    <d v="2013-03-04T00:00:00"/>
    <s v="March 2013"/>
    <s v="JCORLISS"/>
    <s v="New"/>
    <s v="Buy"/>
  </r>
  <r>
    <n v="656478"/>
    <s v="GLOBAL EQUIPMENT CO"/>
    <x v="0"/>
    <s v="2X3 4MIL ZT PARTS BAG PRI WITH HANG HOLE 1000/CS,PRNTD"/>
    <n v="1151"/>
    <m/>
    <n v="2"/>
    <s v="3 4MIL ZT PARTS BAG PRI"/>
    <m/>
    <m/>
    <x v="0"/>
    <m/>
    <d v="2013-03-04T00:00:00"/>
    <s v="March 2013"/>
    <s v="JCORLISS"/>
    <s v="New"/>
    <s v="Buy"/>
  </r>
  <r>
    <n v="656495"/>
    <s v="MIDLAND PAPER - WHEELING"/>
    <x v="0"/>
    <s v="10X13X2MIL BACKFLIP (SANDWICH TYPE BAG) 1000/ CASE"/>
    <n v="692.75"/>
    <m/>
    <n v="10"/>
    <n v="13"/>
    <s v="2MIL BACKFLIP"/>
    <m/>
    <x v="0"/>
    <m/>
    <d v="2013-03-04T00:00:00"/>
    <s v="March 2013"/>
    <s v="CMAHAN"/>
    <s v="New"/>
    <s v="Buy"/>
  </r>
  <r>
    <n v="656497"/>
    <s v="MIDLAND PAPER - WHEELING"/>
    <x v="0"/>
    <s v="10X13X2MIL BACKFLIP (SNDWCH TYPE BAG) "/>
    <n v="0"/>
    <m/>
    <n v="10"/>
    <n v="13"/>
    <s v="2MIL BACKFLIP"/>
    <m/>
    <x v="0"/>
    <m/>
    <d v="2013-03-04T00:00:00"/>
    <s v="March 2013"/>
    <s v="CMAHAN"/>
    <s v="New"/>
    <s v="Buy"/>
  </r>
  <r>
    <n v="656501"/>
    <s v="TEWES CORPORATION"/>
    <x v="0"/>
    <s v="BOR 5X27X002 FG 1/8  VENT, 250 PER RL "/>
    <n v="5230"/>
    <m/>
    <n v="5"/>
    <m/>
    <n v="27"/>
    <n v="2"/>
    <x v="0"/>
    <m/>
    <d v="2013-03-04T00:00:00"/>
    <s v="March 2013"/>
    <s v="JIM"/>
    <s v="New"/>
    <s v="Buy"/>
  </r>
  <r>
    <n v="656515"/>
    <s v="BAGSONTHENET"/>
    <x v="0"/>
    <s v="ZT 12X18 2MIL CLEAR 1C/1S MAX PRINT SIZE 1000 /CASE,PRNTD"/>
    <n v="1226"/>
    <m/>
    <s v="ZT 12"/>
    <s v="18 2MIL CLEAR"/>
    <m/>
    <m/>
    <x v="0"/>
    <m/>
    <d v="2013-03-04T00:00:00"/>
    <s v="March 2013"/>
    <s v="LCARTER"/>
    <s v="New"/>
    <s v="Buy"/>
  </r>
  <r>
    <n v="656516"/>
    <s v="TEWES CORPORATION"/>
    <x v="0"/>
    <s v="BOR 3X27X002 FG 1/8  VENT HOLE 250 PER ROLL"/>
    <n v="6390"/>
    <m/>
    <n v="3"/>
    <m/>
    <n v="27"/>
    <n v="2"/>
    <x v="0"/>
    <m/>
    <d v="2013-03-04T00:00:00"/>
    <s v="March 2013"/>
    <s v="JIM"/>
    <s v="New"/>
    <s v="Buy"/>
  </r>
  <r>
    <n v="676959"/>
    <s v="ROMANOW CONTAINER"/>
    <x v="30"/>
    <s v="25.25X0.00X14.00X1.50 2000/CS,INDIV SHEETS,BS "/>
    <n v="689.5"/>
    <m/>
    <n v="25.25"/>
    <m/>
    <n v="14"/>
    <n v="1.5"/>
    <x v="0"/>
    <m/>
    <d v="2013-05-23T00:00:00"/>
    <s v="May 2013"/>
    <s v="LCARTER"/>
    <s v="Reorder"/>
    <s v="Make"/>
  </r>
  <r>
    <n v="678433"/>
    <s v="FLEXIBLE PACKAGING, INC."/>
    <x v="30"/>
    <s v="28.00XX46.00X1.00 1000/CS,INDIV SHEETS,BS,C OLOR,WHT"/>
    <n v="2396.8000000000002"/>
    <m/>
    <n v="28"/>
    <m/>
    <n v="46"/>
    <n v="1"/>
    <x v="0"/>
    <m/>
    <d v="2013-05-29T00:00:00"/>
    <s v="May 2013"/>
    <s v="KKING"/>
    <s v="New"/>
    <s v="Make"/>
  </r>
  <r>
    <n v="656593"/>
    <s v="A-PAC MFG. CO."/>
    <x v="0"/>
    <s v="ZT 10X12 4 MIL 1000/CASE RED ANTI-STATIC "/>
    <n v="2686.5"/>
    <m/>
    <s v="ZT 10"/>
    <s v="12 4 MIL 1000/CASE"/>
    <m/>
    <m/>
    <x v="0"/>
    <m/>
    <d v="2013-03-04T00:00:00"/>
    <s v="March 2013"/>
    <s v="JPENA"/>
    <s v="New"/>
    <s v="Buy"/>
  </r>
  <r>
    <n v="698863"/>
    <s v="FLORIDA GULF PACKAGING, INC"/>
    <x v="0"/>
    <s v="BOR 8.25X12X0015AUTO STYLE 2500/RL2C/1S,PRNTD"/>
    <n v="2116"/>
    <m/>
    <s v="BOR 8.25"/>
    <n v="12"/>
    <n v="15"/>
    <m/>
    <x v="0"/>
    <m/>
    <d v="2013-08-26T00:00:00"/>
    <s v="Aug 2013"/>
    <s v="LMITCHELL"/>
    <s v="New"/>
    <s v="Buy"/>
  </r>
  <r>
    <n v="656596"/>
    <s v="A-PAC MFG. CO."/>
    <x v="0"/>
    <s v="ZT 8X10 4 MIL 1000/CASE BLUE ANTI-STATIC "/>
    <n v="2619"/>
    <m/>
    <s v="ZT 8"/>
    <s v="10 4 MIL 1000/CASE"/>
    <m/>
    <m/>
    <x v="0"/>
    <m/>
    <d v="2013-03-04T00:00:00"/>
    <s v="March 2013"/>
    <s v="JPENA"/>
    <s v="New"/>
    <s v="Buy"/>
  </r>
  <r>
    <n v="656632"/>
    <s v="UNISOURCE - APPLETON"/>
    <x v="0"/>
    <s v="14X11X0026 FG RED TINT FI LM, RED SLIDER, 250/CASE "/>
    <n v="18887.5"/>
    <m/>
    <n v="14"/>
    <n v="11"/>
    <s v="0026 FG RED TINT FI"/>
    <m/>
    <x v="0"/>
    <m/>
    <d v="2013-03-04T00:00:00"/>
    <s v="March 2013"/>
    <s v="WILL"/>
    <s v="New"/>
    <s v="Buy"/>
  </r>
  <r>
    <n v="656634"/>
    <s v="UNISOURCE - APPLETON"/>
    <x v="0"/>
    <s v="10X12X0026 FG RED TINT FI LM, RED SLIDER 250/CS "/>
    <n v="14925"/>
    <m/>
    <n v="10"/>
    <n v="12"/>
    <s v="0026 FG RED TINT FI"/>
    <m/>
    <x v="0"/>
    <m/>
    <d v="2013-03-04T00:00:00"/>
    <s v="March 2013"/>
    <s v="WILL"/>
    <s v="New"/>
    <s v="Buy"/>
  </r>
  <r>
    <n v="656637"/>
    <s v="PSI"/>
    <x v="0"/>
    <s v="12X6X24 2 MIL PRT 1 COLOR/1 SIDE VENTED 4 1/4 HOLES BOTH S"/>
    <n v="0"/>
    <m/>
    <n v="12"/>
    <n v="6"/>
    <n v="24"/>
    <n v="2"/>
    <x v="0"/>
    <m/>
    <d v="2013-03-04T00:00:00"/>
    <s v="March 2013"/>
    <s v="JPENA"/>
    <s v="New"/>
    <s v="Buy"/>
  </r>
  <r>
    <n v="656638"/>
    <s v="UNISOURCE - APPLETON"/>
    <x v="0"/>
    <s v="10X8X0026 FG RED TINT FIL M, RED SLIDER 250/CASE "/>
    <n v="17680"/>
    <m/>
    <n v="10"/>
    <n v="8"/>
    <s v="0026 FG RED TINT FIL"/>
    <m/>
    <x v="0"/>
    <m/>
    <d v="2013-03-04T00:00:00"/>
    <s v="March 2013"/>
    <s v="WILL"/>
    <s v="New"/>
    <s v="Buy"/>
  </r>
  <r>
    <n v="656642"/>
    <s v="PSI"/>
    <x v="0"/>
    <s v="8X4X18 2 MIL PRT 1 COLOR/1 SIDE VENT 1/4  HOLES BOTH SIDE"/>
    <n v="0"/>
    <m/>
    <n v="8"/>
    <n v="4"/>
    <n v="18"/>
    <n v="2"/>
    <x v="0"/>
    <m/>
    <d v="2013-03-04T00:00:00"/>
    <s v="March 2013"/>
    <s v="JPENA"/>
    <s v="New"/>
    <s v="Buy"/>
  </r>
  <r>
    <n v="635783"/>
    <s v="EAST COAST PACKAGING"/>
    <x v="30"/>
    <s v="30.00X0.00X30.00X2.00 500/CS,INDIV SHEETS,BS "/>
    <n v="2936.5"/>
    <m/>
    <n v="30"/>
    <m/>
    <n v="30"/>
    <n v="2"/>
    <x v="1"/>
    <n v="743086"/>
    <d v="2012-11-13T00:00:00"/>
    <s v="Nov 2012"/>
    <s v="LPAIGE"/>
    <s v="Reorder"/>
    <s v="Make"/>
  </r>
  <r>
    <n v="643833"/>
    <s v="EAST COAST PACKAGING"/>
    <x v="30"/>
    <s v="30.00X0.00X30.00X2.00 500/CS,INDIV SHEETS,BS "/>
    <n v="2950"/>
    <m/>
    <n v="30"/>
    <m/>
    <n v="30"/>
    <n v="2"/>
    <x v="1"/>
    <n v="759835"/>
    <d v="2012-12-20T00:00:00"/>
    <s v="Dec 2012"/>
    <s v="BRENDA"/>
    <s v="Reorder"/>
    <s v="Make"/>
  </r>
  <r>
    <n v="664616"/>
    <s v="LANDSBERG - DALLAS (GRAPEVINE)"/>
    <x v="0"/>
    <s v="6X8 3ML AUTO BAG AMBER TINT W/ UVI 1000/ROLL "/>
    <n v="2096.15"/>
    <m/>
    <n v="6"/>
    <m/>
    <n v="8"/>
    <n v="3"/>
    <x v="1"/>
    <n v="801086"/>
    <d v="2013-03-20T00:00:00"/>
    <s v="March 2013"/>
    <s v="AMBER"/>
    <s v="Reorder"/>
    <s v="Buy"/>
  </r>
  <r>
    <n v="656684"/>
    <s v="OKLAHOMA BUSINESS FORMS"/>
    <x v="0"/>
    <s v="20X24 2MIL HIGH DENSITY 500/CASE 1.5   LIP AND TAPE"/>
    <n v="2050.25"/>
    <m/>
    <n v="20"/>
    <s v="24 2MIL"/>
    <m/>
    <m/>
    <x v="0"/>
    <m/>
    <d v="2013-03-04T00:00:00"/>
    <s v="March 2013"/>
    <s v="JCORLISS"/>
    <s v="New"/>
    <s v="Buy"/>
  </r>
  <r>
    <n v="656745"/>
    <s v="ALL SOURCE PACKAGING"/>
    <x v="0"/>
    <s v="ZT 4X6 2MIL PRINTED 1C/1S 1000/CASE,PRNTD "/>
    <n v="2036.25"/>
    <m/>
    <s v="ZT 4"/>
    <s v="6 2MIL PRINTED 1C/1S"/>
    <m/>
    <m/>
    <x v="0"/>
    <m/>
    <d v="2013-03-04T00:00:00"/>
    <s v="March 2013"/>
    <s v="JLYONS"/>
    <s v="New"/>
    <s v="Buy"/>
  </r>
  <r>
    <n v="656747"/>
    <s v="ALL SOURCE PACKAGING"/>
    <x v="0"/>
    <s v="LF 4X6 2MIL PRINTED 1C/1S 1000/CASE,PRNTD "/>
    <n v="1560"/>
    <m/>
    <s v="LF 4"/>
    <s v="6 2MIL PRINTED 1C/1S"/>
    <m/>
    <m/>
    <x v="0"/>
    <m/>
    <d v="2013-03-04T00:00:00"/>
    <s v="March 2013"/>
    <s v="JLYONS"/>
    <s v="New"/>
    <s v="Buy"/>
  </r>
  <r>
    <n v="660286"/>
    <s v="XPEDX"/>
    <x v="0"/>
    <s v="TMSS 10X12 3.0MIL 100/CS  "/>
    <n v="1672.5"/>
    <m/>
    <s v="TMSS 10"/>
    <s v="12 3.0MIL 100/CS"/>
    <m/>
    <m/>
    <x v="1"/>
    <n v="792615"/>
    <d v="2013-03-04T00:00:00"/>
    <s v="March 2013"/>
    <s v="MICHELLE"/>
    <s v="Reorder"/>
    <s v="Buy"/>
  </r>
  <r>
    <n v="648715"/>
    <s v="EAST COAST PACKAGING"/>
    <x v="30"/>
    <s v="30.00X0.00X30.00X2.00 500/CS,INDIV SHEETS,BS "/>
    <n v="3606.6"/>
    <m/>
    <n v="30"/>
    <m/>
    <n v="30"/>
    <n v="2"/>
    <x v="1"/>
    <n v="770554"/>
    <d v="2013-01-17T00:00:00"/>
    <s v="Jan 2013"/>
    <s v="MICHELLE"/>
    <s v="Reorder"/>
    <s v="Make"/>
  </r>
  <r>
    <n v="655644"/>
    <s v="EAST COAST PACKAGING"/>
    <x v="30"/>
    <s v="30.00X0.00X30.00X2.00 500/CS,INDIV SHEETS,BS "/>
    <n v="3155.5"/>
    <m/>
    <n v="30"/>
    <m/>
    <n v="30"/>
    <n v="2"/>
    <x v="1"/>
    <n v="783846"/>
    <d v="2013-02-14T00:00:00"/>
    <s v="Feb 2013"/>
    <s v="LMITCHELL"/>
    <s v="Reorder"/>
    <s v="Make"/>
  </r>
  <r>
    <n v="656771"/>
    <s v="UNITED POLY &amp; PACKAGING SUPPLIES"/>
    <x v="0"/>
    <s v="LF 4X9+2.5  BGX00125 1000/CTN "/>
    <n v="582.5"/>
    <m/>
    <s v="LF 4"/>
    <s v="9+2.5  BG"/>
    <n v="125"/>
    <m/>
    <x v="0"/>
    <m/>
    <d v="2013-03-05T00:00:00"/>
    <s v="March 2013"/>
    <s v="LMITCHELL"/>
    <s v="New"/>
    <s v="Buy"/>
  </r>
  <r>
    <n v="656781"/>
    <s v="GLOBAL EQUIPMENT CO"/>
    <x v="0"/>
    <s v="ZT 3X5X004 PB 1000/CS,PRNTD "/>
    <n v="0"/>
    <m/>
    <s v="ZT 3"/>
    <n v="5"/>
    <s v="004 PB"/>
    <m/>
    <x v="0"/>
    <m/>
    <d v="2013-03-05T00:00:00"/>
    <s v="March 2013"/>
    <s v="MICHELLE"/>
    <s v="New"/>
    <s v="Buy"/>
  </r>
  <r>
    <n v="656784"/>
    <s v="GLOBAL EQUIPMENT CO"/>
    <x v="0"/>
    <s v="ZT 2X3X004 PB 1000/CS,PRNTD "/>
    <n v="0"/>
    <m/>
    <s v="ZT 2"/>
    <n v="3"/>
    <s v="004 PB"/>
    <m/>
    <x v="0"/>
    <m/>
    <d v="2013-03-05T00:00:00"/>
    <s v="March 2013"/>
    <s v="MICHELLE"/>
    <s v="New"/>
    <s v="Buy"/>
  </r>
  <r>
    <n v="656791"/>
    <s v="MORRISETTE PAPER COMPANY - HICKORY"/>
    <x v="0"/>
    <s v="TU 1.75 X002 1500'/ROLL "/>
    <n v="1812"/>
    <m/>
    <s v="TU 1.75 "/>
    <n v="2"/>
    <m/>
    <m/>
    <x v="0"/>
    <m/>
    <d v="2013-03-05T00:00:00"/>
    <s v="March 2013"/>
    <s v="MICHELLE"/>
    <s v="New"/>
    <s v="Buy"/>
  </r>
  <r>
    <n v="663591"/>
    <s v="EAST COAST PACKAGING"/>
    <x v="30"/>
    <s v="30.00X0.00X30.00X2.00 500/CS,INDIV SHEETS,BS "/>
    <n v="3469.95"/>
    <m/>
    <n v="30"/>
    <m/>
    <n v="30"/>
    <n v="2"/>
    <x v="1"/>
    <n v="798917"/>
    <d v="2013-03-15T00:00:00"/>
    <s v="March 2013"/>
    <s v="ANGELA"/>
    <s v="Reorder"/>
    <s v="Make"/>
  </r>
  <r>
    <n v="656945"/>
    <s v="FOUR STAR PLASTICS"/>
    <x v="0"/>
    <s v="TU 1.75 X1,500'/RL 2MIL  "/>
    <n v="1812"/>
    <m/>
    <s v="TU 1.75 "/>
    <s v="1,500'/RL 2MIL"/>
    <m/>
    <m/>
    <x v="0"/>
    <m/>
    <d v="2013-03-05T00:00:00"/>
    <s v="March 2013"/>
    <s v="MWENTWORTH"/>
    <s v="New"/>
    <s v="Buy"/>
  </r>
  <r>
    <n v="671417"/>
    <s v="EAST COAST PACKAGING"/>
    <x v="30"/>
    <s v="30.00X0.00X30.00X2.00 500/CS,INDIV SHEETS,BS "/>
    <n v="3402.85"/>
    <m/>
    <n v="30"/>
    <m/>
    <n v="30"/>
    <n v="2"/>
    <x v="1"/>
    <n v="815559"/>
    <d v="2013-04-18T00:00:00"/>
    <s v="April 2013"/>
    <s v="CMAHAN"/>
    <s v="Reorder"/>
    <s v="Make"/>
  </r>
  <r>
    <n v="635875"/>
    <s v="PROFESSIONAL PACKAGING"/>
    <x v="0"/>
    <s v="AUTO 4 x 4 2mil 3000/ROLL  "/>
    <n v="2087.5"/>
    <m/>
    <n v="4"/>
    <m/>
    <n v="4"/>
    <n v="2"/>
    <x v="0"/>
    <m/>
    <d v="2012-11-28T00:00:00"/>
    <s v="Nov 2012"/>
    <s v="HEATHER"/>
    <s v="New"/>
    <s v="Buy"/>
  </r>
  <r>
    <n v="662879"/>
    <s v="SHORR PACKAGING - IN"/>
    <x v="0"/>
    <s v="AUTOBAG 5X5X0015 PRINTED 2C/1S (WHITE BLOC K W/ PRINT) 3000/ROLL,PRN"/>
    <n v="2085"/>
    <m/>
    <n v="5"/>
    <m/>
    <n v="5"/>
    <n v="1.5"/>
    <x v="0"/>
    <m/>
    <d v="2013-03-27T00:00:00"/>
    <s v="March 2013"/>
    <s v="BRENDA"/>
    <s v="New"/>
    <s v="Buy"/>
  </r>
  <r>
    <n v="674208"/>
    <s v="TEXAS TECHNOLOGIES,INC."/>
    <x v="0"/>
    <s v="AUTOBAG 5X6 2MIL (WHITE O P) 2K/ROLL "/>
    <n v="2081.25"/>
    <m/>
    <n v="5"/>
    <m/>
    <n v="6"/>
    <n v="2"/>
    <x v="0"/>
    <m/>
    <d v="2013-05-13T00:00:00"/>
    <s v="May 2013"/>
    <s v="JBURKE"/>
    <s v="New"/>
    <s v="Buy"/>
  </r>
  <r>
    <n v="671166"/>
    <s v="COMMERCE PACKAGING"/>
    <x v="0"/>
    <s v="2.5 X 9 X 1.25 MIL AUTO STYLE BAGS 1750/ROLL W/1 VENT HOLE"/>
    <n v="2075"/>
    <m/>
    <n v="2.5"/>
    <m/>
    <n v="9"/>
    <n v="1.25"/>
    <x v="0"/>
    <m/>
    <d v="2013-05-01T00:00:00"/>
    <s v="May 2013"/>
    <s v="JCORLISS"/>
    <s v="New"/>
    <s v="Buy"/>
  </r>
  <r>
    <n v="660109"/>
    <s v="LANDSBERG - DALLAS (GRAPEVINE)"/>
    <x v="0"/>
    <s v="6X8 3ML AUTO BAG AMBER TI 1000/ROLL "/>
    <n v="2071.13"/>
    <m/>
    <n v="6"/>
    <m/>
    <n v="8"/>
    <n v="3"/>
    <x v="0"/>
    <m/>
    <d v="2013-03-15T00:00:00"/>
    <s v="March 2013"/>
    <s v="JLYONS"/>
    <s v="New"/>
    <s v="Buy"/>
  </r>
  <r>
    <n v="656994"/>
    <s v="WCP SOLUTIONS - CLEARFIELD"/>
    <x v="0"/>
    <s v="SHRINK BAG 123X70X002  "/>
    <n v="4482.2700000000004"/>
    <m/>
    <s v="SHRINK BAG 123"/>
    <n v="70"/>
    <n v="2"/>
    <m/>
    <x v="0"/>
    <m/>
    <d v="2013-03-05T00:00:00"/>
    <s v="March 2013"/>
    <s v="LMITCHELL"/>
    <s v="New"/>
    <s v="Buy"/>
  </r>
  <r>
    <n v="658982"/>
    <s v="CHALMUR BAG CO., INC."/>
    <x v="0"/>
    <s v="20X36X0028 +1.5  LIP 400/ 100 PER 8  WICKET 2% UVI, METALLOCENE"/>
    <n v="1242"/>
    <m/>
    <n v="20"/>
    <n v="36"/>
    <s v="0028 +1.5  LIP 400/"/>
    <m/>
    <x v="1"/>
    <n v="793304"/>
    <d v="2013-03-05T00:00:00"/>
    <s v="March 2013"/>
    <s v="MICHELLE"/>
    <s v="New"/>
    <s v="Buy"/>
  </r>
  <r>
    <n v="696184"/>
    <s v="EAST COAST PACKAGING"/>
    <x v="30"/>
    <s v="30.00X0.00X30.00X2.00500/CS,INDIV SHEETS,BS"/>
    <n v="2286.6"/>
    <m/>
    <n v="30"/>
    <n v="0"/>
    <n v="30"/>
    <n v="2"/>
    <x v="1"/>
    <n v="869851"/>
    <d v="2013-07-30T00:00:00"/>
    <s v="July 2013"/>
    <s v="LPAIGE"/>
    <s v="Reorder"/>
    <s v="Make"/>
  </r>
  <r>
    <n v="657056"/>
    <s v="NICHOLS CO."/>
    <x v="0"/>
    <s v="ZT 8X6X003 RED TINT 1000/ CASE "/>
    <n v="2685"/>
    <m/>
    <s v="ZT 8"/>
    <n v="6"/>
    <s v="003 RED TINT 1000/"/>
    <m/>
    <x v="0"/>
    <m/>
    <d v="2013-03-06T00:00:00"/>
    <s v="March 2013"/>
    <s v="EZRA"/>
    <s v="Reorder"/>
    <s v="Buy"/>
  </r>
  <r>
    <n v="657086"/>
    <s v="VICTORY PACKAGING LP"/>
    <x v="0"/>
    <s v="30X30 3MIL SLIDER BAGS "/>
    <n v="0"/>
    <m/>
    <n v="30"/>
    <s v="30 3MIL SLIDER"/>
    <m/>
    <m/>
    <x v="0"/>
    <m/>
    <d v="2013-03-06T00:00:00"/>
    <s v="March 2013"/>
    <s v="LCARTER"/>
    <s v="New"/>
    <s v="Buy"/>
  </r>
  <r>
    <n v="696184"/>
    <s v="EAST COAST PACKAGING"/>
    <x v="30"/>
    <s v="30.00X0.00X30.00X2.00500/CS,INDIV SHEETS,BS"/>
    <n v="2286.6"/>
    <m/>
    <n v="30"/>
    <n v="0"/>
    <n v="30"/>
    <n v="2"/>
    <x v="1"/>
    <n v="869851"/>
    <d v="2013-07-30T00:00:00"/>
    <s v="July 2013"/>
    <s v="LPAIGE"/>
    <s v="Reorder"/>
    <s v="Make"/>
  </r>
  <r>
    <n v="657194"/>
    <s v="ARIVA - MARYLAND"/>
    <x v="0"/>
    <s v="ZT SLIDER 20X19 4 MIL 250 /CS "/>
    <n v="20030"/>
    <m/>
    <s v="ZT SLIDER 20"/>
    <s v="19 4 MIL 250"/>
    <m/>
    <m/>
    <x v="0"/>
    <m/>
    <d v="2013-03-06T00:00:00"/>
    <s v="March 2013"/>
    <s v="LPAIGE"/>
    <s v="New"/>
    <s v="Buy"/>
  </r>
  <r>
    <n v="657196"/>
    <s v="ARIVA - MARYLAND"/>
    <x v="0"/>
    <s v="ZT SLIDER 26X19 4MIL 250/ CASE "/>
    <n v="25045"/>
    <m/>
    <s v="ZT SLIDER 26"/>
    <s v="19 4MIL 250/"/>
    <m/>
    <m/>
    <x v="0"/>
    <m/>
    <d v="2013-03-06T00:00:00"/>
    <s v="March 2013"/>
    <s v="LPAIGE"/>
    <s v="New"/>
    <s v="Buy"/>
  </r>
  <r>
    <n v="693855"/>
    <s v="EAST COAST PACKAGING"/>
    <x v="30"/>
    <s v="30.00X0.00X30.00X2.00500/CS,INDIV SHEETS,BS"/>
    <n v="1861.2"/>
    <m/>
    <n v="30"/>
    <n v="0"/>
    <n v="30"/>
    <n v="2"/>
    <x v="0"/>
    <m/>
    <d v="2013-08-02T00:00:00"/>
    <s v="Aug 2013"/>
    <s v="BRENDA"/>
    <s v="New"/>
    <s v="Make"/>
  </r>
  <r>
    <n v="695720"/>
    <s v="EAST COAST PACKAGING"/>
    <x v="30"/>
    <s v="30.00X0.00X30.00X2.00500/CS,INDIV SHEETS,BS"/>
    <n v="0"/>
    <m/>
    <n v="30"/>
    <n v="0"/>
    <n v="30"/>
    <n v="2"/>
    <x v="0"/>
    <m/>
    <d v="2013-08-12T00:00:00"/>
    <s v="Aug 2013"/>
    <s v="PCOSTA"/>
    <s v="New"/>
    <s v="Make"/>
  </r>
  <r>
    <n v="657250"/>
    <s v="BAGSONTHENET"/>
    <x v="0"/>
    <s v="33X40 3 MIL BLACK LD LINER 100/CASE RANDOM PRNT 1C/1"/>
    <n v="4156"/>
    <m/>
    <n v="33"/>
    <s v="40 3 MIL BLACK"/>
    <m/>
    <m/>
    <x v="0"/>
    <m/>
    <d v="2013-03-06T00:00:00"/>
    <s v="March 2013"/>
    <s v="JPENA"/>
    <s v="New"/>
    <s v="Buy"/>
  </r>
  <r>
    <n v="657300"/>
    <s v="FASTPACK PACKAGING INC"/>
    <x v="0"/>
    <s v="12 X16  4MIL CLEAR SIDEWE 3C/1S 1000/CASE PLATE= 8 X9.5 ,PRNTD"/>
    <n v="7640"/>
    <m/>
    <n v="12"/>
    <s v="16  4MIL CLEAR SIDEWE"/>
    <m/>
    <m/>
    <x v="0"/>
    <m/>
    <d v="2013-03-06T00:00:00"/>
    <s v="March 2013"/>
    <s v="MWENTWORTH"/>
    <s v="New"/>
    <s v="Buy"/>
  </r>
  <r>
    <n v="657307"/>
    <s v="WCP SOLUTIONS - REDDING"/>
    <x v="0"/>
    <s v="12X16X002 W/BACK FLIP 1000/CASE "/>
    <n v="800.5"/>
    <m/>
    <n v="12"/>
    <n v="16"/>
    <s v="002 W/BACK FLIP"/>
    <m/>
    <x v="0"/>
    <m/>
    <d v="2013-03-06T00:00:00"/>
    <s v="March 2013"/>
    <s v="LHICKS"/>
    <s v="New"/>
    <s v="Buy"/>
  </r>
  <r>
    <n v="657331"/>
    <s v="ALTEC PACKAGING"/>
    <x v="0"/>
    <s v="20X30X002 CLEAR 4  BOTTOM GUSSET 250/CS DRAWSTRING"/>
    <n v="0"/>
    <m/>
    <n v="20"/>
    <n v="30"/>
    <s v="002 CLEAR"/>
    <m/>
    <x v="0"/>
    <m/>
    <d v="2013-03-06T00:00:00"/>
    <s v="March 2013"/>
    <s v="AMBER"/>
    <s v="New"/>
    <s v="Buy"/>
  </r>
  <r>
    <n v="657341"/>
    <s v="TRIPAK INDUSTRIES"/>
    <x v="0"/>
    <s v="ZT 4X4 2 MIL 1C/1S 2X2 IMAGE 1,000/CS,PRNTD "/>
    <n v="2825"/>
    <m/>
    <s v="ZT 4"/>
    <s v="4 2 MIL 1C/1S"/>
    <m/>
    <m/>
    <x v="0"/>
    <m/>
    <d v="2013-03-06T00:00:00"/>
    <s v="March 2013"/>
    <s v="LPAIGE"/>
    <s v="New"/>
    <s v="Buy"/>
  </r>
  <r>
    <n v="699446"/>
    <s v="PREMIER PACKAGING, INC"/>
    <x v="30"/>
    <s v="30.00X0.00X30.00X2.00500/CS,INDIV SHEETS,BS"/>
    <n v="2746.8"/>
    <m/>
    <n v="30"/>
    <n v="0"/>
    <n v="30"/>
    <n v="2"/>
    <x v="0"/>
    <m/>
    <d v="2013-08-28T00:00:00"/>
    <s v="Aug 2013"/>
    <s v="HEATHER"/>
    <s v="New"/>
    <s v="Make"/>
  </r>
  <r>
    <n v="657406"/>
    <s v="CARLSON SYSTEMS, LLC - MINNEAPOLIS"/>
    <x v="0"/>
    <s v="5X8 6 MIL ZT PRINTED 1C/1 1000/CASE "/>
    <n v="981.75"/>
    <m/>
    <n v="5"/>
    <s v="8 6 MIL ZT PRINTED 1C/1"/>
    <m/>
    <m/>
    <x v="0"/>
    <m/>
    <d v="2013-03-06T00:00:00"/>
    <s v="March 2013"/>
    <s v="CGRAINGER"/>
    <s v="New"/>
    <s v="Buy"/>
  </r>
  <r>
    <n v="657409"/>
    <s v="CARLSON SYSTEMS, LLC - MINNEAPOLIS"/>
    <x v="0"/>
    <s v="8X10 6MIL ZT PRINTED 1C/1 1000/CASE "/>
    <n v="1315.25"/>
    <m/>
    <n v="8"/>
    <s v="10 6MIL ZT PRINTED 1C/1"/>
    <m/>
    <m/>
    <x v="0"/>
    <m/>
    <d v="2013-03-06T00:00:00"/>
    <s v="March 2013"/>
    <s v="CGRAINGER"/>
    <s v="New"/>
    <s v="Buy"/>
  </r>
  <r>
    <n v="657411"/>
    <s v="CARLSON SYSTEMS, LLC - MINNEAPOLIS"/>
    <x v="0"/>
    <s v="13X18 6MIL ZT PRINTED 1C/ 500 / CASE "/>
    <n v="1517.88"/>
    <m/>
    <n v="13"/>
    <s v="18 6MIL ZT PRINTED 1C/"/>
    <m/>
    <m/>
    <x v="0"/>
    <m/>
    <d v="2013-03-06T00:00:00"/>
    <s v="March 2013"/>
    <s v="CGRAINGER"/>
    <s v="New"/>
    <s v="Buy"/>
  </r>
  <r>
    <n v="657440"/>
    <s v="FREDERICK PACKAGING"/>
    <x v="0"/>
    <s v="LF 18X30 4MIL PRINTED 1C 1S 250/CASE,PR NTD"/>
    <n v="2755.8"/>
    <m/>
    <s v="LF 18"/>
    <s v="30 4MIL"/>
    <m/>
    <m/>
    <x v="0"/>
    <m/>
    <d v="2013-03-06T00:00:00"/>
    <s v="March 2013"/>
    <s v="MCAMERON"/>
    <s v="New"/>
    <s v="Buy"/>
  </r>
  <r>
    <n v="657441"/>
    <s v="FREDERICK PACKAGING"/>
    <x v="0"/>
    <s v="LF 18X30 6MIL PRINTED 1C/1S 150/CASE,PR NTD"/>
    <n v="3746.6"/>
    <m/>
    <s v="LF 18"/>
    <s v="30 6MIL"/>
    <m/>
    <m/>
    <x v="0"/>
    <m/>
    <d v="2013-03-06T00:00:00"/>
    <s v="March 2013"/>
    <s v="MCAMERON"/>
    <s v="New"/>
    <s v="Buy"/>
  </r>
  <r>
    <n v="705748"/>
    <s v="EAST COAST PACKAGING"/>
    <x v="30"/>
    <s v="30.00X0.00X30.00X2.00500/CS,INDIV SHEETS,BS"/>
    <n v="2205.35"/>
    <m/>
    <n v="30"/>
    <n v="0"/>
    <n v="30"/>
    <n v="2"/>
    <x v="1"/>
    <n v="892214"/>
    <d v="2013-09-11T00:00:00"/>
    <s v="Sept 2013"/>
    <s v="CTARR"/>
    <s v="Reorder"/>
    <s v="Make"/>
  </r>
  <r>
    <n v="661064"/>
    <s v="CHALMUR BAG CO., INC."/>
    <x v="0"/>
    <s v="20X36X0028 +1.5  LIP 400/ 100 PER 8  WICKET 2% UVI, METALLOCENE"/>
    <n v="1242"/>
    <m/>
    <n v="20"/>
    <n v="36"/>
    <s v="0028 +1.5  LIP 400/"/>
    <m/>
    <x v="1"/>
    <n v="793893"/>
    <d v="2013-03-06T00:00:00"/>
    <s v="March 2013"/>
    <s v="AMBER"/>
    <s v="Reorder"/>
    <s v="Buy"/>
  </r>
  <r>
    <n v="657510"/>
    <s v="PRATT SPECIALTIES"/>
    <x v="0"/>
    <s v="ZT 9X12 1.5 MIL PRINTED 1 1000/CASE,PRNTD "/>
    <n v="2459.6"/>
    <m/>
    <s v="ZT 9"/>
    <s v="12 1.5 MIL PRINTED 1"/>
    <m/>
    <m/>
    <x v="0"/>
    <m/>
    <d v="2013-03-07T00:00:00"/>
    <s v="March 2013"/>
    <s v="STEVES"/>
    <s v="New"/>
    <s v="Buy"/>
  </r>
  <r>
    <n v="657514"/>
    <s v="STAPLES CENTRAL PAYMENT CENTER"/>
    <x v="0"/>
    <s v="TSHIRT BAG 8X14X16 HDPE . CLEAR, 2000/CASE "/>
    <n v="6500"/>
    <m/>
    <s v="TSHIRT BAG 8"/>
    <n v="14"/>
    <s v="16 HDPE ."/>
    <m/>
    <x v="0"/>
    <m/>
    <d v="2013-03-07T00:00:00"/>
    <s v="March 2013"/>
    <s v="JBERCUME"/>
    <s v="New"/>
    <s v="Buy"/>
  </r>
  <r>
    <n v="705794"/>
    <s v="PREMIER PACKAGING, INC"/>
    <x v="30"/>
    <s v="30.00X0.00X30.00X2.00500/CS,INDIV SHEETS,BS"/>
    <n v="1893.36"/>
    <m/>
    <n v="30"/>
    <n v="0"/>
    <n v="30"/>
    <n v="2"/>
    <x v="1"/>
    <n v="892599"/>
    <d v="2013-09-11T00:00:00"/>
    <s v="Sept 2013"/>
    <s v="MWENTWORTH"/>
    <s v="Reorder"/>
    <s v="Make"/>
  </r>
  <r>
    <n v="703220"/>
    <s v="EAST COAST PACKAGING"/>
    <x v="30"/>
    <s v="30.00X0.00X30.00X2.00500/CS,INDIV SHEETS,BS"/>
    <n v="2021.44"/>
    <m/>
    <n v="30"/>
    <n v="0"/>
    <n v="30"/>
    <n v="2"/>
    <x v="0"/>
    <m/>
    <d v="2013-09-13T00:00:00"/>
    <s v="Sept 2013"/>
    <s v="BRENDA"/>
    <s v="Reorder"/>
    <s v="Make"/>
  </r>
  <r>
    <n v="705742"/>
    <s v="EAST COAST PACKAGING"/>
    <x v="30"/>
    <s v="30.00X0.00X30.00X2.00500/CS,INDIV SHEETS,BS"/>
    <n v="0"/>
    <m/>
    <n v="30"/>
    <n v="0"/>
    <n v="30"/>
    <n v="2"/>
    <x v="0"/>
    <m/>
    <d v="2013-09-25T00:00:00"/>
    <s v="Sept 2013"/>
    <s v="CTARR"/>
    <s v="Reorder"/>
    <s v="Make"/>
  </r>
  <r>
    <n v="663845"/>
    <s v="CDF CORPORATION"/>
    <x v="30"/>
    <s v="30.00X0.00X30.00X3.00 250/CS,INDIV SHEETS,BS "/>
    <n v="997.2"/>
    <m/>
    <n v="30"/>
    <m/>
    <n v="30"/>
    <n v="3"/>
    <x v="1"/>
    <n v="799335"/>
    <d v="2013-03-18T00:00:00"/>
    <s v="March 2013"/>
    <s v="MWENTWORTH"/>
    <s v="Reorder"/>
    <s v="Make"/>
  </r>
  <r>
    <n v="693212"/>
    <s v="CDF CORPORATION"/>
    <x v="30"/>
    <s v="30.00X0.00X30.00X3.00250/CS,INDIV SHEETS,BS"/>
    <n v="975.1"/>
    <m/>
    <n v="30"/>
    <n v="0"/>
    <n v="30"/>
    <n v="3"/>
    <x v="1"/>
    <n v="862787"/>
    <d v="2013-07-17T00:00:00"/>
    <s v="July 2013"/>
    <s v="JPENA"/>
    <s v="Reorder"/>
    <s v="Make"/>
  </r>
  <r>
    <n v="693212"/>
    <s v="CDF CORPORATION"/>
    <x v="30"/>
    <s v="30.00X0.00X30.00X3.00250/CS,INDIV SHEETS,BS"/>
    <n v="975.1"/>
    <m/>
    <n v="30"/>
    <n v="0"/>
    <n v="30"/>
    <n v="3"/>
    <x v="1"/>
    <n v="862787"/>
    <d v="2013-07-17T00:00:00"/>
    <s v="July 2013"/>
    <s v="JPENA"/>
    <s v="Reorder"/>
    <s v="Make"/>
  </r>
  <r>
    <n v="704657"/>
    <s v="CDF CORPORATION"/>
    <x v="30"/>
    <s v="30.00X0.00X30.00X3.00250/CS,INDIV SHEETS,BS"/>
    <n v="993.1"/>
    <m/>
    <n v="30"/>
    <n v="0"/>
    <n v="30"/>
    <n v="3"/>
    <x v="1"/>
    <n v="889478"/>
    <d v="2013-09-05T00:00:00"/>
    <s v="Sept 2013"/>
    <s v="STEVES"/>
    <s v="Reorder"/>
    <s v="Make"/>
  </r>
  <r>
    <n v="675562"/>
    <s v="CDF CORPORATION"/>
    <x v="30"/>
    <s v="30.00X0.00X30.00X4.00 250/CS,INDIV SHEETS,BS "/>
    <n v="2622.62"/>
    <m/>
    <n v="30"/>
    <m/>
    <n v="30"/>
    <n v="4"/>
    <x v="1"/>
    <n v="823849"/>
    <d v="2013-05-03T00:00:00"/>
    <s v="May 2013"/>
    <s v="STEVES"/>
    <s v="Reorder"/>
    <s v="Make"/>
  </r>
  <r>
    <n v="696313"/>
    <s v="CDF CORPORATION"/>
    <x v="30"/>
    <s v="30.00X0.00X30.00X4.00250/CS,INDIV SHEETS,BS"/>
    <n v="2673.22"/>
    <m/>
    <n v="30"/>
    <n v="0"/>
    <n v="30"/>
    <n v="4"/>
    <x v="1"/>
    <n v="869826"/>
    <d v="2013-07-30T00:00:00"/>
    <s v="July 2013"/>
    <s v="STEVES"/>
    <s v="Reorder"/>
    <s v="Make"/>
  </r>
  <r>
    <n v="691630"/>
    <s v="SIGMA SUPPLY, INC."/>
    <x v="0"/>
    <s v="AUTO BAGS10.5X13.51.5 MIL VENTED (1 SIDE) 1"/>
    <n v="2070"/>
    <m/>
    <s v="AUTO BAGS"/>
    <m/>
    <m/>
    <m/>
    <x v="0"/>
    <m/>
    <d v="2013-07-24T00:00:00"/>
    <s v="July 2013"/>
    <s v="MFRIDLEY"/>
    <s v="New"/>
    <s v="Buy"/>
  </r>
  <r>
    <n v="660044"/>
    <s v="CRATEX CORP."/>
    <x v="0"/>
    <s v="30X36 4 MIL BLACK CONDUCT (VELOSTAT EQUIVALENT) "/>
    <n v="2310.48"/>
    <m/>
    <n v="30"/>
    <s v="36 4 MIL BLACK CONDUCT"/>
    <m/>
    <m/>
    <x v="1"/>
    <n v="794597"/>
    <d v="2013-03-07T00:00:00"/>
    <s v="March 2013"/>
    <s v="MICHELLE"/>
    <s v="Reorder"/>
    <s v="Buy"/>
  </r>
  <r>
    <n v="661157"/>
    <s v="UNISOURCE - APPLETON"/>
    <x v="0"/>
    <s v="10X12X0026 FG RED TINT FI LM, RED SLIDER 250/CS "/>
    <n v="11630"/>
    <m/>
    <n v="10"/>
    <n v="12"/>
    <s v="0026 FG RED TINT FI"/>
    <m/>
    <x v="1"/>
    <n v="794574"/>
    <d v="2013-03-07T00:00:00"/>
    <s v="March 2013"/>
    <s v="AMBER"/>
    <s v="Reorder"/>
    <s v="Buy"/>
  </r>
  <r>
    <n v="661159"/>
    <s v="UNISOURCE - APPLETON"/>
    <x v="0"/>
    <s v="14X11X0026 FG RED TINT FI LM, RED SLIDER, 250/CASE "/>
    <n v="11047.5"/>
    <m/>
    <n v="14"/>
    <n v="11"/>
    <s v="0026 FG RED TINT FI"/>
    <m/>
    <x v="1"/>
    <n v="794578"/>
    <d v="2013-03-07T00:00:00"/>
    <s v="March 2013"/>
    <s v="AMBER"/>
    <s v="Reorder"/>
    <s v="Buy"/>
  </r>
  <r>
    <n v="696313"/>
    <s v="CDF CORPORATION"/>
    <x v="30"/>
    <s v="30.00X0.00X30.00X4.00250/CS,INDIV SHEETS,BS"/>
    <n v="2673.22"/>
    <m/>
    <n v="30"/>
    <n v="0"/>
    <n v="30"/>
    <n v="4"/>
    <x v="1"/>
    <n v="869826"/>
    <d v="2013-07-30T00:00:00"/>
    <s v="July 2013"/>
    <s v="STEVES"/>
    <s v="Reorder"/>
    <s v="Make"/>
  </r>
  <r>
    <n v="697630"/>
    <s v="CDF CORPORATION"/>
    <x v="30"/>
    <s v="30.00X0.00X30.00X4.00250/CS,INDIV SHEETS,BS"/>
    <n v="2673.22"/>
    <m/>
    <n v="30"/>
    <n v="0"/>
    <n v="30"/>
    <n v="4"/>
    <x v="0"/>
    <m/>
    <d v="2013-08-20T00:00:00"/>
    <s v="Aug 2013"/>
    <s v="STEVES"/>
    <s v="Reorder"/>
    <s v="Make"/>
  </r>
  <r>
    <n v="657915"/>
    <s v="APAC PAPER &amp; PKG. CORP."/>
    <x v="0"/>
    <s v="8X40 3 MIL TRANS MET STAT SHEILDING 100/CS "/>
    <n v="2419.5"/>
    <m/>
    <n v="8"/>
    <s v="40 3 MIL TRANS MET STAT"/>
    <m/>
    <m/>
    <x v="0"/>
    <m/>
    <d v="2013-03-08T00:00:00"/>
    <s v="March 2013"/>
    <s v="AMBER"/>
    <s v="New"/>
    <s v="Buy"/>
  </r>
  <r>
    <n v="657992"/>
    <s v="DAY-PAK"/>
    <x v="0"/>
    <s v="ZT 6X8 2 MIL 1000/CASE 2X3 IMAGE 2C/1S ,PRNTD "/>
    <n v="1298"/>
    <m/>
    <s v="ZT 6"/>
    <s v="8 2 MIL 1000/CASE"/>
    <m/>
    <m/>
    <x v="0"/>
    <m/>
    <d v="2013-03-08T00:00:00"/>
    <s v="March 2013"/>
    <s v="LPAIGE"/>
    <s v="New"/>
    <s v="Buy"/>
  </r>
  <r>
    <n v="657999"/>
    <s v="DAY-PAK"/>
    <x v="0"/>
    <s v="ZT 9X12 2 MIL 1000/CASE 4X5 IMAGE 2C/1S,PRNTD "/>
    <n v="1696"/>
    <m/>
    <s v="ZT 9"/>
    <s v="12 2 MIL 1000/CASE"/>
    <m/>
    <m/>
    <x v="0"/>
    <m/>
    <d v="2013-03-08T00:00:00"/>
    <s v="March 2013"/>
    <s v="LPAIGE"/>
    <s v="New"/>
    <s v="Buy"/>
  </r>
  <r>
    <n v="658049"/>
    <s v="SOUTHPACK SALES SERVICE"/>
    <x v="0"/>
    <s v="20X24 2 MIL 2 INCH LIP AND TAPE SOLID WHITE 500/CASE"/>
    <n v="750.12"/>
    <m/>
    <n v="20"/>
    <s v="24 2 MIL"/>
    <m/>
    <m/>
    <x v="0"/>
    <m/>
    <d v="2013-03-08T00:00:00"/>
    <s v="March 2013"/>
    <s v="DWHOLEY"/>
    <s v="New"/>
    <s v="Buy"/>
  </r>
  <r>
    <n v="638252"/>
    <s v="HILLAS PACKAGING"/>
    <x v="30"/>
    <s v="30.00XX30.00X1.50 500/CS,INDIV SHEETS,BS "/>
    <n v="764.16"/>
    <m/>
    <n v="30"/>
    <m/>
    <n v="30"/>
    <n v="1.5"/>
    <x v="1"/>
    <n v="748606"/>
    <d v="2012-11-27T00:00:00"/>
    <s v="Nov 2012"/>
    <s v="TTHERIAULT"/>
    <s v="New"/>
    <s v="Make"/>
  </r>
  <r>
    <n v="658100"/>
    <s v="GATEWAY SPECIALTY IMPORTS CORP"/>
    <x v="0"/>
    <s v="9.2 X1,700' 3.2 MIL VCI F STRETCH FILM WHITE WITH BLUE LOGO 18 X3.25 ,PRNTD"/>
    <n v="43225"/>
    <m/>
    <n v="9.1999999999999993"/>
    <s v="1,700' 3.2 MIL VCI F"/>
    <m/>
    <m/>
    <x v="0"/>
    <m/>
    <d v="2013-03-08T00:00:00"/>
    <s v="March 2013"/>
    <s v="CGRAINGER"/>
    <s v="New"/>
    <s v="Buy"/>
  </r>
  <r>
    <n v="658113"/>
    <s v="GATEWAY SPECIALTY IMPORTS CORP"/>
    <x v="0"/>
    <s v="9.5 X1,700' 2.4MIL FG GREEN STRETCH FLIM WITH VCI"/>
    <n v="39195"/>
    <m/>
    <n v="9.5"/>
    <s v="1,700' 2.4MIL FG"/>
    <m/>
    <m/>
    <x v="0"/>
    <m/>
    <d v="2013-03-08T00:00:00"/>
    <s v="March 2013"/>
    <s v="CGRAINGER"/>
    <s v="New"/>
    <s v="Buy"/>
  </r>
  <r>
    <n v="658114"/>
    <s v="GATEWAY SPECIALTY IMPORTS CORP"/>
    <x v="0"/>
    <s v="11.75 X4000' 2.4MIL FG BLUE STRETCH FILM VCI"/>
    <n v="36090"/>
    <m/>
    <n v="11.75"/>
    <s v="4000' 2.4MIL FG"/>
    <m/>
    <m/>
    <x v="0"/>
    <m/>
    <d v="2013-03-08T00:00:00"/>
    <s v="March 2013"/>
    <s v="CGRAINGER"/>
    <s v="New"/>
    <s v="Buy"/>
  </r>
  <r>
    <n v="658116"/>
    <s v="SHIP-PAC"/>
    <x v="0"/>
    <s v="ZT 3X6 2MIL PRINTED 1C/1S 1000/CASE,PRNTD "/>
    <n v="2065"/>
    <m/>
    <s v="ZT 3"/>
    <s v="6 2MIL PRINTED"/>
    <m/>
    <m/>
    <x v="0"/>
    <m/>
    <d v="2013-03-08T00:00:00"/>
    <s v="March 2013"/>
    <s v="LPAIGE"/>
    <s v="Reorder"/>
    <s v="Buy"/>
  </r>
  <r>
    <n v="699013"/>
    <s v="PREMIER PACKAGING, INC"/>
    <x v="30"/>
    <s v="36.00X0.00X30.00X2.00500/CS,INDIV SHEETS,BS"/>
    <n v="2895.38"/>
    <m/>
    <n v="36"/>
    <n v="0"/>
    <n v="30"/>
    <n v="2"/>
    <x v="0"/>
    <m/>
    <d v="2013-08-26T00:00:00"/>
    <s v="Aug 2013"/>
    <s v="JCORLISS"/>
    <s v="New"/>
    <s v="Make"/>
  </r>
  <r>
    <n v="658224"/>
    <s v="MIPSCO"/>
    <x v="0"/>
    <s v="6X8 2 MIL ZT BAG WITH ONE VENT HOLE IS AT TOP F BAG 1  FROM SIDE AND 1  FROM"/>
    <n v="2346"/>
    <m/>
    <n v="6"/>
    <m/>
    <n v="8"/>
    <n v="2"/>
    <x v="0"/>
    <m/>
    <d v="2013-03-08T00:00:00"/>
    <s v="March 2013"/>
    <s v="JBASILE"/>
    <s v="New"/>
    <s v="Buy"/>
  </r>
  <r>
    <n v="666424"/>
    <s v="ALPHA PACKAGING INC."/>
    <x v="30"/>
    <s v="36.00X0.00X32.00X1.00 1000/CS,INDIV SHEETS,BS "/>
    <n v="8470"/>
    <m/>
    <n v="36"/>
    <m/>
    <n v="32"/>
    <n v="1"/>
    <x v="0"/>
    <m/>
    <d v="2013-04-11T00:00:00"/>
    <s v="April 2013"/>
    <s v="STEVES"/>
    <s v="New"/>
    <s v="Make"/>
  </r>
  <r>
    <n v="658294"/>
    <s v="AMPAC PACKAGING LLC"/>
    <x v="0"/>
    <s v="5X8 2 MIL ZT PRINTED 2 COLOR 1 SIDE 35% COVERA GE 1000/CASE,PRNTD"/>
    <n v="2007"/>
    <m/>
    <n v="5"/>
    <s v="8 2 MIL ZT PRINTED"/>
    <m/>
    <m/>
    <x v="0"/>
    <m/>
    <d v="2013-03-11T00:00:00"/>
    <s v="March 2013"/>
    <s v="HEATHER"/>
    <s v="New"/>
    <s v="Buy"/>
  </r>
  <r>
    <n v="629367"/>
    <s v="RPC PACKAGING SUPPLY"/>
    <x v="30"/>
    <s v="36.00X0.00X36.00X2.00 500/CS,INDIV SHEETS,BS "/>
    <n v="982.91"/>
    <m/>
    <n v="36"/>
    <m/>
    <n v="36"/>
    <n v="2"/>
    <x v="1"/>
    <n v="729731"/>
    <d v="2012-10-16T00:00:00"/>
    <s v="Oct 2012"/>
    <s v="JIM"/>
    <s v="New"/>
    <s v="Make"/>
  </r>
  <r>
    <n v="658308"/>
    <s v="AMPAC PACKAGING LLC"/>
    <x v="0"/>
    <s v="5X8 2 MIL ZT PRINTED 2 COLOR 1 SIDE 35% COVERA GE 1000/CASE,PRNTD"/>
    <n v="1857"/>
    <m/>
    <n v="5"/>
    <s v="8 2 MIL ZT PRINTED"/>
    <m/>
    <m/>
    <x v="0"/>
    <m/>
    <d v="2013-03-11T00:00:00"/>
    <s v="March 2013"/>
    <s v="HEATHER"/>
    <s v="Reorder"/>
    <s v="Buy"/>
  </r>
  <r>
    <n v="673515"/>
    <s v="RPC PACKAGING SUPPLY"/>
    <x v="30"/>
    <s v="36.00X0.00X36.00X2.00 500/CS,INDIV SHEETS,BS "/>
    <n v="965.58"/>
    <m/>
    <n v="36"/>
    <m/>
    <n v="36"/>
    <n v="2"/>
    <x v="1"/>
    <n v="819238"/>
    <d v="2013-04-25T00:00:00"/>
    <s v="April 2013"/>
    <s v="AMBER"/>
    <s v="Reorder"/>
    <s v="Make"/>
  </r>
  <r>
    <n v="628866"/>
    <s v="RAYLN PLASTICS CORP."/>
    <x v="30"/>
    <s v="36.00X0.00X40.00X1.25 500/CS,INDIV SHEETS,FG,BS ,VENT,NORM"/>
    <n v="1528.17"/>
    <m/>
    <n v="36"/>
    <m/>
    <n v="40"/>
    <n v="1.25"/>
    <x v="0"/>
    <m/>
    <d v="2012-10-26T00:00:00"/>
    <s v="Oct 2012"/>
    <s v="JGUSTAFSON"/>
    <s v="New"/>
    <s v="Make"/>
  </r>
  <r>
    <n v="646474"/>
    <s v="ARCO PACKAGING, INC."/>
    <x v="30"/>
    <s v="42.00X0.00X42.00X4.00 200/RL,INDIV SHEETS,BS "/>
    <n v="0"/>
    <m/>
    <n v="42"/>
    <m/>
    <n v="42"/>
    <n v="4"/>
    <x v="0"/>
    <m/>
    <d v="2013-01-23T00:00:00"/>
    <s v="Jan 2013"/>
    <s v="HEATHER"/>
    <s v="New"/>
    <s v="Make"/>
  </r>
  <r>
    <n v="658542"/>
    <s v="ULINE"/>
    <x v="0"/>
    <s v="14X40 8MIL POAPP BS 200/CS FG LIP &amp; TAPE"/>
    <n v="0"/>
    <m/>
    <n v="14"/>
    <s v="40 8MIL POAPP"/>
    <m/>
    <m/>
    <x v="0"/>
    <m/>
    <d v="2013-03-11T00:00:00"/>
    <s v="March 2013"/>
    <s v="MWENTWORTH"/>
    <s v="New"/>
    <s v="Buy"/>
  </r>
  <r>
    <n v="658543"/>
    <s v="ULINE"/>
    <x v="0"/>
    <s v="14X40 6MIL POAPP BS 200/CS FG LIP &amp; TAPE"/>
    <n v="0"/>
    <m/>
    <n v="14"/>
    <s v="40 6MIL POAPP"/>
    <m/>
    <m/>
    <x v="0"/>
    <m/>
    <d v="2013-03-11T00:00:00"/>
    <s v="March 2013"/>
    <s v="MWENTWORTH"/>
    <s v="New"/>
    <s v="Buy"/>
  </r>
  <r>
    <n v="658580"/>
    <s v="W.B. MASON CO., INC."/>
    <x v="0"/>
    <s v="43X48 16MICRON HDPE CLEAR ANTISTATIC BAG 200/CASE FLAT PACKED"/>
    <n v="14190"/>
    <m/>
    <n v="43"/>
    <s v="48 16MICRON HDPE"/>
    <m/>
    <m/>
    <x v="0"/>
    <m/>
    <d v="2013-03-11T00:00:00"/>
    <s v="March 2013"/>
    <s v="CGRAINGER"/>
    <s v="New"/>
    <s v="Buy"/>
  </r>
  <r>
    <n v="643075"/>
    <s v="CLEAR VIEW BAG COMPANY, INC."/>
    <x v="30"/>
    <s v="48.00X0.00X48.00X4.00 125/CS,INDIV SHEETS,FG,BS "/>
    <n v="4848.1499999999996"/>
    <m/>
    <n v="48"/>
    <m/>
    <n v="48"/>
    <n v="4"/>
    <x v="0"/>
    <m/>
    <d v="2012-12-31T00:00:00"/>
    <s v="Dec 2012"/>
    <s v="JCORLISS"/>
    <s v="New"/>
    <s v="Make"/>
  </r>
  <r>
    <n v="629815"/>
    <s v="INDUSTRIAL PAPER &amp; PLASTIC"/>
    <x v="30"/>
    <s v="5.00X0.00X10.00X4.00 2000/CS,INDIV SHEETS,BS "/>
    <n v="493.5"/>
    <m/>
    <n v="5"/>
    <m/>
    <n v="10"/>
    <n v="4"/>
    <x v="0"/>
    <m/>
    <d v="2012-10-31T00:00:00"/>
    <s v="Oct 2012"/>
    <s v="TTHERIAULT"/>
    <s v="New"/>
    <s v="Make"/>
  </r>
  <r>
    <n v="629810"/>
    <s v="INDUSTRIAL PAPER &amp; PLASTIC"/>
    <x v="30"/>
    <s v="5.00X0.00X5.00X4.00 2500/CS,INDIV SHEETS,BS "/>
    <n v="517.20000000000005"/>
    <m/>
    <n v="5"/>
    <m/>
    <n v="5"/>
    <n v="4"/>
    <x v="0"/>
    <m/>
    <d v="2012-10-31T00:00:00"/>
    <s v="Oct 2012"/>
    <s v="TTHERIAULT"/>
    <s v="New"/>
    <s v="Make"/>
  </r>
  <r>
    <n v="632109"/>
    <s v="XPEDX"/>
    <x v="30"/>
    <s v="50.00X0.00X50.00X2.00 300/CS,INDIV SHEETS,BS "/>
    <n v="996.9"/>
    <m/>
    <n v="50"/>
    <m/>
    <n v="50"/>
    <n v="2"/>
    <x v="0"/>
    <m/>
    <d v="2012-11-09T00:00:00"/>
    <s v="Nov 2012"/>
    <s v="CMAHAN"/>
    <s v="New"/>
    <s v="Make"/>
  </r>
  <r>
    <n v="627771"/>
    <s v="AMERICAN SALES GROUP INC."/>
    <x v="30"/>
    <s v="50.00X0.00X60.00X3.00 125/CS,INDIV SHEETS,BS "/>
    <n v="1096.57"/>
    <m/>
    <n v="50"/>
    <m/>
    <n v="60"/>
    <n v="3"/>
    <x v="0"/>
    <m/>
    <d v="2012-10-23T00:00:00"/>
    <s v="Oct 2012"/>
    <s v="DAVIDW"/>
    <s v="New"/>
    <s v="Make"/>
  </r>
  <r>
    <n v="658714"/>
    <s v="AFFILIATED DIST."/>
    <x v="0"/>
    <s v="ZT 6X8X006 1000/CS BLUE INK, 1C/1S,PRNTD"/>
    <n v="2705"/>
    <m/>
    <s v="ZT 6"/>
    <n v="8"/>
    <n v="6"/>
    <m/>
    <x v="0"/>
    <m/>
    <d v="2013-03-12T00:00:00"/>
    <s v="March 2013"/>
    <s v="MICHELLE"/>
    <s v="New"/>
    <s v="Buy"/>
  </r>
  <r>
    <n v="658718"/>
    <s v="AFFILIATED DIST."/>
    <x v="0"/>
    <s v="ZT 7X12X006 1000/CS BLUE INK, 1C/1S,PRNTD"/>
    <n v="3821.25"/>
    <m/>
    <s v="ZT 7"/>
    <n v="12"/>
    <n v="6"/>
    <m/>
    <x v="0"/>
    <m/>
    <d v="2013-03-12T00:00:00"/>
    <s v="March 2013"/>
    <s v="MICHELLE"/>
    <s v="New"/>
    <s v="Buy"/>
  </r>
  <r>
    <n v="658720"/>
    <s v="AFFILIATED DIST."/>
    <x v="0"/>
    <s v="ZT 10X12X006 1000/CS BLUE INK, 1C/1S,PRNTD"/>
    <n v="5036.25"/>
    <m/>
    <s v="ZT 10"/>
    <n v="12"/>
    <n v="6"/>
    <m/>
    <x v="0"/>
    <m/>
    <d v="2013-03-12T00:00:00"/>
    <s v="March 2013"/>
    <s v="MICHELLE"/>
    <s v="New"/>
    <s v="Buy"/>
  </r>
  <r>
    <n v="700783"/>
    <s v="PIEDMONT NATIONAL CORPORATION - GREER"/>
    <x v="30"/>
    <s v="6.00X0.00X72.00X4.00250/CS,SLEEVE,BS,BOR"/>
    <n v="0"/>
    <m/>
    <n v="6"/>
    <n v="0"/>
    <n v="72"/>
    <n v="4"/>
    <x v="0"/>
    <m/>
    <d v="2013-09-03T00:00:00"/>
    <s v="Sept 2013"/>
    <s v="SARAH"/>
    <s v="New"/>
    <s v="Make"/>
  </r>
  <r>
    <n v="658832"/>
    <s v="BRAME SPECIALTY CO."/>
    <x v="0"/>
    <s v="17.5X16.5 3  BOT GUSSET 0.75MIL WICKET 250/WICKET 1000/CASE"/>
    <n v="4075"/>
    <m/>
    <n v="17.5"/>
    <s v="16.5 3  BOT GUSSET"/>
    <m/>
    <m/>
    <x v="0"/>
    <m/>
    <d v="2013-03-12T00:00:00"/>
    <s v="March 2013"/>
    <s v="CMAHAN"/>
    <s v="New"/>
    <s v="Buy"/>
  </r>
  <r>
    <n v="658917"/>
    <s v="RUSH ENTERPRISES"/>
    <x v="0"/>
    <s v="6 X 6.5 PAS BUBBLE BAG W/LIP &amp; TAPE 1000/CS"/>
    <n v="1444.5"/>
    <m/>
    <n v="6"/>
    <s v=" 6.5 PAS BUBBLE"/>
    <m/>
    <m/>
    <x v="0"/>
    <m/>
    <d v="2013-03-12T00:00:00"/>
    <s v="March 2013"/>
    <s v="JCORLISS"/>
    <s v="New"/>
    <s v="Buy"/>
  </r>
  <r>
    <n v="658989"/>
    <s v="ROBERTSON PKG SUPPLY, INC."/>
    <x v="0"/>
    <s v="4X5 2MIL BOR 2250/RL 1/8 VENT HOLE "/>
    <n v="2880"/>
    <m/>
    <n v="4"/>
    <m/>
    <n v="5"/>
    <n v="2"/>
    <x v="0"/>
    <m/>
    <d v="2013-03-12T00:00:00"/>
    <s v="March 2013"/>
    <s v="CGRAINGER"/>
    <s v="New"/>
    <s v="Buy"/>
  </r>
  <r>
    <n v="658994"/>
    <s v="ROBERTSON PKG SUPPLY, INC."/>
    <x v="0"/>
    <s v="6X6 2MIL BOR 2000/ROLL 1/8 VENT HOLE "/>
    <n v="12162.5"/>
    <m/>
    <n v="6"/>
    <m/>
    <n v="6"/>
    <n v="2"/>
    <x v="0"/>
    <m/>
    <d v="2013-03-12T00:00:00"/>
    <s v="March 2013"/>
    <s v="CGRAINGER"/>
    <s v="New"/>
    <s v="Buy"/>
  </r>
  <r>
    <n v="658997"/>
    <s v="EATON BROTHERS CORP"/>
    <x v="0"/>
    <s v="LF 15X20 3MIL WHITE UVI/UVA 1,000/CS MICRO PE 2C/1S IMAGE 8X12 BS,PRNTD"/>
    <n v="0"/>
    <m/>
    <s v="LF 15"/>
    <s v="20 3MIL WHITE"/>
    <m/>
    <m/>
    <x v="0"/>
    <m/>
    <d v="2013-03-12T00:00:00"/>
    <s v="March 2013"/>
    <s v="LPAIGE"/>
    <s v="New"/>
    <s v="Buy"/>
  </r>
  <r>
    <n v="659008"/>
    <s v="EATON BROTHERS CORP"/>
    <x v="0"/>
    <s v="LF 15X20 3 MIL WHITE UVI/ 1,000/CS 2C/1S IMAGE 8X12 ,PRNTD"/>
    <n v="0"/>
    <m/>
    <s v="LF 15"/>
    <s v="20 3 MIL WHITE UVI/"/>
    <m/>
    <m/>
    <x v="0"/>
    <m/>
    <d v="2013-03-12T00:00:00"/>
    <s v="March 2013"/>
    <s v="LPAIGE"/>
    <s v="New"/>
    <s v="Buy"/>
  </r>
  <r>
    <n v="625716"/>
    <s v="LANDSBERG - DALLAS (GRAPEVINE)"/>
    <x v="30"/>
    <s v="7.00X0.00X7.00X1.00 1/CS,INDIV SHEETS,BS "/>
    <n v="0"/>
    <m/>
    <n v="7"/>
    <m/>
    <n v="7"/>
    <n v="1"/>
    <x v="0"/>
    <m/>
    <d v="2012-10-12T00:00:00"/>
    <s v="Oct 2012"/>
    <s v="MALISSA"/>
    <s v="New"/>
    <s v="Make"/>
  </r>
  <r>
    <n v="680355"/>
    <s v="LANDSBERG - ATLANTA"/>
    <x v="30"/>
    <s v="7.00XX5.58X4.00 2000/CS,INDIV SHEETS,BS "/>
    <n v="538.4"/>
    <m/>
    <n v="7"/>
    <m/>
    <n v="5.58"/>
    <n v="4"/>
    <x v="0"/>
    <m/>
    <d v="2013-06-05T00:00:00"/>
    <s v="June 2013"/>
    <s v="TTHERIAULT"/>
    <s v="New"/>
    <s v="Make"/>
  </r>
  <r>
    <n v="634494"/>
    <s v="ULINE"/>
    <x v="30"/>
    <s v="7.25X0.00X12.00X1.00 2000/CS,INDIV SHEETS,BS "/>
    <n v="410.5"/>
    <m/>
    <n v="7.25"/>
    <m/>
    <n v="12"/>
    <n v="1"/>
    <x v="1"/>
    <n v="740695"/>
    <d v="2012-11-07T00:00:00"/>
    <s v="Nov 2012"/>
    <s v="MGONZALEZ"/>
    <s v="Reorder"/>
    <s v="Make"/>
  </r>
  <r>
    <n v="633745"/>
    <s v="MILLER PACKAGING MATERIALS"/>
    <x v="30"/>
    <s v="73.00X0.00X81.00X2.00 150/CS,INDIV SHEETS,BS "/>
    <n v="0"/>
    <m/>
    <n v="73"/>
    <m/>
    <n v="81"/>
    <n v="2"/>
    <x v="0"/>
    <m/>
    <d v="2012-11-19T00:00:00"/>
    <s v="Nov 2012"/>
    <s v="CMAHAN"/>
    <s v="New"/>
    <s v="Make"/>
  </r>
  <r>
    <n v="637690"/>
    <s v="ULINE"/>
    <x v="30"/>
    <s v="8.00X0.00X8.00X1.00 1000/RL,INDIV SHEETS,FG,B S,BOR"/>
    <n v="0"/>
    <m/>
    <n v="8"/>
    <m/>
    <n v="8"/>
    <n v="1"/>
    <x v="0"/>
    <m/>
    <d v="2012-12-06T00:00:00"/>
    <s v="Dec 2012"/>
    <s v="LMITCHELL"/>
    <s v="New"/>
    <s v="Make"/>
  </r>
  <r>
    <n v="659259"/>
    <s v="XPEDX"/>
    <x v="0"/>
    <s v="HD 24X33 8MIC BOR 500/ROLL "/>
    <n v="2820"/>
    <m/>
    <s v="HD 24"/>
    <s v="33 8MIC BOR"/>
    <m/>
    <m/>
    <x v="0"/>
    <m/>
    <d v="2013-03-13T00:00:00"/>
    <s v="March 2013"/>
    <s v="LCARTER"/>
    <s v="Reorder"/>
    <s v="Buy"/>
  </r>
  <r>
    <n v="659260"/>
    <s v="XPEDX"/>
    <x v="0"/>
    <s v="LF TMSS 6.13X10.00 INNER DIMENSIONS 100/CASE "/>
    <n v="6916.25"/>
    <m/>
    <s v="LF TMSS 6.13"/>
    <n v="10"/>
    <m/>
    <m/>
    <x v="0"/>
    <m/>
    <d v="2013-03-13T00:00:00"/>
    <s v="March 2013"/>
    <s v="MICHELLE"/>
    <s v="New"/>
    <s v="Buy"/>
  </r>
  <r>
    <n v="659291"/>
    <s v="SIERRA PACKAGING INC."/>
    <x v="0"/>
    <s v="2X6 2MIL ZT 1000/CASE "/>
    <n v="2535"/>
    <m/>
    <n v="2"/>
    <s v="6 2MIL ZT"/>
    <m/>
    <m/>
    <x v="0"/>
    <m/>
    <d v="2013-03-13T00:00:00"/>
    <s v="March 2013"/>
    <s v="DBALLETTA"/>
    <s v="New"/>
    <s v="Buy"/>
  </r>
  <r>
    <n v="659325"/>
    <s v="ELITE SOURCING &amp; LOGISTICS"/>
    <x v="0"/>
    <s v="12X16+4BG 1MIL 1.5  LIP 1000/CASE 250/WI WICKETTED"/>
    <n v="1017"/>
    <m/>
    <n v="12"/>
    <s v="16+4BG 1MIL"/>
    <m/>
    <m/>
    <x v="0"/>
    <m/>
    <d v="2013-03-13T00:00:00"/>
    <s v="March 2013"/>
    <s v="CGRAINGER"/>
    <s v="New"/>
    <s v="Buy"/>
  </r>
  <r>
    <n v="659328"/>
    <s v="XPEDX"/>
    <x v="0"/>
    <s v="12X30 3MIL STATIC SHIELDI 100/CASE "/>
    <n v="15978.6"/>
    <m/>
    <n v="12"/>
    <s v="30 3MIL STATIC SHIELDI"/>
    <m/>
    <m/>
    <x v="0"/>
    <m/>
    <d v="2013-03-13T00:00:00"/>
    <s v="March 2013"/>
    <s v="LCARTER"/>
    <s v="New"/>
    <s v="Buy"/>
  </r>
  <r>
    <n v="659338"/>
    <s v="ELITE SOURCING &amp; LOGISTICS"/>
    <x v="0"/>
    <s v="14X22+4BG 1.5MIL 1.5  LIP 500/CS 250/WICKE WICKETTED"/>
    <n v="3022.5"/>
    <m/>
    <n v="14"/>
    <s v="22+4BG 1.5MIL"/>
    <m/>
    <m/>
    <x v="0"/>
    <m/>
    <d v="2013-03-13T00:00:00"/>
    <s v="March 2013"/>
    <s v="CGRAINGER"/>
    <s v="New"/>
    <s v="Buy"/>
  </r>
  <r>
    <n v="659342"/>
    <s v="ELITE SOURCING &amp; LOGISTICS"/>
    <x v="0"/>
    <s v="20X28+4BG 1.5MIL 1.5  LIP 500/CASE 250/WIC WICKETTED"/>
    <n v="954.25"/>
    <m/>
    <n v="20"/>
    <s v="28+4BG 1.5MIL"/>
    <m/>
    <m/>
    <x v="0"/>
    <m/>
    <d v="2013-03-13T00:00:00"/>
    <s v="March 2013"/>
    <s v="CGRAINGER"/>
    <s v="New"/>
    <s v="Buy"/>
  </r>
  <r>
    <n v="660108"/>
    <s v="LANDSBERG - DALLAS (GRAPEVINE)"/>
    <x v="0"/>
    <s v="5X8 3ML AUTO BAG AMBER TI 1000/ROLL "/>
    <n v="2046.88"/>
    <m/>
    <n v="5"/>
    <m/>
    <n v="8"/>
    <n v="3"/>
    <x v="0"/>
    <m/>
    <d v="2013-03-15T00:00:00"/>
    <s v="March 2013"/>
    <s v="JLYONS"/>
    <s v="New"/>
    <s v="Buy"/>
  </r>
  <r>
    <n v="659415"/>
    <s v="XPEDX"/>
    <x v="0"/>
    <s v="LF 3X7X003 STATIC SHIELDING BAG 100/CASE "/>
    <n v="10192.18"/>
    <m/>
    <s v="LF 3"/>
    <n v="7"/>
    <s v="003 STATIC"/>
    <m/>
    <x v="0"/>
    <m/>
    <d v="2013-03-13T00:00:00"/>
    <s v="March 2013"/>
    <s v="LHICKS"/>
    <s v="New"/>
    <s v="Buy"/>
  </r>
  <r>
    <n v="653228"/>
    <s v="SKYBOX PACKAGING, LLC"/>
    <x v="30"/>
    <s v="8.00X0.00X8.00X1.50 3000/CS,INDIV SHEETS,BS "/>
    <n v="0"/>
    <m/>
    <n v="8"/>
    <m/>
    <n v="8"/>
    <n v="1.5"/>
    <x v="0"/>
    <m/>
    <d v="2013-02-19T00:00:00"/>
    <s v="Feb 2013"/>
    <s v="JCORLISS"/>
    <s v="New"/>
    <s v="Make"/>
  </r>
  <r>
    <n v="629812"/>
    <s v="INDUSTRIAL PAPER &amp; PLASTIC"/>
    <x v="30"/>
    <s v="8.00X0.00X8.00X4.00 2000/CS,INDIV SHEETS,BS "/>
    <n v="659.82"/>
    <m/>
    <n v="8"/>
    <m/>
    <n v="8"/>
    <n v="4"/>
    <x v="0"/>
    <m/>
    <d v="2012-10-31T00:00:00"/>
    <s v="Oct 2012"/>
    <s v="TTHERIAULT"/>
    <s v="New"/>
    <s v="Make"/>
  </r>
  <r>
    <n v="677215"/>
    <s v="CROWN PACKAGING"/>
    <x v="30"/>
    <s v="8.00XX8.00X2.00 10000/CS,INDIV SHEETS,BS "/>
    <n v="653.54"/>
    <m/>
    <n v="8"/>
    <m/>
    <n v="8"/>
    <n v="2"/>
    <x v="0"/>
    <m/>
    <d v="2013-05-24T00:00:00"/>
    <s v="May 2013"/>
    <s v="TTHERIAULT"/>
    <s v="New"/>
    <s v="Make"/>
  </r>
  <r>
    <n v="652323"/>
    <s v="SKYBOX PACKAGING, LLC"/>
    <x v="30"/>
    <s v="8.00XX8.00X2.00 3000/CS,INDIV SHEETS,BS "/>
    <n v="659.28"/>
    <m/>
    <n v="8"/>
    <m/>
    <n v="8"/>
    <n v="2"/>
    <x v="0"/>
    <m/>
    <d v="2013-01-31T00:00:00"/>
    <s v="Jan 2013"/>
    <s v="LCARTER"/>
    <s v="New"/>
    <s v="Make"/>
  </r>
  <r>
    <n v="626314"/>
    <s v="PRATT INDUSTRIES - JACKSON"/>
    <x v="30"/>
    <s v="8.50XX10.50X1.00 4000/CS,INDIV SHEETS,BS "/>
    <n v="475.92"/>
    <m/>
    <n v="8.5"/>
    <m/>
    <n v="10.5"/>
    <n v="1"/>
    <x v="1"/>
    <n v="722964"/>
    <d v="2012-10-02T00:00:00"/>
    <s v="Oct 2012"/>
    <s v="STEVES"/>
    <s v="Reorder"/>
    <s v="Make"/>
  </r>
  <r>
    <n v="659492"/>
    <s v="AREM CONTAINER"/>
    <x v="0"/>
    <s v="57X44X61 2MIL WHITE COLOR BAG PRINTED 1S/2C,PRNTD "/>
    <n v="0"/>
    <m/>
    <n v="57"/>
    <n v="44"/>
    <s v="61 2MIL WHITE COLOR"/>
    <m/>
    <x v="0"/>
    <m/>
    <d v="2013-03-14T00:00:00"/>
    <s v="March 2013"/>
    <s v="PGARCIA"/>
    <s v="New"/>
    <s v="Buy"/>
  </r>
  <r>
    <n v="659494"/>
    <s v="AREM CONTAINER"/>
    <x v="0"/>
    <s v="57X44X61 3MIL WHITE COLOR BAG PRINTED 1S/2C,PRNTD "/>
    <n v="0"/>
    <m/>
    <n v="57"/>
    <n v="44"/>
    <s v="61 3MIL WHITE COLOR"/>
    <m/>
    <x v="0"/>
    <m/>
    <d v="2013-03-14T00:00:00"/>
    <s v="March 2013"/>
    <s v="PGARCIA"/>
    <s v="New"/>
    <s v="Buy"/>
  </r>
  <r>
    <n v="708362"/>
    <s v="TRIPLE P PACKAGING"/>
    <x v="30"/>
    <s v="9.00X0.00X14.50X3.002000/CS,INDIV SHEETS,BS"/>
    <n v="616.95000000000005"/>
    <m/>
    <n v="9"/>
    <n v="0"/>
    <n v="14.5"/>
    <n v="3"/>
    <x v="1"/>
    <n v="897766"/>
    <d v="2013-09-20T00:00:00"/>
    <s v="Sept 2013"/>
    <s v="STEVES"/>
    <s v="New"/>
    <s v="Make"/>
  </r>
  <r>
    <n v="701502"/>
    <s v="TRIPLE P PACKAGING"/>
    <x v="30"/>
    <s v="9.00X0.00X15.50X3.002000/CS,INDIV SHEETS,BS"/>
    <n v="1621.5"/>
    <m/>
    <n v="9"/>
    <n v="0"/>
    <n v="15.5"/>
    <n v="3"/>
    <x v="0"/>
    <m/>
    <d v="2013-09-05T00:00:00"/>
    <s v="Sept 2013"/>
    <s v="BRENDA"/>
    <s v="New"/>
    <s v="Make"/>
  </r>
  <r>
    <n v="629841"/>
    <s v="IPS PACKAGING GREENVILLE"/>
    <x v="31"/>
    <s v="12.00XX12.00X1.00 5000/CS,INDIV SHEETS,BS "/>
    <n v="1069.2"/>
    <m/>
    <n v="12"/>
    <m/>
    <n v="12"/>
    <n v="1"/>
    <x v="1"/>
    <n v="730412"/>
    <d v="2012-10-17T00:00:00"/>
    <s v="Oct 2012"/>
    <s v="AMBER"/>
    <s v="New"/>
    <s v="Make"/>
  </r>
  <r>
    <n v="659699"/>
    <s v="POINTEX INDUSTRY"/>
    <x v="0"/>
    <s v="ZT 3X3.5 3MIL BUBBLE BAG 50/CASE "/>
    <n v="5357.5"/>
    <m/>
    <s v="ZT 3"/>
    <s v="3.5 3MIL BUBBLE BAG"/>
    <m/>
    <m/>
    <x v="0"/>
    <m/>
    <d v="2013-03-14T00:00:00"/>
    <s v="March 2013"/>
    <s v="MWENTWORTH"/>
    <s v="New"/>
    <s v="Buy"/>
  </r>
  <r>
    <n v="659705"/>
    <s v="MSC INDUSTRIAL SUPPLY"/>
    <x v="0"/>
    <s v="ZT 18X30 4 MIL 500/CS  "/>
    <n v="2055.25"/>
    <m/>
    <s v="ZT 18"/>
    <s v="30 4 MIL 500/CS"/>
    <m/>
    <m/>
    <x v="0"/>
    <m/>
    <d v="2013-03-14T00:00:00"/>
    <s v="March 2013"/>
    <s v="LPAIGE"/>
    <s v="New"/>
    <s v="Buy"/>
  </r>
  <r>
    <n v="631938"/>
    <s v="IPS PACKAGING GREENVILLE"/>
    <x v="31"/>
    <s v="12.00XX12.00X1.00 5000/CS,INDIV SHEETS,BS "/>
    <n v="1142.4000000000001"/>
    <m/>
    <n v="12"/>
    <m/>
    <n v="12"/>
    <n v="1"/>
    <x v="1"/>
    <n v="734689"/>
    <d v="2012-10-25T00:00:00"/>
    <s v="Oct 2012"/>
    <s v="SARAH"/>
    <s v="Reorder"/>
    <s v="Make"/>
  </r>
  <r>
    <n v="636207"/>
    <s v="IPS PACKAGING GREENVILLE"/>
    <x v="31"/>
    <s v="12.00XX12.00X1.00 5000/CS,INDIV SHEETS,BS "/>
    <n v="1199.9000000000001"/>
    <m/>
    <n v="12"/>
    <m/>
    <n v="12"/>
    <n v="1"/>
    <x v="1"/>
    <n v="744106"/>
    <d v="2012-11-14T00:00:00"/>
    <s v="Nov 2012"/>
    <s v="TTHERIAULT"/>
    <s v="Reorder"/>
    <s v="Make"/>
  </r>
  <r>
    <n v="646258"/>
    <s v="IPS PACKAGING GREENVILLE"/>
    <x v="31"/>
    <s v="12.00XX12.00X1.00 5000/CS,INDIV SHEETS,BS "/>
    <n v="1043.9000000000001"/>
    <m/>
    <n v="12"/>
    <m/>
    <n v="12"/>
    <n v="1"/>
    <x v="1"/>
    <n v="764742"/>
    <d v="2013-01-07T00:00:00"/>
    <s v="Jan 2013"/>
    <s v="MICHELLE"/>
    <s v="Reorder"/>
    <s v="Make"/>
  </r>
  <r>
    <n v="659783"/>
    <s v="XPEDX"/>
    <x v="0"/>
    <s v="STATIC SHIELDING 3X7 3 MIL "/>
    <n v="0"/>
    <m/>
    <s v="STATIC SHIELDING"/>
    <m/>
    <m/>
    <m/>
    <x v="0"/>
    <m/>
    <d v="2013-03-14T00:00:00"/>
    <s v="March 2013"/>
    <s v="JPENA"/>
    <s v="New"/>
    <s v="Buy"/>
  </r>
  <r>
    <n v="659869"/>
    <s v="SOURCE PAK - DIV OF MARCON IND."/>
    <x v="0"/>
    <s v="9X12 ZT 2MIL BLUE TINT "/>
    <n v="872.63"/>
    <m/>
    <n v="9"/>
    <s v="12 ZT 2MIL"/>
    <m/>
    <m/>
    <x v="0"/>
    <m/>
    <d v="2013-03-15T00:00:00"/>
    <s v="March 2013"/>
    <s v="JCORLISS"/>
    <s v="New"/>
    <s v="Buy"/>
  </r>
  <r>
    <n v="659870"/>
    <s v="SOURCE PAK - DIV OF MARCON IND."/>
    <x v="0"/>
    <s v="9X 12 2MIL ZT RED TINT 1000/CASE "/>
    <n v="872.63"/>
    <m/>
    <n v="9"/>
    <s v=" 12 2MIL ZT"/>
    <m/>
    <m/>
    <x v="0"/>
    <m/>
    <d v="2013-03-15T00:00:00"/>
    <s v="March 2013"/>
    <s v="JCORLISS"/>
    <s v="New"/>
    <s v="Buy"/>
  </r>
  <r>
    <n v="659880"/>
    <s v="LINDENMEYR MUNROE"/>
    <x v="0"/>
    <s v="4 X 9.5 CLR 2MIL +1.5  LIP AND TAPE "/>
    <n v="2328.75"/>
    <m/>
    <n v="4"/>
    <s v=" 9.5 CLR 2MIL"/>
    <m/>
    <m/>
    <x v="0"/>
    <m/>
    <d v="2013-03-15T00:00:00"/>
    <s v="March 2013"/>
    <s v="MGONZALEZ"/>
    <s v="New"/>
    <s v="Buy"/>
  </r>
  <r>
    <n v="659953"/>
    <s v="GATEWAY PACKAGING CORP"/>
    <x v="0"/>
    <s v="TUBING 2  X 2000' 3 MIL  "/>
    <n v="1517.5"/>
    <m/>
    <s v="TUBING 2  "/>
    <s v=" 2000' 3 MIL"/>
    <m/>
    <m/>
    <x v="0"/>
    <m/>
    <d v="2013-03-15T00:00:00"/>
    <s v="March 2013"/>
    <s v="LPAIGE"/>
    <s v="New"/>
    <s v="Buy"/>
  </r>
  <r>
    <n v="659964"/>
    <s v="ARIVA - MARYLAND"/>
    <x v="0"/>
    <s v="ZT SLIDER 25X15X004 250/C ASE "/>
    <n v="20245"/>
    <m/>
    <s v="ZT SLIDER 25"/>
    <n v="15"/>
    <s v="004 250/C"/>
    <m/>
    <x v="0"/>
    <m/>
    <d v="2013-03-15T00:00:00"/>
    <s v="March 2013"/>
    <s v="LMITCHELL"/>
    <s v="New"/>
    <s v="Buy"/>
  </r>
  <r>
    <n v="653392"/>
    <s v="IPS PACKAGING GREENVILLE"/>
    <x v="31"/>
    <s v="12.00XX12.00X1.00 5000/CS,INDIV SHEETS,BS "/>
    <n v="967"/>
    <m/>
    <n v="12"/>
    <m/>
    <n v="12"/>
    <n v="1"/>
    <x v="1"/>
    <n v="778994"/>
    <d v="2013-02-05T00:00:00"/>
    <s v="Feb 2013"/>
    <s v="MICHELLE"/>
    <s v="Reorder"/>
    <s v="Make"/>
  </r>
  <r>
    <n v="656021"/>
    <s v="IPS PACKAGING GREENVILLE"/>
    <x v="31"/>
    <s v="12.00XX12.00X1.00 5000/CS,INDIV SHEETS,BS "/>
    <n v="1112.8"/>
    <m/>
    <n v="12"/>
    <m/>
    <n v="12"/>
    <n v="1"/>
    <x v="1"/>
    <n v="784584"/>
    <d v="2013-02-15T00:00:00"/>
    <s v="Feb 2013"/>
    <s v="JCORLISS"/>
    <s v="Reorder"/>
    <s v="Make"/>
  </r>
  <r>
    <n v="653514"/>
    <s v="IPS PACKAGING GREENVILLE"/>
    <x v="31"/>
    <s v="12.00XX12.00X1.00 5000/CS,INDIV SHEETS,BS "/>
    <n v="1180.4000000000001"/>
    <m/>
    <n v="12"/>
    <m/>
    <n v="12"/>
    <n v="1"/>
    <x v="0"/>
    <m/>
    <d v="2013-02-20T00:00:00"/>
    <s v="Feb 2013"/>
    <s v="MICHELLE"/>
    <s v="Reorder"/>
    <s v="Make"/>
  </r>
  <r>
    <n v="644700"/>
    <s v="KAYCO INC"/>
    <x v="0"/>
    <s v="10X12 2MIL AUTO STYLE WHITE FRONT CLEAR BACK 1000/ROLL"/>
    <n v="2026"/>
    <m/>
    <n v="10"/>
    <m/>
    <n v="12"/>
    <n v="2"/>
    <x v="0"/>
    <m/>
    <d v="2013-01-11T00:00:00"/>
    <s v="Jan 2013"/>
    <s v="LCARTER"/>
    <s v="Reorder"/>
    <s v="Buy"/>
  </r>
  <r>
    <n v="636068"/>
    <s v="KAYCO INC"/>
    <x v="0"/>
    <s v="7X8 2MIL AUTO STYLE BAG WHITE FRONT/ CLEAR BACK 1250/RL"/>
    <n v="2010"/>
    <m/>
    <n v="7"/>
    <m/>
    <n v="8"/>
    <n v="2"/>
    <x v="1"/>
    <n v="744117"/>
    <d v="2012-11-14T00:00:00"/>
    <s v="Nov 2012"/>
    <s v="MICHELLE"/>
    <s v="Reorder"/>
    <s v="Buy"/>
  </r>
  <r>
    <n v="668106"/>
    <s v="KAYCO INC"/>
    <x v="0"/>
    <s v="7X8 2MIL AUTO STYLE BAG WHITE FRONT/ CLEAR BACK 1250/RL"/>
    <n v="2010"/>
    <m/>
    <n v="7"/>
    <m/>
    <n v="8"/>
    <n v="2"/>
    <x v="0"/>
    <m/>
    <d v="2013-04-19T00:00:00"/>
    <s v="April 2013"/>
    <s v="TTHERIAULT"/>
    <s v="Reorder"/>
    <s v="Buy"/>
  </r>
  <r>
    <n v="673703"/>
    <s v="KAYCO INC"/>
    <x v="0"/>
    <s v="7X8 2MIL AUTO STYLE BAG WHITE FRONT/ CLEAR BACK 1250/RL"/>
    <n v="2010"/>
    <m/>
    <n v="7"/>
    <m/>
    <n v="8"/>
    <n v="2"/>
    <x v="1"/>
    <n v="819581"/>
    <d v="2013-04-25T00:00:00"/>
    <s v="April 2013"/>
    <s v="JPENA"/>
    <s v="Reorder"/>
    <s v="Buy"/>
  </r>
  <r>
    <n v="646946"/>
    <s v="COMPLETE PACKAGING"/>
    <x v="0"/>
    <s v="AUTOSTYLE 6X10X0015, 1500 /RL "/>
    <n v="1990"/>
    <m/>
    <n v="6"/>
    <m/>
    <n v="10"/>
    <n v="1.5"/>
    <x v="0"/>
    <m/>
    <d v="2013-01-24T00:00:00"/>
    <s v="Jan 2013"/>
    <s v="WILL"/>
    <s v="New"/>
    <s v="Buy"/>
  </r>
  <r>
    <n v="704908"/>
    <s v="PROFESSIONAL PACKAGING"/>
    <x v="0"/>
    <s v="8X8X002 AUTO BAG1250/RL"/>
    <n v="1980"/>
    <m/>
    <n v="8"/>
    <n v="8"/>
    <s v="002 AUTO BAG"/>
    <m/>
    <x v="0"/>
    <m/>
    <d v="2013-09-23T00:00:00"/>
    <s v="Sept 2013"/>
    <s v="AMBER"/>
    <s v="New"/>
    <s v="Buy"/>
  </r>
  <r>
    <n v="625629"/>
    <s v="PROFESSIONAL PACKAGING"/>
    <x v="0"/>
    <s v="8X10 2 MIL PRE OPEN AUTO BAG 1250/ROLL 1\8  VENT"/>
    <n v="1962"/>
    <m/>
    <n v="8"/>
    <m/>
    <n v="10"/>
    <n v="2"/>
    <x v="0"/>
    <m/>
    <d v="2012-10-12T00:00:00"/>
    <s v="Oct 2012"/>
    <s v="CMAHAN"/>
    <s v="New"/>
    <s v="Buy"/>
  </r>
  <r>
    <n v="660082"/>
    <s v="XPEDX"/>
    <x v="0"/>
    <s v="24' X 100' 4MIL C&amp;A FILM (OUR OLD #4447) "/>
    <n v="863.6"/>
    <m/>
    <s v="24' "/>
    <s v=" 100' 4MIL C&amp;A"/>
    <m/>
    <m/>
    <x v="0"/>
    <m/>
    <d v="2013-03-15T00:00:00"/>
    <s v="March 2013"/>
    <s v="JCORLISS"/>
    <s v="New"/>
    <s v="Buy"/>
  </r>
  <r>
    <n v="655045"/>
    <s v="COMPLETE PACKAGING"/>
    <x v="0"/>
    <s v="AUTOSTYLE 6X10X0015, 1500 /ROLL "/>
    <n v="1960"/>
    <m/>
    <n v="6"/>
    <m/>
    <n v="10"/>
    <n v="1.5"/>
    <x v="0"/>
    <m/>
    <d v="2013-02-26T00:00:00"/>
    <s v="Feb 2013"/>
    <s v="WILL"/>
    <s v="New"/>
    <s v="Buy"/>
  </r>
  <r>
    <n v="664609"/>
    <s v="IPS PACKAGING GREENVILLE"/>
    <x v="31"/>
    <s v="12.00XX12.00X1.00 5000/CS,INDIV SHEETS,BS "/>
    <n v="1475.6"/>
    <m/>
    <n v="12"/>
    <m/>
    <n v="12"/>
    <n v="1"/>
    <x v="1"/>
    <n v="801001"/>
    <d v="2013-03-20T00:00:00"/>
    <s v="March 2013"/>
    <s v="TTHERIAULT"/>
    <s v="Reorder"/>
    <s v="Make"/>
  </r>
  <r>
    <n v="662878"/>
    <s v="SHORR PACKAGING - IN"/>
    <x v="0"/>
    <s v="AUTOBAG 5X5X0015 PRINTED 1C/1S (WHITE BLOC 3000/ROLL,PRNTD"/>
    <n v="1957.5"/>
    <m/>
    <n v="5"/>
    <m/>
    <n v="5"/>
    <n v="1.5"/>
    <x v="0"/>
    <m/>
    <d v="2013-03-27T00:00:00"/>
    <s v="March 2013"/>
    <s v="BRENDA"/>
    <s v="New"/>
    <s v="Buy"/>
  </r>
  <r>
    <n v="672329"/>
    <s v="IPS PACKAGING GREENVILLE"/>
    <x v="31"/>
    <s v="12.00XX12.00X1.00 5000/CS,INDIV SHEETS,BS "/>
    <n v="1728"/>
    <m/>
    <n v="12"/>
    <m/>
    <n v="12"/>
    <n v="1"/>
    <x v="1"/>
    <n v="816552"/>
    <d v="2013-04-19T00:00:00"/>
    <s v="April 2013"/>
    <s v="JIM"/>
    <s v="Reorder"/>
    <s v="Make"/>
  </r>
  <r>
    <n v="694196"/>
    <s v="PAQ-SOURCE"/>
    <x v="0"/>
    <s v="AUTO 4X6 2MIL CLEAR ANTI2000/ROLL 8 ROLLS/CASE"/>
    <n v="1945"/>
    <m/>
    <s v="AUTO 4"/>
    <s v="6 2MIL CLEAR ANTI"/>
    <m/>
    <m/>
    <x v="0"/>
    <m/>
    <d v="2013-08-06T00:00:00"/>
    <s v="Aug 2013"/>
    <s v="DBALLETTA"/>
    <s v="New"/>
    <s v="Buy"/>
  </r>
  <r>
    <n v="703075"/>
    <s v="ROYAL PACKAGING"/>
    <x v="0"/>
    <s v="3X10 3.7 MIL AUTO BAGWITH WHITE BLOCK"/>
    <n v="1907"/>
    <m/>
    <n v="3"/>
    <s v="10 3.7 MIL AUTO BAG"/>
    <m/>
    <m/>
    <x v="0"/>
    <m/>
    <d v="2013-09-12T00:00:00"/>
    <s v="Sept 2013"/>
    <s v="JBASILE"/>
    <s v="New"/>
    <s v="Buy"/>
  </r>
  <r>
    <n v="686980"/>
    <s v="SUPPLY ONE"/>
    <x v="0"/>
    <s v="8X10 4MIL AUTO BAG WHITE FRONT/CLEA R BACK 500/ROLL"/>
    <n v="1906.5"/>
    <m/>
    <n v="8"/>
    <m/>
    <n v="10"/>
    <n v="4"/>
    <x v="0"/>
    <m/>
    <d v="2013-06-18T00:00:00"/>
    <s v="June 2013"/>
    <s v="KKING"/>
    <s v="New"/>
    <s v="Buy"/>
  </r>
  <r>
    <n v="660106"/>
    <s v="UNITED PACKAGING SUPPLY"/>
    <x v="0"/>
    <s v="9.75X12 + 2  LIP 2MIL LIP &amp; TAPE 1000/CASE POSTAL APPROVED"/>
    <n v="8268"/>
    <m/>
    <n v="9.75"/>
    <s v="12 + 2  LIP"/>
    <m/>
    <m/>
    <x v="0"/>
    <m/>
    <d v="2013-03-15T00:00:00"/>
    <s v="March 2013"/>
    <s v="LCARTER"/>
    <s v="Reorder"/>
    <s v="Buy"/>
  </r>
  <r>
    <n v="686980"/>
    <s v="SUPPLY ONE"/>
    <x v="0"/>
    <s v="8X10 4MILAUTO BAG WHITE FRONT/CLEAR BACK 500/ROLL"/>
    <n v="1906.5"/>
    <m/>
    <n v="8"/>
    <s v="10 4MIL"/>
    <m/>
    <m/>
    <x v="0"/>
    <m/>
    <d v="2013-07-03T00:00:00"/>
    <s v="July 2013"/>
    <s v="KKING"/>
    <s v="New"/>
    <s v="Buy"/>
  </r>
  <r>
    <n v="628072"/>
    <s v="PIEDMONT NATIONAL CORPORATION"/>
    <x v="0"/>
    <s v="6X17X004 AUTO BOR 200/ROL L "/>
    <n v="1901.25"/>
    <m/>
    <n v="6"/>
    <m/>
    <n v="17"/>
    <n v="4"/>
    <x v="1"/>
    <n v="732167"/>
    <d v="2012-10-19T00:00:00"/>
    <s v="Oct 2012"/>
    <s v="LHICKS"/>
    <s v="New"/>
    <s v="Buy"/>
  </r>
  <r>
    <n v="663253"/>
    <s v="CONSUMERS INTERSTATE"/>
    <x v="0"/>
    <s v="2 X2150' 2MIL BLACK TUBIN G "/>
    <n v="592.5"/>
    <m/>
    <n v="2"/>
    <s v="2150' 2MIL BLACK TUBIN"/>
    <m/>
    <m/>
    <x v="1"/>
    <n v="799012"/>
    <d v="2013-03-15T00:00:00"/>
    <s v="March 2013"/>
    <s v="LMITCHELL"/>
    <s v="Reorder"/>
    <s v="Buy"/>
  </r>
  <r>
    <n v="682062"/>
    <s v="IPS PACKAGING GREENVILLE"/>
    <x v="31"/>
    <s v="12.00XX12.00X1.00 5000/CS,INDIV SHEETS,BS "/>
    <n v="1720"/>
    <m/>
    <n v="12"/>
    <m/>
    <n v="12"/>
    <n v="1"/>
    <x v="1"/>
    <n v="837737"/>
    <d v="2013-05-30T00:00:00"/>
    <s v="May 2013"/>
    <s v="CMAHAN"/>
    <s v="Reorder"/>
    <s v="Make"/>
  </r>
  <r>
    <n v="686206"/>
    <s v="IPS PACKAGING GREENVILLE"/>
    <x v="31"/>
    <s v="12.00XX12.00X1.00 5000/CS,INDIV SHEETS,BS "/>
    <n v="2514"/>
    <m/>
    <n v="12"/>
    <m/>
    <n v="12"/>
    <n v="1"/>
    <x v="1"/>
    <n v="846641"/>
    <d v="2013-06-14T00:00:00"/>
    <s v="June 2013"/>
    <s v="LPAIGE"/>
    <s v="Reorder"/>
    <s v="Make"/>
  </r>
  <r>
    <n v="650761"/>
    <s v="IPS PACKAGING GREENVILLE"/>
    <x v="31"/>
    <s v="12.00XX12.00X1.50 5000/CS,INDIV SHEETS,BS "/>
    <n v="2184"/>
    <m/>
    <n v="12"/>
    <m/>
    <n v="12"/>
    <n v="1.5"/>
    <x v="0"/>
    <m/>
    <d v="2013-02-08T00:00:00"/>
    <s v="Feb 2013"/>
    <s v="LPAIGE"/>
    <s v="Reorder"/>
    <s v="Make"/>
  </r>
  <r>
    <n v="623303"/>
    <s v="XPEDX"/>
    <x v="31"/>
    <s v="12.00XX12.00X2.00 2000/CS,INDIV SHEETS,BS "/>
    <n v="805.68"/>
    <m/>
    <n v="12"/>
    <m/>
    <n v="12"/>
    <n v="2"/>
    <x v="0"/>
    <m/>
    <d v="2012-10-03T00:00:00"/>
    <s v="Oct 2012"/>
    <s v="LCARTER"/>
    <s v="New"/>
    <s v="Make"/>
  </r>
  <r>
    <n v="650936"/>
    <s v="IPS PACKAGING GREENVILLE"/>
    <x v="31"/>
    <s v="12.00XX12.00X2.00 5000/CS,INDIV SHEETS,BS "/>
    <n v="2750"/>
    <m/>
    <n v="12"/>
    <m/>
    <n v="12"/>
    <n v="2"/>
    <x v="0"/>
    <m/>
    <d v="2013-02-11T00:00:00"/>
    <s v="Feb 2013"/>
    <s v="LPAIGE"/>
    <s v="Reorder"/>
    <s v="Make"/>
  </r>
  <r>
    <n v="639940"/>
    <s v="WILHEIT PACKAGING"/>
    <x v="31"/>
    <s v="12.00XX16.00X1.00 2000/CS,INDIV SHEETS,BS,T INT,MBL"/>
    <n v="2488.5"/>
    <m/>
    <n v="12"/>
    <m/>
    <n v="16"/>
    <n v="1"/>
    <x v="0"/>
    <m/>
    <d v="2012-12-19T00:00:00"/>
    <s v="Dec 2012"/>
    <s v="LHICKS"/>
    <s v="New"/>
    <s v="Make"/>
  </r>
  <r>
    <n v="660699"/>
    <s v="PIEDMONT NATIONAL CORPORATION"/>
    <x v="0"/>
    <s v="6  X 17  4MIL AUTO STYLE BAG 250/ROLL "/>
    <n v="1897.5"/>
    <m/>
    <n v="6"/>
    <m/>
    <n v="17"/>
    <n v="4"/>
    <x v="0"/>
    <m/>
    <d v="2013-03-19T00:00:00"/>
    <s v="March 2013"/>
    <s v="JCORLISS"/>
    <s v="New"/>
    <s v="Buy"/>
  </r>
  <r>
    <n v="644386"/>
    <s v="KLEIN INDUSTRIES"/>
    <x v="0"/>
    <s v="LLDPE AUTO BAG 8X10 1.25 W/ 1/8  VENT HOLE IN LOWE 1750/RL 4RLS/CTN"/>
    <n v="1879.8"/>
    <m/>
    <n v="8"/>
    <m/>
    <n v="10"/>
    <n v="1.25"/>
    <x v="0"/>
    <m/>
    <d v="2013-01-07T00:00:00"/>
    <s v="Jan 2013"/>
    <s v="LPAIGE"/>
    <s v="New"/>
    <s v="Buy"/>
  </r>
  <r>
    <n v="674900"/>
    <s v="R &amp; R SOLUTIONS"/>
    <x v="0"/>
    <s v="5.375X9.875X002 AUTO STYL E, CLEAR, PRINTED 6C/1S 1 /4  FROM THE SEAL, W/ 1/4"/>
    <n v="1872.5"/>
    <m/>
    <n v="5.375"/>
    <m/>
    <n v="9.875"/>
    <n v="2"/>
    <x v="1"/>
    <n v="826678"/>
    <d v="2013-05-08T00:00:00"/>
    <s v="May 2013"/>
    <s v="JPENA"/>
    <s v="Reorder"/>
    <s v="Buy"/>
  </r>
  <r>
    <n v="688696"/>
    <s v="R &amp; R SOLUTIONS"/>
    <x v="0"/>
    <s v="5.375X9.875X002 AUTO STYL E, CLEAR, PRINTED 6C/1S 1 /4  FROM THE SEAL, W/ 1/4"/>
    <n v="1872.5"/>
    <m/>
    <n v="5.375"/>
    <m/>
    <n v="9.875"/>
    <n v="2"/>
    <x v="0"/>
    <m/>
    <d v="2013-06-24T00:00:00"/>
    <s v="June 2013"/>
    <s v="LPAIGE"/>
    <s v="Reorder"/>
    <s v="Buy"/>
  </r>
  <r>
    <n v="688696"/>
    <s v="R &amp; R SOLUTIONS"/>
    <x v="0"/>
    <s v="5.375X9.875X002 AUTO STYLE, CLEAR, PRINTED 6C/1S 1/4  FROM THE SEAL, W/ 1/4"/>
    <n v="1872.5"/>
    <m/>
    <n v="5.375"/>
    <n v="9.875"/>
    <s v="002 AUTO STYL"/>
    <m/>
    <x v="0"/>
    <m/>
    <d v="2013-07-09T00:00:00"/>
    <s v="July 2013"/>
    <s v="LPAIGE"/>
    <s v="Reorder"/>
    <s v="Buy"/>
  </r>
  <r>
    <n v="704794"/>
    <s v="R &amp; R SOLUTIONS"/>
    <x v="0"/>
    <s v="5.375X9.875X002 AUTO STYLE, CLEAR, PRINTED 6C/1S 1/4  FROM THE SEAL, W/ 1/4"/>
    <n v="1872.5"/>
    <m/>
    <n v="5.375"/>
    <n v="9.875"/>
    <s v="002 AUTO STYL"/>
    <m/>
    <x v="1"/>
    <n v="892521"/>
    <d v="2013-09-11T00:00:00"/>
    <s v="Sept 2013"/>
    <s v="CMAHAN"/>
    <s v="Reorder"/>
    <s v="Buy"/>
  </r>
  <r>
    <n v="643764"/>
    <s v="ASSOCIATED PACKAGING"/>
    <x v="0"/>
    <s v="AUTO 11X12X00125 1500/ROL SPEEDY PAC "/>
    <n v="1852.2"/>
    <m/>
    <n v="11"/>
    <m/>
    <n v="12"/>
    <n v="1.25"/>
    <x v="1"/>
    <n v="759849"/>
    <d v="2012-12-20T00:00:00"/>
    <s v="Dec 2012"/>
    <s v="JIM"/>
    <s v="Reorder"/>
    <s v="Buy"/>
  </r>
  <r>
    <n v="626520"/>
    <s v="HILLAS PACKAGING"/>
    <x v="31"/>
    <s v="12.00XX18.00X1.50 2000/CS,INDIV SHEETS,BS "/>
    <n v="1407.6"/>
    <m/>
    <n v="12"/>
    <m/>
    <n v="18"/>
    <n v="1.5"/>
    <x v="1"/>
    <n v="724223"/>
    <d v="2012-10-03T00:00:00"/>
    <s v="Oct 2012"/>
    <s v="WILL"/>
    <s v="New"/>
    <s v="Make"/>
  </r>
  <r>
    <n v="691689"/>
    <s v="HILLAS PACKAGING"/>
    <x v="31"/>
    <s v="12.00XX18.00X1.502000/CS,INDIV SHEETS,BS"/>
    <n v="1351"/>
    <m/>
    <n v="12"/>
    <m/>
    <n v="18"/>
    <n v="1.5"/>
    <x v="1"/>
    <n v="858866"/>
    <d v="2013-07-10T00:00:00"/>
    <s v="July 2013"/>
    <s v="PCOSTA"/>
    <s v="Reorder"/>
    <s v="Make"/>
  </r>
  <r>
    <n v="691689"/>
    <s v="HILLAS PACKAGING"/>
    <x v="31"/>
    <s v="12.00XX18.00X1.502000/CS,INDIV SHEETS,BS"/>
    <n v="1351"/>
    <m/>
    <n v="12"/>
    <m/>
    <n v="18"/>
    <n v="1.5"/>
    <x v="1"/>
    <n v="858866"/>
    <d v="2013-07-10T00:00:00"/>
    <s v="July 2013"/>
    <s v="PCOSTA"/>
    <s v="Reorder"/>
    <s v="Make"/>
  </r>
  <r>
    <n v="691315"/>
    <s v="HILLAS PACKAGING"/>
    <x v="31"/>
    <s v="12.00XX18.00X1.502000/CS,INDIV SHEETS,BS"/>
    <n v="1351"/>
    <m/>
    <n v="12"/>
    <m/>
    <n v="18"/>
    <n v="1.5"/>
    <x v="0"/>
    <m/>
    <d v="2013-07-23T00:00:00"/>
    <s v="July 2013"/>
    <s v="WILL"/>
    <s v="Reorder"/>
    <s v="Make"/>
  </r>
  <r>
    <n v="691315"/>
    <s v="HILLAS PACKAGING"/>
    <x v="31"/>
    <s v="12.00XX18.00X1.502000/CS,INDIV SHEETS,BS"/>
    <n v="1351"/>
    <m/>
    <n v="12"/>
    <m/>
    <n v="18"/>
    <n v="1.5"/>
    <x v="0"/>
    <m/>
    <d v="2013-07-23T00:00:00"/>
    <s v="July 2013"/>
    <s v="WILL"/>
    <s v="Reorder"/>
    <s v="Make"/>
  </r>
  <r>
    <n v="666604"/>
    <s v="GROUP O"/>
    <x v="32"/>
    <s v="22.00XX35.50X1.00 1000/RL,SLEEVE,BS,BOR "/>
    <n v="6704.1"/>
    <m/>
    <n v="22"/>
    <m/>
    <n v="35.5"/>
    <n v="1"/>
    <x v="0"/>
    <m/>
    <d v="2013-04-12T00:00:00"/>
    <s v="April 2013"/>
    <s v="JPENA"/>
    <s v="New"/>
    <s v="Make"/>
  </r>
  <r>
    <n v="624029"/>
    <s v="NATIONAL PLASTIC FILM CO"/>
    <x v="32"/>
    <s v="40.00X7.50X32.00X1.25 250/RL,BAGS,FG,BS,BOR,LLD ,OCT,CRADL,PRNTD"/>
    <n v="14356.8"/>
    <n v="1"/>
    <n v="40"/>
    <n v="7.5"/>
    <n v="32"/>
    <n v="1.25"/>
    <x v="0"/>
    <m/>
    <d v="2012-10-05T00:00:00"/>
    <s v="Oct 2012"/>
    <s v="TTHERIAULT"/>
    <s v="New"/>
    <s v="Make"/>
  </r>
  <r>
    <n v="688073"/>
    <s v="SHORR PACKAGING - IL"/>
    <x v="33"/>
    <s v="24.00X0.00X27.00X1.75 500/RL,BAGS,BS,BOR,CRADL "/>
    <n v="0"/>
    <m/>
    <n v="24"/>
    <n v="0"/>
    <n v="27"/>
    <n v="1.75"/>
    <x v="0"/>
    <m/>
    <d v="2013-06-21T00:00:00"/>
    <s v="June 2013"/>
    <s v="STEVES"/>
    <s v="New"/>
    <s v="Make"/>
  </r>
  <r>
    <n v="660414"/>
    <s v="INTERNATIONAL OFFICE SOLUTION"/>
    <x v="0"/>
    <s v="LF 9.375X19 + 2.25BG X00125 WICKETED +1.5  LIP 250/WICKET 1000"/>
    <n v="1152.5"/>
    <m/>
    <s v="LF 9.375"/>
    <s v="19 + 2.25BG"/>
    <m/>
    <m/>
    <x v="0"/>
    <m/>
    <d v="2013-03-18T00:00:00"/>
    <s v="March 2013"/>
    <s v="LMITCHELL"/>
    <s v="New"/>
    <s v="Buy"/>
  </r>
  <r>
    <n v="660416"/>
    <s v="INTERNATIONAL OFFICE SOLUTION"/>
    <x v="0"/>
    <s v="BOR 9X12.5X0015 1250/RL PRE-OPENED "/>
    <n v="1261.25"/>
    <m/>
    <s v="BOR 9"/>
    <n v="12.5"/>
    <n v="15"/>
    <m/>
    <x v="0"/>
    <m/>
    <d v="2013-03-18T00:00:00"/>
    <s v="March 2013"/>
    <s v="LMITCHELL"/>
    <s v="New"/>
    <s v="Buy"/>
  </r>
  <r>
    <n v="660428"/>
    <s v="VICTORY PACKAGING"/>
    <x v="0"/>
    <s v="ZT 9X15X002 PRINTED 1C/1S 1000/CASE,PRNTD"/>
    <n v="1088"/>
    <m/>
    <s v="ZT 9"/>
    <n v="15"/>
    <n v="2"/>
    <m/>
    <x v="0"/>
    <m/>
    <d v="2013-03-18T00:00:00"/>
    <s v="March 2013"/>
    <s v="LHICKS"/>
    <s v="New"/>
    <s v="Buy"/>
  </r>
  <r>
    <n v="688073"/>
    <s v="SHORR PACKAGING - IL"/>
    <x v="33"/>
    <s v="24.00X0.00X27.00X1.75500/RL,BAGS,BS,BOR,CRADL"/>
    <n v="16456"/>
    <m/>
    <n v="24"/>
    <n v="0"/>
    <n v="27"/>
    <n v="1.75"/>
    <x v="0"/>
    <m/>
    <d v="2013-07-08T00:00:00"/>
    <s v="July 2013"/>
    <s v="STEVES"/>
    <s v="New"/>
    <s v="Make"/>
  </r>
  <r>
    <n v="660467"/>
    <s v="PAK WEST"/>
    <x v="0"/>
    <s v="HD BULK FOLDED 17.5X11.5X 17 12.7 MICRONS 1,000/CS "/>
    <n v="3655"/>
    <m/>
    <s v="HD BULK FOLDED 17.5"/>
    <n v="11.5"/>
    <m/>
    <m/>
    <x v="0"/>
    <m/>
    <d v="2013-03-18T00:00:00"/>
    <s v="March 2013"/>
    <s v="LPAIGE"/>
    <s v="New"/>
    <s v="Buy"/>
  </r>
  <r>
    <n v="660473"/>
    <s v="FLEXY FOAM &amp; PACKAGING"/>
    <x v="0"/>
    <s v="20X26 +1.5 INCH LIP 3ML S 100/CASE "/>
    <n v="2762.2"/>
    <m/>
    <n v="20"/>
    <s v="26 +1.5 INCH LIP 3ML S"/>
    <m/>
    <m/>
    <x v="0"/>
    <m/>
    <d v="2013-03-18T00:00:00"/>
    <s v="March 2013"/>
    <s v="JLYONS"/>
    <s v="New"/>
    <s v="Buy"/>
  </r>
  <r>
    <n v="675642"/>
    <s v="BULK SAK INTERNATIONAL"/>
    <x v="33"/>
    <s v="36.00X36.00X145.00X3.00 25/RL,BAGS,FG,BS,BOR,META L 20.0%,CRADL"/>
    <n v="2838.43"/>
    <m/>
    <n v="36"/>
    <n v="36"/>
    <n v="145"/>
    <n v="3"/>
    <x v="0"/>
    <m/>
    <d v="2013-05-17T00:00:00"/>
    <s v="May 2013"/>
    <s v="DWHOLEY"/>
    <s v="New"/>
    <s v="Make"/>
  </r>
  <r>
    <n v="697922"/>
    <s v="BULK SAK INTERNATIONAL"/>
    <x v="33"/>
    <s v="37.00X35.00X110.00X2.5050/RL,BAGS,FG,BS,BOR,LLD,HEX"/>
    <n v="0"/>
    <m/>
    <n v="37"/>
    <n v="35"/>
    <n v="110"/>
    <n v="2.5"/>
    <x v="0"/>
    <m/>
    <d v="2013-08-06T00:00:00"/>
    <s v="Aug 2013"/>
    <s v="CGRAINGER"/>
    <s v="New"/>
    <s v="Make"/>
  </r>
  <r>
    <n v="697927"/>
    <s v="BULK SAK INTERNATIONAL"/>
    <x v="33"/>
    <s v="37.00X35.00X110.00X2.5050/RL,BAGS,FG,BS,BOR,METAL 20.0%"/>
    <n v="2911.98"/>
    <m/>
    <n v="37"/>
    <n v="35"/>
    <n v="110"/>
    <n v="2.5"/>
    <x v="0"/>
    <m/>
    <d v="2013-08-21T00:00:00"/>
    <s v="Aug 2013"/>
    <s v="CGRAINGER"/>
    <s v="New"/>
    <s v="Make"/>
  </r>
  <r>
    <n v="663632"/>
    <s v="INTEGRATED DOCUMENT SOLUTIONS,INC."/>
    <x v="0"/>
    <s v="LF 3 3/16X6X004 1000/CS  "/>
    <n v="8700"/>
    <m/>
    <s v="LF 3 3/16"/>
    <n v="6"/>
    <s v="004 1000/CS"/>
    <m/>
    <x v="1"/>
    <n v="799282"/>
    <d v="2013-03-18T00:00:00"/>
    <s v="March 2013"/>
    <s v="BRENDA"/>
    <s v="Reorder"/>
    <s v="Buy"/>
  </r>
  <r>
    <n v="627066"/>
    <s v="BULK SAK INTERNATIONAL"/>
    <x v="33"/>
    <s v="37.00X35.00X120.00X2.50 50/RL,BAGS,FG,BS,BOR,META L 20.0%"/>
    <n v="824.2"/>
    <m/>
    <n v="37"/>
    <n v="35"/>
    <n v="120"/>
    <n v="2.5"/>
    <x v="1"/>
    <n v="724190"/>
    <d v="2012-10-03T00:00:00"/>
    <s v="Oct 2012"/>
    <s v="CGRAINGER"/>
    <s v="New"/>
    <s v="Make"/>
  </r>
  <r>
    <n v="697929"/>
    <s v="BULK SAK INTERNATIONAL"/>
    <x v="33"/>
    <s v="37.00X35.00X120.00X2.5050/RL,BAGS,FG,BS,BOR,METAL 20.0%"/>
    <n v="5499.52"/>
    <m/>
    <n v="37"/>
    <n v="35"/>
    <n v="120"/>
    <n v="2.5"/>
    <x v="0"/>
    <m/>
    <d v="2013-08-21T00:00:00"/>
    <s v="Aug 2013"/>
    <s v="CGRAINGER"/>
    <s v="New"/>
    <s v="Make"/>
  </r>
  <r>
    <n v="661369"/>
    <s v="BULK SAK INTERNATIONAL"/>
    <x v="33"/>
    <s v="37.00X35.00X137.50X4.50 25/RL,BAGS,FG,BS,BOR,META L 20.0%,CRADL"/>
    <n v="0"/>
    <m/>
    <n v="37"/>
    <n v="35"/>
    <n v="137.5"/>
    <n v="4.5"/>
    <x v="0"/>
    <m/>
    <d v="2013-03-21T00:00:00"/>
    <s v="March 2013"/>
    <s v="CGRAINGER"/>
    <s v="New"/>
    <s v="Make"/>
  </r>
  <r>
    <n v="661371"/>
    <s v="BULK SAK INTERNATIONAL"/>
    <x v="33"/>
    <s v="37.00X35.00X155.00X4.50 25/RL,BAGS,FG,BS,BOR,META L 20.0%,CRADL"/>
    <n v="0"/>
    <m/>
    <n v="37"/>
    <n v="35"/>
    <n v="155"/>
    <n v="4.5"/>
    <x v="0"/>
    <m/>
    <d v="2013-03-21T00:00:00"/>
    <s v="March 2013"/>
    <s v="CGRAINGER"/>
    <s v="New"/>
    <s v="Make"/>
  </r>
  <r>
    <n v="675646"/>
    <s v="BULK SAK INTERNATIONAL"/>
    <x v="33"/>
    <s v="40.00X38.00X155.00X3.00 25/RL,BAGS,FG,BS,BOR,META L 20.0%,CRADL"/>
    <n v="2690.81"/>
    <m/>
    <n v="40"/>
    <n v="38"/>
    <n v="155"/>
    <n v="3"/>
    <x v="0"/>
    <m/>
    <d v="2013-05-17T00:00:00"/>
    <s v="May 2013"/>
    <s v="DWHOLEY"/>
    <s v="New"/>
    <s v="Make"/>
  </r>
  <r>
    <n v="633239"/>
    <s v="PHOENIX TAPE &amp; SUPPLY CO."/>
    <x v="34"/>
    <s v="24.00X0.00XX4.00 900'/RL,TUBING,FG "/>
    <n v="2336.6"/>
    <m/>
    <n v="24"/>
    <n v="0"/>
    <m/>
    <n v="4"/>
    <x v="1"/>
    <n v="737445"/>
    <d v="2012-10-31T00:00:00"/>
    <s v="Oct 2012"/>
    <s v="LHICKS"/>
    <s v="Reorder"/>
    <s v="Make"/>
  </r>
  <r>
    <n v="663919"/>
    <s v="UNICORR-NUTMEG CONTAINER"/>
    <x v="0"/>
    <s v="30X48 2 MIL CLEAR ZIPTOP 150/CASE"/>
    <n v="3246.93"/>
    <m/>
    <n v="30"/>
    <s v="48 2 MIL"/>
    <m/>
    <m/>
    <x v="1"/>
    <n v="799621"/>
    <d v="2013-03-18T00:00:00"/>
    <s v="March 2013"/>
    <s v="MICHELLE"/>
    <s v="Reorder"/>
    <s v="Buy"/>
  </r>
  <r>
    <n v="644871"/>
    <s v="PHOENIX TAPE &amp; SUPPLY CO."/>
    <x v="34"/>
    <s v="24.00X0.00XX4.00 900'/RL,TUBING,FG "/>
    <n v="2297.96"/>
    <m/>
    <n v="24"/>
    <n v="0"/>
    <m/>
    <n v="4"/>
    <x v="1"/>
    <n v="761718"/>
    <d v="2012-12-28T00:00:00"/>
    <s v="Dec 2012"/>
    <s v="BRENDA"/>
    <s v="Reorder"/>
    <s v="Make"/>
  </r>
  <r>
    <n v="663801"/>
    <s v="PHOENIX TAPE &amp; SUPPLY CO."/>
    <x v="34"/>
    <s v="24.00X0.00XX4.00 900'/RL,TUBING,FG "/>
    <n v="2388.96"/>
    <m/>
    <n v="24"/>
    <n v="0"/>
    <m/>
    <n v="4"/>
    <x v="1"/>
    <n v="799232"/>
    <d v="2013-03-18T00:00:00"/>
    <s v="March 2013"/>
    <s v="WILL"/>
    <s v="Reorder"/>
    <s v="Make"/>
  </r>
  <r>
    <n v="660544"/>
    <s v="ATLANTIC CORP."/>
    <x v="0"/>
    <s v="ZT 3X6 1.5MIL LOW SLIP 10 00/CS "/>
    <n v="1820"/>
    <m/>
    <s v="ZT 3"/>
    <s v="6 1.5MIL LOW SLIP 10"/>
    <m/>
    <m/>
    <x v="0"/>
    <m/>
    <d v="2013-03-19T00:00:00"/>
    <s v="March 2013"/>
    <s v="TTHERIAULT"/>
    <s v="New"/>
    <s v="Buy"/>
  </r>
  <r>
    <n v="660550"/>
    <s v="ATLANTIC CORP."/>
    <x v="0"/>
    <s v="ZT 3X6 1.5MIL LOW SLIP 10 00/CS "/>
    <n v="8020"/>
    <m/>
    <s v="ZT 3"/>
    <s v="6 1.5MIL LOW SLIP 10"/>
    <m/>
    <m/>
    <x v="0"/>
    <m/>
    <d v="2013-03-19T00:00:00"/>
    <s v="March 2013"/>
    <s v="TTHERIAULT"/>
    <s v="New"/>
    <s v="Buy"/>
  </r>
  <r>
    <n v="660551"/>
    <s v="ATLANTIC CORP."/>
    <x v="0"/>
    <s v="ZT 5X8 1.5MIL 1000/CASE LOW SLIP "/>
    <n v="2137.5"/>
    <m/>
    <s v="ZT 5"/>
    <s v="8 1.5MIL 1000/CASE"/>
    <m/>
    <m/>
    <x v="0"/>
    <m/>
    <d v="2013-03-19T00:00:00"/>
    <s v="March 2013"/>
    <s v="TTHERIAULT"/>
    <s v="New"/>
    <s v="Buy"/>
  </r>
  <r>
    <n v="660571"/>
    <s v="ATLANTIC CORP."/>
    <x v="0"/>
    <s v="ZT 5X8 1.5MIL 1000/CASE LOW SLIP "/>
    <n v="7337.5"/>
    <m/>
    <s v="ZT 5"/>
    <s v="8 1.5MIL 1000/CASE"/>
    <m/>
    <m/>
    <x v="0"/>
    <m/>
    <d v="2013-03-19T00:00:00"/>
    <s v="March 2013"/>
    <s v="TTHERIAULT"/>
    <s v="New"/>
    <s v="Buy"/>
  </r>
  <r>
    <n v="660615"/>
    <s v="ELITE SOURCING &amp; LOGISTICS"/>
    <x v="0"/>
    <s v="12.25X21 +4.75BG 1.5MIL + WICKETED 250/WICKET 1000/ CASE"/>
    <n v="1271"/>
    <m/>
    <n v="12.25"/>
    <s v="21 +4.75BG 1.5MIL +"/>
    <m/>
    <m/>
    <x v="0"/>
    <m/>
    <d v="2013-03-19T00:00:00"/>
    <s v="March 2013"/>
    <s v="CGRAINGER"/>
    <s v="New"/>
    <s v="Buy"/>
  </r>
  <r>
    <n v="660619"/>
    <s v="XPEDX"/>
    <x v="0"/>
    <s v="ZT 6X8X004 3C/1S 100/CS,PRNTD "/>
    <n v="1904.25"/>
    <m/>
    <s v="ZT 6"/>
    <n v="8"/>
    <s v="004 3C/1S"/>
    <m/>
    <x v="0"/>
    <m/>
    <d v="2013-03-19T00:00:00"/>
    <s v="March 2013"/>
    <s v="AMBER"/>
    <s v="New"/>
    <s v="Buy"/>
  </r>
  <r>
    <n v="660620"/>
    <s v="XPEDX"/>
    <x v="0"/>
    <s v="ZT 6X12X004 3C/1S 1000/CS,PRNTD "/>
    <n v="2232"/>
    <m/>
    <s v="ZT 6"/>
    <n v="12"/>
    <s v="004 3C/1S"/>
    <m/>
    <x v="0"/>
    <m/>
    <d v="2013-03-19T00:00:00"/>
    <s v="March 2013"/>
    <s v="AMBER"/>
    <s v="New"/>
    <s v="Buy"/>
  </r>
  <r>
    <n v="660621"/>
    <s v="XPEDX"/>
    <x v="0"/>
    <s v="ZT 12X15X004 3C/1S 500/CASE,PRNTD "/>
    <n v="3604.5"/>
    <m/>
    <s v="ZT 12"/>
    <n v="15"/>
    <s v="004 3C/1S"/>
    <m/>
    <x v="0"/>
    <m/>
    <d v="2013-03-19T00:00:00"/>
    <s v="March 2013"/>
    <s v="AMBER"/>
    <s v="New"/>
    <s v="Buy"/>
  </r>
  <r>
    <n v="660622"/>
    <s v="XPEDX"/>
    <x v="0"/>
    <s v="ZT 20X24X004 3C/1S 250/CASE,PRNTD "/>
    <n v="6883.5"/>
    <m/>
    <s v="ZT 20"/>
    <n v="24"/>
    <s v="004 3C/1S"/>
    <m/>
    <x v="0"/>
    <m/>
    <d v="2013-03-19T00:00:00"/>
    <s v="March 2013"/>
    <s v="AMBER"/>
    <s v="New"/>
    <s v="Buy"/>
  </r>
  <r>
    <n v="660649"/>
    <s v="PAK WEST"/>
    <x v="0"/>
    <s v="16X12X21 15.24 MICRONS HDPE 1000/CS"/>
    <n v="5950"/>
    <m/>
    <n v="16"/>
    <n v="12"/>
    <s v="21 15.24 MICRONS"/>
    <m/>
    <x v="0"/>
    <m/>
    <d v="2013-03-19T00:00:00"/>
    <s v="March 2013"/>
    <s v="TTHERIAULT"/>
    <s v="New"/>
    <s v="Buy"/>
  </r>
  <r>
    <n v="660651"/>
    <s v="PAK WEST"/>
    <x v="0"/>
    <s v="31X14X26 15.24 MICRONS HDPE 500/CS"/>
    <n v="4640"/>
    <m/>
    <n v="31"/>
    <n v="14"/>
    <s v="26 15.24 MICRONS"/>
    <m/>
    <x v="0"/>
    <m/>
    <d v="2013-03-19T00:00:00"/>
    <s v="March 2013"/>
    <s v="TTHERIAULT"/>
    <s v="New"/>
    <s v="Buy"/>
  </r>
  <r>
    <n v="660661"/>
    <s v="POLY-SOURCE MANUFACTURING INC"/>
    <x v="0"/>
    <s v="2.5X3.5 1 LIP 1.2MIL POLY (NO TAPE) 1000/CASE "/>
    <n v="1205"/>
    <m/>
    <n v="2.5"/>
    <s v="3.5 1 LIP 1.2MIL POLY"/>
    <m/>
    <m/>
    <x v="0"/>
    <m/>
    <d v="2013-03-19T00:00:00"/>
    <s v="March 2013"/>
    <s v="MWENTWORTH"/>
    <s v="New"/>
    <s v="Buy"/>
  </r>
  <r>
    <n v="656086"/>
    <s v="ASSOCIATED PACKAGING"/>
    <x v="0"/>
    <s v="AUTO 11X12X00125 1500/ROL SPEEDY PAC "/>
    <n v="1852.2"/>
    <m/>
    <n v="11"/>
    <m/>
    <n v="12"/>
    <n v="1.25"/>
    <x v="1"/>
    <n v="784426"/>
    <d v="2013-02-14T00:00:00"/>
    <s v="Feb 2013"/>
    <s v="AMBER"/>
    <s v="Reorder"/>
    <s v="Buy"/>
  </r>
  <r>
    <n v="674680"/>
    <s v="ASSOCIATED PACKAGING"/>
    <x v="0"/>
    <s v="AUTO 11X12X00125 1500/ROL SPEEDY PAC "/>
    <n v="1852.2"/>
    <m/>
    <n v="11"/>
    <m/>
    <n v="12"/>
    <n v="1.25"/>
    <x v="1"/>
    <n v="821911"/>
    <d v="2013-04-30T00:00:00"/>
    <s v="April 2013"/>
    <s v="LMITCHELL"/>
    <s v="Reorder"/>
    <s v="Buy"/>
  </r>
  <r>
    <n v="678707"/>
    <s v="ASSOCIATED PACKAGING"/>
    <x v="0"/>
    <s v="AUTO 11X12X00125 1500/ROL SPEEDY PAC "/>
    <n v="1852.2"/>
    <m/>
    <n v="11"/>
    <m/>
    <n v="12"/>
    <n v="1.25"/>
    <x v="1"/>
    <n v="830532"/>
    <d v="2013-05-15T00:00:00"/>
    <s v="May 2013"/>
    <s v="LPAIGE"/>
    <s v="Reorder"/>
    <s v="Buy"/>
  </r>
  <r>
    <n v="662130"/>
    <s v="PARAMOUNT PACKAGING CORP."/>
    <x v="0"/>
    <s v="4X6 1.5 MIL AUTO STYLE BA 2500/ROLL "/>
    <n v="1850"/>
    <m/>
    <n v="4"/>
    <m/>
    <n v="6"/>
    <n v="1.5"/>
    <x v="0"/>
    <m/>
    <d v="2013-03-25T00:00:00"/>
    <s v="March 2013"/>
    <s v="CGRAINGER"/>
    <s v="Reorder"/>
    <s v="Buy"/>
  </r>
  <r>
    <n v="660742"/>
    <s v="CHALMUR BAG CO., INC."/>
    <x v="0"/>
    <s v="ZT 2X2X004 W/HH 1000/CTN DOMESTIC"/>
    <n v="1006.25"/>
    <m/>
    <s v="ZT 2"/>
    <n v="2"/>
    <s v="004 W/HH"/>
    <m/>
    <x v="0"/>
    <m/>
    <d v="2013-03-19T00:00:00"/>
    <s v="March 2013"/>
    <s v="BRENDA"/>
    <s v="New"/>
    <s v="Buy"/>
  </r>
  <r>
    <n v="625620"/>
    <s v="PROFESSIONAL PACKAGING"/>
    <x v="0"/>
    <s v="6X8 2 MIL PRE OPEN AUTO BAG 1250/ROLL 1/8  VENT HOLE"/>
    <n v="1831.5"/>
    <m/>
    <n v="6"/>
    <m/>
    <n v="8"/>
    <n v="2"/>
    <x v="0"/>
    <m/>
    <d v="2012-10-12T00:00:00"/>
    <s v="Oct 2012"/>
    <s v="CMAHAN"/>
    <s v="New"/>
    <s v="Buy"/>
  </r>
  <r>
    <n v="660776"/>
    <s v="CUSTOM PACKAGING SUPPLY"/>
    <x v="0"/>
    <s v="10X5.5 2 MIL ZT BAG PRINTED 4C/1S (3 COLORS P 80% COVERAGE 1000/CASE,PR"/>
    <n v="2315"/>
    <m/>
    <n v="10"/>
    <s v="5.5 2 MIL ZT BAG"/>
    <m/>
    <m/>
    <x v="0"/>
    <m/>
    <d v="2013-03-19T00:00:00"/>
    <s v="March 2013"/>
    <s v="JBASILE"/>
    <s v="New"/>
    <s v="Buy"/>
  </r>
  <r>
    <n v="674040"/>
    <s v="PACKAGINGSUPPLIES.COM"/>
    <x v="0"/>
    <s v="4X4 1.5 MIL AUTO BAG WITH 1 VENT 4000/ROLL "/>
    <n v="1825"/>
    <m/>
    <n v="4"/>
    <m/>
    <n v="4"/>
    <n v="1.5"/>
    <x v="0"/>
    <m/>
    <d v="2013-05-13T00:00:00"/>
    <s v="May 2013"/>
    <s v="TTHERIAULT"/>
    <s v="New"/>
    <s v="Buy"/>
  </r>
  <r>
    <n v="674710"/>
    <s v="PHOENIX TAPE &amp; SUPPLY CO."/>
    <x v="34"/>
    <s v="24.00X0.00XX4.00 900'/RL,TUBING,FG "/>
    <n v="2369.36"/>
    <m/>
    <n v="24"/>
    <n v="0"/>
    <m/>
    <n v="4"/>
    <x v="1"/>
    <n v="821946"/>
    <d v="2013-04-30T00:00:00"/>
    <s v="April 2013"/>
    <s v="WILL"/>
    <s v="Reorder"/>
    <s v="Make"/>
  </r>
  <r>
    <n v="633234"/>
    <s v="PHOENIX TAPE &amp; SUPPLY CO."/>
    <x v="34"/>
    <s v="36.00X0.00XX4.00 675'/RL,TUBING,FG "/>
    <n v="2464.84"/>
    <m/>
    <n v="36"/>
    <n v="0"/>
    <m/>
    <n v="4"/>
    <x v="1"/>
    <n v="737448"/>
    <d v="2012-10-31T00:00:00"/>
    <s v="Oct 2012"/>
    <s v="LHICKS"/>
    <s v="Reorder"/>
    <s v="Make"/>
  </r>
  <r>
    <n v="660836"/>
    <s v="STEPHEN GOULD ADDISON"/>
    <x v="0"/>
    <s v="6.5  X 3  X 10  1.5MIL POLYPRO BAG "/>
    <n v="0"/>
    <m/>
    <n v="6.5"/>
    <m/>
    <n v="10"/>
    <n v="1.5"/>
    <x v="0"/>
    <m/>
    <d v="2013-03-20T00:00:00"/>
    <s v="March 2013"/>
    <s v="JCORLISS"/>
    <s v="New"/>
    <s v="Buy"/>
  </r>
  <r>
    <n v="644870"/>
    <s v="PHOENIX TAPE &amp; SUPPLY CO."/>
    <x v="34"/>
    <s v="36.00X0.00XX4.00 675'/RL,TUBING,FG "/>
    <n v="2421.16"/>
    <m/>
    <n v="36"/>
    <n v="0"/>
    <m/>
    <n v="4"/>
    <x v="1"/>
    <n v="761717"/>
    <d v="2012-12-28T00:00:00"/>
    <s v="Dec 2012"/>
    <s v="BRENDA"/>
    <s v="Reorder"/>
    <s v="Make"/>
  </r>
  <r>
    <n v="693312"/>
    <s v="ASSOCIATED PACKAGING"/>
    <x v="0"/>
    <s v="AUTO BAG 6X9 2MIL 1250/ROLL"/>
    <n v="1816"/>
    <m/>
    <s v="AUTO BAG 6"/>
    <s v="9 2MIL 1250/RO"/>
    <m/>
    <m/>
    <x v="1"/>
    <n v="864523"/>
    <d v="2013-07-19T00:00:00"/>
    <s v="July 2013"/>
    <s v="MWENTWORTH"/>
    <s v="New"/>
    <s v="Buy"/>
  </r>
  <r>
    <n v="663799"/>
    <s v="PHOENIX TAPE &amp; SUPPLY CO."/>
    <x v="34"/>
    <s v="36.00X0.00XX4.00 675'/RL,TUBING,FG "/>
    <n v="2365.16"/>
    <m/>
    <n v="36"/>
    <n v="0"/>
    <m/>
    <n v="4"/>
    <x v="1"/>
    <n v="799228"/>
    <d v="2013-03-18T00:00:00"/>
    <s v="March 2013"/>
    <s v="WILL"/>
    <s v="Reorder"/>
    <s v="Make"/>
  </r>
  <r>
    <n v="674851"/>
    <s v="PHOENIX TAPE &amp; SUPPLY CO."/>
    <x v="34"/>
    <s v="36.00X0.00XX4.00 675'/RL,TUBING,FG "/>
    <n v="2451.4"/>
    <m/>
    <n v="36"/>
    <n v="0"/>
    <m/>
    <n v="4"/>
    <x v="1"/>
    <n v="822079"/>
    <d v="2013-04-30T00:00:00"/>
    <s v="April 2013"/>
    <s v="WILL"/>
    <s v="Reorder"/>
    <s v="Make"/>
  </r>
  <r>
    <n v="688401"/>
    <s v="PHOENIX TAPE &amp; SUPPLY CO."/>
    <x v="34"/>
    <s v="36.00X0.00XX4.00 675'/RL,TUBING,FG "/>
    <n v="4054.9"/>
    <m/>
    <n v="36"/>
    <n v="0"/>
    <m/>
    <n v="4"/>
    <x v="1"/>
    <n v="851654"/>
    <d v="2013-06-24T00:00:00"/>
    <s v="June 2013"/>
    <s v="WILL"/>
    <s v="Reorder"/>
    <s v="Make"/>
  </r>
  <r>
    <n v="661117"/>
    <s v="B&amp;C INDUSTRIES"/>
    <x v="0"/>
    <s v="LF 11X15X001 +1  LIP PRINTED 1C/1S SUFFOCATION 1000/CTN,PRNTD"/>
    <n v="1639.5"/>
    <m/>
    <s v="LF 11"/>
    <n v="15"/>
    <s v="001 +1  LIP"/>
    <m/>
    <x v="0"/>
    <m/>
    <d v="2013-03-20T00:00:00"/>
    <s v="March 2013"/>
    <s v="BRENDA"/>
    <s v="New"/>
    <s v="Buy"/>
  </r>
  <r>
    <n v="661119"/>
    <s v="B&amp;C INDUSTRIES"/>
    <x v="0"/>
    <s v="LF 15X20X001 + 1  LIP PRINTED 1C/1S SUFFOCATION 1000/CTN,PRNTD"/>
    <n v="2148.75"/>
    <m/>
    <s v="LF 15"/>
    <n v="20"/>
    <s v="001 + 1  LIP"/>
    <m/>
    <x v="0"/>
    <m/>
    <d v="2013-03-20T00:00:00"/>
    <s v="March 2013"/>
    <s v="BRENDA"/>
    <s v="New"/>
    <s v="Buy"/>
  </r>
  <r>
    <n v="661120"/>
    <s v="B&amp;C INDUSTRIES"/>
    <x v="0"/>
    <s v="LF 13X17X001 + 1  LIP PRINTED 1C/1S SUFFOCATION 1000/CTN,PRNTD"/>
    <n v="1670.25"/>
    <m/>
    <s v="LF 13"/>
    <n v="17"/>
    <s v="001 + 1  LIP"/>
    <m/>
    <x v="0"/>
    <m/>
    <d v="2013-03-20T00:00:00"/>
    <s v="March 2013"/>
    <s v="BRENDA"/>
    <s v="New"/>
    <s v="Buy"/>
  </r>
  <r>
    <n v="679524"/>
    <s v="PROFESSIONAL PACKAGING"/>
    <x v="35"/>
    <s v="14.00X0.00X24.00X1.00 1000/CS,BAGS,FG,SW "/>
    <n v="2115"/>
    <m/>
    <n v="14"/>
    <n v="0"/>
    <n v="24"/>
    <n v="1"/>
    <x v="0"/>
    <m/>
    <d v="2013-06-03T00:00:00"/>
    <s v="June 2013"/>
    <s v="BRENDA"/>
    <s v="New"/>
    <s v="Make"/>
  </r>
  <r>
    <n v="661153"/>
    <s v="GIANT PLASTIC INDUSTRIES"/>
    <x v="0"/>
    <s v="ZT 6X9 4 MIL PRINTED 2C/1 1000/CASE W/ HANG HOLE,PR NTD"/>
    <n v="3550"/>
    <m/>
    <s v="ZT 6"/>
    <s v="9 4 MIL PRINTED 2C/1"/>
    <m/>
    <m/>
    <x v="0"/>
    <m/>
    <d v="2013-03-20T00:00:00"/>
    <s v="March 2013"/>
    <s v="CMAHAN"/>
    <s v="New"/>
    <s v="Buy"/>
  </r>
  <r>
    <n v="661160"/>
    <s v="GIANT PLASTIC INDUSTRIES"/>
    <x v="0"/>
    <s v="ZT 10X15 4MIL PRINTED 2C/ 1000/CASE W/ HANG HOLE,PR NTD"/>
    <n v="4740"/>
    <m/>
    <s v="ZT 10"/>
    <s v="15 4MIL PRINTED 2C/"/>
    <m/>
    <m/>
    <x v="0"/>
    <m/>
    <d v="2013-03-20T00:00:00"/>
    <s v="March 2013"/>
    <s v="CMAHAN"/>
    <s v="New"/>
    <s v="Buy"/>
  </r>
  <r>
    <n v="661165"/>
    <s v="GLOBAL EQUIPMENT CO"/>
    <x v="0"/>
    <s v="LF 12X18 4 MIL W/4  BACK 500/CS "/>
    <n v="1297.75"/>
    <m/>
    <s v="LF 12"/>
    <s v="18 4 MIL W/4  BACK"/>
    <m/>
    <m/>
    <x v="0"/>
    <m/>
    <d v="2013-03-20T00:00:00"/>
    <s v="March 2013"/>
    <s v="TTHERIAULT"/>
    <s v="Reorder"/>
    <s v="Buy"/>
  </r>
  <r>
    <n v="679530"/>
    <s v="PROFESSIONAL PACKAGING"/>
    <x v="35"/>
    <s v="14.00X0.00X24.00X1.00 1000/CS,BAGS,SW "/>
    <n v="1922.4"/>
    <m/>
    <n v="14"/>
    <n v="0"/>
    <n v="24"/>
    <n v="1"/>
    <x v="0"/>
    <m/>
    <d v="2013-06-03T00:00:00"/>
    <s v="June 2013"/>
    <s v="BRENDA"/>
    <s v="New"/>
    <s v="Make"/>
  </r>
  <r>
    <n v="632194"/>
    <s v="TRI-COR INDUSTRIAL PKG, INC."/>
    <x v="35"/>
    <s v="15.50X0.00X24.00X1.60 500/CS,BAGS,FG,CLAR "/>
    <n v="11245"/>
    <m/>
    <n v="15.5"/>
    <n v="0"/>
    <n v="24"/>
    <n v="1.6"/>
    <x v="1"/>
    <n v="735368"/>
    <d v="2012-10-26T00:00:00"/>
    <s v="Oct 2012"/>
    <s v="STEVES"/>
    <s v="Reorder"/>
    <s v="Make"/>
  </r>
  <r>
    <n v="654360"/>
    <s v="TRI-COR INDUSTRIAL PKG, INC."/>
    <x v="35"/>
    <s v="15.50X0.00X24.00X1.60 500/CS,BAGS,FG,CLAR "/>
    <n v="11442.5"/>
    <m/>
    <n v="15.5"/>
    <n v="0"/>
    <n v="24"/>
    <n v="1.6"/>
    <x v="0"/>
    <m/>
    <d v="2013-02-22T00:00:00"/>
    <s v="Feb 2013"/>
    <s v="STEVES"/>
    <s v="Reorder"/>
    <s v="Make"/>
  </r>
  <r>
    <n v="665621"/>
    <s v="TRI-COR INDUSTRIAL PKG, INC."/>
    <x v="35"/>
    <s v="15.50X0.00X24.00X1.60 500/CS,BAGS,FG,CLAR "/>
    <n v="11442.5"/>
    <m/>
    <n v="15.5"/>
    <n v="0"/>
    <n v="24"/>
    <n v="1.6"/>
    <x v="0"/>
    <m/>
    <d v="2013-04-09T00:00:00"/>
    <s v="April 2013"/>
    <s v="STEVES"/>
    <s v="Reorder"/>
    <s v="Make"/>
  </r>
  <r>
    <n v="682644"/>
    <s v="TRI-COR INDUSTRIAL PKG, INC."/>
    <x v="35"/>
    <s v="15.50X0.00X24.00X1.60 500/CS,BAGS,FG,CLAR "/>
    <n v="34275"/>
    <m/>
    <n v="15.5"/>
    <n v="0"/>
    <n v="24"/>
    <n v="1.6"/>
    <x v="0"/>
    <m/>
    <d v="2013-06-17T00:00:00"/>
    <s v="June 2013"/>
    <s v="STEVES"/>
    <s v="Reorder"/>
    <s v="Make"/>
  </r>
  <r>
    <n v="693312"/>
    <s v="ASSOCIATED PACKAGING"/>
    <x v="0"/>
    <s v="AUTO BAG 6X9 2MIL 1250/ROLL"/>
    <n v="1816"/>
    <m/>
    <s v="AUTO BAG 6"/>
    <s v="9 2MIL 1250/RO"/>
    <m/>
    <m/>
    <x v="1"/>
    <n v="864523"/>
    <d v="2013-07-19T00:00:00"/>
    <s v="July 2013"/>
    <s v="MWENTWORTH"/>
    <s v="New"/>
    <s v="Buy"/>
  </r>
  <r>
    <n v="661228"/>
    <s v="B&amp;C INDUSTRIES"/>
    <x v="0"/>
    <s v="LF 11X15X001 + 1  LIP SUFFOCATION WRNG 1000/CTN,PRNTD"/>
    <n v="0"/>
    <m/>
    <s v="LF 11"/>
    <n v="15"/>
    <s v="001 + 1  LIP"/>
    <m/>
    <x v="0"/>
    <m/>
    <d v="2013-03-21T00:00:00"/>
    <s v="March 2013"/>
    <s v="LMITCHELL"/>
    <s v="New"/>
    <s v="Buy"/>
  </r>
  <r>
    <n v="661232"/>
    <s v="RITE PACKAGE COMPANY"/>
    <x v="0"/>
    <s v="ZT 4X6X003 POLYPRO 1000/CS"/>
    <n v="1706"/>
    <m/>
    <n v="4"/>
    <m/>
    <n v="6"/>
    <n v="3"/>
    <x v="0"/>
    <m/>
    <d v="2013-03-21T00:00:00"/>
    <s v="March 2013"/>
    <s v="MICHELLE"/>
    <s v="New"/>
    <s v="Buy"/>
  </r>
  <r>
    <n v="661239"/>
    <s v="B&amp;C INDUSTRIES"/>
    <x v="0"/>
    <s v="LF 15X20X001 +1  LIP SUFFOCATION WRNG 1000/CTN"/>
    <n v="0"/>
    <m/>
    <s v="LF 15"/>
    <n v="20"/>
    <s v="001 +1  LIP"/>
    <m/>
    <x v="0"/>
    <m/>
    <d v="2013-03-21T00:00:00"/>
    <s v="March 2013"/>
    <s v="LMITCHELL"/>
    <s v="New"/>
    <s v="Buy"/>
  </r>
  <r>
    <n v="661249"/>
    <s v="B&amp;C INDUSTRIES"/>
    <x v="0"/>
    <s v="LF 13X17X001 + 1  LIP SUFFOCATION WRNG 1000/CTN,PRNTD"/>
    <n v="0"/>
    <m/>
    <s v="LF 13"/>
    <n v="17"/>
    <s v="001 + 1  LIP"/>
    <m/>
    <x v="0"/>
    <m/>
    <d v="2013-03-21T00:00:00"/>
    <s v="March 2013"/>
    <s v="LMITCHELL"/>
    <s v="New"/>
    <s v="Buy"/>
  </r>
  <r>
    <n v="661255"/>
    <s v="JESPEN INDUSTRIES LLC"/>
    <x v="0"/>
    <s v="32'X100'X004 CLEAR C&amp;A FILM "/>
    <n v="1898"/>
    <m/>
    <s v="32'"/>
    <s v="100'"/>
    <s v="004 CLEAR"/>
    <m/>
    <x v="0"/>
    <m/>
    <d v="2013-03-21T00:00:00"/>
    <s v="March 2013"/>
    <s v="DAVIDW"/>
    <s v="New"/>
    <s v="Buy"/>
  </r>
  <r>
    <n v="661283"/>
    <s v="RITE PACKAGE COMPANY"/>
    <x v="0"/>
    <s v="4.75  X 8.25  1.5MIL POLYPRO BAGS 1000/CS"/>
    <n v="1298.75"/>
    <m/>
    <n v="4.75"/>
    <m/>
    <n v="8.25"/>
    <n v="1.5"/>
    <x v="0"/>
    <m/>
    <d v="2013-03-21T00:00:00"/>
    <s v="March 2013"/>
    <s v="JCORLISS"/>
    <s v="New"/>
    <s v="Buy"/>
  </r>
  <r>
    <n v="694409"/>
    <s v="TRI-COR INDUSTRIAL PKG, INC."/>
    <x v="35"/>
    <s v="15.50X0.00X24.00X1.60500/CS,BAGS,FG,CLAR"/>
    <n v="34859.5"/>
    <m/>
    <n v="15.5"/>
    <n v="0"/>
    <n v="24"/>
    <n v="1.6"/>
    <x v="1"/>
    <n v="866802"/>
    <d v="2013-07-24T00:00:00"/>
    <s v="July 2013"/>
    <s v="STEVES"/>
    <s v="Reorder"/>
    <s v="Make"/>
  </r>
  <r>
    <n v="694409"/>
    <s v="TRI-COR INDUSTRIAL PKG, INC."/>
    <x v="35"/>
    <s v="15.50X0.00X24.00X1.60500/CS,BAGS,FG,CLAR"/>
    <n v="34859.5"/>
    <m/>
    <n v="15.5"/>
    <n v="0"/>
    <n v="24"/>
    <n v="1.6"/>
    <x v="1"/>
    <n v="866802"/>
    <d v="2013-07-24T00:00:00"/>
    <s v="July 2013"/>
    <s v="STEVES"/>
    <s v="Reorder"/>
    <s v="Make"/>
  </r>
  <r>
    <n v="661426"/>
    <s v="PACKATEERS, INC."/>
    <x v="0"/>
    <s v="AMBER COLORED ZT 8X10 3MIL 1000/CASE PRINTED 1C/1S (WHITE BLOC"/>
    <n v="2717.5"/>
    <m/>
    <s v="AMBER COLORED ZT"/>
    <m/>
    <m/>
    <m/>
    <x v="0"/>
    <m/>
    <d v="2013-03-21T00:00:00"/>
    <s v="March 2013"/>
    <s v="MPRIEST"/>
    <s v="New"/>
    <s v="Buy"/>
  </r>
  <r>
    <n v="640902"/>
    <s v="LANDSBERG - CHICAGO"/>
    <x v="35"/>
    <s v="21.00X8.00X50.00X1.00 250/RL,BAGS,BS,BOR,VENT,N ORM,LLD,HEX,CRADL"/>
    <n v="841.32"/>
    <m/>
    <n v="21"/>
    <n v="8"/>
    <n v="50"/>
    <n v="1"/>
    <x v="0"/>
    <m/>
    <d v="2012-12-21T00:00:00"/>
    <s v="Dec 2012"/>
    <s v="LCARTER"/>
    <s v="Reorder"/>
    <s v="Make"/>
  </r>
  <r>
    <n v="670645"/>
    <s v="LANDSBERG - CHICAGO"/>
    <x v="35"/>
    <s v="21.00X8.00X50.00X1.00 250/RL,BAGS,BS,BOR,VENT,N ORM,LLD,HEX,CRADL"/>
    <n v="901.68"/>
    <m/>
    <n v="21"/>
    <n v="8"/>
    <n v="50"/>
    <n v="1"/>
    <x v="1"/>
    <n v="815379"/>
    <d v="2013-04-17T00:00:00"/>
    <s v="April 2013"/>
    <s v="CMAHAN"/>
    <s v="Reorder"/>
    <s v="Make"/>
  </r>
  <r>
    <n v="671275"/>
    <s v="LANDSBERG - CHICAGO"/>
    <x v="35"/>
    <s v="21.00X8.00X50.00X1.00 250/RL,BAGS,BS,BOR,VENT,N ORM,LLD,HEX,CRADL"/>
    <n v="882.54"/>
    <m/>
    <n v="21"/>
    <n v="8"/>
    <n v="50"/>
    <n v="1"/>
    <x v="0"/>
    <m/>
    <d v="2013-04-18T00:00:00"/>
    <s v="April 2013"/>
    <s v="MPIERCE"/>
    <s v="Reorder"/>
    <s v="Make"/>
  </r>
  <r>
    <n v="671459"/>
    <s v="LANDSBERG - CHICAGO"/>
    <x v="35"/>
    <s v="21.00X8.00X50.00X1.00 250/RL,BAGS,BS,BOR,VENT,N ORM,LLD,HEX,CRADL"/>
    <n v="0"/>
    <m/>
    <n v="21"/>
    <n v="8"/>
    <n v="50"/>
    <n v="1"/>
    <x v="0"/>
    <m/>
    <d v="2013-05-01T00:00:00"/>
    <s v="May 2013"/>
    <s v="MPIERCE"/>
    <s v="Reorder"/>
    <s v="Make"/>
  </r>
  <r>
    <n v="685619"/>
    <s v="LANDSBERG - CHICAGO"/>
    <x v="35"/>
    <s v="21.00X8.00X50.00X1.00 250/RL,BAGS,BS,BOR,VENT,N ORM,LLD,HEX,CRADL"/>
    <n v="920.64"/>
    <m/>
    <n v="21"/>
    <n v="8"/>
    <n v="50"/>
    <n v="1"/>
    <x v="1"/>
    <n v="845509"/>
    <d v="2013-06-12T00:00:00"/>
    <s v="June 2013"/>
    <s v="AMBER"/>
    <s v="Reorder"/>
    <s v="Make"/>
  </r>
  <r>
    <n v="703654"/>
    <s v="ASSOCIATED PACKAGING"/>
    <x v="0"/>
    <s v="AUTO BAG 6X9 2MIL 1250/ROLL"/>
    <n v="1816"/>
    <m/>
    <s v="AUTO BAG 6"/>
    <s v="9 2MIL 1250/RO"/>
    <m/>
    <m/>
    <x v="1"/>
    <n v="887538"/>
    <d v="2013-09-03T00:00:00"/>
    <s v="Sept 2013"/>
    <s v="MFRIDLEY"/>
    <s v="Reorder"/>
    <s v="Buy"/>
  </r>
  <r>
    <n v="661476"/>
    <s v="AMERICAN SOLUTIONS FOR BUSINESS"/>
    <x v="0"/>
    <s v="6X8 2 MIL +1.5  LIP+TAPE 1000/CASE "/>
    <n v="1200.75"/>
    <m/>
    <n v="6"/>
    <s v="8 2 MIL +1.5  LIP+TAPE"/>
    <m/>
    <m/>
    <x v="0"/>
    <m/>
    <d v="2013-03-21T00:00:00"/>
    <s v="March 2013"/>
    <s v="JPENA"/>
    <s v="New"/>
    <s v="Buy"/>
  </r>
  <r>
    <n v="661480"/>
    <s v="AMERICAN SOLUTIONS FOR BUSINESS"/>
    <x v="0"/>
    <s v="5X7 2 MIL +1.5  LIP+TAPE 1000/CASE "/>
    <n v="1068"/>
    <m/>
    <n v="5"/>
    <s v="7 2 MIL +1.5  LIP+TAPE"/>
    <m/>
    <m/>
    <x v="0"/>
    <m/>
    <d v="2013-03-21T00:00:00"/>
    <s v="March 2013"/>
    <s v="JPENA"/>
    <s v="New"/>
    <s v="Buy"/>
  </r>
  <r>
    <n v="661484"/>
    <s v="AMERICAN SOLUTIONS FOR BUSINESS"/>
    <x v="0"/>
    <s v="10X13 2 MIL +1.5  LIP+TAP 1000/CASE "/>
    <n v="1686"/>
    <m/>
    <n v="10"/>
    <s v="13 2 MIL +1.5  LIP+TAP"/>
    <m/>
    <m/>
    <x v="0"/>
    <m/>
    <d v="2013-03-21T00:00:00"/>
    <s v="March 2013"/>
    <s v="JPENA"/>
    <s v="New"/>
    <s v="Buy"/>
  </r>
  <r>
    <n v="640970"/>
    <s v="LANDSBERG - CHICAGO"/>
    <x v="35"/>
    <s v="21.00X8.00X50.00X1.00 250/RL,BAGS,FG,BS,BOR,VEN T,NORM,LLD,HEX,CRADL"/>
    <n v="841.32"/>
    <m/>
    <n v="21"/>
    <n v="8"/>
    <n v="50"/>
    <n v="1"/>
    <x v="1"/>
    <n v="753841"/>
    <d v="2012-12-07T00:00:00"/>
    <s v="Dec 2012"/>
    <s v="LCARTER"/>
    <s v="Reorder"/>
    <s v="Make"/>
  </r>
  <r>
    <n v="661528"/>
    <s v="HFG PACKAGING LLC"/>
    <x v="0"/>
    <s v="1.5X1.5 2ML ZT WITH HANG HOLE "/>
    <n v="0"/>
    <m/>
    <n v="1.5"/>
    <s v="1.5 2ML ZT WITH HANG"/>
    <m/>
    <m/>
    <x v="0"/>
    <m/>
    <d v="2013-03-21T00:00:00"/>
    <s v="March 2013"/>
    <s v="JLYONS"/>
    <s v="New"/>
    <s v="Buy"/>
  </r>
  <r>
    <n v="661546"/>
    <s v="CONTROL PAPERS"/>
    <x v="0"/>
    <s v="6 X 7 + 1/8  LIP 4 MIL P (RED 3  SQUARE LOGO) 1000 /CASE (SIDE WELD),PRNTD"/>
    <n v="3042"/>
    <m/>
    <n v="6"/>
    <s v=" 7 + 1/8  LIP 4 MIL P"/>
    <m/>
    <m/>
    <x v="0"/>
    <m/>
    <d v="2013-03-21T00:00:00"/>
    <s v="March 2013"/>
    <s v="DWHOLEY"/>
    <s v="New"/>
    <s v="Buy"/>
  </r>
  <r>
    <n v="661547"/>
    <s v="HFG PACKAGING LLC"/>
    <x v="0"/>
    <s v="2X2 2ML ZT W/ HANGHOLE 10 00/CASE "/>
    <n v="777.75"/>
    <m/>
    <n v="2"/>
    <s v="2 2ML ZT W/ HANGHOLE 10"/>
    <m/>
    <m/>
    <x v="0"/>
    <m/>
    <d v="2013-03-21T00:00:00"/>
    <s v="March 2013"/>
    <s v="JLYONS"/>
    <s v="New"/>
    <s v="Buy"/>
  </r>
  <r>
    <n v="661551"/>
    <s v="HFG PACKAGING LLC"/>
    <x v="0"/>
    <s v="3X3 2ML ZT W/ HANGHOLE  "/>
    <n v="0"/>
    <m/>
    <n v="3"/>
    <s v="3 2ML ZT W/ HANGHOLE"/>
    <m/>
    <m/>
    <x v="0"/>
    <m/>
    <d v="2013-03-21T00:00:00"/>
    <s v="March 2013"/>
    <s v="JLYONS"/>
    <s v="New"/>
    <s v="Buy"/>
  </r>
  <r>
    <n v="640622"/>
    <s v="LANDSBERG - EPS MALOW"/>
    <x v="35"/>
    <s v="21.00X8.00X50.00X1.00 250/RL,BAGS,FG,BS,BOR,VEN T,NORM,LLD,HEX,CRADL"/>
    <n v="841.32"/>
    <m/>
    <n v="21"/>
    <n v="8"/>
    <n v="50"/>
    <n v="1"/>
    <x v="0"/>
    <m/>
    <d v="2012-12-21T00:00:00"/>
    <s v="Dec 2012"/>
    <s v="BRENDA"/>
    <s v="Reorder"/>
    <s v="Make"/>
  </r>
  <r>
    <n v="629407"/>
    <s v="LANDSBERG - EPS MALOW"/>
    <x v="35"/>
    <s v="21.00X8.00X56.00X1.00 250/RL,BAGS,FG,BS,BOR,VEN T,NORM,LLD,HEX,CRADL"/>
    <n v="989.58"/>
    <m/>
    <n v="21"/>
    <n v="8"/>
    <n v="56"/>
    <n v="1"/>
    <x v="1"/>
    <n v="729718"/>
    <d v="2012-10-16T00:00:00"/>
    <s v="Oct 2012"/>
    <s v="CMAHAN"/>
    <s v="Reorder"/>
    <s v="Make"/>
  </r>
  <r>
    <n v="685618"/>
    <s v="LANDSBERG - CHICAGO"/>
    <x v="35"/>
    <s v="21.00X8.00X56.00X1.00 250/RL,BAGS,FG,BS,BOR,VEN T,NORM,LLD,HEX,CRADL"/>
    <n v="1017.96"/>
    <m/>
    <n v="21"/>
    <n v="8"/>
    <n v="56"/>
    <n v="1"/>
    <x v="1"/>
    <n v="845487"/>
    <d v="2013-06-12T00:00:00"/>
    <s v="June 2013"/>
    <s v="AMBER"/>
    <s v="Reorder"/>
    <s v="Make"/>
  </r>
  <r>
    <n v="705179"/>
    <s v="LANDSBERG - EPS MALOW"/>
    <x v="35"/>
    <s v="21.00X8.00X56.00X1.00250/RL,BAGS,BS,BOR,VENT,NORM,LLD,HEX,CRADL"/>
    <n v="1000.02"/>
    <m/>
    <n v="21"/>
    <n v="8"/>
    <n v="56"/>
    <n v="1"/>
    <x v="1"/>
    <n v="890669"/>
    <d v="2013-09-09T00:00:00"/>
    <s v="Sept 2013"/>
    <s v="PCOSTA"/>
    <s v="Reorder"/>
    <s v="Make"/>
  </r>
  <r>
    <n v="699260"/>
    <s v="UNITED ONE SOURCE"/>
    <x v="35"/>
    <s v="24.00X22.00X52.00X0.75500/RL,BAGS,FG,BS,BOR,LLD,OCT,CRADL"/>
    <n v="6851.7"/>
    <m/>
    <n v="24"/>
    <n v="22"/>
    <n v="52"/>
    <n v="0.75"/>
    <x v="0"/>
    <m/>
    <d v="2013-08-27T00:00:00"/>
    <s v="Aug 2013"/>
    <s v="STEVES"/>
    <s v="Reorder"/>
    <s v="Make"/>
  </r>
  <r>
    <n v="685647"/>
    <s v="UNITED ONE SOURCE"/>
    <x v="35"/>
    <s v="24.00X22.00X52.00X1.25 300/RL,BAGS,BS,BOR,LLD,OC T,CRADL"/>
    <n v="9271.7999999999993"/>
    <m/>
    <n v="24"/>
    <n v="22"/>
    <n v="52"/>
    <n v="1.25"/>
    <x v="1"/>
    <n v="845406"/>
    <d v="2013-06-12T00:00:00"/>
    <s v="June 2013"/>
    <s v="STEVES"/>
    <s v="New"/>
    <s v="Make"/>
  </r>
  <r>
    <n v="694574"/>
    <s v="UNITED ONE SOURCE"/>
    <x v="35"/>
    <s v="24.00X22.00X52.00X1.25300/RL,BAGS,BS,BOR,LLD,OCT,CRADL"/>
    <n v="9312.2999999999993"/>
    <m/>
    <n v="24"/>
    <n v="22"/>
    <n v="52"/>
    <n v="1.25"/>
    <x v="0"/>
    <m/>
    <d v="2013-08-07T00:00:00"/>
    <s v="Aug 2013"/>
    <s v="STEVES"/>
    <s v="Reorder"/>
    <s v="Make"/>
  </r>
  <r>
    <n v="698706"/>
    <s v="UNITED ONE SOURCE"/>
    <x v="35"/>
    <s v="24.00X22.00X52.00X1.25300/RL,BAGS,BS,BOR,LLD,OCT,CRADL"/>
    <n v="9889.92"/>
    <m/>
    <n v="24"/>
    <n v="22"/>
    <n v="52"/>
    <n v="1.25"/>
    <x v="1"/>
    <n v="875627"/>
    <d v="2013-08-09T00:00:00"/>
    <s v="Aug 2013"/>
    <s v="STEVES"/>
    <s v="Reorder"/>
    <s v="Make"/>
  </r>
  <r>
    <n v="654637"/>
    <s v="R &amp; R SOLUTIONS"/>
    <x v="0"/>
    <s v="5.375X9.875X002 AUTO STYL E, CLEAR, PRINTED 6C/1S 1 /4  FROM THE SEAL, W/ 1/4"/>
    <n v="1792"/>
    <m/>
    <n v="5.375"/>
    <m/>
    <n v="9.875"/>
    <n v="2"/>
    <x v="1"/>
    <n v="783518"/>
    <d v="2013-02-13T00:00:00"/>
    <s v="Feb 2013"/>
    <s v="AMBER"/>
    <s v="Reorder"/>
    <s v="Buy"/>
  </r>
  <r>
    <n v="661587"/>
    <s v="PRATT INDUSTRIES - TULSA"/>
    <x v="0"/>
    <s v="LF 10X15X003, 3C/1S 1000/CTN,PRNTD "/>
    <n v="1487.25"/>
    <m/>
    <s v="LF 10"/>
    <n v="15"/>
    <s v="003, 3C/1S"/>
    <m/>
    <x v="0"/>
    <m/>
    <d v="2013-03-22T00:00:00"/>
    <s v="March 2013"/>
    <s v="LMITCHELL"/>
    <s v="New"/>
    <s v="Buy"/>
  </r>
  <r>
    <n v="661588"/>
    <s v="PRATT INDUSTRIES - TULSA"/>
    <x v="0"/>
    <s v="GU 10X4.25X20X003 500/CAS 3C/1S,PRNTD "/>
    <n v="3519.5"/>
    <m/>
    <s v="GU 10"/>
    <n v="4.25"/>
    <n v="20"/>
    <s v="003 500/CAS"/>
    <x v="0"/>
    <m/>
    <d v="2013-03-22T00:00:00"/>
    <s v="March 2013"/>
    <s v="LMITCHELL"/>
    <s v="New"/>
    <s v="Buy"/>
  </r>
  <r>
    <n v="698855"/>
    <s v="UNITED ONE SOURCE"/>
    <x v="35"/>
    <s v="24.00X22.00X52.00X1.25300/RL,BAGS,BS,BOR,LLD,OCT,CRADL"/>
    <n v="9889.92"/>
    <m/>
    <n v="24"/>
    <n v="22"/>
    <n v="52"/>
    <n v="1.25"/>
    <x v="1"/>
    <n v="875633"/>
    <d v="2013-08-09T00:00:00"/>
    <s v="Aug 2013"/>
    <s v="MFRIDLEY"/>
    <s v="Reorder"/>
    <s v="Make"/>
  </r>
  <r>
    <n v="699575"/>
    <s v="UNITED ONE SOURCE"/>
    <x v="35"/>
    <s v="24.00X22.00X52.00X1.25300/RL,BAGS,BS,BOR,LLD,OCT,CRADL"/>
    <n v="9889.92"/>
    <m/>
    <n v="24"/>
    <n v="22"/>
    <n v="52"/>
    <n v="1.25"/>
    <x v="1"/>
    <n v="878119"/>
    <d v="2013-08-14T00:00:00"/>
    <s v="Aug 2013"/>
    <s v="STEVES"/>
    <s v="Reorder"/>
    <s v="Make"/>
  </r>
  <r>
    <n v="661681"/>
    <s v="STERLING PAPER"/>
    <x v="0"/>
    <s v="PERFED SOR 19X19 1MIL 3000/ROLL "/>
    <n v="11170"/>
    <m/>
    <s v="PERFED SOR 19"/>
    <s v="19 1MIL"/>
    <m/>
    <m/>
    <x v="0"/>
    <m/>
    <d v="2013-03-22T00:00:00"/>
    <s v="March 2013"/>
    <s v="MICHELLE"/>
    <s v="New"/>
    <s v="Buy"/>
  </r>
  <r>
    <n v="661733"/>
    <s v="JOHNSTON INDUSTRIAL SUPPLY INC"/>
    <x v="0"/>
    <s v="ZT 8X10 2 MIL 1000/CASE PRINTED 1C/1S (WHITE BLOC W/ HANG HOLE"/>
    <n v="964.5"/>
    <m/>
    <s v="ZT 8"/>
    <s v="10 2 MIL 1000/CASE"/>
    <m/>
    <m/>
    <x v="0"/>
    <m/>
    <d v="2013-03-22T00:00:00"/>
    <s v="March 2013"/>
    <s v="JPENA"/>
    <s v="New"/>
    <s v="Buy"/>
  </r>
  <r>
    <n v="661738"/>
    <s v="JOHNSTON INDUSTRIAL SUPPLY INC"/>
    <x v="0"/>
    <s v="ZT 12X12 4 MIL 1000/CASE PRINTED 1C/1S (WHITE BLOC HANG HOLE"/>
    <n v="1461.25"/>
    <m/>
    <s v="ZT 12"/>
    <s v="12 4 MIL 1000/CASE"/>
    <m/>
    <m/>
    <x v="0"/>
    <m/>
    <d v="2013-03-22T00:00:00"/>
    <s v="March 2013"/>
    <s v="JPENA"/>
    <s v="New"/>
    <s v="Buy"/>
  </r>
  <r>
    <n v="661741"/>
    <s v="JOHNSTON INDUSTRIAL SUPPLY INC"/>
    <x v="0"/>
    <s v="ZT 4X6 2 MIL 1000/CASE PRINTED 1C/1S (WHITE BLOC HANG HOLE"/>
    <n v="965"/>
    <m/>
    <s v="ZT 4"/>
    <s v="6 2 MIL 1000/CASE"/>
    <m/>
    <m/>
    <x v="0"/>
    <m/>
    <d v="2013-03-22T00:00:00"/>
    <s v="March 2013"/>
    <s v="JPENA"/>
    <s v="New"/>
    <s v="Buy"/>
  </r>
  <r>
    <n v="661742"/>
    <s v="JOHNSTON INDUSTRIAL SUPPLY INC"/>
    <x v="0"/>
    <s v="ZT 5X8 2 MIL 1000/CASE PRINTED 1C/1S (WHITE BLOC HANG HOLE"/>
    <n v="1069.5"/>
    <m/>
    <s v="ZT 5"/>
    <s v="8 2 MIL 1000/CASE"/>
    <m/>
    <m/>
    <x v="0"/>
    <m/>
    <d v="2013-03-22T00:00:00"/>
    <s v="March 2013"/>
    <s v="JPENA"/>
    <s v="New"/>
    <s v="Buy"/>
  </r>
  <r>
    <n v="661745"/>
    <s v="JESPEN INDUSTRIES LLC"/>
    <x v="0"/>
    <s v="32'X100'X004 CLEAR C&amp;A FILM "/>
    <n v="8610"/>
    <m/>
    <s v="32'"/>
    <s v="100'"/>
    <s v="004 CLEAR"/>
    <m/>
    <x v="0"/>
    <m/>
    <d v="2013-03-22T00:00:00"/>
    <s v="March 2013"/>
    <s v="MCAMERON"/>
    <s v="Reorder"/>
    <s v="Buy"/>
  </r>
  <r>
    <n v="661746"/>
    <s v="JOHNSTON INDUSTRIAL SUPPLY INC"/>
    <x v="0"/>
    <s v="ZT 3X5 2 MIL 1000/CASE PRINTED 1C/1S (WHITE BLOC HANG HOLE"/>
    <n v="913.5"/>
    <m/>
    <s v="ZT 3"/>
    <s v="5 2 MIL 1000/CASE"/>
    <m/>
    <m/>
    <x v="0"/>
    <m/>
    <d v="2013-03-22T00:00:00"/>
    <s v="March 2013"/>
    <s v="JPENA"/>
    <s v="New"/>
    <s v="Buy"/>
  </r>
  <r>
    <n v="661766"/>
    <s v="STRETCH ASSOCIATES"/>
    <x v="0"/>
    <s v="24x38 4MIL BLACK CONDUCTIVE "/>
    <n v="9949.2800000000007"/>
    <m/>
    <s v="24x38 4MIL"/>
    <m/>
    <m/>
    <m/>
    <x v="0"/>
    <m/>
    <d v="2013-03-22T00:00:00"/>
    <s v="March 2013"/>
    <s v="TTHERIAULT"/>
    <s v="New"/>
    <s v="Buy"/>
  </r>
  <r>
    <n v="661779"/>
    <s v="INTERNATIONAL INDUSTRIAL"/>
    <x v="0"/>
    <s v="ZT 18X28X004 200/CASE  "/>
    <n v="4941"/>
    <m/>
    <s v="ZT 18"/>
    <n v="28"/>
    <s v="004 200/CASE"/>
    <m/>
    <x v="0"/>
    <m/>
    <d v="2013-03-22T00:00:00"/>
    <s v="March 2013"/>
    <s v="LHICKS"/>
    <s v="New"/>
    <s v="Buy"/>
  </r>
  <r>
    <n v="661780"/>
    <s v="INTERNATIONAL INDUSTRIAL"/>
    <x v="0"/>
    <s v="ZT 28X18X004 200/CASE  "/>
    <n v="5181"/>
    <m/>
    <s v="ZT 28"/>
    <n v="18"/>
    <s v="004 200/CASE"/>
    <m/>
    <x v="0"/>
    <m/>
    <d v="2013-03-22T00:00:00"/>
    <s v="March 2013"/>
    <s v="LHICKS"/>
    <s v="New"/>
    <s v="Buy"/>
  </r>
  <r>
    <n v="661806"/>
    <s v="RAYLN PLASTICS CORP."/>
    <x v="0"/>
    <s v="16X27 1.1 MIL FG - 5  BTM GUSSET - 1 3/4  LIP ON W ICKET 250/WICKET 1000/CAS"/>
    <n v="3357.5"/>
    <m/>
    <n v="16"/>
    <s v="27 1.1 MIL FG - 5  BTM"/>
    <m/>
    <m/>
    <x v="0"/>
    <m/>
    <d v="2013-03-22T00:00:00"/>
    <s v="March 2013"/>
    <s v="JBURKE"/>
    <s v="New"/>
    <s v="Buy"/>
  </r>
  <r>
    <n v="661814"/>
    <s v="AMERISOURCE PACKAGING"/>
    <x v="0"/>
    <s v="LLD CLEAR 24X25 .5MIL 500 /CASE STAR SEALED "/>
    <n v="8989.5"/>
    <m/>
    <s v="LLD CLEAR 24"/>
    <s v="25 .5MIL 500"/>
    <m/>
    <m/>
    <x v="0"/>
    <m/>
    <d v="2013-03-22T00:00:00"/>
    <s v="March 2013"/>
    <s v="MCAMERON"/>
    <s v="New"/>
    <s v="Buy"/>
  </r>
  <r>
    <n v="661818"/>
    <s v="AMERISOURCE PACKAGING"/>
    <x v="0"/>
    <s v="LLD CLEAR LF 33X40 .5MIL 250/CASE STAR SEALED "/>
    <n v="3513.25"/>
    <m/>
    <s v="LLD CLEAR LF 33"/>
    <s v="40 .5MIL"/>
    <m/>
    <m/>
    <x v="0"/>
    <m/>
    <d v="2013-03-22T00:00:00"/>
    <s v="March 2013"/>
    <s v="MCAMERON"/>
    <s v="New"/>
    <s v="Buy"/>
  </r>
  <r>
    <n v="696793"/>
    <s v="UNITED ONE SOURCE"/>
    <x v="35"/>
    <s v="24.00X22.00X52.00X1.25300/RL,BAGS,BS,BOR,LLD,OCT,CRADL"/>
    <n v="10600.65"/>
    <m/>
    <n v="24"/>
    <n v="22"/>
    <n v="52"/>
    <n v="1.25"/>
    <x v="0"/>
    <m/>
    <d v="2013-08-15T00:00:00"/>
    <s v="Aug 2013"/>
    <s v="STEVES"/>
    <s v="Reorder"/>
    <s v="Make"/>
  </r>
  <r>
    <n v="661827"/>
    <s v="MAC PAPERS ATLANTA"/>
    <x v="0"/>
    <s v="7.5X5.25 1.6 MIL CAST POL W/ LIP AND TAPE, MAILING BAG 1000/CASE"/>
    <n v="1462"/>
    <m/>
    <n v="7.5"/>
    <s v="5.25 1.6 MIL CAST POL"/>
    <m/>
    <m/>
    <x v="0"/>
    <m/>
    <d v="2013-03-22T00:00:00"/>
    <s v="March 2013"/>
    <s v="TTHERIAULT"/>
    <s v="New"/>
    <s v="Buy"/>
  </r>
  <r>
    <n v="708120"/>
    <s v="UNITED ONE SOURCE"/>
    <x v="35"/>
    <s v="24.00X22.00X52.00X1.25300/RL,BAGS,BS,BOR,LLD,OCT,CRADL"/>
    <n v="9889.92"/>
    <m/>
    <n v="24"/>
    <n v="22"/>
    <n v="52"/>
    <n v="1.25"/>
    <x v="1"/>
    <n v="897148"/>
    <d v="2013-09-19T00:00:00"/>
    <s v="Sept 2013"/>
    <s v="STEVES"/>
    <s v="Reorder"/>
    <s v="Make"/>
  </r>
  <r>
    <n v="699262"/>
    <s v="UNITED ONE SOURCE"/>
    <x v="35"/>
    <s v="27.00X16.00X58.00X0.75500/RL,BAGS,FG,BS,BOR,LLD,OCT,CRADL"/>
    <n v="1033.4000000000001"/>
    <m/>
    <n v="27"/>
    <n v="16"/>
    <n v="58"/>
    <n v="0.75"/>
    <x v="0"/>
    <m/>
    <d v="2013-08-27T00:00:00"/>
    <s v="Aug 2013"/>
    <s v="STEVES"/>
    <s v="New"/>
    <s v="Make"/>
  </r>
  <r>
    <n v="629441"/>
    <s v="CENTRAL OHIO PAPER &amp; PKG"/>
    <x v="35"/>
    <s v="58.00X0.00X68.00X2.50 100/RL,SWS SOR,BS,BOR,CRA DL"/>
    <n v="12501.2"/>
    <m/>
    <n v="58"/>
    <n v="0"/>
    <n v="68"/>
    <n v="2.5"/>
    <x v="0"/>
    <m/>
    <d v="2012-10-30T00:00:00"/>
    <s v="Oct 2012"/>
    <s v="STEVES"/>
    <s v="Reorder"/>
    <s v="Make"/>
  </r>
  <r>
    <n v="629444"/>
    <s v="CENTRAL OHIO PAPER &amp; PKG"/>
    <x v="35"/>
    <s v="58.00X0.00X68.00X2.50 100/RL,SWS SOR,BS,BOR,CRA DL"/>
    <n v="11482.2"/>
    <m/>
    <n v="58"/>
    <n v="0"/>
    <n v="68"/>
    <n v="2.5"/>
    <x v="0"/>
    <m/>
    <d v="2012-10-30T00:00:00"/>
    <s v="Oct 2012"/>
    <s v="STEVES"/>
    <s v="Reorder"/>
    <s v="Make"/>
  </r>
  <r>
    <n v="661900"/>
    <s v="DREAM PACKAGING INC"/>
    <x v="0"/>
    <s v="POLY PRO 7.75X14 1.5 MIL 250/WICKET 1000/CASE "/>
    <n v="6950"/>
    <m/>
    <s v="POLY PRO 7.75"/>
    <s v="14 1.5 MIL"/>
    <m/>
    <m/>
    <x v="0"/>
    <m/>
    <d v="2013-03-22T00:00:00"/>
    <s v="March 2013"/>
    <s v="LPAIGE"/>
    <s v="New"/>
    <s v="Buy"/>
  </r>
  <r>
    <n v="656829"/>
    <s v="CENTRAL OHIO PAPER &amp; PKG"/>
    <x v="35"/>
    <s v="58.00X0.00X68.00X2.50 100/RL,SWS SOR,BS,BOR,CRA DL"/>
    <n v="5756.94"/>
    <m/>
    <n v="58"/>
    <n v="0"/>
    <n v="68"/>
    <n v="2.5"/>
    <x v="1"/>
    <n v="785603"/>
    <d v="2013-02-18T00:00:00"/>
    <s v="Feb 2013"/>
    <s v="STEVES"/>
    <s v="Reorder"/>
    <s v="Make"/>
  </r>
  <r>
    <n v="670595"/>
    <s v="CENTRAL OHIO PAPER &amp; PKG"/>
    <x v="35"/>
    <s v="58.00X0.00X68.00X2.50 100/RL,SWS SOR,BS,BOR,CRA DL"/>
    <n v="6405.8"/>
    <m/>
    <n v="58"/>
    <n v="0"/>
    <n v="68"/>
    <n v="2.5"/>
    <x v="1"/>
    <n v="814403"/>
    <d v="2013-04-16T00:00:00"/>
    <s v="April 2013"/>
    <s v="STEVES"/>
    <s v="Reorder"/>
    <s v="Make"/>
  </r>
  <r>
    <n v="680157"/>
    <s v="CENTRAL OHIO PAPER &amp; PKG"/>
    <x v="35"/>
    <s v="58.00X0.00X68.00X2.50 100/RL,SWS SOR,BS,BOR,CRA DL"/>
    <n v="6654.96"/>
    <m/>
    <n v="58"/>
    <n v="0"/>
    <n v="68"/>
    <n v="2.5"/>
    <x v="1"/>
    <n v="833900"/>
    <d v="2013-05-22T00:00:00"/>
    <s v="May 2013"/>
    <s v="STEVES"/>
    <s v="Reorder"/>
    <s v="Make"/>
  </r>
  <r>
    <n v="689578"/>
    <s v="CENTRAL OHIO PAPER &amp; PKG"/>
    <x v="35"/>
    <s v="58.00X0.00X68.00X2.50 100/RL,SWS SOR,BS,BOR,CRA DL"/>
    <n v="7058.23"/>
    <m/>
    <n v="58"/>
    <n v="0"/>
    <n v="68"/>
    <n v="2.5"/>
    <x v="1"/>
    <n v="854473"/>
    <d v="2013-06-28T00:00:00"/>
    <s v="June 2013"/>
    <s v="STEVES"/>
    <s v="Reorder"/>
    <s v="Make"/>
  </r>
  <r>
    <n v="689967"/>
    <s v="CENTRAL OHIO PAPER &amp; PKG"/>
    <x v="35"/>
    <s v="58.00X0.00X68.00X2.50 100/RL,SWS SOR,BS,BOR,CRA DL"/>
    <n v="7058.23"/>
    <m/>
    <n v="58"/>
    <n v="0"/>
    <n v="68"/>
    <n v="2.5"/>
    <x v="1"/>
    <n v="854480"/>
    <d v="2013-06-28T00:00:00"/>
    <s v="June 2013"/>
    <s v="JPENA"/>
    <s v="Reorder"/>
    <s v="Make"/>
  </r>
  <r>
    <n v="661978"/>
    <s v="AMERISOURCE PACKAGING"/>
    <x v="0"/>
    <s v="40X56 CLEAR 1 MIL 150/CAS STAR SEAL LLDPE "/>
    <n v="15075"/>
    <m/>
    <n v="40"/>
    <s v="56 CLEAR 1 MIL 150/CAS"/>
    <m/>
    <m/>
    <x v="0"/>
    <m/>
    <d v="2013-03-25T00:00:00"/>
    <s v="March 2013"/>
    <s v="MCAMERON"/>
    <s v="New"/>
    <s v="Buy"/>
  </r>
  <r>
    <n v="661991"/>
    <s v="PROTECTIVE LINING CORP."/>
    <x v="0"/>
    <s v="10X13 3MIL ZT  "/>
    <n v="0"/>
    <m/>
    <n v="10"/>
    <s v="13 3MIL ZT"/>
    <m/>
    <m/>
    <x v="0"/>
    <m/>
    <d v="2013-03-25T00:00:00"/>
    <s v="March 2013"/>
    <s v="DBALLETTA"/>
    <s v="New"/>
    <s v="Buy"/>
  </r>
  <r>
    <n v="643633"/>
    <s v="CROWN PACKAGING"/>
    <x v="0"/>
    <s v="12X15 2MIL AUTO BAG 750 BAGS/ROLL "/>
    <n v="1740"/>
    <m/>
    <n v="12"/>
    <m/>
    <n v="15"/>
    <n v="2"/>
    <x v="0"/>
    <m/>
    <d v="2013-01-02T00:00:00"/>
    <s v="Jan 2013"/>
    <s v="TTHERIAULT"/>
    <s v="New"/>
    <s v="Buy"/>
  </r>
  <r>
    <n v="662099"/>
    <s v="PIONEER PACKAGING"/>
    <x v="0"/>
    <s v="6X3.5X19 .5ML HD BAG 1000 PER BAG, 5 BAGS PER CASE "/>
    <n v="4306.5"/>
    <m/>
    <n v="6"/>
    <n v="3.5"/>
    <s v="19 .5ML HD BAG 1000"/>
    <m/>
    <x v="0"/>
    <m/>
    <d v="2013-03-25T00:00:00"/>
    <s v="March 2013"/>
    <s v="JLYONS"/>
    <s v="New"/>
    <s v="Buy"/>
  </r>
  <r>
    <n v="628630"/>
    <s v="SOUND PACKAGING"/>
    <x v="0"/>
    <s v="AUTOBAG 6X8X0015 1750/ROLL "/>
    <n v="1710"/>
    <m/>
    <n v="6"/>
    <m/>
    <n v="8"/>
    <n v="1.5"/>
    <x v="0"/>
    <m/>
    <d v="2012-10-26T00:00:00"/>
    <s v="Oct 2012"/>
    <s v="MICHELLE"/>
    <s v="New"/>
    <s v="Buy"/>
  </r>
  <r>
    <n v="680488"/>
    <s v="CAROLINA CONTAINER COMPANY"/>
    <x v="0"/>
    <s v="4X6X004 AUTO WHITE FRONT/CLEAR BACK 10 00/ROLL"/>
    <n v="1708"/>
    <m/>
    <n v="4"/>
    <m/>
    <n v="6"/>
    <n v="4"/>
    <x v="0"/>
    <m/>
    <d v="2013-06-06T00:00:00"/>
    <s v="June 2013"/>
    <s v="DAVIDW"/>
    <s v="New"/>
    <s v="Buy"/>
  </r>
  <r>
    <n v="651819"/>
    <s v="PIONEER POLY PRODUCTS"/>
    <x v="0"/>
    <s v="5X15 2 MIL AUTO STYLE WHITE FRONT/CLEAR BACK 75 0/ROLL"/>
    <n v="1680"/>
    <m/>
    <n v="5"/>
    <m/>
    <n v="15"/>
    <n v="2"/>
    <x v="0"/>
    <m/>
    <d v="2013-02-13T00:00:00"/>
    <s v="Feb 2013"/>
    <s v="JPENA"/>
    <s v="New"/>
    <s v="Buy"/>
  </r>
  <r>
    <n v="709093"/>
    <s v="CENTRAL OHIO PAPER &amp; PKG"/>
    <x v="35"/>
    <s v="58.00X0.00X68.00X2.50100/RL,SWS SOR,BS,BOR,CRADL"/>
    <n v="6027.48"/>
    <m/>
    <n v="58"/>
    <n v="0"/>
    <n v="68"/>
    <n v="2.5"/>
    <x v="1"/>
    <n v="899724"/>
    <d v="2013-09-24T00:00:00"/>
    <s v="Sept 2013"/>
    <s v="LPAIGE"/>
    <s v="Reorder"/>
    <s v="Make"/>
  </r>
  <r>
    <n v="635711"/>
    <s v="CREATIVE PKG."/>
    <x v="35"/>
    <s v="6.00X0.00X8.00X3.00 500/RL,BAGS,BS,BOR "/>
    <n v="2562"/>
    <m/>
    <n v="6"/>
    <n v="0"/>
    <n v="8"/>
    <n v="3"/>
    <x v="1"/>
    <n v="743095"/>
    <d v="2012-11-13T00:00:00"/>
    <s v="Nov 2012"/>
    <s v="DAVIDW"/>
    <s v="Reorder"/>
    <s v="Make"/>
  </r>
  <r>
    <n v="678527"/>
    <s v="CREATIVE PKG."/>
    <x v="35"/>
    <s v="6.00X0.00X8.00X3.00 500/RL,BAGS,BS,BOR "/>
    <n v="2973.25"/>
    <m/>
    <n v="6"/>
    <n v="0"/>
    <n v="8"/>
    <n v="3"/>
    <x v="1"/>
    <n v="831227"/>
    <d v="2013-05-16T00:00:00"/>
    <s v="May 2013"/>
    <s v="LCARTER"/>
    <s v="Reorder"/>
    <s v="Make"/>
  </r>
  <r>
    <n v="632564"/>
    <s v="MULTIFAB"/>
    <x v="35"/>
    <s v="6.00XX10.00X4.00 1000/CS,BAGS,SW "/>
    <n v="635"/>
    <m/>
    <n v="6"/>
    <m/>
    <n v="10"/>
    <n v="4"/>
    <x v="0"/>
    <m/>
    <d v="2012-11-12T00:00:00"/>
    <s v="Nov 2012"/>
    <s v="LHICKS"/>
    <s v="New"/>
    <s v="Make"/>
  </r>
  <r>
    <n v="687735"/>
    <s v="BAKER PAPER COMPANY"/>
    <x v="35"/>
    <s v="8.50XX14.00X2.70 1000/CS,BAGS,FG,BS "/>
    <n v="1694"/>
    <m/>
    <n v="8.5"/>
    <m/>
    <n v="14"/>
    <n v="2.7"/>
    <x v="0"/>
    <m/>
    <d v="2013-06-20T00:00:00"/>
    <s v="June 2013"/>
    <s v="AMBER"/>
    <s v="New"/>
    <s v="Make"/>
  </r>
  <r>
    <n v="662248"/>
    <s v="STRETCH ASSOCIATES"/>
    <x v="0"/>
    <s v="ZT 24X36X002 250/CASE  "/>
    <n v="1686"/>
    <m/>
    <s v="ZT 24"/>
    <n v="36"/>
    <s v="002 250/CASE"/>
    <m/>
    <x v="0"/>
    <m/>
    <d v="2013-03-26T00:00:00"/>
    <s v="March 2013"/>
    <s v="LMITCHELL"/>
    <s v="New"/>
    <s v="Buy"/>
  </r>
  <r>
    <n v="687737"/>
    <s v="BAKER PAPER COMPANY"/>
    <x v="35"/>
    <s v="8.50XX14.00X2.70 1000/CS,BAGS,FG,BS "/>
    <n v="1751.5"/>
    <m/>
    <n v="8.5"/>
    <m/>
    <n v="14"/>
    <n v="2.7"/>
    <x v="0"/>
    <m/>
    <d v="2013-06-20T00:00:00"/>
    <s v="June 2013"/>
    <s v="AMBER"/>
    <s v="New"/>
    <s v="Make"/>
  </r>
  <r>
    <n v="687735"/>
    <s v="BAKER PAPER COMPANY"/>
    <x v="35"/>
    <s v="8.50XX14.00X2.701000/CS,BAGS,FG,BS"/>
    <n v="1694"/>
    <m/>
    <n v="8.5"/>
    <m/>
    <n v="14"/>
    <n v="2.7"/>
    <x v="0"/>
    <m/>
    <d v="2013-07-05T00:00:00"/>
    <s v="July 2013"/>
    <s v="AMBER"/>
    <s v="New"/>
    <s v="Make"/>
  </r>
  <r>
    <n v="687737"/>
    <s v="BAKER PAPER COMPANY"/>
    <x v="35"/>
    <s v="8.50XX14.00X2.701000/CS,BAGS,FG,BS"/>
    <n v="1751.5"/>
    <m/>
    <n v="8.5"/>
    <m/>
    <n v="14"/>
    <n v="2.7"/>
    <x v="0"/>
    <m/>
    <d v="2013-07-05T00:00:00"/>
    <s v="July 2013"/>
    <s v="AMBER"/>
    <s v="New"/>
    <s v="Make"/>
  </r>
  <r>
    <n v="705677"/>
    <s v="PRIMECHOICE PACKAGING"/>
    <x v="35"/>
    <s v="84.00X0.00XX1.256000'/RL,SWS SHEETING,FG,CRADL"/>
    <n v="1150"/>
    <m/>
    <n v="84"/>
    <n v="0"/>
    <m/>
    <n v="1.25"/>
    <x v="1"/>
    <n v="892501"/>
    <d v="2013-09-11T00:00:00"/>
    <s v="Sept 2013"/>
    <s v="LPAIGE"/>
    <s v="Reorder"/>
    <s v="Make"/>
  </r>
  <r>
    <n v="662343"/>
    <s v="SUNBELT PAPER &amp; PACKAGING"/>
    <x v="0"/>
    <s v="TU 2  2MIL 1500'/RL  "/>
    <n v="0"/>
    <m/>
    <s v="TU 2  2MIL 1500'/RL"/>
    <m/>
    <m/>
    <m/>
    <x v="0"/>
    <m/>
    <d v="2013-03-26T00:00:00"/>
    <s v="March 2013"/>
    <s v="MWENTWORTH"/>
    <s v="New"/>
    <s v="Buy"/>
  </r>
  <r>
    <n v="662346"/>
    <s v="SUNBELT PAPER &amp; PACKAGING"/>
    <x v="0"/>
    <s v="TU 3  2MIL 1500/RL  "/>
    <n v="0"/>
    <m/>
    <s v="TU 3  2MIL 1500/RL"/>
    <m/>
    <m/>
    <m/>
    <x v="0"/>
    <m/>
    <d v="2013-03-26T00:00:00"/>
    <s v="March 2013"/>
    <s v="MWENTWORTH"/>
    <s v="New"/>
    <s v="Buy"/>
  </r>
  <r>
    <n v="688128"/>
    <s v="CROWN PACKAGING"/>
    <x v="36"/>
    <s v="25.00X0.00X25.00X3.00 250/RL,BAGS "/>
    <n v="0"/>
    <m/>
    <n v="25"/>
    <n v="0"/>
    <n v="25"/>
    <n v="3"/>
    <x v="1"/>
    <n v="850422"/>
    <d v="2013-06-21T00:00:00"/>
    <s v="June 2013"/>
    <s v="TTHERIAULT"/>
    <s v="New"/>
    <s v="Make"/>
  </r>
  <r>
    <n v="646801"/>
    <s v="XPEDX"/>
    <x v="37"/>
    <s v="10.13X0.00X12.06X8.00 500/CS,BAGS,BS,VENT,NORM "/>
    <n v="734.89"/>
    <m/>
    <n v="10.130000000000001"/>
    <m/>
    <n v="12.06"/>
    <n v="8"/>
    <x v="1"/>
    <n v="766114"/>
    <d v="2013-01-09T00:00:00"/>
    <s v="Jan 2013"/>
    <s v="MWENTWORTH"/>
    <s v="New"/>
    <s v="Make"/>
  </r>
  <r>
    <n v="706915"/>
    <s v="XPEDX"/>
    <x v="37"/>
    <s v="10.13X0.00X12.06X8.00500/CS,BAGS,BS,VENT,NORM"/>
    <n v="753.42"/>
    <m/>
    <n v="10.130000000000001"/>
    <n v="0"/>
    <n v="12.06"/>
    <n v="8"/>
    <x v="1"/>
    <n v="894157"/>
    <d v="2013-09-13T00:00:00"/>
    <s v="Sept 2013"/>
    <s v="MFRIDLEY"/>
    <s v="New"/>
    <s v="Make"/>
  </r>
  <r>
    <n v="706601"/>
    <s v="XPEDX"/>
    <x v="37"/>
    <s v="10.13X0.00X12.06X8.00500/CS,BAGS,BS,VENT,NORM"/>
    <n v="753.42"/>
    <m/>
    <n v="10.130000000000001"/>
    <n v="0"/>
    <n v="12.06"/>
    <n v="8"/>
    <x v="0"/>
    <m/>
    <d v="2013-09-27T00:00:00"/>
    <s v="Sept 2013"/>
    <s v="EZRA"/>
    <s v="Reorder"/>
    <s v="Make"/>
  </r>
  <r>
    <n v="662384"/>
    <s v="GULF SYSTEMS - DALLAS"/>
    <x v="0"/>
    <s v="19X4X22X1.25MIL +1.5  LIP 250/WICKET 1000/CASE "/>
    <n v="62750"/>
    <m/>
    <n v="19"/>
    <n v="4"/>
    <n v="22"/>
    <s v="1.25MIL +1.5  LIP"/>
    <x v="0"/>
    <m/>
    <d v="2013-03-26T00:00:00"/>
    <s v="March 2013"/>
    <s v="CMAHAN"/>
    <s v="New"/>
    <s v="Buy"/>
  </r>
  <r>
    <n v="642966"/>
    <s v="COYLE STRAPPING &amp; SUPPLY"/>
    <x v="37"/>
    <s v="25.00X0.00X86.00X3.00 100/RL,BAGS,BS,BOR,VENT,N ORM,CRADL"/>
    <n v="902.5"/>
    <m/>
    <n v="25"/>
    <m/>
    <n v="86"/>
    <n v="3"/>
    <x v="0"/>
    <m/>
    <d v="2012-12-31T00:00:00"/>
    <s v="Dec 2012"/>
    <s v="DAVIDW"/>
    <s v="New"/>
    <s v="Make"/>
  </r>
  <r>
    <n v="662452"/>
    <s v="SHORR PACKAGING - IN"/>
    <x v="0"/>
    <s v="ZT 4X6 4MIL PRINTED 2C/1S 1000/CASE,PRNTD "/>
    <n v="1431"/>
    <m/>
    <s v="ZT 4"/>
    <s v="6 4MIL PRINTED 2C/1S"/>
    <m/>
    <m/>
    <x v="0"/>
    <m/>
    <d v="2013-03-26T00:00:00"/>
    <s v="March 2013"/>
    <s v="CMAHAN"/>
    <s v="New"/>
    <s v="Buy"/>
  </r>
  <r>
    <n v="662472"/>
    <s v="GULF SYSTEMS - DALLAS"/>
    <x v="0"/>
    <s v="19X4X22X1.25MIL +1.5  LIP 250/WICKET 1000/CS "/>
    <n v="59650"/>
    <m/>
    <n v="19"/>
    <n v="4"/>
    <n v="22"/>
    <s v="1.25MIL +1.5  LIP"/>
    <x v="0"/>
    <m/>
    <d v="2013-03-26T00:00:00"/>
    <s v="March 2013"/>
    <s v="CMAHAN"/>
    <s v="New"/>
    <s v="Buy"/>
  </r>
  <r>
    <n v="644085"/>
    <s v="NORMAN ROQUETTE, INC."/>
    <x v="37"/>
    <s v="26.00X10.50X52.00X4.00 75/RL,BAGS,BS,BOR,VENT,NO RM,CRADL"/>
    <n v="1094.46"/>
    <m/>
    <n v="26"/>
    <n v="10.5"/>
    <n v="52"/>
    <n v="4"/>
    <x v="0"/>
    <m/>
    <d v="2013-01-04T00:00:00"/>
    <s v="Jan 2013"/>
    <s v="ANGELA"/>
    <s v="New"/>
    <s v="Make"/>
  </r>
  <r>
    <n v="650621"/>
    <s v="CARLSON SYSTEMS, LLC - SIOUX FALLS"/>
    <x v="38"/>
    <s v="18.00X12.00X29.00X2.00 400/RL,BAGS,BS,BOR,METAL 15.0%,TINT,MBL,CRADL"/>
    <n v="1271.9000000000001"/>
    <m/>
    <n v="18"/>
    <n v="12"/>
    <n v="29"/>
    <n v="2"/>
    <x v="1"/>
    <n v="773791"/>
    <d v="2013-01-24T00:00:00"/>
    <s v="Jan 2013"/>
    <s v="MGONZALEZ"/>
    <s v="Reorder"/>
    <s v="Make"/>
  </r>
  <r>
    <n v="663970"/>
    <s v="ROYAL PACKAGING"/>
    <x v="0"/>
    <s v="ZT 18X13 1.5 MIL FDA 1,00 6 VENT HOLES EACH SIDE, 3   FROM TOP/BOTTOM 2.5  FR"/>
    <n v="9680"/>
    <m/>
    <n v="18"/>
    <m/>
    <n v="13"/>
    <n v="1.5"/>
    <x v="1"/>
    <n v="803523"/>
    <d v="2013-03-26T00:00:00"/>
    <s v="March 2013"/>
    <s v="KKING"/>
    <s v="Reorder"/>
    <s v="Buy"/>
  </r>
  <r>
    <n v="648434"/>
    <s v="CARLSON SYSTEMS, LLC - SIOUX FALLS"/>
    <x v="38"/>
    <s v="18.00X12.00X29.00X2.00 400/RL,BAGS,BS,BOR,METAL 15.0%,TINT,MBL,CRADL"/>
    <n v="4408.1000000000004"/>
    <m/>
    <n v="18"/>
    <n v="12"/>
    <n v="29"/>
    <n v="2"/>
    <x v="0"/>
    <m/>
    <d v="2013-01-31T00:00:00"/>
    <s v="Jan 2013"/>
    <s v="WILL"/>
    <s v="New"/>
    <s v="Make"/>
  </r>
  <r>
    <n v="653685"/>
    <s v="CARLSON SYSTEMS, LLC - SIOUX FALLS"/>
    <x v="38"/>
    <s v="18.00X12.00X29.00X2.00 400/RL,BAGS,BS,BOR,METAL 15.0%,TINT,MBL,CRADL"/>
    <n v="1271.9000000000001"/>
    <m/>
    <n v="18"/>
    <n v="12"/>
    <n v="29"/>
    <n v="2"/>
    <x v="1"/>
    <n v="779563"/>
    <d v="2013-02-06T00:00:00"/>
    <s v="Feb 2013"/>
    <s v="WILL"/>
    <s v="Reorder"/>
    <s v="Make"/>
  </r>
  <r>
    <n v="654035"/>
    <s v="CARLSON SYSTEMS, LLC - SIOUX FALLS"/>
    <x v="38"/>
    <s v="18.00X12.00X29.00X2.00 400/RL,BAGS,BS,BOR,METAL 15.0%,TINT,MBL,CRADL"/>
    <n v="2623"/>
    <m/>
    <n v="18"/>
    <n v="12"/>
    <n v="29"/>
    <n v="2"/>
    <x v="1"/>
    <n v="780027"/>
    <d v="2013-02-06T00:00:00"/>
    <s v="Feb 2013"/>
    <s v="LCARTER"/>
    <s v="Reorder"/>
    <s v="Make"/>
  </r>
  <r>
    <n v="657630"/>
    <s v="CARLSON SYSTEMS, LLC - SIOUX FALLS"/>
    <x v="38"/>
    <s v="18.00X12.00X29.00X2.00 400/RL,BAGS,BS,BOR,METAL 15.0%,TINT,MBL,CRADL"/>
    <n v="6027.84"/>
    <m/>
    <n v="18"/>
    <n v="12"/>
    <n v="29"/>
    <n v="2"/>
    <x v="1"/>
    <n v="786972"/>
    <d v="2013-02-20T00:00:00"/>
    <s v="Feb 2013"/>
    <s v="LMITCHELL"/>
    <s v="Reorder"/>
    <s v="Make"/>
  </r>
  <r>
    <n v="675503"/>
    <s v="CARLSON SYSTEMS, LLC - SIOUX FALLS"/>
    <x v="38"/>
    <s v="18.00X12.00X29.00X2.00 400/RL,BAGS,BS,BOR,METAL 15.0%,TINT,MBL,CRADL"/>
    <n v="5833.44"/>
    <m/>
    <n v="18"/>
    <n v="12"/>
    <n v="29"/>
    <n v="2"/>
    <x v="1"/>
    <n v="823372"/>
    <d v="2013-05-02T00:00:00"/>
    <s v="May 2013"/>
    <s v="MGONZALEZ"/>
    <s v="Reorder"/>
    <s v="Make"/>
  </r>
  <r>
    <n v="689087"/>
    <s v="CARLSON SYSTEMS, LLC - SIOUX FALLS"/>
    <x v="38"/>
    <s v="18.00X12.00X29.00X2.00 400/RL,BAGS,BS,BOR,METAL 15.0%,TINT,MBL,CRADL"/>
    <n v="1182.02"/>
    <m/>
    <n v="18"/>
    <n v="12"/>
    <n v="29"/>
    <n v="2"/>
    <x v="0"/>
    <n v="855277"/>
    <d v="2013-06-26T00:00:00"/>
    <s v="June 2013"/>
    <s v="WILL"/>
    <s v="Reorder"/>
    <s v="Make"/>
  </r>
  <r>
    <n v="662598"/>
    <s v="AMERICAN BUISNESS FORMS &amp; ENVELOPES"/>
    <x v="0"/>
    <s v="10X15 + 3.5 LIPX0015 NEWS PRINTED 1C/1S 1000/CTN,PRNTD"/>
    <n v="1303.5"/>
    <m/>
    <n v="10"/>
    <s v="15 + 3.5 LIP"/>
    <s v="0015 NEWS"/>
    <m/>
    <x v="0"/>
    <m/>
    <d v="2013-03-27T00:00:00"/>
    <s v="March 2013"/>
    <s v="BRENDA"/>
    <s v="New"/>
    <s v="Buy"/>
  </r>
  <r>
    <n v="662603"/>
    <s v="OAKWOOD PACKAGING CO"/>
    <x v="0"/>
    <s v="ZT 2X2X002 1C/1S 1000/CTN,PRNTD "/>
    <n v="1062.5"/>
    <m/>
    <s v="ZT 2"/>
    <n v="2"/>
    <s v="002 1C/1S"/>
    <m/>
    <x v="0"/>
    <m/>
    <d v="2013-03-27T00:00:00"/>
    <s v="March 2013"/>
    <s v="BRENDA"/>
    <s v="New"/>
    <s v="Buy"/>
  </r>
  <r>
    <n v="662651"/>
    <s v="LOGIC PACKAGING"/>
    <x v="0"/>
    <s v="24X49 3MIL 2C/1S (ORANGE WITH BLACK BAR CO DE),PRNTD"/>
    <n v="2302.63"/>
    <m/>
    <n v="24"/>
    <s v="49 3MIL 2C/1S"/>
    <m/>
    <m/>
    <x v="0"/>
    <m/>
    <d v="2013-03-27T00:00:00"/>
    <s v="March 2013"/>
    <s v="DBALLETTA"/>
    <s v="New"/>
    <s v="Buy"/>
  </r>
  <r>
    <n v="689087"/>
    <s v="CARLSON SYSTEMS, LLC - SIOUX FALLS"/>
    <x v="38"/>
    <s v="18.00X12.00X29.00X2.00400/RL,BAGS,BS,BOR,METAL15.0%,TINT,MBL,CRADL"/>
    <n v="4889.09"/>
    <m/>
    <n v="18"/>
    <n v="12"/>
    <n v="29"/>
    <n v="2"/>
    <x v="1"/>
    <n v="855277"/>
    <d v="2013-07-01T00:00:00"/>
    <s v="July 2013"/>
    <s v="WILL"/>
    <s v="Reorder"/>
    <s v="Make"/>
  </r>
  <r>
    <n v="662669"/>
    <s v="XPEDX"/>
    <x v="0"/>
    <s v="ZT 10X16 4MIL PRINTED 1C/ 1S (WHITE BLOCK) 500/CASE "/>
    <n v="1634.75"/>
    <m/>
    <s v="ZT 10"/>
    <s v="16 4MIL PRINTED 1C/"/>
    <m/>
    <m/>
    <x v="0"/>
    <m/>
    <d v="2013-03-27T00:00:00"/>
    <s v="March 2013"/>
    <s v="MWENTWORTH"/>
    <s v="New"/>
    <s v="Buy"/>
  </r>
  <r>
    <n v="662694"/>
    <s v="XPEDX"/>
    <x v="0"/>
    <s v="26X36 4MIL ZT 200/CASE  "/>
    <n v="1927.6"/>
    <m/>
    <n v="26"/>
    <s v="36 4MIL ZT 200/CASE"/>
    <m/>
    <m/>
    <x v="0"/>
    <m/>
    <d v="2013-03-27T00:00:00"/>
    <s v="March 2013"/>
    <s v="MGONZALEZ"/>
    <s v="New"/>
    <s v="Buy"/>
  </r>
  <r>
    <n v="701604"/>
    <s v="CARLSON SYSTEMS, LLC - SIOUX FALLS"/>
    <x v="38"/>
    <s v="18.00X12.00X29.00X2.00400/RL,BAGS,BS,BOR,METAL15.0%,TINT,MBL,CRADL"/>
    <n v="1782.48"/>
    <m/>
    <n v="18"/>
    <n v="12"/>
    <n v="29"/>
    <n v="2"/>
    <x v="1"/>
    <n v="882156"/>
    <d v="2013-08-21T00:00:00"/>
    <s v="Aug 2013"/>
    <s v="SARAH"/>
    <s v="Reorder"/>
    <s v="Make"/>
  </r>
  <r>
    <n v="662699"/>
    <s v="XPEDX"/>
    <x v="0"/>
    <s v="36X36 4MIL ZT 100/CASE  "/>
    <n v="2561.1"/>
    <m/>
    <n v="36"/>
    <s v="36 4MIL ZT 100/CASE"/>
    <m/>
    <m/>
    <x v="0"/>
    <m/>
    <d v="2013-03-27T00:00:00"/>
    <s v="March 2013"/>
    <s v="MGONZALEZ"/>
    <s v="New"/>
    <s v="Buy"/>
  </r>
  <r>
    <n v="701683"/>
    <s v="CARLSON SYSTEMS, LLC - SIOUX FALLS"/>
    <x v="38"/>
    <s v="18.00X12.00X29.00X2.00400/RL,BAGS,BS,BOR,METAL15.0%,TINT,MBL,CRADL"/>
    <n v="1782.48"/>
    <m/>
    <n v="18"/>
    <n v="12"/>
    <n v="29"/>
    <n v="2"/>
    <x v="1"/>
    <n v="882160"/>
    <d v="2013-08-21T00:00:00"/>
    <s v="Aug 2013"/>
    <s v="SARAH"/>
    <s v="Reorder"/>
    <s v="Make"/>
  </r>
  <r>
    <n v="704413"/>
    <s v="CARLSON SYSTEMS, LLC - SIOUX FALLS"/>
    <x v="38"/>
    <s v="18.00X12.00X29.00X2.00400/RL,BAGS,BS,BOR,METAL15.0%,TINT,MBL,CRADL"/>
    <n v="1782.48"/>
    <m/>
    <n v="18"/>
    <n v="12"/>
    <n v="29"/>
    <n v="2"/>
    <x v="1"/>
    <n v="888814"/>
    <d v="2013-09-04T00:00:00"/>
    <s v="Sept 2013"/>
    <s v="AMBER"/>
    <s v="Reorder"/>
    <s v="Make"/>
  </r>
  <r>
    <n v="624180"/>
    <s v="PRATT INDUSTRIES - TULSA"/>
    <x v="0"/>
    <s v="AUTO BAG 10X13.8125 4MIL 400/ROLL "/>
    <n v="1679.13"/>
    <m/>
    <n v="10"/>
    <m/>
    <n v="13.8125"/>
    <n v="4"/>
    <x v="0"/>
    <m/>
    <d v="2012-10-05T00:00:00"/>
    <s v="Oct 2012"/>
    <s v="LPAIGE"/>
    <s v="New"/>
    <s v="Buy"/>
  </r>
  <r>
    <n v="683207"/>
    <s v="MIDLAND PAPER - NORMAL"/>
    <x v="38"/>
    <s v="26.00X23.00X56.00X1.00 150/RL,BAGS,FG,BS,BOR,VEN T,NORM"/>
    <n v="1152.72"/>
    <m/>
    <n v="26"/>
    <n v="23"/>
    <n v="56"/>
    <n v="1"/>
    <x v="0"/>
    <m/>
    <d v="2013-06-18T00:00:00"/>
    <s v="June 2013"/>
    <s v="WILL"/>
    <s v="New"/>
    <s v="Make"/>
  </r>
  <r>
    <n v="692877"/>
    <s v="MIDLAND PAPER - NORMAL"/>
    <x v="38"/>
    <s v="26.00X23.00X56.00X1.00150/RL,BAGS,FG,BS,BOR,VENT,NORM"/>
    <n v="1168.25"/>
    <m/>
    <n v="26"/>
    <n v="23"/>
    <n v="56"/>
    <n v="1"/>
    <x v="0"/>
    <m/>
    <d v="2013-07-30T00:00:00"/>
    <s v="July 2013"/>
    <s v="WILL"/>
    <s v="Reorder"/>
    <s v="Make"/>
  </r>
  <r>
    <n v="692877"/>
    <s v="MIDLAND PAPER - NORMAL"/>
    <x v="38"/>
    <s v="26.00X23.00X56.00X1.00150/RL,BAGS,FG,BS,BOR,VENT,NORM"/>
    <n v="1168.25"/>
    <m/>
    <n v="26"/>
    <n v="23"/>
    <n v="56"/>
    <n v="1"/>
    <x v="0"/>
    <m/>
    <d v="2013-07-30T00:00:00"/>
    <s v="July 2013"/>
    <s v="WILL"/>
    <s v="Reorder"/>
    <s v="Make"/>
  </r>
  <r>
    <n v="699350"/>
    <s v="MIDLAND PAPER - NORMAL"/>
    <x v="38"/>
    <s v="26.00X23.00X56.00X1.00150/RL,BAGS,FG,BS,BOR,VENT,NORM"/>
    <n v="1095.6400000000001"/>
    <m/>
    <n v="26"/>
    <n v="23"/>
    <n v="56"/>
    <n v="1"/>
    <x v="1"/>
    <n v="878022"/>
    <d v="2013-08-14T00:00:00"/>
    <s v="Aug 2013"/>
    <s v="CMAHAN"/>
    <s v="New"/>
    <s v="Make"/>
  </r>
  <r>
    <n v="700228"/>
    <s v="MIDLAND PAPER - NORMAL"/>
    <x v="38"/>
    <s v="26.00X23.00X56.00X1.00150/RL,BAGS,FG,BS,BOR,VENT,NORM"/>
    <n v="1191.24"/>
    <m/>
    <n v="26"/>
    <n v="23"/>
    <n v="56"/>
    <n v="1"/>
    <x v="1"/>
    <n v="879131"/>
    <d v="2013-08-15T00:00:00"/>
    <s v="Aug 2013"/>
    <s v="KKING"/>
    <s v="Reorder"/>
    <s v="Make"/>
  </r>
  <r>
    <n v="662861"/>
    <s v="PYRAMID PACKAGING INC."/>
    <x v="0"/>
    <s v="ZT 8X8 2 MIL WHITE OPAQUE 1000/CASE "/>
    <n v="1329.75"/>
    <m/>
    <s v="ZT 8"/>
    <s v="8 2 MIL"/>
    <m/>
    <m/>
    <x v="0"/>
    <m/>
    <d v="2013-03-27T00:00:00"/>
    <s v="March 2013"/>
    <s v="JPENA"/>
    <s v="New"/>
    <s v="Buy"/>
  </r>
  <r>
    <n v="677402"/>
    <s v="NEVADA PKG SOLUTIONS-RENO"/>
    <x v="0"/>
    <s v="9X10 1.5 MIL AUTO BAG 1 1/4  VENT HOLE CENTERED 1500/ROLL"/>
    <n v="1655"/>
    <m/>
    <n v="9"/>
    <m/>
    <n v="10"/>
    <n v="1.5"/>
    <x v="0"/>
    <m/>
    <d v="2013-05-24T00:00:00"/>
    <s v="May 2013"/>
    <s v="JBASILE"/>
    <s v="New"/>
    <s v="Buy"/>
  </r>
  <r>
    <n v="641500"/>
    <s v="MANUFACTURERS SUPPLY CO"/>
    <x v="0"/>
    <s v="4X6X002 AUTO BAG 2000/RL VENTED "/>
    <n v="1642.5"/>
    <m/>
    <n v="4"/>
    <m/>
    <n v="6"/>
    <n v="2"/>
    <x v="0"/>
    <m/>
    <d v="2012-12-26T00:00:00"/>
    <s v="Dec 2012"/>
    <s v="AMBER"/>
    <s v="New"/>
    <s v="Buy"/>
  </r>
  <r>
    <n v="665388"/>
    <s v="PIEDMONT NATIONAL CORPORATION - MONTGOMERY"/>
    <x v="38"/>
    <s v="30.00X0.00X30.00X1.25 350/RL,BAGS,BS,BOR "/>
    <n v="5489.39"/>
    <m/>
    <n v="30"/>
    <n v="0"/>
    <n v="30"/>
    <n v="1.25"/>
    <x v="1"/>
    <n v="802825"/>
    <d v="2013-03-25T00:00:00"/>
    <s v="March 2013"/>
    <s v="WILL"/>
    <s v="New"/>
    <s v="Make"/>
  </r>
  <r>
    <n v="699605"/>
    <s v="SUPPLY ONE - TUCSON"/>
    <x v="0"/>
    <s v="4.5X5 1.5MILAUTO BAG3000/ROLL"/>
    <n v="1642.5"/>
    <m/>
    <n v="4.5"/>
    <s v="5 1.5MIL"/>
    <m/>
    <m/>
    <x v="1"/>
    <n v="879522"/>
    <d v="2013-08-16T00:00:00"/>
    <s v="Aug 2013"/>
    <s v="LPAIGE"/>
    <s v="New"/>
    <s v="Buy"/>
  </r>
  <r>
    <n v="683224"/>
    <s v="MIDLAND PAPER - NORMAL"/>
    <x v="38"/>
    <s v="42.00X36.00X85.00X1.00 125/RL,BAGS,FG,BS,BOR,VEN T,NORM"/>
    <n v="1990.31"/>
    <m/>
    <n v="42"/>
    <n v="36"/>
    <n v="85"/>
    <n v="1"/>
    <x v="0"/>
    <m/>
    <d v="2013-06-18T00:00:00"/>
    <s v="June 2013"/>
    <s v="WILL"/>
    <s v="New"/>
    <s v="Make"/>
  </r>
  <r>
    <n v="704155"/>
    <s v="MIDLAND PAPER - NORMAL"/>
    <x v="38"/>
    <s v="42.00X36.00X85.00X1.00125/RL,BAGS,FG,BS,BOR,VENT,NORM"/>
    <n v="1812.65"/>
    <m/>
    <n v="42"/>
    <n v="36"/>
    <n v="85"/>
    <n v="1"/>
    <x v="1"/>
    <n v="889501"/>
    <d v="2013-09-05T00:00:00"/>
    <s v="Sept 2013"/>
    <s v="MCAMERON"/>
    <s v="Reorder"/>
    <s v="Make"/>
  </r>
  <r>
    <n v="704758"/>
    <s v="MIDLAND PAPER - NORMAL"/>
    <x v="38"/>
    <s v="42.00X36.00X85.00X1.00125/RL,BAGS,FG,BS,BOR,VENT,NORM"/>
    <n v="1812.65"/>
    <m/>
    <n v="42"/>
    <n v="36"/>
    <n v="85"/>
    <n v="1"/>
    <x v="1"/>
    <n v="889594"/>
    <d v="2013-09-05T00:00:00"/>
    <s v="Sept 2013"/>
    <s v="PCOSTA"/>
    <s v="Reorder"/>
    <s v="Make"/>
  </r>
  <r>
    <n v="683231"/>
    <s v="MIDLAND PAPER - NORMAL"/>
    <x v="38"/>
    <s v="45.00X23.00X55.00X1.00 125/RL,BAGS,FG,BS,BOR,VEN T,NORM"/>
    <n v="1284.8"/>
    <m/>
    <n v="45"/>
    <n v="23"/>
    <n v="55"/>
    <n v="1"/>
    <x v="0"/>
    <m/>
    <d v="2013-06-18T00:00:00"/>
    <s v="June 2013"/>
    <s v="WILL"/>
    <s v="New"/>
    <s v="Make"/>
  </r>
  <r>
    <n v="668265"/>
    <s v="MIDLAND PAPER - NORMAL"/>
    <x v="38"/>
    <s v="45.00X23.00X55.00X1.00 125/RL,BAGS,FG,BS,BOR,VEN T,NORM,HISLIP"/>
    <n v="1327.08"/>
    <m/>
    <n v="45"/>
    <n v="23"/>
    <n v="55"/>
    <n v="1"/>
    <x v="1"/>
    <n v="810532"/>
    <d v="2013-04-09T00:00:00"/>
    <s v="April 2013"/>
    <s v="WILL"/>
    <s v="New"/>
    <s v="Make"/>
  </r>
  <r>
    <n v="701383"/>
    <s v="MIDLAND PAPER - NORMAL"/>
    <x v="38"/>
    <s v="45.00X23.00X55.00X1.00125/RL,BAGS,FG,BS,BOR,VENT,NORM"/>
    <n v="2526.08"/>
    <m/>
    <n v="45"/>
    <n v="23"/>
    <n v="55"/>
    <n v="1"/>
    <x v="1"/>
    <n v="882376"/>
    <d v="2013-08-22T00:00:00"/>
    <s v="Aug 2013"/>
    <s v="WILL"/>
    <s v="Reorder"/>
    <s v="Make"/>
  </r>
  <r>
    <n v="683202"/>
    <s v="MIDLAND PAPER - NORMAL"/>
    <x v="38"/>
    <s v="45.00X23.00X76.00X1.00 125/RL,BAGS,FG,BS,BOR,VEN T,NORM,HISLIP"/>
    <n v="1728.08"/>
    <m/>
    <n v="45"/>
    <n v="23"/>
    <n v="76"/>
    <n v="1"/>
    <x v="1"/>
    <n v="840368"/>
    <d v="2013-06-04T00:00:00"/>
    <s v="June 2013"/>
    <s v="WILL"/>
    <s v="Reorder"/>
    <s v="Make"/>
  </r>
  <r>
    <n v="649222"/>
    <s v="MIDLAND PAPER - NORMAL"/>
    <x v="38"/>
    <s v="45.00X23.00X76.00X1.00 125/RL,BAGS,FG,BS,BOR,VEN T,NORM,HISLIP,3%SLIP/BLOC"/>
    <n v="1744.76"/>
    <m/>
    <n v="45"/>
    <n v="23"/>
    <n v="76"/>
    <n v="1"/>
    <x v="1"/>
    <n v="771982"/>
    <d v="2013-01-22T00:00:00"/>
    <s v="Jan 2013"/>
    <s v="WILL"/>
    <s v="New"/>
    <s v="Make"/>
  </r>
  <r>
    <n v="699032"/>
    <s v="MIDLAND PAPER - NORMAL"/>
    <x v="38"/>
    <s v="45.00X23.00X76.00X1.00125/RL,BAGS,FG,BS,BOR,VENT,NORM,HISLIP"/>
    <n v="1822.2"/>
    <m/>
    <n v="45"/>
    <n v="23"/>
    <n v="76"/>
    <n v="1"/>
    <x v="1"/>
    <n v="876818"/>
    <d v="2013-08-12T00:00:00"/>
    <s v="Aug 2013"/>
    <s v="JPENA"/>
    <s v="New"/>
    <s v="Make"/>
  </r>
  <r>
    <n v="701243"/>
    <s v="MIDLAND PAPER - NORMAL"/>
    <x v="38"/>
    <s v="45.00X23.00X76.00X1.00125/RL,BAGS,FG,BS,BOR,VENT,NORM,HISLIP"/>
    <n v="1822.2"/>
    <m/>
    <n v="45"/>
    <n v="23"/>
    <n v="76"/>
    <n v="1"/>
    <x v="1"/>
    <n v="881047"/>
    <d v="2013-08-20T00:00:00"/>
    <s v="Aug 2013"/>
    <s v="AMBER"/>
    <s v="Reorder"/>
    <s v="Make"/>
  </r>
  <r>
    <n v="695612"/>
    <s v="MIDLAND PAPER - SPRINGFIELD"/>
    <x v="38"/>
    <s v="46.00X37.00X79.00X1.00125/RL,BAGS,FG,BS,BOR,VENT,NORM,HISLIP"/>
    <n v="1271.6600000000001"/>
    <m/>
    <n v="46"/>
    <n v="37"/>
    <n v="79"/>
    <n v="1"/>
    <x v="1"/>
    <n v="869015"/>
    <d v="2013-07-29T00:00:00"/>
    <s v="July 2013"/>
    <s v="DAVID"/>
    <s v="New"/>
    <s v="Make"/>
  </r>
  <r>
    <n v="695612"/>
    <s v="MIDLAND PAPER - SPRINGFIELD"/>
    <x v="38"/>
    <s v="46.00X37.00X79.00X1.00125/RL,BAGS,FG,BS,BOR,VENT,NORM,HISLIP"/>
    <n v="1271.6600000000001"/>
    <m/>
    <n v="46"/>
    <n v="37"/>
    <n v="79"/>
    <n v="1"/>
    <x v="1"/>
    <n v="869015"/>
    <d v="2013-07-29T00:00:00"/>
    <s v="July 2013"/>
    <s v="DAVID"/>
    <s v="New"/>
    <s v="Make"/>
  </r>
  <r>
    <n v="640753"/>
    <s v="XPEDX"/>
    <x v="21"/>
    <s v="28.00X19.00X55.00X2.00 100/CS,BAGS,BS "/>
    <n v="1721.7"/>
    <m/>
    <n v="28"/>
    <n v="19"/>
    <n v="55"/>
    <n v="2"/>
    <x v="1"/>
    <n v="753904"/>
    <d v="2012-12-07T00:00:00"/>
    <s v="Dec 2012"/>
    <s v="LPAIGE"/>
    <s v="Reorder"/>
    <s v="Make"/>
  </r>
  <r>
    <n v="662917"/>
    <s v="XPEDX WILMINGTON"/>
    <x v="0"/>
    <s v="ZT 6X9X002 1C/1S BLUE INK 1000/CASE,PRNTD "/>
    <n v="1967.5"/>
    <m/>
    <s v="ZT 6"/>
    <n v="9"/>
    <s v="002 1C/1S"/>
    <m/>
    <x v="0"/>
    <m/>
    <d v="2013-03-28T00:00:00"/>
    <s v="March 2013"/>
    <s v="SARAH"/>
    <s v="New"/>
    <s v="Buy"/>
  </r>
  <r>
    <n v="662919"/>
    <s v="XPEDX WILMINGTON"/>
    <x v="0"/>
    <s v="ZT 9X12X002 1C/1S BLUE INK 1000/CASE,PRNTD "/>
    <n v="2762.5"/>
    <m/>
    <s v="ZT 9"/>
    <n v="12"/>
    <s v="002 1C/1S"/>
    <m/>
    <x v="0"/>
    <m/>
    <d v="2013-03-28T00:00:00"/>
    <s v="March 2013"/>
    <s v="SARAH"/>
    <s v="New"/>
    <s v="Buy"/>
  </r>
  <r>
    <n v="662920"/>
    <s v="XPEDX WILMINGTON"/>
    <x v="0"/>
    <s v="ZT 12X15X002 1C/1S BLUE INK 1000/CASE,PRNTD "/>
    <n v="3673.75"/>
    <m/>
    <s v="ZT 12"/>
    <n v="15"/>
    <s v="002 1C/1S"/>
    <m/>
    <x v="0"/>
    <m/>
    <d v="2013-03-28T00:00:00"/>
    <s v="March 2013"/>
    <s v="SARAH"/>
    <s v="New"/>
    <s v="Buy"/>
  </r>
  <r>
    <n v="665715"/>
    <s v="XPEDX - CORPORATE"/>
    <x v="0"/>
    <s v="12X14 4 MIL AUTO BAG 300/ PRINTED 2C/1S,PRNTD "/>
    <n v="1637"/>
    <m/>
    <n v="12"/>
    <m/>
    <n v="14"/>
    <n v="4"/>
    <x v="0"/>
    <m/>
    <d v="2013-04-09T00:00:00"/>
    <s v="April 2013"/>
    <s v="TTHERIAULT"/>
    <s v="New"/>
    <s v="Buy"/>
  </r>
  <r>
    <n v="658509"/>
    <s v="XPEDX"/>
    <x v="21"/>
    <s v="28.00X19.00X55.00X2.00 100/CS,BAGS,BS "/>
    <n v="1637.2"/>
    <m/>
    <n v="28"/>
    <n v="19"/>
    <n v="55"/>
    <n v="2"/>
    <x v="1"/>
    <n v="791682"/>
    <d v="2013-03-01T00:00:00"/>
    <s v="March 2013"/>
    <s v="LMITCHELL"/>
    <s v="Reorder"/>
    <s v="Make"/>
  </r>
  <r>
    <n v="662970"/>
    <s v="HUDSON POLY BAG"/>
    <x v="0"/>
    <s v="40X46 .0045 HDPE 30 BAGS/ROLL 10 ROLLS PER BOX"/>
    <n v="0"/>
    <m/>
    <n v="40"/>
    <s v="46 .0045 HDPE"/>
    <m/>
    <m/>
    <x v="0"/>
    <m/>
    <d v="2013-03-28T00:00:00"/>
    <s v="March 2013"/>
    <s v="TTHERIAULT"/>
    <s v="New"/>
    <s v="Buy"/>
  </r>
  <r>
    <n v="687997"/>
    <s v="XPEDX"/>
    <x v="21"/>
    <s v="28.00X19.00X55.00X2.00 100/CS,BAGS,BS "/>
    <n v="3444.8"/>
    <m/>
    <n v="28"/>
    <n v="19"/>
    <n v="55"/>
    <n v="2"/>
    <x v="0"/>
    <m/>
    <d v="2013-06-20T00:00:00"/>
    <s v="June 2013"/>
    <s v="LPAIGE"/>
    <s v="Reorder"/>
    <s v="Make"/>
  </r>
  <r>
    <n v="662995"/>
    <s v="ROBERTSON PKG SUPPLY, INC."/>
    <x v="0"/>
    <s v="ZT 5 X 40 4MIL  "/>
    <n v="3466.25"/>
    <m/>
    <s v="ZT 5 "/>
    <s v=" 40 4MIL"/>
    <m/>
    <m/>
    <x v="0"/>
    <m/>
    <d v="2013-03-28T00:00:00"/>
    <s v="March 2013"/>
    <s v="CGRAINGER"/>
    <s v="New"/>
    <s v="Buy"/>
  </r>
  <r>
    <n v="686974"/>
    <s v="SUPPLY ONE"/>
    <x v="0"/>
    <s v="6X8 AUTO BAG 4 MIL WHITE FRONT/CLEAR B 750/ROLL"/>
    <n v="1632"/>
    <m/>
    <n v="6"/>
    <m/>
    <n v="8"/>
    <n v="4"/>
    <x v="0"/>
    <m/>
    <d v="2013-06-18T00:00:00"/>
    <s v="June 2013"/>
    <s v="KKING"/>
    <s v="New"/>
    <s v="Buy"/>
  </r>
  <r>
    <n v="663020"/>
    <s v="PACKLINE CO."/>
    <x v="0"/>
    <s v="26X18X31 1.7 MIL WICKET B AG W/ 4 LIP DBLE PERF 50/ WICKET/4  HOLES"/>
    <n v="0"/>
    <m/>
    <n v="26"/>
    <n v="18"/>
    <s v="31 1.7 MIL WICKET B"/>
    <m/>
    <x v="0"/>
    <m/>
    <d v="2013-03-28T00:00:00"/>
    <s v="March 2013"/>
    <s v="VALERIE"/>
    <s v="New"/>
    <s v="Buy"/>
  </r>
  <r>
    <n v="663027"/>
    <s v="OAKWOOD PACKAGING CO"/>
    <x v="0"/>
    <s v="LF 3.5X5.75 .54MIL CLEAR 1000/CS "/>
    <n v="1125"/>
    <m/>
    <s v="LF 3.5"/>
    <s v="5.75 .54MIL CLEAR"/>
    <m/>
    <m/>
    <x v="0"/>
    <m/>
    <d v="2013-03-28T00:00:00"/>
    <s v="March 2013"/>
    <s v="LPAIGE"/>
    <s v="New"/>
    <s v="Buy"/>
  </r>
  <r>
    <n v="663041"/>
    <s v="LINDENMEYR MUNROE"/>
    <x v="0"/>
    <s v="ZT 12X12 2MIL BLACK UVI 1000/CASE "/>
    <n v="2915"/>
    <m/>
    <s v="ZT 12"/>
    <s v="12 2MIL"/>
    <m/>
    <m/>
    <x v="0"/>
    <m/>
    <d v="2013-03-28T00:00:00"/>
    <s v="March 2013"/>
    <s v="TTHERIAULT"/>
    <s v="New"/>
    <s v="Buy"/>
  </r>
  <r>
    <n v="686974"/>
    <s v="SUPPLY ONE"/>
    <x v="0"/>
    <s v="6X8 AUTO BAG4 MIL WHITE FRONT/CLEAR B750/ROLL"/>
    <n v="1632"/>
    <m/>
    <n v="6"/>
    <s v="8 AUTO BAG"/>
    <m/>
    <m/>
    <x v="0"/>
    <m/>
    <d v="2013-07-03T00:00:00"/>
    <s v="July 2013"/>
    <s v="KKING"/>
    <s v="New"/>
    <s v="Buy"/>
  </r>
  <r>
    <n v="688719"/>
    <s v="XPEDX"/>
    <x v="21"/>
    <s v="28.00X19.00X55.00X2.00 100/CS,BAGS,BS DOUBLE POLY LINED"/>
    <n v="1437.62"/>
    <m/>
    <n v="28"/>
    <n v="19"/>
    <n v="55"/>
    <n v="2"/>
    <x v="1"/>
    <n v="852801"/>
    <d v="2013-06-26T00:00:00"/>
    <s v="June 2013"/>
    <s v="BRENDA"/>
    <s v="Reorder"/>
    <s v="Make"/>
  </r>
  <r>
    <n v="663065"/>
    <s v="MODERN PLASTIC BAGS"/>
    <x v="0"/>
    <s v="ZT 10X11.875 5MIL WHITE O 3/4  LIP ABOVE ZIPPER 100 /CASE (1/4  TOL. ON ALL D"/>
    <n v="7368.55"/>
    <m/>
    <s v="ZT 10"/>
    <s v="11.875 5MIL WHITE O"/>
    <m/>
    <m/>
    <x v="0"/>
    <m/>
    <d v="2013-03-28T00:00:00"/>
    <s v="March 2013"/>
    <s v="JBURKE"/>
    <s v="New"/>
    <s v="Buy"/>
  </r>
  <r>
    <n v="663076"/>
    <s v="PACKAGE DESIGN &amp; SUPPLY CO. INC."/>
    <x v="0"/>
    <s v="ZT TAMPER EVIDENT 3 X6  4MIL 1000/CASE "/>
    <n v="1252.5"/>
    <m/>
    <s v="ZT TAMPER EVIDENT"/>
    <m/>
    <m/>
    <m/>
    <x v="0"/>
    <m/>
    <d v="2013-03-28T00:00:00"/>
    <s v="March 2013"/>
    <s v="MWENTWORTH"/>
    <s v="New"/>
    <s v="Buy"/>
  </r>
  <r>
    <n v="633018"/>
    <s v="TAPEMAN"/>
    <x v="0"/>
    <s v="2.5X16 2 MIL AUTO STYLE 700/ROLL "/>
    <n v="1612"/>
    <m/>
    <n v="2.5"/>
    <m/>
    <n v="16"/>
    <n v="2"/>
    <x v="0"/>
    <m/>
    <d v="2012-11-14T00:00:00"/>
    <s v="Nov 2012"/>
    <s v="LCARTER"/>
    <s v="New"/>
    <s v="Buy"/>
  </r>
  <r>
    <n v="663087"/>
    <s v="ATLAS CONTAINER CORPORATION"/>
    <x v="0"/>
    <s v="2X3 1 MIL LAYFLAT BAG 1,000 PER CASE "/>
    <n v="900"/>
    <m/>
    <n v="2"/>
    <s v="3 1 MIL LAYFLAT BAG"/>
    <m/>
    <m/>
    <x v="0"/>
    <m/>
    <d v="2013-03-28T00:00:00"/>
    <s v="March 2013"/>
    <s v="JBASILE"/>
    <s v="New"/>
    <s v="Buy"/>
  </r>
  <r>
    <n v="685517"/>
    <s v="CREATIVE SOURCE, LLC"/>
    <x v="0"/>
    <s v="5X7 2 MIL AUTOBAG 2C/1S (FRONT) 2250/RL W/ VERTICAL PERF,PRNTD"/>
    <n v="1607.5"/>
    <m/>
    <n v="5"/>
    <m/>
    <n v="7"/>
    <n v="2"/>
    <x v="1"/>
    <n v="846972"/>
    <d v="2013-06-14T00:00:00"/>
    <s v="June 2013"/>
    <s v="BRENDA"/>
    <s v="New"/>
    <s v="Buy"/>
  </r>
  <r>
    <n v="660287"/>
    <s v="XPEDX"/>
    <x v="0"/>
    <s v="6X9X0015 AUTOBAG WHITE FRONT/CLR BACK PRIN 1/4  TEAR OFF PERF DOWN L"/>
    <n v="1585"/>
    <m/>
    <n v="6"/>
    <m/>
    <n v="9"/>
    <n v="1.5"/>
    <x v="0"/>
    <m/>
    <d v="2013-03-18T00:00:00"/>
    <s v="March 2013"/>
    <s v="LHICKS"/>
    <s v="New"/>
    <s v="Buy"/>
  </r>
  <r>
    <n v="702426"/>
    <s v="ROYAL PACKAGING"/>
    <x v="0"/>
    <s v="AUTO BAG 3X10 4MILWITH WHITE BLOCK"/>
    <n v="1553"/>
    <m/>
    <s v="AUTO BAG 3"/>
    <s v="10 4MIL"/>
    <m/>
    <m/>
    <x v="0"/>
    <m/>
    <d v="2013-09-10T00:00:00"/>
    <s v="Sept 2013"/>
    <s v="CTARR"/>
    <s v="New"/>
    <s v="Buy"/>
  </r>
  <r>
    <n v="687997"/>
    <s v="XPEDX"/>
    <x v="21"/>
    <s v="28.00X19.00X55.00X2.00100/CS,BAGS,BS"/>
    <n v="3444.8"/>
    <m/>
    <n v="28"/>
    <n v="19"/>
    <n v="55"/>
    <n v="2"/>
    <x v="0"/>
    <m/>
    <d v="2013-07-05T00:00:00"/>
    <s v="July 2013"/>
    <s v="LPAIGE"/>
    <s v="Reorder"/>
    <s v="Make"/>
  </r>
  <r>
    <n v="660113"/>
    <s v="XPEDX"/>
    <x v="21"/>
    <s v="36.00X24.00X50.00X2.00 100/CS,BAGS,BS "/>
    <n v="1211.01"/>
    <m/>
    <n v="36"/>
    <n v="24"/>
    <n v="50"/>
    <n v="2"/>
    <x v="1"/>
    <n v="791631"/>
    <d v="2013-03-01T00:00:00"/>
    <s v="March 2013"/>
    <s v="LMITCHELL"/>
    <s v="Reorder"/>
    <s v="Make"/>
  </r>
  <r>
    <n v="663132"/>
    <s v="RITE PACKAGE COMPANY"/>
    <x v="0"/>
    <s v="4X6 2MIL POLYPRO ZT WITH 1000/CASE "/>
    <n v="2126.25"/>
    <m/>
    <n v="4"/>
    <m/>
    <n v="6"/>
    <n v="2"/>
    <x v="0"/>
    <m/>
    <d v="2013-03-28T00:00:00"/>
    <s v="March 2013"/>
    <s v="PGARCIA"/>
    <s v="New"/>
    <s v="Buy"/>
  </r>
  <r>
    <n v="663152"/>
    <s v="OKLAHOMA BUSINESS FORMS"/>
    <x v="0"/>
    <s v="13 X10 4MIL ZT 10 PKS OF 100 PER CASE (1000/MASTER)"/>
    <n v="10062.5"/>
    <m/>
    <n v="13"/>
    <s v="10 4MIL ZT"/>
    <m/>
    <m/>
    <x v="0"/>
    <m/>
    <d v="2013-03-28T00:00:00"/>
    <s v="March 2013"/>
    <s v="JCORLISS"/>
    <s v="New"/>
    <s v="Buy"/>
  </r>
  <r>
    <n v="682984"/>
    <s v="XPEDX"/>
    <x v="21"/>
    <s v="36.00X24.00X50.00X2.00 100/CS,BAGS,BS "/>
    <n v="1204.83"/>
    <m/>
    <n v="36"/>
    <n v="24"/>
    <n v="50"/>
    <n v="2"/>
    <x v="1"/>
    <n v="839338"/>
    <d v="2013-06-03T00:00:00"/>
    <s v="June 2013"/>
    <s v="MWENTWORTH"/>
    <s v="Reorder"/>
    <s v="Make"/>
  </r>
  <r>
    <n v="659531"/>
    <s v="CASTLE BAG"/>
    <x v="1"/>
    <s v="6.00X0.00X0.00X4.00 750'/RL,TUBING,TINT,PNK DOUBLE BAG ROLLS"/>
    <n v="614.9"/>
    <m/>
    <n v="6"/>
    <n v="0"/>
    <n v="0"/>
    <n v="4"/>
    <x v="1"/>
    <n v="791064"/>
    <d v="2013-02-28T00:00:00"/>
    <s v="Feb 2013"/>
    <s v="HEATHER"/>
    <s v="Reorder"/>
    <s v="Make"/>
  </r>
  <r>
    <n v="663224"/>
    <s v="WCP SOLUTIONS - BOISE"/>
    <x v="0"/>
    <s v="8X30X1.25 1000/CS +1.5  L WICKETED BAG "/>
    <n v="4070"/>
    <m/>
    <n v="8"/>
    <n v="30"/>
    <s v="1.25 1000/CS +1.5  L"/>
    <m/>
    <x v="0"/>
    <m/>
    <d v="2013-03-29T00:00:00"/>
    <s v="March 2013"/>
    <s v="AMBER"/>
    <s v="New"/>
    <s v="Buy"/>
  </r>
  <r>
    <n v="663283"/>
    <s v="GULF SYSTEMS - DALLAS"/>
    <x v="0"/>
    <s v="12X22 1.25MIL 4  BTM GUS 1.5 LIP WICKETED 250/WICKET 1000/CASE"/>
    <n v="43050"/>
    <m/>
    <n v="12"/>
    <s v="22 1.25MIL 4  BTM GUS"/>
    <m/>
    <m/>
    <x v="0"/>
    <m/>
    <d v="2013-03-29T00:00:00"/>
    <s v="March 2013"/>
    <s v="TTHERIAULT"/>
    <s v="New"/>
    <s v="Buy"/>
  </r>
  <r>
    <n v="663287"/>
    <s v="GULF SYSTEMS - DALLAS"/>
    <x v="0"/>
    <s v="12X22 1.25MIL 4  BOT GUS 1.5  LIP WICKETED 250/WICKET 1000/CASE"/>
    <n v="39050"/>
    <m/>
    <n v="12"/>
    <s v="22 1.25MIL 4  BOT GUS"/>
    <m/>
    <m/>
    <x v="0"/>
    <m/>
    <d v="2013-03-29T00:00:00"/>
    <s v="March 2013"/>
    <s v="TTHERIAULT"/>
    <s v="New"/>
    <s v="Buy"/>
  </r>
  <r>
    <n v="676827"/>
    <s v="CLEAR VIEW BAG COMPANY, INC."/>
    <x v="39"/>
    <s v="29.50X15.50X43.00X2.00 200/RL,BAGS,FG,BS,BOR,CRA DL"/>
    <n v="2661.31"/>
    <m/>
    <n v="29.5"/>
    <n v="15.5"/>
    <n v="43"/>
    <n v="2"/>
    <x v="1"/>
    <n v="826155"/>
    <d v="2013-05-08T00:00:00"/>
    <s v="May 2013"/>
    <s v="JCORLISS"/>
    <s v="New"/>
    <s v="Make"/>
  </r>
  <r>
    <n v="663335"/>
    <s v="AMERISOURCE PACKAGING"/>
    <x v="0"/>
    <s v="4X8.5 clear flat 2 mil on front. 3/16 bubble out on back with 1.5  lip"/>
    <n v="0"/>
    <m/>
    <n v="4"/>
    <s v="8.5 clear flat 2 mil"/>
    <m/>
    <m/>
    <x v="0"/>
    <m/>
    <d v="2013-03-29T00:00:00"/>
    <s v="March 2013"/>
    <s v="ANGELA"/>
    <s v="New"/>
    <s v="Buy"/>
  </r>
  <r>
    <n v="700381"/>
    <s v="CLEAR VIEW BAG COMPANY, INC."/>
    <x v="39"/>
    <s v="29.50X15.50X43.00X2.00200/RL,BAGS,FG,BS,BOR,CRADL"/>
    <n v="6778.08"/>
    <m/>
    <n v="29.5"/>
    <n v="15.5"/>
    <n v="43"/>
    <n v="2"/>
    <x v="1"/>
    <n v="879366"/>
    <d v="2013-08-16T00:00:00"/>
    <s v="Aug 2013"/>
    <s v="MCAMERON"/>
    <s v="Reorder"/>
    <s v="Make"/>
  </r>
  <r>
    <n v="663347"/>
    <s v="RAYLN PLASTICS CORP."/>
    <x v="0"/>
    <s v="11.25X18+1.75 LIPX1.1MIL FULL GAUGE WICKETED 250/W ICKET 1000/CASE"/>
    <n v="3240"/>
    <m/>
    <n v="11.25"/>
    <s v="18+1.75 LIP"/>
    <s v="1.1MIL"/>
    <m/>
    <x v="0"/>
    <m/>
    <d v="2013-03-29T00:00:00"/>
    <s v="March 2013"/>
    <s v="MICHELLE"/>
    <s v="New"/>
    <s v="Buy"/>
  </r>
  <r>
    <n v="663392"/>
    <s v="PACKAGE DESIGN &amp; SUPPLY CO. INC."/>
    <x v="0"/>
    <s v="ZT TAMPER EVIDENT 3X6 4MIL 1000/CASE 1/4  HANG HOLE 1/8  HOLE"/>
    <n v="1233.75"/>
    <m/>
    <s v="ZT TAMPER EVIDENT"/>
    <m/>
    <m/>
    <m/>
    <x v="0"/>
    <m/>
    <d v="2013-03-29T00:00:00"/>
    <s v="March 2013"/>
    <s v="MWENTWORTH"/>
    <s v="New"/>
    <s v="Buy"/>
  </r>
  <r>
    <n v="663394"/>
    <s v="LANDSBERG - DALLAS (GRAPEVINE)"/>
    <x v="0"/>
    <s v="21X7X40 .7MIL 402/ROLL GARMENT BAG PRINTED WITH SUFFOCATION WARNING,"/>
    <n v="2977.5"/>
    <m/>
    <n v="21"/>
    <n v="7"/>
    <s v="40 .7MIL 402/ROLL"/>
    <m/>
    <x v="0"/>
    <m/>
    <d v="2013-03-29T00:00:00"/>
    <s v="March 2013"/>
    <s v="TTHERIAULT"/>
    <s v="New"/>
    <s v="Buy"/>
  </r>
  <r>
    <n v="663427"/>
    <s v="M.T. PACKAGING"/>
    <x v="0"/>
    <s v="13X18.5 1MIL 2 LIP 4  BOTTOM GUSSET 4 X6  WICKET, 250/WICKET"/>
    <n v="104396.25"/>
    <m/>
    <n v="13"/>
    <s v="18.5 1MIL 2 LIP"/>
    <m/>
    <m/>
    <x v="0"/>
    <m/>
    <d v="2013-03-29T00:00:00"/>
    <s v="March 2013"/>
    <s v="CMAHAN"/>
    <s v="New"/>
    <s v="Buy"/>
  </r>
  <r>
    <n v="663437"/>
    <s v="M.T. PACKAGING"/>
    <x v="0"/>
    <s v="12.5X18.5 1 MIL 1.5 LIP 4  BOTTOM GUSSET 4X6 WICKET 250/WICKET 1M/"/>
    <n v="24856.5"/>
    <m/>
    <n v="12.5"/>
    <s v="18.5 1 MIL 1.5 LIP"/>
    <m/>
    <m/>
    <x v="0"/>
    <m/>
    <d v="2013-03-29T00:00:00"/>
    <s v="March 2013"/>
    <s v="CMAHAN"/>
    <s v="New"/>
    <s v="Buy"/>
  </r>
  <r>
    <n v="663450"/>
    <s v="HILLAS PACKAGING"/>
    <x v="0"/>
    <s v="LF 1.5X4 1.5MIL  "/>
    <n v="0"/>
    <m/>
    <s v="LF 1.5"/>
    <s v="4 1.5MIL"/>
    <m/>
    <m/>
    <x v="0"/>
    <m/>
    <d v="2013-03-29T00:00:00"/>
    <s v="March 2013"/>
    <s v="CMAHAN"/>
    <s v="New"/>
    <s v="Buy"/>
  </r>
  <r>
    <n v="663451"/>
    <s v="HILLAS PACKAGING"/>
    <x v="0"/>
    <s v="GU 2X .5X 5.5 1.5MIL  "/>
    <n v="0"/>
    <m/>
    <s v="GU 2"/>
    <n v="0.5"/>
    <s v=" 5.5 1.5MIL"/>
    <m/>
    <x v="0"/>
    <m/>
    <d v="2013-03-29T00:00:00"/>
    <s v="March 2013"/>
    <s v="CMAHAN"/>
    <s v="New"/>
    <s v="Buy"/>
  </r>
  <r>
    <n v="663483"/>
    <s v="CROWN PACKAGING"/>
    <x v="0"/>
    <s v="ZT 9X12X004 DOMESTICALLY MADE "/>
    <n v="2073.12"/>
    <m/>
    <s v="ZT 9"/>
    <n v="12"/>
    <n v="4"/>
    <m/>
    <x v="0"/>
    <m/>
    <d v="2013-03-29T00:00:00"/>
    <s v="March 2013"/>
    <s v="AMBER"/>
    <s v="New"/>
    <s v="Buy"/>
  </r>
  <r>
    <n v="679020"/>
    <s v="MARATHON PACKAGING"/>
    <x v="40"/>
    <s v="3.00X0.00X22.00X3.00 2500/CS,BAGS "/>
    <n v="663.6"/>
    <m/>
    <n v="3"/>
    <n v="0"/>
    <n v="22"/>
    <n v="3"/>
    <x v="1"/>
    <n v="830799"/>
    <d v="2013-05-16T00:00:00"/>
    <s v="May 2013"/>
    <s v="LMITCHELL"/>
    <s v="Reorder"/>
    <s v="Make"/>
  </r>
  <r>
    <n v="649335"/>
    <s v="CS PACKAGING"/>
    <x v="40"/>
    <s v="3.00X0.00X24.00X2.00 1000/RL,BAGS,BS "/>
    <n v="0"/>
    <m/>
    <n v="3"/>
    <n v="0"/>
    <n v="24"/>
    <n v="2"/>
    <x v="0"/>
    <m/>
    <d v="2013-02-04T00:00:00"/>
    <s v="Feb 2013"/>
    <s v="MWENTWORTH"/>
    <s v="New"/>
    <s v="Make"/>
  </r>
  <r>
    <n v="630271"/>
    <s v="ULINE"/>
    <x v="40"/>
    <s v="3.00X0.00X26.00X2.00 1000/CS,BAGS,FG "/>
    <n v="3468"/>
    <m/>
    <n v="3"/>
    <n v="0"/>
    <n v="26"/>
    <n v="2"/>
    <x v="0"/>
    <m/>
    <d v="2012-11-02T00:00:00"/>
    <s v="Nov 2012"/>
    <s v="KEKING"/>
    <s v="New"/>
    <s v="Make"/>
  </r>
  <r>
    <n v="697734"/>
    <s v="CROWN PACKAGING"/>
    <x v="40"/>
    <s v="3.00X0.00X26.00X2.001000/RL,SLEEVE,BS,BOR,CRADL"/>
    <n v="2671"/>
    <m/>
    <n v="3"/>
    <n v="0"/>
    <n v="26"/>
    <n v="2"/>
    <x v="0"/>
    <m/>
    <d v="2013-08-20T00:00:00"/>
    <s v="Aug 2013"/>
    <s v="STEVES"/>
    <s v="New"/>
    <s v="Make"/>
  </r>
  <r>
    <n v="701240"/>
    <s v="LAMBERSON PACKAGING"/>
    <x v="40"/>
    <s v="3.00X0.00X26.50X2.001000/CS,BAGS,SW"/>
    <n v="656.8"/>
    <m/>
    <n v="3"/>
    <n v="0"/>
    <n v="26.5"/>
    <n v="2"/>
    <x v="0"/>
    <m/>
    <d v="2013-09-04T00:00:00"/>
    <s v="Sept 2013"/>
    <s v="PGARCIA"/>
    <s v="New"/>
    <s v="Make"/>
  </r>
  <r>
    <n v="666912"/>
    <s v="ROYAL PACKAGING"/>
    <x v="0"/>
    <s v="ZT 18X13 1.5 MIL FDA 1,00 6 VENT HOLES EACH SIDE, 3   FROM TOP/BOTTOM 2.5  FR"/>
    <n v="9680"/>
    <m/>
    <n v="18"/>
    <m/>
    <n v="13"/>
    <n v="1.5"/>
    <x v="1"/>
    <n v="805759"/>
    <d v="2013-03-29T00:00:00"/>
    <s v="March 2013"/>
    <s v="KKING"/>
    <s v="Reorder"/>
    <s v="Buy"/>
  </r>
  <r>
    <n v="663601"/>
    <s v="AMERICAN QUALITY STANDARD PRODUCTS INC."/>
    <x v="0"/>
    <s v="8.75X12 2MIL MERCHBAG W/ WHITE OPAQUE, PRINTED 2C/ 2S 2000/CASE,PRNTD"/>
    <n v="7872"/>
    <m/>
    <n v="8.75"/>
    <s v="12 2MIL MERCHBAG W/"/>
    <m/>
    <m/>
    <x v="0"/>
    <m/>
    <d v="2013-04-01T00:00:00"/>
    <s v="April 2013"/>
    <s v="SMAYER"/>
    <s v="New"/>
    <s v="Buy"/>
  </r>
  <r>
    <n v="663679"/>
    <s v="CANTWELL-CLEARY CO., INC."/>
    <x v="0"/>
    <s v="5X10X002 CLEAR PRE-OPENED BOR 1250/RL WITH HANG HOLE"/>
    <n v="1062"/>
    <m/>
    <n v="5"/>
    <n v="10"/>
    <s v="002 CLEAR"/>
    <m/>
    <x v="0"/>
    <m/>
    <d v="2013-04-01T00:00:00"/>
    <s v="April 2013"/>
    <s v="DAVIDW"/>
    <s v="New"/>
    <s v="Buy"/>
  </r>
  <r>
    <n v="696770"/>
    <s v="SHORR PACKAGING - IN"/>
    <x v="40"/>
    <s v="3.00X0.00X30.00X2.005000/CS,BAGS"/>
    <n v="5833.75"/>
    <m/>
    <n v="3"/>
    <n v="0"/>
    <n v="30"/>
    <n v="2"/>
    <x v="0"/>
    <m/>
    <d v="2013-08-15T00:00:00"/>
    <s v="Aug 2013"/>
    <s v="STEVES"/>
    <s v="New"/>
    <s v="Make"/>
  </r>
  <r>
    <n v="663681"/>
    <s v="CANTWELL-CLEARY CO., INC."/>
    <x v="0"/>
    <s v="5X10X002 CLEAR PRE-OPENED BOR 1250/RL WITH HANG HOLE"/>
    <n v="1062"/>
    <m/>
    <n v="5"/>
    <n v="10"/>
    <s v="002 CLEAR"/>
    <m/>
    <x v="0"/>
    <m/>
    <d v="2013-04-01T00:00:00"/>
    <s v="April 2013"/>
    <s v="DAVIDW"/>
    <s v="New"/>
    <s v="Buy"/>
  </r>
  <r>
    <n v="663683"/>
    <s v="CANTWELL-CLEARY CO., INC."/>
    <x v="0"/>
    <s v="6X12X002 CLEAR PRE-OPENED BOR 1000/RL WITH HANG HOLE"/>
    <n v="1198.5"/>
    <m/>
    <n v="6"/>
    <n v="12"/>
    <s v="002 CLEAR"/>
    <m/>
    <x v="0"/>
    <m/>
    <d v="2013-04-01T00:00:00"/>
    <s v="April 2013"/>
    <s v="DAVIDW"/>
    <s v="New"/>
    <s v="Buy"/>
  </r>
  <r>
    <n v="663684"/>
    <s v="CANTWELL-CLEARY CO., INC."/>
    <x v="0"/>
    <s v="6X12X002 CLEAR PRE-OPENED BOR 1000/RL WITH HANG HOLE"/>
    <n v="1198.5"/>
    <m/>
    <n v="6"/>
    <n v="12"/>
    <s v="002 CLEAR"/>
    <m/>
    <x v="0"/>
    <m/>
    <d v="2013-04-01T00:00:00"/>
    <s v="April 2013"/>
    <s v="DAVIDW"/>
    <s v="New"/>
    <s v="Buy"/>
  </r>
  <r>
    <n v="663703"/>
    <s v="SHIP-PAC"/>
    <x v="0"/>
    <s v="3  X 6  2MIL ZT 1C BLACK/1SIDE 1000/CS 24 CALIBER FONT,PRNTD"/>
    <n v="2530"/>
    <m/>
    <n v="3"/>
    <s v=" 6  2MIL ZT"/>
    <m/>
    <m/>
    <x v="0"/>
    <m/>
    <d v="2013-04-01T00:00:00"/>
    <s v="April 2013"/>
    <s v="JCORLISS"/>
    <s v="New"/>
    <s v="Buy"/>
  </r>
  <r>
    <n v="663719"/>
    <s v="TAPEMASTER INC"/>
    <x v="0"/>
    <s v="ZT 10X12 4MIL 1000/CASE W/ 16 PIN HOLE VENTS "/>
    <n v="1364"/>
    <m/>
    <n v="10"/>
    <m/>
    <n v="12"/>
    <n v="4"/>
    <x v="0"/>
    <m/>
    <d v="2013-04-01T00:00:00"/>
    <s v="April 2013"/>
    <s v="MWENTWORTH"/>
    <s v="New"/>
    <s v="Buy"/>
  </r>
  <r>
    <n v="628845"/>
    <s v="CARLSON SYSTEMS, LLC - NOGALES"/>
    <x v="40"/>
    <s v="3.00X0.00X5.00X4.00 1000/CS,BAGS,FG,VCI,TINT, MBL"/>
    <n v="1915.2"/>
    <m/>
    <n v="3"/>
    <n v="0"/>
    <n v="5"/>
    <n v="4"/>
    <x v="0"/>
    <m/>
    <d v="2012-10-26T00:00:00"/>
    <s v="Oct 2012"/>
    <s v="WILL"/>
    <s v="New"/>
    <s v="Make"/>
  </r>
  <r>
    <n v="661352"/>
    <s v="KPR ADCOR INC."/>
    <x v="40"/>
    <s v="3.00X0.00X5.00X4.00 5000/CS,BAGS,VCI "/>
    <n v="1310.4000000000001"/>
    <m/>
    <n v="3"/>
    <n v="0"/>
    <n v="5"/>
    <n v="4"/>
    <x v="1"/>
    <n v="799791"/>
    <d v="2013-03-18T00:00:00"/>
    <s v="March 2013"/>
    <s v="MICHELLE"/>
    <s v="Reorder"/>
    <s v="Make"/>
  </r>
  <r>
    <n v="656363"/>
    <s v="TAPE PRODUCTS CO."/>
    <x v="40"/>
    <s v="3.00X0.00X57.00X1.50 1000/RL,BAGS,BS,BOR "/>
    <n v="0"/>
    <m/>
    <n v="3"/>
    <n v="0"/>
    <n v="57"/>
    <n v="1.5"/>
    <x v="0"/>
    <m/>
    <d v="2013-03-01T00:00:00"/>
    <s v="March 2013"/>
    <s v="LPAIGE"/>
    <s v="New"/>
    <s v="Make"/>
  </r>
  <r>
    <n v="663832"/>
    <s v="LANDSBERG - DALLAS (GRAPEVINE)"/>
    <x v="0"/>
    <s v="21X7X40 .7MIL 402/ROLL GARMENT BAG PRINTED WITH SUFFOCATION WARNING,"/>
    <n v="3890"/>
    <m/>
    <n v="21"/>
    <n v="7"/>
    <s v="40 .7MIL 402/ROLL"/>
    <m/>
    <x v="0"/>
    <m/>
    <d v="2013-04-01T00:00:00"/>
    <s v="April 2013"/>
    <s v="LPAIGE"/>
    <s v="Reorder"/>
    <s v="Buy"/>
  </r>
  <r>
    <n v="656366"/>
    <s v="TAPE PRODUCTS CO."/>
    <x v="40"/>
    <s v="3.00X0.00X57.00X2.00 1000/RL,BAGS,BS,BOR "/>
    <n v="0"/>
    <m/>
    <n v="3"/>
    <n v="0"/>
    <n v="57"/>
    <n v="2"/>
    <x v="0"/>
    <m/>
    <d v="2013-03-01T00:00:00"/>
    <s v="March 2013"/>
    <s v="LPAIGE"/>
    <s v="New"/>
    <s v="Make"/>
  </r>
  <r>
    <n v="663902"/>
    <s v="A.M.C. EXCLUSIVES, INC."/>
    <x v="0"/>
    <s v="6X12.5 2MIL +1.5  LIP WIC 250/WICKET 1000/CASE "/>
    <n v="774"/>
    <m/>
    <n v="6"/>
    <s v="12.5 2MIL +1.5  LIP WIC"/>
    <m/>
    <m/>
    <x v="0"/>
    <m/>
    <d v="2013-04-02T00:00:00"/>
    <s v="April 2013"/>
    <s v="VALERIE"/>
    <s v="New"/>
    <s v="Buy"/>
  </r>
  <r>
    <n v="663910"/>
    <s v="AMERICAN SALES GROUP INC."/>
    <x v="0"/>
    <s v="5X40X004 ZIP TOP 500/CASE CLEAR "/>
    <n v="1583.5"/>
    <m/>
    <n v="5"/>
    <n v="40"/>
    <s v="004 ZIP TOP 500/CASE"/>
    <m/>
    <x v="0"/>
    <m/>
    <d v="2013-04-02T00:00:00"/>
    <s v="April 2013"/>
    <s v="DAVIDW"/>
    <s v="New"/>
    <s v="Buy"/>
  </r>
  <r>
    <n v="646971"/>
    <s v="ABLE TAPE AND PACKAGING"/>
    <x v="40"/>
    <s v="3.00X3.00X11.00X2.00 1000/CS,BAGS,BS "/>
    <n v="0"/>
    <m/>
    <n v="3"/>
    <n v="3"/>
    <n v="11"/>
    <n v="2"/>
    <x v="1"/>
    <n v="766247"/>
    <d v="2013-01-09T00:00:00"/>
    <s v="Jan 2013"/>
    <s v="MWENTWORTH"/>
    <s v="Reorder"/>
    <s v="Make"/>
  </r>
  <r>
    <n v="678977"/>
    <s v="ABLE TAPE AND PACKAGING"/>
    <x v="40"/>
    <s v="3.00X3.00X11.00X2.00 1000/CS,BAGS,BS "/>
    <n v="1829"/>
    <m/>
    <n v="3"/>
    <n v="3"/>
    <n v="11"/>
    <n v="2"/>
    <x v="1"/>
    <n v="830423"/>
    <d v="2013-05-15T00:00:00"/>
    <s v="May 2013"/>
    <s v="TTHERIAULT"/>
    <s v="Reorder"/>
    <s v="Make"/>
  </r>
  <r>
    <n v="663991"/>
    <s v="THE ROYAL GROUP TN DIV."/>
    <x v="0"/>
    <s v="7.5X16 2MIL WICKETED +1.5   LIP 250/WICKET 1000/CAS E"/>
    <n v="3668"/>
    <m/>
    <n v="7.5"/>
    <s v="16 2MIL WICKETED +1.5"/>
    <m/>
    <m/>
    <x v="0"/>
    <m/>
    <d v="2013-04-02T00:00:00"/>
    <s v="April 2013"/>
    <s v="MWENTWORTH"/>
    <s v="New"/>
    <s v="Buy"/>
  </r>
  <r>
    <n v="664000"/>
    <s v="A &amp; A PACKAGING, INC."/>
    <x v="0"/>
    <s v="8X10, 5X7, 4X6 8MIL ZT 1-2M OF EACH SIZE IN CASES TO 01089"/>
    <n v="0"/>
    <m/>
    <n v="8"/>
    <s v="10, 5"/>
    <s v="7, 4"/>
    <s v="6 8MIL ZT"/>
    <x v="0"/>
    <m/>
    <d v="2013-04-02T00:00:00"/>
    <s v="April 2013"/>
    <s v="KSHAUGHNESSY"/>
    <s v="New"/>
    <s v="Buy"/>
  </r>
  <r>
    <n v="664015"/>
    <s v="TEXAS CONTAINER"/>
    <x v="0"/>
    <s v="4 x 6 .002 TAMPER EVIDENT W/ HANG HOLE 1000/CASE W/ 1/8  VENT HOLE AT BOTTOM"/>
    <n v="3352.5"/>
    <m/>
    <n v="4"/>
    <m/>
    <n v="6"/>
    <n v="2"/>
    <x v="0"/>
    <m/>
    <d v="2013-04-02T00:00:00"/>
    <s v="April 2013"/>
    <s v="JBURKE"/>
    <s v="New"/>
    <s v="Buy"/>
  </r>
  <r>
    <n v="664027"/>
    <s v="FASTPAK SYSTEMS INC."/>
    <x v="0"/>
    <s v="19X24 2.5MIL WHITE MAILER LIP AND TAPE SEAL STRIP ( NO TEAR) 250/CASE"/>
    <n v="2679.6"/>
    <m/>
    <n v="19"/>
    <s v="24 2.5MIL WHITE MAILER"/>
    <m/>
    <m/>
    <x v="0"/>
    <m/>
    <d v="2013-04-02T00:00:00"/>
    <s v="April 2013"/>
    <s v="MPRIEST"/>
    <s v="New"/>
    <s v="Buy"/>
  </r>
  <r>
    <n v="704865"/>
    <s v="ABLE TAPE AND PACKAGING"/>
    <x v="40"/>
    <s v="3.00X3.00X11.00X2.001000/CS,BAGS,BS"/>
    <n v="1920"/>
    <m/>
    <n v="3"/>
    <n v="3"/>
    <n v="11"/>
    <n v="2"/>
    <x v="1"/>
    <n v="890140"/>
    <d v="2013-09-06T00:00:00"/>
    <s v="Sept 2013"/>
    <s v="MWENTWORTH"/>
    <s v="Reorder"/>
    <s v="Make"/>
  </r>
  <r>
    <n v="670861"/>
    <s v="WESTERN PACKAGING, INC"/>
    <x v="40"/>
    <s v="3.00XX10.00X1.50 3000/CS,BAGS,BS "/>
    <n v="0"/>
    <m/>
    <n v="3"/>
    <m/>
    <n v="10"/>
    <n v="1.5"/>
    <x v="0"/>
    <m/>
    <d v="2013-04-30T00:00:00"/>
    <s v="April 2013"/>
    <s v="MCAMERON"/>
    <s v="New"/>
    <s v="Make"/>
  </r>
  <r>
    <n v="698080"/>
    <s v="NAGEL SHIPPERS"/>
    <x v="40"/>
    <s v="3.00XX3.00X3.002500/CS,BAGS"/>
    <n v="0"/>
    <m/>
    <n v="3"/>
    <m/>
    <n v="3"/>
    <n v="3"/>
    <x v="0"/>
    <m/>
    <d v="2013-09-13T00:00:00"/>
    <s v="Sept 2013"/>
    <s v="MFRIDLEY"/>
    <s v="New"/>
    <s v="Make"/>
  </r>
  <r>
    <n v="674030"/>
    <s v="STEPHEN GOULD CENTENIAL"/>
    <x v="40"/>
    <s v="3.00XX4.00X4.00 2000/CS,BAGS "/>
    <n v="0"/>
    <m/>
    <n v="3"/>
    <m/>
    <n v="4"/>
    <n v="4"/>
    <x v="0"/>
    <m/>
    <d v="2013-05-29T00:00:00"/>
    <s v="May 2013"/>
    <s v="MCAMERON"/>
    <s v="New"/>
    <s v="Make"/>
  </r>
  <r>
    <n v="648127"/>
    <s v="FLEX-PAC"/>
    <x v="40"/>
    <s v="3.25X2.63X14.00X3.00 2000/CS,BAGS,BS "/>
    <n v="1611.5"/>
    <m/>
    <n v="3.25"/>
    <n v="2.63"/>
    <n v="14"/>
    <n v="3"/>
    <x v="1"/>
    <n v="769480"/>
    <d v="2013-01-16T00:00:00"/>
    <s v="Jan 2013"/>
    <s v="AMBER"/>
    <s v="New"/>
    <s v="Make"/>
  </r>
  <r>
    <n v="624733"/>
    <s v="SUPPLY ONE WISCONSIN"/>
    <x v="40"/>
    <s v="3.50X0.00X11.50X2.00 1000/CS,BAGS "/>
    <n v="1106.5"/>
    <m/>
    <n v="3.5"/>
    <n v="0"/>
    <n v="11.5"/>
    <n v="2"/>
    <x v="0"/>
    <m/>
    <d v="2012-10-09T00:00:00"/>
    <s v="Oct 2012"/>
    <s v="PGARCIA"/>
    <s v="New"/>
    <s v="Make"/>
  </r>
  <r>
    <n v="664124"/>
    <s v="ALDEZ CONTAINERS LLC"/>
    <x v="0"/>
    <s v="3/16  BUBBLE 24X12 W/ 1  LIP AND TAPE 50/CAS E"/>
    <n v="1357.1"/>
    <m/>
    <s v="3/16  BUBBLE 24"/>
    <n v="12"/>
    <m/>
    <m/>
    <x v="0"/>
    <m/>
    <d v="2013-04-02T00:00:00"/>
    <s v="April 2013"/>
    <s v="LMITCHELL"/>
    <s v="New"/>
    <s v="Buy"/>
  </r>
  <r>
    <n v="697894"/>
    <s v="OMNI PACKAGING"/>
    <x v="40"/>
    <s v="3.50X0.00X26.00X2.001000/CS,BAGS"/>
    <n v="2159.1"/>
    <m/>
    <n v="3.5"/>
    <n v="0"/>
    <n v="26"/>
    <n v="2"/>
    <x v="0"/>
    <m/>
    <d v="2013-08-21T00:00:00"/>
    <s v="Aug 2013"/>
    <s v="STEVES"/>
    <s v="Reorder"/>
    <s v="Make"/>
  </r>
  <r>
    <n v="655544"/>
    <s v="FLEXHEAD INDUSTRIES INC"/>
    <x v="40"/>
    <s v="3.50X0.00X5.00X4.00 1000/CS,BAGS "/>
    <n v="262.7"/>
    <m/>
    <n v="3.5"/>
    <n v="0"/>
    <n v="5"/>
    <n v="4"/>
    <x v="0"/>
    <m/>
    <d v="2013-02-27T00:00:00"/>
    <s v="Feb 2013"/>
    <s v="BRENDA"/>
    <s v="Reorder"/>
    <s v="Make"/>
  </r>
  <r>
    <n v="660407"/>
    <s v="FLEXHEAD INDUSTRIES INC"/>
    <x v="40"/>
    <s v="3.50X0.00X5.00X4.00 1000/CS,BAGS "/>
    <n v="262"/>
    <m/>
    <n v="3.5"/>
    <n v="0"/>
    <n v="5"/>
    <n v="4"/>
    <x v="1"/>
    <n v="792467"/>
    <d v="2013-03-04T00:00:00"/>
    <s v="March 2013"/>
    <s v="AMBER"/>
    <s v="Reorder"/>
    <s v="Make"/>
  </r>
  <r>
    <n v="658468"/>
    <s v="LONG ISLAND POLY BAG CO."/>
    <x v="40"/>
    <s v="3.50X0.00X6.00X4.00 1000/CS,BAGS "/>
    <n v="366.6"/>
    <m/>
    <n v="3.5"/>
    <n v="0"/>
    <n v="6"/>
    <n v="4"/>
    <x v="1"/>
    <n v="788868"/>
    <d v="2013-02-25T00:00:00"/>
    <s v="Feb 2013"/>
    <s v="SARAH"/>
    <s v="Reorder"/>
    <s v="Make"/>
  </r>
  <r>
    <n v="704096"/>
    <s v="AREM CONTAINER"/>
    <x v="40"/>
    <s v="3.50X0.00X8.00X1.501000/RL,BAGS"/>
    <n v="0"/>
    <m/>
    <n v="3.5"/>
    <n v="0"/>
    <n v="8"/>
    <n v="1.5"/>
    <x v="0"/>
    <m/>
    <d v="2013-09-18T00:00:00"/>
    <s v="Sept 2013"/>
    <s v="PGARCIA"/>
    <s v="New"/>
    <s v="Make"/>
  </r>
  <r>
    <n v="632115"/>
    <s v="STEPHEN GOULD COMMERCE"/>
    <x v="40"/>
    <s v="3.50X0.00X8.50X4.00 2000/CS,BAGS,VCI,TINT,MBL "/>
    <n v="1335.5"/>
    <m/>
    <n v="3.5"/>
    <n v="0"/>
    <n v="8.5"/>
    <n v="4"/>
    <x v="1"/>
    <n v="735905"/>
    <d v="2012-10-29T00:00:00"/>
    <s v="Oct 2012"/>
    <s v="LPAIGE"/>
    <s v="Reorder"/>
    <s v="Make"/>
  </r>
  <r>
    <n v="704090"/>
    <s v="ACORN DISTRIBUTORS INC"/>
    <x v="41"/>
    <s v="33.00X0.00X24.00X1.00500/CS,BAGS"/>
    <n v="965.88"/>
    <m/>
    <n v="33"/>
    <n v="0"/>
    <n v="24"/>
    <n v="1"/>
    <x v="0"/>
    <m/>
    <d v="2013-09-18T00:00:00"/>
    <s v="Sept 2013"/>
    <s v="MPRIEST"/>
    <s v="New"/>
    <s v="Make"/>
  </r>
  <r>
    <n v="702713"/>
    <s v="NETWORK PACKAGING, LLC"/>
    <x v="41"/>
    <s v="37.00X0.00X68.00X1.25200/RL,BAGS,BS,BOR,CRADL"/>
    <n v="919.84"/>
    <m/>
    <n v="37"/>
    <n v="0"/>
    <n v="68"/>
    <n v="1.25"/>
    <x v="1"/>
    <n v="886524"/>
    <d v="2013-08-29T00:00:00"/>
    <s v="Aug 2013"/>
    <s v="HEATHER"/>
    <s v="Reorder"/>
    <s v="Make"/>
  </r>
  <r>
    <n v="656540"/>
    <s v="MORRISETTE PAPER COMPANY - ROANOKE"/>
    <x v="42"/>
    <s v="36.00X0.00X58.00X3.00 100/RL,BAGS,BS,BOR "/>
    <n v="1009.39"/>
    <m/>
    <n v="36"/>
    <n v="0"/>
    <n v="58"/>
    <n v="3"/>
    <x v="1"/>
    <n v="784692"/>
    <d v="2013-02-15T00:00:00"/>
    <s v="Feb 2013"/>
    <s v="MWENTWORTH"/>
    <s v="New"/>
    <s v="Make"/>
  </r>
  <r>
    <n v="664211"/>
    <s v="RD PACKAGING INC"/>
    <x v="0"/>
    <s v="BLACK CONDUCTIVE 7.125X6.625 4 MILL SHEETS PERFED"/>
    <n v="0"/>
    <m/>
    <n v="7.125"/>
    <m/>
    <n v="6.625"/>
    <n v="4"/>
    <x v="0"/>
    <m/>
    <d v="2013-04-03T00:00:00"/>
    <s v="April 2013"/>
    <s v="DWHOLEY"/>
    <s v="New"/>
    <s v="Buy"/>
  </r>
  <r>
    <n v="632126"/>
    <s v="STEPHEN GOULD"/>
    <x v="43"/>
    <s v="37.75X0.00X39.50X4.00 125/RL,BAGS,FG,BS,BOR,AS, AFPAS"/>
    <n v="18859.52"/>
    <m/>
    <n v="37.75"/>
    <n v="0"/>
    <n v="39.5"/>
    <n v="4"/>
    <x v="0"/>
    <m/>
    <d v="2012-11-09T00:00:00"/>
    <s v="Nov 2012"/>
    <s v="LPAIGE"/>
    <s v="New"/>
    <s v="Make"/>
  </r>
  <r>
    <n v="631388"/>
    <s v="STEPHEN GOULD"/>
    <x v="43"/>
    <s v="37.88X0.00X70.88X4.00 75/RL,BAGS,FG,BS,BOR,AS,A FPAS"/>
    <n v="86061.36"/>
    <m/>
    <n v="37.880000000000003"/>
    <n v="0"/>
    <n v="70.88"/>
    <n v="4"/>
    <x v="0"/>
    <m/>
    <d v="2012-11-07T00:00:00"/>
    <s v="Nov 2012"/>
    <s v="JIM"/>
    <s v="Reorder"/>
    <s v="Make"/>
  </r>
  <r>
    <n v="652766"/>
    <s v="SHIPPERS SUPPLY"/>
    <x v="43"/>
    <s v="60.00X0.00XX1.75 3500'/RL,SWS SHEETING,CRA DL"/>
    <n v="5026"/>
    <m/>
    <n v="60"/>
    <m/>
    <m/>
    <n v="1.75"/>
    <x v="1"/>
    <n v="778321"/>
    <d v="2013-02-04T00:00:00"/>
    <s v="Feb 2013"/>
    <s v="CHRISP"/>
    <s v="New"/>
    <s v="Make"/>
  </r>
  <r>
    <n v="664259"/>
    <s v="PACKAGING UNLIMITED"/>
    <x v="0"/>
    <s v="ZT 4X6X002 CLEAR TAMPER EVIDENT 1000/CASE PRINTED 2C/1S,PRNTD"/>
    <n v="1075"/>
    <m/>
    <s v="ZT 4"/>
    <n v="6"/>
    <s v="002 CLEAR"/>
    <m/>
    <x v="0"/>
    <m/>
    <d v="2013-04-03T00:00:00"/>
    <s v="April 2013"/>
    <s v="DAVIDW"/>
    <s v="New"/>
    <s v="Buy"/>
  </r>
  <r>
    <n v="664262"/>
    <s v="PACKAGING UNLIMITED"/>
    <x v="0"/>
    <s v="ZT 4X6X004 CLEAR TAMPER EVIDENT 1000/CASE PRINTED 2C/1S,PRNTD"/>
    <n v="1194"/>
    <m/>
    <s v="ZT 4"/>
    <n v="6"/>
    <s v="004 CLEAR"/>
    <m/>
    <x v="0"/>
    <m/>
    <d v="2013-04-03T00:00:00"/>
    <s v="April 2013"/>
    <s v="DAVIDW"/>
    <s v="New"/>
    <s v="Buy"/>
  </r>
  <r>
    <n v="627912"/>
    <s v="UNISOURCE - APPLETON"/>
    <x v="43"/>
    <s v="72.00X0.00XX1.50 2000'/RL,SWS SHEETING,FG, VENT,BFLY,AS,AMF CLR,CRAD"/>
    <n v="2605.98"/>
    <m/>
    <n v="72"/>
    <m/>
    <m/>
    <n v="1.5"/>
    <x v="0"/>
    <m/>
    <d v="2012-10-23T00:00:00"/>
    <s v="Oct 2012"/>
    <s v="WILL"/>
    <s v="Reorder"/>
    <s v="Make"/>
  </r>
  <r>
    <n v="688823"/>
    <s v="UNISOURCE - SEATTLE"/>
    <x v="43"/>
    <s v="84.00XXX6.00 600'/RL,SWS SHEETING,FG,N OSLIP,CRADL"/>
    <n v="35350"/>
    <m/>
    <n v="84"/>
    <m/>
    <m/>
    <n v="6"/>
    <x v="0"/>
    <m/>
    <d v="2013-06-25T00:00:00"/>
    <s v="June 2013"/>
    <s v="WILL"/>
    <s v="New"/>
    <s v="Make"/>
  </r>
  <r>
    <n v="688823"/>
    <s v="UNISOURCE - SEATTLE"/>
    <x v="43"/>
    <s v="84.00XXX6.00600'/RL,SWS SHEETING,FG,NOSLIP,CRADL"/>
    <n v="35350"/>
    <m/>
    <n v="84"/>
    <m/>
    <m/>
    <n v="6"/>
    <x v="0"/>
    <m/>
    <d v="2013-07-10T00:00:00"/>
    <s v="July 2013"/>
    <s v="WILL"/>
    <s v="New"/>
    <s v="Make"/>
  </r>
  <r>
    <n v="682552"/>
    <s v="XPEDX"/>
    <x v="44"/>
    <s v="38.00X0.00X65.00X4.00 50/CS,BAGS,BS,AS,AMF CLR 2% AMF - HIGH SLIP"/>
    <n v="11961.9"/>
    <m/>
    <n v="38"/>
    <n v="0"/>
    <n v="65"/>
    <n v="4"/>
    <x v="0"/>
    <m/>
    <d v="2013-06-14T00:00:00"/>
    <s v="June 2013"/>
    <s v="EZRA"/>
    <s v="New"/>
    <s v="Make"/>
  </r>
  <r>
    <n v="670805"/>
    <s v="DIXIE PAPER"/>
    <x v="21"/>
    <s v="38.00XX64.00X4.00 100/RL,BAGS,FG,BS,BOR "/>
    <n v="3375.14"/>
    <m/>
    <n v="38"/>
    <m/>
    <n v="64"/>
    <n v="4"/>
    <x v="0"/>
    <m/>
    <d v="2013-04-30T00:00:00"/>
    <s v="April 2013"/>
    <s v="BRENDA"/>
    <s v="New"/>
    <s v="Make"/>
  </r>
  <r>
    <n v="670809"/>
    <s v="DIXIE PAPER"/>
    <x v="21"/>
    <s v="38.00XX64.00X4.00 100/RL,BAGS,FG,BS,BOR "/>
    <n v="3379.68"/>
    <m/>
    <n v="38"/>
    <m/>
    <n v="64"/>
    <n v="4"/>
    <x v="0"/>
    <m/>
    <d v="2013-04-30T00:00:00"/>
    <s v="April 2013"/>
    <s v="BRENDA"/>
    <s v="New"/>
    <s v="Make"/>
  </r>
  <r>
    <n v="664305"/>
    <s v="CENTRAL BAG COMPANY"/>
    <x v="0"/>
    <s v="ZT 11.75X17 3 MIL BLACK COLOR W/TEAR NOTCH HEAT SEALED"/>
    <n v="0"/>
    <m/>
    <s v="ZT 11.75"/>
    <s v="17 3 MIL"/>
    <m/>
    <m/>
    <x v="0"/>
    <m/>
    <d v="2013-04-03T00:00:00"/>
    <s v="April 2013"/>
    <s v="JPENA"/>
    <s v="New"/>
    <s v="Buy"/>
  </r>
  <r>
    <n v="664311"/>
    <s v="LOVAN INDUSTRIES INC"/>
    <x v="0"/>
    <s v="ZT 3X5 3/16  BUBBLE BAG 50/CASE "/>
    <n v="7059.5"/>
    <m/>
    <s v="ZT 3"/>
    <s v="5 3/16  BUBBLE BAG"/>
    <m/>
    <m/>
    <x v="0"/>
    <m/>
    <d v="2013-04-03T00:00:00"/>
    <s v="April 2013"/>
    <s v="MWENTWORTH"/>
    <s v="New"/>
    <s v="Buy"/>
  </r>
  <r>
    <n v="622911"/>
    <s v="ATLAS BOX &amp; CRATING"/>
    <x v="45"/>
    <s v="4.00X0.00X0.00X4.00 1500'/RL,TUBING CENTER SLIT"/>
    <n v="428.88"/>
    <m/>
    <n v="4"/>
    <n v="0"/>
    <n v="0"/>
    <n v="4"/>
    <x v="0"/>
    <m/>
    <d v="2012-10-03T00:00:00"/>
    <s v="Oct 2012"/>
    <s v="EZRA"/>
    <s v="New"/>
    <s v="Make"/>
  </r>
  <r>
    <n v="643177"/>
    <s v="ALL PRO PACKAGING"/>
    <x v="45"/>
    <s v="48.00X0.00X0.00X1.40 1440'/RL,TUBING,FG,CRADL "/>
    <n v="1373.26"/>
    <m/>
    <n v="48"/>
    <n v="0"/>
    <n v="0"/>
    <n v="1.4"/>
    <x v="0"/>
    <m/>
    <d v="2013-01-02T00:00:00"/>
    <s v="Jan 2013"/>
    <s v="LMITCHELL"/>
    <s v="Reorder"/>
    <s v="Make"/>
  </r>
  <r>
    <n v="673490"/>
    <s v="G.T. PACKAGING &amp; JANITORIAL"/>
    <x v="0"/>
    <s v="AUTOBAG PAS 3X5X004 1250/ROLL "/>
    <n v="1535"/>
    <m/>
    <n v="3"/>
    <m/>
    <n v="5"/>
    <n v="4"/>
    <x v="0"/>
    <m/>
    <d v="2013-05-09T00:00:00"/>
    <s v="May 2013"/>
    <s v="BRENDA"/>
    <s v="New"/>
    <s v="Buy"/>
  </r>
  <r>
    <n v="664411"/>
    <s v="IPS PACKAGING GREENVILLE"/>
    <x v="0"/>
    <s v="SPEEDPAC 10X11X00125 1500/ROLL "/>
    <n v="1077.5999999999999"/>
    <m/>
    <n v="10"/>
    <m/>
    <n v="11"/>
    <n v="1.25"/>
    <x v="0"/>
    <m/>
    <d v="2013-04-03T00:00:00"/>
    <s v="April 2013"/>
    <s v="JIM"/>
    <s v="Reorder"/>
    <s v="Buy"/>
  </r>
  <r>
    <n v="664419"/>
    <s v="IPS PACKAGING GREENVILLE"/>
    <x v="0"/>
    <s v="SPEEDYPAC 11X12X00125 1500/ROLL "/>
    <n v="1063"/>
    <m/>
    <n v="11"/>
    <m/>
    <n v="12"/>
    <n v="1.25"/>
    <x v="0"/>
    <m/>
    <d v="2013-04-03T00:00:00"/>
    <s v="April 2013"/>
    <s v="JIM"/>
    <s v="New"/>
    <s v="Buy"/>
  </r>
  <r>
    <n v="664425"/>
    <s v="IPS PACKAGING GREENVILLE"/>
    <x v="0"/>
    <s v="SPEEDYPAC 14X15X00125 1250/ROLL "/>
    <n v="1103.2"/>
    <m/>
    <n v="14"/>
    <m/>
    <n v="15"/>
    <n v="1.25"/>
    <x v="0"/>
    <m/>
    <d v="2013-04-03T00:00:00"/>
    <s v="April 2013"/>
    <s v="JIM"/>
    <s v="New"/>
    <s v="Buy"/>
  </r>
  <r>
    <n v="668004"/>
    <s v="ALL PRO PACKAGING"/>
    <x v="45"/>
    <s v="48.00X0.00X0.00X1.40 1440'/RL,TUBING,FG,CRADL "/>
    <n v="2031.36"/>
    <m/>
    <n v="48"/>
    <n v="0"/>
    <n v="0"/>
    <n v="1.4"/>
    <x v="1"/>
    <n v="808572"/>
    <d v="2013-04-04T00:00:00"/>
    <s v="April 2013"/>
    <s v="LCARTER"/>
    <s v="Reorder"/>
    <s v="Make"/>
  </r>
  <r>
    <n v="707462"/>
    <s v="ALL PRO PACKAGING"/>
    <x v="45"/>
    <s v="48.00X0.00X0.00X1.401440'/RL,TUBING,FG,CRADL"/>
    <n v="985.38"/>
    <m/>
    <n v="48"/>
    <n v="0"/>
    <n v="0"/>
    <n v="1.4"/>
    <x v="1"/>
    <n v="897112"/>
    <d v="2013-09-19T00:00:00"/>
    <s v="Sept 2013"/>
    <s v="EZRA"/>
    <s v="Reorder"/>
    <s v="Make"/>
  </r>
  <r>
    <n v="664456"/>
    <s v="BGR INC"/>
    <x v="0"/>
    <s v="ZT 3X4 2 MIL 1/C 1/S IMAGE 2.5X2.5 100 0/CASE,PRNTD"/>
    <n v="1857.5"/>
    <m/>
    <s v="ZT 3"/>
    <s v="4 2 MIL"/>
    <m/>
    <m/>
    <x v="0"/>
    <m/>
    <d v="2013-04-03T00:00:00"/>
    <s v="April 2013"/>
    <s v="LPAIGE"/>
    <s v="New"/>
    <s v="Buy"/>
  </r>
  <r>
    <n v="664457"/>
    <s v="BGR INC"/>
    <x v="0"/>
    <s v="ZT 5X6 2 MIL 1/C 1/S IMAGE 2.5X2.5 10 00/CASE,PRNTD"/>
    <n v="2422.5"/>
    <m/>
    <s v="ZT 5"/>
    <s v="6 2 MIL"/>
    <m/>
    <m/>
    <x v="0"/>
    <m/>
    <d v="2013-04-03T00:00:00"/>
    <s v="April 2013"/>
    <s v="LPAIGE"/>
    <s v="New"/>
    <s v="Buy"/>
  </r>
  <r>
    <n v="656752"/>
    <s v="GULF GREAT LAKES PACKAGING"/>
    <x v="45"/>
    <s v="48.00XXX4.20 250'/RL,TUBING,FG,UVI 1.5 %,COLOR,WHT,CRADL"/>
    <n v="2272.5"/>
    <m/>
    <n v="48"/>
    <m/>
    <m/>
    <n v="4.2"/>
    <x v="1"/>
    <n v="787625"/>
    <d v="2013-02-21T00:00:00"/>
    <s v="Feb 2013"/>
    <s v="EZRA"/>
    <s v="New"/>
    <s v="Make"/>
  </r>
  <r>
    <n v="672573"/>
    <s v="GULF GREAT LAKES PACKAGING"/>
    <x v="45"/>
    <s v="48.00XXX4.20 250'/RL,TUBING,FG,UVI 1.5 %,COLOR,WHT,CRADL"/>
    <n v="2313.5"/>
    <m/>
    <n v="48"/>
    <m/>
    <m/>
    <n v="4.2"/>
    <x v="1"/>
    <n v="818096"/>
    <d v="2013-04-23T00:00:00"/>
    <s v="April 2013"/>
    <s v="EZRA"/>
    <s v="Reorder"/>
    <s v="Make"/>
  </r>
  <r>
    <n v="640080"/>
    <s v="STICKEL PACKAGING SUPPLY"/>
    <x v="45"/>
    <s v="50.00XXX1.25 1900'/RL,TUBING,FG,VENT,N ORM"/>
    <n v="1294.8"/>
    <m/>
    <n v="50"/>
    <m/>
    <m/>
    <n v="1.25"/>
    <x v="0"/>
    <m/>
    <d v="2012-12-19T00:00:00"/>
    <s v="Dec 2012"/>
    <s v="WILL"/>
    <s v="Reorder"/>
    <s v="Make"/>
  </r>
  <r>
    <n v="625035"/>
    <s v="CROWN PACKAGING"/>
    <x v="45"/>
    <s v="57.00X0.00XX1.80 1800'/RL,TUBING,FG,CRADL CENTERSLIT"/>
    <n v="61136.639999999999"/>
    <m/>
    <n v="57"/>
    <n v="0"/>
    <m/>
    <n v="1.8"/>
    <x v="0"/>
    <m/>
    <d v="2012-10-10T00:00:00"/>
    <s v="Oct 2012"/>
    <s v="STEVES"/>
    <s v="New"/>
    <s v="Make"/>
  </r>
  <r>
    <n v="640083"/>
    <s v="STICKEL PACKAGING SUPPLY"/>
    <x v="45"/>
    <s v="60.00XXX1.25 1583'/RL,TUBING,FG,VENT,N ORM"/>
    <n v="1296.96"/>
    <m/>
    <n v="60"/>
    <m/>
    <m/>
    <n v="1.25"/>
    <x v="0"/>
    <m/>
    <d v="2012-12-19T00:00:00"/>
    <s v="Dec 2012"/>
    <s v="WILL"/>
    <s v="Reorder"/>
    <s v="Make"/>
  </r>
  <r>
    <n v="635267"/>
    <s v="MOONEY GENERAL PAPER CO."/>
    <x v="46"/>
    <s v="4.00X0.00X12.00X2.00 2000/CS,SLEEVE "/>
    <n v="1834.5"/>
    <m/>
    <n v="4"/>
    <n v="0"/>
    <n v="12"/>
    <n v="2"/>
    <x v="0"/>
    <m/>
    <d v="2012-11-09T00:00:00"/>
    <s v="Nov 2012"/>
    <s v="VALERIE"/>
    <s v="Reorder"/>
    <s v="Make"/>
  </r>
  <r>
    <n v="635264"/>
    <s v="MOONEY GENERAL PAPER CO."/>
    <x v="46"/>
    <s v="4.00X0.00X12.00X2.00 2000/CS,SLEEVE "/>
    <n v="760"/>
    <m/>
    <n v="4"/>
    <n v="0"/>
    <n v="12"/>
    <n v="2"/>
    <x v="1"/>
    <n v="742382"/>
    <d v="2012-11-12T00:00:00"/>
    <s v="Nov 2012"/>
    <s v="VALERIE"/>
    <s v="Reorder"/>
    <s v="Make"/>
  </r>
  <r>
    <n v="645168"/>
    <s v="MOONEY GENERAL PAPER CO."/>
    <x v="46"/>
    <s v="4.00X0.00X12.00X2.00 2000/CS,SLEEVE "/>
    <n v="760"/>
    <m/>
    <n v="4"/>
    <n v="0"/>
    <n v="12"/>
    <n v="2"/>
    <x v="1"/>
    <n v="764469"/>
    <d v="2013-01-07T00:00:00"/>
    <s v="Jan 2013"/>
    <s v="AMBER"/>
    <s v="Reorder"/>
    <s v="Make"/>
  </r>
  <r>
    <n v="674397"/>
    <s v="MOONEY GENERAL PAPER CO."/>
    <x v="46"/>
    <s v="4.00X0.00X12.00X2.00 2000/CS,SLEEVE "/>
    <n v="745"/>
    <m/>
    <n v="4"/>
    <n v="0"/>
    <n v="12"/>
    <n v="2"/>
    <x v="0"/>
    <m/>
    <d v="2013-05-14T00:00:00"/>
    <s v="May 2013"/>
    <s v="JPENA"/>
    <s v="Reorder"/>
    <s v="Make"/>
  </r>
  <r>
    <n v="697308"/>
    <s v="MOONEY GENERAL PAPER CO."/>
    <x v="46"/>
    <s v="4.00X0.00X12.00X2.002000/CS,SLEEVE"/>
    <n v="769.5"/>
    <m/>
    <n v="4"/>
    <n v="0"/>
    <n v="12"/>
    <n v="2"/>
    <x v="1"/>
    <n v="874096"/>
    <d v="2013-08-07T00:00:00"/>
    <s v="Aug 2013"/>
    <s v="VLOW"/>
    <s v="Reorder"/>
    <s v="Make"/>
  </r>
  <r>
    <n v="624405"/>
    <s v="R.B.S. PACKAGING"/>
    <x v="46"/>
    <s v="4.00X0.00X36.00X2.00 500/RL,SLEEVE,BS,BOR 1  PERF"/>
    <n v="1068"/>
    <m/>
    <n v="4"/>
    <n v="0"/>
    <n v="36"/>
    <n v="2"/>
    <x v="0"/>
    <m/>
    <d v="2012-10-09T00:00:00"/>
    <s v="Oct 2012"/>
    <s v="MALISSA"/>
    <s v="Reorder"/>
    <s v="Make"/>
  </r>
  <r>
    <n v="653292"/>
    <s v="SUPPLY ONE - TUCSON"/>
    <x v="0"/>
    <s v="4.5X5 1.5MIL AUTO BAG 3000/ROLL"/>
    <n v="1530"/>
    <m/>
    <n v="4.5"/>
    <m/>
    <n v="5"/>
    <n v="1.5"/>
    <x v="1"/>
    <n v="779767"/>
    <d v="2013-02-06T00:00:00"/>
    <s v="Feb 2013"/>
    <s v="KKING"/>
    <s v="New"/>
    <s v="Buy"/>
  </r>
  <r>
    <n v="645093"/>
    <s v="IPS PACKAGING GREENVILLE"/>
    <x v="47"/>
    <s v="4.00X0.00X9.00X4.00 2000/CS,BAGS "/>
    <n v="1268.4000000000001"/>
    <m/>
    <n v="4"/>
    <n v="0"/>
    <n v="9"/>
    <n v="4"/>
    <x v="1"/>
    <n v="763480"/>
    <d v="2013-01-04T00:00:00"/>
    <s v="Jan 2013"/>
    <s v="ANGELA"/>
    <s v="Reorder"/>
    <s v="Make"/>
  </r>
  <r>
    <n v="669750"/>
    <s v="IPS PACKAGING GREENVILLE"/>
    <x v="47"/>
    <s v="4.00X0.00X9.00X4.00 2000/CS,BAGS "/>
    <n v="1299.48"/>
    <m/>
    <n v="4"/>
    <n v="0"/>
    <n v="9"/>
    <n v="4"/>
    <x v="1"/>
    <n v="814900"/>
    <d v="2013-04-17T00:00:00"/>
    <s v="April 2013"/>
    <s v="JCORLISS"/>
    <s v="New"/>
    <s v="Make"/>
  </r>
  <r>
    <n v="697686"/>
    <s v="IPS PACKAGING GREENVILLE"/>
    <x v="47"/>
    <s v="4.00X0.00X9.00X4.002000/CS,BAGS"/>
    <n v="684.6"/>
    <m/>
    <n v="4"/>
    <n v="0"/>
    <n v="9"/>
    <n v="4"/>
    <x v="1"/>
    <n v="874277"/>
    <d v="2013-08-07T00:00:00"/>
    <s v="Aug 2013"/>
    <s v="MWENTWORTH"/>
    <s v="Reorder"/>
    <s v="Make"/>
  </r>
  <r>
    <n v="664612"/>
    <s v="SCHERMERHORN BROTHERS CO."/>
    <x v="0"/>
    <s v="21X7X40 .65MIL 2C,1S 412/ PER ROLL GARMENT BAG,PRNT D"/>
    <n v="2285"/>
    <m/>
    <n v="21"/>
    <n v="7"/>
    <s v="40 .65MIL 2C,1S 412/"/>
    <m/>
    <x v="0"/>
    <m/>
    <d v="2013-04-04T00:00:00"/>
    <s v="April 2013"/>
    <s v="VALERIE"/>
    <s v="New"/>
    <s v="Buy"/>
  </r>
  <r>
    <n v="664619"/>
    <s v="ASSOCIATED PACKAGING"/>
    <x v="0"/>
    <s v="ZT 15X18 +6  BOTTOM GUSSE 500/CASE "/>
    <n v="1969.1"/>
    <m/>
    <s v="ZT 15"/>
    <s v="18 +6  BOTTOM GUSSE"/>
    <m/>
    <m/>
    <x v="0"/>
    <m/>
    <d v="2013-04-04T00:00:00"/>
    <s v="April 2013"/>
    <s v="MCAMERON"/>
    <s v="New"/>
    <s v="Buy"/>
  </r>
  <r>
    <n v="664624"/>
    <s v="STAR POLYBAG"/>
    <x v="0"/>
    <s v="C&amp;A 20'X100' 3 MIL BLACK "/>
    <n v="3525"/>
    <m/>
    <s v="C&amp;A 20'"/>
    <s v="100' 3 MIL"/>
    <m/>
    <m/>
    <x v="0"/>
    <m/>
    <d v="2013-04-04T00:00:00"/>
    <s v="April 2013"/>
    <s v="LMITCHELL"/>
    <s v="New"/>
    <s v="Buy"/>
  </r>
  <r>
    <n v="664649"/>
    <s v="SCHERMERHORN BROTHERS CO."/>
    <x v="0"/>
    <s v="21X7X54 .65MIL 2C/1S ON R 305/ROLL,PRNTD "/>
    <n v="2285"/>
    <m/>
    <n v="21"/>
    <n v="7"/>
    <s v="54 .65MIL 2C/1S ON R"/>
    <m/>
    <x v="0"/>
    <m/>
    <d v="2013-04-04T00:00:00"/>
    <s v="April 2013"/>
    <s v="VALERIE"/>
    <s v="New"/>
    <s v="Buy"/>
  </r>
  <r>
    <n v="664659"/>
    <s v="XPEDX"/>
    <x v="0"/>
    <s v="7X11 2MIL 3/4  LIP  "/>
    <n v="0"/>
    <m/>
    <n v="7"/>
    <s v="11 2MIL 3/4  LIP"/>
    <m/>
    <m/>
    <x v="0"/>
    <m/>
    <d v="2013-04-04T00:00:00"/>
    <s v="April 2013"/>
    <s v="LCARTER"/>
    <s v="New"/>
    <s v="Buy"/>
  </r>
  <r>
    <n v="690661"/>
    <s v="SUPPLY ONE - TUCSON"/>
    <x v="0"/>
    <s v="4.5X5 1.5MILAUTO BAG3000/ROLL"/>
    <n v="1530"/>
    <m/>
    <n v="4.5"/>
    <s v="5 1.5MIL"/>
    <m/>
    <m/>
    <x v="1"/>
    <n v="856290"/>
    <d v="2013-07-03T00:00:00"/>
    <s v="July 2013"/>
    <s v="MFRIDLEY"/>
    <s v="Reorder"/>
    <s v="Buy"/>
  </r>
  <r>
    <n v="664682"/>
    <s v="XPEDX"/>
    <x v="0"/>
    <s v="LF 4X3 1.5MIL 2500/CASE  "/>
    <n v="1140.75"/>
    <m/>
    <s v="LF 4"/>
    <s v="3 1.5MIL 2500/CASE"/>
    <m/>
    <m/>
    <x v="0"/>
    <m/>
    <d v="2013-04-04T00:00:00"/>
    <s v="April 2013"/>
    <s v="LCARTER"/>
    <s v="New"/>
    <s v="Buy"/>
  </r>
  <r>
    <n v="690661"/>
    <s v="SUPPLY ONE - TUCSON"/>
    <x v="0"/>
    <s v="4.5X5 1.5MILAUTO BAG3000/ROLL"/>
    <n v="1530"/>
    <m/>
    <n v="4.5"/>
    <s v="5 1.5MIL"/>
    <m/>
    <m/>
    <x v="1"/>
    <n v="856290"/>
    <d v="2013-07-03T00:00:00"/>
    <s v="July 2013"/>
    <s v="MFRIDLEY"/>
    <s v="Reorder"/>
    <s v="Buy"/>
  </r>
  <r>
    <n v="697515"/>
    <s v="IPS PACKAGING GREENVILLE"/>
    <x v="47"/>
    <s v="4.00X0.00X9.00X4.002000/CS,BAGS"/>
    <n v="1266.72"/>
    <m/>
    <n v="4"/>
    <n v="0"/>
    <n v="9"/>
    <n v="4"/>
    <x v="0"/>
    <m/>
    <d v="2013-08-20T00:00:00"/>
    <s v="Aug 2013"/>
    <s v="MWENTWORTH"/>
    <s v="Reorder"/>
    <s v="Make"/>
  </r>
  <r>
    <n v="663052"/>
    <s v="PROVIDENT PACKAGING CORP."/>
    <x v="0"/>
    <s v="AUTO BAG 8.75X60 3MIL 100/ROLL "/>
    <n v="1508.5"/>
    <m/>
    <n v="8.75"/>
    <m/>
    <n v="60"/>
    <n v="3"/>
    <x v="0"/>
    <m/>
    <d v="2013-03-28T00:00:00"/>
    <s v="March 2013"/>
    <s v="LPAIGE"/>
    <s v="New"/>
    <s v="Buy"/>
  </r>
  <r>
    <n v="698075"/>
    <s v="IPS PACKAGING GREENVILLE"/>
    <x v="47"/>
    <s v="4.00X0.00X9.00X4.002000/CS,BAGS"/>
    <n v="1139.04"/>
    <m/>
    <n v="4"/>
    <n v="0"/>
    <n v="9"/>
    <n v="4"/>
    <x v="0"/>
    <m/>
    <d v="2013-08-21T00:00:00"/>
    <s v="Aug 2013"/>
    <s v="MCAMERON"/>
    <s v="New"/>
    <s v="Make"/>
  </r>
  <r>
    <n v="664755"/>
    <s v="PREMIER PACKAGING, INC"/>
    <x v="0"/>
    <s v="ZT 16X18 2MIL 1C / 1S 1000/CASE,PRNTD"/>
    <n v="1570.75"/>
    <m/>
    <s v="ZT 16"/>
    <s v="18 2MIL"/>
    <m/>
    <m/>
    <x v="0"/>
    <m/>
    <d v="2013-04-04T00:00:00"/>
    <s v="April 2013"/>
    <s v="MPIERCE"/>
    <s v="New"/>
    <s v="Buy"/>
  </r>
  <r>
    <n v="664761"/>
    <s v="NEW TECH PACKAGING, INC."/>
    <x v="0"/>
    <s v="38X60 17 MICRON HDPE STAR SEAL 200/ROLL"/>
    <n v="5404.5"/>
    <m/>
    <n v="38"/>
    <s v="60 17 MICRON HDPE"/>
    <m/>
    <m/>
    <x v="0"/>
    <m/>
    <d v="2013-04-04T00:00:00"/>
    <s v="April 2013"/>
    <s v="TTHERIAULT"/>
    <s v="New"/>
    <s v="Buy"/>
  </r>
  <r>
    <n v="664831"/>
    <s v="SUPPLYONE PHILADELPHIA"/>
    <x v="0"/>
    <s v="14X18 2MIL WITH 3  BACKFL IP 1000/CASE "/>
    <n v="1096.25"/>
    <m/>
    <n v="14"/>
    <s v="18 2MIL WITH 3  BACKFL"/>
    <m/>
    <m/>
    <x v="0"/>
    <m/>
    <d v="2013-04-04T00:00:00"/>
    <s v="April 2013"/>
    <s v="TTHERIAULT"/>
    <s v="New"/>
    <s v="Buy"/>
  </r>
  <r>
    <n v="705467"/>
    <s v="IPS PACKAGING GREENVILLE"/>
    <x v="47"/>
    <s v="4.00X0.00X9.00X4.002000/CS,BAGS"/>
    <n v="684.6"/>
    <m/>
    <n v="4"/>
    <n v="0"/>
    <n v="9"/>
    <n v="4"/>
    <x v="1"/>
    <n v="891054"/>
    <d v="2013-09-09T00:00:00"/>
    <s v="Sept 2013"/>
    <s v="MCAMERON"/>
    <s v="Reorder"/>
    <s v="Make"/>
  </r>
  <r>
    <n v="667237"/>
    <s v="SUN PACKAGING TECH., INC."/>
    <x v="47"/>
    <s v="4.00XX9.50X2.00 2000/CS,BAGS,TINT,PNK "/>
    <n v="8240"/>
    <m/>
    <n v="4"/>
    <m/>
    <n v="9.5"/>
    <n v="2"/>
    <x v="0"/>
    <m/>
    <d v="2013-04-16T00:00:00"/>
    <s v="April 2013"/>
    <s v="KSHAUGHNESSY"/>
    <s v="New"/>
    <s v="Make"/>
  </r>
  <r>
    <n v="646350"/>
    <s v="IPS PACKAGING GREENVILLE"/>
    <x v="47"/>
    <s v="7.00X0.00X15.00X4.00 2000/CS,BAGS,AS,AMF CLR "/>
    <n v="1186"/>
    <m/>
    <n v="7"/>
    <n v="0"/>
    <n v="15"/>
    <n v="4"/>
    <x v="1"/>
    <n v="766154"/>
    <d v="2013-01-09T00:00:00"/>
    <s v="Jan 2013"/>
    <s v="JCORLISS"/>
    <s v="New"/>
    <s v="Make"/>
  </r>
  <r>
    <n v="664858"/>
    <s v="RIVERSIDE PAPER CO."/>
    <x v="0"/>
    <s v="ZT SLIDER 9X12X002, 250/ GREEN TINT "/>
    <n v="2702.5"/>
    <m/>
    <s v="ZT SLIDER 9"/>
    <n v="12"/>
    <s v="002, 250/"/>
    <m/>
    <x v="0"/>
    <m/>
    <d v="2013-04-04T00:00:00"/>
    <s v="April 2013"/>
    <s v="LMITCHELL"/>
    <s v="New"/>
    <s v="Buy"/>
  </r>
  <r>
    <n v="664916"/>
    <s v="CAROLINA TAPE &amp; SUPPLY CO"/>
    <x v="0"/>
    <s v="5X7X3MIL 1'' HEADER W/HANG HOLE 10 BOTTOM LOAD"/>
    <n v="734"/>
    <m/>
    <n v="5"/>
    <n v="7"/>
    <s v="3MIL"/>
    <m/>
    <x v="0"/>
    <m/>
    <d v="2013-04-04T00:00:00"/>
    <s v="April 2013"/>
    <s v="MPIERCE"/>
    <s v="New"/>
    <s v="Buy"/>
  </r>
  <r>
    <n v="667918"/>
    <s v="BUTLER DEARDEN"/>
    <x v="0"/>
    <s v="72  X 1500' FOAM 1/32  SL (5 BUNDLES - 6 ROLLS/BUN DLE)"/>
    <n v="969.25"/>
    <m/>
    <n v="72"/>
    <s v=" 1500' FOAM 1/32  SL"/>
    <m/>
    <m/>
    <x v="1"/>
    <n v="808567"/>
    <d v="2013-04-04T00:00:00"/>
    <s v="April 2013"/>
    <s v="JCORLISS"/>
    <s v="Reorder"/>
    <s v="Buy"/>
  </r>
  <r>
    <n v="665852"/>
    <s v="IPS PACKAGING GREENVILLE"/>
    <x v="47"/>
    <s v="7.00X0.00X15.00X4.00 2000/CS,BAGS,AS,AMF CLR "/>
    <n v="1141.2"/>
    <m/>
    <n v="7"/>
    <n v="0"/>
    <n v="15"/>
    <n v="4"/>
    <x v="1"/>
    <n v="807346"/>
    <d v="2013-04-02T00:00:00"/>
    <s v="April 2013"/>
    <s v="BRENDA"/>
    <s v="Reorder"/>
    <s v="Make"/>
  </r>
  <r>
    <n v="674662"/>
    <s v="IPS PACKAGING GREENVILLE"/>
    <x v="47"/>
    <s v="7.00X0.00X15.00X4.00 2000/CS,BAGS,AS,AMF CLR "/>
    <n v="1131.2"/>
    <m/>
    <n v="7"/>
    <n v="0"/>
    <n v="15"/>
    <n v="4"/>
    <x v="1"/>
    <n v="821810"/>
    <d v="2013-04-30T00:00:00"/>
    <s v="April 2013"/>
    <s v="LMITCHELL"/>
    <s v="Reorder"/>
    <s v="Make"/>
  </r>
  <r>
    <n v="687397"/>
    <s v="IPS PACKAGING GREENVILLE"/>
    <x v="47"/>
    <s v="7.00X0.00X15.00X4.00 2000/CS,BAGS,AS,AMF CLR "/>
    <n v="1095"/>
    <m/>
    <n v="7"/>
    <n v="0"/>
    <n v="15"/>
    <n v="4"/>
    <x v="0"/>
    <m/>
    <d v="2013-06-19T00:00:00"/>
    <s v="June 2013"/>
    <s v="LMITCHELL"/>
    <s v="Reorder"/>
    <s v="Make"/>
  </r>
  <r>
    <n v="687397"/>
    <s v="IPS PACKAGING GREENVILLE"/>
    <x v="47"/>
    <s v="7.00X0.00X15.00X4.002000/CS,BAGS,AS,AMF CLR"/>
    <n v="1095"/>
    <m/>
    <n v="7"/>
    <n v="0"/>
    <n v="15"/>
    <n v="4"/>
    <x v="0"/>
    <m/>
    <d v="2013-07-05T00:00:00"/>
    <s v="July 2013"/>
    <s v="LMITCHELL"/>
    <s v="Reorder"/>
    <s v="Make"/>
  </r>
  <r>
    <n v="668166"/>
    <s v="SUN INDUSTRIAL SUPPLY CO."/>
    <x v="0"/>
    <s v="SWS 36 X004 150'/ROLL BLK CONDUCTIVE "/>
    <n v="0"/>
    <m/>
    <s v="SWS 36 "/>
    <n v="4"/>
    <m/>
    <m/>
    <x v="0"/>
    <m/>
    <d v="2013-04-04T00:00:00"/>
    <s v="April 2013"/>
    <s v="MICHELLE"/>
    <s v="New"/>
    <s v="Buy"/>
  </r>
  <r>
    <n v="702955"/>
    <s v="IPS PACKAGING GREENVILLE"/>
    <x v="47"/>
    <s v="7.00X0.00X15.00X4.002000/CS,BAGS,AS,AMF CLR"/>
    <n v="1145.5999999999999"/>
    <m/>
    <n v="7"/>
    <n v="0"/>
    <n v="15"/>
    <n v="4"/>
    <x v="1"/>
    <n v="886146"/>
    <d v="2013-08-29T00:00:00"/>
    <s v="Aug 2013"/>
    <s v="AMBER"/>
    <s v="Reorder"/>
    <s v="Make"/>
  </r>
  <r>
    <n v="665008"/>
    <s v="M.T. PACKAGING"/>
    <x v="0"/>
    <s v="12.5X18.5 1 MIL 1.5 LIP 4  BOTTOM GUSSET 4X6 WICKET 250/WICKET 1M/"/>
    <n v="7720"/>
    <m/>
    <n v="12.5"/>
    <s v="18.5 1 MIL 1.5 LIP"/>
    <m/>
    <m/>
    <x v="0"/>
    <m/>
    <d v="2013-04-05T00:00:00"/>
    <s v="April 2013"/>
    <s v="LPAIGE"/>
    <s v="Reorder"/>
    <s v="Buy"/>
  </r>
  <r>
    <n v="665020"/>
    <s v="M.T. PACKAGING"/>
    <x v="0"/>
    <s v="13X18.5 1MIL 2 LIP 4  BOTTOM GUSSET 4 X6  WICKET, 250/WICKET"/>
    <n v="17825"/>
    <m/>
    <n v="13"/>
    <s v="18.5 1MIL 2 LIP"/>
    <m/>
    <m/>
    <x v="0"/>
    <m/>
    <d v="2013-04-05T00:00:00"/>
    <s v="April 2013"/>
    <s v="LPAIGE"/>
    <s v="Reorder"/>
    <s v="Buy"/>
  </r>
  <r>
    <n v="632703"/>
    <s v="ALPHA PACKAGING INC."/>
    <x v="48"/>
    <s v="4.00X1.50X12.00X2.00 1000/CS,BAGS,BS "/>
    <n v="0"/>
    <m/>
    <n v="4"/>
    <n v="1.5"/>
    <n v="12"/>
    <n v="2"/>
    <x v="0"/>
    <m/>
    <d v="2012-11-13T00:00:00"/>
    <s v="Nov 2012"/>
    <s v="PGARCIA"/>
    <s v="New"/>
    <s v="Make"/>
  </r>
  <r>
    <n v="646536"/>
    <s v="STRETCH WRAP SYSTEMS"/>
    <x v="0"/>
    <s v="12X15 1.5MIL AUTO BAG WIT 1000/ROLL,PRNTD "/>
    <n v="1504.5"/>
    <m/>
    <n v="12"/>
    <m/>
    <n v="15"/>
    <n v="1.5"/>
    <x v="0"/>
    <m/>
    <d v="2013-01-23T00:00:00"/>
    <s v="Jan 2013"/>
    <s v="CGRAINGER"/>
    <s v="New"/>
    <s v="Buy"/>
  </r>
  <r>
    <n v="665073"/>
    <s v="LIBERTY PACKAGING CO., INC"/>
    <x v="0"/>
    <s v="4X8 2MIL ZT BARRIER BAG PRF131 FOIL STRUCTURE/OPA"/>
    <n v="0"/>
    <m/>
    <n v="4"/>
    <s v="8 2MIL ZT"/>
    <m/>
    <m/>
    <x v="0"/>
    <m/>
    <d v="2013-04-05T00:00:00"/>
    <s v="April 2013"/>
    <s v="DBALLETTA"/>
    <s v="New"/>
    <s v="Buy"/>
  </r>
  <r>
    <n v="665114"/>
    <s v="ADVANCED PCKG SOLUTIONS"/>
    <x v="0"/>
    <s v="ZT 6X9 4 MIL 42M ONLY MADE IN USA"/>
    <n v="2150.8200000000002"/>
    <m/>
    <s v="ZT 6"/>
    <s v="9 4 MIL"/>
    <m/>
    <m/>
    <x v="0"/>
    <m/>
    <d v="2013-04-05T00:00:00"/>
    <s v="April 2013"/>
    <s v="MPRIEST"/>
    <s v="New"/>
    <s v="Buy"/>
  </r>
  <r>
    <n v="665115"/>
    <s v="ADVANCED PCKG SOLUTIONS"/>
    <x v="0"/>
    <s v="ZT 4X6 4 MIL 353M ONLY MADE IN USA"/>
    <n v="9866.35"/>
    <m/>
    <s v="ZT 4"/>
    <s v="6 4 MIL"/>
    <m/>
    <m/>
    <x v="0"/>
    <m/>
    <d v="2013-04-05T00:00:00"/>
    <s v="April 2013"/>
    <s v="MPRIEST"/>
    <s v="New"/>
    <s v="Buy"/>
  </r>
  <r>
    <n v="665121"/>
    <s v="ADVANCED PCKG SOLUTIONS"/>
    <x v="0"/>
    <s v="ZT 18X24 4 MIL MADE IN USA ONLY 6M"/>
    <n v="1796.16"/>
    <m/>
    <s v="ZT 18"/>
    <s v="24 4 MIL"/>
    <m/>
    <m/>
    <x v="0"/>
    <m/>
    <d v="2013-04-05T00:00:00"/>
    <s v="April 2013"/>
    <s v="MPRIEST"/>
    <s v="New"/>
    <s v="Buy"/>
  </r>
  <r>
    <n v="665138"/>
    <s v="SOUTHEASTERN PAPER GROUP"/>
    <x v="0"/>
    <s v="9X15.625 ZT 4MIL POLY PRO 1000/CS 1C/1S,PRNTD"/>
    <n v="26460"/>
    <m/>
    <n v="9"/>
    <s v="15.625 ZT 4MIL"/>
    <m/>
    <m/>
    <x v="0"/>
    <m/>
    <d v="2013-04-05T00:00:00"/>
    <s v="April 2013"/>
    <s v="LCARTER"/>
    <s v="New"/>
    <s v="Buy"/>
  </r>
  <r>
    <n v="637534"/>
    <s v="IPS PACKAGING GREENVILLE"/>
    <x v="48"/>
    <s v="4.00X2.00X12.00X1.00 1000/RL,BAGS,BS,BOR "/>
    <n v="551.4"/>
    <m/>
    <n v="4"/>
    <n v="2"/>
    <n v="12"/>
    <n v="1"/>
    <x v="0"/>
    <m/>
    <d v="2012-12-05T00:00:00"/>
    <s v="Dec 2012"/>
    <s v="CHRISP"/>
    <s v="New"/>
    <s v="Make"/>
  </r>
  <r>
    <n v="632834"/>
    <s v="ALPHA PACKAGING INC."/>
    <x v="48"/>
    <s v="4.00X2.00X12.00X2.00 1000/CS,BAGS,BS "/>
    <n v="0"/>
    <m/>
    <n v="4"/>
    <n v="2"/>
    <n v="12"/>
    <n v="2"/>
    <x v="0"/>
    <m/>
    <d v="2012-11-13T00:00:00"/>
    <s v="Nov 2012"/>
    <s v="PGARCIA"/>
    <s v="New"/>
    <s v="Make"/>
  </r>
  <r>
    <n v="665143"/>
    <s v="SHIP-PAC"/>
    <x v="0"/>
    <s v="3 X6  ZT 2MIL 1C/1S 1000/CS (20M PER PLATE 5 24 CALIBER FONT,PRNTD"/>
    <n v="3855"/>
    <m/>
    <n v="3"/>
    <s v="6  ZT 2MIL 1C/1S"/>
    <m/>
    <m/>
    <x v="0"/>
    <m/>
    <d v="2013-04-05T00:00:00"/>
    <s v="April 2013"/>
    <s v="JCORLISS"/>
    <s v="New"/>
    <s v="Buy"/>
  </r>
  <r>
    <n v="665245"/>
    <s v="DATA FORMS OF CHARLOTTE I"/>
    <x v="0"/>
    <s v="6X9 2MIL ZT RED TINT PARTS BAG PRINTED 2C/1S ( 1000/CASE,PRNTD"/>
    <n v="4977"/>
    <m/>
    <n v="6"/>
    <s v="9 2MIL ZT RED TINT"/>
    <m/>
    <m/>
    <x v="0"/>
    <m/>
    <d v="2013-04-05T00:00:00"/>
    <s v="April 2013"/>
    <s v="TTHERIAULT"/>
    <s v="New"/>
    <s v="Buy"/>
  </r>
  <r>
    <n v="666351"/>
    <s v="DREAM PACKAGING INC"/>
    <x v="0"/>
    <s v="ZT 6X8 2 MIL W/HANG HOLE BELOW ZIPPER 1/4  BELOW ZIP CENTER OF"/>
    <n v="1463.36"/>
    <m/>
    <s v="ZT 6"/>
    <s v="8 2 MIL"/>
    <m/>
    <m/>
    <x v="1"/>
    <n v="809531"/>
    <d v="2013-04-05T00:00:00"/>
    <s v="April 2013"/>
    <s v="JPENA"/>
    <s v="New"/>
    <s v="Buy"/>
  </r>
  <r>
    <n v="666353"/>
    <s v="DREAM PACKAGING INC"/>
    <x v="0"/>
    <s v="ZT 8X10 2 MIL W/HANG HOLE BELOW ZIPPER 1/4  BELOW ZIP CENTER OF"/>
    <n v="1258.32"/>
    <m/>
    <s v="ZT 8"/>
    <s v="10 2 MIL"/>
    <m/>
    <m/>
    <x v="1"/>
    <n v="809537"/>
    <d v="2013-04-05T00:00:00"/>
    <s v="April 2013"/>
    <s v="JPENA"/>
    <s v="New"/>
    <s v="Buy"/>
  </r>
  <r>
    <n v="666357"/>
    <s v="DREAM PACKAGING INC"/>
    <x v="0"/>
    <s v="ZT 12X16 2 MIL W/HANG HOLE BELOW ZIPPER 1/4  BELOW ZIP CENTER OF"/>
    <n v="1270.75"/>
    <m/>
    <s v="ZT 12"/>
    <s v="16 2 MIL"/>
    <m/>
    <m/>
    <x v="1"/>
    <n v="809542"/>
    <d v="2013-04-05T00:00:00"/>
    <s v="April 2013"/>
    <s v="JPENA"/>
    <s v="New"/>
    <s v="Buy"/>
  </r>
  <r>
    <n v="629798"/>
    <s v="BRUCE PACKAGING CO."/>
    <x v="48"/>
    <s v="4.00X2.00X14.00X2.00 2000/CS,BAGS,FG,BS "/>
    <n v="3136.5"/>
    <m/>
    <n v="4"/>
    <n v="2"/>
    <n v="14"/>
    <n v="2"/>
    <x v="0"/>
    <m/>
    <d v="2012-10-31T00:00:00"/>
    <s v="Oct 2012"/>
    <s v="EZRA"/>
    <s v="Reorder"/>
    <s v="Make"/>
  </r>
  <r>
    <n v="685416"/>
    <s v="BRUCE PACKAGING CO."/>
    <x v="48"/>
    <s v="4.00X2.00X14.00X2.00 2000/CS,BAGS,FG,BS "/>
    <n v="3142.5"/>
    <m/>
    <n v="4"/>
    <n v="2"/>
    <n v="14"/>
    <n v="2"/>
    <x v="0"/>
    <m/>
    <d v="2013-06-26T00:00:00"/>
    <s v="June 2013"/>
    <s v="LCARTER"/>
    <s v="Reorder"/>
    <s v="Make"/>
  </r>
  <r>
    <n v="632764"/>
    <s v="WEAVER COUNTRY STORE"/>
    <x v="48"/>
    <s v="4.00X2.00X15.00X2.00 1000/CS,BAGS,BS "/>
    <n v="817.95"/>
    <m/>
    <n v="4"/>
    <n v="2"/>
    <n v="15"/>
    <n v="2"/>
    <x v="0"/>
    <m/>
    <d v="2012-11-13T00:00:00"/>
    <s v="Nov 2012"/>
    <s v="LPAIGE"/>
    <s v="Reorder"/>
    <s v="Make"/>
  </r>
  <r>
    <n v="668464"/>
    <s v="ATLANTIC CORP."/>
    <x v="0"/>
    <s v="ZT 8X10 3MIL 1000/CS FOOD GRADE "/>
    <n v="1043.5"/>
    <m/>
    <s v="ZT 8"/>
    <s v="10 3MIL"/>
    <m/>
    <m/>
    <x v="1"/>
    <n v="809138"/>
    <d v="2013-04-05T00:00:00"/>
    <s v="April 2013"/>
    <s v="JPENA"/>
    <s v="Reorder"/>
    <s v="Buy"/>
  </r>
  <r>
    <n v="637538"/>
    <s v="IPS PACKAGING GREENVILLE"/>
    <x v="48"/>
    <s v="4.00X2.00X8.00X1.00 1000/RL,BAGS,BS,BOR "/>
    <n v="598.4"/>
    <m/>
    <n v="4"/>
    <n v="2"/>
    <n v="8"/>
    <n v="1"/>
    <x v="0"/>
    <m/>
    <d v="2012-12-05T00:00:00"/>
    <s v="Dec 2012"/>
    <s v="CHRISP"/>
    <s v="New"/>
    <s v="Make"/>
  </r>
  <r>
    <n v="695570"/>
    <s v="XPEDX"/>
    <x v="48"/>
    <s v="5.00X2.00X10.00X2.001000/CS,BAGS,FG,BS"/>
    <n v="741.82"/>
    <m/>
    <n v="5"/>
    <n v="2"/>
    <n v="10"/>
    <n v="2"/>
    <x v="1"/>
    <n v="871802"/>
    <d v="2013-08-02T00:00:00"/>
    <s v="Aug 2013"/>
    <s v="MWENTWORTH"/>
    <s v="New"/>
    <s v="Make"/>
  </r>
  <r>
    <n v="631389"/>
    <s v="TOTAL PRODUCTS"/>
    <x v="48"/>
    <s v="5.00X2.00X8.00X1.75 1500/CS,BAGS,BS "/>
    <n v="1772"/>
    <m/>
    <n v="5"/>
    <n v="2"/>
    <n v="8"/>
    <n v="1.75"/>
    <x v="1"/>
    <n v="739246"/>
    <d v="2012-11-05T00:00:00"/>
    <s v="Nov 2012"/>
    <s v="MWENTWORTH"/>
    <s v="Reorder"/>
    <s v="Make"/>
  </r>
  <r>
    <n v="668614"/>
    <s v="BARCO SALES &amp; MANUFACTURING"/>
    <x v="0"/>
    <s v="LF 3X5X004 100/CS STATIC SHIELDING PLAIN/NO PRINT"/>
    <n v="0"/>
    <m/>
    <s v="LF 3"/>
    <n v="5"/>
    <s v="004 100/CS"/>
    <m/>
    <x v="0"/>
    <m/>
    <d v="2013-04-05T00:00:00"/>
    <s v="April 2013"/>
    <s v="MICHELLE"/>
    <s v="New"/>
    <s v="Buy"/>
  </r>
  <r>
    <n v="642366"/>
    <s v="TOTAL PRODUCTS"/>
    <x v="48"/>
    <s v="5.00X2.00X8.00X1.75 1500/CS,BAGS,BS "/>
    <n v="1752"/>
    <m/>
    <n v="5"/>
    <n v="2"/>
    <n v="8"/>
    <n v="1.75"/>
    <x v="1"/>
    <n v="756853"/>
    <d v="2012-12-13T00:00:00"/>
    <s v="Dec 2012"/>
    <s v="AMBER"/>
    <s v="Reorder"/>
    <s v="Make"/>
  </r>
  <r>
    <n v="647509"/>
    <s v="TOTAL PRODUCTS"/>
    <x v="48"/>
    <s v="5.00X2.00X8.00X1.75 1500/CS,BAGS,BS "/>
    <n v="1752"/>
    <m/>
    <n v="5"/>
    <n v="2"/>
    <n v="8"/>
    <n v="1.75"/>
    <x v="1"/>
    <n v="767912"/>
    <d v="2013-01-14T00:00:00"/>
    <s v="Jan 2013"/>
    <s v="LPAIGE"/>
    <s v="Reorder"/>
    <s v="Make"/>
  </r>
  <r>
    <n v="665314"/>
    <s v="LAKELAND SUPPLY, INC."/>
    <x v="0"/>
    <s v="MINIGRIP (REDLINE) ZT 12X PRINTED 1C/1S (WHITE BLOC K) 500/CASE,PRNTD"/>
    <n v="5077.5"/>
    <m/>
    <s v="MINIGRIP (REDLINE) ZT 12"/>
    <m/>
    <m/>
    <m/>
    <x v="0"/>
    <m/>
    <d v="2013-04-08T00:00:00"/>
    <s v="April 2013"/>
    <s v="MICHELLE"/>
    <s v="New"/>
    <s v="Buy"/>
  </r>
  <r>
    <n v="665346"/>
    <s v="XPEDX"/>
    <x v="0"/>
    <s v="8 X10  6MIL ZT PINK ANTI STATIC 1000/CAS E"/>
    <n v="3355"/>
    <m/>
    <n v="8"/>
    <s v="10  6MIL ZT"/>
    <m/>
    <m/>
    <x v="0"/>
    <m/>
    <d v="2013-04-08T00:00:00"/>
    <s v="April 2013"/>
    <s v="JCORLISS"/>
    <s v="New"/>
    <s v="Buy"/>
  </r>
  <r>
    <n v="665357"/>
    <s v="WILLARD PACKAGING CO"/>
    <x v="0"/>
    <s v="6X9 3MIL PRINTED 3C/1S 1000/CASE,PRNTD "/>
    <n v="1887"/>
    <m/>
    <n v="6"/>
    <s v="9 3MIL PRINTED"/>
    <m/>
    <m/>
    <x v="0"/>
    <m/>
    <d v="2013-04-08T00:00:00"/>
    <s v="April 2013"/>
    <s v="TTHERIAULT"/>
    <s v="New"/>
    <s v="Buy"/>
  </r>
  <r>
    <n v="665360"/>
    <s v="WILLARD PACKAGING CO"/>
    <x v="0"/>
    <s v="8X15 3MIL PRINTED 3C/1S 1000/CASE,PRNTD "/>
    <n v="2470"/>
    <m/>
    <n v="8"/>
    <s v="15 3MIL PRINTED"/>
    <m/>
    <m/>
    <x v="0"/>
    <m/>
    <d v="2013-04-08T00:00:00"/>
    <s v="April 2013"/>
    <s v="TTHERIAULT"/>
    <s v="New"/>
    <s v="Buy"/>
  </r>
  <r>
    <n v="665361"/>
    <s v="WILLARD PACKAGING CO"/>
    <x v="0"/>
    <s v="12X16 3MIL PRINTED 3C/1S 1000/CASE,PRNTD "/>
    <n v="3270"/>
    <m/>
    <n v="12"/>
    <s v="16 3MIL PRINTED"/>
    <m/>
    <m/>
    <x v="0"/>
    <m/>
    <d v="2013-04-08T00:00:00"/>
    <s v="April 2013"/>
    <s v="TTHERIAULT"/>
    <s v="New"/>
    <s v="Buy"/>
  </r>
  <r>
    <n v="657292"/>
    <s v="TOTAL PRODUCTS"/>
    <x v="48"/>
    <s v="5.00X2.00X8.00X1.75 1500/CS,BAGS,BS "/>
    <n v="1768"/>
    <m/>
    <n v="5"/>
    <n v="2"/>
    <n v="8"/>
    <n v="1.75"/>
    <x v="1"/>
    <n v="786467"/>
    <d v="2013-02-19T00:00:00"/>
    <s v="Feb 2013"/>
    <s v="MCAMERON"/>
    <s v="Reorder"/>
    <s v="Make"/>
  </r>
  <r>
    <n v="665430"/>
    <s v="WD PACKAGING SYSTEMS, INC."/>
    <x v="0"/>
    <s v="5X10 2MIL W/ 1.5  LIP 250/WICKET 1000/CASE "/>
    <n v="897.5"/>
    <m/>
    <n v="5"/>
    <s v="10 2MIL W/ 1.5  LIP"/>
    <m/>
    <m/>
    <x v="0"/>
    <m/>
    <d v="2013-04-08T00:00:00"/>
    <s v="April 2013"/>
    <s v="KSHAUGHNESSY"/>
    <s v="New"/>
    <s v="Buy"/>
  </r>
  <r>
    <n v="673177"/>
    <s v="TOTAL PRODUCTS"/>
    <x v="48"/>
    <s v="5.00X2.00X8.00X1.75 1500/CS,BAGS,BS "/>
    <n v="1755"/>
    <m/>
    <n v="5"/>
    <n v="2"/>
    <n v="8"/>
    <n v="1.75"/>
    <x v="1"/>
    <n v="819486"/>
    <d v="2013-04-25T00:00:00"/>
    <s v="April 2013"/>
    <s v="MPIERCE"/>
    <s v="Reorder"/>
    <s v="Make"/>
  </r>
  <r>
    <n v="681874"/>
    <s v="TOTAL PRODUCTS"/>
    <x v="48"/>
    <s v="5.00X2.00X8.00X1.75 1500/CS,BAGS,BS "/>
    <n v="1749"/>
    <m/>
    <n v="5"/>
    <n v="2"/>
    <n v="8"/>
    <n v="1.75"/>
    <x v="1"/>
    <n v="837716"/>
    <d v="2013-05-30T00:00:00"/>
    <s v="May 2013"/>
    <s v="LPAIGE"/>
    <s v="Reorder"/>
    <s v="Make"/>
  </r>
  <r>
    <n v="696079"/>
    <s v="TOTAL PRODUCTS"/>
    <x v="48"/>
    <s v="5.00X2.00X8.00X1.751500/CS,BAGS,BS"/>
    <n v="1769"/>
    <m/>
    <n v="5"/>
    <n v="2"/>
    <n v="8"/>
    <n v="1.75"/>
    <x v="1"/>
    <n v="873286"/>
    <d v="2013-08-06T00:00:00"/>
    <s v="Aug 2013"/>
    <s v="LPAIGE"/>
    <s v="Reorder"/>
    <s v="Make"/>
  </r>
  <r>
    <n v="709363"/>
    <s v="TOTAL PRODUCTS"/>
    <x v="48"/>
    <s v="5.00X2.00X8.00X1.751500/CS,BAGS,BS"/>
    <n v="1789"/>
    <m/>
    <n v="5"/>
    <n v="2"/>
    <n v="8"/>
    <n v="1.75"/>
    <x v="1"/>
    <n v="901129"/>
    <d v="2013-09-26T00:00:00"/>
    <s v="Sept 2013"/>
    <s v="MCAMERON"/>
    <s v="Reorder"/>
    <s v="Make"/>
  </r>
  <r>
    <n v="626538"/>
    <s v="PACKAGING TAPE INC."/>
    <x v="48"/>
    <s v="5.00X2.50X12.00X1.00 1000/RL,BAGS,BS,BOR "/>
    <n v="1619.62"/>
    <m/>
    <n v="5"/>
    <n v="2.5"/>
    <n v="12"/>
    <n v="1"/>
    <x v="0"/>
    <m/>
    <d v="2012-10-17T00:00:00"/>
    <s v="Oct 2012"/>
    <s v="PGARCIA"/>
    <s v="New"/>
    <s v="Make"/>
  </r>
  <r>
    <n v="626539"/>
    <s v="PACKAGING TAPE INC."/>
    <x v="48"/>
    <s v="5.00X2.50X12.00X1.50 1000/RL,BAGS,BS,BOR "/>
    <n v="1460.72"/>
    <m/>
    <n v="5"/>
    <n v="2.5"/>
    <n v="12"/>
    <n v="1.5"/>
    <x v="0"/>
    <m/>
    <d v="2012-10-17T00:00:00"/>
    <s v="Oct 2012"/>
    <s v="PGARCIA"/>
    <s v="New"/>
    <s v="Make"/>
  </r>
  <r>
    <n v="665557"/>
    <s v="MIDPOINT PACKAGING"/>
    <x v="0"/>
    <s v="8X16 2MIL +1.5  LIP 250/WICKET 1000/CASE "/>
    <n v="3125"/>
    <m/>
    <n v="8"/>
    <s v="16 2MIL +1.5  LIP"/>
    <m/>
    <m/>
    <x v="0"/>
    <m/>
    <d v="2013-04-09T00:00:00"/>
    <s v="April 2013"/>
    <s v="DBALLETTA"/>
    <s v="New"/>
    <s v="Buy"/>
  </r>
  <r>
    <n v="630625"/>
    <s v="PACKAGING TAPE INC."/>
    <x v="48"/>
    <s v="5.00X2.50X12.00X2.00 1000/CS,BAGS,BS "/>
    <n v="2137.5"/>
    <m/>
    <n v="5"/>
    <n v="2.5"/>
    <n v="12"/>
    <n v="2"/>
    <x v="0"/>
    <m/>
    <d v="2012-11-05T00:00:00"/>
    <s v="Nov 2012"/>
    <s v="DAVIDW"/>
    <s v="Reorder"/>
    <s v="Make"/>
  </r>
  <r>
    <n v="665594"/>
    <s v="CARLSON SYSTEMS, LLC - NOGALES"/>
    <x v="0"/>
    <s v="PINK ANTI-STATIC LAYFLAT 3X3 2MIL 1000/CS"/>
    <n v="501"/>
    <m/>
    <s v="PINK ANTI-STATIC"/>
    <m/>
    <m/>
    <m/>
    <x v="0"/>
    <m/>
    <d v="2013-04-09T00:00:00"/>
    <s v="April 2013"/>
    <s v="MCAMERON"/>
    <s v="New"/>
    <s v="Buy"/>
  </r>
  <r>
    <n v="626541"/>
    <s v="PACKAGING TAPE INC."/>
    <x v="48"/>
    <s v="5.00X2.50X12.00X2.00 1000/RL,BAGS,BS,BOR "/>
    <n v="2179.8000000000002"/>
    <m/>
    <n v="5"/>
    <n v="2.5"/>
    <n v="12"/>
    <n v="2"/>
    <x v="0"/>
    <m/>
    <d v="2012-10-17T00:00:00"/>
    <s v="Oct 2012"/>
    <s v="PGARCIA"/>
    <s v="New"/>
    <s v="Make"/>
  </r>
  <r>
    <n v="665631"/>
    <s v="AMERICAN WHOLESALE PACKAGING"/>
    <x v="0"/>
    <s v="8X12 2MIL +1.5  LIP+TAPE W/ HANG HOLE 1000/CASE "/>
    <n v="2135"/>
    <m/>
    <n v="8"/>
    <s v="12 2MIL +1.5  LIP+TAPE"/>
    <m/>
    <m/>
    <x v="0"/>
    <m/>
    <d v="2013-04-09T00:00:00"/>
    <s v="April 2013"/>
    <s v="DWHOLEY"/>
    <s v="New"/>
    <s v="Buy"/>
  </r>
  <r>
    <n v="665634"/>
    <s v="AMERICAN WHOLESALE PACKAGING"/>
    <x v="0"/>
    <s v="10x16 2 MIL +1.5  LIP AND W/ HANG HOLE 1000/CASE "/>
    <n v="2811.25"/>
    <m/>
    <s v="10x16 2 MIL +1.5  LIP AND"/>
    <m/>
    <m/>
    <m/>
    <x v="0"/>
    <m/>
    <d v="2013-04-09T00:00:00"/>
    <s v="April 2013"/>
    <s v="DWHOLEY"/>
    <s v="New"/>
    <s v="Buy"/>
  </r>
  <r>
    <n v="679605"/>
    <s v="CONSUMERS INTERSTATE"/>
    <x v="0"/>
    <s v="8X10 2MIL CLR/WHT AUTO ST 1250/RL W/PIN SIZED HOLE 1  FROM BOTTOM CENTERED"/>
    <n v="1486.5"/>
    <m/>
    <n v="8"/>
    <m/>
    <n v="10"/>
    <n v="2"/>
    <x v="0"/>
    <m/>
    <d v="2013-06-03T00:00:00"/>
    <s v="June 2013"/>
    <s v="MWENTWORTH"/>
    <s v="New"/>
    <s v="Buy"/>
  </r>
  <r>
    <n v="624912"/>
    <s v="WEAVER COUNTRY STORE"/>
    <x v="48"/>
    <s v="5.50X2.00X12.00X2.00 1000/CS,BAGS,BS "/>
    <n v="1370.05"/>
    <m/>
    <n v="5.5"/>
    <n v="2"/>
    <n v="12"/>
    <n v="2"/>
    <x v="0"/>
    <m/>
    <d v="2012-10-10T00:00:00"/>
    <s v="Oct 2012"/>
    <s v="LPAIGE"/>
    <s v="Reorder"/>
    <s v="Make"/>
  </r>
  <r>
    <n v="665676"/>
    <s v="NEFT"/>
    <x v="0"/>
    <s v="109  X 91  3MIL SHRINK BAG "/>
    <n v="4301.33"/>
    <m/>
    <n v="109"/>
    <s v=" 91  3MIL"/>
    <m/>
    <m/>
    <x v="0"/>
    <m/>
    <d v="2013-04-09T00:00:00"/>
    <s v="April 2013"/>
    <s v="JCORLISS"/>
    <s v="New"/>
    <s v="Buy"/>
  </r>
  <r>
    <n v="665683"/>
    <s v="FIBERS OF KALAMAZOO"/>
    <x v="0"/>
    <s v="9X12X001 1.5  LIP  "/>
    <n v="17217"/>
    <m/>
    <n v="9"/>
    <n v="12"/>
    <s v="001 1.5  LIP"/>
    <m/>
    <x v="0"/>
    <m/>
    <d v="2013-04-09T00:00:00"/>
    <s v="April 2013"/>
    <s v="SARAH"/>
    <s v="New"/>
    <s v="Buy"/>
  </r>
  <r>
    <n v="667432"/>
    <s v="SHORR PACKAGING - IL"/>
    <x v="0"/>
    <s v="3.5X5X0015 AUTO BAG 3000/RL WHITE FRONT/CLEAR BACK 1 1/8  VENT HOLE"/>
    <n v="1480"/>
    <m/>
    <n v="3.5"/>
    <m/>
    <n v="5"/>
    <n v="1.5"/>
    <x v="0"/>
    <m/>
    <d v="2013-04-17T00:00:00"/>
    <s v="April 2013"/>
    <s v="AMBER"/>
    <s v="New"/>
    <s v="Buy"/>
  </r>
  <r>
    <n v="683945"/>
    <s v="SUNBELT PAPER &amp; PACKAGING"/>
    <x v="0"/>
    <s v="8X10 2MIL AUTOBAG CLEAR P RINTED 2C/2S 1250/ROLL "/>
    <n v="1477.5"/>
    <m/>
    <n v="8"/>
    <m/>
    <n v="10"/>
    <n v="2"/>
    <x v="0"/>
    <m/>
    <d v="2013-06-20T00:00:00"/>
    <s v="June 2013"/>
    <s v="PGARCIA"/>
    <s v="New"/>
    <s v="Buy"/>
  </r>
  <r>
    <n v="623718"/>
    <s v="XPEDX"/>
    <x v="0"/>
    <s v="AUTO 6X6X00125 W/ VENT HO LE 3000/ROLL "/>
    <n v="1464"/>
    <m/>
    <n v="6"/>
    <m/>
    <n v="6"/>
    <n v="1.25"/>
    <x v="0"/>
    <m/>
    <d v="2012-10-04T00:00:00"/>
    <s v="Oct 2012"/>
    <s v="EZRA"/>
    <s v="New"/>
    <s v="Buy"/>
  </r>
  <r>
    <n v="687779"/>
    <s v="AREM CONTAINER"/>
    <x v="0"/>
    <s v="AUTO BAG 16X20X002 250/ROLL "/>
    <n v="1461"/>
    <m/>
    <n v="16"/>
    <m/>
    <n v="20"/>
    <n v="2"/>
    <x v="0"/>
    <m/>
    <d v="2013-06-20T00:00:00"/>
    <s v="June 2013"/>
    <s v="BRENDA"/>
    <s v="New"/>
    <s v="Buy"/>
  </r>
  <r>
    <n v="687779"/>
    <s v="AREM CONTAINER"/>
    <x v="0"/>
    <s v="AUTO BAG 16X20X002250/ROLL"/>
    <n v="1461"/>
    <m/>
    <s v="AUTO BAG 16"/>
    <n v="20"/>
    <n v="2"/>
    <m/>
    <x v="0"/>
    <m/>
    <d v="2013-07-05T00:00:00"/>
    <s v="July 2013"/>
    <s v="BRENDA"/>
    <s v="New"/>
    <s v="Buy"/>
  </r>
  <r>
    <n v="665697"/>
    <s v="FIBERS OF KALAMAZOO"/>
    <x v="0"/>
    <s v="9X12X001 1.5  LIP  "/>
    <n v="3654"/>
    <m/>
    <n v="9"/>
    <n v="12"/>
    <s v="001 1.5  LIP"/>
    <m/>
    <x v="0"/>
    <m/>
    <d v="2013-04-09T00:00:00"/>
    <s v="April 2013"/>
    <s v="SARAH"/>
    <s v="New"/>
    <s v="Buy"/>
  </r>
  <r>
    <n v="665698"/>
    <s v="FIBERS OF KALAMAZOO"/>
    <x v="0"/>
    <s v="6X26X001 1.5  LIP  "/>
    <n v="1579.16"/>
    <m/>
    <n v="6"/>
    <n v="26"/>
    <s v="001 1.5  LIP"/>
    <m/>
    <x v="0"/>
    <m/>
    <d v="2013-04-09T00:00:00"/>
    <s v="April 2013"/>
    <s v="SARAH"/>
    <s v="New"/>
    <s v="Buy"/>
  </r>
  <r>
    <n v="687828"/>
    <s v="ROYAL PACKAGING"/>
    <x v="0"/>
    <s v="3.5X9 2 MIL WHITE OPAQUE FILM AUTO BA 1250/ROLL"/>
    <n v="1460"/>
    <m/>
    <n v="3.5"/>
    <m/>
    <n v="9"/>
    <n v="2"/>
    <x v="0"/>
    <m/>
    <d v="2013-06-20T00:00:00"/>
    <s v="June 2013"/>
    <s v="JPENA"/>
    <s v="New"/>
    <s v="Buy"/>
  </r>
  <r>
    <n v="687828"/>
    <s v="ROYAL PACKAGING"/>
    <x v="0"/>
    <s v="3.5X9 2 MILWHITE OPAQUE FILM AUTO BA1250/ROLL"/>
    <n v="1460"/>
    <m/>
    <n v="3.5"/>
    <s v="9 2 MIL"/>
    <m/>
    <m/>
    <x v="0"/>
    <m/>
    <d v="2013-07-05T00:00:00"/>
    <s v="July 2013"/>
    <s v="JPENA"/>
    <s v="New"/>
    <s v="Buy"/>
  </r>
  <r>
    <n v="665705"/>
    <s v="FIBERS OF KALAMAZOO"/>
    <x v="0"/>
    <s v="6X26X001 1.5  LIP  "/>
    <n v="12051"/>
    <m/>
    <n v="6"/>
    <n v="26"/>
    <s v="001 1.5  LIP"/>
    <m/>
    <x v="0"/>
    <m/>
    <d v="2013-04-09T00:00:00"/>
    <s v="April 2013"/>
    <s v="SARAH"/>
    <s v="New"/>
    <s v="Buy"/>
  </r>
  <r>
    <n v="665709"/>
    <s v="FLORIDA GULF PACKAGING, INC"/>
    <x v="0"/>
    <s v="ZT 36X36 2MIL 500/CASE "/>
    <n v="1565.1"/>
    <m/>
    <s v="ZT 36"/>
    <s v="36 2MIL"/>
    <m/>
    <m/>
    <x v="0"/>
    <m/>
    <d v="2013-04-09T00:00:00"/>
    <s v="April 2013"/>
    <s v="LCARTER"/>
    <s v="New"/>
    <s v="Buy"/>
  </r>
  <r>
    <n v="665710"/>
    <s v="FIBERS OF KALAMAZOO"/>
    <x v="0"/>
    <s v="6X26X001 1.5  LIP MEDIUM BLUE TINT "/>
    <n v="1596.18"/>
    <m/>
    <n v="6"/>
    <n v="26"/>
    <s v="001 1.5  LIP"/>
    <m/>
    <x v="0"/>
    <m/>
    <d v="2013-04-09T00:00:00"/>
    <s v="April 2013"/>
    <s v="SARAH"/>
    <s v="New"/>
    <s v="Buy"/>
  </r>
  <r>
    <n v="665712"/>
    <s v="FIBERS OF KALAMAZOO"/>
    <x v="0"/>
    <s v="6X26X001 1.5  LIP MEDIUM BLUE TINT "/>
    <n v="12096.5"/>
    <m/>
    <n v="6"/>
    <n v="26"/>
    <s v="001 1.5  LIP"/>
    <m/>
    <x v="0"/>
    <m/>
    <d v="2013-04-09T00:00:00"/>
    <s v="April 2013"/>
    <s v="SARAH"/>
    <s v="New"/>
    <s v="Buy"/>
  </r>
  <r>
    <n v="673634"/>
    <s v="GULF SYSTEMS"/>
    <x v="0"/>
    <s v="AUTOBAG 5X5X002 2500/RL,WHITE OPAQUE CORONA TREATED"/>
    <n v="1444"/>
    <m/>
    <n v="5"/>
    <m/>
    <n v="5"/>
    <n v="2"/>
    <x v="0"/>
    <m/>
    <d v="2013-05-10T00:00:00"/>
    <s v="May 2013"/>
    <s v="MICHELLE"/>
    <s v="New"/>
    <s v="Buy"/>
  </r>
  <r>
    <n v="683056"/>
    <s v="CREATIVE SOURCE, LLC"/>
    <x v="0"/>
    <s v="5X7 2MIL AUTO BAG 2C/1S (FRONT) 2250/ROLL,P RNTD"/>
    <n v="1437.5"/>
    <m/>
    <n v="5"/>
    <m/>
    <n v="7"/>
    <n v="2"/>
    <x v="1"/>
    <n v="844948"/>
    <d v="2013-06-12T00:00:00"/>
    <s v="June 2013"/>
    <s v="JCORLISS"/>
    <s v="New"/>
    <s v="Buy"/>
  </r>
  <r>
    <n v="628754"/>
    <s v="WEAVER COUNTRY STORE"/>
    <x v="48"/>
    <s v="5.50X2.00X12.00X2.00 1000/CS,BAGS,BS "/>
    <n v="1386.55"/>
    <m/>
    <n v="5.5"/>
    <n v="2"/>
    <n v="12"/>
    <n v="2"/>
    <x v="1"/>
    <n v="728035"/>
    <d v="2012-10-11T00:00:00"/>
    <s v="Oct 2012"/>
    <s v="LHICKS"/>
    <s v="Reorder"/>
    <s v="Make"/>
  </r>
  <r>
    <n v="647986"/>
    <s v="WEAVER COUNTRY STORE"/>
    <x v="48"/>
    <s v="5.50X2.00X12.00X2.00 1000/CS,BAGS,BS "/>
    <n v="2858.75"/>
    <m/>
    <n v="5.5"/>
    <n v="2"/>
    <n v="12"/>
    <n v="2"/>
    <x v="0"/>
    <m/>
    <d v="2013-01-29T00:00:00"/>
    <s v="Jan 2013"/>
    <s v="LCARTER"/>
    <s v="Reorder"/>
    <s v="Make"/>
  </r>
  <r>
    <n v="650510"/>
    <s v="WEAVER COUNTRY STORE"/>
    <x v="48"/>
    <s v="5.50X2.00X14.00X2.00 1000/CS,BAGS,BS "/>
    <n v="3027.5"/>
    <m/>
    <n v="5.5"/>
    <n v="2"/>
    <n v="14"/>
    <n v="2"/>
    <x v="1"/>
    <n v="779836"/>
    <d v="2013-02-06T00:00:00"/>
    <s v="Feb 2013"/>
    <s v="LCARTER"/>
    <s v="Reorder"/>
    <s v="Make"/>
  </r>
  <r>
    <n v="665796"/>
    <s v="GREAT SOUTHWEST PAPER"/>
    <x v="0"/>
    <s v="ZT 6X9X 3MIL UVI 1000/CASE "/>
    <n v="2598"/>
    <m/>
    <s v="ZT 6"/>
    <n v="9"/>
    <s v=" 3MIL"/>
    <m/>
    <x v="0"/>
    <m/>
    <d v="2013-04-09T00:00:00"/>
    <s v="April 2013"/>
    <s v="MPIERCE"/>
    <s v="New"/>
    <s v="Buy"/>
  </r>
  <r>
    <n v="665805"/>
    <s v="GREAT SOUTHWEST PAPER"/>
    <x v="0"/>
    <s v="ZT 8X10X 3MIL UVI 1000/CASE "/>
    <n v="2718"/>
    <m/>
    <s v="ZT 8"/>
    <n v="10"/>
    <s v=" 3MIL"/>
    <m/>
    <x v="0"/>
    <m/>
    <d v="2013-04-09T00:00:00"/>
    <s v="April 2013"/>
    <s v="MPIERCE"/>
    <s v="New"/>
    <s v="Buy"/>
  </r>
  <r>
    <n v="688765"/>
    <s v="WEAVER COUNTRY STORE"/>
    <x v="48"/>
    <s v="5.50X2.00X14.00X2.00 1000/CS,BAGS,BS "/>
    <n v="2402"/>
    <m/>
    <n v="5.5"/>
    <n v="2"/>
    <n v="14"/>
    <n v="2"/>
    <x v="0"/>
    <m/>
    <d v="2013-06-25T00:00:00"/>
    <s v="June 2013"/>
    <s v="AMBER"/>
    <s v="New"/>
    <s v="Make"/>
  </r>
  <r>
    <n v="668943"/>
    <s v="CENTRAL OHIO PAPER &amp; PKG"/>
    <x v="0"/>
    <s v="3.00X004 1500'/RL, TUBING , FG 4RLS/CASE "/>
    <n v="1364.8"/>
    <m/>
    <n v="3"/>
    <s v="004 1500'/RL, TUBING"/>
    <m/>
    <m/>
    <x v="1"/>
    <n v="811017"/>
    <d v="2013-04-09T00:00:00"/>
    <s v="April 2013"/>
    <s v="STEVES"/>
    <s v="Reorder"/>
    <s v="Buy"/>
  </r>
  <r>
    <n v="689027"/>
    <s v="WEAVER COUNTRY STORE"/>
    <x v="48"/>
    <s v="5.50X2.00X14.00X2.00 1000/CS,BAGS,BS "/>
    <n v="2303"/>
    <m/>
    <n v="5.5"/>
    <n v="2"/>
    <n v="14"/>
    <n v="2"/>
    <x v="0"/>
    <m/>
    <d v="2013-06-25T00:00:00"/>
    <s v="June 2013"/>
    <s v="PCOSTA"/>
    <s v="Reorder"/>
    <s v="Make"/>
  </r>
  <r>
    <n v="688765"/>
    <s v="WEAVER COUNTRY STORE"/>
    <x v="48"/>
    <s v="5.50X2.00X14.00X2.001000/CS,BAGS,BS"/>
    <n v="2402"/>
    <m/>
    <n v="5.5"/>
    <n v="2"/>
    <n v="14"/>
    <n v="2"/>
    <x v="0"/>
    <m/>
    <d v="2013-07-10T00:00:00"/>
    <s v="July 2013"/>
    <s v="AMBER"/>
    <s v="New"/>
    <s v="Make"/>
  </r>
  <r>
    <n v="689027"/>
    <s v="WEAVER COUNTRY STORE"/>
    <x v="48"/>
    <s v="5.50X2.00X14.00X2.001000/CS,BAGS,BS"/>
    <n v="2303"/>
    <m/>
    <n v="5.5"/>
    <n v="2"/>
    <n v="14"/>
    <n v="2"/>
    <x v="0"/>
    <m/>
    <d v="2013-07-10T00:00:00"/>
    <s v="July 2013"/>
    <s v="PCOSTA"/>
    <s v="Reorder"/>
    <s v="Make"/>
  </r>
  <r>
    <n v="694934"/>
    <s v="GREEN PACKAGING INC"/>
    <x v="48"/>
    <s v="5.50X3.00X15.00X2.501000/CS,BAGS,BS,VCI,TINT,MBL"/>
    <n v="5067.6000000000004"/>
    <m/>
    <n v="5.5"/>
    <n v="3"/>
    <n v="15"/>
    <n v="2.5"/>
    <x v="0"/>
    <m/>
    <d v="2013-08-08T00:00:00"/>
    <s v="Aug 2013"/>
    <s v="KKING"/>
    <s v="New"/>
    <s v="Make"/>
  </r>
  <r>
    <n v="665888"/>
    <s v="M&amp;G PACKAGING"/>
    <x v="0"/>
    <s v="LF BUBBLE 12X13 3/16  BUB 250/CASE "/>
    <n v="1151"/>
    <m/>
    <s v="LF BUBBLE 12"/>
    <s v="13 3/16  BUB"/>
    <m/>
    <m/>
    <x v="0"/>
    <m/>
    <d v="2013-04-10T00:00:00"/>
    <s v="April 2013"/>
    <s v="MICHELLE"/>
    <s v="New"/>
    <s v="Buy"/>
  </r>
  <r>
    <n v="699136"/>
    <s v="GREEN PACKAGING INC"/>
    <x v="48"/>
    <s v="5.50X3.00X15.00X2.501000/CS,BAGS,BS,VCI,TINT,MBL"/>
    <n v="5067.6000000000004"/>
    <m/>
    <n v="5.5"/>
    <n v="3"/>
    <n v="15"/>
    <n v="2.5"/>
    <x v="1"/>
    <n v="876778"/>
    <d v="2013-08-12T00:00:00"/>
    <s v="Aug 2013"/>
    <s v="KKING"/>
    <s v="Reorder"/>
    <s v="Make"/>
  </r>
  <r>
    <n v="703966"/>
    <s v="LANDSBERG - SACRAMENTO"/>
    <x v="49"/>
    <s v="40.00X20.00X142.00X1.5060/RL,FURN BAGS,CRADL"/>
    <n v="0"/>
    <m/>
    <n v="40"/>
    <n v="20"/>
    <n v="142"/>
    <n v="1.5"/>
    <x v="0"/>
    <m/>
    <d v="2013-09-18T00:00:00"/>
    <s v="Sept 2013"/>
    <s v="MGONZALEZ"/>
    <s v="New"/>
    <s v="Make"/>
  </r>
  <r>
    <n v="665959"/>
    <s v="BRAVO SYSTEMS"/>
    <x v="0"/>
    <s v="7.75X39.75X.003 TRANS MET 100/CASE "/>
    <n v="1149.45"/>
    <m/>
    <n v="7.75"/>
    <n v="39.75"/>
    <s v=".003 TRANS MET"/>
    <m/>
    <x v="0"/>
    <m/>
    <d v="2013-04-10T00:00:00"/>
    <s v="April 2013"/>
    <s v="DAVIDW"/>
    <s v="New"/>
    <s v="Buy"/>
  </r>
  <r>
    <n v="665960"/>
    <s v="BRAVO SYSTEMS"/>
    <x v="0"/>
    <s v="12.25X24X.003 TRANS MET S 100/CASE "/>
    <n v="792.75"/>
    <m/>
    <n v="12.25"/>
    <n v="24"/>
    <s v=".003 TRANS MET S"/>
    <m/>
    <x v="0"/>
    <m/>
    <d v="2013-04-10T00:00:00"/>
    <s v="April 2013"/>
    <s v="DAVIDW"/>
    <s v="New"/>
    <s v="Buy"/>
  </r>
  <r>
    <n v="665986"/>
    <s v="PACKAGING PARTNERS, LLC"/>
    <x v="0"/>
    <s v="17.50X33.75 2.50MIL W/ 2  LIP &amp; 2 VENT HOLE 250/CASE"/>
    <n v="2988.5"/>
    <m/>
    <n v="17.5"/>
    <m/>
    <n v="33.75"/>
    <n v="2.5"/>
    <x v="0"/>
    <m/>
    <d v="2013-04-10T00:00:00"/>
    <s v="April 2013"/>
    <s v="AMBER"/>
    <s v="New"/>
    <s v="Buy"/>
  </r>
  <r>
    <n v="666000"/>
    <s v="GTI INDUSTRIES INC"/>
    <x v="0"/>
    <s v="4X8 4MIL ZT PRINTED 1C/1S 1000/CASE,P RNTD"/>
    <n v="1046"/>
    <m/>
    <n v="4"/>
    <s v="8 4MIL ZT"/>
    <m/>
    <m/>
    <x v="0"/>
    <m/>
    <d v="2013-04-10T00:00:00"/>
    <s v="April 2013"/>
    <s v="DBALLETTA"/>
    <s v="New"/>
    <s v="Buy"/>
  </r>
  <r>
    <n v="666047"/>
    <s v="INDUSTRIAL PACKAGING CORP"/>
    <x v="0"/>
    <s v="27X15X53 25.4 MICRONS HDPE 350/ROLL "/>
    <n v="3820.6"/>
    <m/>
    <n v="27"/>
    <n v="15"/>
    <s v="53 25.4 MICRONS"/>
    <m/>
    <x v="0"/>
    <m/>
    <d v="2013-04-10T00:00:00"/>
    <s v="April 2013"/>
    <s v="TTHERIAULT"/>
    <s v="New"/>
    <s v="Buy"/>
  </r>
  <r>
    <n v="666048"/>
    <s v="INDUSTRIAL PACKAGING CORP"/>
    <x v="0"/>
    <s v="27X15X30 25.4 MICRONS HDPE 500/ROLL "/>
    <n v="4578"/>
    <m/>
    <n v="27"/>
    <n v="15"/>
    <s v="30 25.4 MICRONS"/>
    <m/>
    <x v="0"/>
    <m/>
    <d v="2013-04-10T00:00:00"/>
    <s v="April 2013"/>
    <s v="TTHERIAULT"/>
    <s v="New"/>
    <s v="Buy"/>
  </r>
  <r>
    <n v="625137"/>
    <s v="LAKELAND SUPPLY, INC."/>
    <x v="50"/>
    <s v="43.00X34.00X66.00X3.00 150/RL,BAGS,FG,BS,BOR,VCI ,TINT,ORG,CRADL, HI SLIP"/>
    <n v="10500.3"/>
    <m/>
    <n v="43"/>
    <n v="34"/>
    <n v="66"/>
    <n v="3"/>
    <x v="0"/>
    <m/>
    <d v="2012-10-11T00:00:00"/>
    <s v="Oct 2012"/>
    <s v="BRENDA"/>
    <s v="New"/>
    <s v="Make"/>
  </r>
  <r>
    <n v="666174"/>
    <s v="MORPAK SPECIALTIES"/>
    <x v="0"/>
    <s v="LF 6X10X0045 +1   LIP RANDOM PRINT 1C/1S W/ SUF 1000/CTN,PRNTD"/>
    <n v="3995"/>
    <m/>
    <s v="LF 6"/>
    <n v="10"/>
    <s v="0045 +1   LIP"/>
    <m/>
    <x v="0"/>
    <m/>
    <d v="2013-04-10T00:00:00"/>
    <s v="April 2013"/>
    <s v="MGONZALEZ"/>
    <s v="Reorder"/>
    <s v="Buy"/>
  </r>
  <r>
    <n v="666176"/>
    <s v="INDUSTRIAL PACKAGING CORP"/>
    <x v="0"/>
    <s v="27X15X53 14 MICRONS HDPE 350/ROLL "/>
    <n v="4582.2"/>
    <m/>
    <n v="27"/>
    <n v="15"/>
    <s v="53 14 MICRONS"/>
    <m/>
    <x v="0"/>
    <m/>
    <d v="2013-04-10T00:00:00"/>
    <s v="April 2013"/>
    <s v="MGONZALEZ"/>
    <s v="Reorder"/>
    <s v="Buy"/>
  </r>
  <r>
    <n v="666181"/>
    <s v="JUST PACKAGING"/>
    <x v="0"/>
    <s v="50X44X57 6 MIL PALLET SIZE SHRINK BAG "/>
    <n v="0"/>
    <m/>
    <n v="50"/>
    <n v="44"/>
    <s v="57 6 MIL"/>
    <m/>
    <x v="0"/>
    <m/>
    <d v="2013-04-10T00:00:00"/>
    <s v="April 2013"/>
    <s v="JPENA"/>
    <s v="New"/>
    <s v="Buy"/>
  </r>
  <r>
    <n v="688412"/>
    <s v="STAR PACKAGING INC"/>
    <x v="50"/>
    <s v="44.00X0.00X75.00X6.00 75/RL,BAGS,BS,BOR,VCI,COL OR,RED,CRADL"/>
    <n v="3568.34"/>
    <m/>
    <n v="44"/>
    <n v="0"/>
    <n v="75"/>
    <n v="6"/>
    <x v="0"/>
    <m/>
    <d v="2013-06-24T00:00:00"/>
    <s v="June 2013"/>
    <s v="HEATHER"/>
    <s v="New"/>
    <s v="Make"/>
  </r>
  <r>
    <n v="688412"/>
    <s v="STAR PACKAGING INC"/>
    <x v="50"/>
    <s v="44.00X0.00X75.00X6.0075/RL,BAGS,BS,BOR,VCI,COLOR,RED,CRADL"/>
    <n v="3568.34"/>
    <m/>
    <n v="44"/>
    <n v="0"/>
    <n v="75"/>
    <n v="6"/>
    <x v="0"/>
    <m/>
    <d v="2013-07-09T00:00:00"/>
    <s v="July 2013"/>
    <s v="HEATHER"/>
    <s v="New"/>
    <s v="Make"/>
  </r>
  <r>
    <n v="704605"/>
    <s v="LINDENMEYR MUNROE"/>
    <x v="51"/>
    <s v="44.00X0.00X0.00X4.00300'/RL,TUBING,FG,CRADLPURPLE TINT"/>
    <n v="2509.08"/>
    <m/>
    <n v="44"/>
    <n v="0"/>
    <n v="0"/>
    <n v="4"/>
    <x v="1"/>
    <n v="889668"/>
    <d v="2013-09-05T00:00:00"/>
    <s v="Sept 2013"/>
    <s v="EZRA"/>
    <s v="New"/>
    <s v="Make"/>
  </r>
  <r>
    <n v="669707"/>
    <s v="CENTRAL OHIO PAPER &amp; PKG"/>
    <x v="0"/>
    <s v="3.00X004 1500'/RL, TUBING , FG 4RLS/CASE "/>
    <n v="1364.8"/>
    <m/>
    <n v="3"/>
    <s v="004 1500'/RL, TUBING"/>
    <m/>
    <m/>
    <x v="1"/>
    <n v="811426"/>
    <d v="2013-04-10T00:00:00"/>
    <s v="April 2013"/>
    <s v="LCARTER"/>
    <s v="Reorder"/>
    <s v="Buy"/>
  </r>
  <r>
    <n v="666213"/>
    <s v="CENTURY FASTENERS CORP."/>
    <x v="0"/>
    <s v="ZT 10X12X002 BLUE ANTISTAT 1000/CASE. "/>
    <n v="4632"/>
    <m/>
    <s v="ZT 10"/>
    <n v="12"/>
    <n v="2"/>
    <m/>
    <x v="0"/>
    <m/>
    <d v="2013-04-11T00:00:00"/>
    <s v="April 2013"/>
    <s v="SARAH"/>
    <s v="New"/>
    <s v="Buy"/>
  </r>
  <r>
    <n v="666215"/>
    <s v="XPEDX"/>
    <x v="0"/>
    <s v="TAMPER EVIDENT ZT 18X20 2 OPEN BOTTOM "/>
    <n v="2138"/>
    <m/>
    <s v="TAMPER EVIDENT ZT 18"/>
    <s v="20 2"/>
    <m/>
    <m/>
    <x v="0"/>
    <m/>
    <d v="2013-04-11T00:00:00"/>
    <s v="April 2013"/>
    <s v="ANGELA"/>
    <s v="New"/>
    <s v="Buy"/>
  </r>
  <r>
    <n v="666221"/>
    <s v="XPEDX"/>
    <x v="0"/>
    <s v="TAMPER EVIDENT ZT 16X18 2 OPEN BOTTOM "/>
    <n v="1880.5"/>
    <m/>
    <s v="TAMPER EVIDENT ZT 16"/>
    <s v="18 2"/>
    <m/>
    <m/>
    <x v="0"/>
    <m/>
    <d v="2013-04-11T00:00:00"/>
    <s v="April 2013"/>
    <s v="ANGELA"/>
    <s v="New"/>
    <s v="Buy"/>
  </r>
  <r>
    <n v="666236"/>
    <s v="POLYKING INC"/>
    <x v="0"/>
    <s v="ZT 8X8.75 1.5 MIL 1000/CASE "/>
    <n v="8720"/>
    <m/>
    <s v="ZT 8"/>
    <s v="8.75 1.5 MIL"/>
    <m/>
    <m/>
    <x v="0"/>
    <m/>
    <d v="2013-04-11T00:00:00"/>
    <s v="April 2013"/>
    <s v="VALERIE"/>
    <s v="New"/>
    <s v="Buy"/>
  </r>
  <r>
    <n v="666268"/>
    <s v="STONEHURST INDUSTRIES"/>
    <x v="0"/>
    <s v="10X12X002 1000/CS PINK ANTI STAT "/>
    <n v="1077"/>
    <m/>
    <n v="10"/>
    <n v="12"/>
    <s v="002 1000/CS"/>
    <m/>
    <x v="0"/>
    <m/>
    <d v="2013-04-11T00:00:00"/>
    <s v="April 2013"/>
    <s v="AMBER"/>
    <s v="New"/>
    <s v="Buy"/>
  </r>
  <r>
    <n v="666270"/>
    <s v="STONEHURST INDUSTRIES"/>
    <x v="0"/>
    <s v="10X12X004 1000/CS PINK ANTI STAT "/>
    <n v="961.75"/>
    <m/>
    <n v="10"/>
    <n v="12"/>
    <s v="004 1000/CS"/>
    <m/>
    <x v="0"/>
    <m/>
    <d v="2013-04-11T00:00:00"/>
    <s v="April 2013"/>
    <s v="AMBER"/>
    <s v="New"/>
    <s v="Buy"/>
  </r>
  <r>
    <n v="666283"/>
    <s v="US POLY PACK"/>
    <x v="0"/>
    <s v="LF 10  X12  2MIL 1000/CAS BLUE TINT "/>
    <n v="1001"/>
    <m/>
    <s v="LF 10  "/>
    <s v="12  2MIL 1000/CAS"/>
    <m/>
    <m/>
    <x v="0"/>
    <m/>
    <d v="2013-04-11T00:00:00"/>
    <s v="April 2013"/>
    <s v="JCORLISS"/>
    <s v="New"/>
    <s v="Buy"/>
  </r>
  <r>
    <n v="666354"/>
    <s v="DREAM PACKAGING INC"/>
    <x v="0"/>
    <s v="ZT 9X12 2 MIL W/HANG HOLE BELOW ZIPPER"/>
    <n v="1896.52"/>
    <m/>
    <s v="ZT 9"/>
    <s v="12 2 MIL"/>
    <m/>
    <m/>
    <x v="0"/>
    <m/>
    <d v="2013-04-11T00:00:00"/>
    <s v="April 2013"/>
    <s v="JPENA"/>
    <s v="New"/>
    <s v="Buy"/>
  </r>
  <r>
    <n v="666355"/>
    <s v="DREAM PACKAGING INC"/>
    <x v="0"/>
    <s v="ZT 10X14 2 MIL W/HANG HOLE BELOW ZIPPER"/>
    <n v="1965.6"/>
    <m/>
    <s v="ZT 10"/>
    <s v="14 2 MIL"/>
    <m/>
    <m/>
    <x v="0"/>
    <m/>
    <d v="2013-04-11T00:00:00"/>
    <s v="April 2013"/>
    <s v="JPENA"/>
    <s v="New"/>
    <s v="Buy"/>
  </r>
  <r>
    <n v="666403"/>
    <s v="TAPE PRODUCTS CO."/>
    <x v="0"/>
    <s v="LF 9X12X002 W/ LIP &amp; TAPE 1000/CASE "/>
    <n v="1099.5"/>
    <m/>
    <s v="LF 9"/>
    <n v="12"/>
    <s v="002 W/ LIP"/>
    <m/>
    <x v="0"/>
    <m/>
    <d v="2013-04-11T00:00:00"/>
    <s v="April 2013"/>
    <s v="LMITCHELL"/>
    <s v="New"/>
    <s v="Buy"/>
  </r>
  <r>
    <n v="704608"/>
    <s v="LINDENMEYR MUNROE"/>
    <x v="51"/>
    <s v="50.00X0.00X0.00X4.00300'/RL,TUBING,FG,CRADLPURPLE TINT"/>
    <n v="2424"/>
    <m/>
    <n v="50"/>
    <n v="0"/>
    <n v="0"/>
    <n v="4"/>
    <x v="1"/>
    <n v="889673"/>
    <d v="2013-09-05T00:00:00"/>
    <s v="Sept 2013"/>
    <s v="EZRA"/>
    <s v="New"/>
    <s v="Make"/>
  </r>
  <r>
    <n v="704609"/>
    <s v="LINDENMEYR MUNROE"/>
    <x v="51"/>
    <s v="55.00X0.00X0.00X4.00300'/RL,TUBING,FG,CRADLPURPLE TINT"/>
    <n v="2453.1799999999998"/>
    <m/>
    <n v="55"/>
    <n v="0"/>
    <n v="0"/>
    <n v="4"/>
    <x v="1"/>
    <n v="889678"/>
    <d v="2013-09-05T00:00:00"/>
    <s v="Sept 2013"/>
    <s v="EZRA"/>
    <s v="New"/>
    <s v="Make"/>
  </r>
  <r>
    <n v="665344"/>
    <s v="PYRAMID PACKAGING INC."/>
    <x v="4"/>
    <s v="44.00X8.00X100.00X4.00 50/RL,BAGS,FG,BS,BOR,CRAD L"/>
    <n v="458.64"/>
    <m/>
    <n v="44"/>
    <n v="8"/>
    <n v="100"/>
    <n v="4"/>
    <x v="1"/>
    <n v="802837"/>
    <d v="2013-03-25T00:00:00"/>
    <s v="March 2013"/>
    <s v="STEVES"/>
    <s v="New"/>
    <s v="Make"/>
  </r>
  <r>
    <n v="666465"/>
    <s v="OMNI PACKAGING"/>
    <x v="0"/>
    <s v="ZT SLIDER 12X15X002 250/CTN "/>
    <n v="3165"/>
    <m/>
    <s v="ZT SLIDER 12"/>
    <n v="15"/>
    <n v="2"/>
    <m/>
    <x v="0"/>
    <m/>
    <d v="2013-04-11T00:00:00"/>
    <s v="April 2013"/>
    <s v="LMITCHELL"/>
    <s v="New"/>
    <s v="Buy"/>
  </r>
  <r>
    <n v="666471"/>
    <s v="TEXAS POLY"/>
    <x v="0"/>
    <s v="SLIDER ZT 16X16 2.7 MIL W/3  BOTTOM GUSSET 250/CA SE"/>
    <n v="3552"/>
    <m/>
    <s v="SLIDER ZT 16"/>
    <s v="16 2.7 MIL"/>
    <m/>
    <m/>
    <x v="0"/>
    <m/>
    <d v="2013-04-11T00:00:00"/>
    <s v="April 2013"/>
    <s v="LPAIGE"/>
    <s v="New"/>
    <s v="Buy"/>
  </r>
  <r>
    <n v="663343"/>
    <s v="PYRAMID PACKAGING INC."/>
    <x v="4"/>
    <s v="57.00X16.00X105.00X4.00 40/RL,BAGS,FG,BS,BOR,CRAD L"/>
    <n v="2823.54"/>
    <m/>
    <n v="57"/>
    <n v="16"/>
    <n v="105"/>
    <n v="4"/>
    <x v="0"/>
    <m/>
    <d v="2013-03-29T00:00:00"/>
    <s v="March 2013"/>
    <s v="LPAIGE"/>
    <s v="New"/>
    <s v="Make"/>
  </r>
  <r>
    <n v="670094"/>
    <s v="GULF GREAT LAKES PACKAGING"/>
    <x v="52"/>
    <s v="46.00X41.00X80.00X6.00 25/RL,BAGS,BS,BOR,VCI "/>
    <n v="26238.16"/>
    <m/>
    <n v="46"/>
    <n v="41"/>
    <n v="80"/>
    <n v="6"/>
    <x v="1"/>
    <n v="812259"/>
    <d v="2013-04-11T00:00:00"/>
    <s v="April 2013"/>
    <s v="LCARTER"/>
    <s v="New"/>
    <s v="Make"/>
  </r>
  <r>
    <n v="658456"/>
    <s v="XPEDX"/>
    <x v="53"/>
    <s v="5.75X0.00X8.25X4.00 1000/CS,BAGS,FG,VENT,BFLY PMS 334 BLUE/GREEN"/>
    <n v="819.84"/>
    <m/>
    <n v="5.75"/>
    <m/>
    <n v="8.25"/>
    <n v="4"/>
    <x v="0"/>
    <m/>
    <d v="2013-03-11T00:00:00"/>
    <s v="March 2013"/>
    <s v="EZRA"/>
    <s v="New"/>
    <s v="Make"/>
  </r>
  <r>
    <n v="635515"/>
    <s v="XPEDX"/>
    <x v="53"/>
    <s v="7.50XX11.50X3.00 1000/CS,BAGS,FG,VENT,NORM BLUE GREEN"/>
    <n v="842.5"/>
    <m/>
    <n v="7.5"/>
    <m/>
    <n v="11.5"/>
    <n v="3"/>
    <x v="1"/>
    <n v="742307"/>
    <d v="2012-11-12T00:00:00"/>
    <s v="Nov 2012"/>
    <s v="MGONZALEZ"/>
    <s v="Reorder"/>
    <s v="Make"/>
  </r>
  <r>
    <n v="666511"/>
    <s v="LAGRAND DISTRIBUTING, INC."/>
    <x v="0"/>
    <s v="5X7 2MIL ZT MEDIUM BLUE COLOR 1000/CA SE"/>
    <n v="2308.5"/>
    <m/>
    <n v="5"/>
    <s v="7 2MIL ZT"/>
    <m/>
    <m/>
    <x v="0"/>
    <m/>
    <d v="2013-04-11T00:00:00"/>
    <s v="April 2013"/>
    <s v="KKING"/>
    <s v="New"/>
    <s v="Buy"/>
  </r>
  <r>
    <n v="666512"/>
    <s v="LAGRAND DISTRIBUTING, INC."/>
    <x v="0"/>
    <s v="10X12 2MIL ZT MEDIUM BLUE COLOR 1000/CA SE"/>
    <n v="1935.75"/>
    <m/>
    <n v="10"/>
    <s v="12 2MIL ZT"/>
    <m/>
    <m/>
    <x v="0"/>
    <m/>
    <d v="2013-04-11T00:00:00"/>
    <s v="April 2013"/>
    <s v="KKING"/>
    <s v="New"/>
    <s v="Buy"/>
  </r>
  <r>
    <n v="661506"/>
    <s v="XPEDX"/>
    <x v="53"/>
    <s v="5.88X0.00X10.00X4.00 1000/CS,BAGS,FG,SW,VENT,B FLY"/>
    <n v="1555.5"/>
    <m/>
    <n v="5.88"/>
    <m/>
    <n v="10"/>
    <n v="4"/>
    <x v="1"/>
    <n v="799385"/>
    <d v="2013-03-18T00:00:00"/>
    <s v="March 2013"/>
    <s v="EZRA"/>
    <s v="New"/>
    <s v="Make"/>
  </r>
  <r>
    <n v="684619"/>
    <s v="XPEDX"/>
    <x v="53"/>
    <s v="5.88XX10.00X4.00 1000/CS,BAGS,FG,SW,VENT,B FLY"/>
    <n v="1536.5"/>
    <m/>
    <n v="5.88"/>
    <m/>
    <n v="10"/>
    <n v="4"/>
    <x v="1"/>
    <n v="843089"/>
    <d v="2013-06-07T00:00:00"/>
    <s v="June 2013"/>
    <s v="LCARTER"/>
    <s v="New"/>
    <s v="Make"/>
  </r>
  <r>
    <n v="692378"/>
    <s v="XPEDX"/>
    <x v="53"/>
    <s v="5.88XX10.00X4.001000/CS,BAGS,FG,SW,VENT,BFLY"/>
    <n v="1536.5"/>
    <m/>
    <n v="5.88"/>
    <m/>
    <n v="10"/>
    <n v="4"/>
    <x v="1"/>
    <n v="860557"/>
    <d v="2013-07-12T00:00:00"/>
    <s v="July 2013"/>
    <s v="LCARTER"/>
    <s v="Reorder"/>
    <s v="Make"/>
  </r>
  <r>
    <n v="692378"/>
    <s v="XPEDX"/>
    <x v="53"/>
    <s v="5.88XX10.00X4.001000/CS,BAGS,FG,SW,VENT,BFLY"/>
    <n v="1536.5"/>
    <m/>
    <n v="5.88"/>
    <m/>
    <n v="10"/>
    <n v="4"/>
    <x v="1"/>
    <n v="860557"/>
    <d v="2013-07-12T00:00:00"/>
    <s v="July 2013"/>
    <s v="LCARTER"/>
    <s v="Reorder"/>
    <s v="Make"/>
  </r>
  <r>
    <n v="695747"/>
    <s v="XPEDX"/>
    <x v="53"/>
    <s v="5.88XX10.00X4.001000/CS,BAGS,FG,SW,VENT,BFLY"/>
    <n v="1536.5"/>
    <m/>
    <n v="5.88"/>
    <m/>
    <n v="10"/>
    <n v="4"/>
    <x v="1"/>
    <n v="868393"/>
    <d v="2013-07-26T00:00:00"/>
    <s v="July 2013"/>
    <s v="BRENDA"/>
    <s v="Reorder"/>
    <s v="Make"/>
  </r>
  <r>
    <n v="695747"/>
    <s v="XPEDX"/>
    <x v="53"/>
    <s v="5.88XX10.00X4.001000/CS,BAGS,FG,SW,VENT,BFLY"/>
    <n v="1536.5"/>
    <m/>
    <n v="5.88"/>
    <m/>
    <n v="10"/>
    <n v="4"/>
    <x v="1"/>
    <n v="868393"/>
    <d v="2013-07-26T00:00:00"/>
    <s v="July 2013"/>
    <s v="BRENDA"/>
    <s v="Reorder"/>
    <s v="Make"/>
  </r>
  <r>
    <n v="666564"/>
    <s v="MORPAK SPECIALTIES"/>
    <x v="0"/>
    <s v="LF 6X10X0045 +1   LIP RANDOM PRINT 1C/1S W/ SUF 1000/CTN,PRNTD"/>
    <n v="0"/>
    <m/>
    <s v="LF 6"/>
    <n v="10"/>
    <s v="0045 +1   LIP"/>
    <m/>
    <x v="0"/>
    <m/>
    <d v="2013-04-12T00:00:00"/>
    <s v="April 2013"/>
    <s v="EZRA"/>
    <s v="Reorder"/>
    <s v="Buy"/>
  </r>
  <r>
    <n v="666574"/>
    <s v="EDCO SUPPLY CORP"/>
    <x v="0"/>
    <s v="40  SHEETING 7MIL BLACK CONDUCTIVE 7,200' ROLL"/>
    <n v="0"/>
    <m/>
    <n v="40"/>
    <m/>
    <m/>
    <n v="7"/>
    <x v="0"/>
    <m/>
    <d v="2013-04-12T00:00:00"/>
    <s v="April 2013"/>
    <s v="JCORLISS"/>
    <s v="New"/>
    <s v="Buy"/>
  </r>
  <r>
    <n v="690543"/>
    <s v="XPEDX"/>
    <x v="53"/>
    <s v="6.00X0.00X10.50X3.001000/CS,BAGS,FG,SW,VENT,BFLY"/>
    <n v="874.88"/>
    <m/>
    <n v="6"/>
    <n v="0"/>
    <n v="10.5"/>
    <n v="3"/>
    <x v="1"/>
    <n v="857887"/>
    <d v="2013-07-09T00:00:00"/>
    <s v="July 2013"/>
    <s v="JCORLISS"/>
    <s v="New"/>
    <s v="Make"/>
  </r>
  <r>
    <n v="690543"/>
    <s v="XPEDX"/>
    <x v="53"/>
    <s v="6.00X0.00X10.50X3.001000/CS,BAGS,FG,SW,VENT,BFLY"/>
    <n v="874.88"/>
    <m/>
    <n v="6"/>
    <n v="0"/>
    <n v="10.5"/>
    <n v="3"/>
    <x v="1"/>
    <n v="857887"/>
    <d v="2013-07-09T00:00:00"/>
    <s v="July 2013"/>
    <s v="JCORLISS"/>
    <s v="New"/>
    <s v="Make"/>
  </r>
  <r>
    <n v="630644"/>
    <s v="XPEDX-PHOENIX"/>
    <x v="53"/>
    <s v="6.00X0.00X9.00X3.00 1000/CS,BAGS,FG,SW,VENT,B FLY"/>
    <n v="1613.25"/>
    <m/>
    <n v="6"/>
    <m/>
    <n v="9"/>
    <n v="3"/>
    <x v="0"/>
    <m/>
    <d v="2012-11-05T00:00:00"/>
    <s v="Nov 2012"/>
    <s v="EZRA"/>
    <s v="New"/>
    <s v="Make"/>
  </r>
  <r>
    <n v="666633"/>
    <s v="UNISOURCE - FRESNO"/>
    <x v="0"/>
    <s v="22X14X28 6 MIL HD LINER FDA BLUE TINT"/>
    <n v="0"/>
    <m/>
    <n v="22"/>
    <n v="14"/>
    <s v="28 6 MIL"/>
    <m/>
    <x v="0"/>
    <m/>
    <d v="2013-04-12T00:00:00"/>
    <s v="April 2013"/>
    <s v="JPENA"/>
    <s v="New"/>
    <s v="Buy"/>
  </r>
  <r>
    <n v="635513"/>
    <s v="XPEDX"/>
    <x v="53"/>
    <s v="9.00X0.00X14.50X3.00 1000/CS,BAGS,FG,SW,VENT,B FLY"/>
    <n v="1861.44"/>
    <m/>
    <n v="9"/>
    <m/>
    <n v="14.5"/>
    <n v="3"/>
    <x v="1"/>
    <n v="742272"/>
    <d v="2012-11-12T00:00:00"/>
    <s v="Nov 2012"/>
    <s v="MGONZALEZ"/>
    <s v="Reorder"/>
    <s v="Make"/>
  </r>
  <r>
    <n v="666660"/>
    <s v="VICTORY PACKAGING"/>
    <x v="0"/>
    <s v="5X7 5MIL ZT TAMPER EVIDEN BOTTOM LOAD +1.5  LIP 100 /WICKET 1000/CASE"/>
    <n v="1887"/>
    <m/>
    <n v="5"/>
    <s v="7 5MIL ZT TAMPER EVIDEN"/>
    <m/>
    <m/>
    <x v="0"/>
    <m/>
    <d v="2013-04-12T00:00:00"/>
    <s v="April 2013"/>
    <s v="JCORLISS"/>
    <s v="New"/>
    <s v="Buy"/>
  </r>
  <r>
    <n v="666661"/>
    <s v="VICTORY PACKAGING"/>
    <x v="0"/>
    <s v="6X9.5 5MIL CLR ZT TAMPER BOTTOM LOAD 100/WICKET 10 00/CASE"/>
    <n v="1667.25"/>
    <m/>
    <n v="6"/>
    <s v="9.5 5MIL CLR ZT TAMPER"/>
    <m/>
    <m/>
    <x v="0"/>
    <m/>
    <d v="2013-04-12T00:00:00"/>
    <s v="April 2013"/>
    <s v="JCORLISS"/>
    <s v="New"/>
    <s v="Buy"/>
  </r>
  <r>
    <n v="666664"/>
    <s v="VICTORY PACKAGING"/>
    <x v="0"/>
    <s v="10X12 5MIL ZT TAMPER EVID BOTTOM LOAD 100/WICKET 50 0/CASE"/>
    <n v="1490.45"/>
    <m/>
    <n v="10"/>
    <s v="12 5MIL ZT TAMPER EVID"/>
    <m/>
    <m/>
    <x v="0"/>
    <m/>
    <d v="2013-04-12T00:00:00"/>
    <s v="April 2013"/>
    <s v="JCORLISS"/>
    <s v="New"/>
    <s v="Buy"/>
  </r>
  <r>
    <n v="666674"/>
    <s v="EASTERN STATES PACKAGING"/>
    <x v="0"/>
    <s v="50 X49 X78  4MIL BLUE TINT SHRINK BAGS ON ROLLS"/>
    <n v="4614.68"/>
    <m/>
    <n v="50"/>
    <n v="49"/>
    <s v="78  4MIL"/>
    <m/>
    <x v="0"/>
    <m/>
    <d v="2013-04-12T00:00:00"/>
    <s v="April 2013"/>
    <s v="JCORLISS"/>
    <s v="New"/>
    <s v="Buy"/>
  </r>
  <r>
    <n v="644884"/>
    <s v="XPEDX"/>
    <x v="53"/>
    <s v="9.00X0.00X14.50X3.00 1000/CS,BAGS,FG,SW,VENT,B FLY"/>
    <n v="1850.52"/>
    <m/>
    <n v="9"/>
    <m/>
    <n v="14.5"/>
    <n v="3"/>
    <x v="1"/>
    <n v="761667"/>
    <d v="2012-12-28T00:00:00"/>
    <s v="Dec 2012"/>
    <s v="BRENDA"/>
    <s v="Reorder"/>
    <s v="Make"/>
  </r>
  <r>
    <n v="666686"/>
    <s v="LAKELAND SUPPLY, INC."/>
    <x v="0"/>
    <s v="ZT 20X30 2MIL 250/CASE  "/>
    <n v="4527.75"/>
    <m/>
    <s v="ZT 20"/>
    <s v="30 2MIL 250/CASE"/>
    <m/>
    <m/>
    <x v="0"/>
    <m/>
    <d v="2013-04-12T00:00:00"/>
    <s v="April 2013"/>
    <s v="CMAHAN"/>
    <s v="New"/>
    <s v="Buy"/>
  </r>
  <r>
    <n v="666727"/>
    <s v="XPEDX"/>
    <x v="0"/>
    <s v="11X14X002 +1.5 LIP &amp; TAPE PERFED LIP WICKET 250/WIC 1000/CASE"/>
    <n v="3258"/>
    <m/>
    <n v="11"/>
    <n v="14"/>
    <s v="002 +1.5 LIP &amp; TAPE"/>
    <m/>
    <x v="0"/>
    <m/>
    <d v="2013-04-12T00:00:00"/>
    <s v="April 2013"/>
    <s v="EZRA"/>
    <s v="New"/>
    <s v="Buy"/>
  </r>
  <r>
    <n v="666734"/>
    <s v="POLY-SOURCE MANUFACTURING INC"/>
    <x v="0"/>
    <s v="12X18X1.75 RED BAG, PRINT DIE CUT HANDLE 1000/CS 100/INNER ,PRNTD"/>
    <n v="7770"/>
    <m/>
    <n v="12"/>
    <n v="18"/>
    <s v="1.75 RED BAG, PRINT"/>
    <m/>
    <x v="0"/>
    <m/>
    <d v="2013-04-12T00:00:00"/>
    <s v="April 2013"/>
    <s v="AMBER"/>
    <s v="New"/>
    <s v="Buy"/>
  </r>
  <r>
    <n v="666742"/>
    <s v="SHIPPERS SUPPLY"/>
    <x v="0"/>
    <s v="ZIPLOCK 8X8 2MIL PRINTED 1S 1C (BLUE INK) 1000/CASE,PRNTD"/>
    <n v="1502"/>
    <m/>
    <s v="ZIPLOCK 8"/>
    <s v="8 2MIL"/>
    <m/>
    <m/>
    <x v="0"/>
    <m/>
    <d v="2013-04-12T00:00:00"/>
    <s v="April 2013"/>
    <s v="MPIERCE"/>
    <s v="New"/>
    <s v="Buy"/>
  </r>
  <r>
    <n v="666744"/>
    <s v="XPEDX"/>
    <x v="0"/>
    <s v="11X14X002+1.5 LIP&amp;TAPE POSTAL APPROVED "/>
    <n v="2937"/>
    <m/>
    <n v="11"/>
    <n v="14"/>
    <s v="002+1.5 LIP&amp;TAPE"/>
    <m/>
    <x v="0"/>
    <m/>
    <d v="2013-04-12T00:00:00"/>
    <s v="April 2013"/>
    <s v="EZRA"/>
    <s v="New"/>
    <s v="Buy"/>
  </r>
  <r>
    <n v="666755"/>
    <s v="UNION PACKAGING"/>
    <x v="0"/>
    <s v="20.5X30.25X005 WHITE FILM FG 6 VENT HOLES TOP/BOT/SIDES 3  EACH SID"/>
    <n v="3268.5"/>
    <m/>
    <n v="20.5"/>
    <m/>
    <n v="30.25"/>
    <n v="5"/>
    <x v="0"/>
    <m/>
    <d v="2013-04-12T00:00:00"/>
    <s v="April 2013"/>
    <s v="AMBER"/>
    <s v="New"/>
    <s v="Buy"/>
  </r>
  <r>
    <n v="659774"/>
    <s v="XPEDX"/>
    <x v="53"/>
    <s v="9.00X0.00X14.50X3.00 1000/CS,BAGS,FG,SW,VENT,B FLY"/>
    <n v="1883.28"/>
    <m/>
    <n v="9"/>
    <m/>
    <n v="14.5"/>
    <n v="3"/>
    <x v="1"/>
    <n v="790892"/>
    <d v="2013-02-28T00:00:00"/>
    <s v="Feb 2013"/>
    <s v="JPENA"/>
    <s v="Reorder"/>
    <s v="Make"/>
  </r>
  <r>
    <n v="679647"/>
    <s v="XPEDX"/>
    <x v="53"/>
    <s v="9.00X0.00X14.50X3.00 1000/CS,BAGS,FG,SW,VENT,B FLY"/>
    <n v="1850.94"/>
    <m/>
    <n v="9"/>
    <m/>
    <n v="14.5"/>
    <n v="3"/>
    <x v="1"/>
    <n v="832053"/>
    <d v="2013-05-17T00:00:00"/>
    <s v="May 2013"/>
    <s v="MPIERCE"/>
    <s v="New"/>
    <s v="Make"/>
  </r>
  <r>
    <n v="670007"/>
    <s v="MIDWEST PACKAGING &amp; CONTAINER"/>
    <x v="0"/>
    <s v="3X4 4MIL ZIP W/EXTENDED L 1000/CASE "/>
    <n v="1417.5"/>
    <m/>
    <n v="3"/>
    <s v="4 4MIL ZIP W/E"/>
    <s v="TENDED L"/>
    <m/>
    <x v="1"/>
    <n v="812963"/>
    <d v="2013-04-12T00:00:00"/>
    <s v="April 2013"/>
    <s v="LMITCHELL"/>
    <s v="Reorder"/>
    <s v="Buy"/>
  </r>
  <r>
    <n v="680394"/>
    <s v="XPEDX"/>
    <x v="53"/>
    <s v="9.00X0.00X14.50X3.00 1000/CS,BAGS,FG,SW,VENT,B FLY"/>
    <n v="4435.5600000000004"/>
    <m/>
    <n v="9"/>
    <m/>
    <n v="14.5"/>
    <n v="3"/>
    <x v="1"/>
    <n v="833845"/>
    <d v="2013-05-22T00:00:00"/>
    <s v="May 2013"/>
    <s v="KKING"/>
    <s v="Reorder"/>
    <s v="Make"/>
  </r>
  <r>
    <n v="688706"/>
    <s v="XPEDX"/>
    <x v="53"/>
    <s v="9.00X0.00X14.50X3.00 1000/CS,BAGS,FG,SW,VENT,B FLY"/>
    <n v="3655.52"/>
    <m/>
    <n v="9"/>
    <m/>
    <n v="14.5"/>
    <n v="3"/>
    <x v="1"/>
    <n v="851907"/>
    <d v="2013-06-25T00:00:00"/>
    <s v="June 2013"/>
    <s v="PCOSTA"/>
    <s v="Reorder"/>
    <s v="Make"/>
  </r>
  <r>
    <n v="699726"/>
    <s v="XPEDX"/>
    <x v="53"/>
    <s v="9.00X0.00X14.50X3.001000/CS,BAGS,FG,SW,VENT,BFLY"/>
    <n v="1882.44"/>
    <m/>
    <n v="9"/>
    <n v="0"/>
    <n v="14.5"/>
    <n v="3"/>
    <x v="1"/>
    <n v="877650"/>
    <d v="2013-08-13T00:00:00"/>
    <s v="Aug 2013"/>
    <s v="LCARTER"/>
    <s v="Reorder"/>
    <s v="Make"/>
  </r>
  <r>
    <n v="707649"/>
    <s v="XPEDX"/>
    <x v="53"/>
    <s v="9.00X0.00X14.50X3.001000/CS,BAGS,FG,SW,VENT,BFLY"/>
    <n v="1858.08"/>
    <m/>
    <n v="9"/>
    <n v="0"/>
    <n v="14.5"/>
    <n v="3"/>
    <x v="1"/>
    <n v="896112"/>
    <d v="2013-09-18T00:00:00"/>
    <s v="Sept 2013"/>
    <s v="MWENTWORTH"/>
    <s v="Reorder"/>
    <s v="Make"/>
  </r>
  <r>
    <n v="693496"/>
    <s v="BASS FLEXIBLE PACKAGING"/>
    <x v="54"/>
    <s v="10.00X0.00X12.00X1.001/CS,BAGS,BS"/>
    <n v="0"/>
    <m/>
    <n v="10"/>
    <n v="0"/>
    <n v="12"/>
    <n v="1"/>
    <x v="0"/>
    <m/>
    <d v="2013-09-05T00:00:00"/>
    <s v="Sept 2013"/>
    <s v="DWHOLEY"/>
    <s v="New"/>
    <s v="Make"/>
  </r>
  <r>
    <n v="666909"/>
    <s v="PACKAGING PARTNERS, LLC"/>
    <x v="0"/>
    <s v="9.875X15 2MIL W/2 LIP WIC 2 HANG HOLES, 4 VENT HOLE 4C FRONT PANEL 2COLOR BAC"/>
    <n v="5071.5"/>
    <m/>
    <n v="9.875"/>
    <m/>
    <n v="15"/>
    <n v="2"/>
    <x v="0"/>
    <m/>
    <d v="2013-04-15T00:00:00"/>
    <s v="April 2013"/>
    <s v="MWENTWORTH"/>
    <s v="New"/>
    <s v="Buy"/>
  </r>
  <r>
    <n v="666917"/>
    <s v="PACKAGING PARTNERS, LLC"/>
    <x v="0"/>
    <s v="11X18 2MIL W/2 LIP WICKET 2 HANG HOLES 4 VENT HOLES 4 COLOR FRONT/2 COLOR BAC"/>
    <n v="9320"/>
    <m/>
    <n v="11"/>
    <m/>
    <n v="18"/>
    <n v="2"/>
    <x v="0"/>
    <m/>
    <d v="2013-04-15T00:00:00"/>
    <s v="April 2013"/>
    <s v="MWENTWORTH"/>
    <s v="New"/>
    <s v="Buy"/>
  </r>
  <r>
    <n v="666919"/>
    <s v="PACKAGING PARTNERS, LLC"/>
    <x v="0"/>
    <s v="10.875X21.25 2MIL W/2 LIP 2 HANG HOLES/4VENT HOLES 4COLOR FRONT/2 COLOR BACK"/>
    <n v="6228"/>
    <m/>
    <n v="10.875"/>
    <m/>
    <n v="21.25"/>
    <n v="2"/>
    <x v="0"/>
    <m/>
    <d v="2013-04-15T00:00:00"/>
    <s v="April 2013"/>
    <s v="MWENTWORTH"/>
    <s v="New"/>
    <s v="Buy"/>
  </r>
  <r>
    <n v="666933"/>
    <s v="XPEDX"/>
    <x v="0"/>
    <s v="4.5X4.5X18 1.5MIL POLYPROPYLENE "/>
    <n v="0"/>
    <m/>
    <n v="4.5"/>
    <n v="4.5"/>
    <n v="18"/>
    <n v="1.5"/>
    <x v="0"/>
    <m/>
    <d v="2013-04-15T00:00:00"/>
    <s v="April 2013"/>
    <s v="LCARTER"/>
    <s v="New"/>
    <s v="Buy"/>
  </r>
  <r>
    <n v="685490"/>
    <s v="CREATIVE SOURCE, LLC"/>
    <x v="0"/>
    <s v="5X7 2MIL AUTO BAG 2C/1S (FRONT) 2250/ROLL,P RNTD"/>
    <n v="1437.5"/>
    <m/>
    <n v="5"/>
    <m/>
    <n v="7"/>
    <n v="2"/>
    <x v="0"/>
    <m/>
    <d v="2013-06-12T00:00:00"/>
    <s v="June 2013"/>
    <s v="BRENDA"/>
    <s v="Reorder"/>
    <s v="Buy"/>
  </r>
  <r>
    <n v="689334"/>
    <s v="BASS FLEXIBLE PACKAGING"/>
    <x v="54"/>
    <s v="10.00X0.00X12.00X2.00 1000/CS,BAGS,BS "/>
    <n v="2322.54"/>
    <m/>
    <n v="10"/>
    <n v="0"/>
    <n v="12"/>
    <n v="2"/>
    <x v="0"/>
    <m/>
    <d v="2013-06-26T00:00:00"/>
    <s v="June 2013"/>
    <s v="LMITCHELL"/>
    <s v="New"/>
    <s v="Make"/>
  </r>
  <r>
    <n v="682299"/>
    <s v="UNISOURCE - APPLETON"/>
    <x v="54"/>
    <s v="10.00X0.00X12.00X2.00 1000/CS,BAGS,BS,VCI,TINT, MBL"/>
    <n v="920.7"/>
    <m/>
    <n v="10"/>
    <n v="0"/>
    <n v="12"/>
    <n v="2"/>
    <x v="0"/>
    <m/>
    <d v="2013-06-14T00:00:00"/>
    <s v="June 2013"/>
    <s v="ANGELA"/>
    <s v="New"/>
    <s v="Make"/>
  </r>
  <r>
    <n v="689334"/>
    <s v="BASS FLEXIBLE PACKAGING"/>
    <x v="54"/>
    <s v="10.00X0.00X12.00X2.001000/CS,BAGS,BS"/>
    <n v="2322.54"/>
    <m/>
    <n v="10"/>
    <n v="0"/>
    <n v="12"/>
    <n v="2"/>
    <x v="0"/>
    <m/>
    <d v="2013-07-11T00:00:00"/>
    <s v="July 2013"/>
    <s v="LMITCHELL"/>
    <s v="New"/>
    <s v="Make"/>
  </r>
  <r>
    <n v="661430"/>
    <s v="ERNEST PKG SOLUTIONS - FRESNO"/>
    <x v="54"/>
    <s v="10.00X0.00X12.00X3.00 1000/CS,BAGS,BS "/>
    <n v="19770"/>
    <m/>
    <n v="10"/>
    <n v="0"/>
    <n v="12"/>
    <n v="3"/>
    <x v="0"/>
    <m/>
    <d v="2013-03-21T00:00:00"/>
    <s v="March 2013"/>
    <s v="MGONZALEZ"/>
    <s v="New"/>
    <s v="Make"/>
  </r>
  <r>
    <n v="665701"/>
    <s v="XPEDX - CORPORATE"/>
    <x v="0"/>
    <s v="20X20 4MIL AUTO BAG 150/R OLL "/>
    <n v="1436.75"/>
    <m/>
    <n v="20"/>
    <m/>
    <n v="20"/>
    <n v="4"/>
    <x v="0"/>
    <m/>
    <d v="2013-04-09T00:00:00"/>
    <s v="April 2013"/>
    <s v="TTHERIAULT"/>
    <s v="New"/>
    <s v="Buy"/>
  </r>
  <r>
    <n v="694007"/>
    <s v="ALLSTAR SUPPLY INC."/>
    <x v="54"/>
    <s v="10.00X0.00X12.00X3.001000/CS,BAGS,BS"/>
    <n v="669.42"/>
    <m/>
    <n v="10"/>
    <n v="0"/>
    <n v="12"/>
    <n v="3"/>
    <x v="1"/>
    <n v="872963"/>
    <d v="2013-08-05T00:00:00"/>
    <s v="Aug 2013"/>
    <s v="PSUMNER"/>
    <s v="New"/>
    <s v="Make"/>
  </r>
  <r>
    <n v="667243"/>
    <s v="AMERICAN RECYCLING &amp; MFG."/>
    <x v="0"/>
    <s v="20X30X40 2MIL 2 COLOR PRINT REGISTERED,PRNTD"/>
    <n v="0"/>
    <m/>
    <n v="20"/>
    <n v="30"/>
    <s v="40 2MIL"/>
    <m/>
    <x v="0"/>
    <m/>
    <d v="2013-04-16T00:00:00"/>
    <s v="April 2013"/>
    <s v="MPRIEST"/>
    <s v="New"/>
    <s v="Buy"/>
  </r>
  <r>
    <n v="667250"/>
    <s v="SUN PACKAGING TECH., INC."/>
    <x v="0"/>
    <s v="LF 4x4 2MIL PINK TINT W/ EASY TEAR PERF 1000/CA SE"/>
    <n v="12300"/>
    <m/>
    <s v="LF 4x4 2MIL PINK TINT"/>
    <m/>
    <m/>
    <m/>
    <x v="0"/>
    <m/>
    <d v="2013-04-16T00:00:00"/>
    <s v="April 2013"/>
    <s v="KSHAUGHNESSY"/>
    <s v="New"/>
    <s v="Buy"/>
  </r>
  <r>
    <n v="667269"/>
    <s v="XPEDX"/>
    <x v="0"/>
    <s v="3.5X5X 2MIL +2.4375  LIP 1000/CASE POLY PRO"/>
    <n v="634"/>
    <m/>
    <n v="3.5"/>
    <n v="5"/>
    <s v=" 2MIL +2.4375  LIP"/>
    <m/>
    <x v="0"/>
    <m/>
    <d v="2013-04-16T00:00:00"/>
    <s v="April 2013"/>
    <s v="MPIERCE"/>
    <s v="New"/>
    <s v="Buy"/>
  </r>
  <r>
    <n v="667281"/>
    <s v="PACIFIC PKG."/>
    <x v="0"/>
    <s v="10X12 3MIL SLIDER RECLOSABLE 250/CAS E"/>
    <n v="3035"/>
    <m/>
    <n v="10"/>
    <s v="12 3MIL"/>
    <m/>
    <m/>
    <x v="0"/>
    <m/>
    <d v="2013-04-16T00:00:00"/>
    <s v="April 2013"/>
    <s v="KKING"/>
    <s v="New"/>
    <s v="Buy"/>
  </r>
  <r>
    <n v="638297"/>
    <s v="UNISOURCE - DES MOINES"/>
    <x v="54"/>
    <s v="10.00X0.00X12.00X4.00 1000/CS,BAGS,BS "/>
    <n v="1169"/>
    <m/>
    <n v="10"/>
    <n v="0"/>
    <n v="12"/>
    <n v="4"/>
    <x v="0"/>
    <m/>
    <d v="2012-12-12T00:00:00"/>
    <s v="Dec 2012"/>
    <s v="LMITCHELL"/>
    <s v="New"/>
    <s v="Make"/>
  </r>
  <r>
    <n v="667283"/>
    <s v="PACIFIC PKG."/>
    <x v="0"/>
    <s v="10X12 4MIL SLIDER RECLOSABLES 250/CA SE"/>
    <n v="3725"/>
    <m/>
    <n v="10"/>
    <s v="12 4MIL"/>
    <m/>
    <m/>
    <x v="0"/>
    <m/>
    <d v="2013-04-16T00:00:00"/>
    <s v="April 2013"/>
    <s v="KKING"/>
    <s v="New"/>
    <s v="Buy"/>
  </r>
  <r>
    <n v="638667"/>
    <s v="CARLSON SYSTEMS, LLC - DES MOINES"/>
    <x v="54"/>
    <s v="10.00X0.00X12.00X4.00 1000/CS,BAGS,BS "/>
    <n v="1752"/>
    <m/>
    <n v="10"/>
    <n v="0"/>
    <n v="12"/>
    <n v="4"/>
    <x v="0"/>
    <m/>
    <d v="2012-12-13T00:00:00"/>
    <s v="Dec 2012"/>
    <s v="MGONZALEZ"/>
    <s v="New"/>
    <s v="Make"/>
  </r>
  <r>
    <n v="670749"/>
    <s v="STEPHEN GOULD TEWKSBURY"/>
    <x v="0"/>
    <s v="TU 4 X002, 3500'/ROLL, PH OTO BLACK "/>
    <n v="1403.25"/>
    <m/>
    <s v="TU 4 "/>
    <s v="002, 3500'/ROLL, PH"/>
    <m/>
    <m/>
    <x v="1"/>
    <n v="814634"/>
    <d v="2013-04-16T00:00:00"/>
    <s v="April 2013"/>
    <s v="JIM"/>
    <s v="Reorder"/>
    <s v="Buy"/>
  </r>
  <r>
    <n v="670752"/>
    <s v="STEPHEN GOULD TEWKSBURY"/>
    <x v="0"/>
    <s v="3X002 1500'/RL, PHOTO BLA CK TUBING "/>
    <n v="674.25"/>
    <m/>
    <n v="3"/>
    <s v="002 1500'/RL, PHOTO BLA"/>
    <m/>
    <m/>
    <x v="1"/>
    <n v="814644"/>
    <d v="2013-04-16T00:00:00"/>
    <s v="April 2013"/>
    <s v="JIM"/>
    <s v="Reorder"/>
    <s v="Buy"/>
  </r>
  <r>
    <n v="638938"/>
    <s v="CARLSON SYSTEMS, LLC - DES MOINES"/>
    <x v="54"/>
    <s v="10.00X0.00X12.00X4.00 1000/CS,BAGS,BS "/>
    <n v="720.15"/>
    <m/>
    <n v="10"/>
    <n v="0"/>
    <n v="12"/>
    <n v="4"/>
    <x v="0"/>
    <m/>
    <d v="2012-12-14T00:00:00"/>
    <s v="Dec 2012"/>
    <s v="MWENTWORTH"/>
    <s v="Reorder"/>
    <s v="Make"/>
  </r>
  <r>
    <n v="638328"/>
    <s v="UNISOURCE - ST. LOUIS"/>
    <x v="54"/>
    <s v="10.00X0.00X12.00X4.00 1000/CS,BAGS,BS,CLAR "/>
    <n v="1752"/>
    <m/>
    <n v="10"/>
    <n v="0"/>
    <n v="12"/>
    <n v="4"/>
    <x v="0"/>
    <m/>
    <d v="2012-12-12T00:00:00"/>
    <s v="Dec 2012"/>
    <s v="ANGELA"/>
    <s v="New"/>
    <s v="Make"/>
  </r>
  <r>
    <n v="628608"/>
    <s v="PASSPORTS"/>
    <x v="54"/>
    <s v="10.00X0.00X13.00X3.00 2000/CS,BAGS,BS "/>
    <n v="1155.1199999999999"/>
    <m/>
    <n v="10"/>
    <n v="0"/>
    <n v="13"/>
    <n v="3"/>
    <x v="1"/>
    <n v="727837"/>
    <d v="2012-10-11T00:00:00"/>
    <s v="Oct 2012"/>
    <s v="JCORLISS"/>
    <s v="New"/>
    <s v="Make"/>
  </r>
  <r>
    <n v="667302"/>
    <s v="VICTORY PACKAGING LP"/>
    <x v="0"/>
    <s v="17X10.5X32 2.5MIL 1C/2S,PRNTD "/>
    <n v="0"/>
    <m/>
    <n v="17"/>
    <n v="10.5"/>
    <s v="32 2.5MIL"/>
    <m/>
    <x v="0"/>
    <m/>
    <d v="2013-04-17T00:00:00"/>
    <s v="April 2013"/>
    <s v="JCORLISS"/>
    <s v="New"/>
    <s v="Buy"/>
  </r>
  <r>
    <n v="691005"/>
    <s v="WISEPACK"/>
    <x v="54"/>
    <s v="10.00X0.00X13.00X4.001000/CS,BAGS,BS,METAL 15.0"/>
    <n v="998.1"/>
    <m/>
    <n v="10"/>
    <n v="0"/>
    <n v="13"/>
    <n v="4"/>
    <x v="1"/>
    <n v="856922"/>
    <d v="2013-07-05T00:00:00"/>
    <s v="July 2013"/>
    <s v="PCOSTA"/>
    <s v="New"/>
    <s v="Make"/>
  </r>
  <r>
    <n v="667305"/>
    <s v="VICTORY PACKAGING LP"/>
    <x v="0"/>
    <s v="17X10.5X32 3MIL 1C/2S,PRNTD "/>
    <n v="0"/>
    <m/>
    <n v="17"/>
    <n v="10.5"/>
    <s v="32 3MIL"/>
    <m/>
    <x v="0"/>
    <m/>
    <d v="2013-04-17T00:00:00"/>
    <s v="April 2013"/>
    <s v="JCORLISS"/>
    <s v="New"/>
    <s v="Buy"/>
  </r>
  <r>
    <n v="667314"/>
    <s v="TOTAL PACKAGING"/>
    <x v="0"/>
    <s v="11X18 2 MIL WITH LIP &amp; TAPE 1000/CASE "/>
    <n v="1506.5"/>
    <m/>
    <n v="11"/>
    <s v="18 2 MIL WITH"/>
    <m/>
    <m/>
    <x v="0"/>
    <m/>
    <d v="2013-04-17T00:00:00"/>
    <s v="April 2013"/>
    <s v="TTHERIAULT"/>
    <s v="New"/>
    <s v="Buy"/>
  </r>
  <r>
    <n v="667319"/>
    <s v="XPEDX"/>
    <x v="0"/>
    <s v="10X12 8MIL WITH HANG HOLE 250 CS"/>
    <n v="972.4"/>
    <m/>
    <n v="10"/>
    <s v="12 8MIL"/>
    <m/>
    <m/>
    <x v="0"/>
    <m/>
    <d v="2013-04-17T00:00:00"/>
    <s v="April 2013"/>
    <s v="JCORLISS"/>
    <s v="New"/>
    <s v="Buy"/>
  </r>
  <r>
    <n v="667412"/>
    <s v="SUN PACKAGING TECH., INC."/>
    <x v="0"/>
    <s v="3.5x4 2MIL ZT TAMPER EVID PINK TINT 1000/CASE "/>
    <n v="22100"/>
    <m/>
    <s v="3.5x4 2MIL ZT TAMPER EVID"/>
    <m/>
    <m/>
    <m/>
    <x v="0"/>
    <m/>
    <d v="2013-04-17T00:00:00"/>
    <s v="April 2013"/>
    <s v="KSHAUGHNESSY"/>
    <s v="New"/>
    <s v="Buy"/>
  </r>
  <r>
    <n v="705321"/>
    <s v="KAYCO INC"/>
    <x v="0"/>
    <s v="7X8 2MIL AUTO STYLEBAG WHITE FRONT/CLEAR BACK 1250/RL"/>
    <n v="1436"/>
    <m/>
    <n v="7"/>
    <s v="8 2MIL AUTO STYLE"/>
    <m/>
    <m/>
    <x v="1"/>
    <n v="891767"/>
    <d v="2013-09-10T00:00:00"/>
    <s v="Sept 2013"/>
    <s v="MGONZALEZ"/>
    <s v="Reorder"/>
    <s v="Buy"/>
  </r>
  <r>
    <n v="667450"/>
    <s v="TEXAS POLY"/>
    <x v="0"/>
    <s v="20X20 3MIL ZIP TOP SLIDER 250/CASE "/>
    <n v="8220"/>
    <m/>
    <n v="20"/>
    <s v="20 3MIL ZIP TOP"/>
    <m/>
    <m/>
    <x v="0"/>
    <m/>
    <d v="2013-04-17T00:00:00"/>
    <s v="April 2013"/>
    <s v="TTHERIAULT"/>
    <s v="New"/>
    <s v="Buy"/>
  </r>
  <r>
    <n v="667457"/>
    <s v="XPEDX"/>
    <x v="0"/>
    <s v="3.5X5X2MIL + 2.4375'' LIP W/ADHESIVE 1000/CS POLY PRO"/>
    <n v="693"/>
    <m/>
    <n v="3.5"/>
    <n v="5"/>
    <s v="2MIL + 2.4375''"/>
    <m/>
    <x v="0"/>
    <m/>
    <d v="2013-04-17T00:00:00"/>
    <s v="April 2013"/>
    <s v="MPIERCE"/>
    <s v="New"/>
    <s v="Buy"/>
  </r>
  <r>
    <n v="667461"/>
    <s v="XPEDX"/>
    <x v="0"/>
    <s v="3.5X5X 1MIL + 2.4375'' LIP W/ADHESIVE 1000/CS POLY PRO"/>
    <n v="3175"/>
    <m/>
    <n v="3.5"/>
    <n v="5"/>
    <s v=" 1MIL + 2.4375''"/>
    <m/>
    <x v="0"/>
    <m/>
    <d v="2013-04-17T00:00:00"/>
    <s v="April 2013"/>
    <s v="MPIERCE"/>
    <s v="New"/>
    <s v="Buy"/>
  </r>
  <r>
    <n v="691005"/>
    <s v="WISEPACK"/>
    <x v="54"/>
    <s v="10.00X0.00X13.00X4.001000/CS,BAGS,BS,METAL 15.0"/>
    <n v="998.1"/>
    <m/>
    <n v="10"/>
    <n v="0"/>
    <n v="13"/>
    <n v="4"/>
    <x v="1"/>
    <n v="856922"/>
    <d v="2013-07-05T00:00:00"/>
    <s v="July 2013"/>
    <s v="PCOSTA"/>
    <s v="New"/>
    <s v="Make"/>
  </r>
  <r>
    <n v="667496"/>
    <s v="SUNBELT PAPER &amp; PACKAGING"/>
    <x v="0"/>
    <s v="12x16 1.2mil polypropylen 1  lip with tape 1000/cas e"/>
    <n v="3736.25"/>
    <m/>
    <n v="12"/>
    <m/>
    <n v="16"/>
    <n v="1.2"/>
    <x v="0"/>
    <m/>
    <d v="2013-04-17T00:00:00"/>
    <s v="April 2013"/>
    <s v="MGONZALEZ"/>
    <s v="New"/>
    <s v="Buy"/>
  </r>
  <r>
    <n v="667506"/>
    <s v="TOTAL PACKAGING"/>
    <x v="0"/>
    <s v="11X18 2 MIL WITH +1.5  LIP &amp; TAPE 1000/CAS E"/>
    <n v="5305"/>
    <m/>
    <n v="11"/>
    <s v="18 2 MIL WITH"/>
    <m/>
    <m/>
    <x v="0"/>
    <m/>
    <d v="2013-04-17T00:00:00"/>
    <s v="April 2013"/>
    <s v="MGONZALEZ"/>
    <s v="Reorder"/>
    <s v="Buy"/>
  </r>
  <r>
    <n v="667508"/>
    <s v="SUN PACKAGING TECH., INC."/>
    <x v="0"/>
    <s v="4x9.5 2MIL ZT TAMPER EVIDENT PINK TINT 1000/CASE"/>
    <n v="30250"/>
    <m/>
    <s v="4x9.5 2MIL ZT"/>
    <m/>
    <m/>
    <m/>
    <x v="0"/>
    <m/>
    <d v="2013-04-17T00:00:00"/>
    <s v="April 2013"/>
    <s v="KSHAUGHNESSY"/>
    <s v="New"/>
    <s v="Buy"/>
  </r>
  <r>
    <n v="667512"/>
    <s v="SUN PACKAGING TECH., INC."/>
    <x v="0"/>
    <s v="4x4 2MIL ZIP TOP PINK TINT, TAMPER EVIDENT 1000/CASE"/>
    <n v="22700"/>
    <m/>
    <s v="4x4 2MIL ZIP TOP"/>
    <m/>
    <m/>
    <m/>
    <x v="0"/>
    <m/>
    <d v="2013-04-17T00:00:00"/>
    <s v="April 2013"/>
    <s v="KSHAUGHNESSY"/>
    <s v="New"/>
    <s v="Buy"/>
  </r>
  <r>
    <n v="667514"/>
    <s v="SUN PACKAGING TECH., INC."/>
    <x v="0"/>
    <s v="3.5x4 2 MIL LF W/ EASY TE PINK TINT 1000/CASE "/>
    <n v="11650"/>
    <m/>
    <s v="3.5x4 2 MIL LF W/ EASY TE"/>
    <m/>
    <m/>
    <m/>
    <x v="0"/>
    <m/>
    <d v="2013-04-17T00:00:00"/>
    <s v="April 2013"/>
    <s v="KSHAUGHNESSY"/>
    <s v="New"/>
    <s v="Buy"/>
  </r>
  <r>
    <n v="701771"/>
    <s v="ADMIRAL PACKAGING"/>
    <x v="54"/>
    <s v="10.00X0.00X14.00X2.001500/CS,BAGS,BS,METAL 15.0"/>
    <n v="1405"/>
    <m/>
    <n v="10"/>
    <n v="0"/>
    <n v="14"/>
    <n v="2"/>
    <x v="0"/>
    <m/>
    <d v="2013-09-06T00:00:00"/>
    <s v="Sept 2013"/>
    <s v="MWENTWORTH"/>
    <s v="New"/>
    <s v="Make"/>
  </r>
  <r>
    <n v="701777"/>
    <s v="ADMIRAL PACKAGING"/>
    <x v="54"/>
    <s v="10.00X0.00X14.00X2.001500/CS,BAGS,FG,BS,METAL0.15"/>
    <n v="1538.5"/>
    <m/>
    <n v="10"/>
    <n v="0"/>
    <n v="14"/>
    <n v="2"/>
    <x v="0"/>
    <m/>
    <d v="2013-09-06T00:00:00"/>
    <s v="Sept 2013"/>
    <s v="MWENTWORTH"/>
    <s v="New"/>
    <s v="Make"/>
  </r>
  <r>
    <n v="667525"/>
    <s v="WESTERN PACKAGING, INC"/>
    <x v="0"/>
    <s v="LLDPE 40X46 1.2MIL BLACK STAR SEALED 100/CS LINERS"/>
    <n v="2015.65"/>
    <m/>
    <s v="LLDPE 40"/>
    <s v="46 1.2MIL BLACK"/>
    <m/>
    <m/>
    <x v="0"/>
    <m/>
    <d v="2013-04-17T00:00:00"/>
    <s v="April 2013"/>
    <s v="MGONZALEZ"/>
    <s v="New"/>
    <s v="Buy"/>
  </r>
  <r>
    <n v="667539"/>
    <s v="UNION PACKAGING"/>
    <x v="0"/>
    <s v="20.5X30.25X2.75 WHITE FILM FG 6 VENT HOLES TOP/BOT/SIDES 3  EACH SID"/>
    <n v="1215.5"/>
    <m/>
    <n v="20.5"/>
    <m/>
    <n v="30.25"/>
    <n v="2.75"/>
    <x v="0"/>
    <m/>
    <d v="2013-04-17T00:00:00"/>
    <s v="April 2013"/>
    <s v="JPENA"/>
    <s v="Reorder"/>
    <s v="Buy"/>
  </r>
  <r>
    <n v="679536"/>
    <s v="PROFESSIONAL PACKAGING"/>
    <x v="54"/>
    <s v="10.00X0.00X15.00X1.00 1000/CS,BAGS,FG,BS "/>
    <n v="1228.2"/>
    <m/>
    <n v="10"/>
    <n v="0"/>
    <n v="15"/>
    <n v="1"/>
    <x v="0"/>
    <m/>
    <d v="2013-06-03T00:00:00"/>
    <s v="June 2013"/>
    <s v="BRENDA"/>
    <s v="New"/>
    <s v="Make"/>
  </r>
  <r>
    <n v="667609"/>
    <s v="PACKAGING PARTNERS, LLC"/>
    <x v="0"/>
    <s v="ZT 3X5X006 PRINTED 1C/1S 1000/CS,PRNTD "/>
    <n v="1370.25"/>
    <m/>
    <s v="ZT 3"/>
    <n v="5"/>
    <s v="006 PRINTED 1C/1S"/>
    <m/>
    <x v="0"/>
    <m/>
    <d v="2013-04-17T00:00:00"/>
    <s v="April 2013"/>
    <s v="SARAH"/>
    <s v="New"/>
    <s v="Buy"/>
  </r>
  <r>
    <n v="667610"/>
    <s v="PACKAGING PARTNERS, LLC"/>
    <x v="0"/>
    <s v="ZT 6X9X006 PRINTED 1C/1S 1000/CASE,PRNTD "/>
    <n v="1200.25"/>
    <m/>
    <s v="ZT 6"/>
    <n v="9"/>
    <s v="006 PRINTED 1C/1S"/>
    <m/>
    <x v="0"/>
    <m/>
    <d v="2013-04-17T00:00:00"/>
    <s v="April 2013"/>
    <s v="SARAH"/>
    <s v="New"/>
    <s v="Buy"/>
  </r>
  <r>
    <n v="667611"/>
    <s v="PACKAGING PARTNERS, LLC"/>
    <x v="0"/>
    <s v="ZT 9X12X006 PRINTED 1C/1S (WHITE BLOCK),PRNTD "/>
    <n v="1593.75"/>
    <m/>
    <s v="ZT 9"/>
    <n v="12"/>
    <s v="006 PRINTED 1C/1S"/>
    <m/>
    <x v="0"/>
    <m/>
    <d v="2013-04-17T00:00:00"/>
    <s v="April 2013"/>
    <s v="SARAH"/>
    <s v="New"/>
    <s v="Buy"/>
  </r>
  <r>
    <n v="667612"/>
    <s v="PACKAGING PARTNERS, LLC"/>
    <x v="0"/>
    <s v="ZT 12X15X006 PRINTED 1C/1 1000/CS,PRNTD "/>
    <n v="2125.25"/>
    <m/>
    <s v="ZT 12"/>
    <n v="15"/>
    <s v="006 PRINTED 1C/1"/>
    <m/>
    <x v="0"/>
    <m/>
    <d v="2013-04-17T00:00:00"/>
    <s v="April 2013"/>
    <s v="SARAH"/>
    <s v="New"/>
    <s v="Buy"/>
  </r>
  <r>
    <n v="679771"/>
    <s v="PROFESSIONAL PACKAGING"/>
    <x v="54"/>
    <s v="10.00X0.00X15.00X1.00 1000/CS,BAGS,FG,BS "/>
    <n v="1233"/>
    <m/>
    <n v="10"/>
    <n v="0"/>
    <n v="15"/>
    <n v="1"/>
    <x v="0"/>
    <m/>
    <d v="2013-06-03T00:00:00"/>
    <s v="June 2013"/>
    <s v="MGONZALEZ"/>
    <s v="Reorder"/>
    <s v="Make"/>
  </r>
  <r>
    <n v="659720"/>
    <s v="UNISOURCE - DES MOINES"/>
    <x v="54"/>
    <s v="10.00X0.00X15.00X2.00 1000/CS,BAGS,FG,BS,CLAR "/>
    <n v="1372.98"/>
    <m/>
    <n v="10"/>
    <n v="0"/>
    <n v="15"/>
    <n v="2"/>
    <x v="0"/>
    <m/>
    <d v="2013-03-14T00:00:00"/>
    <s v="March 2013"/>
    <s v="WILL"/>
    <s v="New"/>
    <s v="Make"/>
  </r>
  <r>
    <n v="667634"/>
    <s v="CS PACKAGING"/>
    <x v="0"/>
    <s v="POLYPRO 4X2.5X9.25X001 FDA APPROVED "/>
    <n v="0"/>
    <m/>
    <n v="4"/>
    <n v="2.5"/>
    <n v="9.25"/>
    <n v="1"/>
    <x v="0"/>
    <m/>
    <d v="2013-04-17T00:00:00"/>
    <s v="April 2013"/>
    <s v="SARAH"/>
    <s v="New"/>
    <s v="Buy"/>
  </r>
  <r>
    <n v="626255"/>
    <s v="WALNUT PACKAGING INC."/>
    <x v="54"/>
    <s v="10.00X0.00X16.00X1.90 1000/CS,BAGS,BS "/>
    <n v="8346"/>
    <m/>
    <n v="10"/>
    <n v="0"/>
    <n v="16"/>
    <n v="1.9"/>
    <x v="0"/>
    <m/>
    <d v="2012-10-16T00:00:00"/>
    <s v="Oct 2012"/>
    <s v="LPAIGE"/>
    <s v="Reorder"/>
    <s v="Make"/>
  </r>
  <r>
    <n v="661456"/>
    <s v="STAPLES INDUSTRIAL #906"/>
    <x v="54"/>
    <s v="10.00X0.00X18.00X2.00 1000/CS,BAGS,BS "/>
    <n v="1708"/>
    <m/>
    <n v="10"/>
    <n v="0"/>
    <n v="18"/>
    <n v="2"/>
    <x v="0"/>
    <m/>
    <d v="2013-03-21T00:00:00"/>
    <s v="March 2013"/>
    <s v="JBERCUME"/>
    <s v="New"/>
    <s v="Make"/>
  </r>
  <r>
    <n v="688270"/>
    <s v="BASS FLEXIBLE PACKAGING"/>
    <x v="54"/>
    <s v="10.00X0.00X18.00X2.00 1000/CS,BAGS,BS "/>
    <n v="21034"/>
    <m/>
    <n v="10"/>
    <n v="0"/>
    <n v="18"/>
    <n v="2"/>
    <x v="0"/>
    <m/>
    <d v="2013-06-21T00:00:00"/>
    <s v="June 2013"/>
    <s v="KKING"/>
    <s v="New"/>
    <s v="Make"/>
  </r>
  <r>
    <n v="671133"/>
    <s v="STEPHEN GOULD HUNTSVILLE"/>
    <x v="0"/>
    <s v="ZT 20X24X003 1 RANDOM VENT LOWER PRT OF BAG 200/CTN DOMESTIC"/>
    <n v="1581.3"/>
    <m/>
    <n v="20"/>
    <m/>
    <n v="24"/>
    <n v="3"/>
    <x v="1"/>
    <n v="815263"/>
    <d v="2013-04-17T00:00:00"/>
    <s v="April 2013"/>
    <s v="BRENDA"/>
    <s v="New"/>
    <s v="Buy"/>
  </r>
  <r>
    <n v="671592"/>
    <s v="POLY PAK PLASTICS"/>
    <x v="0"/>
    <s v="SOR 18.00X1.00 FG, CF (36 VENTED, CRADLED, TREATED TO APPLY LABELS"/>
    <n v="0"/>
    <m/>
    <n v="18"/>
    <m/>
    <m/>
    <n v="1"/>
    <x v="0"/>
    <m/>
    <d v="2013-04-17T00:00:00"/>
    <s v="April 2013"/>
    <s v="MICHELLE"/>
    <s v="New"/>
    <s v="Buy"/>
  </r>
  <r>
    <n v="688270"/>
    <s v="BASS FLEXIBLE PACKAGING"/>
    <x v="54"/>
    <s v="10.00X0.00X18.00X2.001000/CS,BAGS,BS"/>
    <n v="21034"/>
    <m/>
    <n v="10"/>
    <n v="0"/>
    <n v="18"/>
    <n v="2"/>
    <x v="0"/>
    <m/>
    <d v="2013-07-08T00:00:00"/>
    <s v="July 2013"/>
    <s v="KKING"/>
    <s v="New"/>
    <s v="Make"/>
  </r>
  <r>
    <n v="696293"/>
    <s v="BASS FLEXIBLE PACKAGING"/>
    <x v="54"/>
    <s v="10.00X0.00X18.00X2.001000/CS,BAGS,BS"/>
    <n v="21515"/>
    <m/>
    <n v="10"/>
    <n v="0"/>
    <n v="18"/>
    <n v="2"/>
    <x v="1"/>
    <n v="870941"/>
    <d v="2013-08-01T00:00:00"/>
    <s v="Aug 2013"/>
    <s v="BRENDA"/>
    <s v="Reorder"/>
    <s v="Make"/>
  </r>
  <r>
    <n v="698199"/>
    <s v="BASS FLEXIBLE PACKAGING"/>
    <x v="54"/>
    <s v="10.00X0.00X18.00X2.001000/CS,BAGS,BS"/>
    <n v="21515"/>
    <m/>
    <n v="10"/>
    <n v="0"/>
    <n v="18"/>
    <n v="2"/>
    <x v="1"/>
    <n v="874122"/>
    <d v="2013-08-07T00:00:00"/>
    <s v="Aug 2013"/>
    <s v="JCORLISS"/>
    <s v="Reorder"/>
    <s v="Make"/>
  </r>
  <r>
    <n v="667701"/>
    <s v="WOLSELEY INDUSTRIAL GROUP"/>
    <x v="0"/>
    <s v="ZT 9X12X006, 3PLY 1000/CTN "/>
    <n v="1526.25"/>
    <m/>
    <s v="ZT 9"/>
    <n v="12"/>
    <s v="006, 3PLY"/>
    <m/>
    <x v="0"/>
    <m/>
    <d v="2013-04-18T00:00:00"/>
    <s v="April 2013"/>
    <s v="LMITCHELL"/>
    <s v="New"/>
    <s v="Buy"/>
  </r>
  <r>
    <n v="667743"/>
    <s v="DREAM PACKAGING INC"/>
    <x v="0"/>
    <s v="ZT 10X16X002 W/ HANG HOLD BELOW THE ZIP"/>
    <n v="1274.8499999999999"/>
    <m/>
    <s v="ZT 10"/>
    <n v="16"/>
    <n v="2"/>
    <m/>
    <x v="0"/>
    <m/>
    <d v="2013-04-18T00:00:00"/>
    <s v="April 2013"/>
    <s v="AMBER"/>
    <s v="New"/>
    <s v="Buy"/>
  </r>
  <r>
    <n v="667790"/>
    <s v="XPEDX"/>
    <x v="0"/>
    <s v="ZT 12X12 4MIL 5% VCI 750/ CASE "/>
    <n v="2285.63"/>
    <m/>
    <s v="ZT 12"/>
    <s v="12 4MIL 5% VCI 750/"/>
    <m/>
    <m/>
    <x v="0"/>
    <m/>
    <d v="2013-04-18T00:00:00"/>
    <s v="April 2013"/>
    <s v="LCARTER"/>
    <s v="New"/>
    <s v="Buy"/>
  </r>
  <r>
    <n v="626270"/>
    <s v="WALNUT PACKAGING INC."/>
    <x v="54"/>
    <s v="10.00X0.00X20.00X1.90 1000/CS,BAGS,BS "/>
    <n v="10428"/>
    <m/>
    <n v="10"/>
    <n v="0"/>
    <n v="20"/>
    <n v="1.9"/>
    <x v="0"/>
    <m/>
    <d v="2012-10-16T00:00:00"/>
    <s v="Oct 2012"/>
    <s v="LPAIGE"/>
    <s v="Reorder"/>
    <s v="Make"/>
  </r>
  <r>
    <n v="650449"/>
    <s v="AMERISOURCE PACKAGING"/>
    <x v="54"/>
    <s v="10.00X0.00X20.00X2.00 1500/CS,BAGS,BS "/>
    <n v="1824"/>
    <m/>
    <n v="10"/>
    <n v="0"/>
    <n v="20"/>
    <n v="2"/>
    <x v="1"/>
    <n v="774189"/>
    <d v="2013-01-25T00:00:00"/>
    <s v="Jan 2013"/>
    <s v="ANGELA"/>
    <s v="Reorder"/>
    <s v="Make"/>
  </r>
  <r>
    <n v="667900"/>
    <s v="BATES CONTAINER DO NOT USE. USE #104117"/>
    <x v="0"/>
    <s v="ZT 6X12X002 W/ 1/2  LIP "/>
    <n v="0"/>
    <m/>
    <s v="ZT 6"/>
    <n v="12"/>
    <s v="002 W/ 1/2 "/>
    <m/>
    <x v="0"/>
    <m/>
    <d v="2013-04-18T00:00:00"/>
    <s v="April 2013"/>
    <s v="AMBER"/>
    <s v="New"/>
    <s v="Buy"/>
  </r>
  <r>
    <n v="662188"/>
    <s v="BRAME SPECIALTY CO."/>
    <x v="0"/>
    <s v="12X24X1.5 MIL AUTO BAG ON ROLL 300/ROLL "/>
    <n v="1428"/>
    <m/>
    <n v="12"/>
    <m/>
    <n v="24"/>
    <n v="1.5"/>
    <x v="0"/>
    <m/>
    <d v="2013-03-25T00:00:00"/>
    <s v="March 2013"/>
    <s v="CMAHAN"/>
    <s v="New"/>
    <s v="Buy"/>
  </r>
  <r>
    <n v="622542"/>
    <s v="KAYCO INC"/>
    <x v="0"/>
    <s v="7X8 2MIL AUTO STYLE BAG WHITE FRONT/ CLEAR BACK 1250/RL"/>
    <n v="1425"/>
    <m/>
    <n v="7"/>
    <m/>
    <n v="8"/>
    <n v="2"/>
    <x v="0"/>
    <m/>
    <d v="2012-10-01T00:00:00"/>
    <s v="Oct 2012"/>
    <s v="LCARTER"/>
    <s v="Reorder"/>
    <s v="Buy"/>
  </r>
  <r>
    <n v="626191"/>
    <s v="NAPS POLY BAG COMPANY"/>
    <x v="0"/>
    <s v="AUTO 2.5X4X002 WHITE FRONT CLEAR BACK/ VENTED 1/4  HOLE 30"/>
    <n v="1417.5"/>
    <m/>
    <n v="2.5"/>
    <m/>
    <n v="4"/>
    <n v="2"/>
    <x v="0"/>
    <m/>
    <d v="2012-10-16T00:00:00"/>
    <s v="Oct 2012"/>
    <s v="LPAIGE"/>
    <s v="Reorder"/>
    <s v="Buy"/>
  </r>
  <r>
    <n v="641580"/>
    <s v="STEPHEN GOULD WAREHOUSE"/>
    <x v="0"/>
    <s v="BOR 5X6X002, AUTO- STYLE, W/ 1 VENT HOLE 2000/RL"/>
    <n v="1415"/>
    <m/>
    <n v="5"/>
    <m/>
    <n v="6"/>
    <n v="2"/>
    <x v="0"/>
    <m/>
    <d v="2012-12-26T00:00:00"/>
    <s v="Dec 2012"/>
    <s v="LMITCHELL"/>
    <s v="New"/>
    <s v="Buy"/>
  </r>
  <r>
    <n v="666989"/>
    <s v="SHORR PACKAGING - IL"/>
    <x v="0"/>
    <s v="2X5X0015 AUTO BAG 3000/RL WHITE FRONT/CLEAR BACK 1 1/8  VENT HOLE"/>
    <n v="1410"/>
    <m/>
    <n v="2"/>
    <m/>
    <n v="5"/>
    <n v="1.5"/>
    <x v="0"/>
    <m/>
    <d v="2013-04-16T00:00:00"/>
    <s v="April 2013"/>
    <s v="AMBER"/>
    <s v="New"/>
    <s v="Buy"/>
  </r>
  <r>
    <n v="668000"/>
    <s v="XPEDX"/>
    <x v="0"/>
    <s v="ZT 12X12 4 MIL 5% VCI 75 0/CASE "/>
    <n v="2285.63"/>
    <m/>
    <s v="ZT 12"/>
    <s v="12 4 MIL 5% VCI 75"/>
    <m/>
    <m/>
    <x v="0"/>
    <m/>
    <d v="2013-04-18T00:00:00"/>
    <s v="April 2013"/>
    <s v="LPAIGE"/>
    <s v="New"/>
    <s v="Buy"/>
  </r>
  <r>
    <n v="668001"/>
    <s v="XPEDX"/>
    <x v="0"/>
    <s v="16X19+2.75 L&amp;TX002 PERM ADHESIVE 500/CASE "/>
    <n v="8334"/>
    <m/>
    <n v="16"/>
    <s v="19+2.75 L&amp;T"/>
    <n v="2"/>
    <m/>
    <x v="0"/>
    <m/>
    <d v="2013-04-18T00:00:00"/>
    <s v="April 2013"/>
    <s v="EZRA"/>
    <s v="New"/>
    <s v="Buy"/>
  </r>
  <r>
    <n v="668005"/>
    <s v="THE WINSTON CO."/>
    <x v="0"/>
    <s v="LF 7.5X14 1.5 MIL W/ 4 IN 1000/CASE "/>
    <n v="1263.75"/>
    <m/>
    <s v="LF 7.5"/>
    <s v="14 1.5 MIL W/ 4 IN"/>
    <m/>
    <m/>
    <x v="0"/>
    <m/>
    <d v="2013-04-18T00:00:00"/>
    <s v="April 2013"/>
    <s v="LPAIGE"/>
    <s v="New"/>
    <s v="Buy"/>
  </r>
  <r>
    <n v="668008"/>
    <s v="NICHOLS CO."/>
    <x v="0"/>
    <s v="LF 10X15 2MIL 1000/CS INNERPACKED (10 PACKS OF 100)"/>
    <n v="4545"/>
    <m/>
    <s v="LF 10"/>
    <s v="15 2MIL"/>
    <m/>
    <m/>
    <x v="0"/>
    <m/>
    <d v="2013-04-18T00:00:00"/>
    <s v="April 2013"/>
    <s v="LCARTER"/>
    <s v="Reorder"/>
    <s v="Buy"/>
  </r>
  <r>
    <n v="666743"/>
    <s v="AMERISOURCE PACKAGING"/>
    <x v="54"/>
    <s v="10.00X0.00X20.00X2.00 1500/CS,BAGS,BS "/>
    <n v="2233.98"/>
    <m/>
    <n v="10"/>
    <n v="0"/>
    <n v="20"/>
    <n v="2"/>
    <x v="1"/>
    <n v="805773"/>
    <d v="2013-03-29T00:00:00"/>
    <s v="March 2013"/>
    <s v="MICHELLE"/>
    <s v="New"/>
    <s v="Make"/>
  </r>
  <r>
    <n v="671396"/>
    <s v="NORMAN ROQUETTE, INC."/>
    <x v="0"/>
    <s v="9.25X6 + 5  LIP 3MIL 1000 /CASE "/>
    <n v="2324.25"/>
    <m/>
    <n v="9.25"/>
    <s v="6 + 5  LIP 3MIL 1000"/>
    <m/>
    <m/>
    <x v="1"/>
    <n v="815627"/>
    <d v="2013-04-18T00:00:00"/>
    <s v="April 2013"/>
    <s v="CMAHAN"/>
    <s v="New"/>
    <s v="Buy"/>
  </r>
  <r>
    <n v="666777"/>
    <s v="AMERISOURCE PACKAGING"/>
    <x v="54"/>
    <s v="10.00X0.00X20.00X2.00 1500/CS,BAGS,BS "/>
    <n v="1571.22"/>
    <m/>
    <n v="10"/>
    <n v="0"/>
    <n v="20"/>
    <n v="2"/>
    <x v="0"/>
    <m/>
    <d v="2013-04-12T00:00:00"/>
    <s v="April 2013"/>
    <s v="SARAH"/>
    <s v="Reorder"/>
    <s v="Make"/>
  </r>
  <r>
    <n v="668047"/>
    <s v="TEMPERATSURE"/>
    <x v="0"/>
    <s v="ZT SLIDER 9X12X0015 250/C ASE "/>
    <n v="7020"/>
    <m/>
    <s v="ZT SLIDER 9"/>
    <n v="12"/>
    <s v="0015 250/C"/>
    <m/>
    <x v="0"/>
    <m/>
    <d v="2013-04-19T00:00:00"/>
    <s v="April 2013"/>
    <s v="MICHELLE"/>
    <s v="New"/>
    <s v="Buy"/>
  </r>
  <r>
    <n v="668048"/>
    <s v="TEMPERATSURE"/>
    <x v="0"/>
    <s v="ZT SLIDER 9X12X002 250/CA SE "/>
    <n v="8160"/>
    <m/>
    <s v="ZT SLIDER 9"/>
    <n v="12"/>
    <s v="002 250/CA"/>
    <m/>
    <x v="0"/>
    <m/>
    <d v="2013-04-19T00:00:00"/>
    <s v="April 2013"/>
    <s v="MICHELLE"/>
    <s v="New"/>
    <s v="Buy"/>
  </r>
  <r>
    <n v="668052"/>
    <s v="TEMPERATSURE"/>
    <x v="0"/>
    <s v="ZT SLIDER 20X20X0015 250 /CASE "/>
    <n v="7181.25"/>
    <m/>
    <s v="ZT SLIDER 20"/>
    <n v="20"/>
    <s v="0015 250"/>
    <m/>
    <x v="0"/>
    <m/>
    <d v="2013-04-19T00:00:00"/>
    <s v="April 2013"/>
    <s v="MICHELLE"/>
    <s v="New"/>
    <s v="Buy"/>
  </r>
  <r>
    <n v="668059"/>
    <s v="TEMPERATSURE"/>
    <x v="0"/>
    <s v="ZT SLIDER 20X20X002 250/C ASE "/>
    <n v="8831.25"/>
    <m/>
    <s v="ZT SLIDER 20"/>
    <n v="20"/>
    <s v="002 250/C"/>
    <m/>
    <x v="0"/>
    <m/>
    <d v="2013-04-19T00:00:00"/>
    <s v="April 2013"/>
    <s v="MICHELLE"/>
    <s v="New"/>
    <s v="Buy"/>
  </r>
  <r>
    <n v="668070"/>
    <s v="LINDENMEYR MUNROE"/>
    <x v="0"/>
    <s v="ZT 24X38X003 150/CASE  "/>
    <n v="1836.64"/>
    <m/>
    <s v="ZT 24"/>
    <n v="38"/>
    <s v="003 150/CASE"/>
    <m/>
    <x v="0"/>
    <m/>
    <d v="2013-04-19T00:00:00"/>
    <s v="April 2013"/>
    <s v="SARAH"/>
    <s v="New"/>
    <s v="Buy"/>
  </r>
  <r>
    <n v="668071"/>
    <s v="LINDENMEYR MUNROE"/>
    <x v="0"/>
    <s v="ZT 24X38X004 100/CASE  "/>
    <n v="2279.36"/>
    <m/>
    <s v="ZT 24"/>
    <n v="38"/>
    <s v="004 100/CASE"/>
    <m/>
    <x v="0"/>
    <m/>
    <d v="2013-04-19T00:00:00"/>
    <s v="April 2013"/>
    <s v="SARAH"/>
    <s v="New"/>
    <s v="Buy"/>
  </r>
  <r>
    <n v="668072"/>
    <s v="LINDENMEYR MUNROE"/>
    <x v="0"/>
    <s v="ZT 26X24X003 200/CASE  "/>
    <n v="1266.9000000000001"/>
    <m/>
    <s v="ZT 26"/>
    <n v="24"/>
    <s v="003 200/CASE"/>
    <m/>
    <x v="0"/>
    <m/>
    <d v="2013-04-19T00:00:00"/>
    <s v="April 2013"/>
    <s v="SARAH"/>
    <s v="New"/>
    <s v="Buy"/>
  </r>
  <r>
    <n v="668073"/>
    <s v="SUN INDUSTRIAL SUPPLY CO."/>
    <x v="0"/>
    <s v="LF 38X58X004 BLACK CONDUCTIVE 50/CASE "/>
    <n v="3669.9"/>
    <m/>
    <s v="LF 38"/>
    <n v="58"/>
    <n v="4"/>
    <m/>
    <x v="0"/>
    <m/>
    <d v="2013-04-19T00:00:00"/>
    <s v="April 2013"/>
    <s v="MICHELLE"/>
    <s v="New"/>
    <s v="Buy"/>
  </r>
  <r>
    <n v="668074"/>
    <s v="LINDENMEYR MUNROE"/>
    <x v="0"/>
    <s v="ZT 26X24X004 150/CASE  "/>
    <n v="1482.2"/>
    <m/>
    <s v="ZT 26"/>
    <n v="24"/>
    <s v="004 150/CASE"/>
    <m/>
    <x v="0"/>
    <m/>
    <d v="2013-04-19T00:00:00"/>
    <s v="April 2013"/>
    <s v="SARAH"/>
    <s v="New"/>
    <s v="Buy"/>
  </r>
  <r>
    <n v="668075"/>
    <s v="LINDENMEYR MUNROE"/>
    <x v="0"/>
    <s v="ZT 9X36X003 400/CASE  "/>
    <n v="1248.0999999999999"/>
    <m/>
    <s v="ZT 9"/>
    <n v="36"/>
    <s v="003 400/CASE"/>
    <m/>
    <x v="0"/>
    <m/>
    <d v="2013-04-19T00:00:00"/>
    <s v="April 2013"/>
    <s v="SARAH"/>
    <s v="New"/>
    <s v="Buy"/>
  </r>
  <r>
    <n v="668078"/>
    <s v="LINDENMEYR MUNROE"/>
    <x v="0"/>
    <s v="ZT 9X36X004 300/CASE  "/>
    <n v="1339.8"/>
    <m/>
    <s v="ZT 9"/>
    <n v="36"/>
    <s v="004 300/CASE"/>
    <m/>
    <x v="0"/>
    <m/>
    <d v="2013-04-19T00:00:00"/>
    <s v="April 2013"/>
    <s v="SARAH"/>
    <s v="New"/>
    <s v="Buy"/>
  </r>
  <r>
    <n v="668090"/>
    <s v="LINDENMEYR MUNROE"/>
    <x v="0"/>
    <s v="ZT 26X16X004 200/CASE  "/>
    <n v="4908"/>
    <m/>
    <s v="ZT 26"/>
    <n v="16"/>
    <s v="004 200/CASE"/>
    <m/>
    <x v="0"/>
    <m/>
    <d v="2013-04-19T00:00:00"/>
    <s v="April 2013"/>
    <s v="SARAH"/>
    <s v="New"/>
    <s v="Buy"/>
  </r>
  <r>
    <n v="668092"/>
    <s v="ROBINSON TAPE &amp; LABEL"/>
    <x v="0"/>
    <s v="24X36X004 CLEAR ZIP TOP 125/CS"/>
    <n v="2262.75"/>
    <m/>
    <n v="24"/>
    <n v="36"/>
    <n v="4"/>
    <m/>
    <x v="0"/>
    <m/>
    <d v="2013-04-19T00:00:00"/>
    <s v="April 2013"/>
    <s v="DAVIDW"/>
    <s v="New"/>
    <s v="Buy"/>
  </r>
  <r>
    <n v="668093"/>
    <s v="LINDENMEYR MUNROE"/>
    <x v="0"/>
    <s v="ZT 26X16X003 300/CASE  "/>
    <n v="3966"/>
    <m/>
    <s v="ZT 26"/>
    <n v="16"/>
    <s v="003 300/CASE"/>
    <m/>
    <x v="0"/>
    <m/>
    <d v="2013-04-19T00:00:00"/>
    <s v="April 2013"/>
    <s v="SARAH"/>
    <s v="New"/>
    <s v="Buy"/>
  </r>
  <r>
    <n v="668105"/>
    <s v="LINDENMEYR MUNROE"/>
    <x v="0"/>
    <s v="ZT 11X25X003 500/CASE "/>
    <n v="1950.06"/>
    <m/>
    <s v="ZT 11"/>
    <n v="25"/>
    <n v="3"/>
    <m/>
    <x v="0"/>
    <m/>
    <d v="2013-04-19T00:00:00"/>
    <s v="April 2013"/>
    <s v="SARAH"/>
    <s v="New"/>
    <s v="Buy"/>
  </r>
  <r>
    <n v="679569"/>
    <s v="INTERNATIONAL PLASTICS"/>
    <x v="0"/>
    <s v="4X7 2MIL AUTO STYLE BAGS 1750/ROLL "/>
    <n v="1410"/>
    <m/>
    <n v="4"/>
    <m/>
    <n v="7"/>
    <n v="2"/>
    <x v="0"/>
    <m/>
    <d v="2013-06-03T00:00:00"/>
    <s v="June 2013"/>
    <s v="JCORLISS"/>
    <s v="New"/>
    <s v="Buy"/>
  </r>
  <r>
    <n v="668107"/>
    <s v="LINDENMEYR MUNROE"/>
    <x v="0"/>
    <s v="ZT 11X25X004 500/CASE "/>
    <n v="1986.6"/>
    <m/>
    <s v="ZT 11"/>
    <n v="25"/>
    <n v="4"/>
    <m/>
    <x v="0"/>
    <m/>
    <d v="2013-04-19T00:00:00"/>
    <s v="April 2013"/>
    <s v="SARAH"/>
    <s v="New"/>
    <s v="Buy"/>
  </r>
  <r>
    <n v="668121"/>
    <s v="CPK BROKERAGE"/>
    <x v="0"/>
    <s v="GARMENT BAG 21X3X50 .65 M GREEN TINT PRINTED 1C/1S 519/ROLL,PRNTD"/>
    <n v="45240"/>
    <m/>
    <s v="GARMENT BAG 21"/>
    <n v="3"/>
    <s v="50 .65 M"/>
    <m/>
    <x v="0"/>
    <m/>
    <d v="2013-04-19T00:00:00"/>
    <s v="April 2013"/>
    <s v="LPAIGE"/>
    <s v="New"/>
    <s v="Buy"/>
  </r>
  <r>
    <n v="668124"/>
    <s v="CPK BROKERAGE"/>
    <x v="0"/>
    <s v="GARMENT BAG 21X3X72 .65 M GREEN TINT PRINTED 1C/1S 360/ROLL,PRNTD"/>
    <n v="45240"/>
    <m/>
    <s v="GARMENT BAG 21"/>
    <n v="3"/>
    <s v="72 .65 M"/>
    <m/>
    <x v="0"/>
    <m/>
    <d v="2013-04-19T00:00:00"/>
    <s v="April 2013"/>
    <s v="LPAIGE"/>
    <s v="Reorder"/>
    <s v="Buy"/>
  </r>
  <r>
    <n v="668134"/>
    <s v="CHATTANOOGA PAPER &amp; PACKAGING, LLC."/>
    <x v="0"/>
    <s v="8X10 1MIL LF BAG 1000/CS (ITEM# 2285) "/>
    <n v="7850"/>
    <m/>
    <n v="8"/>
    <s v="10 1MIL LF BAG 1000/CS"/>
    <m/>
    <m/>
    <x v="0"/>
    <m/>
    <d v="2013-04-19T00:00:00"/>
    <s v="April 2013"/>
    <s v="VALERIE"/>
    <s v="New"/>
    <s v="Buy"/>
  </r>
  <r>
    <n v="666792"/>
    <s v="AMERISOURCE PACKAGING"/>
    <x v="54"/>
    <s v="10.00X0.00X20.00X2.00 1500/CS,BAGS,BS "/>
    <n v="1891"/>
    <m/>
    <n v="10"/>
    <n v="0"/>
    <n v="20"/>
    <n v="2"/>
    <x v="0"/>
    <m/>
    <d v="2013-04-12T00:00:00"/>
    <s v="April 2013"/>
    <s v="MWENTWORTH"/>
    <s v="New"/>
    <s v="Make"/>
  </r>
  <r>
    <n v="668165"/>
    <s v="SUN INDUSTRIAL SUPPLY CO."/>
    <x v="0"/>
    <s v="LF 24X36X004 BLK CONDUCTIVE 100/CASE "/>
    <n v="2907.4"/>
    <m/>
    <s v="LF 24"/>
    <n v="36"/>
    <n v="4"/>
    <m/>
    <x v="0"/>
    <m/>
    <d v="2013-04-19T00:00:00"/>
    <s v="April 2013"/>
    <s v="MICHELLE"/>
    <s v="New"/>
    <s v="Buy"/>
  </r>
  <r>
    <n v="668173"/>
    <s v="SUN INDUSTRIAL SUPPLY CO."/>
    <x v="0"/>
    <s v="LF 30X30X004 BLK CONDUCTIVE 100/CASE "/>
    <n v="2861.1"/>
    <m/>
    <s v="LF 30"/>
    <n v="30"/>
    <n v="4"/>
    <m/>
    <x v="0"/>
    <m/>
    <d v="2013-04-19T00:00:00"/>
    <s v="April 2013"/>
    <s v="MICHELLE"/>
    <s v="New"/>
    <s v="Buy"/>
  </r>
  <r>
    <n v="668218"/>
    <s v="BUBBLEFAST"/>
    <x v="0"/>
    <s v="6X10 1MIL LIP AND TAPE PRINTED 1C/1S,PRNTD "/>
    <n v="1188"/>
    <m/>
    <n v="6"/>
    <s v="10 1MIL LIP AND TAPE"/>
    <m/>
    <m/>
    <x v="0"/>
    <m/>
    <d v="2013-04-19T00:00:00"/>
    <s v="April 2013"/>
    <s v="TTHERIAULT"/>
    <s v="New"/>
    <s v="Buy"/>
  </r>
  <r>
    <n v="668241"/>
    <s v="BUBBLEFAST"/>
    <x v="0"/>
    <s v="8X10 1MIL LIP AND TAPE PRINTED 1C/1S 10 PACKS OF 100, 1000/CAS"/>
    <n v="1254"/>
    <m/>
    <n v="8"/>
    <s v="10 1MIL LIP AND TAPE"/>
    <m/>
    <m/>
    <x v="0"/>
    <m/>
    <d v="2013-04-19T00:00:00"/>
    <s v="April 2013"/>
    <s v="TTHERIAULT"/>
    <s v="New"/>
    <s v="Buy"/>
  </r>
  <r>
    <n v="668245"/>
    <s v="BUBBLEFAST"/>
    <x v="0"/>
    <s v="9X12 1 MIL LIP AND TAPE P 10 PACKS OF 100, 1000/CAS E,PRNTD"/>
    <n v="1023.5"/>
    <m/>
    <n v="9"/>
    <s v="12 1 MIL LIP AND TAPE P"/>
    <m/>
    <m/>
    <x v="0"/>
    <m/>
    <d v="2013-04-19T00:00:00"/>
    <s v="April 2013"/>
    <s v="TTHERIAULT"/>
    <s v="New"/>
    <s v="Buy"/>
  </r>
  <r>
    <n v="668246"/>
    <s v="CANTWELL-CLEARY CO., INC."/>
    <x v="0"/>
    <s v="6X13X002 CLEAR PRE-OPENED BAG 800/ROLL W/HANG HOLE NEAR BOTTOM"/>
    <n v="720.5"/>
    <m/>
    <n v="6"/>
    <n v="13"/>
    <s v="002 CLEAR"/>
    <m/>
    <x v="0"/>
    <m/>
    <d v="2013-04-19T00:00:00"/>
    <s v="April 2013"/>
    <s v="DAVIDW"/>
    <s v="New"/>
    <s v="Buy"/>
  </r>
  <r>
    <n v="668249"/>
    <s v="BUBBLEFAST"/>
    <x v="0"/>
    <s v="11X14 1MIL LIP AND TAPE P 10 PACKS OF 100, 1000/CAS E,PRNTD"/>
    <n v="1128.75"/>
    <m/>
    <n v="11"/>
    <s v="14 1MIL LIP AND TAPE P"/>
    <m/>
    <m/>
    <x v="0"/>
    <m/>
    <d v="2013-04-19T00:00:00"/>
    <s v="April 2013"/>
    <s v="TTHERIAULT"/>
    <s v="New"/>
    <s v="Buy"/>
  </r>
  <r>
    <n v="668258"/>
    <s v="IDG"/>
    <x v="0"/>
    <s v="ZT 18X24 6MIL 200/CS  "/>
    <n v="0"/>
    <m/>
    <s v="ZT 18"/>
    <s v="24 6MIL 200/CS"/>
    <m/>
    <m/>
    <x v="0"/>
    <m/>
    <d v="2013-04-19T00:00:00"/>
    <s v="April 2013"/>
    <s v="MCAMERON"/>
    <s v="New"/>
    <s v="Buy"/>
  </r>
  <r>
    <n v="678246"/>
    <s v="AMERISOURCE PACKAGING"/>
    <x v="54"/>
    <s v="10.00X0.00X20.00X2.00 1500/CS,BAGS,BS "/>
    <n v="1889.04"/>
    <m/>
    <n v="10"/>
    <n v="0"/>
    <n v="20"/>
    <n v="2"/>
    <x v="1"/>
    <n v="829522"/>
    <d v="2013-05-14T00:00:00"/>
    <s v="May 2013"/>
    <s v="MGONZALEZ"/>
    <s v="Reorder"/>
    <s v="Make"/>
  </r>
  <r>
    <n v="668267"/>
    <s v="LANDSBERG - SEATTLE"/>
    <x v="0"/>
    <s v="ZT 6X8 4MIL PRINTED 2C/1S 1000/CASE "/>
    <n v="2322"/>
    <m/>
    <s v="ZT 6"/>
    <s v="8 4MIL PRINTED 2C/1S"/>
    <m/>
    <m/>
    <x v="0"/>
    <m/>
    <d v="2013-04-19T00:00:00"/>
    <s v="April 2013"/>
    <s v="MCAMERON"/>
    <s v="New"/>
    <s v="Buy"/>
  </r>
  <r>
    <n v="688772"/>
    <s v="AMERISOURCE PACKAGING"/>
    <x v="54"/>
    <s v="10.00X0.00X20.00X2.00 1500/CS,BAGS,BS "/>
    <n v="1445.22"/>
    <m/>
    <n v="10"/>
    <n v="0"/>
    <n v="20"/>
    <n v="2"/>
    <x v="0"/>
    <n v="854859"/>
    <d v="2013-06-27T00:00:00"/>
    <s v="June 2013"/>
    <s v="LPAIGE"/>
    <s v="Reorder"/>
    <s v="Make"/>
  </r>
  <r>
    <n v="688772"/>
    <s v="AMERISOURCE PACKAGING"/>
    <x v="54"/>
    <s v="10.00X0.00X20.00X2.001500/CS,BAGS,BS"/>
    <n v="1370.48"/>
    <m/>
    <n v="10"/>
    <n v="0"/>
    <n v="20"/>
    <n v="2"/>
    <x v="1"/>
    <n v="854859"/>
    <d v="2013-07-01T00:00:00"/>
    <s v="July 2013"/>
    <s v="LPAIGE"/>
    <s v="Reorder"/>
    <s v="Make"/>
  </r>
  <r>
    <n v="660703"/>
    <s v="PIEDMONT NATIONAL CORPORATION"/>
    <x v="0"/>
    <s v="6  X 12  4MIL AUTO STYLE 500/ROLL "/>
    <n v="1408.75"/>
    <m/>
    <n v="6"/>
    <m/>
    <n v="12"/>
    <n v="4"/>
    <x v="0"/>
    <m/>
    <d v="2013-03-19T00:00:00"/>
    <s v="March 2013"/>
    <s v="JCORLISS"/>
    <s v="New"/>
    <s v="Buy"/>
  </r>
  <r>
    <n v="668346"/>
    <s v="RAYLN PLASTICS CORP."/>
    <x v="0"/>
    <s v="LF 12X16 1.15FG WICKETED 250/WICKET 1000/ CASE"/>
    <n v="3325"/>
    <m/>
    <s v="LF 12"/>
    <s v="16 1.15FG"/>
    <m/>
    <m/>
    <x v="0"/>
    <m/>
    <d v="2013-04-19T00:00:00"/>
    <s v="April 2013"/>
    <s v="LMITCHELL"/>
    <s v="New"/>
    <s v="Buy"/>
  </r>
  <r>
    <n v="668350"/>
    <s v="RAYLN PLASTICS CORP."/>
    <x v="0"/>
    <s v="LF 10X14 1.15FG WICKETED 250/WICKET 1000/ CASE"/>
    <n v="2710"/>
    <m/>
    <s v="LF 10"/>
    <s v="14 1.15FG"/>
    <m/>
    <m/>
    <x v="0"/>
    <m/>
    <d v="2013-04-19T00:00:00"/>
    <s v="April 2013"/>
    <s v="LMITCHELL"/>
    <s v="New"/>
    <s v="Buy"/>
  </r>
  <r>
    <n v="668352"/>
    <s v="RAYLN PLASTICS CORP."/>
    <x v="0"/>
    <s v="LF 11.25X15 1.1FG +3.5 BG &amp; 1.5 LIP WICKETE D 250/WICKET 1000/CASE"/>
    <n v="5820"/>
    <m/>
    <s v="LF 11.25"/>
    <s v="15 1.1FG"/>
    <m/>
    <m/>
    <x v="0"/>
    <m/>
    <d v="2013-04-19T00:00:00"/>
    <s v="April 2013"/>
    <s v="LMITCHELL"/>
    <s v="New"/>
    <s v="Buy"/>
  </r>
  <r>
    <n v="668355"/>
    <s v="RAYLN PLASTICS CORP."/>
    <x v="0"/>
    <s v="LF 11.5X14.5 1.1FG +1 BG &amp; 1 LIP, WICKETED 2 50/WICKET 1000/CASE"/>
    <n v="5580"/>
    <m/>
    <s v="LF 11.5"/>
    <s v="14.5 1.1FG"/>
    <m/>
    <m/>
    <x v="0"/>
    <m/>
    <d v="2013-04-19T00:00:00"/>
    <s v="April 2013"/>
    <s v="LMITCHELL"/>
    <s v="New"/>
    <s v="Buy"/>
  </r>
  <r>
    <n v="668394"/>
    <s v="CROWN PACKAGING"/>
    <x v="0"/>
    <s v="7X8.5+1.5 LIP BUBBLE MAIL W/PEEL &amp; STICK "/>
    <n v="0"/>
    <m/>
    <n v="7"/>
    <s v="8.5+1.5 LIP BUBBLE MAIL"/>
    <m/>
    <m/>
    <x v="0"/>
    <m/>
    <d v="2013-04-19T00:00:00"/>
    <s v="April 2013"/>
    <s v="MICHELLE"/>
    <s v="New"/>
    <s v="Buy"/>
  </r>
  <r>
    <n v="668402"/>
    <s v="CROWN PACKAGING"/>
    <x v="0"/>
    <s v="8X11.5+1.5 LIP BUBBLE MAILER W/ PEEL &amp; STICK "/>
    <n v="0"/>
    <m/>
    <n v="8"/>
    <s v="11.5+1.5 LIP BUBBLE"/>
    <m/>
    <m/>
    <x v="0"/>
    <m/>
    <d v="2013-04-19T00:00:00"/>
    <s v="April 2013"/>
    <s v="MICHELLE"/>
    <s v="New"/>
    <s v="Buy"/>
  </r>
  <r>
    <n v="668404"/>
    <s v="CROWN PACKAGING"/>
    <x v="0"/>
    <s v="7X11.50+1.5 LIP BUBBLE MAILER W/ PEEL &amp; SEAL "/>
    <n v="0"/>
    <m/>
    <n v="7"/>
    <s v="11.50+1.5 LIP BUBBLE"/>
    <m/>
    <m/>
    <x v="0"/>
    <m/>
    <d v="2013-04-19T00:00:00"/>
    <s v="April 2013"/>
    <s v="MICHELLE"/>
    <s v="New"/>
    <s v="Buy"/>
  </r>
  <r>
    <n v="668408"/>
    <s v="CROWN PACKAGING"/>
    <x v="0"/>
    <s v="6X10+1.5 LIP BUBBLE MAILER W/ PEEL &amp; SEAL "/>
    <n v="0"/>
    <m/>
    <n v="6"/>
    <s v="10+1.5 LIP BUBBLE"/>
    <m/>
    <m/>
    <x v="0"/>
    <m/>
    <d v="2013-04-19T00:00:00"/>
    <s v="April 2013"/>
    <s v="MICHELLE"/>
    <s v="New"/>
    <s v="Buy"/>
  </r>
  <r>
    <n v="668420"/>
    <s v="SUN INDUSTRIAL SUPPLY CO."/>
    <x v="0"/>
    <s v="BOR 38X60X003 250/RL BLK PHOTO SENSITIVE"/>
    <n v="0"/>
    <m/>
    <s v="BOR 38"/>
    <n v="60"/>
    <n v="3"/>
    <m/>
    <x v="0"/>
    <m/>
    <d v="2013-04-19T00:00:00"/>
    <s v="April 2013"/>
    <s v="MICHELLE"/>
    <s v="New"/>
    <s v="Buy"/>
  </r>
  <r>
    <n v="673293"/>
    <s v="JACKSON INDUSTRIAL SALES"/>
    <x v="0"/>
    <s v="10X14 3MIL AUTO BAG 500/R OLL "/>
    <n v="1405.88"/>
    <m/>
    <n v="10"/>
    <m/>
    <n v="14"/>
    <n v="3"/>
    <x v="1"/>
    <n v="818995"/>
    <d v="2013-04-24T00:00:00"/>
    <s v="April 2013"/>
    <s v="AMBER"/>
    <s v="Reorder"/>
    <s v="Buy"/>
  </r>
  <r>
    <n v="668484"/>
    <s v="PORTLAND PACKAGING CO."/>
    <x v="0"/>
    <s v="2X2 2ML ZT (DOMESTIC) 100 0/CASE "/>
    <n v="564"/>
    <m/>
    <n v="2"/>
    <s v="2 2ML ZT (DOMESTIC) 100"/>
    <m/>
    <m/>
    <x v="0"/>
    <m/>
    <d v="2013-04-19T00:00:00"/>
    <s v="April 2013"/>
    <s v="JLYONS"/>
    <s v="New"/>
    <s v="Buy"/>
  </r>
  <r>
    <n v="668489"/>
    <s v="PORTLAND PACKAGING CO."/>
    <x v="0"/>
    <s v="2X3 2ML ZT DOMESTIC 1000/ CASE "/>
    <n v="582.5"/>
    <m/>
    <n v="2"/>
    <s v="3 2ML ZT DOMESTIC 1000/"/>
    <m/>
    <m/>
    <x v="0"/>
    <m/>
    <d v="2013-04-19T00:00:00"/>
    <s v="April 2013"/>
    <s v="JLYONS"/>
    <s v="New"/>
    <s v="Buy"/>
  </r>
  <r>
    <n v="668490"/>
    <s v="PORTLAND PACKAGING CO."/>
    <x v="0"/>
    <s v="3X4 2ML ZT DOMESTIC REQUI RED "/>
    <n v="4867.1000000000004"/>
    <m/>
    <n v="3"/>
    <s v="4 2ML ZT DOMESTIC REQUI"/>
    <m/>
    <m/>
    <x v="0"/>
    <m/>
    <d v="2013-04-19T00:00:00"/>
    <s v="April 2013"/>
    <s v="JLYONS"/>
    <s v="New"/>
    <s v="Buy"/>
  </r>
  <r>
    <n v="668492"/>
    <s v="PORTLAND PACKAGING CO."/>
    <x v="0"/>
    <s v="4X6 2ML ZT DOMESTIC REQUI RED "/>
    <n v="3188.88"/>
    <m/>
    <n v="4"/>
    <s v="6 2ML ZT DOMESTIC REQUI"/>
    <m/>
    <m/>
    <x v="0"/>
    <m/>
    <d v="2013-04-19T00:00:00"/>
    <s v="April 2013"/>
    <s v="JLYONS"/>
    <s v="New"/>
    <s v="Buy"/>
  </r>
  <r>
    <n v="668493"/>
    <s v="PORTLAND PACKAGING CO."/>
    <x v="0"/>
    <s v="6X6 2ML DOMESTIC REQUIRED  "/>
    <n v="2620.42"/>
    <m/>
    <n v="6"/>
    <s v="6 2ML DOMESTIC REQUIRED"/>
    <m/>
    <m/>
    <x v="0"/>
    <m/>
    <d v="2013-04-19T00:00:00"/>
    <s v="April 2013"/>
    <s v="JLYONS"/>
    <s v="New"/>
    <s v="Buy"/>
  </r>
  <r>
    <n v="668494"/>
    <s v="PORTLAND PACKAGING CO."/>
    <x v="0"/>
    <s v="6X8 2ML ZT DOMESTIC REQUI RED "/>
    <n v="2298.4"/>
    <m/>
    <n v="6"/>
    <s v="8 2ML ZT DOMESTIC REQUI"/>
    <m/>
    <m/>
    <x v="0"/>
    <m/>
    <d v="2013-04-19T00:00:00"/>
    <s v="April 2013"/>
    <s v="JLYONS"/>
    <s v="New"/>
    <s v="Buy"/>
  </r>
  <r>
    <n v="668495"/>
    <s v="PORTLAND PACKAGING CO."/>
    <x v="0"/>
    <s v="9X12 2ML ZT DOMESTIC REQU IRED "/>
    <n v="1839.06"/>
    <m/>
    <n v="9"/>
    <s v="12 2ML ZT DOMESTIC REQU"/>
    <m/>
    <m/>
    <x v="0"/>
    <m/>
    <d v="2013-04-19T00:00:00"/>
    <s v="April 2013"/>
    <s v="JLYONS"/>
    <s v="New"/>
    <s v="Buy"/>
  </r>
  <r>
    <n v="693994"/>
    <s v="AMERISOURCE PACKAGING"/>
    <x v="54"/>
    <s v="10.00X0.00X20.00X2.001500/CS,BAGS,BS"/>
    <n v="1875.56"/>
    <m/>
    <n v="10"/>
    <n v="0"/>
    <n v="20"/>
    <n v="2"/>
    <x v="1"/>
    <n v="864745"/>
    <d v="2013-07-19T00:00:00"/>
    <s v="July 2013"/>
    <s v="ANGELA"/>
    <s v="Reorder"/>
    <s v="Make"/>
  </r>
  <r>
    <n v="669208"/>
    <s v="SIGMA SUPPLY, INC."/>
    <x v="0"/>
    <s v="12X15 6 MIL ZT BLACK COLO 250 CS "/>
    <n v="1699"/>
    <m/>
    <n v="12"/>
    <s v="15 6 MIL ZT BLACK COLO"/>
    <m/>
    <m/>
    <x v="1"/>
    <n v="816565"/>
    <d v="2013-04-19T00:00:00"/>
    <s v="April 2013"/>
    <s v="HEATHER"/>
    <s v="New"/>
    <s v="Buy"/>
  </r>
  <r>
    <n v="693994"/>
    <s v="AMERISOURCE PACKAGING"/>
    <x v="54"/>
    <s v="10.00X0.00X20.00X2.001500/CS,BAGS,BS"/>
    <n v="1875.56"/>
    <m/>
    <n v="10"/>
    <n v="0"/>
    <n v="20"/>
    <n v="2"/>
    <x v="1"/>
    <n v="864745"/>
    <d v="2013-07-19T00:00:00"/>
    <s v="July 2013"/>
    <s v="ANGELA"/>
    <s v="Reorder"/>
    <s v="Make"/>
  </r>
  <r>
    <n v="696071"/>
    <s v="AMERISOURCE PACKAGING"/>
    <x v="54"/>
    <s v="10.00X0.00X20.00X2.001500/CS,BAGS,BS"/>
    <n v="2191.1999999999998"/>
    <m/>
    <n v="10"/>
    <n v="0"/>
    <n v="20"/>
    <n v="2"/>
    <x v="1"/>
    <n v="869979"/>
    <d v="2013-07-30T00:00:00"/>
    <s v="July 2013"/>
    <s v="LCARTER"/>
    <s v="Reorder"/>
    <s v="Make"/>
  </r>
  <r>
    <n v="696071"/>
    <s v="AMERISOURCE PACKAGING"/>
    <x v="54"/>
    <s v="10.00X0.00X20.00X2.001500/CS,BAGS,BS"/>
    <n v="2191.1999999999998"/>
    <m/>
    <n v="10"/>
    <n v="0"/>
    <n v="20"/>
    <n v="2"/>
    <x v="1"/>
    <n v="869979"/>
    <d v="2013-07-30T00:00:00"/>
    <s v="July 2013"/>
    <s v="LCARTER"/>
    <s v="Reorder"/>
    <s v="Make"/>
  </r>
  <r>
    <n v="626273"/>
    <s v="WALNUT PACKAGING INC."/>
    <x v="54"/>
    <s v="10.00X0.00X22.00X1.90 1000/CS,BAGS,BS "/>
    <n v="11451"/>
    <m/>
    <n v="10"/>
    <n v="0"/>
    <n v="22"/>
    <n v="1.9"/>
    <x v="0"/>
    <m/>
    <d v="2012-10-16T00:00:00"/>
    <s v="Oct 2012"/>
    <s v="LPAIGE"/>
    <s v="Reorder"/>
    <s v="Make"/>
  </r>
  <r>
    <n v="647755"/>
    <s v="LITTLE &amp; CO"/>
    <x v="54"/>
    <s v="10.00X0.00X24.00X2.50 500/CS,BAGS,BS "/>
    <n v="3369"/>
    <m/>
    <n v="10"/>
    <n v="0"/>
    <n v="24"/>
    <n v="2.5"/>
    <x v="0"/>
    <m/>
    <d v="2013-01-29T00:00:00"/>
    <s v="Jan 2013"/>
    <s v="LCARTER"/>
    <s v="New"/>
    <s v="Make"/>
  </r>
  <r>
    <n v="647756"/>
    <s v="LITTLE &amp; CO"/>
    <x v="54"/>
    <s v="10.00X0.00X24.00X2.50 500/CS,BAGS,BS,METAL 15.0 %"/>
    <n v="3433.8"/>
    <m/>
    <n v="10"/>
    <n v="0"/>
    <n v="24"/>
    <n v="2.5"/>
    <x v="0"/>
    <m/>
    <d v="2013-01-29T00:00:00"/>
    <s v="Jan 2013"/>
    <s v="LCARTER"/>
    <s v="New"/>
    <s v="Make"/>
  </r>
  <r>
    <n v="635389"/>
    <s v="UNISOURCE - DES MOINES"/>
    <x v="54"/>
    <s v="10.00XX12.00X4.00 1000/CS,BAGS,BS "/>
    <n v="1810.8"/>
    <m/>
    <n v="10"/>
    <m/>
    <n v="12"/>
    <n v="4"/>
    <x v="0"/>
    <m/>
    <d v="2012-11-26T00:00:00"/>
    <s v="Nov 2012"/>
    <s v="LHICKS"/>
    <s v="New"/>
    <s v="Make"/>
  </r>
  <r>
    <n v="668546"/>
    <s v="CANTWELL-CLEARY CO., INC."/>
    <x v="0"/>
    <s v="6X13X002 CLEAR PRE-OPENED BAGS 800/ROLL "/>
    <n v="684.5"/>
    <m/>
    <n v="6"/>
    <n v="13"/>
    <s v="002 CLEAR"/>
    <m/>
    <x v="0"/>
    <m/>
    <d v="2013-04-22T00:00:00"/>
    <s v="April 2013"/>
    <s v="DAVIDW"/>
    <s v="New"/>
    <s v="Buy"/>
  </r>
  <r>
    <n v="668621"/>
    <s v="BARCO SALES &amp; MANUFACTURING"/>
    <x v="0"/>
    <s v="LF 3X5X003 100/CS STATIC SHIELDING PLAIN/NO PRINT"/>
    <n v="1452"/>
    <m/>
    <s v="LF 3"/>
    <n v="5"/>
    <s v="003 100/CS"/>
    <m/>
    <x v="0"/>
    <m/>
    <d v="2013-04-22T00:00:00"/>
    <s v="April 2013"/>
    <s v="MICHELLE"/>
    <s v="New"/>
    <s v="Buy"/>
  </r>
  <r>
    <n v="660020"/>
    <s v="XPEDX"/>
    <x v="54"/>
    <s v="10.25X0.00X12.00X4.00 1000/CS,BAGS,BS "/>
    <n v="673.66"/>
    <m/>
    <n v="10.25"/>
    <n v="0"/>
    <n v="12"/>
    <n v="4"/>
    <x v="0"/>
    <m/>
    <d v="2013-03-15T00:00:00"/>
    <s v="March 2013"/>
    <s v="MGONZALEZ"/>
    <s v="New"/>
    <s v="Make"/>
  </r>
  <r>
    <n v="663786"/>
    <s v="XPEDX"/>
    <x v="54"/>
    <s v="10.25X0.00X12.00X4.00 1000/CS,BAGS,BS "/>
    <n v="673.66"/>
    <m/>
    <n v="10.25"/>
    <n v="0"/>
    <n v="12"/>
    <n v="4"/>
    <x v="1"/>
    <n v="799047"/>
    <d v="2013-03-15T00:00:00"/>
    <s v="March 2013"/>
    <s v="JPENA"/>
    <s v="Reorder"/>
    <s v="Make"/>
  </r>
  <r>
    <n v="644163"/>
    <s v="BUTLER DEARDEN"/>
    <x v="54"/>
    <s v="10.50X0.00X16.00X1.50 2000/CS,BAGS,FG,BS "/>
    <n v="854.4"/>
    <m/>
    <n v="10.5"/>
    <n v="0"/>
    <n v="16"/>
    <n v="1.5"/>
    <x v="0"/>
    <m/>
    <d v="2013-01-04T00:00:00"/>
    <s v="Jan 2013"/>
    <s v="TTHERIAULT"/>
    <s v="New"/>
    <s v="Make"/>
  </r>
  <r>
    <n v="668783"/>
    <s v="SAYPACK COMPANY, INC."/>
    <x v="0"/>
    <s v="LF 5X7 2.5MIL PRINTED 2C/1S ,PRNTD "/>
    <n v="2410.8000000000002"/>
    <m/>
    <s v="LF 5"/>
    <s v="7 2.5MIL PRINTED"/>
    <m/>
    <m/>
    <x v="0"/>
    <m/>
    <d v="2013-04-22T00:00:00"/>
    <s v="April 2013"/>
    <s v="TTHERIAULT"/>
    <s v="New"/>
    <s v="Buy"/>
  </r>
  <r>
    <n v="647515"/>
    <s v="DONAHUE CORRY ASSOC."/>
    <x v="54"/>
    <s v="11.00X0.00X16.00X3.00 1000/CS,BAGS,BS "/>
    <n v="2230.1999999999998"/>
    <m/>
    <n v="11"/>
    <n v="0"/>
    <n v="16"/>
    <n v="3"/>
    <x v="0"/>
    <m/>
    <d v="2013-01-28T00:00:00"/>
    <s v="Jan 2013"/>
    <s v="PGARCIA"/>
    <s v="New"/>
    <s v="Make"/>
  </r>
  <r>
    <n v="675809"/>
    <s v="ADMIRAL PACKAGING"/>
    <x v="54"/>
    <s v="11.00X0.00X17.00X2.07 1000/CS,BAGS,FG,BS,METAL 0.15"/>
    <n v="2892.75"/>
    <m/>
    <n v="11"/>
    <n v="0"/>
    <n v="17"/>
    <n v="2.0699999999999998"/>
    <x v="0"/>
    <m/>
    <d v="2013-05-20T00:00:00"/>
    <s v="May 2013"/>
    <s v="KKING"/>
    <s v="New"/>
    <s v="Make"/>
  </r>
  <r>
    <n v="700718"/>
    <s v="CHALMUR BAG CO., INC."/>
    <x v="54"/>
    <s v="11.00XX15.00X1.501000/CS,BAGS,BS"/>
    <n v="760.75"/>
    <m/>
    <n v="11"/>
    <m/>
    <n v="15"/>
    <n v="1.5"/>
    <x v="0"/>
    <m/>
    <d v="2013-09-02T00:00:00"/>
    <s v="Sept 2013"/>
    <s v="AMBER"/>
    <s v="New"/>
    <s v="Make"/>
  </r>
  <r>
    <n v="700714"/>
    <s v="CHALMUR BAG CO., INC."/>
    <x v="54"/>
    <s v="11.00XX15.00X3.001000/CS,BAGS,BS"/>
    <n v="873.63"/>
    <m/>
    <n v="11"/>
    <m/>
    <n v="15"/>
    <n v="3"/>
    <x v="0"/>
    <m/>
    <d v="2013-09-02T00:00:00"/>
    <s v="Sept 2013"/>
    <s v="AMBER"/>
    <s v="New"/>
    <s v="Make"/>
  </r>
  <r>
    <n v="668867"/>
    <s v="JANPAK"/>
    <x v="0"/>
    <s v="ZT 2X3 6MIL BLACK COLOR 1 000/CASE "/>
    <n v="1209"/>
    <m/>
    <s v="ZT 2"/>
    <s v="3 6MIL BLACK COLOR 1"/>
    <m/>
    <m/>
    <x v="0"/>
    <m/>
    <d v="2013-04-23T00:00:00"/>
    <s v="April 2013"/>
    <s v="LCARTER"/>
    <s v="New"/>
    <s v="Buy"/>
  </r>
  <r>
    <n v="668869"/>
    <s v="JANPAK"/>
    <x v="0"/>
    <s v="ZT 3X3 6MIL BLACK COLOR 1 000/CASE "/>
    <n v="1009"/>
    <m/>
    <s v="ZT 3"/>
    <s v="3 6MIL BLACK COLOR 1"/>
    <m/>
    <m/>
    <x v="0"/>
    <m/>
    <d v="2013-04-23T00:00:00"/>
    <s v="April 2013"/>
    <s v="LCARTER"/>
    <s v="New"/>
    <s v="Buy"/>
  </r>
  <r>
    <n v="668870"/>
    <s v="JANPAK"/>
    <x v="0"/>
    <s v="ZT 3X5 6MIL BLACK OPAQUE 1000/CASE "/>
    <n v="948"/>
    <m/>
    <s v="ZT 3"/>
    <s v="5 6MIL BLACK OPAQUE"/>
    <m/>
    <m/>
    <x v="0"/>
    <m/>
    <d v="2013-04-23T00:00:00"/>
    <s v="April 2013"/>
    <s v="LCARTER"/>
    <s v="New"/>
    <s v="Buy"/>
  </r>
  <r>
    <n v="668872"/>
    <s v="JANPAK"/>
    <x v="0"/>
    <s v="ZT 4X6 6MIL BLACK COLOR 1 000/CASE "/>
    <n v="865"/>
    <m/>
    <s v="ZT 4"/>
    <s v="6 6MIL BLACK COLOR 1"/>
    <m/>
    <m/>
    <x v="0"/>
    <m/>
    <d v="2013-04-23T00:00:00"/>
    <s v="April 2013"/>
    <s v="LCARTER"/>
    <s v="New"/>
    <s v="Buy"/>
  </r>
  <r>
    <n v="668873"/>
    <s v="JANPAK"/>
    <x v="0"/>
    <s v="ZT 5X8 6MIL BLACK COLOR 1 000/CASE "/>
    <n v="771.9"/>
    <m/>
    <s v="ZT 5"/>
    <s v="8 6MIL BLACK COLOR 1"/>
    <m/>
    <m/>
    <x v="0"/>
    <m/>
    <d v="2013-04-23T00:00:00"/>
    <s v="April 2013"/>
    <s v="LCARTER"/>
    <s v="New"/>
    <s v="Buy"/>
  </r>
  <r>
    <n v="668874"/>
    <s v="JANPAK"/>
    <x v="0"/>
    <s v="ZT 6X9 6MIL BLACK COLOR 1 000/CASE "/>
    <n v="804.75"/>
    <m/>
    <s v="ZT 6"/>
    <s v="9 6MIL BLACK COLOR 1"/>
    <m/>
    <m/>
    <x v="0"/>
    <m/>
    <d v="2013-04-23T00:00:00"/>
    <s v="April 2013"/>
    <s v="LCARTER"/>
    <s v="New"/>
    <s v="Buy"/>
  </r>
  <r>
    <n v="668875"/>
    <s v="JANPAK"/>
    <x v="0"/>
    <s v="ZT 8X10 6MIL BLACK COLOR 1000/CASE "/>
    <n v="1013.75"/>
    <m/>
    <s v="ZT 8"/>
    <s v="10 6MIL BLACK COLOR"/>
    <m/>
    <m/>
    <x v="0"/>
    <m/>
    <d v="2013-04-23T00:00:00"/>
    <s v="April 2013"/>
    <s v="LCARTER"/>
    <s v="New"/>
    <s v="Buy"/>
  </r>
  <r>
    <n v="668876"/>
    <s v="JANPAK"/>
    <x v="0"/>
    <s v="ZT 9X12 6MIL BLACK COLOR 1000/CASE "/>
    <n v="1200.5"/>
    <m/>
    <s v="ZT 9"/>
    <s v="12 6MIL BLACK COLOR"/>
    <m/>
    <m/>
    <x v="0"/>
    <m/>
    <d v="2013-04-23T00:00:00"/>
    <s v="April 2013"/>
    <s v="LCARTER"/>
    <s v="New"/>
    <s v="Buy"/>
  </r>
  <r>
    <n v="668877"/>
    <s v="JANPAK"/>
    <x v="0"/>
    <s v="ZT 10X12 6MIL BLACK COLOR 1000/CASE "/>
    <n v="1298.5"/>
    <m/>
    <s v="ZT 10"/>
    <s v="12 6MIL BLACK COLOR"/>
    <m/>
    <m/>
    <x v="0"/>
    <m/>
    <d v="2013-04-23T00:00:00"/>
    <s v="April 2013"/>
    <s v="LCARTER"/>
    <s v="New"/>
    <s v="Buy"/>
  </r>
  <r>
    <n v="668878"/>
    <s v="JANPAK"/>
    <x v="0"/>
    <s v="ZT 12X15 6MIL BLACK COLOR 1000/CASE "/>
    <n v="1743.25"/>
    <m/>
    <s v="ZT 12"/>
    <s v="15 6MIL BLACK COLOR"/>
    <m/>
    <m/>
    <x v="0"/>
    <m/>
    <d v="2013-04-23T00:00:00"/>
    <s v="April 2013"/>
    <s v="LCARTER"/>
    <s v="New"/>
    <s v="Buy"/>
  </r>
  <r>
    <n v="699819"/>
    <s v="PIEDMONT NATIONAL CORPORATION - MONTGOMERY"/>
    <x v="54"/>
    <s v="11.00XX24.00X2.001000/CS,BAGS,BS"/>
    <n v="1105.2"/>
    <m/>
    <n v="11"/>
    <m/>
    <n v="24"/>
    <n v="2"/>
    <x v="0"/>
    <m/>
    <d v="2013-08-29T00:00:00"/>
    <s v="Aug 2013"/>
    <s v="AMBER"/>
    <s v="New"/>
    <s v="Make"/>
  </r>
  <r>
    <n v="668994"/>
    <s v="TRI-LATERAL SALES INC"/>
    <x v="0"/>
    <s v="GU 6X3X15X00075 1000/CASE LLDPE"/>
    <n v="1370"/>
    <m/>
    <s v="GU 6"/>
    <n v="3"/>
    <n v="15"/>
    <n v="75"/>
    <x v="0"/>
    <m/>
    <d v="2013-04-23T00:00:00"/>
    <s v="April 2013"/>
    <s v="MICHELLE"/>
    <s v="New"/>
    <s v="Buy"/>
  </r>
  <r>
    <n v="668997"/>
    <s v="TRI-LATERAL SALES INC"/>
    <x v="0"/>
    <s v="GU 8X4X18X00075 1000/CASE LLDPE"/>
    <n v="1840"/>
    <m/>
    <s v="GU 8"/>
    <n v="4"/>
    <n v="18"/>
    <n v="75"/>
    <x v="0"/>
    <m/>
    <d v="2013-04-23T00:00:00"/>
    <s v="April 2013"/>
    <s v="MICHELLE"/>
    <s v="New"/>
    <s v="Buy"/>
  </r>
  <r>
    <n v="669049"/>
    <s v="APEX PACKAGING &amp; INDUSTRIAL SUPPLY"/>
    <x v="0"/>
    <s v="3X30X002 PERFED BAGS ON A ROLL 375/ROLL "/>
    <n v="2562.5"/>
    <m/>
    <n v="3"/>
    <n v="30"/>
    <s v="002 PERFED BAGS ON A"/>
    <m/>
    <x v="0"/>
    <m/>
    <d v="2013-04-23T00:00:00"/>
    <s v="April 2013"/>
    <s v="CMAHAN"/>
    <s v="New"/>
    <s v="Buy"/>
  </r>
  <r>
    <n v="669111"/>
    <s v="NORTHEAST INDUSTRIAL SUPPLY CO."/>
    <x v="0"/>
    <s v="LF 3.25X4 2MIL 1000/CASE  "/>
    <n v="1070"/>
    <m/>
    <s v="LF 3.25"/>
    <s v="4 2MIL 1000/CASE"/>
    <m/>
    <m/>
    <x v="0"/>
    <m/>
    <d v="2013-04-23T00:00:00"/>
    <s v="April 2013"/>
    <s v="PGARCIA"/>
    <s v="New"/>
    <s v="Buy"/>
  </r>
  <r>
    <n v="627718"/>
    <s v="JACKSON INDUSTRIAL SALES"/>
    <x v="0"/>
    <s v="10X14 3MIL AUTO BAG 500/R OLL "/>
    <n v="1399.84"/>
    <m/>
    <n v="10"/>
    <m/>
    <n v="14"/>
    <n v="3"/>
    <x v="1"/>
    <n v="732524"/>
    <d v="2012-10-22T00:00:00"/>
    <s v="Oct 2012"/>
    <s v="MWENTWORTH"/>
    <s v="New"/>
    <s v="Buy"/>
  </r>
  <r>
    <n v="626295"/>
    <s v="ASSOCIATED PACKAGING INC."/>
    <x v="54"/>
    <s v="11.82X0.00X13.63X3.00 500/CS,BAGS,BS,METAL 15.0 %"/>
    <n v="7550.4"/>
    <m/>
    <n v="11.82"/>
    <n v="0"/>
    <n v="13.63"/>
    <n v="3"/>
    <x v="1"/>
    <n v="723193"/>
    <d v="2012-10-02T00:00:00"/>
    <s v="Oct 2012"/>
    <s v="PGARCIA"/>
    <s v="Reorder"/>
    <s v="Make"/>
  </r>
  <r>
    <n v="649976"/>
    <s v="ASSOCIATED PACKAGING INC."/>
    <x v="54"/>
    <s v="11.82X0.00X13.63X3.00 500/CS,BAGS,BS,METAL 15.0 %"/>
    <n v="7595.2"/>
    <m/>
    <n v="11.82"/>
    <n v="0"/>
    <n v="13.63"/>
    <n v="3"/>
    <x v="1"/>
    <n v="773013"/>
    <d v="2013-01-23T00:00:00"/>
    <s v="Jan 2013"/>
    <s v="JIM"/>
    <s v="Reorder"/>
    <s v="Make"/>
  </r>
  <r>
    <n v="662703"/>
    <s v="ASSOCIATED PACKAGING INC."/>
    <x v="54"/>
    <s v="11.82X0.00X13.63X3.00 500/CS,BAGS,BS,METAL 15.0 %"/>
    <n v="13105"/>
    <m/>
    <n v="11.82"/>
    <n v="0"/>
    <n v="13.63"/>
    <n v="3"/>
    <x v="0"/>
    <m/>
    <d v="2013-03-27T00:00:00"/>
    <s v="March 2013"/>
    <s v="MICHELLE"/>
    <s v="New"/>
    <s v="Make"/>
  </r>
  <r>
    <n v="672986"/>
    <s v="TEMPERATSURE"/>
    <x v="0"/>
    <s v="ZT SLIDER 20X20 1.5MIL 25 0/CS "/>
    <n v="0"/>
    <m/>
    <s v="ZT SLIDER 20"/>
    <s v="20 1.5MIL 25"/>
    <m/>
    <m/>
    <x v="0"/>
    <m/>
    <d v="2013-04-23T00:00:00"/>
    <s v="April 2013"/>
    <s v="JBURKE"/>
    <s v="New"/>
    <s v="Buy"/>
  </r>
  <r>
    <n v="669278"/>
    <s v="GLOBAL PLASTIC SUPPLY"/>
    <x v="0"/>
    <s v="TUBING 2  X 4MIL FULL GAU W/ 2% UVI "/>
    <n v="1325"/>
    <m/>
    <s v="TUBING 2  "/>
    <s v=" 4MIL FULL GAU"/>
    <m/>
    <m/>
    <x v="0"/>
    <m/>
    <d v="2013-04-24T00:00:00"/>
    <s v="April 2013"/>
    <s v="STEVES"/>
    <s v="New"/>
    <s v="Buy"/>
  </r>
  <r>
    <n v="686426"/>
    <s v="XPEDX"/>
    <x v="0"/>
    <s v="AUTO 10.5X15 4MIL 350/ROL L "/>
    <n v="1399.2"/>
    <m/>
    <n v="10.5"/>
    <m/>
    <n v="15"/>
    <n v="4"/>
    <x v="0"/>
    <m/>
    <d v="2013-06-17T00:00:00"/>
    <s v="June 2013"/>
    <s v="LMITCHELL"/>
    <s v="New"/>
    <s v="Buy"/>
  </r>
  <r>
    <n v="669304"/>
    <s v="SIGMA SUPPLY, INC."/>
    <x v="0"/>
    <s v="12.25X0.00X6.25X .6MIL GA PRINTED WITH SUFFOCATION 1  SELF SEAL FLAP,PRNTD"/>
    <n v="0"/>
    <m/>
    <n v="12.25"/>
    <n v="0"/>
    <n v="6.25"/>
    <s v=" .6MIL GA"/>
    <x v="0"/>
    <m/>
    <d v="2013-04-24T00:00:00"/>
    <s v="April 2013"/>
    <s v="MGONZALEZ"/>
    <s v="New"/>
    <s v="Buy"/>
  </r>
  <r>
    <n v="669317"/>
    <s v="SPECIALTY PACKAGING, LLC"/>
    <x v="0"/>
    <s v="ZT 2.5X2.5 2.5MIL W/ 1  LIP, 1C/1S 1000/CAS E,PRNTD"/>
    <n v="1955"/>
    <m/>
    <s v="ZT 2.5"/>
    <s v="2.5 2.5MIL"/>
    <m/>
    <m/>
    <x v="0"/>
    <m/>
    <d v="2013-04-24T00:00:00"/>
    <s v="April 2013"/>
    <s v="SARAH"/>
    <s v="New"/>
    <s v="Buy"/>
  </r>
  <r>
    <n v="669320"/>
    <s v="SPECIALTY PACKAGING, LLC"/>
    <x v="0"/>
    <s v="ZT 3X4X002 2C/1S 1000/CASE,PRNTD "/>
    <n v="1131"/>
    <m/>
    <s v="ZT 3"/>
    <n v="4"/>
    <n v="2"/>
    <m/>
    <x v="0"/>
    <m/>
    <d v="2013-04-24T00:00:00"/>
    <s v="April 2013"/>
    <s v="SARAH"/>
    <s v="New"/>
    <s v="Buy"/>
  </r>
  <r>
    <n v="669327"/>
    <s v="ASSOCIATED PACKAGING INC."/>
    <x v="0"/>
    <s v="18X14.5X002 ZIP TOP 1000/ BUTTERFLY VENTS THROUGHOU T (APPROX 20)"/>
    <n v="2427"/>
    <m/>
    <n v="18"/>
    <m/>
    <n v="14.5"/>
    <n v="2"/>
    <x v="0"/>
    <m/>
    <d v="2013-04-24T00:00:00"/>
    <s v="April 2013"/>
    <s v="DAVIDW"/>
    <s v="New"/>
    <s v="Buy"/>
  </r>
  <r>
    <n v="660430"/>
    <s v="ASSOCIATED PACKAGING INC."/>
    <x v="54"/>
    <s v="11.82X0.00X13.63X3.00 500/CS,BAGS,BS,METAL 15.0 %"/>
    <n v="5072.24"/>
    <m/>
    <n v="11.82"/>
    <n v="0"/>
    <n v="13.63"/>
    <n v="3"/>
    <x v="0"/>
    <m/>
    <d v="2013-03-28T00:00:00"/>
    <s v="March 2013"/>
    <s v="TTHERIAULT"/>
    <s v="Reorder"/>
    <s v="Make"/>
  </r>
  <r>
    <n v="669367"/>
    <s v="SPECIALTY PACKAGING, LLC"/>
    <x v="0"/>
    <s v="LF 2.5X2.5 2.5MIL W/ 1  LIP PRINTED 1C/1S 1000/CASE"/>
    <n v="6475"/>
    <m/>
    <s v="LF 2.5"/>
    <s v="2.5 2.5MIL"/>
    <m/>
    <m/>
    <x v="0"/>
    <m/>
    <d v="2013-04-24T00:00:00"/>
    <s v="April 2013"/>
    <s v="DWHOLEY"/>
    <s v="New"/>
    <s v="Buy"/>
  </r>
  <r>
    <n v="666720"/>
    <s v="ASSOCIATED PACKAGING INC."/>
    <x v="54"/>
    <s v="11.82X0.00X13.63X3.00 500/CS,BAGS,BS,METAL 15.0 %"/>
    <n v="7611.2"/>
    <m/>
    <n v="11.82"/>
    <n v="0"/>
    <n v="13.63"/>
    <n v="3"/>
    <x v="1"/>
    <n v="805534"/>
    <d v="2013-03-29T00:00:00"/>
    <s v="March 2013"/>
    <s v="JIM"/>
    <s v="Reorder"/>
    <s v="Make"/>
  </r>
  <r>
    <n v="669406"/>
    <s v="SIGMA SUPPLY, INC."/>
    <x v="0"/>
    <s v="15.5X0.00X8.5X .6MIL GARM 1  SELF SEAL FLAP WITH SU PRINTED"/>
    <n v="0"/>
    <m/>
    <n v="15.5"/>
    <n v="0"/>
    <n v="8.5"/>
    <s v=" .6MIL GARM"/>
    <x v="0"/>
    <m/>
    <d v="2013-04-24T00:00:00"/>
    <s v="April 2013"/>
    <s v="MGONZALEZ"/>
    <s v="New"/>
    <s v="Buy"/>
  </r>
  <r>
    <n v="674304"/>
    <s v="ASSOCIATED PACKAGING INC."/>
    <x v="54"/>
    <s v="11.82X0.00X13.63X3.00 500/CS,BAGS,BS,METAL 15.0 %"/>
    <n v="1511.1"/>
    <m/>
    <n v="11.82"/>
    <n v="0"/>
    <n v="13.63"/>
    <n v="3"/>
    <x v="0"/>
    <m/>
    <d v="2013-05-14T00:00:00"/>
    <s v="May 2013"/>
    <s v="JIM"/>
    <s v="Reorder"/>
    <s v="Make"/>
  </r>
  <r>
    <n v="685462"/>
    <s v="ASSOCIATED PACKAGING INC."/>
    <x v="54"/>
    <s v="11.82X0.00X13.63X3.00 500/CS,BAGS,FG,BS,METAL 1 0.05"/>
    <n v="7958.4"/>
    <m/>
    <n v="11.82"/>
    <n v="0"/>
    <n v="13.63"/>
    <n v="3"/>
    <x v="1"/>
    <n v="846257"/>
    <d v="2013-06-13T00:00:00"/>
    <s v="June 2013"/>
    <s v="JIM"/>
    <s v="Reorder"/>
    <s v="Make"/>
  </r>
  <r>
    <n v="707778"/>
    <s v="ASSOCIATED PACKAGING INC."/>
    <x v="54"/>
    <s v="11.82X0.00X13.63X3.00500/CS,BAGS,FG,BS,METAL 10.05"/>
    <n v="8408"/>
    <m/>
    <n v="11.82"/>
    <n v="0"/>
    <n v="13.63"/>
    <n v="3"/>
    <x v="1"/>
    <n v="897347"/>
    <d v="2013-09-19T00:00:00"/>
    <s v="Sept 2013"/>
    <s v="JIM"/>
    <s v="Reorder"/>
    <s v="Make"/>
  </r>
  <r>
    <n v="686426"/>
    <s v="XPEDX"/>
    <x v="0"/>
    <s v="AUTO 10.5X15 4MIL 350/ROLL"/>
    <n v="1399.2"/>
    <m/>
    <s v="AUTO 10.5"/>
    <s v="15 4MIL 350/ROL"/>
    <m/>
    <m/>
    <x v="0"/>
    <m/>
    <d v="2013-07-01T00:00:00"/>
    <s v="July 2013"/>
    <s v="LMITCHELL"/>
    <s v="New"/>
    <s v="Buy"/>
  </r>
  <r>
    <n v="662706"/>
    <s v="ASSOCIATED PACKAGING INC."/>
    <x v="54"/>
    <s v="11.82X0.00X13.63X4.00 500/CS,BAGS,FG,BS,METAL 1 0.05"/>
    <n v="17312.5"/>
    <m/>
    <n v="11.82"/>
    <n v="0"/>
    <n v="13.63"/>
    <n v="4"/>
    <x v="0"/>
    <m/>
    <d v="2013-03-27T00:00:00"/>
    <s v="March 2013"/>
    <s v="MICHELLE"/>
    <s v="New"/>
    <s v="Make"/>
  </r>
  <r>
    <n v="630608"/>
    <s v="LINDENMEYR MUNROE"/>
    <x v="54"/>
    <s v="12.00X0.00X15.00X4.00 1000/CS,BAGS,FG,BS "/>
    <n v="10548"/>
    <m/>
    <n v="12"/>
    <n v="0"/>
    <n v="15"/>
    <n v="4"/>
    <x v="0"/>
    <m/>
    <d v="2012-11-05T00:00:00"/>
    <s v="Nov 2012"/>
    <s v="CHRISP"/>
    <s v="New"/>
    <s v="Make"/>
  </r>
  <r>
    <n v="626276"/>
    <s v="WALNUT PACKAGING INC."/>
    <x v="54"/>
    <s v="12.00X0.00X18.00X1.90 1000/CS,BAGS,BS "/>
    <n v="10908"/>
    <m/>
    <n v="12"/>
    <n v="0"/>
    <n v="18"/>
    <n v="1.9"/>
    <x v="0"/>
    <m/>
    <d v="2012-10-16T00:00:00"/>
    <s v="Oct 2012"/>
    <s v="LPAIGE"/>
    <s v="Reorder"/>
    <s v="Make"/>
  </r>
  <r>
    <n v="669708"/>
    <s v="HIGDON PAPER"/>
    <x v="0"/>
    <s v="PACKING LIST ENVELOPE 4.5 X6 PANEL PRINT 2C/1S 1000 /CASE,PRNTD"/>
    <n v="1134"/>
    <m/>
    <s v="PACKING LIST ENVELOPE 4.5"/>
    <m/>
    <m/>
    <m/>
    <x v="0"/>
    <m/>
    <d v="2013-04-25T00:00:00"/>
    <s v="April 2013"/>
    <s v="KSHAUGHNESSY"/>
    <s v="New"/>
    <s v="Buy"/>
  </r>
  <r>
    <n v="669736"/>
    <s v="STANDARD DISTRIBUTORS INC"/>
    <x v="0"/>
    <s v="6X9 ZIP LOCK 2 MIL DRK BLUE COLOR 100/BAG 1000 BAGS/CS"/>
    <n v="1191.7"/>
    <m/>
    <n v="6"/>
    <s v="9 ZIP LOCK 2 MIL"/>
    <m/>
    <m/>
    <x v="0"/>
    <m/>
    <d v="2013-04-25T00:00:00"/>
    <s v="April 2013"/>
    <s v="KSHAUGHNESSY"/>
    <s v="New"/>
    <s v="Buy"/>
  </r>
  <r>
    <n v="669747"/>
    <s v="ULINE"/>
    <x v="0"/>
    <s v="LF 18X30X004, OPAQUE WHITE, W/ CLEAR OUTER POUCH 18X15"/>
    <n v="0"/>
    <m/>
    <s v="LF 18"/>
    <n v="30"/>
    <s v="004, OPAQUE"/>
    <m/>
    <x v="0"/>
    <m/>
    <d v="2013-04-25T00:00:00"/>
    <s v="April 2013"/>
    <s v="LMITCHELL"/>
    <s v="New"/>
    <s v="Buy"/>
  </r>
  <r>
    <n v="643179"/>
    <s v="UNISOURCE - SOUTHBOROUGH"/>
    <x v="54"/>
    <s v="12.00X0.00X18.00X2.00 1000/CS,BAGS,FG,BS "/>
    <n v="2152"/>
    <m/>
    <n v="12"/>
    <n v="0"/>
    <n v="18"/>
    <n v="2"/>
    <x v="0"/>
    <m/>
    <d v="2013-01-02T00:00:00"/>
    <s v="Jan 2013"/>
    <s v="AMBER"/>
    <s v="Reorder"/>
    <s v="Make"/>
  </r>
  <r>
    <n v="650909"/>
    <s v="BUTLER DEARDEN"/>
    <x v="54"/>
    <s v="12.00X0.00X18.00X2.00 1000/CS,BAGS,FG,BS "/>
    <n v="2981.3"/>
    <m/>
    <n v="12"/>
    <n v="0"/>
    <n v="18"/>
    <n v="2"/>
    <x v="0"/>
    <m/>
    <d v="2013-02-11T00:00:00"/>
    <s v="Feb 2013"/>
    <s v="SMAYER"/>
    <s v="New"/>
    <s v="Make"/>
  </r>
  <r>
    <n v="678156"/>
    <s v="BUTLER DEARDEN"/>
    <x v="54"/>
    <s v="12.00X0.00X18.00X2.00 1000/CS,BAGS,FG,BS "/>
    <n v="2227.59"/>
    <m/>
    <n v="12"/>
    <n v="0"/>
    <n v="18"/>
    <n v="2"/>
    <x v="0"/>
    <m/>
    <d v="2013-05-28T00:00:00"/>
    <s v="May 2013"/>
    <s v="SMAYER"/>
    <s v="New"/>
    <s v="Make"/>
  </r>
  <r>
    <n v="666501"/>
    <s v="FISHER CONTAINER CORP."/>
    <x v="54"/>
    <s v="12.00X0.00X18.00X2.00 1200/CS,BAGS,BS "/>
    <n v="3003"/>
    <m/>
    <n v="12"/>
    <n v="0"/>
    <n v="18"/>
    <n v="2"/>
    <x v="0"/>
    <m/>
    <d v="2013-04-11T00:00:00"/>
    <s v="April 2013"/>
    <s v="MGONZALEZ"/>
    <s v="New"/>
    <s v="Make"/>
  </r>
  <r>
    <n v="637595"/>
    <s v="DEBARRY PACKAGING, INC."/>
    <x v="54"/>
    <s v="12.00X0.00X19.00X2.25 1000/CS,BAGS,BS,METAL 15. 0"/>
    <n v="2350.5"/>
    <m/>
    <n v="12"/>
    <n v="0"/>
    <n v="19"/>
    <n v="2.25"/>
    <x v="0"/>
    <m/>
    <d v="2012-12-05T00:00:00"/>
    <s v="Dec 2012"/>
    <s v="JBASILE"/>
    <s v="Reorder"/>
    <s v="Make"/>
  </r>
  <r>
    <n v="643697"/>
    <s v="DEBARRY PACKAGING, INC."/>
    <x v="54"/>
    <s v="12.00X0.00X19.00X2.25 1000/CS,BAGS,BS,METAL 15. 0"/>
    <n v="2278.5"/>
    <m/>
    <n v="12"/>
    <n v="0"/>
    <n v="19"/>
    <n v="2.25"/>
    <x v="1"/>
    <n v="758902"/>
    <d v="2012-12-18T00:00:00"/>
    <s v="Dec 2012"/>
    <s v="MICHELLE"/>
    <s v="Reorder"/>
    <s v="Make"/>
  </r>
  <r>
    <n v="683492"/>
    <s v="DEBARRY PACKAGING, INC."/>
    <x v="54"/>
    <s v="12.00X0.00X19.00X2.25 1000/CS,BAGS,BS,METAL 15. 0"/>
    <n v="2398.5"/>
    <m/>
    <n v="12"/>
    <n v="0"/>
    <n v="19"/>
    <n v="2.25"/>
    <x v="1"/>
    <n v="841060"/>
    <d v="2013-06-05T00:00:00"/>
    <s v="June 2013"/>
    <s v="MGONZALEZ"/>
    <s v="Reorder"/>
    <s v="Make"/>
  </r>
  <r>
    <n v="626278"/>
    <s v="WALNUT PACKAGING INC."/>
    <x v="54"/>
    <s v="12.00X0.00X20.00X1.90 1000/CS,BAGS,BS "/>
    <n v="12078"/>
    <m/>
    <n v="12"/>
    <n v="0"/>
    <n v="20"/>
    <n v="1.9"/>
    <x v="0"/>
    <m/>
    <d v="2012-10-16T00:00:00"/>
    <s v="Oct 2012"/>
    <s v="LPAIGE"/>
    <s v="Reorder"/>
    <s v="Make"/>
  </r>
  <r>
    <n v="646441"/>
    <s v="POLY PAK PLASTICS"/>
    <x v="54"/>
    <s v="12.00X0.00X20.00X2.00 1000/CS,BAGS,BS,VCI "/>
    <n v="1128.05"/>
    <m/>
    <n v="12"/>
    <n v="0"/>
    <n v="20"/>
    <n v="2"/>
    <x v="1"/>
    <n v="768851"/>
    <d v="2013-01-15T00:00:00"/>
    <s v="Jan 2013"/>
    <s v="ANGELA"/>
    <s v="New"/>
    <s v="Make"/>
  </r>
  <r>
    <n v="705425"/>
    <s v="CHALMUR BAG CO., INC."/>
    <x v="54"/>
    <s v="12.00X0.00X39.25X2.00500/CS,BAGS,BS"/>
    <n v="872.46"/>
    <m/>
    <n v="12"/>
    <n v="0"/>
    <n v="39.25"/>
    <n v="2"/>
    <x v="0"/>
    <m/>
    <d v="2013-09-24T00:00:00"/>
    <s v="Sept 2013"/>
    <s v="LCARTER"/>
    <s v="New"/>
    <s v="Make"/>
  </r>
  <r>
    <n v="667522"/>
    <s v="CLEAR VIEW BAG COMPANY, INC."/>
    <x v="54"/>
    <s v="12.00XX18.00X2.00 1000/CS,BAGS,FG,BS "/>
    <n v="4329"/>
    <m/>
    <n v="12"/>
    <m/>
    <n v="18"/>
    <n v="2"/>
    <x v="0"/>
    <m/>
    <d v="2013-04-17T00:00:00"/>
    <s v="April 2013"/>
    <s v="LCARTER"/>
    <s v="New"/>
    <s v="Make"/>
  </r>
  <r>
    <n v="623719"/>
    <s v="XPEDX"/>
    <x v="0"/>
    <s v="AUTO 6X11X00125 W/ VENT HOLE 1750/ROLL "/>
    <n v="1397.25"/>
    <m/>
    <n v="6"/>
    <m/>
    <n v="11"/>
    <n v="1.2509999999999999"/>
    <x v="0"/>
    <m/>
    <d v="2012-10-04T00:00:00"/>
    <s v="Oct 2012"/>
    <s v="EZRA"/>
    <s v="New"/>
    <s v="Buy"/>
  </r>
  <r>
    <n v="702728"/>
    <s v="VERTEX PACKAGING SUPPLIES"/>
    <x v="54"/>
    <s v="12.00XX30.00X1.001000/CS,BAGS,BS"/>
    <n v="818.58"/>
    <m/>
    <n v="12"/>
    <m/>
    <n v="30"/>
    <n v="1"/>
    <x v="0"/>
    <m/>
    <d v="2013-09-11T00:00:00"/>
    <s v="Sept 2013"/>
    <s v="MCAMERON"/>
    <s v="New"/>
    <s v="Make"/>
  </r>
  <r>
    <n v="644165"/>
    <s v="BUTLER DEARDEN"/>
    <x v="54"/>
    <s v="12.00XX36.00X2.00 500/CS,BAGS,BS,VENT,NORM "/>
    <n v="838"/>
    <m/>
    <n v="12"/>
    <m/>
    <n v="36"/>
    <n v="2"/>
    <x v="0"/>
    <m/>
    <d v="2013-01-04T00:00:00"/>
    <s v="Jan 2013"/>
    <s v="TTHERIAULT"/>
    <s v="New"/>
    <s v="Make"/>
  </r>
  <r>
    <n v="639579"/>
    <s v="SUPPLY ONE - TUCSON"/>
    <x v="0"/>
    <s v="4.5X5 1.5MIL AUTOBAGS 300 0/RL "/>
    <n v="1395"/>
    <m/>
    <n v="4.5"/>
    <m/>
    <n v="5"/>
    <n v="1.5"/>
    <x v="1"/>
    <n v="751741"/>
    <d v="2012-12-04T00:00:00"/>
    <s v="Dec 2012"/>
    <s v="LHICKS"/>
    <s v="Reorder"/>
    <s v="Buy"/>
  </r>
  <r>
    <n v="669958"/>
    <s v="DOWNEAST PACKAGING"/>
    <x v="0"/>
    <s v="TU 12  4MIL 1500'/ROLL PRNT 2C/1S ,PRNTD "/>
    <n v="3596.7"/>
    <m/>
    <s v="TU 12  4MIL 1500'/ROLL"/>
    <m/>
    <m/>
    <m/>
    <x v="0"/>
    <m/>
    <d v="2013-04-26T00:00:00"/>
    <s v="April 2013"/>
    <s v="TTHERIAULT"/>
    <s v="New"/>
    <s v="Buy"/>
  </r>
  <r>
    <n v="669964"/>
    <s v="CROWN PACKAGING"/>
    <x v="0"/>
    <s v="12X14.25X00075 FLAT FOLDO WITH 2.25  BACK FLIP 2000 /CASE"/>
    <n v="4580"/>
    <m/>
    <n v="12"/>
    <n v="14.25"/>
    <s v="00075 FLAT FOLDO"/>
    <m/>
    <x v="0"/>
    <m/>
    <d v="2013-04-26T00:00:00"/>
    <s v="April 2013"/>
    <s v="MICHELLE"/>
    <s v="New"/>
    <s v="Buy"/>
  </r>
  <r>
    <n v="700197"/>
    <s v="THE ROYAL GROUP TN DIV."/>
    <x v="0"/>
    <s v="12X24 2MIL AUTO BAG1500/RLCLEAR BAGS"/>
    <n v="1383.75"/>
    <m/>
    <n v="12"/>
    <s v="24 2MIL AUTO BAG"/>
    <m/>
    <m/>
    <x v="0"/>
    <m/>
    <d v="2013-08-30T00:00:00"/>
    <s v="Aug 2013"/>
    <s v="MGONZALEZ"/>
    <s v="New"/>
    <s v="Buy"/>
  </r>
  <r>
    <n v="670054"/>
    <s v="NORMAN ROQUETTE, INC."/>
    <x v="0"/>
    <s v="9X6 +5 LIP 3 MIL 1000/CAS E "/>
    <n v="2281.5"/>
    <m/>
    <n v="9"/>
    <s v="6 +5 LIP 3 MIL 1000/CAS"/>
    <m/>
    <m/>
    <x v="0"/>
    <m/>
    <d v="2013-04-26T00:00:00"/>
    <s v="April 2013"/>
    <s v="CMAHAN"/>
    <s v="New"/>
    <s v="Buy"/>
  </r>
  <r>
    <n v="670102"/>
    <s v="ABILITY WHOLESALE &amp; DIST."/>
    <x v="0"/>
    <s v="SANDWICH BAG 6.5X7.5X0005 1/2  LIP, HIGH DENSITY 2000/CASE"/>
    <n v="1511.1"/>
    <m/>
    <s v="SANDWICH BAG 6.5"/>
    <n v="7.5"/>
    <n v="5"/>
    <m/>
    <x v="0"/>
    <m/>
    <d v="2013-04-26T00:00:00"/>
    <s v="April 2013"/>
    <s v="MICHELLE"/>
    <s v="New"/>
    <s v="Buy"/>
  </r>
  <r>
    <n v="670141"/>
    <s v="GLOBAL EQUIPMENT CO"/>
    <x v="0"/>
    <s v="ZT 24X10X002 SLIDER TOP 2 50/CASE "/>
    <n v="4325"/>
    <m/>
    <s v="ZT 24"/>
    <n v="10"/>
    <s v="002 SLIDER TOP 2"/>
    <m/>
    <x v="0"/>
    <m/>
    <d v="2013-04-26T00:00:00"/>
    <s v="April 2013"/>
    <s v="AMBER"/>
    <s v="New"/>
    <s v="Buy"/>
  </r>
  <r>
    <n v="670146"/>
    <s v="GLOBAL EQUIPMENT CO"/>
    <x v="0"/>
    <s v="ZT 24X10X004 SLIDER TOP 250/CASE "/>
    <n v="7152.5"/>
    <m/>
    <s v="ZT 24"/>
    <n v="10"/>
    <s v="004 SLIDER TOP"/>
    <m/>
    <x v="0"/>
    <m/>
    <d v="2013-04-26T00:00:00"/>
    <s v="April 2013"/>
    <s v="AMBER"/>
    <s v="New"/>
    <s v="Buy"/>
  </r>
  <r>
    <n v="652762"/>
    <s v="EASTERN STATES PACKAGING"/>
    <x v="54"/>
    <s v="13.00XX14.00X3.00 1000/CS,BAGS,BS "/>
    <n v="2302.86"/>
    <m/>
    <n v="13"/>
    <m/>
    <n v="14"/>
    <n v="3"/>
    <x v="0"/>
    <m/>
    <d v="2013-02-18T00:00:00"/>
    <s v="Feb 2013"/>
    <s v="LHICKS"/>
    <s v="New"/>
    <s v="Make"/>
  </r>
  <r>
    <n v="706317"/>
    <s v="PIONEER PACKAGING"/>
    <x v="54"/>
    <s v="14.00X0.00X18.00X1.751250/CS,BAGS,BS"/>
    <n v="2271"/>
    <m/>
    <n v="14"/>
    <n v="0"/>
    <n v="18"/>
    <n v="1.75"/>
    <x v="0"/>
    <m/>
    <d v="2013-09-27T00:00:00"/>
    <s v="Sept 2013"/>
    <s v="JCORLISS"/>
    <s v="New"/>
    <s v="Make"/>
  </r>
  <r>
    <n v="670251"/>
    <s v="MSC INDUSTRIAL SUPPLY"/>
    <x v="0"/>
    <s v="4  2MIL TUBING 3000FT/ROLL (LIKE ITEM# 1915 - NO GAU"/>
    <n v="1588.8"/>
    <m/>
    <s v="4  2MIL TUBING"/>
    <m/>
    <m/>
    <m/>
    <x v="0"/>
    <m/>
    <d v="2013-04-26T00:00:00"/>
    <s v="April 2013"/>
    <s v="KSHAUGHNESSY"/>
    <s v="New"/>
    <s v="Buy"/>
  </r>
  <r>
    <n v="670286"/>
    <s v="STANPAK"/>
    <x v="0"/>
    <s v="SLIDER 15X15X003 250/CASE  "/>
    <n v="5197.5"/>
    <m/>
    <s v="SLIDER 15"/>
    <n v="15"/>
    <s v="003 250/CASE"/>
    <m/>
    <x v="0"/>
    <m/>
    <d v="2013-04-26T00:00:00"/>
    <s v="April 2013"/>
    <s v="JIM"/>
    <s v="New"/>
    <s v="Buy"/>
  </r>
  <r>
    <n v="670294"/>
    <s v="STANPAK"/>
    <x v="0"/>
    <s v="SLIDER 15X14X003 250/CASE  "/>
    <n v="4917.5"/>
    <m/>
    <s v="SLIDER 15"/>
    <n v="14"/>
    <s v="003 250/CASE"/>
    <m/>
    <x v="0"/>
    <m/>
    <d v="2013-04-26T00:00:00"/>
    <s v="April 2013"/>
    <s v="JIM"/>
    <s v="New"/>
    <s v="Buy"/>
  </r>
  <r>
    <n v="628929"/>
    <s v="A.S.A.P. PACKAGING"/>
    <x v="54"/>
    <s v="14.00XX14.00X3.00 1000/CS,BAGS,BS "/>
    <n v="830.25"/>
    <m/>
    <n v="14"/>
    <m/>
    <n v="14"/>
    <n v="3"/>
    <x v="1"/>
    <n v="729022"/>
    <d v="2012-10-15T00:00:00"/>
    <s v="Oct 2012"/>
    <s v="LHICKS"/>
    <s v="New"/>
    <s v="Make"/>
  </r>
  <r>
    <n v="705477"/>
    <s v="PIONEER PACKAGING"/>
    <x v="54"/>
    <s v="14.00XX18.00X1.751250/CS,BAGS,BS"/>
    <n v="2253.6"/>
    <m/>
    <n v="14"/>
    <m/>
    <n v="18"/>
    <n v="1.75"/>
    <x v="1"/>
    <n v="893191"/>
    <d v="2013-09-12T00:00:00"/>
    <s v="Sept 2013"/>
    <s v="LMITCHELL"/>
    <s v="New"/>
    <s v="Make"/>
  </r>
  <r>
    <n v="670315"/>
    <s v="MULTIFAB"/>
    <x v="0"/>
    <s v="ZT 3X4X002 1000/CTN DOMESTIC "/>
    <n v="4853.76"/>
    <m/>
    <s v="ZT 3"/>
    <n v="4"/>
    <s v="002 1000/CTN"/>
    <m/>
    <x v="0"/>
    <m/>
    <d v="2013-04-26T00:00:00"/>
    <s v="April 2013"/>
    <s v="LMITCHELL"/>
    <s v="New"/>
    <s v="Buy"/>
  </r>
  <r>
    <n v="670317"/>
    <s v="MULTIFAB"/>
    <x v="0"/>
    <s v="ZT 4X6X002 1000/CTN DOMESTIC "/>
    <n v="3218.8"/>
    <m/>
    <s v="ZT 4"/>
    <n v="6"/>
    <s v="002 1000/CTN"/>
    <m/>
    <x v="0"/>
    <m/>
    <d v="2013-04-26T00:00:00"/>
    <s v="April 2013"/>
    <s v="LMITCHELL"/>
    <s v="New"/>
    <s v="Buy"/>
  </r>
  <r>
    <n v="670318"/>
    <s v="MULTIFAB"/>
    <x v="0"/>
    <s v="ZT 6X6X002 1000/CTN DOMESTIC "/>
    <n v="2620.42"/>
    <m/>
    <s v="ZT 6"/>
    <n v="6"/>
    <s v="002 1000/CTN"/>
    <m/>
    <x v="0"/>
    <m/>
    <d v="2013-04-26T00:00:00"/>
    <s v="April 2013"/>
    <s v="LMITCHELL"/>
    <s v="New"/>
    <s v="Buy"/>
  </r>
  <r>
    <n v="702740"/>
    <s v="VERTEX PACKAGING SUPPLIES"/>
    <x v="54"/>
    <s v="14.00XX40.00X1.50500/CS,BAGS,BS"/>
    <n v="1716.48"/>
    <m/>
    <n v="14"/>
    <m/>
    <n v="40"/>
    <n v="1.5"/>
    <x v="0"/>
    <m/>
    <d v="2013-09-11T00:00:00"/>
    <s v="Sept 2013"/>
    <s v="MCAMERON"/>
    <s v="New"/>
    <s v="Make"/>
  </r>
  <r>
    <n v="670320"/>
    <s v="MULTIFAB"/>
    <x v="0"/>
    <s v="ZT 6X8X002 1000/CTN DOMESTIC "/>
    <n v="2300.44"/>
    <m/>
    <s v="ZT 6"/>
    <n v="8"/>
    <s v="002 1000/CTN"/>
    <m/>
    <x v="0"/>
    <m/>
    <d v="2013-04-26T00:00:00"/>
    <s v="April 2013"/>
    <s v="LMITCHELL"/>
    <s v="New"/>
    <s v="Buy"/>
  </r>
  <r>
    <n v="670323"/>
    <s v="MULTIFAB"/>
    <x v="0"/>
    <s v="ZT 9X12X002 1000/CTM DOMESTIC "/>
    <n v="1840.76"/>
    <m/>
    <s v="ZT 9"/>
    <n v="12"/>
    <s v="002 1000/CTM"/>
    <m/>
    <x v="0"/>
    <m/>
    <d v="2013-04-26T00:00:00"/>
    <s v="April 2013"/>
    <s v="LMITCHELL"/>
    <s v="New"/>
    <s v="Buy"/>
  </r>
  <r>
    <n v="670336"/>
    <s v="CAROLINA CONTAINER COMPANY"/>
    <x v="0"/>
    <s v="ZT 1.5X1.5 2MIL  "/>
    <n v="0"/>
    <m/>
    <s v="ZT 1.5"/>
    <s v="1.5 2MIL"/>
    <m/>
    <m/>
    <x v="0"/>
    <m/>
    <d v="2013-04-26T00:00:00"/>
    <s v="April 2013"/>
    <s v="MCAMERON"/>
    <s v="New"/>
    <s v="Buy"/>
  </r>
  <r>
    <n v="670337"/>
    <s v="CAROLINA CONTAINER COMPANY"/>
    <x v="0"/>
    <s v="ZT 1.5 X 1.5 4MIL  "/>
    <n v="0"/>
    <m/>
    <s v="ZT 1.5 "/>
    <s v=" 1.5 4MIL"/>
    <m/>
    <m/>
    <x v="0"/>
    <m/>
    <d v="2013-04-26T00:00:00"/>
    <s v="April 2013"/>
    <s v="MCAMERON"/>
    <s v="New"/>
    <s v="Buy"/>
  </r>
  <r>
    <n v="670342"/>
    <s v="NATIONAL PACKAGING CORP."/>
    <x v="0"/>
    <s v="ZT 6X12X002 1000/CTN DOMESTIC"/>
    <n v="21024"/>
    <m/>
    <s v="ZT 6"/>
    <n v="12"/>
    <n v="2"/>
    <m/>
    <x v="0"/>
    <m/>
    <d v="2013-04-26T00:00:00"/>
    <s v="April 2013"/>
    <s v="DAVID"/>
    <s v="New"/>
    <s v="Buy"/>
  </r>
  <r>
    <n v="673006"/>
    <s v="TEMPERATSURE"/>
    <x v="0"/>
    <s v="ZT SLIDER 9X12 1.5 MIL 25 0/CS "/>
    <n v="3550"/>
    <m/>
    <s v="ZT SLIDER 9"/>
    <s v="12 1.5 MIL 25"/>
    <m/>
    <m/>
    <x v="1"/>
    <n v="820110"/>
    <d v="2013-04-26T00:00:00"/>
    <s v="April 2013"/>
    <s v="JBURKE"/>
    <s v="New"/>
    <s v="Buy"/>
  </r>
  <r>
    <n v="673401"/>
    <s v="VICTORY PACKAGING, LP"/>
    <x v="0"/>
    <s v="12 X30 4MIL ZT 250/CASE 1  ZIP AREA WITH 5% VCI TINT GREEN"/>
    <n v="3464.8"/>
    <m/>
    <n v="12"/>
    <s v="30 4MIL ZT 250/CASE"/>
    <m/>
    <m/>
    <x v="1"/>
    <n v="820098"/>
    <d v="2013-04-26T00:00:00"/>
    <s v="April 2013"/>
    <s v="MGONZALEZ"/>
    <s v="Reorder"/>
    <s v="Buy"/>
  </r>
  <r>
    <n v="673412"/>
    <s v="VICTORY PACKAGING, LP"/>
    <x v="0"/>
    <s v="8X30 4MIL ZIP TOP 5% VCI GREEN TINTED + 1  ZIP ARE A"/>
    <n v="2404.8000000000002"/>
    <m/>
    <n v="8"/>
    <s v="30 4MIL ZIP TOP 5% VCI"/>
    <m/>
    <m/>
    <x v="1"/>
    <n v="820105"/>
    <d v="2013-04-26T00:00:00"/>
    <s v="April 2013"/>
    <s v="MGONZALEZ"/>
    <s v="Reorder"/>
    <s v="Buy"/>
  </r>
  <r>
    <n v="638327"/>
    <s v="UNISOURCE - ST. LOUIS"/>
    <x v="54"/>
    <s v="15.00X0.00X18.00X2.00 1000/CS,BAGS,BS,CLAR "/>
    <n v="2060.8000000000002"/>
    <m/>
    <n v="15"/>
    <n v="0"/>
    <n v="18"/>
    <n v="2"/>
    <x v="0"/>
    <m/>
    <d v="2012-12-12T00:00:00"/>
    <s v="Dec 2012"/>
    <s v="ANGELA"/>
    <s v="New"/>
    <s v="Make"/>
  </r>
  <r>
    <n v="674131"/>
    <s v="TEMPERATSURE"/>
    <x v="0"/>
    <s v="ZT SLIDER 9X12 1.5 MIL 25 0/CS "/>
    <n v="3550"/>
    <m/>
    <s v="ZT SLIDER 9"/>
    <s v="12 1.5 MIL 25"/>
    <m/>
    <m/>
    <x v="1"/>
    <n v="820365"/>
    <d v="2013-04-26T00:00:00"/>
    <s v="April 2013"/>
    <s v="CMAHAN"/>
    <s v="New"/>
    <s v="Buy"/>
  </r>
  <r>
    <n v="670423"/>
    <s v="LANDSBERG - SEATTLE"/>
    <x v="0"/>
    <s v="ZT 6X8 4 MIL 1C/2S (WHITE BLOCK 1S &amp; PURPLE LOGO 1 S) 1000/CS,PRNTD"/>
    <n v="1923"/>
    <m/>
    <s v="ZT 6"/>
    <s v="8 4 MIL 1C/2S (WHITE"/>
    <m/>
    <m/>
    <x v="0"/>
    <m/>
    <d v="2013-04-29T00:00:00"/>
    <s v="April 2013"/>
    <s v="STEVES"/>
    <s v="New"/>
    <s v="Buy"/>
  </r>
  <r>
    <n v="670429"/>
    <s v="XPEDX"/>
    <x v="0"/>
    <s v="ZT 4X4 2MIL 2C/1S 1000/CA SE,PRNTD "/>
    <n v="3095"/>
    <m/>
    <s v="ZT 4"/>
    <s v="4 2MIL 2C/1S 1000/CA"/>
    <m/>
    <m/>
    <x v="0"/>
    <m/>
    <d v="2013-04-29T00:00:00"/>
    <s v="April 2013"/>
    <s v="LCARTER"/>
    <s v="New"/>
    <s v="Buy"/>
  </r>
  <r>
    <n v="670488"/>
    <s v="NORMAN ROQUETTE, INC."/>
    <x v="0"/>
    <s v="7.375X5 3MIL WITH 3 LIP 1000/CASE "/>
    <n v="1660.5"/>
    <m/>
    <n v="7.375"/>
    <s v="5 3MIL WITH"/>
    <m/>
    <m/>
    <x v="0"/>
    <m/>
    <d v="2013-04-29T00:00:00"/>
    <s v="April 2013"/>
    <s v="TTHERIAULT"/>
    <s v="New"/>
    <s v="Buy"/>
  </r>
  <r>
    <n v="665716"/>
    <s v="XPEDX - CORPORATE"/>
    <x v="0"/>
    <s v="8X15 4 MIL AUTO BAG 250/R PRINTED 2C/1S,PRNTD "/>
    <n v="1383"/>
    <m/>
    <n v="8"/>
    <m/>
    <n v="15"/>
    <n v="4"/>
    <x v="0"/>
    <m/>
    <d v="2013-04-09T00:00:00"/>
    <s v="April 2013"/>
    <s v="TTHERIAULT"/>
    <s v="New"/>
    <s v="Buy"/>
  </r>
  <r>
    <n v="670591"/>
    <s v="SPECIALTY PACKAGING, LLC"/>
    <x v="0"/>
    <s v="LF 24.5X24 BUBBLE BAG W/ 3/16TH  BUBBLE 50/CTN"/>
    <n v="1168.0999999999999"/>
    <m/>
    <s v="LF 24.5"/>
    <s v="24 BUBBLE BAG"/>
    <m/>
    <m/>
    <x v="0"/>
    <m/>
    <d v="2013-04-29T00:00:00"/>
    <s v="April 2013"/>
    <s v="MPRIEST"/>
    <s v="Reorder"/>
    <s v="Buy"/>
  </r>
  <r>
    <n v="670598"/>
    <s v="RAND-WHITNEY PACKAGING LLC"/>
    <x v="0"/>
    <s v="4.375 X 7.625 W/.75  ADHESIVE FLAP (1/2  tape) 3/16  BUBBLE 1000/CASE"/>
    <n v="1014.3"/>
    <m/>
    <n v="4.375"/>
    <s v=" 7.625 W/.75 "/>
    <m/>
    <m/>
    <x v="0"/>
    <m/>
    <d v="2013-04-29T00:00:00"/>
    <s v="April 2013"/>
    <s v="JCORLISS"/>
    <s v="New"/>
    <s v="Buy"/>
  </r>
  <r>
    <n v="670628"/>
    <s v="OMNI PACKAGING"/>
    <x v="0"/>
    <s v="GU 4X2X8X002 1000/CS VENTED 2  FROM SIDE AND 6  FROM BOTTOM"/>
    <n v="1096"/>
    <m/>
    <n v="4"/>
    <n v="2"/>
    <n v="8"/>
    <n v="2"/>
    <x v="0"/>
    <m/>
    <d v="2013-04-29T00:00:00"/>
    <s v="April 2013"/>
    <s v="MICHELLE"/>
    <s v="New"/>
    <s v="Buy"/>
  </r>
  <r>
    <n v="670633"/>
    <s v="OMNI PACKAGING"/>
    <x v="0"/>
    <s v="GU 4X2X12X002 1000/CS VENTED 2  FROM SIDE AND 10  FROM BOTTOM"/>
    <n v="1049.0999999999999"/>
    <m/>
    <n v="4"/>
    <n v="2"/>
    <n v="12"/>
    <n v="2"/>
    <x v="0"/>
    <m/>
    <d v="2013-04-29T00:00:00"/>
    <s v="April 2013"/>
    <s v="MICHELLE"/>
    <s v="New"/>
    <s v="Buy"/>
  </r>
  <r>
    <n v="652750"/>
    <s v="G.M.R. PACKAGING CORP."/>
    <x v="54"/>
    <s v="15.00X0.00X24.00X2.00 1000/CS,BAGS,BS "/>
    <n v="1379"/>
    <m/>
    <n v="15"/>
    <n v="0"/>
    <n v="24"/>
    <n v="2"/>
    <x v="0"/>
    <m/>
    <d v="2013-02-18T00:00:00"/>
    <s v="Feb 2013"/>
    <s v="ANGELA"/>
    <s v="New"/>
    <s v="Make"/>
  </r>
  <r>
    <n v="670658"/>
    <s v="NORMAN ROQUETTE, INC."/>
    <x v="0"/>
    <s v="LF 7.375X5+3 LIPX003 1000/CASE "/>
    <n v="1640.25"/>
    <m/>
    <s v="LF 7.375"/>
    <s v="5+3 LIP"/>
    <n v="3"/>
    <m/>
    <x v="0"/>
    <m/>
    <d v="2013-04-29T00:00:00"/>
    <s v="April 2013"/>
    <s v="MICHELLE"/>
    <s v="New"/>
    <s v="Buy"/>
  </r>
  <r>
    <n v="706470"/>
    <s v="MAC PAPERS ASHEVILLE"/>
    <x v="0"/>
    <s v="10X13 2 MIL AUTOSTYLE - WHITE OPAQUETHE FULL BAG"/>
    <n v="1381.75"/>
    <m/>
    <n v="10"/>
    <s v="13 2 MIL AUTO"/>
    <m/>
    <m/>
    <x v="0"/>
    <m/>
    <d v="2013-09-27T00:00:00"/>
    <s v="Sept 2013"/>
    <s v="ANGELA"/>
    <s v="New"/>
    <s v="Buy"/>
  </r>
  <r>
    <n v="667282"/>
    <s v="PACIFIC PKG."/>
    <x v="54"/>
    <s v="16.00X0.00X19.00X1.50 1500/CS,BAGS,BS "/>
    <n v="6270"/>
    <m/>
    <n v="16"/>
    <n v="0"/>
    <n v="19"/>
    <n v="1.5"/>
    <x v="0"/>
    <m/>
    <d v="2013-04-16T00:00:00"/>
    <s v="April 2013"/>
    <s v="MWENTWORTH"/>
    <s v="New"/>
    <s v="Make"/>
  </r>
  <r>
    <n v="664254"/>
    <s v="RD PLASTICS"/>
    <x v="54"/>
    <s v="16.00X0.00X19.00X2.00 1000/CS,BAGS,BS "/>
    <n v="5189"/>
    <m/>
    <n v="16"/>
    <n v="0"/>
    <n v="19"/>
    <n v="2"/>
    <x v="0"/>
    <m/>
    <d v="2013-04-03T00:00:00"/>
    <s v="April 2013"/>
    <s v="BRENDA"/>
    <s v="New"/>
    <s v="Make"/>
  </r>
  <r>
    <n v="644168"/>
    <s v="BUTLER DEARDEN"/>
    <x v="54"/>
    <s v="16.00X0.00X20.00X1.50 1000/CS,BAGS,BS "/>
    <n v="1165.5"/>
    <m/>
    <n v="16"/>
    <n v="0"/>
    <n v="20"/>
    <n v="1.5"/>
    <x v="0"/>
    <m/>
    <d v="2013-01-04T00:00:00"/>
    <s v="Jan 2013"/>
    <s v="TTHERIAULT"/>
    <s v="New"/>
    <s v="Make"/>
  </r>
  <r>
    <n v="633293"/>
    <s v="DREAM PACKAGING INC"/>
    <x v="54"/>
    <s v="16.00XX29.75X1.00 1000/CS,BAGS,BS "/>
    <n v="1056.93"/>
    <m/>
    <n v="16"/>
    <m/>
    <n v="29.75"/>
    <n v="1"/>
    <x v="0"/>
    <m/>
    <d v="2012-11-15T00:00:00"/>
    <s v="Nov 2012"/>
    <s v="JPENA"/>
    <s v="New"/>
    <s v="Make"/>
  </r>
  <r>
    <n v="631796"/>
    <s v="ASSOCIATED PACKAGING INC."/>
    <x v="54"/>
    <s v="17.75X0.00X19.75X2.25 1000/CS,BAGS,BS,METAL 15. 0"/>
    <n v="3042.4"/>
    <m/>
    <n v="17.75"/>
    <n v="0"/>
    <n v="19.75"/>
    <n v="2.25"/>
    <x v="1"/>
    <n v="735485"/>
    <d v="2012-10-26T00:00:00"/>
    <s v="Oct 2012"/>
    <s v="JIM"/>
    <s v="Reorder"/>
    <s v="Make"/>
  </r>
  <r>
    <n v="648323"/>
    <s v="ASSOCIATED PACKAGING INC."/>
    <x v="54"/>
    <s v="17.75X0.00X19.75X2.25 1000/CS,BAGS,BS,METAL 15. 0"/>
    <n v="2856.4"/>
    <m/>
    <n v="17.75"/>
    <n v="0"/>
    <n v="19.75"/>
    <n v="2.25"/>
    <x v="1"/>
    <n v="770692"/>
    <d v="2013-01-18T00:00:00"/>
    <s v="Jan 2013"/>
    <s v="AMBER"/>
    <s v="Reorder"/>
    <s v="Make"/>
  </r>
  <r>
    <n v="670807"/>
    <s v="MY PRICE SUPPLY LLC"/>
    <x v="0"/>
    <s v="18X8X32 &gt;30 MIC DIE CUT HANDLE "/>
    <n v="0"/>
    <m/>
    <n v="18"/>
    <n v="8"/>
    <s v="32 &gt;30 MIC"/>
    <m/>
    <x v="0"/>
    <m/>
    <d v="2013-04-30T00:00:00"/>
    <s v="April 2013"/>
    <s v="DWHOLEY"/>
    <s v="New"/>
    <s v="Buy"/>
  </r>
  <r>
    <n v="662697"/>
    <s v="ASSOCIATED PACKAGING INC."/>
    <x v="54"/>
    <s v="17.75X0.00X19.75X2.25 1000/CS,BAGS,BS,METAL 15. 0"/>
    <n v="3185.6"/>
    <m/>
    <n v="17.75"/>
    <n v="0"/>
    <n v="19.75"/>
    <n v="2.25"/>
    <x v="0"/>
    <m/>
    <d v="2013-03-27T00:00:00"/>
    <s v="March 2013"/>
    <s v="MICHELLE"/>
    <s v="New"/>
    <s v="Make"/>
  </r>
  <r>
    <n v="670848"/>
    <s v="CROWN PACKAGING"/>
    <x v="0"/>
    <s v="9.5X14+1.5 LIP/TAPE 001 BTRFLY VNTS 2 CORNERS PRINTED 1C/1S SUFFOCATION"/>
    <n v="1562"/>
    <m/>
    <n v="9.5"/>
    <s v="14+1.5 LIP/TAPE 001"/>
    <m/>
    <m/>
    <x v="0"/>
    <m/>
    <d v="2013-04-30T00:00:00"/>
    <s v="April 2013"/>
    <s v="BRENDA"/>
    <s v="New"/>
    <s v="Buy"/>
  </r>
  <r>
    <n v="674924"/>
    <s v="ASSOCIATED PACKAGING INC."/>
    <x v="54"/>
    <s v="17.75X0.00X19.75X2.25 1000/CS,BAGS,FG,BS,METAL 0.15"/>
    <n v="3096.8"/>
    <m/>
    <n v="17.75"/>
    <n v="0"/>
    <n v="19.75"/>
    <n v="2.25"/>
    <x v="1"/>
    <n v="822655"/>
    <d v="2013-05-01T00:00:00"/>
    <s v="May 2013"/>
    <s v="JIM"/>
    <s v="Reorder"/>
    <s v="Make"/>
  </r>
  <r>
    <n v="670858"/>
    <s v="SHIPPERS SUPPLY"/>
    <x v="0"/>
    <s v="9.5X14 WITH 1.5  LIP 1.5 MIL VENTED PRINTED 1C/1S 1000/CASE,PRNTD"/>
    <n v="851.75"/>
    <m/>
    <n v="9.5"/>
    <m/>
    <n v="14"/>
    <n v="1.5"/>
    <x v="0"/>
    <m/>
    <d v="2013-04-30T00:00:00"/>
    <s v="April 2013"/>
    <s v="TTHERIAULT"/>
    <s v="New"/>
    <s v="Buy"/>
  </r>
  <r>
    <n v="689481"/>
    <s v="ASSOCIATED PACKAGING INC."/>
    <x v="54"/>
    <s v="17.75X0.00X19.75X2.25 1000/CS,BAGS,FG,BS,METAL 0.15"/>
    <n v="3099.6"/>
    <m/>
    <n v="17.75"/>
    <n v="0"/>
    <n v="19.75"/>
    <n v="2.25"/>
    <x v="1"/>
    <n v="854252"/>
    <d v="2013-06-28T00:00:00"/>
    <s v="June 2013"/>
    <s v="JIM"/>
    <s v="Reorder"/>
    <s v="Make"/>
  </r>
  <r>
    <n v="670870"/>
    <s v="TRI-COR INDUSTRIAL PKG, INC."/>
    <x v="0"/>
    <s v="36 X0.00X6.00 MIL CLEAR SHRINK SHEETING "/>
    <n v="0"/>
    <m/>
    <n v="36"/>
    <m/>
    <m/>
    <n v="6"/>
    <x v="0"/>
    <m/>
    <d v="2013-04-30T00:00:00"/>
    <s v="April 2013"/>
    <s v="JPENA"/>
    <s v="New"/>
    <s v="Buy"/>
  </r>
  <r>
    <n v="661130"/>
    <s v="ASSOCIATED PACKAGING INC."/>
    <x v="54"/>
    <s v="17.75X0.00X19.75X2.25 500/CS,BAGS,FG,BS,METAL 1 0.05"/>
    <n v="3289.2"/>
    <m/>
    <n v="17.75"/>
    <n v="0"/>
    <n v="19.75"/>
    <n v="2.25"/>
    <x v="1"/>
    <n v="796370"/>
    <d v="2013-03-11T00:00:00"/>
    <s v="March 2013"/>
    <s v="JIM"/>
    <s v="Reorder"/>
    <s v="Make"/>
  </r>
  <r>
    <n v="670883"/>
    <s v="SHIPPERS SUPPLY"/>
    <x v="0"/>
    <s v="9.5X14 WITH 1.5  LIP 2 MIL VENTED PRINTED 1C/1S 1000/CASE,PRNTD"/>
    <n v="1339.5"/>
    <m/>
    <n v="9.5"/>
    <m/>
    <n v="14"/>
    <n v="2"/>
    <x v="0"/>
    <m/>
    <d v="2013-04-30T00:00:00"/>
    <s v="April 2013"/>
    <s v="TTHERIAULT"/>
    <s v="New"/>
    <s v="Buy"/>
  </r>
  <r>
    <n v="670885"/>
    <s v="WESTERN PACKAGING, INC"/>
    <x v="0"/>
    <s v="LF 3X12 0.9 MIL 1000/CASE  "/>
    <n v="1230"/>
    <m/>
    <s v="LF 3"/>
    <s v="12 0.9 MIL 1000/CASE"/>
    <m/>
    <m/>
    <x v="0"/>
    <m/>
    <d v="2013-04-30T00:00:00"/>
    <s v="April 2013"/>
    <s v="MCAMERON"/>
    <s v="New"/>
    <s v="Buy"/>
  </r>
  <r>
    <n v="670888"/>
    <s v="SHIPPERS SUPPLY"/>
    <x v="0"/>
    <s v="9.5X14 WITH BACK FLIP 1.5 MIL VENTED PRINTED 1C/1S 1000/CASE,PRNTD"/>
    <n v="851.75"/>
    <m/>
    <n v="9.5"/>
    <m/>
    <n v="14"/>
    <n v="1.5"/>
    <x v="0"/>
    <m/>
    <d v="2013-04-30T00:00:00"/>
    <s v="April 2013"/>
    <s v="TTHERIAULT"/>
    <s v="New"/>
    <s v="Buy"/>
  </r>
  <r>
    <n v="670892"/>
    <s v="SHIPPERS SUPPLY"/>
    <x v="0"/>
    <s v="9.5X14 WITH BACK FLIP 2 MIL VENTED PRINTED 1C/1S 1000/CASE,PRNTD"/>
    <n v="1339.5"/>
    <m/>
    <n v="9.5"/>
    <m/>
    <n v="14"/>
    <n v="2"/>
    <x v="0"/>
    <m/>
    <d v="2013-04-30T00:00:00"/>
    <s v="April 2013"/>
    <s v="TTHERIAULT"/>
    <s v="New"/>
    <s v="Buy"/>
  </r>
  <r>
    <n v="671014"/>
    <s v="POLY-SOURCE MANUFACTURING INC"/>
    <x v="0"/>
    <s v="42X84 .75MIL PURPLE TINT PERFED ON A ROLL 250 SHEE TS PER ROLL"/>
    <n v="0"/>
    <m/>
    <n v="42"/>
    <s v="84 .75MIL PURPLE TINT"/>
    <m/>
    <m/>
    <x v="0"/>
    <m/>
    <d v="2013-04-30T00:00:00"/>
    <s v="April 2013"/>
    <s v="PGARCIA"/>
    <s v="New"/>
    <s v="Buy"/>
  </r>
  <r>
    <n v="671078"/>
    <s v="VICTORY PACKAGING"/>
    <x v="0"/>
    <s v="10X12 1  LIP 1MIL HDPE NATURAL COLOR 1000/CASE"/>
    <n v="3411"/>
    <m/>
    <n v="10"/>
    <s v="12 1  LIP 1MIL HDPE"/>
    <m/>
    <m/>
    <x v="0"/>
    <m/>
    <d v="2013-04-30T00:00:00"/>
    <s v="April 2013"/>
    <s v="LCARTER"/>
    <s v="New"/>
    <s v="Buy"/>
  </r>
  <r>
    <n v="673337"/>
    <s v="VINA FOODS &amp; BAKERY"/>
    <x v="0"/>
    <s v="TUBING 3  1MIL 2000'/ROLL  "/>
    <n v="886"/>
    <m/>
    <s v="TUBING 3  1MIL 2000'/ROLL"/>
    <m/>
    <m/>
    <m/>
    <x v="1"/>
    <n v="821700"/>
    <d v="2013-04-30T00:00:00"/>
    <s v="April 2013"/>
    <s v="PGARCIA"/>
    <s v="New"/>
    <s v="Buy"/>
  </r>
  <r>
    <n v="703089"/>
    <s v="ASSOCIATED PACKAGING INC."/>
    <x v="54"/>
    <s v="17.75X0.00X19.75X2.251000/CS,BAGS,FG,BS,METAL0.15"/>
    <n v="3160.4"/>
    <m/>
    <n v="17.75"/>
    <n v="0"/>
    <n v="19.75"/>
    <n v="2.25"/>
    <x v="1"/>
    <n v="886219"/>
    <d v="2013-08-29T00:00:00"/>
    <s v="Aug 2013"/>
    <s v="JIM"/>
    <s v="Reorder"/>
    <s v="Make"/>
  </r>
  <r>
    <n v="703319"/>
    <s v="ASSOCIATED PACKAGING INC."/>
    <x v="54"/>
    <s v="17.75X0.00X19.75X2.251000/CS,BAGS,FG,BS,METAL0.15"/>
    <n v="3160.4"/>
    <m/>
    <n v="17.75"/>
    <n v="0"/>
    <n v="19.75"/>
    <n v="2.25"/>
    <x v="1"/>
    <n v="886230"/>
    <d v="2013-08-29T00:00:00"/>
    <s v="Aug 2013"/>
    <s v="LPAIGE"/>
    <s v="Reorder"/>
    <s v="Make"/>
  </r>
  <r>
    <n v="674656"/>
    <s v="CHAMPLIN-PACKRITE"/>
    <x v="0"/>
    <s v="LF 2.5X9X00075 1000/CS "/>
    <n v="0"/>
    <m/>
    <s v="LF 2.5"/>
    <n v="9"/>
    <n v="75"/>
    <m/>
    <x v="0"/>
    <m/>
    <d v="2013-04-30T00:00:00"/>
    <s v="April 2013"/>
    <s v="MICHELLE"/>
    <s v="New"/>
    <s v="Buy"/>
  </r>
  <r>
    <n v="680537"/>
    <s v="ALEC ENTERPRISES INC"/>
    <x v="54"/>
    <s v="18.00X0.00X22.00X2.00 1000/CS,BAGS,BS,TINT,RED "/>
    <n v="3972.15"/>
    <m/>
    <n v="18"/>
    <n v="0"/>
    <n v="22"/>
    <n v="2"/>
    <x v="0"/>
    <m/>
    <d v="2013-06-06T00:00:00"/>
    <s v="June 2013"/>
    <s v="KKING"/>
    <s v="New"/>
    <s v="Make"/>
  </r>
  <r>
    <n v="694797"/>
    <s v="CROWN PACKAGING"/>
    <x v="0"/>
    <s v="14X18 2 MIL AUTOBAGCLR FRONT/WHT BACK 500/ROLL"/>
    <n v="1377"/>
    <m/>
    <n v="14"/>
    <s v="18 2 MIL AUTOBAG"/>
    <m/>
    <m/>
    <x v="0"/>
    <m/>
    <d v="2013-08-07T00:00:00"/>
    <s v="Aug 2013"/>
    <s v="CMAHAN"/>
    <s v="New"/>
    <s v="Buy"/>
  </r>
  <r>
    <n v="680540"/>
    <s v="ALEC ENTERPRISES INC"/>
    <x v="54"/>
    <s v="18.00X0.00X22.00X2.00 750/CS,BAGS,FG,BS,TINT,RE D"/>
    <n v="4375.8"/>
    <m/>
    <n v="18"/>
    <n v="0"/>
    <n v="22"/>
    <n v="2"/>
    <x v="0"/>
    <m/>
    <d v="2013-06-06T00:00:00"/>
    <s v="June 2013"/>
    <s v="KKING"/>
    <s v="New"/>
    <s v="Make"/>
  </r>
  <r>
    <n v="706739"/>
    <s v="CLEAR VIEW BAG COMPANY, INC."/>
    <x v="54"/>
    <s v="18.00X0.00X50.00X2.00400/CS,BAGS,FG,BS"/>
    <n v="927.3"/>
    <m/>
    <n v="18"/>
    <n v="0"/>
    <n v="50"/>
    <n v="2"/>
    <x v="1"/>
    <n v="893973"/>
    <d v="2013-09-13T00:00:00"/>
    <s v="Sept 2013"/>
    <s v="MWENTWORTH"/>
    <s v="New"/>
    <s v="Make"/>
  </r>
  <r>
    <n v="671161"/>
    <s v="SUPPLY ONE - OKLAHOMA CITY"/>
    <x v="0"/>
    <s v="TU 2X004 1075'/RL "/>
    <n v="1295"/>
    <m/>
    <s v="TU 2"/>
    <n v="4"/>
    <m/>
    <m/>
    <x v="0"/>
    <m/>
    <d v="2013-05-01T00:00:00"/>
    <s v="May 2013"/>
    <s v="SARAH"/>
    <s v="New"/>
    <s v="Buy"/>
  </r>
  <r>
    <n v="671162"/>
    <s v="GROGAN PAPER CO"/>
    <x v="0"/>
    <s v="ZT 12X16 2MIL 1C/2S 1000/ CASE,PRNTD "/>
    <n v="964.75"/>
    <m/>
    <s v="ZT 12"/>
    <s v="16 2MIL 1C/2S 1000/"/>
    <m/>
    <m/>
    <x v="0"/>
    <m/>
    <d v="2013-05-01T00:00:00"/>
    <s v="May 2013"/>
    <s v="LCARTER"/>
    <s v="New"/>
    <s v="Buy"/>
  </r>
  <r>
    <n v="671164"/>
    <s v="SUPPLY ONE - OKLAHOMA CITY"/>
    <x v="0"/>
    <s v="TU 3X004 1075'/ROLL "/>
    <n v="1344"/>
    <m/>
    <s v="TU 3"/>
    <n v="4"/>
    <m/>
    <m/>
    <x v="0"/>
    <m/>
    <d v="2013-05-01T00:00:00"/>
    <s v="May 2013"/>
    <s v="SARAH"/>
    <s v="New"/>
    <s v="Buy"/>
  </r>
  <r>
    <n v="683941"/>
    <s v="SUNBELT PAPER &amp; PACKAGING"/>
    <x v="0"/>
    <s v="6X10 2MIL AUTOBAG CLEAR P RINTED 2C/2S 1250/ROLL,PR NTD"/>
    <n v="1374"/>
    <m/>
    <n v="6"/>
    <m/>
    <n v="10"/>
    <n v="2"/>
    <x v="0"/>
    <m/>
    <d v="2013-06-20T00:00:00"/>
    <s v="June 2013"/>
    <s v="PGARCIA"/>
    <s v="New"/>
    <s v="Buy"/>
  </r>
  <r>
    <n v="665638"/>
    <s v="CURBELL PLASTICS, INC."/>
    <x v="0"/>
    <s v="AUTOBAG 6X20 1.5MIL 750/ROLL "/>
    <n v="1369.5"/>
    <m/>
    <n v="6"/>
    <m/>
    <n v="20"/>
    <n v="1.5"/>
    <x v="0"/>
    <m/>
    <d v="2013-04-09T00:00:00"/>
    <s v="April 2013"/>
    <s v="MWENTWORTH"/>
    <s v="New"/>
    <s v="Buy"/>
  </r>
  <r>
    <n v="623721"/>
    <s v="XPEDX"/>
    <x v="0"/>
    <s v="AUTO 6X14X00125 W/ VENT H OLE 1500/ROLL "/>
    <n v="1366.75"/>
    <m/>
    <n v="6"/>
    <m/>
    <n v="14"/>
    <n v="1.2509999999999999"/>
    <x v="0"/>
    <m/>
    <d v="2012-10-04T00:00:00"/>
    <s v="Oct 2012"/>
    <s v="EZRA"/>
    <s v="New"/>
    <s v="Buy"/>
  </r>
  <r>
    <n v="680121"/>
    <s v="NAPS POLY BAG COMPANY"/>
    <x v="0"/>
    <s v="AUTO 2.5X4X002 WHITE FRONT CLEAR BACK/ VENTED 1/4  HOLE 30"/>
    <n v="1360.8"/>
    <m/>
    <n v="2.5"/>
    <m/>
    <n v="4"/>
    <n v="2"/>
    <x v="1"/>
    <n v="837050"/>
    <d v="2013-05-29T00:00:00"/>
    <s v="May 2013"/>
    <s v="JIM"/>
    <s v="Reorder"/>
    <s v="Buy"/>
  </r>
  <r>
    <n v="683795"/>
    <s v="ADVANCED PACKAGING SYSTEM"/>
    <x v="0"/>
    <s v="AUTO 2.5X7X0015 2000/PER ROLL "/>
    <n v="1347.5"/>
    <m/>
    <n v="2.5"/>
    <m/>
    <n v="7"/>
    <n v="1.5"/>
    <x v="1"/>
    <n v="841549"/>
    <d v="2013-06-05T00:00:00"/>
    <s v="June 2013"/>
    <s v="MCAMERON"/>
    <s v="Reorder"/>
    <s v="Buy"/>
  </r>
  <r>
    <n v="623317"/>
    <s v="PROFESSIONAL PACKAGING"/>
    <x v="0"/>
    <s v="6X6 1.5MIL AUTO 2500/ROLL STYLE BAG "/>
    <n v="1341"/>
    <m/>
    <n v="6"/>
    <m/>
    <n v="6"/>
    <n v="1.5"/>
    <x v="0"/>
    <m/>
    <d v="2012-10-03T00:00:00"/>
    <s v="Oct 2012"/>
    <s v="LCARTER"/>
    <s v="New"/>
    <s v="Buy"/>
  </r>
  <r>
    <n v="671188"/>
    <s v="GULF SYSTEMS - DALLAS"/>
    <x v="0"/>
    <s v="12X22X001 4  BOT GUS 1.5  LIP WICKETED 250/WICKET 1000/CS"/>
    <n v="33850"/>
    <m/>
    <n v="12"/>
    <n v="22"/>
    <s v="001 4  BOT GUS"/>
    <m/>
    <x v="0"/>
    <m/>
    <d v="2013-05-01T00:00:00"/>
    <s v="May 2013"/>
    <s v="AMBER"/>
    <s v="New"/>
    <s v="Buy"/>
  </r>
  <r>
    <n v="648707"/>
    <s v="XPEDX"/>
    <x v="54"/>
    <s v="18.00XX22.00X2.00 1000/CS,BAGS,BS "/>
    <n v="802.32"/>
    <m/>
    <n v="18"/>
    <m/>
    <n v="22"/>
    <n v="2"/>
    <x v="1"/>
    <n v="770103"/>
    <d v="2013-01-17T00:00:00"/>
    <s v="Jan 2013"/>
    <s v="JPENA"/>
    <s v="New"/>
    <s v="Make"/>
  </r>
  <r>
    <n v="671214"/>
    <s v="ALL-SPEC INDUSTRIES"/>
    <x v="0"/>
    <s v="18.75X14X31X004 100/CS BLACK COND BAG "/>
    <n v="78165"/>
    <m/>
    <n v="18.75"/>
    <n v="14"/>
    <n v="31"/>
    <s v="004 100/CS"/>
    <x v="0"/>
    <m/>
    <d v="2013-05-01T00:00:00"/>
    <s v="May 2013"/>
    <s v="AMBER"/>
    <s v="New"/>
    <s v="Buy"/>
  </r>
  <r>
    <n v="664677"/>
    <s v="AUGUST PACKAGING INC."/>
    <x v="0"/>
    <s v="AUTO BAG 9.5X12.5 1.54 MIL 1250/ROLL"/>
    <n v="1334"/>
    <m/>
    <n v="9.5"/>
    <m/>
    <n v="12.5"/>
    <n v="1.5"/>
    <x v="0"/>
    <m/>
    <d v="2013-04-04T00:00:00"/>
    <s v="April 2013"/>
    <s v="DBALLETTA"/>
    <s v="New"/>
    <s v="Buy"/>
  </r>
  <r>
    <n v="673633"/>
    <s v="GULF SYSTEMS"/>
    <x v="0"/>
    <s v="AUTOBAG 5X6X002 2000/ROLL WHITE ON BOTH SIDES"/>
    <n v="1332"/>
    <m/>
    <n v="5"/>
    <m/>
    <n v="6"/>
    <n v="2"/>
    <x v="0"/>
    <m/>
    <d v="2013-05-10T00:00:00"/>
    <s v="May 2013"/>
    <s v="MICHELLE"/>
    <s v="New"/>
    <s v="Buy"/>
  </r>
  <r>
    <n v="671271"/>
    <s v="CHALMUR BAG CO., INC."/>
    <x v="0"/>
    <s v="2  2 MIL TUBING 3000'/ROLL "/>
    <n v="7332"/>
    <m/>
    <s v="2  2 MIL TUBING"/>
    <m/>
    <m/>
    <m/>
    <x v="0"/>
    <m/>
    <d v="2013-05-01T00:00:00"/>
    <s v="May 2013"/>
    <s v="DWHOLEY"/>
    <s v="New"/>
    <s v="Buy"/>
  </r>
  <r>
    <n v="671282"/>
    <s v="SUN PACKAGING TECH., INC."/>
    <x v="0"/>
    <s v="LF TAMPER EVIDENT BOTTOM PINK TINT, PERF AT 8 7/8  , 1000/CASE"/>
    <n v="3120"/>
    <m/>
    <s v="LF TAMPER EVIDENT BOTTOM"/>
    <m/>
    <m/>
    <m/>
    <x v="0"/>
    <m/>
    <d v="2013-05-01T00:00:00"/>
    <s v="May 2013"/>
    <s v="KSHAUGHNESSY"/>
    <s v="New"/>
    <s v="Buy"/>
  </r>
  <r>
    <n v="671350"/>
    <s v="XPEDX"/>
    <x v="0"/>
    <s v="11X14X002+1.5 LIP&amp;TAPE POSTAL APPROVED "/>
    <n v="2937"/>
    <m/>
    <n v="11"/>
    <n v="14"/>
    <s v="002+1.5 LIP&amp;TAPE"/>
    <m/>
    <x v="0"/>
    <m/>
    <d v="2013-05-01T00:00:00"/>
    <s v="May 2013"/>
    <s v="LCARTER"/>
    <s v="Reorder"/>
    <s v="Buy"/>
  </r>
  <r>
    <n v="671449"/>
    <s v="FINE PAPERS INC."/>
    <x v="0"/>
    <s v="10.25 X 12.75 2 MIL NOM WITH 1.5 INCH LIP WITH PEAL AND SEAL 10"/>
    <n v="5660"/>
    <m/>
    <n v="10.25"/>
    <s v=" 12.75 2 MIL NOM"/>
    <m/>
    <m/>
    <x v="0"/>
    <m/>
    <d v="2013-05-01T00:00:00"/>
    <s v="May 2013"/>
    <s v="CGRAINGER"/>
    <s v="New"/>
    <s v="Buy"/>
  </r>
  <r>
    <n v="636503"/>
    <s v="G.T.G. PACKAGING INC."/>
    <x v="54"/>
    <s v="18.00XX24.00X1.50 1000/CS,BAGS,BS "/>
    <n v="1214.5"/>
    <m/>
    <n v="18"/>
    <m/>
    <n v="24"/>
    <n v="1.5"/>
    <x v="0"/>
    <m/>
    <d v="2012-11-30T00:00:00"/>
    <s v="Nov 2012"/>
    <s v="DAVID"/>
    <s v="New"/>
    <s v="Make"/>
  </r>
  <r>
    <n v="701331"/>
    <s v="UNISOURCE - SALT LAKE CITY"/>
    <x v="54"/>
    <s v="20.00X0.00X24.00X2.00500/CS,BAGS,FG,BS,AS,AFPAS"/>
    <n v="7177.5"/>
    <m/>
    <n v="20"/>
    <n v="0"/>
    <n v="24"/>
    <n v="2"/>
    <x v="0"/>
    <m/>
    <d v="2013-09-04T00:00:00"/>
    <s v="Sept 2013"/>
    <s v="WILL"/>
    <s v="New"/>
    <s v="Make"/>
  </r>
  <r>
    <n v="630542"/>
    <s v="FISHER CONTAINER CORP."/>
    <x v="54"/>
    <s v="20.00X0.00X30.00X1.75 800/CS,BAGS,BS "/>
    <n v="19467.5"/>
    <m/>
    <n v="20"/>
    <n v="0"/>
    <n v="30"/>
    <n v="1.75"/>
    <x v="1"/>
    <n v="732070"/>
    <d v="2012-10-19T00:00:00"/>
    <s v="Oct 2012"/>
    <s v="JIM"/>
    <s v="Reorder"/>
    <s v="Make"/>
  </r>
  <r>
    <n v="646165"/>
    <s v="FISHER CONTAINER CORP."/>
    <x v="54"/>
    <s v="20.00X0.00X30.00X1.75 800/CS,BAGS,BS "/>
    <n v="22359"/>
    <m/>
    <n v="20"/>
    <n v="0"/>
    <n v="30"/>
    <n v="1.75"/>
    <x v="1"/>
    <n v="764750"/>
    <d v="2013-01-07T00:00:00"/>
    <s v="Jan 2013"/>
    <s v="JIM"/>
    <s v="Reorder"/>
    <s v="Make"/>
  </r>
  <r>
    <n v="657226"/>
    <s v="FISHER CONTAINER CORP."/>
    <x v="54"/>
    <s v="20.00X0.00X30.00X1.75 800/CS,BAGS,BS "/>
    <n v="0"/>
    <m/>
    <n v="20"/>
    <n v="0"/>
    <n v="30"/>
    <n v="1.75"/>
    <x v="1"/>
    <n v="786061"/>
    <d v="2013-02-19T00:00:00"/>
    <s v="Feb 2013"/>
    <s v="LHICKS"/>
    <s v="Reorder"/>
    <s v="Make"/>
  </r>
  <r>
    <n v="659243"/>
    <s v="FISHER CONTAINER CORP."/>
    <x v="54"/>
    <s v="20.00X0.00X30.00X1.75 800/CS,BAGS,BS "/>
    <n v="28236.98"/>
    <m/>
    <n v="20"/>
    <n v="0"/>
    <n v="30"/>
    <n v="1.75"/>
    <x v="1"/>
    <n v="790306"/>
    <d v="2013-02-27T00:00:00"/>
    <s v="Feb 2013"/>
    <s v="JIM"/>
    <s v="Reorder"/>
    <s v="Make"/>
  </r>
  <r>
    <n v="671613"/>
    <s v="ASSOCIATED PACKAGING INC."/>
    <x v="0"/>
    <s v="26X26 WITH 1.5  LIP 1.5 MIL 500/CASE "/>
    <n v="1343.5"/>
    <m/>
    <n v="26"/>
    <s v="26 WITH 1.5  LIP"/>
    <m/>
    <m/>
    <x v="0"/>
    <m/>
    <d v="2013-05-02T00:00:00"/>
    <s v="May 2013"/>
    <s v="TTHERIAULT"/>
    <s v="New"/>
    <s v="Buy"/>
  </r>
  <r>
    <n v="670756"/>
    <s v="FISHER CONTAINER CORP."/>
    <x v="54"/>
    <s v="20.00X0.00X30.00X1.75 800/CS,BAGS,BS "/>
    <n v="19850"/>
    <m/>
    <n v="20"/>
    <n v="0"/>
    <n v="30"/>
    <n v="1.75"/>
    <x v="1"/>
    <n v="813510"/>
    <d v="2013-04-15T00:00:00"/>
    <s v="April 2013"/>
    <s v="JIM"/>
    <s v="Reorder"/>
    <s v="Make"/>
  </r>
  <r>
    <n v="681974"/>
    <s v="FISHER CONTAINER CORP."/>
    <x v="54"/>
    <s v="20.00X0.00X30.00X1.75 800/CS,BAGS,BS "/>
    <n v="27037.5"/>
    <m/>
    <n v="20"/>
    <n v="0"/>
    <n v="30"/>
    <n v="1.75"/>
    <x v="1"/>
    <n v="837753"/>
    <d v="2013-05-30T00:00:00"/>
    <s v="May 2013"/>
    <s v="JIM"/>
    <s v="Reorder"/>
    <s v="Make"/>
  </r>
  <r>
    <n v="671655"/>
    <s v="DUTCH HOLLOW SUPPLY"/>
    <x v="0"/>
    <s v="12X14, 0.8MIL, LDPE 2.5  2500/CASE "/>
    <n v="3260"/>
    <m/>
    <n v="12"/>
    <s v="14, 0.8MIL, LDPE 2.5 "/>
    <m/>
    <m/>
    <x v="0"/>
    <m/>
    <d v="2013-05-02T00:00:00"/>
    <s v="May 2013"/>
    <s v="KSHAUGHNESSY"/>
    <s v="New"/>
    <s v="Buy"/>
  </r>
  <r>
    <n v="660267"/>
    <s v="XPEDX"/>
    <x v="0"/>
    <s v="4X4X0015 AUTOBAG WHITE FRONT/CLR BACK 1/4  TEAR OFF PERF DOWN L"/>
    <n v="1323"/>
    <m/>
    <n v="4"/>
    <m/>
    <n v="4"/>
    <n v="1.5"/>
    <x v="0"/>
    <m/>
    <d v="2013-03-18T00:00:00"/>
    <s v="March 2013"/>
    <s v="LHICKS"/>
    <s v="New"/>
    <s v="Buy"/>
  </r>
  <r>
    <n v="671766"/>
    <s v="SUPERIOR PACKAGING CONCEPTS, INC"/>
    <x v="0"/>
    <s v="ZT 8X10 2MIL (OPEN ZIPPER) 1000/CASE "/>
    <n v="4081"/>
    <m/>
    <s v="ZT 8"/>
    <s v="10 2MIL"/>
    <m/>
    <m/>
    <x v="0"/>
    <m/>
    <d v="2013-05-02T00:00:00"/>
    <s v="May 2013"/>
    <s v="CMAHAN"/>
    <s v="New"/>
    <s v="Buy"/>
  </r>
  <r>
    <n v="671788"/>
    <s v="PHOENIX PACKAGING CORP."/>
    <x v="0"/>
    <s v="ZT BIOHAZARD 6X9.5 1.75 MIL, 3-WALL, 2C/1S 1000/CS,PRNTD"/>
    <n v="5242.5"/>
    <m/>
    <s v="ZT BIOHAZARD 6"/>
    <n v="9.5"/>
    <m/>
    <m/>
    <x v="0"/>
    <m/>
    <d v="2013-05-02T00:00:00"/>
    <s v="May 2013"/>
    <s v="LMITCHELL"/>
    <s v="New"/>
    <s v="Buy"/>
  </r>
  <r>
    <n v="671829"/>
    <s v="XPEDX"/>
    <x v="0"/>
    <s v="GU 9.5 X 7.0 X 21.00 4.5MIL "/>
    <n v="0"/>
    <m/>
    <s v="GU 9.5 "/>
    <n v="7"/>
    <n v="21"/>
    <m/>
    <x v="0"/>
    <m/>
    <d v="2013-05-02T00:00:00"/>
    <s v="May 2013"/>
    <s v="MCAMERON"/>
    <s v="New"/>
    <s v="Buy"/>
  </r>
  <r>
    <n v="699953"/>
    <s v="XPEDX"/>
    <x v="0"/>
    <s v="6X11X0015 AUTOSTYLE 1500/RL"/>
    <n v="1315.2"/>
    <m/>
    <n v="6"/>
    <n v="11"/>
    <s v="0015 AUTO"/>
    <m/>
    <x v="0"/>
    <m/>
    <d v="2013-08-29T00:00:00"/>
    <s v="Aug 2013"/>
    <s v="LMITCHELL"/>
    <s v="New"/>
    <s v="Buy"/>
  </r>
  <r>
    <n v="630237"/>
    <s v="ATLANTIC PLASTICS LLC"/>
    <x v="0"/>
    <s v="3.5X4.00 AUTO BAG 4MIL 1500 BAGS PER ROLL CLEAR"/>
    <n v="1295"/>
    <m/>
    <n v="3.5"/>
    <m/>
    <n v="4"/>
    <n v="4"/>
    <x v="0"/>
    <m/>
    <d v="2012-11-02T00:00:00"/>
    <s v="Nov 2012"/>
    <s v="CHRISP"/>
    <s v="New"/>
    <s v="Buy"/>
  </r>
  <r>
    <n v="671839"/>
    <s v="OMNI PACKAGING"/>
    <x v="0"/>
    <s v="ZT 9X12 3 MIL W/ 4% UVI AMBER COLOR 1000/CASE"/>
    <n v="2727"/>
    <m/>
    <s v="ZT 9"/>
    <s v="12 3 MIL"/>
    <m/>
    <m/>
    <x v="0"/>
    <m/>
    <d v="2013-05-02T00:00:00"/>
    <s v="May 2013"/>
    <s v="CMAHAN"/>
    <s v="New"/>
    <s v="Buy"/>
  </r>
  <r>
    <n v="671840"/>
    <s v="XPEDX"/>
    <x v="0"/>
    <s v="GU 16.5 X 11 X 32 4.5 MIL "/>
    <n v="0"/>
    <m/>
    <s v="GU 16.5 "/>
    <n v="11"/>
    <n v="32"/>
    <m/>
    <x v="0"/>
    <m/>
    <d v="2013-05-02T00:00:00"/>
    <s v="May 2013"/>
    <s v="MCAMERON"/>
    <s v="New"/>
    <s v="Buy"/>
  </r>
  <r>
    <n v="702420"/>
    <s v="FISHER CONTAINER CORP."/>
    <x v="54"/>
    <s v="20.00X0.00X30.00X1.75800/CS,BAGS,BS"/>
    <n v="20437.5"/>
    <m/>
    <n v="20"/>
    <n v="0"/>
    <n v="30"/>
    <n v="1.75"/>
    <x v="1"/>
    <n v="884210"/>
    <d v="2013-08-26T00:00:00"/>
    <s v="Aug 2013"/>
    <s v="MGONZALEZ"/>
    <s v="Reorder"/>
    <s v="Make"/>
  </r>
  <r>
    <n v="646015"/>
    <s v="AMERISOURCE PACKAGING"/>
    <x v="54"/>
    <s v="20.00X0.00X34.00X2.00 400/CS,BAGS,BS "/>
    <n v="2845.5"/>
    <m/>
    <n v="20"/>
    <n v="0"/>
    <n v="34"/>
    <n v="2"/>
    <x v="1"/>
    <n v="764427"/>
    <d v="2013-01-07T00:00:00"/>
    <s v="Jan 2013"/>
    <s v="AMBER"/>
    <s v="Reorder"/>
    <s v="Make"/>
  </r>
  <r>
    <n v="688945"/>
    <s v="CLEAR VIEW BAG COMPANY, INC."/>
    <x v="54"/>
    <s v="20.00X0.00X40.00X2.00 400/CS,BAGS,FG,BS "/>
    <n v="3969.9"/>
    <m/>
    <n v="20"/>
    <n v="0"/>
    <n v="40"/>
    <n v="2"/>
    <x v="0"/>
    <m/>
    <d v="2013-06-25T00:00:00"/>
    <s v="June 2013"/>
    <s v="PCOSTA"/>
    <s v="New"/>
    <s v="Make"/>
  </r>
  <r>
    <n v="688945"/>
    <s v="CLEAR VIEW BAG COMPANY, INC."/>
    <x v="54"/>
    <s v="20.00X0.00X40.00X2.00400/CS,BAGS,FG,BS"/>
    <n v="3969.9"/>
    <m/>
    <n v="20"/>
    <n v="0"/>
    <n v="40"/>
    <n v="2"/>
    <x v="0"/>
    <m/>
    <d v="2013-07-10T00:00:00"/>
    <s v="July 2013"/>
    <s v="PCOSTA"/>
    <s v="New"/>
    <s v="Make"/>
  </r>
  <r>
    <n v="664339"/>
    <s v="WELCH PACKAGING DAYTON, INC."/>
    <x v="54"/>
    <s v="22.00X0.00X88.00X1.50 250/RL,BAGS,BS,LLD,HEX "/>
    <n v="0"/>
    <m/>
    <n v="22"/>
    <n v="0"/>
    <n v="88"/>
    <n v="1.5"/>
    <x v="0"/>
    <m/>
    <d v="2013-03-21T00:00:00"/>
    <s v="March 2013"/>
    <s v="MWENTWORTH"/>
    <s v="New"/>
    <s v="Make"/>
  </r>
  <r>
    <n v="679537"/>
    <s v="PROFESSIONAL PACKAGING"/>
    <x v="54"/>
    <s v="23.50X0.00X30.50X2.00 500/CS,BAGS,FG,BS "/>
    <n v="6684"/>
    <m/>
    <n v="23.5"/>
    <n v="0"/>
    <n v="30.5"/>
    <n v="2"/>
    <x v="0"/>
    <m/>
    <d v="2013-06-03T00:00:00"/>
    <s v="June 2013"/>
    <s v="BRENDA"/>
    <s v="New"/>
    <s v="Make"/>
  </r>
  <r>
    <n v="648311"/>
    <s v="AMERIPAK"/>
    <x v="54"/>
    <s v="24.00X0.00X20.00X2.00 750/RL,BAGS,BS,BOR "/>
    <n v="0"/>
    <m/>
    <n v="24"/>
    <n v="0"/>
    <n v="20"/>
    <n v="2"/>
    <x v="0"/>
    <m/>
    <d v="2013-02-08T00:00:00"/>
    <s v="Feb 2013"/>
    <s v="BRENDA"/>
    <s v="New"/>
    <s v="Make"/>
  </r>
  <r>
    <n v="634549"/>
    <s v="SALESMASTER CORPORATION"/>
    <x v="54"/>
    <s v="24.00X0.00X27.00X1.60 500/CS,BAGS,BS,VENT,NORM "/>
    <n v="11539.5"/>
    <m/>
    <n v="24"/>
    <m/>
    <n v="27"/>
    <n v="1.6"/>
    <x v="0"/>
    <m/>
    <d v="2012-11-26T00:00:00"/>
    <s v="Nov 2012"/>
    <s v="SMAYER"/>
    <s v="New"/>
    <s v="Make"/>
  </r>
  <r>
    <n v="668297"/>
    <s v="THE KIRPACK COMPANY"/>
    <x v="54"/>
    <s v="24.00X0.00X30.00X1.50 500/CS,BAGS,FG,BS "/>
    <n v="1068.43"/>
    <m/>
    <n v="24"/>
    <n v="0"/>
    <n v="30"/>
    <n v="1.5"/>
    <x v="0"/>
    <m/>
    <d v="2013-04-19T00:00:00"/>
    <s v="April 2013"/>
    <s v="VALERIE"/>
    <s v="Reorder"/>
    <s v="Make"/>
  </r>
  <r>
    <n v="671917"/>
    <s v="XPEDX"/>
    <x v="0"/>
    <s v="ZT 4X4 2MIL 1C/1S 1000/CA SE,PRNTD "/>
    <n v="2960"/>
    <m/>
    <s v="ZT 4"/>
    <s v="4 2MIL 1C/1S 1000/CA"/>
    <m/>
    <m/>
    <x v="0"/>
    <m/>
    <d v="2013-05-03T00:00:00"/>
    <s v="May 2013"/>
    <s v="LCARTER"/>
    <s v="Reorder"/>
    <s v="Buy"/>
  </r>
  <r>
    <n v="671920"/>
    <s v="GREEN PACKAGING INC"/>
    <x v="0"/>
    <s v="7X7 3MIL ZT BLUE VCI, 5% 1000/case "/>
    <n v="2781"/>
    <m/>
    <n v="7"/>
    <s v="7 3MIL ZT"/>
    <m/>
    <m/>
    <x v="0"/>
    <m/>
    <d v="2013-05-03T00:00:00"/>
    <s v="May 2013"/>
    <s v="KKING"/>
    <s v="New"/>
    <s v="Buy"/>
  </r>
  <r>
    <n v="654485"/>
    <s v="TOPSYN FLEXIBLE PACKAGING LTD"/>
    <x v="54"/>
    <s v="24.00X0.00X30.00X2.00 250/CS,BAGS,BS,AS,AFPAS "/>
    <n v="1409.84"/>
    <m/>
    <n v="24"/>
    <n v="0"/>
    <n v="30"/>
    <n v="2"/>
    <x v="0"/>
    <m/>
    <d v="2013-02-22T00:00:00"/>
    <s v="Feb 2013"/>
    <s v="DWHOLEY"/>
    <s v="New"/>
    <s v="Make"/>
  </r>
  <r>
    <n v="625128"/>
    <s v="MATERIAL MOTION"/>
    <x v="54"/>
    <s v="24.00X0.00X46.00X1.50 500/CS,BAGS,BS "/>
    <n v="881.4"/>
    <m/>
    <n v="24"/>
    <n v="0"/>
    <n v="46"/>
    <n v="1.5"/>
    <x v="0"/>
    <m/>
    <d v="2012-10-11T00:00:00"/>
    <s v="Oct 2012"/>
    <s v="HEATHER"/>
    <s v="New"/>
    <s v="Make"/>
  </r>
  <r>
    <n v="625329"/>
    <s v="MATERIAL MOTION"/>
    <x v="54"/>
    <s v="24.00X0.00X46.00X2.00 250/CS,BAGS,BS "/>
    <n v="1080.56"/>
    <m/>
    <n v="24"/>
    <n v="0"/>
    <n v="46"/>
    <n v="2"/>
    <x v="0"/>
    <m/>
    <d v="2012-10-11T00:00:00"/>
    <s v="Oct 2012"/>
    <s v="LPAIGE"/>
    <s v="Reorder"/>
    <s v="Make"/>
  </r>
  <r>
    <n v="672044"/>
    <s v="CHALMUR BAG CO., INC."/>
    <x v="0"/>
    <s v="12X4X30 1MIL PRINTED 1C/2S,PRNTD "/>
    <n v="0"/>
    <m/>
    <n v="12"/>
    <n v="4"/>
    <s v="30 1MIL PRINTED"/>
    <m/>
    <x v="0"/>
    <m/>
    <d v="2013-05-03T00:00:00"/>
    <s v="May 2013"/>
    <s v="TTHERIAULT"/>
    <s v="New"/>
    <s v="Buy"/>
  </r>
  <r>
    <n v="672047"/>
    <s v="CHALMUR BAG CO., INC."/>
    <x v="0"/>
    <s v="10X4X23 1MIL PRINTED 1C/2S,PRNTD "/>
    <n v="0"/>
    <m/>
    <n v="10"/>
    <n v="4"/>
    <s v="23 1MIL PRINTED"/>
    <m/>
    <x v="0"/>
    <m/>
    <d v="2013-05-03T00:00:00"/>
    <s v="May 2013"/>
    <s v="TTHERIAULT"/>
    <s v="New"/>
    <s v="Buy"/>
  </r>
  <r>
    <n v="646002"/>
    <s v="MATERIAL MOTION"/>
    <x v="54"/>
    <s v="24.00X0.00X46.00X2.00 250/CS,BAGS,BS "/>
    <n v="10123.4"/>
    <m/>
    <n v="24"/>
    <n v="0"/>
    <n v="46"/>
    <n v="2"/>
    <x v="0"/>
    <m/>
    <d v="2013-01-22T00:00:00"/>
    <s v="Jan 2013"/>
    <s v="HEATHER"/>
    <s v="Reorder"/>
    <s v="Make"/>
  </r>
  <r>
    <n v="672075"/>
    <s v="BEST PACKAGING, INC."/>
    <x v="0"/>
    <s v="15X18 4MIL DIECUT HANDLE PRINTED 1C/1S (GRA Y) 1000/CASE,PRNTD"/>
    <n v="3013"/>
    <m/>
    <n v="15"/>
    <s v="18 4MIL DIECUT"/>
    <m/>
    <m/>
    <x v="0"/>
    <m/>
    <d v="2013-05-03T00:00:00"/>
    <s v="May 2013"/>
    <s v="TTHERIAULT"/>
    <s v="New"/>
    <s v="Buy"/>
  </r>
  <r>
    <n v="672077"/>
    <s v="BEST PACKAGING, INC."/>
    <x v="0"/>
    <s v="15X18 4MIL DIE CUT HANDLE LIGHT BLUE COLOR PRINTED 1000/CASE,PRNTD"/>
    <n v="4251.8"/>
    <m/>
    <n v="15"/>
    <s v="18 4MIL DIE CUT HANDLE"/>
    <m/>
    <m/>
    <x v="0"/>
    <m/>
    <d v="2013-05-03T00:00:00"/>
    <s v="May 2013"/>
    <s v="TTHERIAULT"/>
    <s v="New"/>
    <s v="Buy"/>
  </r>
  <r>
    <n v="672088"/>
    <s v="PACIFIC PKG."/>
    <x v="0"/>
    <s v="9X12 2MIL +1.5  LIP &amp; TAP POSTAL APPROVED 1000/CASE "/>
    <n v="5683.5"/>
    <m/>
    <n v="9"/>
    <s v="12 2MIL +1.5  LIP &amp; TAP"/>
    <m/>
    <m/>
    <x v="0"/>
    <m/>
    <d v="2013-05-03T00:00:00"/>
    <s v="May 2013"/>
    <s v="LCARTER"/>
    <s v="Reorder"/>
    <s v="Buy"/>
  </r>
  <r>
    <n v="643658"/>
    <s v="BUTLER DEARDEN"/>
    <x v="54"/>
    <s v="24.00XX24.00X2.00 600/CS,BAGS,BS,CLAR "/>
    <n v="13933.8"/>
    <m/>
    <n v="24"/>
    <m/>
    <n v="24"/>
    <n v="2"/>
    <x v="0"/>
    <m/>
    <d v="2013-01-02T00:00:00"/>
    <s v="Jan 2013"/>
    <s v="AMBER"/>
    <s v="New"/>
    <s v="Make"/>
  </r>
  <r>
    <n v="651437"/>
    <s v="BUTLER DEARDEN"/>
    <x v="54"/>
    <s v="24.00XX24.00X2.00 600/CS,BAGS,BS,CLAR "/>
    <n v="9776.4"/>
    <m/>
    <n v="24"/>
    <m/>
    <n v="24"/>
    <n v="2"/>
    <x v="1"/>
    <n v="775706"/>
    <d v="2013-01-29T00:00:00"/>
    <s v="Jan 2013"/>
    <s v="AMBER"/>
    <s v="New"/>
    <s v="Make"/>
  </r>
  <r>
    <n v="672408"/>
    <s v="THE ROYAL GROUP TN DIV."/>
    <x v="0"/>
    <s v="7.5X16 2MIL WICKETED +1.5   LIP 250/WICKET 1000/CAS E"/>
    <n v="709"/>
    <m/>
    <n v="7.5"/>
    <s v="16 2MIL WICKETED +1.5"/>
    <m/>
    <m/>
    <x v="0"/>
    <m/>
    <d v="2013-05-06T00:00:00"/>
    <s v="May 2013"/>
    <s v="LPAIGE"/>
    <s v="New"/>
    <s v="Buy"/>
  </r>
  <r>
    <n v="672411"/>
    <s v="BUFFALO BAG COMPANY"/>
    <x v="0"/>
    <s v="ZT 12X15 4 MIL PARTS BAG PRINTED 2C/1S WITH HANG HOLE 1000/CASE,"/>
    <n v="2993.5"/>
    <m/>
    <s v="ZT 12"/>
    <s v="15 4 MIL"/>
    <m/>
    <m/>
    <x v="0"/>
    <m/>
    <d v="2013-05-06T00:00:00"/>
    <s v="May 2013"/>
    <s v="JPENA"/>
    <s v="New"/>
    <s v="Buy"/>
  </r>
  <r>
    <n v="643710"/>
    <s v="BUTLER DEARDEN"/>
    <x v="54"/>
    <s v="24.00XX24.00X2.00 600/CS,BAGS,FG,BS,COLOR,B BL"/>
    <n v="945.92"/>
    <m/>
    <n v="24"/>
    <m/>
    <n v="24"/>
    <n v="2"/>
    <x v="0"/>
    <m/>
    <d v="2013-01-02T00:00:00"/>
    <s v="Jan 2013"/>
    <s v="DAVID"/>
    <s v="New"/>
    <s v="Make"/>
  </r>
  <r>
    <n v="644919"/>
    <s v="MCLURE PACKAGING SYSTEMS"/>
    <x v="54"/>
    <s v="4.00X0.00X10.50X4.00 1000/CS,BAGS,BS "/>
    <n v="1144.5"/>
    <m/>
    <n v="4"/>
    <n v="0"/>
    <n v="10.5"/>
    <n v="4"/>
    <x v="0"/>
    <m/>
    <d v="2013-01-14T00:00:00"/>
    <s v="Jan 2013"/>
    <s v="MPRIEST"/>
    <s v="New"/>
    <s v="Make"/>
  </r>
  <r>
    <n v="669995"/>
    <s v="WHITEBIRD"/>
    <x v="0"/>
    <s v="AUTO BAG 4X4X002 WHITE/CLEAR 3000/ROLL "/>
    <n v="1287"/>
    <m/>
    <n v="4"/>
    <m/>
    <n v="4"/>
    <n v="2"/>
    <x v="0"/>
    <m/>
    <d v="2013-04-26T00:00:00"/>
    <s v="April 2013"/>
    <s v="MICHELLE"/>
    <s v="New"/>
    <s v="Buy"/>
  </r>
  <r>
    <n v="694802"/>
    <s v="CROWN PACKAGING"/>
    <x v="0"/>
    <s v="14X18 2MIL AUTOBAGCLEAR 500/ROLL"/>
    <n v="1279.2"/>
    <m/>
    <n v="14"/>
    <s v="18 2MIL AUTOBAG"/>
    <m/>
    <m/>
    <x v="0"/>
    <m/>
    <d v="2013-08-07T00:00:00"/>
    <s v="Aug 2013"/>
    <s v="CMAHAN"/>
    <s v="New"/>
    <s v="Buy"/>
  </r>
  <r>
    <n v="660403"/>
    <s v="INTERNATIONAL OFFICE SOLUTION"/>
    <x v="54"/>
    <s v="4.25X0.00X18.00X3.00 1000/CS,BAGS,BS "/>
    <n v="0"/>
    <m/>
    <n v="4.25"/>
    <n v="0"/>
    <n v="18"/>
    <n v="3"/>
    <x v="0"/>
    <m/>
    <d v="2013-03-18T00:00:00"/>
    <s v="March 2013"/>
    <s v="LMITCHELL"/>
    <s v="New"/>
    <s v="Make"/>
  </r>
  <r>
    <n v="667627"/>
    <s v="ALNI LTD"/>
    <x v="54"/>
    <s v="5.00X0.00X10.00X1.50 5000/CS,BAGS,FG,BS "/>
    <n v="1258"/>
    <m/>
    <n v="5"/>
    <n v="0"/>
    <n v="10"/>
    <n v="1.5"/>
    <x v="0"/>
    <m/>
    <d v="2013-04-17T00:00:00"/>
    <s v="April 2013"/>
    <s v="SARAH"/>
    <s v="New"/>
    <s v="Make"/>
  </r>
  <r>
    <n v="634848"/>
    <s v="STAPLES INDUSTRIAL #906"/>
    <x v="54"/>
    <s v="5.00X0.00X12.00X3.00 2000/CS,BAGS,BS,TINT,RED "/>
    <n v="480.6"/>
    <m/>
    <n v="5"/>
    <n v="0"/>
    <n v="12"/>
    <n v="3"/>
    <x v="1"/>
    <n v="741581"/>
    <d v="2012-11-09T00:00:00"/>
    <s v="Nov 2012"/>
    <s v="LHICKS"/>
    <s v="Reorder"/>
    <s v="Make"/>
  </r>
  <r>
    <n v="655283"/>
    <s v="STAPLES INDUSTRIAL #906"/>
    <x v="54"/>
    <s v="5.00X0.00X12.00X3.00 2000/CS,BAGS,BS,TINT,RED "/>
    <n v="486.4"/>
    <m/>
    <n v="5"/>
    <n v="0"/>
    <n v="12"/>
    <n v="3"/>
    <x v="1"/>
    <n v="783026"/>
    <d v="2013-02-12T00:00:00"/>
    <s v="Feb 2013"/>
    <s v="AMBER"/>
    <s v="Reorder"/>
    <s v="Make"/>
  </r>
  <r>
    <n v="672391"/>
    <s v="STAPLES INDUSTRIAL #906"/>
    <x v="54"/>
    <s v="5.00X0.00X12.00X3.00 2000/CS,BAGS,BS,TINT,RED "/>
    <n v="484"/>
    <m/>
    <n v="5"/>
    <n v="0"/>
    <n v="12"/>
    <n v="3"/>
    <x v="1"/>
    <n v="816672"/>
    <d v="2013-04-19T00:00:00"/>
    <s v="April 2013"/>
    <s v="LPAIGE"/>
    <s v="Reorder"/>
    <s v="Make"/>
  </r>
  <r>
    <n v="672570"/>
    <s v="PLASTIC BAG PARTNERS"/>
    <x v="0"/>
    <s v="12X12 2 MIL ZT 500CS  "/>
    <n v="22785"/>
    <m/>
    <n v="12"/>
    <s v="12 2 MIL ZT 500CS"/>
    <m/>
    <m/>
    <x v="0"/>
    <m/>
    <d v="2013-05-07T00:00:00"/>
    <s v="May 2013"/>
    <s v="HEATHER"/>
    <s v="New"/>
    <s v="Buy"/>
  </r>
  <r>
    <n v="700977"/>
    <s v="STAPLES INDUSTRIAL #906"/>
    <x v="54"/>
    <s v="5.00X0.00X12.00X3.002000/CS,BAGS,BS,TINT,RED"/>
    <n v="486.4"/>
    <m/>
    <n v="5"/>
    <n v="0"/>
    <n v="12"/>
    <n v="3"/>
    <x v="1"/>
    <n v="882432"/>
    <d v="2013-08-22T00:00:00"/>
    <s v="Aug 2013"/>
    <s v="MFRIDLEY"/>
    <s v="Reorder"/>
    <s v="Make"/>
  </r>
  <r>
    <n v="672583"/>
    <s v="WILHEIT PACKAGING"/>
    <x v="0"/>
    <s v="27X15X30 13 MICRON 1300/ROLL HDPE, NATURAL "/>
    <n v="3741.92"/>
    <m/>
    <n v="27"/>
    <n v="15"/>
    <s v="30 13 MICRON"/>
    <m/>
    <x v="0"/>
    <m/>
    <d v="2013-05-07T00:00:00"/>
    <s v="May 2013"/>
    <s v="TTHERIAULT"/>
    <s v="New"/>
    <s v="Buy"/>
  </r>
  <r>
    <n v="709939"/>
    <s v="STAPLES INDUSTRIAL #906"/>
    <x v="54"/>
    <s v="5.00X0.00X12.00X3.002000/CS,BAGS,BS,TINT,RED"/>
    <n v="486.4"/>
    <m/>
    <n v="5"/>
    <n v="0"/>
    <n v="12"/>
    <n v="3"/>
    <x v="0"/>
    <m/>
    <d v="2013-09-26T00:00:00"/>
    <s v="Sept 2013"/>
    <s v="BRENDA"/>
    <s v="Reorder"/>
    <s v="Make"/>
  </r>
  <r>
    <n v="672724"/>
    <s v="TEWES CORPORATION"/>
    <x v="0"/>
    <s v="SLIDER TOP 6 X 24 3 MIL CLEAR 250/CASE "/>
    <n v="3597.5"/>
    <m/>
    <s v="SLIDER TOP 6 "/>
    <n v="24"/>
    <m/>
    <m/>
    <x v="0"/>
    <m/>
    <d v="2013-05-07T00:00:00"/>
    <s v="May 2013"/>
    <s v="MCAMERON"/>
    <s v="New"/>
    <s v="Buy"/>
  </r>
  <r>
    <n v="672782"/>
    <s v="PRATT SPECIALTIES"/>
    <x v="0"/>
    <s v="VAC 8X20X003 1000/CTN FDA "/>
    <n v="0"/>
    <m/>
    <s v="VAC 8"/>
    <n v="20"/>
    <s v="003 1000/CTN"/>
    <m/>
    <x v="0"/>
    <m/>
    <d v="2013-05-07T00:00:00"/>
    <s v="May 2013"/>
    <s v="BRENDA"/>
    <s v="New"/>
    <s v="Buy"/>
  </r>
  <r>
    <n v="672787"/>
    <s v="PRATT SPECIALTIES"/>
    <x v="0"/>
    <s v="VAC 10X30X003 500/CTN FDA "/>
    <n v="0"/>
    <m/>
    <s v="VAC 10"/>
    <n v="30"/>
    <s v="003 500/CTN"/>
    <m/>
    <x v="0"/>
    <m/>
    <d v="2013-05-07T00:00:00"/>
    <s v="May 2013"/>
    <s v="BRENDA"/>
    <s v="New"/>
    <s v="Buy"/>
  </r>
  <r>
    <n v="672832"/>
    <s v="VICTORY PACKAGING, LP"/>
    <x v="0"/>
    <s v="23.5 X 16 LF 1/2  BUBBLE BAG "/>
    <n v="0"/>
    <m/>
    <n v="23.5"/>
    <s v=" 16 LF"/>
    <m/>
    <m/>
    <x v="0"/>
    <m/>
    <d v="2013-05-07T00:00:00"/>
    <s v="May 2013"/>
    <s v="JCORLISS"/>
    <s v="New"/>
    <s v="Buy"/>
  </r>
  <r>
    <n v="672834"/>
    <s v="VICTORY PACKAGING, LP"/>
    <x v="0"/>
    <s v="10 X 11 LF 1/2  BUBBLE BAG "/>
    <n v="0"/>
    <m/>
    <n v="10"/>
    <s v=" 11 LF"/>
    <m/>
    <m/>
    <x v="0"/>
    <m/>
    <d v="2013-05-07T00:00:00"/>
    <s v="May 2013"/>
    <s v="JCORLISS"/>
    <s v="New"/>
    <s v="Buy"/>
  </r>
  <r>
    <n v="672835"/>
    <s v="VICTORY PACKAGING, LP"/>
    <x v="0"/>
    <s v="12.50 X 15.5 LF 1/2  BUBBLE BAG "/>
    <n v="0"/>
    <m/>
    <n v="12.5"/>
    <s v=" 15.5 LF"/>
    <m/>
    <m/>
    <x v="0"/>
    <m/>
    <d v="2013-05-07T00:00:00"/>
    <s v="May 2013"/>
    <s v="JCORLISS"/>
    <s v="New"/>
    <s v="Buy"/>
  </r>
  <r>
    <n v="672836"/>
    <s v="VICTORY PACKAGING, LP"/>
    <x v="0"/>
    <s v="15 X 17.5 LF 1/2 BUBBLE BAG "/>
    <n v="0"/>
    <m/>
    <n v="15"/>
    <s v=" 17.5 LF"/>
    <m/>
    <m/>
    <x v="0"/>
    <m/>
    <d v="2013-05-07T00:00:00"/>
    <s v="May 2013"/>
    <s v="JCORLISS"/>
    <s v="New"/>
    <s v="Buy"/>
  </r>
  <r>
    <n v="672837"/>
    <s v="VICTORY PACKAGING, LP"/>
    <x v="0"/>
    <s v="12 X 15 LF 1/2  BUBBLE BAG "/>
    <n v="0"/>
    <m/>
    <n v="12"/>
    <s v=" 15 LF"/>
    <m/>
    <m/>
    <x v="0"/>
    <m/>
    <d v="2013-05-07T00:00:00"/>
    <s v="May 2013"/>
    <s v="JCORLISS"/>
    <s v="New"/>
    <s v="Buy"/>
  </r>
  <r>
    <n v="672839"/>
    <s v="VICTORY PACKAGING, LP"/>
    <x v="0"/>
    <s v="18 X 24 LF 1/2  BUBBLE BAG "/>
    <n v="0"/>
    <m/>
    <n v="18"/>
    <s v=" 24 LF"/>
    <m/>
    <m/>
    <x v="0"/>
    <m/>
    <d v="2013-05-07T00:00:00"/>
    <s v="May 2013"/>
    <s v="JCORLISS"/>
    <s v="New"/>
    <s v="Buy"/>
  </r>
  <r>
    <n v="665689"/>
    <s v="XPEDX - CORPORATE"/>
    <x v="0"/>
    <s v="12X14 4 MIL AUTOBAG 300/ROLL "/>
    <n v="1266.5"/>
    <m/>
    <n v="12"/>
    <m/>
    <n v="14"/>
    <n v="4"/>
    <x v="0"/>
    <m/>
    <d v="2013-04-09T00:00:00"/>
    <s v="April 2013"/>
    <s v="TTHERIAULT"/>
    <s v="New"/>
    <s v="Buy"/>
  </r>
  <r>
    <n v="665692"/>
    <s v="XPEDX - CORPORATE"/>
    <x v="0"/>
    <s v="6X8.5 4MIL AUTO BAG PRINTED 2C/1S 750/ROLL,PR NTD"/>
    <n v="1261"/>
    <m/>
    <n v="6"/>
    <m/>
    <n v="8.5"/>
    <n v="4"/>
    <x v="0"/>
    <m/>
    <d v="2013-04-09T00:00:00"/>
    <s v="April 2013"/>
    <s v="TTHERIAULT"/>
    <s v="New"/>
    <s v="Buy"/>
  </r>
  <r>
    <n v="633035"/>
    <s v="STEPHEN GOULD ADDISON"/>
    <x v="0"/>
    <s v="AUTO BAG 9X11 1.5MIL WHT/ VENTED 1/8 VNT 1250/ROLL"/>
    <n v="1258.75"/>
    <m/>
    <n v="9"/>
    <m/>
    <n v="11"/>
    <n v="1.5"/>
    <x v="0"/>
    <m/>
    <d v="2012-11-14T00:00:00"/>
    <s v="Nov 2012"/>
    <s v="BRENDA"/>
    <s v="New"/>
    <s v="Buy"/>
  </r>
  <r>
    <n v="691871"/>
    <s v="INTERNATIONAL OFFICE SOLUTION"/>
    <x v="0"/>
    <s v="AUTO 9X12.5 1.5MIL 1250/ROLL"/>
    <n v="1252.5"/>
    <m/>
    <s v="AUTO 9"/>
    <s v="12.5 1.5MIL 1250/R"/>
    <m/>
    <m/>
    <x v="0"/>
    <m/>
    <d v="2013-07-25T00:00:00"/>
    <s v="July 2013"/>
    <s v="VALERIE"/>
    <s v="New"/>
    <s v="Buy"/>
  </r>
  <r>
    <n v="665688"/>
    <s v="XPEDX - CORPORATE"/>
    <x v="0"/>
    <s v="4X6 4MIL AUTO BAG PRINTED 2C/1S 1000/ROLL,P RNTD"/>
    <n v="1252"/>
    <m/>
    <n v="4"/>
    <m/>
    <n v="6"/>
    <n v="4"/>
    <x v="0"/>
    <m/>
    <d v="2013-04-09T00:00:00"/>
    <s v="April 2013"/>
    <s v="TTHERIAULT"/>
    <s v="New"/>
    <s v="Buy"/>
  </r>
  <r>
    <n v="629705"/>
    <s v="CROWN PACKAGING"/>
    <x v="54"/>
    <s v="5.00X0.00X26.00X2.00 3000/CS,BAGS,FG,BS "/>
    <n v="4391.1000000000004"/>
    <m/>
    <n v="5"/>
    <n v="0"/>
    <n v="26"/>
    <n v="2"/>
    <x v="1"/>
    <n v="731177"/>
    <d v="2012-10-18T00:00:00"/>
    <s v="Oct 2012"/>
    <s v="STEVES"/>
    <s v="Reorder"/>
    <s v="Make"/>
  </r>
  <r>
    <n v="645516"/>
    <s v="CROWN PACKAGING"/>
    <x v="54"/>
    <s v="5.00X0.00X26.00X2.00 3000/CS,BAGS,FG,BS "/>
    <n v="4319.28"/>
    <m/>
    <n v="5"/>
    <n v="0"/>
    <n v="26"/>
    <n v="2"/>
    <x v="1"/>
    <n v="763380"/>
    <d v="2013-01-04T00:00:00"/>
    <s v="Jan 2013"/>
    <s v="STEVES"/>
    <s v="Reorder"/>
    <s v="Make"/>
  </r>
  <r>
    <n v="652882"/>
    <s v="CROWN PACKAGING"/>
    <x v="54"/>
    <s v="5.00X0.00X26.00X2.00 3000/CS,BAGS,FG,BS "/>
    <n v="4836.8999999999996"/>
    <m/>
    <n v="5"/>
    <n v="0"/>
    <n v="26"/>
    <n v="2"/>
    <x v="1"/>
    <n v="778224"/>
    <d v="2013-02-04T00:00:00"/>
    <s v="Feb 2013"/>
    <s v="AMBER"/>
    <s v="Reorder"/>
    <s v="Make"/>
  </r>
  <r>
    <n v="672872"/>
    <s v="COMMERCIAL PKG. CO,"/>
    <x v="0"/>
    <s v="51 X49 X93  4MIL PALLET SIZE SHRINK BAGS ON ROLLS"/>
    <n v="0"/>
    <m/>
    <n v="51"/>
    <n v="49"/>
    <s v="93  4MIL"/>
    <m/>
    <x v="0"/>
    <m/>
    <d v="2013-05-08T00:00:00"/>
    <s v="May 2013"/>
    <s v="JCORLISS"/>
    <s v="New"/>
    <s v="Buy"/>
  </r>
  <r>
    <n v="650604"/>
    <s v="XPEDX"/>
    <x v="0"/>
    <s v="AUTOBAG 6X9X003 WHITE FRNT/VNT LWR RT 1000/RL,PRNTD"/>
    <n v="1251.25"/>
    <m/>
    <n v="6"/>
    <m/>
    <n v="9"/>
    <n v="3"/>
    <x v="0"/>
    <m/>
    <d v="2013-02-08T00:00:00"/>
    <s v="Feb 2013"/>
    <s v="BRENDA"/>
    <s v="New"/>
    <s v="Buy"/>
  </r>
  <r>
    <n v="660272"/>
    <s v="XPEDX"/>
    <x v="0"/>
    <s v="6X9X0015 AUTOBAG WHITE FRONT/CLR BACK 3/8  TEAR OFF PERF DOWN L"/>
    <n v="1247.5"/>
    <m/>
    <n v="6"/>
    <m/>
    <n v="9"/>
    <n v="5"/>
    <x v="0"/>
    <m/>
    <d v="2013-03-18T00:00:00"/>
    <s v="March 2013"/>
    <s v="LHICKS"/>
    <s v="New"/>
    <s v="Buy"/>
  </r>
  <r>
    <n v="673059"/>
    <s v="TEMPERATSURE"/>
    <x v="0"/>
    <s v="ZT SLIDER 20X20 1.5MIL 25 0/CS "/>
    <n v="7136.25"/>
    <m/>
    <s v="ZT SLIDER 20"/>
    <s v="20 1.5MIL 25"/>
    <m/>
    <m/>
    <x v="0"/>
    <m/>
    <d v="2013-05-08T00:00:00"/>
    <s v="May 2013"/>
    <s v="JBURKE"/>
    <s v="New"/>
    <s v="Buy"/>
  </r>
  <r>
    <n v="673065"/>
    <s v="CARLSON SYSTEMS, LLC - MINNEAPOLIS"/>
    <x v="0"/>
    <s v="SLIDER 6X9 4MILL FG PRINT 250/CASE "/>
    <n v="2592.5"/>
    <m/>
    <s v="SLIDER 6"/>
    <s v="9 4MILL FG PRINT"/>
    <m/>
    <m/>
    <x v="0"/>
    <m/>
    <d v="2013-05-08T00:00:00"/>
    <s v="May 2013"/>
    <s v="CGRAINGER"/>
    <s v="New"/>
    <s v="Buy"/>
  </r>
  <r>
    <n v="627311"/>
    <s v="SUPPLY ONE - TUCSON"/>
    <x v="0"/>
    <s v="9X12.5 2 MIL AUTO BAG WHITE FRONT CLEAR BACK VENTED 1000/ROLL"/>
    <n v="1232"/>
    <m/>
    <n v="9"/>
    <m/>
    <n v="12.5"/>
    <n v="2"/>
    <x v="0"/>
    <m/>
    <d v="2012-10-19T00:00:00"/>
    <s v="Oct 2012"/>
    <s v="TTHERIAULT"/>
    <s v="New"/>
    <s v="Buy"/>
  </r>
  <r>
    <n v="656734"/>
    <s v="CROWN PACKAGING"/>
    <x v="54"/>
    <s v="5.00X0.00X26.00X2.00 3000/CS,BAGS,FG,BS "/>
    <n v="4836.8999999999996"/>
    <m/>
    <n v="5"/>
    <n v="0"/>
    <n v="26"/>
    <n v="2"/>
    <x v="1"/>
    <n v="785307"/>
    <d v="2013-02-18T00:00:00"/>
    <s v="Feb 2013"/>
    <s v="MWENTWORTH"/>
    <s v="Reorder"/>
    <s v="Make"/>
  </r>
  <r>
    <n v="656538"/>
    <s v="CROWN PACKAGING"/>
    <x v="54"/>
    <s v="5.00X0.00X26.00X2.00 3000/CS,BAGS,FG,BS "/>
    <n v="4836.8999999999996"/>
    <m/>
    <n v="5"/>
    <n v="0"/>
    <n v="26"/>
    <n v="2"/>
    <x v="0"/>
    <m/>
    <d v="2013-03-04T00:00:00"/>
    <s v="March 2013"/>
    <s v="STEVES"/>
    <s v="Reorder"/>
    <s v="Make"/>
  </r>
  <r>
    <n v="676922"/>
    <s v="DREAM PACKAGING INC"/>
    <x v="0"/>
    <s v="ZT 10X16X002 W/ HANG HOLE BELOW THE ZIP"/>
    <n v="1274.8499999999999"/>
    <m/>
    <s v="ZT 10"/>
    <n v="16"/>
    <n v="2"/>
    <m/>
    <x v="1"/>
    <n v="826563"/>
    <d v="2013-05-08T00:00:00"/>
    <s v="May 2013"/>
    <s v="MPIERCE"/>
    <s v="Reorder"/>
    <s v="Buy"/>
  </r>
  <r>
    <n v="677024"/>
    <s v="DREAM PACKAGING INC"/>
    <x v="0"/>
    <s v="ZT 10X16X002 W/ HANG HOLE BELOW THE ZIP - FULL GAUGE"/>
    <n v="1274.8499999999999"/>
    <m/>
    <s v="ZT 10"/>
    <n v="16"/>
    <n v="2"/>
    <m/>
    <x v="1"/>
    <n v="826668"/>
    <d v="2013-05-08T00:00:00"/>
    <s v="May 2013"/>
    <s v="MPIERCE"/>
    <s v="New"/>
    <s v="Buy"/>
  </r>
  <r>
    <n v="673227"/>
    <s v="AMERICAN PAPER AND PLASTICS INC"/>
    <x v="0"/>
    <s v="11.5X18 1.5MIL +1.5  LIP 250/WICKET 1000/CASE "/>
    <n v="8100"/>
    <m/>
    <n v="11.5"/>
    <s v="18 1.5MIL +1.5  LIP"/>
    <m/>
    <m/>
    <x v="0"/>
    <m/>
    <d v="2013-05-09T00:00:00"/>
    <s v="May 2013"/>
    <s v="DWHOLEY"/>
    <s v="New"/>
    <s v="Buy"/>
  </r>
  <r>
    <n v="656545"/>
    <s v="CROWN PACKAGING"/>
    <x v="54"/>
    <s v="5.00X0.00X26.00X2.00 3000/CS,BAGS,FG,BS "/>
    <n v="0"/>
    <m/>
    <n v="5"/>
    <n v="0"/>
    <n v="26"/>
    <n v="2"/>
    <x v="0"/>
    <m/>
    <d v="2013-03-04T00:00:00"/>
    <s v="March 2013"/>
    <s v="JCORLISS"/>
    <s v="New"/>
    <s v="Make"/>
  </r>
  <r>
    <n v="697132"/>
    <s v="CROWN PACKAGING"/>
    <x v="54"/>
    <s v="5.00X0.00X26.00X2.003000/CS,BAGS,FG,BS"/>
    <n v="4805.16"/>
    <m/>
    <n v="5"/>
    <n v="0"/>
    <n v="26"/>
    <n v="2"/>
    <x v="1"/>
    <n v="873499"/>
    <d v="2013-08-06T00:00:00"/>
    <s v="Aug 2013"/>
    <s v="LCARTER"/>
    <s v="Reorder"/>
    <s v="Make"/>
  </r>
  <r>
    <n v="666500"/>
    <s v="FISHER CONTAINER CORP."/>
    <x v="54"/>
    <s v="5.00X0.00X6.00X2.00 7000/CS,BAGS,BS "/>
    <n v="0"/>
    <m/>
    <n v="5"/>
    <n v="0"/>
    <n v="6"/>
    <n v="2"/>
    <x v="0"/>
    <m/>
    <d v="2013-04-11T00:00:00"/>
    <s v="April 2013"/>
    <s v="MGONZALEZ"/>
    <s v="New"/>
    <s v="Make"/>
  </r>
  <r>
    <n v="673453"/>
    <s v="HARBOR PACKAGING INC."/>
    <x v="0"/>
    <s v="ZT 10X12X002 3C REGISTERE 1000/CASE,PRNTD "/>
    <n v="3470.25"/>
    <m/>
    <s v="ZT 10"/>
    <n v="12"/>
    <s v="002 3C REGISTERE"/>
    <m/>
    <x v="0"/>
    <m/>
    <d v="2013-05-09T00:00:00"/>
    <s v="May 2013"/>
    <s v="JLYONS"/>
    <s v="New"/>
    <s v="Buy"/>
  </r>
  <r>
    <n v="673456"/>
    <s v="HARBOR PACKAGING INC."/>
    <x v="0"/>
    <s v="ZT 10X12X002 3C REIGSTERE D/ 1S 8 HX8.25 W, SIDEWEL D,PRNTD"/>
    <n v="0"/>
    <m/>
    <s v="ZT 10"/>
    <n v="12"/>
    <s v="002 3C REIGSTERE"/>
    <m/>
    <x v="0"/>
    <m/>
    <d v="2013-05-09T00:00:00"/>
    <s v="May 2013"/>
    <s v="JLYONS"/>
    <s v="Reorder"/>
    <s v="Buy"/>
  </r>
  <r>
    <n v="673458"/>
    <s v="HARBOR PACKAGING INC."/>
    <x v="0"/>
    <s v="ZT 10X12X0025 3C REGISTER 1000/CASE,PRNTD "/>
    <n v="3666.75"/>
    <m/>
    <s v="ZT 10"/>
    <n v="12"/>
    <s v="0025 3C REGISTER"/>
    <m/>
    <x v="0"/>
    <m/>
    <d v="2013-05-09T00:00:00"/>
    <s v="May 2013"/>
    <s v="JLYONS"/>
    <s v="New"/>
    <s v="Buy"/>
  </r>
  <r>
    <n v="673459"/>
    <s v="HARBOR PACKAGING INC."/>
    <x v="0"/>
    <s v="ZT 10X12X0025 3C REGISTER ED/1S 8 HX8.25 W SIDEWELD ,PRNTD"/>
    <n v="0"/>
    <m/>
    <s v="ZT 10"/>
    <n v="12"/>
    <s v="0025 3C REGISTER"/>
    <m/>
    <x v="0"/>
    <m/>
    <d v="2013-05-09T00:00:00"/>
    <s v="May 2013"/>
    <s v="JLYONS"/>
    <s v="Reorder"/>
    <s v="Buy"/>
  </r>
  <r>
    <n v="673463"/>
    <s v="CHARTIERS INDUSTRIES"/>
    <x v="0"/>
    <s v="BUBBLE MAILER 12.5X19 W/ 3/16  BUBBLE 50/CASE "/>
    <n v="1398.5"/>
    <m/>
    <s v="BUBBLE MAILER 12.5"/>
    <s v="19 W/"/>
    <m/>
    <m/>
    <x v="0"/>
    <m/>
    <d v="2013-05-09T00:00:00"/>
    <s v="May 2013"/>
    <s v="KSHAUGHNESSY"/>
    <s v="New"/>
    <s v="Buy"/>
  </r>
  <r>
    <n v="673466"/>
    <s v="CHARTIERS INDUSTRIES"/>
    <x v="0"/>
    <s v="BUBBLE MAILER 8.5X12 W/ 3 /16  BUBBLE 100/CASE "/>
    <n v="1216.2"/>
    <m/>
    <s v="BUBBLE MAILER 8.5"/>
    <s v="12 W/ 3"/>
    <m/>
    <m/>
    <x v="0"/>
    <m/>
    <d v="2013-05-09T00:00:00"/>
    <s v="May 2013"/>
    <s v="KSHAUGHNESSY"/>
    <s v="New"/>
    <s v="Buy"/>
  </r>
  <r>
    <n v="629360"/>
    <s v="SUPPLY ONE - TUCSON"/>
    <x v="0"/>
    <s v="AUTO 5X10.5X002 VENTED, 1/4  BUTTERFLY VE NT 1000/ROLL"/>
    <n v="1230"/>
    <m/>
    <n v="5"/>
    <m/>
    <n v="10.5"/>
    <n v="2"/>
    <x v="0"/>
    <m/>
    <d v="2012-10-30T00:00:00"/>
    <s v="Oct 2012"/>
    <s v="JIM"/>
    <s v="New"/>
    <s v="Buy"/>
  </r>
  <r>
    <n v="673505"/>
    <s v="VALLEY SHIPPING SUPPLY CO."/>
    <x v="0"/>
    <s v="ZT 4X8X002 2C/1S, BLACK INK 50% WHITE BLOCK COVERAGE,"/>
    <n v="10150"/>
    <m/>
    <s v="ZT 4"/>
    <n v="8"/>
    <n v="2"/>
    <m/>
    <x v="0"/>
    <m/>
    <d v="2013-05-09T00:00:00"/>
    <s v="May 2013"/>
    <s v="MICHELLE"/>
    <s v="New"/>
    <s v="Buy"/>
  </r>
  <r>
    <n v="673542"/>
    <s v="STAPLES INDUSTRIAL #906"/>
    <x v="0"/>
    <s v="LF 4.5X21 1.1MIL 1000/CAS E "/>
    <n v="8652"/>
    <m/>
    <s v="LF 4.5"/>
    <s v="21 1.1MIL 1000/CAS"/>
    <m/>
    <m/>
    <x v="0"/>
    <m/>
    <d v="2013-05-09T00:00:00"/>
    <s v="May 2013"/>
    <s v="LPAIGE"/>
    <s v="New"/>
    <s v="Buy"/>
  </r>
  <r>
    <n v="673547"/>
    <s v="STAPLES INDUSTRIAL #906"/>
    <x v="0"/>
    <s v="LF 4.5X21 1.1MIL FULL GAU 1000/CASE "/>
    <n v="13216"/>
    <m/>
    <s v="LF 4.5"/>
    <s v="21 1.1MIL FULL GAU"/>
    <m/>
    <m/>
    <x v="0"/>
    <m/>
    <d v="2013-05-09T00:00:00"/>
    <s v="May 2013"/>
    <s v="LPAIGE"/>
    <s v="New"/>
    <s v="Buy"/>
  </r>
  <r>
    <n v="673554"/>
    <s v="STAPLES INDUSTRIAL #906"/>
    <x v="0"/>
    <s v="LF 5.5X21 1.1MIL 1000/CAS E "/>
    <n v="13888"/>
    <m/>
    <s v="LF 5.5"/>
    <s v="21 1.1MIL 1000/CAS"/>
    <m/>
    <m/>
    <x v="0"/>
    <m/>
    <d v="2013-05-09T00:00:00"/>
    <s v="May 2013"/>
    <s v="LPAIGE"/>
    <s v="New"/>
    <s v="Buy"/>
  </r>
  <r>
    <n v="626582"/>
    <s v="ASSOCIATED PACKAGING INC."/>
    <x v="54"/>
    <s v="5.75X0.00X8.75X2.50 2000/CS,BAGS,BS "/>
    <n v="640.79999999999995"/>
    <m/>
    <n v="5.75"/>
    <n v="0"/>
    <n v="8.75"/>
    <n v="2.5"/>
    <x v="1"/>
    <n v="724825"/>
    <d v="2012-10-04T00:00:00"/>
    <s v="Oct 2012"/>
    <s v="CMAHAN"/>
    <s v="Reorder"/>
    <s v="Make"/>
  </r>
  <r>
    <n v="673556"/>
    <s v="STAPLES INDUSTRIAL #906"/>
    <x v="0"/>
    <s v="LF 5.5X21 1.1MIL FULL GAU GE 1000/CASE "/>
    <n v="14112"/>
    <m/>
    <s v="LF 5.5"/>
    <s v="21 1.1MIL FULL GAU"/>
    <m/>
    <m/>
    <x v="0"/>
    <m/>
    <d v="2013-05-09T00:00:00"/>
    <s v="May 2013"/>
    <s v="LPAIGE"/>
    <s v="Reorder"/>
    <s v="Buy"/>
  </r>
  <r>
    <n v="673557"/>
    <s v="STAPLES INDUSTRIAL #906"/>
    <x v="0"/>
    <s v="LF 4.5X21 1.1MIL 1000/CAS E ORANGE TINT "/>
    <n v="10752"/>
    <m/>
    <s v="LF 4.5"/>
    <s v="21 1.1MIL 1000/CAS"/>
    <m/>
    <m/>
    <x v="0"/>
    <m/>
    <d v="2013-05-09T00:00:00"/>
    <s v="May 2013"/>
    <s v="LPAIGE"/>
    <s v="New"/>
    <s v="Buy"/>
  </r>
  <r>
    <n v="673561"/>
    <s v="STAPLES INDUSTRIAL #906"/>
    <x v="0"/>
    <s v="LF 4.5X21 1.1MIL FULL GAU GE 1000/CASE ORANGE TINT "/>
    <n v="12432"/>
    <m/>
    <s v="LF 4.5"/>
    <s v="21 1.1MIL FULL GAU"/>
    <m/>
    <m/>
    <x v="0"/>
    <m/>
    <d v="2013-05-09T00:00:00"/>
    <s v="May 2013"/>
    <s v="LPAIGE"/>
    <s v="New"/>
    <s v="Buy"/>
  </r>
  <r>
    <n v="673565"/>
    <s v="STAPLES INDUSTRIAL #906"/>
    <x v="0"/>
    <s v="LF 5.5X21 1.1MIL ORANGE T INT 1000/CASE "/>
    <n v="19488"/>
    <m/>
    <s v="LF 5.5"/>
    <s v="21 1.1MIL ORANGE T"/>
    <m/>
    <m/>
    <x v="0"/>
    <m/>
    <d v="2013-05-09T00:00:00"/>
    <s v="May 2013"/>
    <s v="LPAIGE"/>
    <s v="New"/>
    <s v="Buy"/>
  </r>
  <r>
    <n v="673566"/>
    <s v="STAPLES INDUSTRIAL #906"/>
    <x v="0"/>
    <s v="LF 5.5X21 1.1MIL FULL GAU GE ORANGE TINT 1000/CASE "/>
    <n v="22596"/>
    <m/>
    <s v="LF 5.5"/>
    <s v="21 1.1MIL FULL GAU"/>
    <m/>
    <m/>
    <x v="0"/>
    <m/>
    <d v="2013-05-09T00:00:00"/>
    <s v="May 2013"/>
    <s v="LPAIGE"/>
    <s v="New"/>
    <s v="Buy"/>
  </r>
  <r>
    <n v="643162"/>
    <s v="ASSOCIATED PACKAGING INC."/>
    <x v="54"/>
    <s v="5.75X0.00X8.75X2.50 2000/CS,BAGS,FG,BS "/>
    <n v="665.1"/>
    <m/>
    <n v="5.75"/>
    <n v="0"/>
    <n v="8.75"/>
    <n v="2.5"/>
    <x v="1"/>
    <n v="757834"/>
    <d v="2012-12-17T00:00:00"/>
    <s v="Dec 2012"/>
    <s v="MGONZALEZ"/>
    <s v="Reorder"/>
    <s v="Make"/>
  </r>
  <r>
    <n v="639696"/>
    <s v="ASSOCIATED PACKAGING INC."/>
    <x v="54"/>
    <s v="5.75X0.00X8.75X2.50 2000/CS,BAGS,FG,BS "/>
    <n v="683.1"/>
    <m/>
    <n v="5.75"/>
    <n v="0"/>
    <n v="8.75"/>
    <n v="2.5"/>
    <x v="0"/>
    <m/>
    <d v="2012-12-18T00:00:00"/>
    <s v="Dec 2012"/>
    <s v="JIM"/>
    <s v="Reorder"/>
    <s v="Make"/>
  </r>
  <r>
    <n v="639701"/>
    <s v="ASSOCIATED PACKAGING INC."/>
    <x v="54"/>
    <s v="5.75X0.00X8.75X2.80 2000/CS,BAGS,FG,BS "/>
    <n v="738.9"/>
    <m/>
    <n v="5.75"/>
    <n v="0"/>
    <n v="8.75"/>
    <n v="2.8"/>
    <x v="0"/>
    <m/>
    <d v="2012-12-18T00:00:00"/>
    <s v="Dec 2012"/>
    <s v="JIM"/>
    <s v="Reorder"/>
    <s v="Make"/>
  </r>
  <r>
    <n v="662811"/>
    <s v="ASSOCIATED PACKAGING INC."/>
    <x v="54"/>
    <s v="5.75X0.00X8.75X2.80 2000/CS,BAGS,FG,BS "/>
    <n v="1001.9"/>
    <m/>
    <n v="5.75"/>
    <n v="0"/>
    <n v="8.75"/>
    <n v="2.8"/>
    <x v="0"/>
    <m/>
    <d v="2013-03-27T00:00:00"/>
    <s v="March 2013"/>
    <s v="MICHELLE"/>
    <s v="New"/>
    <s v="Make"/>
  </r>
  <r>
    <n v="664508"/>
    <s v="EASTERN STATES PACKAGING"/>
    <x v="54"/>
    <s v="5.75XX8.25X4.00 1000/CS,BAGS,FG,BS "/>
    <n v="11012"/>
    <m/>
    <n v="5.75"/>
    <m/>
    <n v="8.25"/>
    <n v="4"/>
    <x v="0"/>
    <m/>
    <d v="2013-05-29T00:00:00"/>
    <s v="May 2013"/>
    <s v="LCARTER"/>
    <s v="Reorder"/>
    <s v="Make"/>
  </r>
  <r>
    <n v="644377"/>
    <s v="ASSOCIATED PACKAGING INC."/>
    <x v="54"/>
    <s v="5.75XX8.75X2.80 2000/CS,BAGS,BS "/>
    <n v="665.1"/>
    <m/>
    <n v="5.75"/>
    <m/>
    <n v="8.75"/>
    <n v="2.8"/>
    <x v="1"/>
    <n v="760303"/>
    <d v="2012-12-21T00:00:00"/>
    <s v="Dec 2012"/>
    <s v="AMBER"/>
    <s v="New"/>
    <s v="Make"/>
  </r>
  <r>
    <n v="647645"/>
    <s v="STEPHEN GOULD KNOXVILLE"/>
    <x v="54"/>
    <s v="5.88X0.00X7.00X1.50 2000/CS,BAGS,SW,VENT,NORM "/>
    <n v="1050"/>
    <m/>
    <n v="5.88"/>
    <m/>
    <n v="7"/>
    <n v="1.5"/>
    <x v="1"/>
    <n v="768373"/>
    <d v="2013-01-14T00:00:00"/>
    <s v="Jan 2013"/>
    <s v="LPAIGE"/>
    <s v="Reorder"/>
    <s v="Make"/>
  </r>
  <r>
    <n v="665237"/>
    <s v="CI TRADING LLC"/>
    <x v="0"/>
    <s v="2X9 1.5ML AUTO BAG CLEAR 1500 PER ROLL "/>
    <n v="1228.5"/>
    <m/>
    <n v="2"/>
    <m/>
    <n v="9"/>
    <n v="1.5"/>
    <x v="1"/>
    <n v="802002"/>
    <d v="2013-03-21T00:00:00"/>
    <s v="March 2013"/>
    <s v="JLYONS"/>
    <s v="New"/>
    <s v="Buy"/>
  </r>
  <r>
    <n v="679592"/>
    <s v="CONSUMERS INTERSTATE"/>
    <x v="0"/>
    <s v="3X5 2MIL AUTO STYLE CL/WHT 2250/RL W/SM PIN SZ HOLD CTR 1  F"/>
    <n v="1221"/>
    <m/>
    <n v="3"/>
    <m/>
    <n v="5"/>
    <n v="2"/>
    <x v="0"/>
    <m/>
    <d v="2013-06-03T00:00:00"/>
    <s v="June 2013"/>
    <s v="MWENTWORTH"/>
    <s v="New"/>
    <s v="Buy"/>
  </r>
  <r>
    <n v="673722"/>
    <s v="ATLAS CONTAINER CORPORATION"/>
    <x v="0"/>
    <s v="LF 13X20 3MIL W/ PERMANENT TAPE W/ 2 INCH LIP 500/CASE"/>
    <n v="23593.5"/>
    <m/>
    <s v="LF 13"/>
    <s v="20 3MIL W/"/>
    <m/>
    <m/>
    <x v="0"/>
    <m/>
    <d v="2013-05-10T00:00:00"/>
    <s v="May 2013"/>
    <s v="MCAMERON"/>
    <s v="New"/>
    <s v="Buy"/>
  </r>
  <r>
    <n v="673760"/>
    <s v="WEAVER COUNTRY STORE"/>
    <x v="0"/>
    <s v="GU 4X2X6.5X002 1000/CTN **IMPORT**"/>
    <n v="879"/>
    <m/>
    <s v="GU 4"/>
    <n v="2"/>
    <n v="6.5"/>
    <n v="2"/>
    <x v="0"/>
    <m/>
    <d v="2013-05-10T00:00:00"/>
    <s v="May 2013"/>
    <s v="BRENDA"/>
    <s v="Reorder"/>
    <s v="Buy"/>
  </r>
  <r>
    <n v="668762"/>
    <s v="STEPHEN GOULD IRVINE"/>
    <x v="54"/>
    <s v="6.00X0.00X10.00X4.00 1000/CS,BAGS,BS "/>
    <n v="1165.2"/>
    <m/>
    <n v="6"/>
    <n v="0"/>
    <n v="10"/>
    <n v="4"/>
    <x v="0"/>
    <m/>
    <d v="2013-04-22T00:00:00"/>
    <s v="April 2013"/>
    <s v="MWENTWORTH"/>
    <s v="New"/>
    <s v="Make"/>
  </r>
  <r>
    <n v="680510"/>
    <s v="COPI-PAK"/>
    <x v="54"/>
    <s v="6.00X0.00X10.00X4.00 1000/CS,BAGS,BS,METAL 15. 0"/>
    <n v="762.25"/>
    <m/>
    <n v="6"/>
    <n v="0"/>
    <n v="10"/>
    <n v="4"/>
    <x v="1"/>
    <n v="834819"/>
    <d v="2013-05-23T00:00:00"/>
    <s v="May 2013"/>
    <s v="JBERCUME"/>
    <s v="Reorder"/>
    <s v="Make"/>
  </r>
  <r>
    <n v="673863"/>
    <s v="LINDENMEYR MUNROE"/>
    <x v="0"/>
    <s v="10X13 2 MIL LIP+TAPE POASTAL APPROVED BAG 1000 /CASE"/>
    <n v="2118.75"/>
    <m/>
    <n v="10"/>
    <s v="13 2 MIL LIP+TAPE"/>
    <m/>
    <m/>
    <x v="0"/>
    <m/>
    <d v="2013-05-10T00:00:00"/>
    <s v="May 2013"/>
    <s v="JPENA"/>
    <s v="New"/>
    <s v="Buy"/>
  </r>
  <r>
    <n v="667630"/>
    <s v="ALNI LTD"/>
    <x v="54"/>
    <s v="6.00X0.00X12.00X1.50 5000/CS,BAGS,FG,BS "/>
    <n v="1595"/>
    <m/>
    <n v="6"/>
    <n v="0"/>
    <n v="12"/>
    <n v="1.5"/>
    <x v="0"/>
    <m/>
    <d v="2013-04-17T00:00:00"/>
    <s v="April 2013"/>
    <s v="SARAH"/>
    <s v="New"/>
    <s v="Make"/>
  </r>
  <r>
    <n v="626285"/>
    <s v="WALNUT PACKAGING INC."/>
    <x v="54"/>
    <s v="6.00X0.00X12.00X1.90 1000/CS,BAGS,BS "/>
    <n v="2292"/>
    <m/>
    <n v="6"/>
    <n v="0"/>
    <n v="12"/>
    <n v="1.9"/>
    <x v="0"/>
    <m/>
    <d v="2012-10-16T00:00:00"/>
    <s v="Oct 2012"/>
    <s v="LPAIGE"/>
    <s v="New"/>
    <s v="Make"/>
  </r>
  <r>
    <n v="688351"/>
    <s v="LUVENDER RETAIL AND EVENT PACKAGING LLC"/>
    <x v="54"/>
    <s v="6.00X0.00X12.00X4.00 2000/CS,BAGS,BS,CLAR "/>
    <n v="0"/>
    <m/>
    <n v="6"/>
    <n v="0"/>
    <n v="12"/>
    <n v="4"/>
    <x v="0"/>
    <m/>
    <d v="2013-06-24T00:00:00"/>
    <s v="June 2013"/>
    <s v="DBALLETTA"/>
    <s v="New"/>
    <s v="Make"/>
  </r>
  <r>
    <n v="688556"/>
    <s v="LUVENDER RETAIL AND EVENT PACKAGING LLC"/>
    <x v="54"/>
    <s v="6.00X0.00X12.00X4.00 2000/CS,BAGS,BS,CLAR "/>
    <n v="1703.5"/>
    <m/>
    <n v="6"/>
    <n v="0"/>
    <n v="12"/>
    <n v="4"/>
    <x v="0"/>
    <m/>
    <d v="2013-06-24T00:00:00"/>
    <s v="June 2013"/>
    <s v="DBALLETTA"/>
    <s v="New"/>
    <s v="Make"/>
  </r>
  <r>
    <n v="688351"/>
    <s v="LUVENDER RETAIL AND EVENT PACKAGING LLC"/>
    <x v="54"/>
    <s v="6.00X0.00X12.00X4.002000/CS,BAGS,BS,CLAR"/>
    <n v="0"/>
    <m/>
    <n v="6"/>
    <n v="0"/>
    <n v="12"/>
    <n v="4"/>
    <x v="0"/>
    <m/>
    <d v="2013-07-09T00:00:00"/>
    <s v="July 2013"/>
    <s v="DBALLETTA"/>
    <s v="New"/>
    <s v="Make"/>
  </r>
  <r>
    <n v="673921"/>
    <s v="LINDENMEYR MUNROE"/>
    <x v="0"/>
    <s v="10x13 2MIL POSTAL APPROVED LIP &amp; TAPE 1000/ CASE"/>
    <n v="2080"/>
    <m/>
    <s v="10x13 2MIL POSTAL"/>
    <m/>
    <m/>
    <m/>
    <x v="0"/>
    <m/>
    <d v="2013-05-10T00:00:00"/>
    <s v="May 2013"/>
    <s v="MCAMERON"/>
    <s v="New"/>
    <s v="Buy"/>
  </r>
  <r>
    <n v="675535"/>
    <s v="UNISOURCE - APPLETON"/>
    <x v="0"/>
    <s v="10X12X0026 FG RED TINT FI LM, RED SLIDER 250/CS "/>
    <n v="28300"/>
    <m/>
    <n v="10"/>
    <n v="12"/>
    <s v="0026 FG RED TINT FI"/>
    <m/>
    <x v="1"/>
    <n v="827944"/>
    <d v="2013-05-10T00:00:00"/>
    <s v="May 2013"/>
    <s v="WILL"/>
    <s v="New"/>
    <s v="Buy"/>
  </r>
  <r>
    <n v="679609"/>
    <s v="CONSUMERS INTERSTATE"/>
    <x v="0"/>
    <s v="6X8 2MIL CL/WHT AUTO STYL 1250/RL W/PIN SIZED HOLE CENTERED 1  FRM BOTTOM"/>
    <n v="1218"/>
    <m/>
    <n v="6"/>
    <m/>
    <n v="8"/>
    <n v="2"/>
    <x v="0"/>
    <m/>
    <d v="2013-06-03T00:00:00"/>
    <s v="June 2013"/>
    <s v="MWENTWORTH"/>
    <s v="New"/>
    <s v="Buy"/>
  </r>
  <r>
    <n v="662714"/>
    <s v="FOUR STAR PLASTICS"/>
    <x v="0"/>
    <s v="6X8X002 AUTOSTYLE BAG 1250/ROLL W/ 1/4  VENT HOLE"/>
    <n v="1212.5"/>
    <m/>
    <n v="6"/>
    <m/>
    <n v="8"/>
    <n v="2"/>
    <x v="0"/>
    <m/>
    <d v="2013-03-27T00:00:00"/>
    <s v="March 2013"/>
    <s v="MICHELLE"/>
    <s v="New"/>
    <s v="Buy"/>
  </r>
  <r>
    <n v="677652"/>
    <s v="DREAM PACKAGING INC"/>
    <x v="0"/>
    <s v="ZT 10X14 2 MIL W/HANG HOLE BELOW ZIPPER"/>
    <n v="1965.6"/>
    <m/>
    <s v="ZT 10"/>
    <s v="14 2 MIL"/>
    <m/>
    <m/>
    <x v="1"/>
    <n v="828113"/>
    <d v="2013-05-10T00:00:00"/>
    <s v="May 2013"/>
    <s v="MWENTWORTH"/>
    <s v="Reorder"/>
    <s v="Buy"/>
  </r>
  <r>
    <n v="673969"/>
    <s v="UFP EASTERN DIVISION"/>
    <x v="0"/>
    <s v="8X100X004 BLACK C&amp;A FILM 1.5  CORES"/>
    <n v="2060"/>
    <m/>
    <n v="8"/>
    <n v="100"/>
    <s v="004 BLACK"/>
    <m/>
    <x v="0"/>
    <m/>
    <d v="2013-05-13T00:00:00"/>
    <s v="May 2013"/>
    <s v="DAVIDW"/>
    <s v="New"/>
    <s v="Buy"/>
  </r>
  <r>
    <n v="673983"/>
    <s v="JANPAK"/>
    <x v="0"/>
    <s v="ZT 8X10X0015 1000/CS, BLK INK PRINTED 1C/1S SUFFOCATION"/>
    <n v="1107"/>
    <m/>
    <s v="ZT 8"/>
    <n v="10"/>
    <n v="15"/>
    <m/>
    <x v="0"/>
    <m/>
    <d v="2013-05-13T00:00:00"/>
    <s v="May 2013"/>
    <s v="MICHELLE"/>
    <s v="New"/>
    <s v="Buy"/>
  </r>
  <r>
    <n v="688556"/>
    <s v="LUVENDER RETAIL AND EVENT PACKAGING LLC"/>
    <x v="54"/>
    <s v="6.00X0.00X12.00X4.002000/CS,BAGS,BS,CLAR"/>
    <n v="1703.5"/>
    <m/>
    <n v="6"/>
    <n v="0"/>
    <n v="12"/>
    <n v="4"/>
    <x v="0"/>
    <m/>
    <d v="2013-07-09T00:00:00"/>
    <s v="July 2013"/>
    <s v="DBALLETTA"/>
    <s v="New"/>
    <s v="Make"/>
  </r>
  <r>
    <n v="668505"/>
    <s v="SUPPLY ONE WISCONSIN"/>
    <x v="54"/>
    <s v="6.00X0.00X15.00X2.00 1000/RL,BAGS,BS "/>
    <n v="2970"/>
    <m/>
    <n v="6"/>
    <n v="0"/>
    <n v="15"/>
    <n v="2"/>
    <x v="0"/>
    <m/>
    <d v="2013-04-19T00:00:00"/>
    <s v="April 2013"/>
    <s v="MGONZALEZ"/>
    <s v="New"/>
    <s v="Make"/>
  </r>
  <r>
    <n v="660282"/>
    <s v="XPEDX"/>
    <x v="0"/>
    <s v="4.5X6X0015 AUTOBAG WHITE FRONT/CLR BACK 1/4  TEAR OFF PERF DOWN L"/>
    <n v="1211.25"/>
    <m/>
    <n v="4.5"/>
    <m/>
    <n v="6"/>
    <n v="1.5"/>
    <x v="0"/>
    <m/>
    <d v="2013-03-18T00:00:00"/>
    <s v="March 2013"/>
    <s v="LHICKS"/>
    <s v="New"/>
    <s v="Buy"/>
  </r>
  <r>
    <n v="674097"/>
    <s v="SCHERMERHORN BROTHERS CO."/>
    <x v="0"/>
    <s v="ZT 9X9.25 2MIL PRNT 2C1S, 1000/CASE,PRNTD "/>
    <n v="1629"/>
    <m/>
    <s v="ZT 9"/>
    <s v="9.25 2MIL PRNT 2C1S,"/>
    <m/>
    <m/>
    <x v="0"/>
    <m/>
    <d v="2013-05-13T00:00:00"/>
    <s v="May 2013"/>
    <s v="VALERIE"/>
    <s v="New"/>
    <s v="Buy"/>
  </r>
  <r>
    <n v="674172"/>
    <s v="TEXAS TECHNOLOGIES,INC."/>
    <x v="0"/>
    <s v="ZT 9X12 4MIL PRINTED 1C/1 1000/CASE,PRNTD "/>
    <n v="3718.75"/>
    <m/>
    <s v="ZT 9"/>
    <s v="12 4MIL PRINTED 1C/1"/>
    <m/>
    <m/>
    <x v="0"/>
    <m/>
    <d v="2013-05-13T00:00:00"/>
    <s v="May 2013"/>
    <s v="JBURKE"/>
    <s v="New"/>
    <s v="Buy"/>
  </r>
  <r>
    <n v="674175"/>
    <s v="TEXAS TECHNOLOGIES,INC."/>
    <x v="0"/>
    <s v="ZT 6X9 4MIL PRINTED 1C/1S 1000/CASE,PRNTD "/>
    <n v="2571.25"/>
    <m/>
    <s v="ZT 6"/>
    <s v="9 4MIL PRINTED 1C/1S"/>
    <m/>
    <m/>
    <x v="0"/>
    <m/>
    <d v="2013-05-13T00:00:00"/>
    <s v="May 2013"/>
    <s v="JBURKE"/>
    <s v="New"/>
    <s v="Buy"/>
  </r>
  <r>
    <n v="674179"/>
    <s v="TEXAS TECHNOLOGIES,INC."/>
    <x v="0"/>
    <s v="ZT 6X6 4MIL PRINTED 1C/1S 1000/CASE,PRNTD "/>
    <n v="2145"/>
    <m/>
    <s v="ZT 6"/>
    <s v="6 4MIL PRINTED 1C/1S"/>
    <m/>
    <m/>
    <x v="0"/>
    <m/>
    <d v="2013-05-13T00:00:00"/>
    <s v="May 2013"/>
    <s v="JBURKE"/>
    <s v="New"/>
    <s v="Buy"/>
  </r>
  <r>
    <n v="679611"/>
    <s v="CONSUMERS INTERSTATE"/>
    <x v="0"/>
    <s v="12X18 2MIL CL/WHT AUTO ST 500/RL W/PIN HOLE 1  FRM BOTTOM CENTERED"/>
    <n v="1191.5"/>
    <m/>
    <n v="12"/>
    <m/>
    <n v="18"/>
    <n v="2"/>
    <x v="0"/>
    <m/>
    <d v="2013-06-03T00:00:00"/>
    <s v="June 2013"/>
    <s v="MWENTWORTH"/>
    <s v="New"/>
    <s v="Buy"/>
  </r>
  <r>
    <n v="626143"/>
    <s v="WALNUT PACKAGING INC."/>
    <x v="54"/>
    <s v="6.00X0.00X16.00X1.90 2000/CS,BAGS,BS "/>
    <n v="4990"/>
    <m/>
    <n v="6"/>
    <n v="0"/>
    <n v="16"/>
    <n v="1.9"/>
    <x v="0"/>
    <m/>
    <d v="2012-10-16T00:00:00"/>
    <s v="Oct 2012"/>
    <s v="LPAIGE"/>
    <s v="New"/>
    <s v="Make"/>
  </r>
  <r>
    <n v="672860"/>
    <s v="XPEDX"/>
    <x v="0"/>
    <s v="5X7 3MIL AUTO STYLE CLEAR/WHITE 1250/ROLL "/>
    <n v="1190"/>
    <m/>
    <n v="5"/>
    <m/>
    <n v="7"/>
    <n v="3"/>
    <x v="0"/>
    <m/>
    <d v="2013-05-07T00:00:00"/>
    <s v="May 2013"/>
    <s v="LCARTER"/>
    <s v="New"/>
    <s v="Buy"/>
  </r>
  <r>
    <n v="640176"/>
    <s v="TAPE PRODUCTS CO."/>
    <x v="54"/>
    <s v="6.00X0.00X16.00X2.00 1000/CS,BAGS,BS "/>
    <n v="771.9"/>
    <m/>
    <n v="6"/>
    <n v="0"/>
    <n v="16"/>
    <n v="2"/>
    <x v="0"/>
    <m/>
    <d v="2012-12-19T00:00:00"/>
    <s v="Dec 2012"/>
    <s v="STEVES"/>
    <s v="New"/>
    <s v="Make"/>
  </r>
  <r>
    <n v="626149"/>
    <s v="WALNUT PACKAGING INC."/>
    <x v="54"/>
    <s v="6.00X0.00X20.00X2.00 1000/CS,BAGS,BS "/>
    <n v="2667"/>
    <m/>
    <n v="6"/>
    <n v="0"/>
    <n v="20"/>
    <n v="2"/>
    <x v="0"/>
    <m/>
    <d v="2012-10-16T00:00:00"/>
    <s v="Oct 2012"/>
    <s v="LPAIGE"/>
    <s v="New"/>
    <s v="Make"/>
  </r>
  <r>
    <n v="678066"/>
    <s v="ATLANTIC CORP."/>
    <x v="0"/>
    <s v="ZT 8X10 3MIL 1000/CS FOOD GRADE "/>
    <n v="104.35"/>
    <m/>
    <s v="ZT 8"/>
    <s v="10 3MIL"/>
    <m/>
    <m/>
    <x v="1"/>
    <n v="828670"/>
    <d v="2013-05-13T00:00:00"/>
    <s v="May 2013"/>
    <s v="JCORLISS"/>
    <s v="Reorder"/>
    <s v="Buy"/>
  </r>
  <r>
    <n v="674239"/>
    <s v="CAROLINA CONTAINER COMPANY"/>
    <x v="0"/>
    <s v="4X4X004 PRE-OPENED BAG WHITE FRONT/CLEAR BACK 15 00/ROLL"/>
    <n v="1113"/>
    <m/>
    <n v="4"/>
    <n v="4"/>
    <s v="004 PRE-OPENED BAG"/>
    <m/>
    <x v="0"/>
    <m/>
    <d v="2013-05-14T00:00:00"/>
    <s v="May 2013"/>
    <s v="DAVIDW"/>
    <s v="New"/>
    <s v="Buy"/>
  </r>
  <r>
    <n v="674249"/>
    <s v="BRADEN PAPER &amp; PACKAGING PROD."/>
    <x v="0"/>
    <s v="ZT 14X16X002, VENTED 1 HOLE PER SIDE, BOTH SIDES, 1/2  FROM BOTTOM"/>
    <n v="1260.49"/>
    <m/>
    <n v="14"/>
    <m/>
    <n v="16"/>
    <n v="2"/>
    <x v="0"/>
    <m/>
    <d v="2013-05-14T00:00:00"/>
    <s v="May 2013"/>
    <s v="LMITCHELL"/>
    <s v="New"/>
    <s v="Buy"/>
  </r>
  <r>
    <n v="644179"/>
    <s v="BUTLER DEARDEN"/>
    <x v="54"/>
    <s v="6.00X0.00X24.00X1.00 4500/CS,BAGS,BS "/>
    <n v="951"/>
    <m/>
    <n v="6"/>
    <n v="0"/>
    <n v="24"/>
    <n v="1"/>
    <x v="0"/>
    <m/>
    <d v="2013-01-04T00:00:00"/>
    <s v="Jan 2013"/>
    <s v="TTHERIAULT"/>
    <s v="New"/>
    <s v="Make"/>
  </r>
  <r>
    <n v="674342"/>
    <s v="ADVANCE PACKAGING"/>
    <x v="0"/>
    <s v="1X7 1MIL CLARITY BAGS  "/>
    <n v="0"/>
    <m/>
    <n v="1"/>
    <s v="7 1MIL CLARITY BAGS"/>
    <m/>
    <m/>
    <x v="0"/>
    <m/>
    <d v="2013-05-14T00:00:00"/>
    <s v="May 2013"/>
    <s v="MGONZALEZ"/>
    <s v="New"/>
    <s v="Buy"/>
  </r>
  <r>
    <n v="674369"/>
    <s v="CHARTIERS INDUSTRIES"/>
    <x v="0"/>
    <s v="BUBBLE MAILER 11X17.25 W 50/CASE "/>
    <n v="21409.040000000001"/>
    <m/>
    <s v="BUBBLE MAILER 11"/>
    <s v="17.25 W"/>
    <m/>
    <m/>
    <x v="0"/>
    <m/>
    <d v="2013-05-14T00:00:00"/>
    <s v="May 2013"/>
    <s v="KSHAUGHNESSY"/>
    <s v="New"/>
    <s v="Buy"/>
  </r>
  <r>
    <n v="674371"/>
    <s v="CHARTIERS INDUSTRIES"/>
    <x v="0"/>
    <s v="BUBBLE MAILER 8.5X11 W/ 3 /16  BUBBLE 100/CASE "/>
    <n v="11254.65"/>
    <m/>
    <s v="BUBBLE MAILER 8.5"/>
    <s v="11 W/ 3"/>
    <m/>
    <m/>
    <x v="0"/>
    <m/>
    <d v="2013-05-14T00:00:00"/>
    <s v="May 2013"/>
    <s v="KSHAUGHNESSY"/>
    <s v="New"/>
    <s v="Buy"/>
  </r>
  <r>
    <n v="674382"/>
    <s v="XPEDX"/>
    <x v="0"/>
    <s v="3.5X5X 1MIL + 2.4375'' LI W/ADHESIVE 1000/CS POLY PRO"/>
    <n v="3210"/>
    <m/>
    <n v="3.5"/>
    <n v="5"/>
    <s v=" 1MIL + 2.4375'' LI"/>
    <m/>
    <x v="0"/>
    <m/>
    <d v="2013-05-14T00:00:00"/>
    <s v="May 2013"/>
    <s v="TTHERIAULT"/>
    <s v="New"/>
    <s v="Buy"/>
  </r>
  <r>
    <n v="689881"/>
    <s v="ROBINSON TAPE &amp; LABEL"/>
    <x v="54"/>
    <s v="6.00X0.00X8.00X4.00 2000/CS,BAGS,BS,OPAQ,WHT "/>
    <n v="2028.22"/>
    <m/>
    <n v="6"/>
    <n v="0"/>
    <n v="8"/>
    <n v="4"/>
    <x v="0"/>
    <m/>
    <d v="2013-06-28T00:00:00"/>
    <s v="June 2013"/>
    <s v="MPRIEST"/>
    <s v="Reorder"/>
    <s v="Make"/>
  </r>
  <r>
    <n v="674400"/>
    <s v="ATLANTIC PAPER &amp; SUPPLY"/>
    <x v="0"/>
    <s v="6.5 X 5.5 1MIL 2  BOTTOM GUSSET W/ 2  BA SANDWICH BAG 1000/CASE"/>
    <n v="709.5"/>
    <m/>
    <n v="6.5"/>
    <s v=" 5.5 1MIL"/>
    <m/>
    <m/>
    <x v="0"/>
    <m/>
    <d v="2013-05-14T00:00:00"/>
    <s v="May 2013"/>
    <s v="MWENTWORTH"/>
    <s v="New"/>
    <s v="Buy"/>
  </r>
  <r>
    <n v="674401"/>
    <s v="PACKAGING TAPE INC."/>
    <x v="0"/>
    <s v="ZT 9X15X002 W/1  LIP 1000/CS "/>
    <n v="2930.5"/>
    <m/>
    <s v="ZT 9"/>
    <n v="15"/>
    <s v="002 W/1  LIP"/>
    <m/>
    <x v="0"/>
    <m/>
    <d v="2013-05-14T00:00:00"/>
    <s v="May 2013"/>
    <s v="BRENDA"/>
    <s v="New"/>
    <s v="Buy"/>
  </r>
  <r>
    <n v="689927"/>
    <s v="ROBINSON TAPE &amp; LABEL"/>
    <x v="54"/>
    <s v="6.00X0.00X8.00X4.00 2000/CS,BAGS,BS,OPAQ,WHT "/>
    <n v="1028.4000000000001"/>
    <m/>
    <n v="6"/>
    <n v="0"/>
    <n v="8"/>
    <n v="4"/>
    <x v="0"/>
    <m/>
    <d v="2013-06-28T00:00:00"/>
    <s v="June 2013"/>
    <s v="MPRIEST"/>
    <s v="Reorder"/>
    <s v="Make"/>
  </r>
  <r>
    <n v="689881"/>
    <s v="ROBINSON TAPE &amp; LABEL"/>
    <x v="54"/>
    <s v="6.00X0.00X8.00X4.002000/CS,BAGS,BS,OPAQ,WHT"/>
    <n v="2028.22"/>
    <m/>
    <n v="6"/>
    <n v="0"/>
    <n v="8"/>
    <n v="4"/>
    <x v="0"/>
    <m/>
    <d v="2013-07-15T00:00:00"/>
    <s v="July 2013"/>
    <s v="MPRIEST"/>
    <s v="Reorder"/>
    <s v="Make"/>
  </r>
  <r>
    <n v="689927"/>
    <s v="ROBINSON TAPE &amp; LABEL"/>
    <x v="54"/>
    <s v="6.00X0.00X8.00X4.002000/CS,BAGS,BS,OPAQ,WHT"/>
    <n v="1028.4000000000001"/>
    <m/>
    <n v="6"/>
    <n v="0"/>
    <n v="8"/>
    <n v="4"/>
    <x v="0"/>
    <m/>
    <d v="2013-07-15T00:00:00"/>
    <s v="July 2013"/>
    <s v="MPRIEST"/>
    <s v="Reorder"/>
    <s v="Make"/>
  </r>
  <r>
    <n v="674544"/>
    <s v="CHAMPLIN-PACKRITE"/>
    <x v="0"/>
    <s v="LF 2.5X9 .75MIL 1000/CASE  "/>
    <n v="1450"/>
    <m/>
    <s v="LF 2.5"/>
    <s v="9 .75MIL 1000/CASE"/>
    <m/>
    <m/>
    <x v="0"/>
    <m/>
    <d v="2013-05-14T00:00:00"/>
    <s v="May 2013"/>
    <s v="PGARCIA"/>
    <s v="New"/>
    <s v="Buy"/>
  </r>
  <r>
    <n v="674564"/>
    <s v="XPEDX"/>
    <x v="0"/>
    <s v="8X12X23 3MIL TAMPER EVIDE RESEALABLE WITH TEAR AWAY SEAL"/>
    <n v="0"/>
    <m/>
    <n v="8"/>
    <n v="12"/>
    <s v="23 3MIL TAMPER EVIDE"/>
    <m/>
    <x v="0"/>
    <m/>
    <d v="2013-05-14T00:00:00"/>
    <s v="May 2013"/>
    <s v="MGONZALEZ"/>
    <s v="New"/>
    <s v="Buy"/>
  </r>
  <r>
    <n v="659224"/>
    <s v="DONAHUE CORRY ASSOC."/>
    <x v="54"/>
    <s v="6.00XX28.00X4.00 1000/CS,BAGS,BS "/>
    <n v="988.68"/>
    <m/>
    <n v="6"/>
    <m/>
    <n v="28"/>
    <n v="4"/>
    <x v="0"/>
    <m/>
    <d v="2013-03-13T00:00:00"/>
    <s v="March 2013"/>
    <s v="LHICKS"/>
    <s v="New"/>
    <s v="Make"/>
  </r>
  <r>
    <n v="630599"/>
    <s v="IPS PACKAGING GREENVILLE"/>
    <x v="54"/>
    <s v="6.00XX37.00X4.00 500/CS,BAGS,SW "/>
    <n v="590.24"/>
    <m/>
    <n v="6"/>
    <m/>
    <n v="37"/>
    <n v="4"/>
    <x v="1"/>
    <n v="731966"/>
    <d v="2012-10-19T00:00:00"/>
    <s v="Oct 2012"/>
    <s v="TTHERIAULT"/>
    <s v="New"/>
    <s v="Make"/>
  </r>
  <r>
    <n v="626081"/>
    <s v="XPEDX"/>
    <x v="54"/>
    <s v="6.13X0.00X11.13X4.00 1000/CS,BAGS,FG,BS "/>
    <n v="561.6"/>
    <m/>
    <n v="6.13"/>
    <n v="0"/>
    <n v="11.13"/>
    <n v="4"/>
    <x v="0"/>
    <m/>
    <d v="2012-10-16T00:00:00"/>
    <s v="Oct 2012"/>
    <s v="CHRISP"/>
    <s v="New"/>
    <s v="Make"/>
  </r>
  <r>
    <n v="644383"/>
    <s v="KLEIN INDUSTRIES"/>
    <x v="0"/>
    <s v="LLDPE AUTO BAG 6X10 1.25 W/ 1/8  VENT HOLE IN LOWE 1950/RL 4RLS/CTN"/>
    <n v="1188"/>
    <m/>
    <n v="6"/>
    <m/>
    <n v="10"/>
    <n v="1.25"/>
    <x v="0"/>
    <m/>
    <d v="2013-01-07T00:00:00"/>
    <s v="Jan 2013"/>
    <s v="LPAIGE"/>
    <s v="New"/>
    <s v="Buy"/>
  </r>
  <r>
    <n v="660023"/>
    <s v="XPEDX"/>
    <x v="54"/>
    <s v="6.25X0.00X8.00X4.00 1000/CS,BAGS,BS "/>
    <n v="546.63"/>
    <m/>
    <n v="6.25"/>
    <n v="0"/>
    <n v="8"/>
    <n v="4"/>
    <x v="0"/>
    <m/>
    <d v="2013-03-15T00:00:00"/>
    <s v="March 2013"/>
    <s v="MGONZALEZ"/>
    <s v="New"/>
    <s v="Make"/>
  </r>
  <r>
    <n v="660085"/>
    <s v="XPEDX"/>
    <x v="54"/>
    <s v="6.25X0.00X8.00X4.00 1000/CS,BAGS,BS "/>
    <n v="987.6"/>
    <m/>
    <n v="6.25"/>
    <n v="0"/>
    <n v="8"/>
    <n v="4"/>
    <x v="0"/>
    <m/>
    <d v="2013-03-15T00:00:00"/>
    <s v="March 2013"/>
    <s v="MGONZALEZ"/>
    <s v="New"/>
    <s v="Make"/>
  </r>
  <r>
    <n v="663784"/>
    <s v="XPEDX"/>
    <x v="54"/>
    <s v="6.25X0.00X8.00X4.00 1000/CS,BAGS,BS "/>
    <n v="987.6"/>
    <m/>
    <n v="6.25"/>
    <n v="0"/>
    <n v="8"/>
    <n v="4"/>
    <x v="1"/>
    <n v="799046"/>
    <d v="2013-03-15T00:00:00"/>
    <s v="March 2013"/>
    <s v="JPENA"/>
    <s v="Reorder"/>
    <s v="Make"/>
  </r>
  <r>
    <n v="697512"/>
    <s v="BUTLER DEARDEN"/>
    <x v="54"/>
    <s v="6.50X0.00X22.00X3.501000/CS,BAGS,BS"/>
    <n v="695.64"/>
    <m/>
    <n v="6.5"/>
    <n v="0"/>
    <n v="22"/>
    <n v="3.5"/>
    <x v="1"/>
    <n v="872586"/>
    <d v="2013-08-05T00:00:00"/>
    <s v="Aug 2013"/>
    <s v="MEREDITH"/>
    <s v="New"/>
    <s v="Make"/>
  </r>
  <r>
    <n v="699576"/>
    <s v="BUTLER DEARDEN"/>
    <x v="54"/>
    <s v="6.50X0.00X22.00X3.501000/CS,BAGS,BS"/>
    <n v="814.32"/>
    <m/>
    <n v="6.5"/>
    <n v="0"/>
    <n v="22"/>
    <n v="3.5"/>
    <x v="1"/>
    <n v="878564"/>
    <d v="2013-08-15T00:00:00"/>
    <s v="Aug 2013"/>
    <s v="PCOSTA"/>
    <s v="Reorder"/>
    <s v="Make"/>
  </r>
  <r>
    <n v="674632"/>
    <s v="PACKAGING TAPE INC."/>
    <x v="0"/>
    <s v="ZT 9X15X002 W 1  LIP ABOVE ZT 1000/CTN"/>
    <n v="1790"/>
    <m/>
    <s v="ZT 9"/>
    <n v="15"/>
    <s v="002 W 1  LIP"/>
    <m/>
    <x v="0"/>
    <m/>
    <d v="2013-05-15T00:00:00"/>
    <s v="May 2013"/>
    <s v="BRENDA"/>
    <s v="New"/>
    <s v="Buy"/>
  </r>
  <r>
    <n v="674646"/>
    <s v="SUN COAST PACKAGING"/>
    <x v="0"/>
    <s v="9X12 1.5 MIL POLYPRO WITH 1.25 LIP AND TAPE 10 00/CASE"/>
    <n v="2475"/>
    <m/>
    <n v="9"/>
    <m/>
    <n v="12"/>
    <n v="1.5"/>
    <x v="0"/>
    <m/>
    <d v="2013-05-15T00:00:00"/>
    <s v="May 2013"/>
    <s v="TTHERIAULT"/>
    <s v="New"/>
    <s v="Buy"/>
  </r>
  <r>
    <n v="674647"/>
    <s v="SUN COAST PACKAGING"/>
    <x v="0"/>
    <s v="11.43X14.31 1.5MIL POLYPR WITH 1.5 LIP AND TAPE 100 0/CASE"/>
    <n v="1841.25"/>
    <m/>
    <n v="11.43"/>
    <s v="14.31 1.5MIL POLYPR"/>
    <m/>
    <m/>
    <x v="0"/>
    <m/>
    <d v="2013-05-15T00:00:00"/>
    <s v="May 2013"/>
    <s v="TTHERIAULT"/>
    <s v="New"/>
    <s v="Buy"/>
  </r>
  <r>
    <n v="674689"/>
    <s v="XPEDX - CORPORATE"/>
    <x v="0"/>
    <s v="4X6X0015 W 1.5  /LIP &amp; TA PRINTED 1C/1S PMS 356C GR 1000/CASE,PRNTD"/>
    <n v="1198"/>
    <m/>
    <n v="4"/>
    <n v="6"/>
    <s v="0015 W 1.5  /LIP &amp; TA"/>
    <m/>
    <x v="0"/>
    <m/>
    <d v="2013-05-15T00:00:00"/>
    <s v="May 2013"/>
    <s v="BRENDA"/>
    <s v="New"/>
    <s v="Buy"/>
  </r>
  <r>
    <n v="664510"/>
    <s v="EASTERN STATES PACKAGING"/>
    <x v="54"/>
    <s v="6.75X0.00X12.00X4.30 1000/CS,BAGS,FG,BS "/>
    <n v="8814"/>
    <m/>
    <n v="6.75"/>
    <n v="0"/>
    <n v="12"/>
    <n v="4.3"/>
    <x v="0"/>
    <m/>
    <d v="2013-04-03T00:00:00"/>
    <s v="April 2013"/>
    <s v="LCARTER"/>
    <s v="Reorder"/>
    <s v="Make"/>
  </r>
  <r>
    <n v="674704"/>
    <s v="XPEDX"/>
    <x v="0"/>
    <s v="11X16 4  BG W/1.5  LIP 1.5MIL WICKETED FDA APPROVED 250/WICKET 1"/>
    <n v="1273.75"/>
    <m/>
    <n v="11"/>
    <s v="16 4  BG W/1.5 "/>
    <m/>
    <m/>
    <x v="0"/>
    <m/>
    <d v="2013-05-15T00:00:00"/>
    <s v="May 2013"/>
    <s v="LCARTER"/>
    <s v="New"/>
    <s v="Buy"/>
  </r>
  <r>
    <n v="674707"/>
    <s v="AMERICAN SOLUTIONS FOR BUSINESS"/>
    <x v="0"/>
    <s v="POR 16X68X002 FG CLEAR ANTISTAT PRINTED RANDOM 1 110/RL ,PRNTD"/>
    <n v="32682"/>
    <m/>
    <s v="POR 16"/>
    <n v="68"/>
    <s v="002 FG CLEAR"/>
    <m/>
    <x v="0"/>
    <m/>
    <d v="2013-05-15T00:00:00"/>
    <s v="May 2013"/>
    <s v="AMBER"/>
    <s v="New"/>
    <s v="Buy"/>
  </r>
  <r>
    <n v="622971"/>
    <s v="FLEXIBLE PACKAGING, INC."/>
    <x v="54"/>
    <s v="7.00X0.00X12.00X4.00 1000/CS,BAGS,BS "/>
    <n v="540.24"/>
    <m/>
    <n v="7"/>
    <n v="0"/>
    <n v="12"/>
    <n v="4"/>
    <x v="0"/>
    <m/>
    <d v="2012-10-03T00:00:00"/>
    <s v="Oct 2012"/>
    <s v="JIM"/>
    <s v="New"/>
    <s v="Make"/>
  </r>
  <r>
    <n v="674795"/>
    <s v="BRAME SPECIALTY CO."/>
    <x v="0"/>
    <s v="ZT SLIDER 5X8X003 250/CASE "/>
    <n v="1537.5"/>
    <m/>
    <s v="ZT SLIDER 5"/>
    <n v="8"/>
    <n v="3"/>
    <m/>
    <x v="0"/>
    <m/>
    <d v="2013-05-15T00:00:00"/>
    <s v="May 2013"/>
    <s v="AMBER"/>
    <s v="New"/>
    <s v="Buy"/>
  </r>
  <r>
    <n v="674797"/>
    <s v="XPEDX - CORPORATE"/>
    <x v="0"/>
    <s v="6X9X0015 W/ 1.5  LIP &amp; TA GREEN PMS 356C 1000/CASE, PRNTD"/>
    <n v="1233"/>
    <m/>
    <n v="6"/>
    <n v="9"/>
    <s v="0015 W/ 1.5  LIP &amp; TA"/>
    <m/>
    <x v="0"/>
    <m/>
    <d v="2013-05-15T00:00:00"/>
    <s v="May 2013"/>
    <s v="BRENDA"/>
    <s v="New"/>
    <s v="Buy"/>
  </r>
  <r>
    <n v="674799"/>
    <s v="XPEDX - CORPORATE"/>
    <x v="0"/>
    <s v="9X14X0015 W/ 1.5  LIP &amp; T PRINTED 1C/1S GREEN PMS 3 1000/CASE,PRNTD"/>
    <n v="1653"/>
    <m/>
    <n v="9"/>
    <n v="14"/>
    <s v="0015 W/ 1.5  LIP &amp; T"/>
    <m/>
    <x v="0"/>
    <m/>
    <d v="2013-05-15T00:00:00"/>
    <s v="May 2013"/>
    <s v="BRENDA"/>
    <s v="New"/>
    <s v="Buy"/>
  </r>
  <r>
    <n v="674800"/>
    <s v="BRAME SPECIALTY CO."/>
    <x v="0"/>
    <s v="ZT SLIDER 6.25X12X003 250/CASE "/>
    <n v="2130"/>
    <m/>
    <s v="ZT SLIDER 6.25"/>
    <n v="12"/>
    <n v="3"/>
    <m/>
    <x v="0"/>
    <m/>
    <d v="2013-05-15T00:00:00"/>
    <s v="May 2013"/>
    <s v="AMBER"/>
    <s v="New"/>
    <s v="Buy"/>
  </r>
  <r>
    <n v="674801"/>
    <s v="XPEDX - CORPORATE"/>
    <x v="0"/>
    <s v="12X16X0015 W/ 1.5  LIP &amp; PRINTED 1C/1S GREEN PMS 1000/CTN,PRNTD"/>
    <n v="2033"/>
    <m/>
    <n v="12"/>
    <n v="16"/>
    <s v="0015 W/ 1.5  LIP &amp;"/>
    <m/>
    <x v="0"/>
    <m/>
    <d v="2013-05-15T00:00:00"/>
    <s v="May 2013"/>
    <s v="BRENDA"/>
    <s v="New"/>
    <s v="Buy"/>
  </r>
  <r>
    <n v="674802"/>
    <s v="XPEDX - CORPORATE"/>
    <x v="0"/>
    <s v="16X16X0015 W/ 1.5  LIP &amp; PRINTED 1C/1S PMS 356C GR 1000/CTN,PRNTD"/>
    <n v="2338"/>
    <m/>
    <n v="16"/>
    <n v="16"/>
    <s v="0015 W/ 1.5  LIP &amp;"/>
    <m/>
    <x v="0"/>
    <m/>
    <d v="2013-05-15T00:00:00"/>
    <s v="May 2013"/>
    <s v="BRENDA"/>
    <s v="New"/>
    <s v="Buy"/>
  </r>
  <r>
    <n v="674803"/>
    <s v="XPEDX - CORPORATE"/>
    <x v="0"/>
    <s v="24X33X0015 W/ 1.5  LIP &amp; PRINTED 1C/1S GREEN PMS 3 500/CTN,PRNTD"/>
    <n v="4897.5"/>
    <m/>
    <n v="24"/>
    <n v="33"/>
    <s v="0015 W/ 1.5  LIP &amp;"/>
    <m/>
    <x v="0"/>
    <m/>
    <d v="2013-05-15T00:00:00"/>
    <s v="May 2013"/>
    <s v="BRENDA"/>
    <s v="New"/>
    <s v="Buy"/>
  </r>
  <r>
    <n v="674804"/>
    <s v="XPEDX - CORPORATE"/>
    <x v="0"/>
    <s v="13X17X0015 W/ 1.5  LIP &amp; PRINTED 1C/1S GREEN PMS 3 1000/CTN,PRNTD"/>
    <n v="2083"/>
    <m/>
    <n v="13"/>
    <n v="17"/>
    <s v="0015 W/ 1.5  LIP &amp;"/>
    <m/>
    <x v="0"/>
    <m/>
    <d v="2013-05-15T00:00:00"/>
    <s v="May 2013"/>
    <s v="BRENDA"/>
    <s v="New"/>
    <s v="Buy"/>
  </r>
  <r>
    <n v="679596"/>
    <s v="CONSUMERS INTERSTATE"/>
    <x v="0"/>
    <s v="5X7 2MIL AUTO STYLE CLR/W 1750/RL W/PIN SIZE HOLE 1  ABOVE BOTTOM"/>
    <n v="1185"/>
    <m/>
    <n v="5"/>
    <m/>
    <n v="7"/>
    <n v="2"/>
    <x v="0"/>
    <m/>
    <d v="2013-06-03T00:00:00"/>
    <s v="June 2013"/>
    <s v="MWENTWORTH"/>
    <s v="New"/>
    <s v="Buy"/>
  </r>
  <r>
    <n v="674807"/>
    <s v="XPEDX - CORPORATE"/>
    <x v="0"/>
    <s v="22X24X0015 W/ 1.5  LIP &amp; PRINTED 1C/1S GREEN PMS 3 500/CTN,PRNTD"/>
    <n v="3747.5"/>
    <m/>
    <n v="22"/>
    <n v="24"/>
    <s v="0015 W/ 1.5  LIP &amp;"/>
    <m/>
    <x v="0"/>
    <m/>
    <d v="2013-05-15T00:00:00"/>
    <s v="May 2013"/>
    <s v="BRENDA"/>
    <s v="New"/>
    <s v="Buy"/>
  </r>
  <r>
    <n v="655650"/>
    <s v="PARK CITY PACKAGING"/>
    <x v="0"/>
    <s v="7 x 9 x 2MIL AUTO WHITE FRONT/CLEAR BACK 12 50/ROLL,PRNTD"/>
    <n v="1182"/>
    <m/>
    <n v="7"/>
    <m/>
    <n v="9"/>
    <n v="2"/>
    <x v="0"/>
    <m/>
    <d v="2013-02-28T00:00:00"/>
    <s v="Feb 2013"/>
    <s v="HEATHER"/>
    <s v="New"/>
    <s v="Buy"/>
  </r>
  <r>
    <n v="628149"/>
    <s v="UNITED PACKAGING SUPPLY"/>
    <x v="0"/>
    <s v="8X10 4MIL AUTO BAG 500/RO WHITE FRONT/CLEAR BACK "/>
    <n v="1180.5"/>
    <m/>
    <n v="8"/>
    <m/>
    <n v="10"/>
    <n v="4"/>
    <x v="0"/>
    <m/>
    <d v="2012-10-24T00:00:00"/>
    <s v="Oct 2012"/>
    <s v="TTHERIAULT"/>
    <s v="New"/>
    <s v="Buy"/>
  </r>
  <r>
    <n v="641505"/>
    <s v="MANUFACTURERS SUPPLY CO"/>
    <x v="0"/>
    <s v="3X3X002 AUTO BAG 4000/RL VENTED "/>
    <n v="1180"/>
    <m/>
    <n v="3"/>
    <m/>
    <n v="3"/>
    <n v="2"/>
    <x v="0"/>
    <m/>
    <d v="2012-12-26T00:00:00"/>
    <s v="Dec 2012"/>
    <s v="AMBER"/>
    <s v="New"/>
    <s v="Buy"/>
  </r>
  <r>
    <n v="674822"/>
    <s v="ADMIRAL PACKAGING"/>
    <x v="0"/>
    <s v="LF 24.5X28 0.5MIL VENT HOLES BOTH SIDES 4 X 4 ROWS 500/CASE"/>
    <n v="7143.75"/>
    <m/>
    <n v="24.5"/>
    <m/>
    <n v="28"/>
    <n v="0.5"/>
    <x v="0"/>
    <m/>
    <d v="2013-05-15T00:00:00"/>
    <s v="May 2013"/>
    <s v="MCAMERON"/>
    <s v="New"/>
    <s v="Buy"/>
  </r>
  <r>
    <n v="674831"/>
    <s v="NORTHEAST INDUSTRIAL SUPPLY CO."/>
    <x v="0"/>
    <s v="14.5X14.5 1.5 FG 1/2  LIP 250/WICKET 1000/CASE "/>
    <n v="2125"/>
    <m/>
    <n v="14.5"/>
    <s v="14.5 1.5 FG 1/2  LIP"/>
    <m/>
    <m/>
    <x v="0"/>
    <m/>
    <d v="2013-05-15T00:00:00"/>
    <s v="May 2013"/>
    <s v="LPAIGE"/>
    <s v="New"/>
    <s v="Buy"/>
  </r>
  <r>
    <n v="674862"/>
    <s v="MANISTEE PACKAGING COMPANY"/>
    <x v="0"/>
    <s v="15X20 2MILL POLYPRO PRINTED RANDOM 1C/1S 4 LA 500/CASE,PRNTD"/>
    <n v="2153.5"/>
    <m/>
    <n v="15"/>
    <m/>
    <n v="20"/>
    <n v="2"/>
    <x v="0"/>
    <m/>
    <d v="2013-05-15T00:00:00"/>
    <s v="May 2013"/>
    <s v="TTHERIAULT"/>
    <s v="New"/>
    <s v="Buy"/>
  </r>
  <r>
    <n v="674872"/>
    <s v="INTERNATIONAL PLASTICS"/>
    <x v="0"/>
    <s v="LF 20X24 3 MIL BLK CONDUCTIVE 250/CASE "/>
    <n v="5842.8"/>
    <m/>
    <s v="LF 20"/>
    <s v="24 3 MIL"/>
    <m/>
    <m/>
    <x v="0"/>
    <m/>
    <d v="2013-05-15T00:00:00"/>
    <s v="May 2013"/>
    <s v="CMAHAN"/>
    <s v="New"/>
    <s v="Buy"/>
  </r>
  <r>
    <n v="674882"/>
    <s v="INTERNATIONAL PLASTICS"/>
    <x v="0"/>
    <s v="LF 31X36 3 MIL BLK CONDUCTIVE 100/CASE"/>
    <n v="6614.1"/>
    <m/>
    <s v="LF 31"/>
    <s v="36 3 MIL"/>
    <m/>
    <m/>
    <x v="0"/>
    <m/>
    <d v="2013-05-15T00:00:00"/>
    <s v="May 2013"/>
    <s v="CMAHAN"/>
    <s v="New"/>
    <s v="Buy"/>
  </r>
  <r>
    <n v="694616"/>
    <s v="KAYCO INC"/>
    <x v="0"/>
    <s v="10X12 2MIL AUTOSTYLE WHITE FRONTCLEAR BACK 1000/ROLL"/>
    <n v="1175"/>
    <m/>
    <n v="10"/>
    <s v="12 2MIL AUTO"/>
    <m/>
    <m/>
    <x v="1"/>
    <n v="866559"/>
    <d v="2013-07-24T00:00:00"/>
    <s v="July 2013"/>
    <s v="MFRIDLEY"/>
    <s v="Reorder"/>
    <s v="Buy"/>
  </r>
  <r>
    <n v="693833"/>
    <s v="FLEXIBLE PACKAGING, INC."/>
    <x v="54"/>
    <s v="7.00X0.00X12.00X4.001000/CS,BAGS,BS"/>
    <n v="547.44000000000005"/>
    <m/>
    <n v="7"/>
    <n v="0"/>
    <n v="12"/>
    <n v="4"/>
    <x v="1"/>
    <n v="864305"/>
    <d v="2013-07-19T00:00:00"/>
    <s v="July 2013"/>
    <s v="AMBER"/>
    <s v="Reorder"/>
    <s v="Make"/>
  </r>
  <r>
    <n v="693833"/>
    <s v="FLEXIBLE PACKAGING, INC."/>
    <x v="54"/>
    <s v="7.00X0.00X12.00X4.001000/CS,BAGS,BS"/>
    <n v="547.44000000000005"/>
    <m/>
    <n v="7"/>
    <n v="0"/>
    <n v="12"/>
    <n v="4"/>
    <x v="1"/>
    <n v="864305"/>
    <d v="2013-07-19T00:00:00"/>
    <s v="July 2013"/>
    <s v="AMBER"/>
    <s v="Reorder"/>
    <s v="Make"/>
  </r>
  <r>
    <n v="678222"/>
    <s v="UNISOURCE - APPLETON"/>
    <x v="0"/>
    <s v="14X11X0026 FG RED TINT FI LM, RED SLIDER, 250/CASE "/>
    <n v="11047.5"/>
    <m/>
    <n v="14"/>
    <n v="11"/>
    <s v="0026 FG RED TINT FI"/>
    <m/>
    <x v="1"/>
    <n v="830498"/>
    <d v="2013-05-15T00:00:00"/>
    <s v="May 2013"/>
    <s v="WILL"/>
    <s v="Reorder"/>
    <s v="Buy"/>
  </r>
  <r>
    <n v="674118"/>
    <s v="IPS PACKAGING GREENVILLE"/>
    <x v="54"/>
    <s v="7.00X0.00X15.00X4.00 1000/CS,BAGS,FG,BS,AS,AMF CLR"/>
    <n v="1514.8"/>
    <m/>
    <n v="7"/>
    <n v="0"/>
    <n v="15"/>
    <n v="4"/>
    <x v="0"/>
    <m/>
    <d v="2013-05-29T00:00:00"/>
    <s v="May 2013"/>
    <s v="JCORLISS"/>
    <s v="New"/>
    <s v="Make"/>
  </r>
  <r>
    <n v="678453"/>
    <s v="STANPAK"/>
    <x v="0"/>
    <s v="SLIDER 15X15X003 250/CASE  "/>
    <n v="5185"/>
    <m/>
    <s v="SLIDER 15"/>
    <n v="15"/>
    <s v="003 250/CASE"/>
    <m/>
    <x v="1"/>
    <n v="829994"/>
    <d v="2013-05-15T00:00:00"/>
    <s v="May 2013"/>
    <s v="JIM"/>
    <s v="Reorder"/>
    <s v="Buy"/>
  </r>
  <r>
    <n v="694616"/>
    <s v="KAYCO INC"/>
    <x v="0"/>
    <s v="10X12 2MIL AUTOSTYLE WHITE FRONTCLEAR BACK 1000/ROLL"/>
    <n v="1175"/>
    <m/>
    <n v="10"/>
    <s v="12 2MIL AUTO"/>
    <m/>
    <m/>
    <x v="1"/>
    <n v="866559"/>
    <d v="2013-07-24T00:00:00"/>
    <s v="July 2013"/>
    <s v="MFRIDLEY"/>
    <s v="Reorder"/>
    <s v="Buy"/>
  </r>
  <r>
    <n v="687299"/>
    <s v="IPS PACKAGING GREENVILLE"/>
    <x v="54"/>
    <s v="7.00X0.00X15.00X4.00 1000/CS,BAGS,FG,BS,AS,AMF CLR"/>
    <n v="694.9"/>
    <m/>
    <n v="7"/>
    <n v="0"/>
    <n v="15"/>
    <n v="4"/>
    <x v="0"/>
    <m/>
    <d v="2013-06-19T00:00:00"/>
    <s v="June 2013"/>
    <s v="LMITCHELL"/>
    <s v="Reorder"/>
    <s v="Make"/>
  </r>
  <r>
    <n v="687299"/>
    <s v="IPS PACKAGING GREENVILLE"/>
    <x v="54"/>
    <s v="7.00X0.00X15.00X4.001000/CS,BAGS,FG,BS,AS,AMFCLR"/>
    <n v="694.9"/>
    <m/>
    <n v="7"/>
    <n v="0"/>
    <n v="15"/>
    <n v="4"/>
    <x v="0"/>
    <m/>
    <d v="2013-07-05T00:00:00"/>
    <s v="July 2013"/>
    <s v="LMITCHELL"/>
    <s v="Reorder"/>
    <s v="Make"/>
  </r>
  <r>
    <n v="626280"/>
    <s v="WALNUT PACKAGING INC."/>
    <x v="54"/>
    <s v="7.00X0.00X16.00X1.90 1000/CS,BAGS,BS "/>
    <n v="2371"/>
    <m/>
    <n v="7"/>
    <n v="0"/>
    <n v="16"/>
    <n v="1.9"/>
    <x v="0"/>
    <m/>
    <d v="2012-10-16T00:00:00"/>
    <s v="Oct 2012"/>
    <s v="LPAIGE"/>
    <s v="New"/>
    <s v="Make"/>
  </r>
  <r>
    <n v="675078"/>
    <s v="B&amp;C INDUSTRIES"/>
    <x v="0"/>
    <s v="LF 13X17X001 + 1  LIP &amp; T PRINTED 1C/1S W/ SUFFOCAT 1000/CASE,PRNTD"/>
    <n v="3157.5"/>
    <m/>
    <s v="LF 13"/>
    <n v="17"/>
    <s v="001 + 1  LIP &amp; T"/>
    <m/>
    <x v="0"/>
    <m/>
    <d v="2013-05-16T00:00:00"/>
    <s v="May 2013"/>
    <s v="LMITCHELL"/>
    <s v="New"/>
    <s v="Buy"/>
  </r>
  <r>
    <n v="675079"/>
    <s v="B&amp;C INDUSTRIES"/>
    <x v="0"/>
    <s v="LF 3X30 1 MIL 3000/CASE  "/>
    <n v="813"/>
    <m/>
    <s v="LF 3"/>
    <s v="30 1 MIL 3000/CASE"/>
    <m/>
    <m/>
    <x v="0"/>
    <m/>
    <d v="2013-05-16T00:00:00"/>
    <s v="May 2013"/>
    <s v="CMAHAN"/>
    <s v="New"/>
    <s v="Buy"/>
  </r>
  <r>
    <n v="675138"/>
    <s v="PINE TREE PAPER CO"/>
    <x v="0"/>
    <s v="HDPE SHOPPING BAG 20X15.7 RECTANGULAR STYLE TOP W/ 500/CASE,PRNTD"/>
    <n v="6766.25"/>
    <m/>
    <s v="HDPE SHOPPING BAG 20"/>
    <n v="15.7"/>
    <m/>
    <m/>
    <x v="0"/>
    <m/>
    <d v="2013-05-16T00:00:00"/>
    <s v="May 2013"/>
    <s v="KSHAUGHNESSY"/>
    <s v="New"/>
    <s v="Buy"/>
  </r>
  <r>
    <n v="675144"/>
    <s v="TRANS-CONSOLIDATED DIST."/>
    <x v="0"/>
    <s v="TWIST TIES 4  BLUE PAPER 2,000/BOX 50M/CASE "/>
    <n v="405"/>
    <m/>
    <s v="TWIST TIES 4  BLUE PAPER"/>
    <m/>
    <m/>
    <m/>
    <x v="0"/>
    <m/>
    <d v="2013-05-16T00:00:00"/>
    <s v="May 2013"/>
    <s v="BRENDA"/>
    <s v="New"/>
    <s v="Buy"/>
  </r>
  <r>
    <n v="675146"/>
    <s v="XPEDX"/>
    <x v="0"/>
    <s v="ZT 6X12 2 MIL PRINTED 1C/ 1000/CASE "/>
    <n v="4524"/>
    <m/>
    <s v="ZT 6"/>
    <s v="12 2 MIL PRINTED 1C/"/>
    <m/>
    <m/>
    <x v="0"/>
    <m/>
    <d v="2013-05-16T00:00:00"/>
    <s v="May 2013"/>
    <s v="JPENA"/>
    <s v="New"/>
    <s v="Buy"/>
  </r>
  <r>
    <n v="675163"/>
    <s v="STRETCH ASSOCIATES"/>
    <x v="0"/>
    <s v="LF 3X18 2 MIL 3000/CASE  "/>
    <n v="2434.5"/>
    <m/>
    <s v="LF 3"/>
    <s v="18 2 MIL 3000/CASE"/>
    <m/>
    <m/>
    <x v="0"/>
    <m/>
    <d v="2013-05-16T00:00:00"/>
    <s v="May 2013"/>
    <s v="CMAHAN"/>
    <s v="New"/>
    <s v="Buy"/>
  </r>
  <r>
    <n v="675188"/>
    <s v="PAK WEST"/>
    <x v="0"/>
    <s v="2.75X6.5 TMSS 3MIL WITH 2C/1S BOR,PRNTD "/>
    <n v="0"/>
    <m/>
    <n v="2.75"/>
    <s v="6.5 TMSS 3MIL"/>
    <m/>
    <m/>
    <x v="0"/>
    <m/>
    <d v="2013-05-16T00:00:00"/>
    <s v="May 2013"/>
    <s v="LCARTER"/>
    <s v="New"/>
    <s v="Buy"/>
  </r>
  <r>
    <n v="675199"/>
    <s v="PFI DISTRIBUTING"/>
    <x v="0"/>
    <s v="17X15 4 MIL WITH 2.5  BACKFLIP 250/CASE "/>
    <n v="2949"/>
    <m/>
    <n v="17"/>
    <s v="15 4 MIL WITH"/>
    <m/>
    <m/>
    <x v="0"/>
    <m/>
    <d v="2013-05-16T00:00:00"/>
    <s v="May 2013"/>
    <s v="TTHERIAULT"/>
    <s v="New"/>
    <s v="Buy"/>
  </r>
  <r>
    <n v="675201"/>
    <s v="GILLIS &amp; LANE"/>
    <x v="0"/>
    <s v="4X6 2 MIL ZT PRINTED 2C/1 IMAGE= 1 X1  1000/CASE,PR NTD"/>
    <n v="1187"/>
    <m/>
    <n v="4"/>
    <s v="6 2 MIL ZT PRINTED 2C/1"/>
    <m/>
    <m/>
    <x v="0"/>
    <m/>
    <d v="2013-05-16T00:00:00"/>
    <s v="May 2013"/>
    <s v="JBASILE"/>
    <s v="New"/>
    <s v="Buy"/>
  </r>
  <r>
    <n v="675203"/>
    <s v="GILLIS &amp; LANE"/>
    <x v="0"/>
    <s v="6X9 2 MIL ZT PRINTED 2C/1 IMAGE= 1 X1  1000/CASE,PR NTD"/>
    <n v="1378.5"/>
    <m/>
    <n v="6"/>
    <s v="9 2 MIL ZT PRINTED 2C/1"/>
    <m/>
    <m/>
    <x v="0"/>
    <m/>
    <d v="2013-05-16T00:00:00"/>
    <s v="May 2013"/>
    <s v="JBASILE"/>
    <s v="New"/>
    <s v="Buy"/>
  </r>
  <r>
    <n v="675206"/>
    <s v="GILLIS &amp; LANE"/>
    <x v="0"/>
    <s v="8X10 2 MIL ZT PRINTED 2C IMAGE=1 X1  1000/CASE,PRN TD"/>
    <n v="1545.5"/>
    <m/>
    <n v="8"/>
    <s v="10 2 MIL ZT PRINTED 2C"/>
    <m/>
    <m/>
    <x v="0"/>
    <m/>
    <d v="2013-05-16T00:00:00"/>
    <s v="May 2013"/>
    <s v="JBASILE"/>
    <s v="New"/>
    <s v="Buy"/>
  </r>
  <r>
    <n v="675209"/>
    <s v="GILLIS &amp; LANE"/>
    <x v="0"/>
    <s v="10X12 2 MIL ZT PRINTED 2C IMAGE=1 X1  1000/CASE,PRN TD"/>
    <n v="1819"/>
    <m/>
    <n v="10"/>
    <s v="12 2 MIL ZT PRINTED 2C"/>
    <m/>
    <m/>
    <x v="0"/>
    <m/>
    <d v="2013-05-16T00:00:00"/>
    <s v="May 2013"/>
    <s v="JBASILE"/>
    <s v="New"/>
    <s v="Buy"/>
  </r>
  <r>
    <n v="675234"/>
    <s v="LANDSBERG - PORTLAND"/>
    <x v="0"/>
    <s v="POLYPRO 4.125 X 9.5 1.5ML FDA COMPLIANT, 1000/CASE "/>
    <n v="905"/>
    <m/>
    <n v="4.125"/>
    <m/>
    <n v="9.5"/>
    <n v="1.5"/>
    <x v="0"/>
    <m/>
    <d v="2013-05-16T00:00:00"/>
    <s v="May 2013"/>
    <s v="JLYONS"/>
    <s v="New"/>
    <s v="Buy"/>
  </r>
  <r>
    <n v="640173"/>
    <s v="TAPE PRODUCTS CO."/>
    <x v="54"/>
    <s v="7.00X0.00X16.00X2.00 1000/CS,BAGS,BS "/>
    <n v="880.8"/>
    <m/>
    <n v="7"/>
    <n v="0"/>
    <n v="16"/>
    <n v="2"/>
    <x v="1"/>
    <n v="755071"/>
    <d v="2012-12-10T00:00:00"/>
    <s v="Dec 2012"/>
    <s v="STEVES"/>
    <s v="New"/>
    <s v="Make"/>
  </r>
  <r>
    <n v="654611"/>
    <s v="PSI"/>
    <x v="54"/>
    <s v="7.00X0.00X17.00X4.00 1000/CS,BAGS,BS "/>
    <n v="2680.5"/>
    <m/>
    <n v="7"/>
    <n v="0"/>
    <n v="17"/>
    <n v="4"/>
    <x v="0"/>
    <m/>
    <d v="2013-02-25T00:00:00"/>
    <s v="Feb 2013"/>
    <s v="LPAIGE"/>
    <s v="New"/>
    <s v="Make"/>
  </r>
  <r>
    <n v="626283"/>
    <s v="WALNUT PACKAGING INC."/>
    <x v="54"/>
    <s v="7.00X0.00X22.00X1.90 1000/CS,BAGS,BS "/>
    <n v="3246"/>
    <m/>
    <n v="7"/>
    <n v="0"/>
    <n v="22"/>
    <n v="1.9"/>
    <x v="0"/>
    <m/>
    <d v="2012-10-16T00:00:00"/>
    <s v="Oct 2012"/>
    <s v="LPAIGE"/>
    <s v="New"/>
    <s v="Make"/>
  </r>
  <r>
    <n v="663958"/>
    <s v="FOUR STAR PLASTICS"/>
    <x v="54"/>
    <s v="8.00X0.00X10.00X1.50 1000/CS,BAGS,BS "/>
    <n v="706.4"/>
    <m/>
    <n v="8"/>
    <n v="0"/>
    <n v="10"/>
    <n v="1.5"/>
    <x v="0"/>
    <m/>
    <d v="2013-04-02T00:00:00"/>
    <s v="April 2013"/>
    <s v="TTHERIAULT"/>
    <s v="New"/>
    <s v="Make"/>
  </r>
  <r>
    <n v="666493"/>
    <s v="FISHER CONTAINER CORP."/>
    <x v="54"/>
    <s v="8.00X0.00X10.00X1.50 4500/CS,BAGS,BS "/>
    <n v="781"/>
    <m/>
    <n v="8"/>
    <n v="0"/>
    <n v="10"/>
    <n v="1.5"/>
    <x v="0"/>
    <m/>
    <d v="2013-04-11T00:00:00"/>
    <s v="April 2013"/>
    <s v="MGONZALEZ"/>
    <s v="New"/>
    <s v="Make"/>
  </r>
  <r>
    <n v="675362"/>
    <s v="POLLOCK PAPER"/>
    <x v="0"/>
    <s v="40X35 TMSS 3MIL 50/CASE  "/>
    <n v="2202.3000000000002"/>
    <m/>
    <n v="40"/>
    <s v="35 TMSS 3MIL 50/CASE"/>
    <m/>
    <m/>
    <x v="0"/>
    <m/>
    <d v="2013-05-17T00:00:00"/>
    <s v="May 2013"/>
    <s v="LCARTER"/>
    <s v="New"/>
    <s v="Buy"/>
  </r>
  <r>
    <n v="675414"/>
    <s v="L&amp;M FOOD SERVICE INC"/>
    <x v="0"/>
    <s v="18X15 1 MILL DRAWSTRING 1M PER CASE"/>
    <n v="0"/>
    <m/>
    <n v="18"/>
    <s v="15 1 MILL"/>
    <m/>
    <m/>
    <x v="0"/>
    <m/>
    <d v="2013-05-17T00:00:00"/>
    <s v="May 2013"/>
    <s v="DWHOLEY"/>
    <s v="New"/>
    <s v="Buy"/>
  </r>
  <r>
    <n v="675493"/>
    <s v="UNISOURCE - APPLETON"/>
    <x v="0"/>
    <s v="10X8X0026 FG RED TINT RED SLIDER BAG, 500 CASE "/>
    <n v="11050"/>
    <m/>
    <n v="10"/>
    <n v="8"/>
    <s v="0026 FG RED TINT"/>
    <m/>
    <x v="0"/>
    <m/>
    <d v="2013-05-17T00:00:00"/>
    <s v="May 2013"/>
    <s v="WILL"/>
    <s v="Reorder"/>
    <s v="Buy"/>
  </r>
  <r>
    <n v="629111"/>
    <s v="SOUTHERN PACKAGING"/>
    <x v="54"/>
    <s v="8.00X0.00X10.00X1.50 500/RL,BAGS,BS,BOR "/>
    <n v="519.67999999999995"/>
    <m/>
    <n v="8"/>
    <n v="0"/>
    <n v="10"/>
    <n v="1.5"/>
    <x v="0"/>
    <m/>
    <d v="2012-10-29T00:00:00"/>
    <s v="Oct 2012"/>
    <s v="MGONZALEZ"/>
    <s v="New"/>
    <s v="Make"/>
  </r>
  <r>
    <n v="697290"/>
    <s v="PROFESSIONAL PACKAGING"/>
    <x v="54"/>
    <s v="8.00X0.00X10.00X1.501000/CS,BAGS,BS,VENT,NORM,CLAR"/>
    <n v="4721.8599999999997"/>
    <m/>
    <n v="8"/>
    <n v="0"/>
    <n v="10"/>
    <n v="1.5"/>
    <x v="0"/>
    <m/>
    <d v="2013-08-19T00:00:00"/>
    <s v="Aug 2013"/>
    <s v="KKING"/>
    <s v="New"/>
    <s v="Make"/>
  </r>
  <r>
    <n v="686576"/>
    <s v="NORMAN ROQUETTE, INC."/>
    <x v="54"/>
    <s v="8.00X0.00X10.00X2.00 1000/RL,BAGS,BS,BOR "/>
    <n v="783.75"/>
    <m/>
    <n v="8"/>
    <n v="0"/>
    <n v="10"/>
    <n v="2"/>
    <x v="0"/>
    <m/>
    <d v="2013-06-17T00:00:00"/>
    <s v="June 2013"/>
    <s v="LMITCHELL"/>
    <s v="New"/>
    <s v="Make"/>
  </r>
  <r>
    <n v="675679"/>
    <s v="SHIPPERS SUPPLY, INC."/>
    <x v="0"/>
    <s v="ZT 9X12 2 MIL PRINTED 1C W/3 LANGUAGE SUFFICATION 1000/CASE,PRNTD"/>
    <n v="2763.75"/>
    <m/>
    <s v="ZT 9"/>
    <s v="12 2 MIL PRINTED 1C"/>
    <m/>
    <m/>
    <x v="0"/>
    <m/>
    <d v="2013-05-17T00:00:00"/>
    <s v="May 2013"/>
    <s v="LPAIGE"/>
    <s v="New"/>
    <s v="Buy"/>
  </r>
  <r>
    <n v="675683"/>
    <s v="SHIPPERS SUPPLY, INC."/>
    <x v="0"/>
    <s v="ZT 9X14 2 MIL PRINTED 1C/ W/SUFFICATION WARNING 100 0/CASE,PRNTD"/>
    <n v="2928.75"/>
    <m/>
    <s v="ZT 9"/>
    <s v="14 2 MIL PRINTED 1C/"/>
    <m/>
    <m/>
    <x v="0"/>
    <m/>
    <d v="2013-05-17T00:00:00"/>
    <s v="May 2013"/>
    <s v="LPAIGE"/>
    <s v="New"/>
    <s v="Buy"/>
  </r>
  <r>
    <n v="675685"/>
    <s v="SHIPPERS SUPPLY, INC."/>
    <x v="0"/>
    <s v="ZT 10X15 2 MIL PRINTED 1C W/SUFFICATION WARNING 1000/CASE,PRNTD"/>
    <n v="3182.5"/>
    <m/>
    <s v="ZT 10"/>
    <s v="15 2 MIL PRINTED 1C"/>
    <m/>
    <m/>
    <x v="0"/>
    <m/>
    <d v="2013-05-17T00:00:00"/>
    <s v="May 2013"/>
    <s v="LPAIGE"/>
    <s v="New"/>
    <s v="Buy"/>
  </r>
  <r>
    <n v="675687"/>
    <s v="PROFESSIONAL PLASTICS"/>
    <x v="0"/>
    <s v="LF 2.25X4 3ML TRANS MET S TATIC SHIELDING 100/CASE "/>
    <n v="1410.5"/>
    <m/>
    <s v="LF 2.25"/>
    <s v="4 3ML TRANS MET S"/>
    <m/>
    <m/>
    <x v="0"/>
    <m/>
    <d v="2013-05-17T00:00:00"/>
    <s v="May 2013"/>
    <s v="JLYONS"/>
    <s v="New"/>
    <s v="Buy"/>
  </r>
  <r>
    <n v="676125"/>
    <s v="ATLANTIC CORP."/>
    <x v="0"/>
    <s v="ZT 3X6 1.5MIL LOW SLIP 10 00/CS "/>
    <n v="1920"/>
    <m/>
    <s v="ZT 3"/>
    <s v="6 1.5MIL LOW SLIP 10"/>
    <m/>
    <m/>
    <x v="1"/>
    <n v="831930"/>
    <d v="2013-05-17T00:00:00"/>
    <s v="May 2013"/>
    <s v="JPENA"/>
    <s v="New"/>
    <s v="Buy"/>
  </r>
  <r>
    <n v="666489"/>
    <s v="FISHER CONTAINER CORP."/>
    <x v="54"/>
    <s v="8.00X0.00X10.00X2.00 3000/CS,BAGS,BS "/>
    <n v="709.08"/>
    <m/>
    <n v="8"/>
    <n v="0"/>
    <n v="10"/>
    <n v="2"/>
    <x v="0"/>
    <m/>
    <d v="2013-04-11T00:00:00"/>
    <s v="April 2013"/>
    <s v="MGONZALEZ"/>
    <s v="New"/>
    <s v="Make"/>
  </r>
  <r>
    <n v="678917"/>
    <s v="GREEN PACKAGING INC"/>
    <x v="0"/>
    <s v="ZT 8X8X004 W/ 5% VCI BLUE TINT 1000/CASE "/>
    <n v="2875.5"/>
    <m/>
    <s v="ZT 8"/>
    <n v="8"/>
    <s v="004 W/ 5% VCI"/>
    <m/>
    <x v="1"/>
    <n v="832057"/>
    <d v="2013-05-17T00:00:00"/>
    <s v="May 2013"/>
    <s v="KKING"/>
    <s v="Reorder"/>
    <s v="Buy"/>
  </r>
  <r>
    <n v="686576"/>
    <s v="NORMAN ROQUETTE, INC."/>
    <x v="54"/>
    <s v="8.00X0.00X10.00X2.001000/RL,BAGS,BS,BOR"/>
    <n v="783.75"/>
    <m/>
    <n v="8"/>
    <n v="0"/>
    <n v="10"/>
    <n v="2"/>
    <x v="0"/>
    <m/>
    <d v="2013-07-02T00:00:00"/>
    <s v="July 2013"/>
    <s v="LMITCHELL"/>
    <s v="New"/>
    <s v="Make"/>
  </r>
  <r>
    <n v="705908"/>
    <s v="GLOBAL EQUIPMENT CO"/>
    <x v="54"/>
    <s v="8.00X0.00X10.00X2.001000/RL,BAGS,BS,BOR"/>
    <n v="4995.4799999999996"/>
    <m/>
    <n v="8"/>
    <n v="0"/>
    <n v="10"/>
    <n v="2"/>
    <x v="0"/>
    <m/>
    <d v="2013-09-25T00:00:00"/>
    <s v="Sept 2013"/>
    <s v="JPENA"/>
    <s v="New"/>
    <s v="Make"/>
  </r>
  <r>
    <n v="638301"/>
    <s v="UNISOURCE - DES MOINES"/>
    <x v="54"/>
    <s v="8.00X0.00X10.00X4.00 1000/CS,BAGS,BS "/>
    <n v="894.75"/>
    <m/>
    <n v="8"/>
    <n v="0"/>
    <n v="10"/>
    <n v="4"/>
    <x v="0"/>
    <m/>
    <d v="2012-12-12T00:00:00"/>
    <s v="Dec 2012"/>
    <s v="LMITCHELL"/>
    <s v="New"/>
    <s v="Make"/>
  </r>
  <r>
    <n v="638658"/>
    <s v="CARLSON SYSTEMS, LLC - DES MOINES"/>
    <x v="54"/>
    <s v="8.00X0.00X10.00X4.00 1000/CS,BAGS,BS "/>
    <n v="2905.36"/>
    <m/>
    <n v="8"/>
    <n v="0"/>
    <n v="10"/>
    <n v="4"/>
    <x v="0"/>
    <m/>
    <d v="2012-12-13T00:00:00"/>
    <s v="Dec 2012"/>
    <s v="MGONZALEZ"/>
    <s v="New"/>
    <s v="Make"/>
  </r>
  <r>
    <n v="675743"/>
    <s v="NATIONAL PACKAGING CORP."/>
    <x v="0"/>
    <s v="13.5X17 1MIL WICKETED WITH 1.5  LIP &amp; 3.5  BACK FLIP PRNT 1C/1S 250/WICKE"/>
    <n v="19710"/>
    <m/>
    <n v="13.5"/>
    <s v="17 1MIL WICKETED"/>
    <m/>
    <m/>
    <x v="0"/>
    <m/>
    <d v="2013-05-20T00:00:00"/>
    <s v="May 2013"/>
    <s v="TTHERIAULT"/>
    <s v="New"/>
    <s v="Buy"/>
  </r>
  <r>
    <n v="675758"/>
    <s v="JM PACKAGING/DETROIT TAPE &amp; LABEL"/>
    <x v="0"/>
    <s v="6X12 1.5  LIP 1.25 MIL 250/WICKET 1000/CASE "/>
    <n v="1317"/>
    <m/>
    <n v="6"/>
    <s v="12 1.5  LIP 1.25 MIL"/>
    <m/>
    <m/>
    <x v="0"/>
    <m/>
    <d v="2013-05-20T00:00:00"/>
    <s v="May 2013"/>
    <s v="LCARTER"/>
    <s v="Reorder"/>
    <s v="Buy"/>
  </r>
  <r>
    <n v="686422"/>
    <s v="XPEDX"/>
    <x v="0"/>
    <s v="AUTO 6X8 2MIL 1250/ROLL CLEAR FRONT/WHITE BACK "/>
    <n v="1174.5"/>
    <m/>
    <n v="6"/>
    <m/>
    <n v="8"/>
    <n v="2"/>
    <x v="0"/>
    <m/>
    <d v="2013-06-17T00:00:00"/>
    <s v="June 2013"/>
    <s v="LMITCHELL"/>
    <s v="New"/>
    <s v="Buy"/>
  </r>
  <r>
    <n v="675789"/>
    <s v="JM PACKAGING/DETROIT TAPE &amp; LABEL"/>
    <x v="0"/>
    <s v="40X48 11MICRON CLEAR HIGH DENSITY 250/CASE"/>
    <n v="1836"/>
    <m/>
    <n v="40"/>
    <s v="48 11MICRON"/>
    <m/>
    <m/>
    <x v="0"/>
    <m/>
    <d v="2013-05-20T00:00:00"/>
    <s v="May 2013"/>
    <s v="LCARTER"/>
    <s v="New"/>
    <s v="Buy"/>
  </r>
  <r>
    <n v="638946"/>
    <s v="CARLSON SYSTEMS, LLC - DES MOINES"/>
    <x v="54"/>
    <s v="8.00X0.00X10.00X4.00 1000/CS,BAGS,BS "/>
    <n v="1055.7"/>
    <m/>
    <n v="8"/>
    <n v="0"/>
    <n v="10"/>
    <n v="4"/>
    <x v="0"/>
    <m/>
    <d v="2012-12-14T00:00:00"/>
    <s v="Dec 2012"/>
    <s v="MWENTWORTH"/>
    <s v="Reorder"/>
    <s v="Make"/>
  </r>
  <r>
    <n v="672445"/>
    <s v="EAST COAST PACKAGING"/>
    <x v="54"/>
    <s v="8.00X0.00X10.00X4.00 1000/CS,BAGS,BS "/>
    <n v="919.5"/>
    <m/>
    <n v="8"/>
    <n v="0"/>
    <n v="10"/>
    <n v="4"/>
    <x v="0"/>
    <m/>
    <d v="2013-05-06T00:00:00"/>
    <s v="May 2013"/>
    <s v="MGONZALEZ"/>
    <s v="New"/>
    <s v="Make"/>
  </r>
  <r>
    <n v="675827"/>
    <s v="MOVERS EQUIPMENT SERVICE"/>
    <x v="0"/>
    <s v="LF 4X6 2MIL RED COLOR 100 0/CASE "/>
    <n v="1192.5"/>
    <m/>
    <s v="LF 4"/>
    <s v="6 2MIL RED COLOR 100"/>
    <m/>
    <m/>
    <x v="0"/>
    <m/>
    <d v="2013-05-20T00:00:00"/>
    <s v="May 2013"/>
    <s v="KSHAUGHNESSY"/>
    <s v="New"/>
    <s v="Buy"/>
  </r>
  <r>
    <n v="675838"/>
    <s v="MOVERS EQUIPMENT SERVICE"/>
    <x v="0"/>
    <s v="LF 4X6 2MIL BLUE COLOR 10 00/CASE "/>
    <n v="1192.5"/>
    <m/>
    <s v="LF 4"/>
    <s v="6 2MIL BLUE COLOR 10"/>
    <m/>
    <m/>
    <x v="0"/>
    <m/>
    <d v="2013-05-20T00:00:00"/>
    <s v="May 2013"/>
    <s v="KSHAUGHNESSY"/>
    <s v="New"/>
    <s v="Buy"/>
  </r>
  <r>
    <n v="675840"/>
    <s v="MOVERS EQUIPMENT SERVICE"/>
    <x v="0"/>
    <s v="LF 4X6 2MIL WHITE COLOR 1 000/CASE "/>
    <n v="575"/>
    <m/>
    <s v="LF 4"/>
    <s v="6 2MIL WHITE COLOR 1"/>
    <m/>
    <m/>
    <x v="0"/>
    <m/>
    <d v="2013-05-20T00:00:00"/>
    <s v="May 2013"/>
    <s v="KSHAUGHNESSY"/>
    <s v="New"/>
    <s v="Buy"/>
  </r>
  <r>
    <n v="675912"/>
    <s v="XPEDX"/>
    <x v="0"/>
    <s v="9.5X18 1.5MIL W/ 1.5  LIP 250/WICKET 1000/CASE, POL Y LINED CASES"/>
    <n v="1302.5"/>
    <m/>
    <n v="9.5"/>
    <s v="18 1.5MIL W/ 1.5  LIP"/>
    <m/>
    <m/>
    <x v="0"/>
    <m/>
    <d v="2013-05-20T00:00:00"/>
    <s v="May 2013"/>
    <s v="MGONZALEZ"/>
    <s v="New"/>
    <s v="Buy"/>
  </r>
  <r>
    <n v="675949"/>
    <s v="LANDA PACKAGING DIST."/>
    <x v="0"/>
    <s v="HD POLY LINER 33X40 22MIC RON CLEAR 250CS "/>
    <n v="2679.25"/>
    <m/>
    <s v="HD POLY LINER 33"/>
    <s v="40 22MIC"/>
    <m/>
    <m/>
    <x v="0"/>
    <m/>
    <d v="2013-05-20T00:00:00"/>
    <s v="May 2013"/>
    <s v="JBURKE"/>
    <s v="New"/>
    <s v="Buy"/>
  </r>
  <r>
    <n v="638326"/>
    <s v="UNISOURCE - ST. LOUIS"/>
    <x v="54"/>
    <s v="8.00X0.00X10.00X4.00 1000/RL,BAGS,BS,CLAR "/>
    <n v="2905.36"/>
    <m/>
    <n v="8"/>
    <n v="0"/>
    <n v="10"/>
    <n v="4"/>
    <x v="0"/>
    <m/>
    <d v="2012-12-12T00:00:00"/>
    <s v="Dec 2012"/>
    <s v="ANGELA"/>
    <s v="New"/>
    <s v="Make"/>
  </r>
  <r>
    <n v="660538"/>
    <s v="XPEDX"/>
    <x v="54"/>
    <s v="8.00X0.00X11.00X4.00 1500/CS,BAGS,BS,VENT,MPER F"/>
    <n v="0"/>
    <m/>
    <n v="8"/>
    <m/>
    <n v="11"/>
    <n v="4"/>
    <x v="0"/>
    <m/>
    <d v="2013-03-19T00:00:00"/>
    <s v="March 2013"/>
    <s v="HEATHER"/>
    <s v="New"/>
    <s v="Make"/>
  </r>
  <r>
    <n v="676001"/>
    <s v="JM PACKAGING/DETROIT TAPE &amp; LABEL"/>
    <x v="0"/>
    <s v="30X36 16MICRON HD LINER 500/CS STAR SEAL"/>
    <n v="2995.2"/>
    <m/>
    <n v="30"/>
    <s v="36 16MICRON HD"/>
    <m/>
    <m/>
    <x v="0"/>
    <m/>
    <d v="2013-05-21T00:00:00"/>
    <s v="May 2013"/>
    <s v="LCARTER"/>
    <s v="New"/>
    <s v="Buy"/>
  </r>
  <r>
    <n v="673807"/>
    <s v="KOCH BAG &amp; SUPPLY"/>
    <x v="54"/>
    <s v="8.00X0.00X15.00X1.50 3000/CS,BAGS,BS "/>
    <n v="1309.8"/>
    <m/>
    <n v="8"/>
    <n v="0"/>
    <n v="15"/>
    <n v="1.5"/>
    <x v="1"/>
    <n v="821282"/>
    <d v="2013-04-29T00:00:00"/>
    <s v="April 2013"/>
    <s v="TTHERIAULT"/>
    <s v="Reorder"/>
    <s v="Make"/>
  </r>
  <r>
    <n v="676015"/>
    <s v="AMERICAN CARTON &amp; POLYBAG"/>
    <x v="0"/>
    <s v="12X15 4MIL ZT 1/4 HANG HOLE 1  BELOW TH E ZIPPER"/>
    <n v="6387"/>
    <m/>
    <n v="12"/>
    <s v="15 4MIL ZT"/>
    <m/>
    <m/>
    <x v="0"/>
    <m/>
    <d v="2013-05-21T00:00:00"/>
    <s v="May 2013"/>
    <s v="DBALLETTA"/>
    <s v="New"/>
    <s v="Buy"/>
  </r>
  <r>
    <n v="676022"/>
    <s v="AMERICAN CARTON &amp; POLYBAG"/>
    <x v="0"/>
    <s v="12X15 4MIL ZT HANG HOLE 1  BELOW ZIP "/>
    <n v="6772.8"/>
    <m/>
    <n v="12"/>
    <s v="15 4MIL ZT"/>
    <m/>
    <m/>
    <x v="0"/>
    <m/>
    <d v="2013-05-21T00:00:00"/>
    <s v="May 2013"/>
    <s v="DBALLETTA"/>
    <s v="New"/>
    <s v="Buy"/>
  </r>
  <r>
    <n v="676032"/>
    <s v="WHITEBIRD"/>
    <x v="0"/>
    <s v="11X12 3/16  BUBBLE 250/CA SE "/>
    <n v="6356.03"/>
    <m/>
    <n v="11"/>
    <s v="12 3/16  BUBBLE 250/CA"/>
    <m/>
    <m/>
    <x v="0"/>
    <m/>
    <d v="2013-05-21T00:00:00"/>
    <s v="May 2013"/>
    <s v="HEATHER"/>
    <s v="New"/>
    <s v="Buy"/>
  </r>
  <r>
    <n v="674577"/>
    <s v="KOCH BAG &amp; SUPPLY"/>
    <x v="54"/>
    <s v="8.00X0.00X15.00X1.50 3000/CS,BAGS,BS "/>
    <n v="1252.57"/>
    <m/>
    <n v="8"/>
    <n v="0"/>
    <n v="15"/>
    <n v="1.5"/>
    <x v="1"/>
    <n v="821519"/>
    <d v="2013-04-30T00:00:00"/>
    <s v="April 2013"/>
    <s v="TTHERIAULT"/>
    <s v="Reorder"/>
    <s v="Make"/>
  </r>
  <r>
    <n v="676036"/>
    <s v="XPEDX"/>
    <x v="0"/>
    <s v="5X9 3MIL LF TRANS MET STA PRINTED 1C/1S W/ RECYCLE LOGO,PRNTD"/>
    <n v="1143"/>
    <m/>
    <n v="5"/>
    <s v="9 3MIL LF TRANS MET STA"/>
    <m/>
    <m/>
    <x v="0"/>
    <m/>
    <d v="2013-05-21T00:00:00"/>
    <s v="May 2013"/>
    <s v="LCARTER"/>
    <s v="New"/>
    <s v="Buy"/>
  </r>
  <r>
    <n v="676049"/>
    <s v="PHOENIX PACKAGING CORP."/>
    <x v="0"/>
    <s v="ZT BIOHAZARD 6X9.5 1.75 MIL, 3-WALL, 2C/1S 1000/CS,PRNTD"/>
    <n v="4503"/>
    <m/>
    <s v="ZT BIOHAZARD 6"/>
    <n v="9.5"/>
    <m/>
    <m/>
    <x v="0"/>
    <m/>
    <d v="2013-05-21T00:00:00"/>
    <s v="May 2013"/>
    <s v="TTHERIAULT"/>
    <s v="New"/>
    <s v="Buy"/>
  </r>
  <r>
    <n v="676067"/>
    <s v="CONTROL PAPERS"/>
    <x v="0"/>
    <s v="9X11 2 MILL ZT PRINTED 1C/1S (WHITE BLOC K) 1000/CASE"/>
    <n v="2495"/>
    <m/>
    <n v="9"/>
    <s v="11 2 MILL ZT"/>
    <m/>
    <m/>
    <x v="0"/>
    <m/>
    <d v="2013-05-21T00:00:00"/>
    <s v="May 2013"/>
    <s v="DWHOLEY"/>
    <s v="New"/>
    <s v="Buy"/>
  </r>
  <r>
    <n v="676101"/>
    <s v="STRETCH ASSOCIATES"/>
    <x v="0"/>
    <s v="12X15 2MIL ZT BLACK COLO 1000/CASE "/>
    <n v="1411"/>
    <m/>
    <n v="12"/>
    <s v="15 2MIL ZT BLACK COLO"/>
    <m/>
    <m/>
    <x v="0"/>
    <m/>
    <d v="2013-05-21T00:00:00"/>
    <s v="May 2013"/>
    <s v="TTHERIAULT"/>
    <s v="New"/>
    <s v="Buy"/>
  </r>
  <r>
    <n v="676106"/>
    <s v="LOGIC PACKAGING"/>
    <x v="0"/>
    <s v="LF 1.75X36 1.5MIL 500/CAS E "/>
    <n v="8440"/>
    <m/>
    <s v="LF 1.75"/>
    <s v="36 1.5MIL 500/CAS"/>
    <m/>
    <m/>
    <x v="0"/>
    <m/>
    <d v="2013-05-21T00:00:00"/>
    <s v="May 2013"/>
    <s v="DBALLETTA"/>
    <s v="New"/>
    <s v="Buy"/>
  </r>
  <r>
    <n v="676122"/>
    <s v="ATLANTIC CORP."/>
    <x v="0"/>
    <s v="ZT 5X8 1.5MIL 1000/CASE LOW SLIP "/>
    <n v="2715"/>
    <m/>
    <s v="ZT 5"/>
    <s v="8 1.5MIL 1000/CASE"/>
    <m/>
    <m/>
    <x v="0"/>
    <m/>
    <d v="2013-05-21T00:00:00"/>
    <s v="May 2013"/>
    <s v="JPENA"/>
    <s v="New"/>
    <s v="Buy"/>
  </r>
  <r>
    <n v="686422"/>
    <s v="XPEDX"/>
    <x v="0"/>
    <s v="AUTO 6X8 2MIL 1250/ROLLCLEAR FRONT/WHITE BACK"/>
    <n v="1174.5"/>
    <m/>
    <s v="AUTO 6"/>
    <s v="8 2MIL 1250/ROLL"/>
    <m/>
    <m/>
    <x v="0"/>
    <m/>
    <d v="2013-07-01T00:00:00"/>
    <s v="July 2013"/>
    <s v="LMITCHELL"/>
    <s v="New"/>
    <s v="Buy"/>
  </r>
  <r>
    <n v="676146"/>
    <s v="BERLIN PACKAGING"/>
    <x v="0"/>
    <s v="ZT SLIDER 14X18 3MIL 250/ CASE "/>
    <n v="5252.5"/>
    <m/>
    <s v="ZT SLIDER 14"/>
    <s v="18 3MIL 250/"/>
    <m/>
    <m/>
    <x v="0"/>
    <m/>
    <d v="2013-05-21T00:00:00"/>
    <s v="May 2013"/>
    <s v="KSHAUGHNESSY"/>
    <s v="New"/>
    <s v="Buy"/>
  </r>
  <r>
    <n v="676202"/>
    <s v="DOWNEAST PACKAGING"/>
    <x v="0"/>
    <s v="20x10x37 10 mic/rolls 1c/2s Hi Den w/suffo warn w/slit hole ctr bott"/>
    <n v="0"/>
    <m/>
    <s v="20x10x37 10 mic/rolls"/>
    <m/>
    <m/>
    <m/>
    <x v="0"/>
    <m/>
    <d v="2013-05-21T00:00:00"/>
    <s v="May 2013"/>
    <s v="JCORLISS"/>
    <s v="New"/>
    <s v="Buy"/>
  </r>
  <r>
    <n v="626225"/>
    <s v="WALNUT PACKAGING INC."/>
    <x v="54"/>
    <s v="8.00X0.00X15.00X1.90 1000/CS,BAGS,BS "/>
    <n v="6654"/>
    <m/>
    <n v="8"/>
    <n v="0"/>
    <n v="15"/>
    <n v="1.9"/>
    <x v="0"/>
    <m/>
    <d v="2012-10-16T00:00:00"/>
    <s v="Oct 2012"/>
    <s v="LPAIGE"/>
    <s v="Reorder"/>
    <s v="Make"/>
  </r>
  <r>
    <n v="626228"/>
    <s v="WALNUT PACKAGING INC."/>
    <x v="54"/>
    <s v="8.00X0.00X16.00X1.90 1000/CS,BAGS,BS "/>
    <n v="7083"/>
    <m/>
    <n v="8"/>
    <n v="0"/>
    <n v="16"/>
    <n v="1.9"/>
    <x v="0"/>
    <m/>
    <d v="2012-10-16T00:00:00"/>
    <s v="Oct 2012"/>
    <s v="LPAIGE"/>
    <s v="Reorder"/>
    <s v="Make"/>
  </r>
  <r>
    <n v="667906"/>
    <s v="HUDSON POLY BAG"/>
    <x v="0"/>
    <s v="BOR 5X10.5X002 AUTOSTLYE, CLEAR/ WHITE 1200/RL"/>
    <n v="1174"/>
    <m/>
    <n v="5"/>
    <m/>
    <n v="10.5"/>
    <n v="2"/>
    <x v="0"/>
    <m/>
    <d v="2013-04-18T00:00:00"/>
    <s v="April 2013"/>
    <s v="LMITCHELL"/>
    <s v="New"/>
    <s v="Buy"/>
  </r>
  <r>
    <n v="665699"/>
    <s v="XPEDX - CORPORATE"/>
    <x v="0"/>
    <s v="8X11.5 4MIL AUTO BAG 500/ PRINTED 2C/1S,PRNTD "/>
    <n v="1172.5"/>
    <m/>
    <n v="8"/>
    <m/>
    <n v="11.5"/>
    <n v="4"/>
    <x v="0"/>
    <m/>
    <d v="2013-04-09T00:00:00"/>
    <s v="April 2013"/>
    <s v="TTHERIAULT"/>
    <s v="New"/>
    <s v="Buy"/>
  </r>
  <r>
    <n v="676287"/>
    <s v="B&amp;C INDUSTRIES"/>
    <x v="0"/>
    <s v="14X13 1.25 MIL WITH 1.5  LIP &amp; PERMANENT TAPE 1C/1S WITH 2 VENT HOLES 1"/>
    <n v="8090"/>
    <m/>
    <n v="14"/>
    <m/>
    <n v="13"/>
    <n v="1.25"/>
    <x v="0"/>
    <m/>
    <d v="2013-05-21T00:00:00"/>
    <s v="May 2013"/>
    <s v="TTHERIAULT"/>
    <s v="New"/>
    <s v="Buy"/>
  </r>
  <r>
    <n v="676314"/>
    <s v="XPEDX"/>
    <x v="0"/>
    <s v="6X9 2 MIL ZT MED. BLUE COLOR 1000/case "/>
    <n v="1993.95"/>
    <m/>
    <n v="6"/>
    <s v="9 2 MIL ZT"/>
    <m/>
    <m/>
    <x v="0"/>
    <m/>
    <d v="2013-05-21T00:00:00"/>
    <s v="May 2013"/>
    <s v="JBASILE"/>
    <s v="New"/>
    <s v="Buy"/>
  </r>
  <r>
    <n v="676316"/>
    <s v="STRETCH ASSOCIATES"/>
    <x v="0"/>
    <s v="12X15 1.5MIL ZT BLACK COLOR 1000/CASE"/>
    <n v="1320.5"/>
    <m/>
    <n v="12"/>
    <s v="15 1.5MIL ZT"/>
    <m/>
    <m/>
    <x v="0"/>
    <m/>
    <d v="2013-05-21T00:00:00"/>
    <s v="May 2013"/>
    <s v="MCAMERON"/>
    <s v="New"/>
    <s v="Buy"/>
  </r>
  <r>
    <n v="676317"/>
    <s v="XPEDX"/>
    <x v="0"/>
    <s v="9X12 2 MIL ZT MED. BLUE COLOR 1000/CASE "/>
    <n v="1816"/>
    <m/>
    <n v="9"/>
    <s v="12 2 MIL ZT"/>
    <m/>
    <m/>
    <x v="0"/>
    <m/>
    <d v="2013-05-21T00:00:00"/>
    <s v="May 2013"/>
    <s v="JBASILE"/>
    <s v="New"/>
    <s v="Buy"/>
  </r>
  <r>
    <n v="676319"/>
    <s v="XPEDX"/>
    <x v="0"/>
    <s v="18X13 2 MIL ZT MED. BLUE COLOR 500/CASE "/>
    <n v="1892.25"/>
    <m/>
    <n v="18"/>
    <s v="13 2 MIL ZT"/>
    <m/>
    <m/>
    <x v="0"/>
    <m/>
    <d v="2013-05-21T00:00:00"/>
    <s v="May 2013"/>
    <s v="JBASILE"/>
    <s v="New"/>
    <s v="Buy"/>
  </r>
  <r>
    <n v="679258"/>
    <s v="E.A. BUSCHMANN"/>
    <x v="0"/>
    <s v="6X10 3MIL W 3/8  HANG HOL CENTER 1  ON OPEN END AUTO BAGS 750/RL"/>
    <n v="1171.25"/>
    <m/>
    <n v="6"/>
    <m/>
    <n v="10"/>
    <n v="3"/>
    <x v="0"/>
    <m/>
    <d v="2013-05-31T00:00:00"/>
    <s v="May 2013"/>
    <s v="JCORLISS"/>
    <s v="New"/>
    <s v="Buy"/>
  </r>
  <r>
    <n v="664444"/>
    <s v="RAYLN PLASTICS CORP."/>
    <x v="54"/>
    <s v="8.00X0.00X16.00X3.60 1000/CS,BAGS,FG,BS,BOR,AS ,AFPAS,TINT,PNK"/>
    <n v="1544.16"/>
    <m/>
    <n v="8"/>
    <n v="0"/>
    <n v="16"/>
    <n v="3.6"/>
    <x v="0"/>
    <m/>
    <d v="2013-04-03T00:00:00"/>
    <s v="April 2013"/>
    <s v="JBURKE"/>
    <s v="New"/>
    <s v="Make"/>
  </r>
  <r>
    <n v="654604"/>
    <s v="SABINE PACKAGING, INC."/>
    <x v="54"/>
    <s v="8.00X0.00X16.00X4.00 1000/CS,BAGS,BS,AS,AMF CL R"/>
    <n v="1854"/>
    <m/>
    <n v="8"/>
    <n v="0"/>
    <n v="16"/>
    <n v="4"/>
    <x v="1"/>
    <n v="782889"/>
    <d v="2013-02-12T00:00:00"/>
    <s v="Feb 2013"/>
    <s v="LMITCHELL"/>
    <s v="Reorder"/>
    <s v="Make"/>
  </r>
  <r>
    <n v="647498"/>
    <s v="KAYCO INC"/>
    <x v="0"/>
    <s v="10X12 2MIL AUTO STYLE WHITE FRONT CLEAR BACK 1000/ROLL"/>
    <n v="1161"/>
    <m/>
    <n v="10"/>
    <m/>
    <n v="12"/>
    <n v="2"/>
    <x v="1"/>
    <n v="767434"/>
    <d v="2013-01-11T00:00:00"/>
    <s v="Jan 2013"/>
    <s v="AMBER"/>
    <s v="Reorder"/>
    <s v="Buy"/>
  </r>
  <r>
    <n v="686845"/>
    <s v="SABINE PACKAGING, INC."/>
    <x v="54"/>
    <s v="8.00X0.00X16.00X4.00 1000/CS,BAGS,BS,AS,AMF CL R"/>
    <n v="1777.12"/>
    <m/>
    <n v="8"/>
    <n v="0"/>
    <n v="16"/>
    <n v="4"/>
    <x v="0"/>
    <m/>
    <d v="2013-06-18T00:00:00"/>
    <s v="June 2013"/>
    <s v="SARAH"/>
    <s v="Reorder"/>
    <s v="Make"/>
  </r>
  <r>
    <n v="657160"/>
    <s v="YANKEE CONTAINERS"/>
    <x v="54"/>
    <s v="8.00X0.00X16.00X4.00 1000/CS,BAGS,FG,BS,AS,AMF CLR"/>
    <n v="816.09"/>
    <m/>
    <n v="8"/>
    <n v="0"/>
    <n v="16"/>
    <n v="4"/>
    <x v="1"/>
    <n v="786294"/>
    <d v="2013-02-19T00:00:00"/>
    <s v="Feb 2013"/>
    <s v="BRENDA"/>
    <s v="Reorder"/>
    <s v="Make"/>
  </r>
  <r>
    <n v="686845"/>
    <s v="SABINE PACKAGING, INC."/>
    <x v="54"/>
    <s v="8.00X0.00X16.00X4.001000/CS,BAGS,BS,AS,AMF CLR"/>
    <n v="1777.12"/>
    <m/>
    <n v="8"/>
    <n v="0"/>
    <n v="16"/>
    <n v="4"/>
    <x v="0"/>
    <m/>
    <d v="2013-07-03T00:00:00"/>
    <s v="July 2013"/>
    <s v="SARAH"/>
    <s v="Reorder"/>
    <s v="Make"/>
  </r>
  <r>
    <n v="708946"/>
    <s v="YANKEE CONTAINERS"/>
    <x v="54"/>
    <s v="8.00X0.00X16.00X4.001000/CS,BAGS,FG,BS,AS,AMFCLR"/>
    <n v="750.97"/>
    <m/>
    <n v="8"/>
    <n v="0"/>
    <n v="16"/>
    <n v="4"/>
    <x v="1"/>
    <n v="898803"/>
    <d v="2013-09-23T00:00:00"/>
    <s v="Sept 2013"/>
    <s v="CMAHAN"/>
    <s v="New"/>
    <s v="Make"/>
  </r>
  <r>
    <n v="626231"/>
    <s v="WALNUT PACKAGING INC."/>
    <x v="54"/>
    <s v="8.00X0.00X18.00X1.90 1000/CS,BAGS,BS "/>
    <n v="7965"/>
    <m/>
    <n v="8"/>
    <n v="0"/>
    <n v="18"/>
    <n v="1.9"/>
    <x v="0"/>
    <m/>
    <d v="2012-10-16T00:00:00"/>
    <s v="Oct 2012"/>
    <s v="LPAIGE"/>
    <s v="Reorder"/>
    <s v="Make"/>
  </r>
  <r>
    <n v="676503"/>
    <s v="PACKAGING TAPE INC."/>
    <x v="0"/>
    <s v="7X10 1.5MIL CLEAR +1.5  LIP+RESEALABLE TAPE 1000/CASE"/>
    <n v="2472.5"/>
    <m/>
    <n v="7"/>
    <s v="10 1.5MIL CLEAR"/>
    <m/>
    <m/>
    <x v="0"/>
    <m/>
    <d v="2013-05-22T00:00:00"/>
    <s v="May 2013"/>
    <s v="DAVIDW"/>
    <s v="New"/>
    <s v="Buy"/>
  </r>
  <r>
    <n v="676518"/>
    <s v="XPEDX"/>
    <x v="0"/>
    <s v="48X96 HD 10 MICRONS (ABOU WHITE 250/ROLL (3  CORES) "/>
    <n v="4440.8"/>
    <m/>
    <n v="48"/>
    <s v="96 HD 10 MICRONS (ABOU"/>
    <m/>
    <m/>
    <x v="0"/>
    <m/>
    <d v="2013-05-22T00:00:00"/>
    <s v="May 2013"/>
    <s v="LCARTER"/>
    <s v="New"/>
    <s v="Buy"/>
  </r>
  <r>
    <n v="676571"/>
    <s v="PACKAGING TAPE INC."/>
    <x v="0"/>
    <s v="7X10 1.5MIL RESEALABLE +1 W/ RESEALABLE TAPE 1000/C ASE"/>
    <n v="2472.5"/>
    <m/>
    <n v="7"/>
    <s v="10 1.5MIL RESEALABLE +1"/>
    <m/>
    <m/>
    <x v="0"/>
    <m/>
    <d v="2013-05-22T00:00:00"/>
    <s v="May 2013"/>
    <s v="MGONZALEZ"/>
    <s v="New"/>
    <s v="Buy"/>
  </r>
  <r>
    <n v="676574"/>
    <s v="GLOBAL EQUIPMENT CO"/>
    <x v="0"/>
    <s v="TRANS METALLIC 12X18 3 MIL 100/CASE"/>
    <n v="0"/>
    <m/>
    <s v="TRANS METALLIC"/>
    <m/>
    <m/>
    <m/>
    <x v="0"/>
    <m/>
    <d v="2013-05-22T00:00:00"/>
    <s v="May 2013"/>
    <s v="JPENA"/>
    <s v="New"/>
    <s v="Buy"/>
  </r>
  <r>
    <n v="626279"/>
    <s v="WALNUT PACKAGING INC."/>
    <x v="54"/>
    <s v="8.00X0.00X18.00X1.90 1000/CS,BAGS,BS "/>
    <n v="7965"/>
    <m/>
    <n v="8"/>
    <n v="0"/>
    <n v="18"/>
    <n v="1.9"/>
    <x v="0"/>
    <m/>
    <d v="2012-10-16T00:00:00"/>
    <s v="Oct 2012"/>
    <s v="LPAIGE"/>
    <s v="Reorder"/>
    <s v="Make"/>
  </r>
  <r>
    <n v="644181"/>
    <s v="BUTLER DEARDEN"/>
    <x v="54"/>
    <s v="8.00X0.00X24.00X1.00 3500/CS,BAGS,BS "/>
    <n v="1708.5"/>
    <m/>
    <n v="8"/>
    <n v="0"/>
    <n v="24"/>
    <n v="1"/>
    <x v="0"/>
    <m/>
    <d v="2013-01-04T00:00:00"/>
    <s v="Jan 2013"/>
    <s v="TTHERIAULT"/>
    <s v="New"/>
    <s v="Make"/>
  </r>
  <r>
    <n v="670887"/>
    <s v="CANTWELL-CLEARY CO., INC."/>
    <x v="54"/>
    <s v="8.00X0.00X30.00X4.00 500/CS,BAGS,BS "/>
    <n v="1066.5999999999999"/>
    <m/>
    <n v="8"/>
    <n v="0"/>
    <n v="30"/>
    <n v="4"/>
    <x v="0"/>
    <m/>
    <d v="2013-04-15T00:00:00"/>
    <s v="April 2013"/>
    <s v="LMITCHELL"/>
    <s v="Reorder"/>
    <s v="Make"/>
  </r>
  <r>
    <n v="703052"/>
    <s v="CHALMUR BAG CO., INC."/>
    <x v="54"/>
    <s v="8.00X0.00X8.00X2.001000/CS,BAGS,BS"/>
    <n v="0"/>
    <m/>
    <n v="8"/>
    <n v="0"/>
    <n v="8"/>
    <n v="2"/>
    <x v="0"/>
    <m/>
    <d v="2013-09-12T00:00:00"/>
    <s v="Sept 2013"/>
    <s v="CMAHAN"/>
    <s v="New"/>
    <s v="Make"/>
  </r>
  <r>
    <n v="663966"/>
    <s v="FOUR STAR PLASTICS"/>
    <x v="54"/>
    <s v="8.00XX10.00X2.00 1000/CS,BAGS,BS "/>
    <n v="694.96"/>
    <m/>
    <n v="8"/>
    <m/>
    <n v="10"/>
    <n v="2"/>
    <x v="0"/>
    <m/>
    <d v="2013-04-02T00:00:00"/>
    <s v="April 2013"/>
    <s v="TTHERIAULT"/>
    <s v="New"/>
    <s v="Make"/>
  </r>
  <r>
    <n v="635382"/>
    <s v="UNISOURCE - DES MOINES"/>
    <x v="54"/>
    <s v="8.00XX10.00X4.00 1000/CS,BAGS,BS "/>
    <n v="2925.6"/>
    <m/>
    <n v="8"/>
    <m/>
    <n v="10"/>
    <n v="4"/>
    <x v="0"/>
    <m/>
    <d v="2012-11-26T00:00:00"/>
    <s v="Nov 2012"/>
    <s v="LHICKS"/>
    <s v="New"/>
    <s v="Make"/>
  </r>
  <r>
    <n v="665139"/>
    <s v="EASTERN STATES PACKAGING"/>
    <x v="54"/>
    <s v="8.00XX14.00X4.00 1000/CS,BAGS,BS,AS,AFPAS, TINT,PNK"/>
    <n v="901.05"/>
    <m/>
    <n v="8"/>
    <m/>
    <n v="14"/>
    <n v="4"/>
    <x v="0"/>
    <m/>
    <d v="2013-04-05T00:00:00"/>
    <s v="April 2013"/>
    <s v="LPAIGE"/>
    <s v="Reorder"/>
    <s v="Make"/>
  </r>
  <r>
    <n v="676748"/>
    <s v="STRETCH ASSOCIATES"/>
    <x v="0"/>
    <s v="24X60X002 WHITE CF OPENS TO 48 , PRINTED RAN 500/ROLL,PRNTD"/>
    <n v="8341"/>
    <m/>
    <n v="24"/>
    <n v="60"/>
    <s v="002 WHITE CF"/>
    <m/>
    <x v="0"/>
    <m/>
    <d v="2013-05-23T00:00:00"/>
    <s v="May 2013"/>
    <s v="BRENDA"/>
    <s v="New"/>
    <s v="Buy"/>
  </r>
  <r>
    <n v="676837"/>
    <s v="UNISOURCE - PHILADELPHIA"/>
    <x v="0"/>
    <s v="ZT DOUBLE TRACK 9X12X004, CLEAR 1000/CTN"/>
    <n v="7405"/>
    <m/>
    <s v="ZT DOUBLE TRACK"/>
    <m/>
    <m/>
    <m/>
    <x v="0"/>
    <m/>
    <d v="2013-05-23T00:00:00"/>
    <s v="May 2013"/>
    <s v="LMITCHELL"/>
    <s v="New"/>
    <s v="Buy"/>
  </r>
  <r>
    <n v="676868"/>
    <s v="ATLAS PACKAGING CORP."/>
    <x v="0"/>
    <s v="ZT 4X6X 2 MIL 1000/CASE ( ITEM# 3565A) "/>
    <n v="11475"/>
    <m/>
    <s v="ZT 4"/>
    <n v="6"/>
    <s v=" 2 MIL 1000/CASE ("/>
    <m/>
    <x v="0"/>
    <m/>
    <d v="2013-05-23T00:00:00"/>
    <s v="May 2013"/>
    <s v="MPIERCE"/>
    <s v="New"/>
    <s v="Buy"/>
  </r>
  <r>
    <n v="676869"/>
    <s v="ATLAS PACKAGING CORP."/>
    <x v="0"/>
    <s v="ZT 4X6X 4MIL 1000/CASE (I TEM# 3710A) "/>
    <n v="20400"/>
    <m/>
    <s v="ZT 4"/>
    <n v="6"/>
    <s v=" 4MIL 1000/CASE (I"/>
    <m/>
    <x v="0"/>
    <m/>
    <d v="2013-05-23T00:00:00"/>
    <s v="May 2013"/>
    <s v="MPIERCE"/>
    <s v="New"/>
    <s v="Buy"/>
  </r>
  <r>
    <n v="676872"/>
    <s v="ATLAS PACKAGING CORP."/>
    <x v="0"/>
    <s v="ZT 2X3X 2MIL  "/>
    <n v="0"/>
    <m/>
    <s v="ZT 2"/>
    <n v="3"/>
    <s v=" 2MIL"/>
    <m/>
    <x v="0"/>
    <m/>
    <d v="2013-05-23T00:00:00"/>
    <s v="May 2013"/>
    <s v="MPIERCE"/>
    <s v="New"/>
    <s v="Buy"/>
  </r>
  <r>
    <n v="676875"/>
    <s v="ATLAS PACKAGING CORP."/>
    <x v="0"/>
    <s v="ZT 4X4X 2MIL  "/>
    <n v="0"/>
    <m/>
    <s v="ZT 4"/>
    <n v="4"/>
    <s v=" 2MIL"/>
    <m/>
    <x v="0"/>
    <m/>
    <d v="2013-05-23T00:00:00"/>
    <s v="May 2013"/>
    <s v="MPIERCE"/>
    <s v="New"/>
    <s v="Buy"/>
  </r>
  <r>
    <n v="676909"/>
    <s v="INTERNATIONAL INDUSTRIAL"/>
    <x v="0"/>
    <s v="4X6 1.5 MIL LF, 1000/CS ( ITEM# 55) "/>
    <n v="7146"/>
    <m/>
    <n v="4"/>
    <s v="6 1.5 MIL LF, 1000/CS ("/>
    <m/>
    <m/>
    <x v="0"/>
    <m/>
    <d v="2013-05-23T00:00:00"/>
    <s v="May 2013"/>
    <s v="VALERIE"/>
    <s v="New"/>
    <s v="Buy"/>
  </r>
  <r>
    <n v="669167"/>
    <s v="EASTERN STATES PACKAGING"/>
    <x v="54"/>
    <s v="8.00XX14.00X4.00 1000/CS,BAGS,BS,AS,AFPAS, TINT,PNK"/>
    <n v="880.65"/>
    <m/>
    <n v="8"/>
    <m/>
    <n v="14"/>
    <n v="4"/>
    <x v="1"/>
    <n v="810567"/>
    <d v="2013-04-09T00:00:00"/>
    <s v="April 2013"/>
    <s v="MCAMERON"/>
    <s v="New"/>
    <s v="Make"/>
  </r>
  <r>
    <n v="698748"/>
    <s v="EASTERN STATES PACKAGING"/>
    <x v="54"/>
    <s v="8.00XX14.00X4.001000/CS,BAGS,BS,AS,AFPAS,TINT,PNK"/>
    <n v="0"/>
    <m/>
    <n v="8"/>
    <m/>
    <n v="14"/>
    <n v="4"/>
    <x v="0"/>
    <m/>
    <d v="2013-09-13T00:00:00"/>
    <s v="Sept 2013"/>
    <s v="LPAIGE"/>
    <s v="Reorder"/>
    <s v="Make"/>
  </r>
  <r>
    <n v="680058"/>
    <s v="POLLOCK PAPER"/>
    <x v="0"/>
    <s v="40X35 TMSS 3MIL 50/CASE "/>
    <n v="1855.05"/>
    <m/>
    <n v="40"/>
    <s v="35 TMSS 3MIL"/>
    <m/>
    <m/>
    <x v="1"/>
    <n v="835057"/>
    <d v="2013-05-23T00:00:00"/>
    <s v="May 2013"/>
    <s v="MWENTWORTH"/>
    <s v="New"/>
    <s v="Buy"/>
  </r>
  <r>
    <n v="698934"/>
    <s v="EASTERN STATES PACKAGING"/>
    <x v="54"/>
    <s v="8.00XX14.00X4.001000/CS,BAGS,FG,BS,AS,AFPAS,TINT,PNK"/>
    <n v="884.4"/>
    <m/>
    <n v="8"/>
    <m/>
    <n v="14"/>
    <n v="4"/>
    <x v="1"/>
    <n v="879057"/>
    <d v="2013-08-15T00:00:00"/>
    <s v="Aug 2013"/>
    <s v="MCAMERON"/>
    <s v="Reorder"/>
    <s v="Make"/>
  </r>
  <r>
    <n v="665141"/>
    <s v="EASTERN STATES PACKAGING"/>
    <x v="54"/>
    <s v="8.00XX15.00X4.00 1000/CS,BAGS,BS,AS,AFPAS, TINT,PNK"/>
    <n v="959.55"/>
    <m/>
    <n v="8"/>
    <m/>
    <n v="15"/>
    <n v="4"/>
    <x v="0"/>
    <m/>
    <d v="2013-04-05T00:00:00"/>
    <s v="April 2013"/>
    <s v="LPAIGE"/>
    <s v="Reorder"/>
    <s v="Make"/>
  </r>
  <r>
    <n v="665022"/>
    <s v="EASTERN STATES PACKAGING"/>
    <x v="54"/>
    <s v="8.00XX16.00X4.00 1000/CS,BAGS,BS,AS,AFPAS, TINT,PNK"/>
    <n v="1018.2"/>
    <m/>
    <n v="8"/>
    <m/>
    <n v="16"/>
    <n v="4"/>
    <x v="0"/>
    <m/>
    <d v="2013-04-05T00:00:00"/>
    <s v="April 2013"/>
    <s v="LMITCHELL"/>
    <s v="New"/>
    <s v="Make"/>
  </r>
  <r>
    <n v="677178"/>
    <s v="SUPPLY LINE"/>
    <x v="0"/>
    <s v="6X9 2MIL ZT W/HH W/1/8  V ENT BELOW ZIP "/>
    <n v="23145"/>
    <m/>
    <n v="6"/>
    <s v="9 2MIL ZT W/HH W/1/8  V"/>
    <m/>
    <m/>
    <x v="0"/>
    <m/>
    <d v="2013-05-24T00:00:00"/>
    <s v="May 2013"/>
    <s v="VALERIE"/>
    <s v="New"/>
    <s v="Buy"/>
  </r>
  <r>
    <n v="649810"/>
    <s v="CLEAR VIEW BAG COMPANY, INC."/>
    <x v="54"/>
    <s v="8.00XX24.00X3.60 500/CS,BAGS,FG,BS "/>
    <n v="584.1"/>
    <m/>
    <n v="8"/>
    <m/>
    <n v="24"/>
    <n v="3.6"/>
    <x v="1"/>
    <n v="772565"/>
    <d v="2013-01-22T00:00:00"/>
    <s v="Jan 2013"/>
    <s v="AMBER"/>
    <s v="New"/>
    <s v="Make"/>
  </r>
  <r>
    <n v="649813"/>
    <s v="CLEAR VIEW BAG COMPANY, INC."/>
    <x v="54"/>
    <s v="8.00XX24.00X3.60 500/CS,BAGS,FG,BS "/>
    <n v="659.55"/>
    <m/>
    <n v="8"/>
    <m/>
    <n v="24"/>
    <n v="3.6"/>
    <x v="0"/>
    <m/>
    <d v="2013-02-06T00:00:00"/>
    <s v="Feb 2013"/>
    <s v="AMBER"/>
    <s v="New"/>
    <s v="Make"/>
  </r>
  <r>
    <n v="677292"/>
    <s v="XPEDX"/>
    <x v="0"/>
    <s v="11X14 .2MIL CLEAR HD 1C/1S PMS 193 600/RL,PRNTD"/>
    <n v="0"/>
    <m/>
    <n v="11"/>
    <s v="14 .2MIL CLEAR HD"/>
    <m/>
    <m/>
    <x v="0"/>
    <m/>
    <d v="2013-05-24T00:00:00"/>
    <s v="May 2013"/>
    <s v="LCARTER"/>
    <s v="New"/>
    <s v="Buy"/>
  </r>
  <r>
    <n v="677680"/>
    <s v="CLEAR VIEW BAG COMPANY, INC."/>
    <x v="54"/>
    <s v="8.00XX24.00X3.60 500/CS,BAGS,FG,BS "/>
    <n v="574.42999999999995"/>
    <m/>
    <n v="8"/>
    <m/>
    <n v="24"/>
    <n v="3.6"/>
    <x v="1"/>
    <n v="829775"/>
    <d v="2013-05-15T00:00:00"/>
    <s v="May 2013"/>
    <s v="LPAIGE"/>
    <s v="Reorder"/>
    <s v="Make"/>
  </r>
  <r>
    <n v="677306"/>
    <s v="TARA INDUSTRIAL PACKAGING"/>
    <x v="0"/>
    <s v="ZT 12X15 2MIL 1000/CASE PRINTED 1C/1S RED INK,PRN TD"/>
    <n v="3246.6"/>
    <m/>
    <s v="ZT 12"/>
    <s v="15 2MIL 1000/CASE"/>
    <m/>
    <m/>
    <x v="0"/>
    <m/>
    <d v="2013-05-24T00:00:00"/>
    <s v="May 2013"/>
    <s v="MWENTWORTH"/>
    <s v="New"/>
    <s v="Buy"/>
  </r>
  <r>
    <n v="663013"/>
    <s v="PACKATEERS, INC."/>
    <x v="0"/>
    <s v="6X8 2MIL. AUTO BAGS ON ROLL 1250/RO WITH .25 VENT HOLES"/>
    <n v="1160"/>
    <m/>
    <n v="6"/>
    <m/>
    <n v="8"/>
    <n v="2"/>
    <x v="0"/>
    <m/>
    <d v="2013-03-28T00:00:00"/>
    <s v="March 2013"/>
    <s v="MPRIEST"/>
    <s v="New"/>
    <s v="Buy"/>
  </r>
  <r>
    <n v="677473"/>
    <s v="BUFFALO ENVELOPE CO."/>
    <x v="0"/>
    <s v="5.5X10 CLEAR PACKING LIST 1000/CASE, NO PRINT "/>
    <n v="4620"/>
    <m/>
    <n v="5.5"/>
    <s v="10 CLEAR PACKING LIST"/>
    <m/>
    <m/>
    <x v="0"/>
    <m/>
    <d v="2013-05-24T00:00:00"/>
    <s v="May 2013"/>
    <s v="MPIERCE"/>
    <s v="New"/>
    <s v="Buy"/>
  </r>
  <r>
    <n v="660024"/>
    <s v="XPEDX"/>
    <x v="54"/>
    <s v="8.25X0.00X10.00X4.00 1000/CS,BAGS,BS "/>
    <n v="629.76"/>
    <m/>
    <n v="8.25"/>
    <n v="0"/>
    <n v="10"/>
    <n v="4"/>
    <x v="0"/>
    <m/>
    <d v="2013-03-15T00:00:00"/>
    <s v="March 2013"/>
    <s v="MGONZALEZ"/>
    <s v="New"/>
    <s v="Make"/>
  </r>
  <r>
    <n v="660088"/>
    <s v="XPEDX"/>
    <x v="54"/>
    <s v="8.25X0.00X10.00X4.00 1000/CS,BAGS,BS "/>
    <n v="1445.6"/>
    <m/>
    <n v="8.25"/>
    <n v="0"/>
    <n v="10"/>
    <n v="4"/>
    <x v="0"/>
    <m/>
    <d v="2013-03-15T00:00:00"/>
    <s v="March 2013"/>
    <s v="MGONZALEZ"/>
    <s v="New"/>
    <s v="Make"/>
  </r>
  <r>
    <n v="663782"/>
    <s v="XPEDX"/>
    <x v="54"/>
    <s v="8.25X0.00X10.00X4.00 1000/CS,BAGS,BS "/>
    <n v="1128.9000000000001"/>
    <m/>
    <n v="8.25"/>
    <n v="0"/>
    <n v="10"/>
    <n v="4"/>
    <x v="1"/>
    <n v="799044"/>
    <d v="2013-03-15T00:00:00"/>
    <s v="March 2013"/>
    <s v="JPENA"/>
    <s v="Reorder"/>
    <s v="Make"/>
  </r>
  <r>
    <n v="656644"/>
    <s v="ASSOCIATED PACKAGING INC."/>
    <x v="54"/>
    <s v="8.38X0.00X14.25X3.00 1000/CS,BAGS,BS "/>
    <n v="883.2"/>
    <m/>
    <n v="8.3800000000000008"/>
    <n v="0"/>
    <n v="14.25"/>
    <n v="3"/>
    <x v="1"/>
    <n v="785052"/>
    <d v="2013-02-15T00:00:00"/>
    <s v="Feb 2013"/>
    <s v="JIM"/>
    <s v="Reorder"/>
    <s v="Make"/>
  </r>
  <r>
    <n v="677501"/>
    <s v="EAST COAST POLY &amp; PACKAGING INC."/>
    <x v="0"/>
    <s v="POLY PRO 4.75X8.25 X 0015 5000/CTN (ITEM# 13020) "/>
    <n v="7750"/>
    <m/>
    <s v="POLY PRO 4.75"/>
    <n v="8.25"/>
    <n v="15"/>
    <m/>
    <x v="0"/>
    <m/>
    <d v="2013-05-28T00:00:00"/>
    <s v="May 2013"/>
    <s v="BRENDA"/>
    <s v="New"/>
    <s v="Buy"/>
  </r>
  <r>
    <n v="677502"/>
    <s v="EAST COAST POLY &amp; PACKAGING INC."/>
    <x v="0"/>
    <s v="POLY PRO 5.75X7.75X 0015 5000/CTN (ITEM# 13025) "/>
    <n v="9400"/>
    <m/>
    <s v="POLY PRO 5.75"/>
    <n v="7.75"/>
    <n v="15"/>
    <m/>
    <x v="0"/>
    <m/>
    <d v="2013-05-28T00:00:00"/>
    <s v="May 2013"/>
    <s v="BRENDA"/>
    <s v="New"/>
    <s v="Buy"/>
  </r>
  <r>
    <n v="662820"/>
    <s v="ASSOCIATED PACKAGING INC."/>
    <x v="54"/>
    <s v="8.38X0.00X14.25X3.00 1000/CS,BAGS,FG,BS "/>
    <n v="1301.52"/>
    <m/>
    <n v="8.3800000000000008"/>
    <n v="0"/>
    <n v="14.25"/>
    <n v="3"/>
    <x v="0"/>
    <m/>
    <d v="2013-03-27T00:00:00"/>
    <s v="March 2013"/>
    <s v="MICHELLE"/>
    <s v="New"/>
    <s v="Make"/>
  </r>
  <r>
    <n v="677521"/>
    <s v="UNISOURCE - JACKSONVILLE"/>
    <x v="0"/>
    <s v="9X12 2MIL ZT 1S - CLEAR, 1000/CASE "/>
    <n v="2895"/>
    <m/>
    <n v="9"/>
    <s v="12 2MIL ZT 1S - CLEAR,"/>
    <m/>
    <m/>
    <x v="0"/>
    <m/>
    <d v="2013-05-28T00:00:00"/>
    <s v="May 2013"/>
    <s v="JCORLISS"/>
    <s v="New"/>
    <s v="Buy"/>
  </r>
  <r>
    <n v="677522"/>
    <s v="UNISOURCE - JACKSONVILLE"/>
    <x v="0"/>
    <s v="9X12 2MIL ZT BOTH SIDES WHITE 1000/CAS E"/>
    <n v="2877.5"/>
    <m/>
    <n v="9"/>
    <s v="12 2MIL ZT"/>
    <m/>
    <m/>
    <x v="0"/>
    <m/>
    <d v="2013-05-28T00:00:00"/>
    <s v="May 2013"/>
    <s v="JCORLISS"/>
    <s v="New"/>
    <s v="Buy"/>
  </r>
  <r>
    <n v="677539"/>
    <s v="A-PAC MFG. CO."/>
    <x v="0"/>
    <s v="2.5X6 2MIL ZIP TOP 2MIL 1000/CASE "/>
    <n v="1590"/>
    <m/>
    <n v="2.5"/>
    <s v="6 2MIL ZIP TOP 2MIL"/>
    <m/>
    <m/>
    <x v="0"/>
    <m/>
    <d v="2013-05-28T00:00:00"/>
    <s v="May 2013"/>
    <s v="VALERIE"/>
    <s v="New"/>
    <s v="Buy"/>
  </r>
  <r>
    <n v="677544"/>
    <s v="A-PAC MFG. CO."/>
    <x v="0"/>
    <s v="2.5X6 4MIL ZIP TOP 1000/C ASE "/>
    <n v="1905"/>
    <m/>
    <n v="2.5"/>
    <s v="6 4MIL ZIP TOP 1000/C"/>
    <m/>
    <m/>
    <x v="0"/>
    <m/>
    <d v="2013-05-28T00:00:00"/>
    <s v="May 2013"/>
    <s v="VALERIE"/>
    <s v="New"/>
    <s v="Buy"/>
  </r>
  <r>
    <n v="628146"/>
    <s v="UNITED PACKAGING SUPPLY"/>
    <x v="0"/>
    <s v="6X8 4MIL AUTO BAG 750/ROL WHITE FRONT/CLEAR BACK "/>
    <n v="1158.75"/>
    <m/>
    <n v="6"/>
    <m/>
    <n v="8"/>
    <n v="4"/>
    <x v="0"/>
    <m/>
    <d v="2012-10-24T00:00:00"/>
    <s v="Oct 2012"/>
    <s v="TTHERIAULT"/>
    <s v="New"/>
    <s v="Buy"/>
  </r>
  <r>
    <n v="677601"/>
    <s v="WCP SOLUTIONS - BOISE"/>
    <x v="0"/>
    <s v="LF TMSS 4.5X4.75 3MIL 100 /CASE "/>
    <n v="854"/>
    <m/>
    <s v="LF TMSS 4.5"/>
    <s v="4.75 3MIL 100"/>
    <m/>
    <m/>
    <x v="0"/>
    <m/>
    <d v="2013-05-28T00:00:00"/>
    <s v="May 2013"/>
    <s v="MWENTWORTH"/>
    <s v="New"/>
    <s v="Buy"/>
  </r>
  <r>
    <n v="646402"/>
    <s v="ASH AUTOMATED PKG. SYS."/>
    <x v="54"/>
    <s v="8.50X0.00X28.00X2.00 1000/CS,BAGS,BS "/>
    <n v="0"/>
    <m/>
    <n v="8.5"/>
    <n v="0"/>
    <n v="28"/>
    <n v="2"/>
    <x v="0"/>
    <m/>
    <d v="2013-01-23T00:00:00"/>
    <s v="Jan 2013"/>
    <s v="VALERIE"/>
    <s v="Reorder"/>
    <s v="Make"/>
  </r>
  <r>
    <n v="652544"/>
    <s v="ASSOCIATED PACKAGING INC."/>
    <x v="54"/>
    <s v="9.00X0.00X10.25X4.00 1000/CS,BAGS,BS "/>
    <n v="1702"/>
    <m/>
    <n v="9"/>
    <n v="0"/>
    <n v="10.25"/>
    <n v="4"/>
    <x v="1"/>
    <n v="777634"/>
    <d v="2013-02-01T00:00:00"/>
    <s v="Feb 2013"/>
    <s v="JIM"/>
    <s v="Reorder"/>
    <s v="Make"/>
  </r>
  <r>
    <n v="662801"/>
    <s v="ASSOCIATED PACKAGING INC."/>
    <x v="54"/>
    <s v="9.00X0.00X10.25X4.00 1000/CS,BAGS,FG,BS "/>
    <n v="1870"/>
    <m/>
    <n v="9"/>
    <n v="0"/>
    <n v="10.25"/>
    <n v="4"/>
    <x v="0"/>
    <m/>
    <d v="2013-03-27T00:00:00"/>
    <s v="March 2013"/>
    <s v="MICHELLE"/>
    <s v="Reorder"/>
    <s v="Make"/>
  </r>
  <r>
    <n v="687797"/>
    <s v="THOMASTON SAFETY GROUP"/>
    <x v="54"/>
    <s v="9.00X0.00X11.00X4.00 1000/CS,BAGS,BS "/>
    <n v="635.70000000000005"/>
    <m/>
    <n v="9"/>
    <n v="0"/>
    <n v="11"/>
    <n v="4"/>
    <x v="0"/>
    <m/>
    <d v="2013-06-20T00:00:00"/>
    <s v="June 2013"/>
    <s v="STEVES"/>
    <s v="Reorder"/>
    <s v="Make"/>
  </r>
  <r>
    <n v="677934"/>
    <s v="PRATT SPECIALTIES"/>
    <x v="0"/>
    <s v="P/L ENV. 4.5X5.5 PRINTED W/AMERICAN FLAG 1000/CTN,PRNTD"/>
    <n v="1147.5"/>
    <m/>
    <s v="P/L ENV. 4.5"/>
    <n v="5.5"/>
    <m/>
    <m/>
    <x v="0"/>
    <m/>
    <d v="2013-05-28T00:00:00"/>
    <s v="May 2013"/>
    <s v="BRENDA"/>
    <s v="New"/>
    <s v="Buy"/>
  </r>
  <r>
    <n v="677975"/>
    <s v="E.A. BUSCHMANN"/>
    <x v="0"/>
    <s v="PERFED BOR 6X10 3 MIL W/ CENTER LINE 1 INCH FROM T HE OPEN END 750/ROLL"/>
    <n v="1345"/>
    <m/>
    <s v="PERFED BOR 6"/>
    <s v="10 3 MIL W/"/>
    <m/>
    <m/>
    <x v="0"/>
    <m/>
    <d v="2013-05-28T00:00:00"/>
    <s v="May 2013"/>
    <s v="LPAIGE"/>
    <s v="New"/>
    <s v="Buy"/>
  </r>
  <r>
    <n v="677978"/>
    <s v="ASSOCIATED PACKAGING"/>
    <x v="0"/>
    <s v="ZT 8.5X11X002 CLEAR FRONT/PURPLE FILM O N BACK 1000/CASE"/>
    <n v="1451"/>
    <m/>
    <s v="ZT 8.5"/>
    <n v="11"/>
    <n v="2"/>
    <m/>
    <x v="0"/>
    <m/>
    <d v="2013-05-28T00:00:00"/>
    <s v="May 2013"/>
    <s v="DAVIDW"/>
    <s v="New"/>
    <s v="Buy"/>
  </r>
  <r>
    <n v="696893"/>
    <s v="AMERISAN LLC"/>
    <x v="54"/>
    <s v="9.00X0.00X12.00X2.001000/CS,BAGS,BS,TINT,MBL"/>
    <n v="3008.6"/>
    <m/>
    <n v="9"/>
    <n v="0"/>
    <n v="12"/>
    <n v="2"/>
    <x v="0"/>
    <m/>
    <d v="2013-08-16T00:00:00"/>
    <s v="Aug 2013"/>
    <s v="BRENDA"/>
    <s v="New"/>
    <s v="Make"/>
  </r>
  <r>
    <n v="636428"/>
    <s v="SOUND PACKAGING"/>
    <x v="0"/>
    <s v="6X8 1.25 MIL AUTO BAG ON 2500/ROLL "/>
    <n v="1151.5"/>
    <m/>
    <n v="6"/>
    <m/>
    <n v="8"/>
    <n v="1.25"/>
    <x v="0"/>
    <m/>
    <d v="2012-11-29T00:00:00"/>
    <s v="Nov 2012"/>
    <s v="JBASILE"/>
    <s v="New"/>
    <s v="Buy"/>
  </r>
  <r>
    <n v="710187"/>
    <s v="INDUSTRIAL PACKAGING CORP"/>
    <x v="54"/>
    <s v="9.00X0.00X12.00X2.002000/CS,BAGS"/>
    <n v="369.8"/>
    <m/>
    <n v="9"/>
    <n v="0"/>
    <n v="12"/>
    <n v="2"/>
    <x v="1"/>
    <n v="901690"/>
    <d v="2013-09-27T00:00:00"/>
    <s v="Sept 2013"/>
    <s v="MFRIDLEY"/>
    <s v="New"/>
    <s v="Make"/>
  </r>
  <r>
    <n v="649581"/>
    <s v="XPEDX"/>
    <x v="0"/>
    <s v="5.5X5.5X1.5MIL AUTO STYLE 2500/RL CLEAR FRONT WHITE BACK"/>
    <n v="1148"/>
    <m/>
    <n v="5.5"/>
    <m/>
    <n v="5.5"/>
    <n v="1.5"/>
    <x v="0"/>
    <m/>
    <d v="2013-02-05T00:00:00"/>
    <s v="Feb 2013"/>
    <s v="MGONZALEZ"/>
    <s v="New"/>
    <s v="Buy"/>
  </r>
  <r>
    <n v="645403"/>
    <s v="AMERISAN LLC"/>
    <x v="54"/>
    <s v="9.00X0.00X12.00X2.50 1000/CS,BAGS,BS "/>
    <n v="2926.9"/>
    <m/>
    <n v="9"/>
    <n v="0"/>
    <n v="12"/>
    <n v="2.5"/>
    <x v="0"/>
    <m/>
    <d v="2013-01-18T00:00:00"/>
    <s v="Jan 2013"/>
    <s v="SARAH"/>
    <s v="New"/>
    <s v="Make"/>
  </r>
  <r>
    <n v="645419"/>
    <s v="AMERISAN LLC"/>
    <x v="54"/>
    <s v="9.00X0.00X12.00X2.50 1000/CS,BAGS,BS,TINT,BLK "/>
    <n v="2898.01"/>
    <m/>
    <n v="9"/>
    <n v="0"/>
    <n v="12"/>
    <n v="2.5"/>
    <x v="0"/>
    <m/>
    <d v="2013-01-18T00:00:00"/>
    <s v="Jan 2013"/>
    <s v="SARAH"/>
    <s v="New"/>
    <s v="Make"/>
  </r>
  <r>
    <n v="654007"/>
    <s v="XPEDX"/>
    <x v="0"/>
    <s v="AUTOBAG 10X14X00125 1 1/4  VENT LOWER LFT 1250/ROLL"/>
    <n v="1145"/>
    <m/>
    <n v="10"/>
    <m/>
    <n v="14"/>
    <n v="1.25"/>
    <x v="0"/>
    <m/>
    <d v="2013-02-21T00:00:00"/>
    <s v="Feb 2013"/>
    <s v="BRENDA"/>
    <s v="New"/>
    <s v="Buy"/>
  </r>
  <r>
    <n v="644725"/>
    <s v="AMERISAN LLC"/>
    <x v="54"/>
    <s v="9.00X0.00X12.00X2.50 1000/CS,BAGS,BS,TINT,BRN "/>
    <n v="1025.28"/>
    <m/>
    <n v="9"/>
    <n v="0"/>
    <n v="12"/>
    <n v="2.5"/>
    <x v="0"/>
    <m/>
    <d v="2013-01-11T00:00:00"/>
    <s v="Jan 2013"/>
    <s v="MWENTWORTH"/>
    <s v="New"/>
    <s v="Make"/>
  </r>
  <r>
    <n v="645438"/>
    <s v="AMERISAN LLC"/>
    <x v="54"/>
    <s v="9.00X0.00X12.00X2.50 1000/CS,BAGS,BS,TINT,BRN "/>
    <n v="2904.68"/>
    <m/>
    <n v="9"/>
    <n v="0"/>
    <n v="12"/>
    <n v="2.5"/>
    <x v="0"/>
    <m/>
    <d v="2013-01-18T00:00:00"/>
    <s v="Jan 2013"/>
    <s v="SARAH"/>
    <s v="New"/>
    <s v="Make"/>
  </r>
  <r>
    <n v="645592"/>
    <s v="AMERISAN LLC"/>
    <x v="54"/>
    <s v="9.00X0.00X12.00X2.50 1000/CS,BAGS,BS,TINT,LGR "/>
    <n v="2029.72"/>
    <m/>
    <n v="9"/>
    <n v="0"/>
    <n v="12"/>
    <n v="2.5"/>
    <x v="0"/>
    <m/>
    <d v="2013-01-18T00:00:00"/>
    <s v="Jan 2013"/>
    <s v="SARAH"/>
    <s v="New"/>
    <s v="Make"/>
  </r>
  <r>
    <n v="644724"/>
    <s v="AMERISAN LLC"/>
    <x v="54"/>
    <s v="9.00X0.00X12.00X2.50 1000/CS,BAGS,BS,TINT,MBL "/>
    <n v="1026.32"/>
    <m/>
    <n v="9"/>
    <n v="0"/>
    <n v="12"/>
    <n v="2.5"/>
    <x v="0"/>
    <m/>
    <d v="2013-01-11T00:00:00"/>
    <s v="Jan 2013"/>
    <s v="MWENTWORTH"/>
    <s v="New"/>
    <s v="Make"/>
  </r>
  <r>
    <n v="645430"/>
    <s v="AMERISAN LLC"/>
    <x v="54"/>
    <s v="9.00X0.00X12.00X2.50 1000/CS,BAGS,BS,TINT,MBL "/>
    <n v="2908.01"/>
    <m/>
    <n v="9"/>
    <n v="0"/>
    <n v="12"/>
    <n v="2.5"/>
    <x v="0"/>
    <m/>
    <d v="2013-01-18T00:00:00"/>
    <s v="Jan 2013"/>
    <s v="SARAH"/>
    <s v="New"/>
    <s v="Make"/>
  </r>
  <r>
    <n v="644722"/>
    <s v="AMERISAN LLC"/>
    <x v="54"/>
    <s v="9.00X0.00X12.00X2.50 1000/CS,BAGS,BS,TINT,ORG "/>
    <n v="1031.8800000000001"/>
    <m/>
    <n v="9"/>
    <n v="0"/>
    <n v="12"/>
    <n v="2.5"/>
    <x v="0"/>
    <m/>
    <d v="2013-01-11T00:00:00"/>
    <s v="Jan 2013"/>
    <s v="MWENTWORTH"/>
    <s v="New"/>
    <s v="Make"/>
  </r>
  <r>
    <n v="645446"/>
    <s v="AMERISAN LLC"/>
    <x v="54"/>
    <s v="9.00X0.00X12.00X2.50 1000/CS,BAGS,BS,TINT,ORG "/>
    <n v="2924.68"/>
    <m/>
    <n v="9"/>
    <n v="0"/>
    <n v="12"/>
    <n v="2.5"/>
    <x v="0"/>
    <m/>
    <d v="2013-01-18T00:00:00"/>
    <s v="Jan 2013"/>
    <s v="SARAH"/>
    <s v="New"/>
    <s v="Make"/>
  </r>
  <r>
    <n v="645602"/>
    <s v="AMERISAN LLC"/>
    <x v="54"/>
    <s v="9.00X0.00X12.00X2.50 1000/CS,BAGS,BS,TINT,RED "/>
    <n v="2041.27"/>
    <m/>
    <n v="9"/>
    <n v="0"/>
    <n v="12"/>
    <n v="2.5"/>
    <x v="0"/>
    <m/>
    <d v="2013-01-18T00:00:00"/>
    <s v="Jan 2013"/>
    <s v="SARAH"/>
    <s v="New"/>
    <s v="Make"/>
  </r>
  <r>
    <n v="644727"/>
    <s v="AMERISAN LLC"/>
    <x v="54"/>
    <s v="9.00X0.00X12.00X2.50 1000/CS,BAGS,BS,TINT,YEL "/>
    <n v="1032.23"/>
    <m/>
    <n v="9"/>
    <n v="0"/>
    <n v="12"/>
    <n v="2.5"/>
    <x v="0"/>
    <m/>
    <d v="2013-01-11T00:00:00"/>
    <s v="Jan 2013"/>
    <s v="MWENTWORTH"/>
    <s v="New"/>
    <s v="Make"/>
  </r>
  <r>
    <n v="637325"/>
    <s v="PROPAK"/>
    <x v="54"/>
    <s v="9.00X0.00X12.00X4.00 1000/CS,BAGS,FG,BS,AS,AFP AS"/>
    <n v="1456.75"/>
    <m/>
    <n v="9"/>
    <n v="0"/>
    <n v="12"/>
    <n v="4"/>
    <x v="0"/>
    <m/>
    <d v="2012-12-04T00:00:00"/>
    <s v="Dec 2012"/>
    <s v="JLYONS"/>
    <s v="New"/>
    <s v="Make"/>
  </r>
  <r>
    <n v="702605"/>
    <s v="HANTOVER INC."/>
    <x v="54"/>
    <s v="9.00X0.00X12.50X2.001000/CS,BAGS,BS,TINT,BBL"/>
    <n v="1020.8"/>
    <m/>
    <n v="9"/>
    <n v="0"/>
    <n v="12.5"/>
    <n v="2"/>
    <x v="0"/>
    <m/>
    <d v="2013-09-11T00:00:00"/>
    <s v="Sept 2013"/>
    <s v="DWHOLEY"/>
    <s v="New"/>
    <s v="Make"/>
  </r>
  <r>
    <n v="697989"/>
    <s v="HANTOVER INC."/>
    <x v="54"/>
    <s v="9.00X0.00X12.50X2.001000/CS,BAGS,BS,TINT,YEL"/>
    <n v="1016"/>
    <m/>
    <n v="9"/>
    <n v="0"/>
    <n v="12.5"/>
    <n v="2"/>
    <x v="1"/>
    <n v="874253"/>
    <d v="2013-08-07T00:00:00"/>
    <s v="Aug 2013"/>
    <s v="DWHOLEY"/>
    <s v="New"/>
    <s v="Make"/>
  </r>
  <r>
    <n v="678342"/>
    <s v="RKS PLASTICS INC."/>
    <x v="0"/>
    <s v="ZT 3X4 2MIL ONE SIDE WHIT PRINTED 1C/1S 1000/CASE SIDEWELD, SEAL AT BOTTOM"/>
    <n v="1112.5"/>
    <m/>
    <s v="ZT 3"/>
    <s v="4 2MIL ONE SIDE WHIT"/>
    <m/>
    <m/>
    <x v="0"/>
    <m/>
    <d v="2013-05-29T00:00:00"/>
    <s v="May 2013"/>
    <s v="TTHERIAULT"/>
    <s v="New"/>
    <s v="Buy"/>
  </r>
  <r>
    <n v="702428"/>
    <s v="HANTOVER INC."/>
    <x v="54"/>
    <s v="9.00X0.00X12.50X2.001000/CS,BAGS,BS,TINT,YEL"/>
    <n v="0"/>
    <m/>
    <n v="9"/>
    <n v="0"/>
    <n v="12.5"/>
    <n v="2"/>
    <x v="0"/>
    <m/>
    <d v="2013-09-13T00:00:00"/>
    <s v="Sept 2013"/>
    <s v="DBALLETTA"/>
    <s v="Reorder"/>
    <s v="Make"/>
  </r>
  <r>
    <n v="652158"/>
    <s v="PROFESSIONAL PACKAGING"/>
    <x v="54"/>
    <s v="9.00X0.00X14.00X4.00 1000/CS,BAGS,BS "/>
    <n v="19172"/>
    <m/>
    <n v="9"/>
    <n v="0"/>
    <n v="14"/>
    <n v="4"/>
    <x v="0"/>
    <m/>
    <d v="2013-02-14T00:00:00"/>
    <s v="Feb 2013"/>
    <s v="LMITCHELL"/>
    <s v="New"/>
    <s v="Make"/>
  </r>
  <r>
    <n v="678391"/>
    <s v="UNITED ONE SOURCE"/>
    <x v="0"/>
    <s v="SLIDER 27X20 3 MIL BLUE 10X10 LOGO 250/CS,PR NTD"/>
    <n v="0"/>
    <m/>
    <s v="SLIDER 27"/>
    <s v="20 3 MIL"/>
    <m/>
    <m/>
    <x v="0"/>
    <m/>
    <d v="2013-05-29T00:00:00"/>
    <s v="May 2013"/>
    <s v="STEVES"/>
    <s v="New"/>
    <s v="Buy"/>
  </r>
  <r>
    <n v="678420"/>
    <s v="UNITED ONE SOURCE"/>
    <x v="0"/>
    <s v="SLIDER 13X18 3 MIL BLUE 10X10 LOGO 500/CS,PR NTD"/>
    <n v="0"/>
    <m/>
    <s v="SLIDER 13"/>
    <s v="18 3 MIL"/>
    <m/>
    <m/>
    <x v="0"/>
    <m/>
    <d v="2013-05-29T00:00:00"/>
    <s v="May 2013"/>
    <s v="STEVES"/>
    <s v="New"/>
    <s v="Buy"/>
  </r>
  <r>
    <n v="684644"/>
    <s v="SHORR PACKAGING - IN"/>
    <x v="54"/>
    <s v="9.00X0.00X20.00X3.00 1000/CS,BAGS,BS,COLOR,MBL "/>
    <n v="744.48"/>
    <m/>
    <n v="9"/>
    <n v="0"/>
    <n v="20"/>
    <n v="3"/>
    <x v="1"/>
    <n v="842961"/>
    <d v="2013-06-07T00:00:00"/>
    <s v="June 2013"/>
    <s v="TTHERIAULT"/>
    <s v="New"/>
    <s v="Make"/>
  </r>
  <r>
    <n v="678501"/>
    <s v="XPEDX"/>
    <x v="0"/>
    <s v="SLIDER TOP 6X12X002 CLEAR LDPE PRNT 2C/2S,PRNTD"/>
    <n v="0"/>
    <m/>
    <s v="SLIDER TOP 6"/>
    <n v="12"/>
    <n v="2"/>
    <m/>
    <x v="0"/>
    <m/>
    <d v="2013-05-29T00:00:00"/>
    <s v="May 2013"/>
    <s v="EZRA"/>
    <s v="New"/>
    <s v="Buy"/>
  </r>
  <r>
    <n v="625915"/>
    <s v="UNISOURCE - FRESNO"/>
    <x v="54"/>
    <s v="9.00X0.00X24.00X3.00 1000/CS,BAGS,BS "/>
    <n v="1645"/>
    <m/>
    <n v="9"/>
    <n v="0"/>
    <n v="24"/>
    <n v="3"/>
    <x v="0"/>
    <m/>
    <d v="2012-10-15T00:00:00"/>
    <s v="Oct 2012"/>
    <s v="JBASILE"/>
    <s v="New"/>
    <s v="Make"/>
  </r>
  <r>
    <n v="678580"/>
    <s v="BROWARD PAPER"/>
    <x v="0"/>
    <s v="ZT 4X6 2MIL PRINTED 2C/1S 1000/CASE,PRNTD "/>
    <n v="1229.5"/>
    <m/>
    <s v="ZT 4"/>
    <s v="6 2MIL PRINTED"/>
    <m/>
    <m/>
    <x v="0"/>
    <m/>
    <d v="2013-05-29T00:00:00"/>
    <s v="May 2013"/>
    <s v="MWENTWORTH"/>
    <s v="New"/>
    <s v="Buy"/>
  </r>
  <r>
    <n v="678761"/>
    <s v="CLEAR VIEW BAG COMPANY, INC."/>
    <x v="0"/>
    <s v="MINIGRIP 6X9X002, PART# SBL2X69B, BIO HAZARD "/>
    <n v="557.5"/>
    <m/>
    <s v="MINIGRIP 6"/>
    <n v="9"/>
    <s v="002, PART#"/>
    <m/>
    <x v="1"/>
    <n v="837240"/>
    <d v="2013-05-29T00:00:00"/>
    <s v="May 2013"/>
    <s v="BRENDA"/>
    <s v="Reorder"/>
    <s v="Buy"/>
  </r>
  <r>
    <n v="649577"/>
    <s v="XPEDX"/>
    <x v="0"/>
    <s v="4.5X4.5X1.5MIL AUTO STYLE 3250/RL CLEAR FRONT WHITE BACK"/>
    <n v="1144"/>
    <m/>
    <n v="4.5"/>
    <m/>
    <n v="4.5"/>
    <n v="1.5"/>
    <x v="0"/>
    <m/>
    <d v="2013-02-05T00:00:00"/>
    <s v="Feb 2013"/>
    <s v="MGONZALEZ"/>
    <s v="New"/>
    <s v="Buy"/>
  </r>
  <r>
    <n v="696985"/>
    <s v="ATLANTIC CORP."/>
    <x v="54"/>
    <s v="9.00XX12.00X1.75900/RL,BAGS,BS,BOR,VENT,NORM"/>
    <n v="1812.8"/>
    <m/>
    <n v="9"/>
    <m/>
    <n v="12"/>
    <n v="1.75"/>
    <x v="0"/>
    <m/>
    <d v="2013-08-16T00:00:00"/>
    <s v="Aug 2013"/>
    <s v="MFRIDLEY"/>
    <s v="New"/>
    <s v="Make"/>
  </r>
  <r>
    <n v="637243"/>
    <s v="PROPAK"/>
    <x v="54"/>
    <s v="9.00XX12.00X2.00 1000/CS,BAGS,BS "/>
    <n v="605.25"/>
    <m/>
    <n v="9"/>
    <m/>
    <n v="12"/>
    <n v="2"/>
    <x v="0"/>
    <m/>
    <d v="2012-12-04T00:00:00"/>
    <s v="Dec 2012"/>
    <s v="JLYONS"/>
    <s v="New"/>
    <s v="Make"/>
  </r>
  <r>
    <n v="644713"/>
    <s v="AMERISAN LLC"/>
    <x v="54"/>
    <s v="9.00XX12.00X2.50 1000/CS,BAGS,BS,TINT,BLK "/>
    <n v="623.20000000000005"/>
    <m/>
    <n v="9"/>
    <m/>
    <n v="12"/>
    <n v="2.5"/>
    <x v="0"/>
    <m/>
    <d v="2013-01-11T00:00:00"/>
    <s v="Jan 2013"/>
    <s v="LHICKS"/>
    <s v="New"/>
    <s v="Make"/>
  </r>
  <r>
    <n v="644712"/>
    <s v="AMERISAN LLC"/>
    <x v="54"/>
    <s v="9.00XX12.00X2.50 1000/CS,BAGS,BS,TINT,BRN "/>
    <n v="624.4"/>
    <m/>
    <n v="9"/>
    <m/>
    <n v="12"/>
    <n v="2.5"/>
    <x v="0"/>
    <m/>
    <d v="2013-01-11T00:00:00"/>
    <s v="Jan 2013"/>
    <s v="LHICKS"/>
    <s v="New"/>
    <s v="Make"/>
  </r>
  <r>
    <n v="644702"/>
    <s v="AMERISAN LLC"/>
    <x v="54"/>
    <s v="9.00XX12.00X2.50 1000/CS,BAGS,BS,TINT,MBL "/>
    <n v="624.79999999999995"/>
    <m/>
    <n v="9"/>
    <m/>
    <n v="12"/>
    <n v="2.5"/>
    <x v="0"/>
    <m/>
    <d v="2013-01-11T00:00:00"/>
    <s v="Jan 2013"/>
    <s v="LHICKS"/>
    <s v="New"/>
    <s v="Make"/>
  </r>
  <r>
    <n v="644689"/>
    <s v="AMERISAN LLC"/>
    <x v="54"/>
    <s v="9.00XX12.00X2.50 1000/CS,BAGS,BS,TINT,ORG "/>
    <n v="628"/>
    <m/>
    <n v="9"/>
    <m/>
    <n v="12"/>
    <n v="2.5"/>
    <x v="0"/>
    <m/>
    <d v="2013-01-11T00:00:00"/>
    <s v="Jan 2013"/>
    <s v="LHICKS"/>
    <s v="New"/>
    <s v="Make"/>
  </r>
  <r>
    <n v="644717"/>
    <s v="AMERISAN LLC"/>
    <x v="54"/>
    <s v="9.00XX12.00X2.50 1000/CS,BAGS,BS,TINT,YEL "/>
    <n v="628.4"/>
    <m/>
    <n v="9"/>
    <m/>
    <n v="12"/>
    <n v="2.5"/>
    <x v="0"/>
    <m/>
    <d v="2013-01-11T00:00:00"/>
    <s v="Jan 2013"/>
    <s v="LHICKS"/>
    <s v="New"/>
    <s v="Make"/>
  </r>
  <r>
    <n v="684018"/>
    <s v="SHORR PACKAGING - IL"/>
    <x v="54"/>
    <s v="9.00XX12.00X3.00 1000/CS,BAGS,BS,COLOR,MBL "/>
    <n v="2167.04"/>
    <m/>
    <n v="9"/>
    <m/>
    <n v="12"/>
    <n v="3"/>
    <x v="0"/>
    <m/>
    <d v="2013-06-20T00:00:00"/>
    <s v="June 2013"/>
    <s v="MCAMERON"/>
    <s v="New"/>
    <s v="Make"/>
  </r>
  <r>
    <n v="678673"/>
    <s v="HISCO TAMPA"/>
    <x v="0"/>
    <s v="LF 25X35 2MIL RED TINT PR 250/CASE, SIDEWELD,PRNTD "/>
    <n v="2942.25"/>
    <m/>
    <s v="LF 25"/>
    <s v="35 2MIL RED TINT PR"/>
    <m/>
    <m/>
    <x v="0"/>
    <m/>
    <d v="2013-05-30T00:00:00"/>
    <s v="May 2013"/>
    <s v="JCORLISS"/>
    <s v="New"/>
    <s v="Buy"/>
  </r>
  <r>
    <n v="678783"/>
    <s v="NEM-PAK"/>
    <x v="0"/>
    <s v="4X6X004 ZT  "/>
    <n v="2124.54"/>
    <m/>
    <n v="4"/>
    <n v="6"/>
    <s v="004 ZT"/>
    <m/>
    <x v="0"/>
    <m/>
    <d v="2013-05-30T00:00:00"/>
    <s v="May 2013"/>
    <s v="KKING"/>
    <s v="New"/>
    <s v="Buy"/>
  </r>
  <r>
    <n v="678785"/>
    <s v="NEM-PAK"/>
    <x v="0"/>
    <s v="3X4X004 ZT  "/>
    <n v="2869.09"/>
    <m/>
    <n v="3"/>
    <n v="4"/>
    <s v="004 ZT"/>
    <m/>
    <x v="0"/>
    <m/>
    <d v="2013-05-30T00:00:00"/>
    <s v="May 2013"/>
    <s v="KKING"/>
    <s v="New"/>
    <s v="Buy"/>
  </r>
  <r>
    <n v="678794"/>
    <s v="NEM-PAK"/>
    <x v="0"/>
    <s v="3X5X004 ZT  "/>
    <n v="2577"/>
    <m/>
    <n v="3"/>
    <n v="5"/>
    <s v="004 ZT"/>
    <m/>
    <x v="0"/>
    <m/>
    <d v="2013-05-30T00:00:00"/>
    <s v="May 2013"/>
    <s v="KKING"/>
    <s v="New"/>
    <s v="Buy"/>
  </r>
  <r>
    <n v="678799"/>
    <s v="NEM-PAK"/>
    <x v="0"/>
    <s v="5X8X004 ZT  "/>
    <n v="1785"/>
    <m/>
    <n v="5"/>
    <n v="8"/>
    <s v="004 ZT"/>
    <m/>
    <x v="0"/>
    <m/>
    <d v="2013-05-30T00:00:00"/>
    <s v="May 2013"/>
    <s v="KKING"/>
    <s v="New"/>
    <s v="Buy"/>
  </r>
  <r>
    <n v="678800"/>
    <s v="NEM-PAK"/>
    <x v="0"/>
    <s v="LF 3X3X004 1000/CASE  "/>
    <n v="741.25"/>
    <m/>
    <s v="LF 3"/>
    <n v="3"/>
    <s v="004 1000/CASE"/>
    <m/>
    <x v="0"/>
    <m/>
    <d v="2013-05-30T00:00:00"/>
    <s v="May 2013"/>
    <s v="KKING"/>
    <s v="New"/>
    <s v="Buy"/>
  </r>
  <r>
    <n v="678801"/>
    <s v="NEM-PAK"/>
    <x v="0"/>
    <s v="LF 3X4X004 1000/CASE  "/>
    <n v="815"/>
    <m/>
    <s v="LF 3"/>
    <n v="4"/>
    <s v="004 1000/CASE"/>
    <m/>
    <x v="0"/>
    <m/>
    <d v="2013-05-30T00:00:00"/>
    <s v="May 2013"/>
    <s v="KKING"/>
    <s v="New"/>
    <s v="Buy"/>
  </r>
  <r>
    <n v="678802"/>
    <s v="NEM-PAK"/>
    <x v="0"/>
    <s v="4X6X002 ZT  "/>
    <n v="3213.6"/>
    <m/>
    <n v="4"/>
    <n v="6"/>
    <s v="002 ZT"/>
    <m/>
    <x v="0"/>
    <m/>
    <d v="2013-05-30T00:00:00"/>
    <s v="May 2013"/>
    <s v="KKING"/>
    <s v="New"/>
    <s v="Buy"/>
  </r>
  <r>
    <n v="678817"/>
    <s v="NEM-PAK"/>
    <x v="0"/>
    <s v="LF 3X3X006 1000/CASE  "/>
    <n v="868.75"/>
    <m/>
    <s v="LF 3"/>
    <n v="3"/>
    <s v="006 1000/CASE"/>
    <m/>
    <x v="0"/>
    <m/>
    <d v="2013-05-30T00:00:00"/>
    <s v="May 2013"/>
    <s v="KKING"/>
    <s v="New"/>
    <s v="Buy"/>
  </r>
  <r>
    <n v="678823"/>
    <s v="NEM-PAK"/>
    <x v="0"/>
    <s v="LF 3X4X006 1000/CASE  "/>
    <n v="936.25"/>
    <m/>
    <s v="LF 3"/>
    <n v="4"/>
    <s v="006 1000/CASE"/>
    <m/>
    <x v="0"/>
    <m/>
    <d v="2013-05-30T00:00:00"/>
    <s v="May 2013"/>
    <s v="KKING"/>
    <s v="New"/>
    <s v="Buy"/>
  </r>
  <r>
    <n v="678827"/>
    <s v="NEM-PAK"/>
    <x v="0"/>
    <s v="LF 3X5X002 1000/CASE  "/>
    <n v="708.75"/>
    <m/>
    <s v="LF 3"/>
    <n v="5"/>
    <s v="002 1000/CASE"/>
    <m/>
    <x v="0"/>
    <m/>
    <d v="2013-05-30T00:00:00"/>
    <s v="May 2013"/>
    <s v="KKING"/>
    <s v="New"/>
    <s v="Buy"/>
  </r>
  <r>
    <n v="678829"/>
    <s v="NEM-PAK"/>
    <x v="0"/>
    <s v="LF 3X5X004 1000/CASE  "/>
    <n v="868.75"/>
    <m/>
    <s v="LF 3"/>
    <n v="5"/>
    <s v="004 1000/CASE"/>
    <m/>
    <x v="0"/>
    <m/>
    <d v="2013-05-30T00:00:00"/>
    <s v="May 2013"/>
    <s v="KKING"/>
    <s v="New"/>
    <s v="Buy"/>
  </r>
  <r>
    <n v="678831"/>
    <s v="NEM-PAK"/>
    <x v="0"/>
    <s v="LF 3X5X006 1000/CASE  "/>
    <n v="731"/>
    <m/>
    <s v="LF 3"/>
    <n v="5"/>
    <s v="006 1000/CASE"/>
    <m/>
    <x v="0"/>
    <m/>
    <d v="2013-05-30T00:00:00"/>
    <s v="May 2013"/>
    <s v="KKING"/>
    <s v="New"/>
    <s v="Buy"/>
  </r>
  <r>
    <n v="678833"/>
    <s v="NEM-PAK"/>
    <x v="0"/>
    <s v="LF 6X8X002 1000/CASE  "/>
    <n v="674"/>
    <m/>
    <s v="LF 6"/>
    <n v="8"/>
    <s v="002 1000/CASE"/>
    <m/>
    <x v="0"/>
    <m/>
    <d v="2013-05-30T00:00:00"/>
    <s v="May 2013"/>
    <s v="KKING"/>
    <s v="New"/>
    <s v="Buy"/>
  </r>
  <r>
    <n v="678835"/>
    <s v="NEM-PAK"/>
    <x v="0"/>
    <s v="LF 6X12X002 1000/CASE  "/>
    <n v="811"/>
    <m/>
    <s v="LF 6"/>
    <n v="12"/>
    <s v="002 1000/CASE"/>
    <m/>
    <x v="0"/>
    <m/>
    <d v="2013-05-30T00:00:00"/>
    <s v="May 2013"/>
    <s v="KKING"/>
    <s v="New"/>
    <s v="Buy"/>
  </r>
  <r>
    <n v="678836"/>
    <s v="NEM-PAK"/>
    <x v="0"/>
    <s v="LF 2X24X002 1000/CASE  "/>
    <n v="756"/>
    <m/>
    <s v="LF 2"/>
    <n v="24"/>
    <s v="002 1000/CASE"/>
    <m/>
    <x v="0"/>
    <m/>
    <d v="2013-05-30T00:00:00"/>
    <s v="May 2013"/>
    <s v="KKING"/>
    <s v="New"/>
    <s v="Buy"/>
  </r>
  <r>
    <n v="678849"/>
    <s v="POLY-SOURCE MANUFACTURING INC"/>
    <x v="0"/>
    <s v="14X16 1.5MIL ZIP TOP TAMP W/ TEAR OFF STRIP 1000/CA SE"/>
    <n v="5025"/>
    <m/>
    <n v="14"/>
    <s v="16 1.5MIL ZIP TOP TAMP"/>
    <m/>
    <m/>
    <x v="0"/>
    <m/>
    <d v="2013-05-30T00:00:00"/>
    <s v="May 2013"/>
    <s v="PGARCIA"/>
    <s v="New"/>
    <s v="Buy"/>
  </r>
  <r>
    <n v="678857"/>
    <s v="POLY-SOURCE MANUFACTURING INC"/>
    <x v="0"/>
    <s v="14X16 1.2 MIL ZIP TOP BAG WITH A TEAR OFF STRIP "/>
    <n v="0"/>
    <m/>
    <n v="14"/>
    <s v="16 1.2 MIL ZIP TOP BAG"/>
    <m/>
    <m/>
    <x v="0"/>
    <m/>
    <d v="2013-05-30T00:00:00"/>
    <s v="May 2013"/>
    <s v="PGARCIA"/>
    <s v="New"/>
    <s v="Buy"/>
  </r>
  <r>
    <n v="630581"/>
    <s v="LINDENMEYR MUNROE"/>
    <x v="54"/>
    <s v="9.00XX12.00X4.00 1000/CS,BAGS,FG,BS "/>
    <n v="22955"/>
    <m/>
    <n v="9"/>
    <m/>
    <n v="12"/>
    <n v="4"/>
    <x v="0"/>
    <m/>
    <d v="2012-11-05T00:00:00"/>
    <s v="Nov 2012"/>
    <s v="DAVID"/>
    <s v="New"/>
    <s v="Make"/>
  </r>
  <r>
    <n v="678945"/>
    <s v="NORMAN ROQUETTE, INC."/>
    <x v="0"/>
    <s v="TUBING POLY PRO 4  X 1500 ' 2 MIL "/>
    <n v="0"/>
    <m/>
    <s v="TUBING POLY PRO 4  "/>
    <n v="1500"/>
    <m/>
    <m/>
    <x v="0"/>
    <m/>
    <d v="2013-05-30T00:00:00"/>
    <s v="May 2013"/>
    <s v="LPAIGE"/>
    <s v="New"/>
    <s v="Buy"/>
  </r>
  <r>
    <n v="679047"/>
    <s v="UNISOURCE - LA PALMA"/>
    <x v="0"/>
    <s v="TUBING 3.00  X 004, 750'/ ROLL "/>
    <n v="0"/>
    <m/>
    <s v="TUBING 3.00  "/>
    <s v=" 004, 750'/"/>
    <m/>
    <m/>
    <x v="0"/>
    <m/>
    <d v="2013-05-30T00:00:00"/>
    <s v="May 2013"/>
    <s v="WILL"/>
    <s v="New"/>
    <s v="Buy"/>
  </r>
  <r>
    <n v="679064"/>
    <s v="DK SALES"/>
    <x v="0"/>
    <s v="2X5 1.5MIL WITH A 1  LIP W/ PERM TAPE 1000/CASE "/>
    <n v="858"/>
    <m/>
    <n v="2"/>
    <s v="5 1.5MIL WITH A 1  LIP"/>
    <m/>
    <m/>
    <x v="0"/>
    <m/>
    <d v="2013-05-30T00:00:00"/>
    <s v="May 2013"/>
    <s v="PGARCIA"/>
    <s v="New"/>
    <s v="Buy"/>
  </r>
  <r>
    <n v="679066"/>
    <s v="DK SALES"/>
    <x v="0"/>
    <s v="3X3 1.5MIL BAG WITH 1  LI W/ PERM TAPE 1000/CASE "/>
    <n v="871.5"/>
    <m/>
    <n v="3"/>
    <s v="3 1.5MIL BAG WITH 1  LI"/>
    <m/>
    <m/>
    <x v="0"/>
    <m/>
    <d v="2013-05-30T00:00:00"/>
    <s v="May 2013"/>
    <s v="PGARCIA"/>
    <s v="New"/>
    <s v="Buy"/>
  </r>
  <r>
    <n v="679069"/>
    <s v="DK SALES"/>
    <x v="0"/>
    <s v="6X9 1.5 MIL BAG WITH 1  L W/ PERM TAPE 1000/CASE "/>
    <n v="1449"/>
    <m/>
    <n v="6"/>
    <s v="9 1.5 MIL BAG WITH 1  L"/>
    <m/>
    <m/>
    <x v="0"/>
    <m/>
    <d v="2013-05-30T00:00:00"/>
    <s v="May 2013"/>
    <s v="PGARCIA"/>
    <s v="New"/>
    <s v="Buy"/>
  </r>
  <r>
    <n v="690522"/>
    <s v="CARIBE INDUSTRIAL SYSTEMS INC"/>
    <x v="54"/>
    <s v="9.00XX12.00X4.001000/RL,BAGS,BS,BOR"/>
    <n v="1429.2"/>
    <m/>
    <n v="9"/>
    <m/>
    <n v="12"/>
    <n v="4"/>
    <x v="0"/>
    <m/>
    <d v="2013-09-05T00:00:00"/>
    <s v="Sept 2013"/>
    <s v="AMBER"/>
    <s v="New"/>
    <s v="Make"/>
  </r>
  <r>
    <n v="664055"/>
    <s v="HANTOVER INC."/>
    <x v="54"/>
    <s v="9.00XX12.50X2.00 1000/CS,BAGS,BS,COLOR,YEL "/>
    <n v="1141.5999999999999"/>
    <m/>
    <n v="9"/>
    <m/>
    <n v="12.5"/>
    <n v="2"/>
    <x v="0"/>
    <m/>
    <d v="2013-04-02T00:00:00"/>
    <s v="April 2013"/>
    <s v="AMBER"/>
    <s v="New"/>
    <s v="Make"/>
  </r>
  <r>
    <n v="623510"/>
    <s v="SHORR PACKAGING - IL"/>
    <x v="54"/>
    <s v="9.00XX20.00X3.00 1000/CS,BAGS,BS,COLOR,MBL "/>
    <n v="2204.9299999999998"/>
    <m/>
    <n v="9"/>
    <m/>
    <n v="20"/>
    <n v="3"/>
    <x v="0"/>
    <m/>
    <d v="2012-10-04T00:00:00"/>
    <s v="Oct 2012"/>
    <s v="TTHERIAULT"/>
    <s v="New"/>
    <s v="Make"/>
  </r>
  <r>
    <n v="623626"/>
    <s v="SHORR PACKAGING - IL"/>
    <x v="54"/>
    <s v="9.00XX20.00X3.00 1000/CS,BAGS,BS,COLOR,MBL "/>
    <n v="0"/>
    <m/>
    <n v="9"/>
    <m/>
    <n v="20"/>
    <n v="3"/>
    <x v="0"/>
    <m/>
    <d v="2012-10-04T00:00:00"/>
    <s v="Oct 2012"/>
    <s v="JPENA"/>
    <s v="New"/>
    <s v="Make"/>
  </r>
  <r>
    <n v="684154"/>
    <s v="SHORR PACKAGING - IL"/>
    <x v="54"/>
    <s v="9.00XX20.00X3.00 1000/CS,BAGS,BS,COLOR,MBL "/>
    <n v="2166.91"/>
    <m/>
    <n v="9"/>
    <m/>
    <n v="20"/>
    <n v="3"/>
    <x v="0"/>
    <m/>
    <d v="2013-06-21T00:00:00"/>
    <s v="June 2013"/>
    <s v="MCAMERON"/>
    <s v="New"/>
    <s v="Make"/>
  </r>
  <r>
    <n v="662913"/>
    <s v="ASSOCIATED PACKAGING INC."/>
    <x v="54"/>
    <s v="9.25X0.00X18.25X4.00 1000/CS,BAGS,FG,BS "/>
    <n v="1348.96"/>
    <m/>
    <n v="9.25"/>
    <n v="0"/>
    <n v="18.25"/>
    <n v="4"/>
    <x v="0"/>
    <m/>
    <d v="2013-03-28T00:00:00"/>
    <s v="March 2013"/>
    <s v="MICHELLE"/>
    <s v="New"/>
    <s v="Make"/>
  </r>
  <r>
    <n v="681051"/>
    <s v="ASSOCIATED PACKAGING INC."/>
    <x v="54"/>
    <s v="9.25X0.00X18.50X4.00 1000/CS,BAGS,FG,BS "/>
    <n v="884"/>
    <m/>
    <n v="9.25"/>
    <n v="0"/>
    <n v="18.5"/>
    <n v="4"/>
    <x v="1"/>
    <n v="837713"/>
    <d v="2013-05-30T00:00:00"/>
    <s v="May 2013"/>
    <s v="JIM"/>
    <s v="Reorder"/>
    <s v="Make"/>
  </r>
  <r>
    <n v="664516"/>
    <s v="EASTERN STATES PACKAGING"/>
    <x v="54"/>
    <s v="9.50X0.00X14.25X4.30 1000/CS,BAGS,FG,BS "/>
    <n v="4412.8500000000004"/>
    <m/>
    <n v="9.5"/>
    <n v="0"/>
    <n v="14.25"/>
    <n v="4.3"/>
    <x v="0"/>
    <m/>
    <d v="2013-04-03T00:00:00"/>
    <s v="April 2013"/>
    <s v="LCARTER"/>
    <s v="New"/>
    <s v="Make"/>
  </r>
  <r>
    <n v="660277"/>
    <s v="XPEDX"/>
    <x v="0"/>
    <s v="8X16X0015 AUTOBAG WHITE FRONT/CLR BACK 3/8  TEAR OFF PERF DOWN L"/>
    <n v="1142"/>
    <m/>
    <n v="8"/>
    <m/>
    <n v="46"/>
    <n v="1.5"/>
    <x v="0"/>
    <m/>
    <d v="2013-03-18T00:00:00"/>
    <s v="March 2013"/>
    <s v="LHICKS"/>
    <s v="New"/>
    <s v="Buy"/>
  </r>
  <r>
    <n v="628985"/>
    <s v="PHOENIX TAPE &amp; SUPPLY CO."/>
    <x v="55"/>
    <s v="52.00X52.00X58.00X2.00 50/RL,BAGS,BS,BOR,CRADL "/>
    <n v="1990.71"/>
    <m/>
    <n v="52"/>
    <n v="52"/>
    <n v="58"/>
    <n v="2"/>
    <x v="1"/>
    <n v="729859"/>
    <d v="2012-10-16T00:00:00"/>
    <s v="Oct 2012"/>
    <s v="WILL"/>
    <s v="Reorder"/>
    <s v="Make"/>
  </r>
  <r>
    <n v="707006"/>
    <s v="DUBOSE STRAPPING, INC."/>
    <x v="55"/>
    <s v="72.00X67.00X102.00X3.0060/RL,BAGS,BS,BOR,CRADL"/>
    <n v="2110.1799999999998"/>
    <m/>
    <n v="72"/>
    <n v="67"/>
    <n v="102"/>
    <n v="3"/>
    <x v="0"/>
    <m/>
    <d v="2013-09-30T00:00:00"/>
    <s v="Sept 2013"/>
    <s v="DAVID"/>
    <s v="New"/>
    <s v="Make"/>
  </r>
  <r>
    <n v="626879"/>
    <s v="CLEAR VIEW BAG COMPANY, INC."/>
    <x v="56"/>
    <s v="54.00X54.00X87.00X2.70 80/RL,BAGS,FG,BS,BOR "/>
    <n v="2192.35"/>
    <m/>
    <n v="54"/>
    <n v="54"/>
    <n v="87"/>
    <n v="2.7"/>
    <x v="1"/>
    <n v="723954"/>
    <d v="2012-10-03T00:00:00"/>
    <s v="Oct 2012"/>
    <s v="LMITCHELL"/>
    <s v="Reorder"/>
    <s v="Make"/>
  </r>
  <r>
    <n v="679191"/>
    <s v="GREEN PACKAGING INC"/>
    <x v="0"/>
    <s v="ZT 9X12X002 VCI 5% BLUE TINT 1000/CS "/>
    <n v="4963"/>
    <m/>
    <s v="ZT 9"/>
    <n v="12"/>
    <s v="002 VCI 5%"/>
    <m/>
    <x v="0"/>
    <m/>
    <d v="2013-05-31T00:00:00"/>
    <s v="May 2013"/>
    <s v="ANGELA"/>
    <s v="New"/>
    <s v="Buy"/>
  </r>
  <r>
    <n v="660363"/>
    <s v="CLEAR VIEW BAG COMPANY, INC."/>
    <x v="56"/>
    <s v="54.00X54.00X87.00X2.70 80/RL,BAGS,FG,BS,BOR "/>
    <n v="2229.2399999999998"/>
    <m/>
    <n v="54"/>
    <n v="54"/>
    <n v="87"/>
    <n v="2.7"/>
    <x v="1"/>
    <n v="791985"/>
    <d v="2013-03-01T00:00:00"/>
    <s v="March 2013"/>
    <s v="WILL"/>
    <s v="Reorder"/>
    <s v="Make"/>
  </r>
  <r>
    <n v="683568"/>
    <s v="CLEAR VIEW BAG COMPANY, INC."/>
    <x v="56"/>
    <s v="54.00X54.00X87.00X2.70 80/RL,BAGS,FG,BS,BOR "/>
    <n v="2115.0100000000002"/>
    <m/>
    <n v="54"/>
    <n v="54"/>
    <n v="87"/>
    <n v="2.7"/>
    <x v="0"/>
    <m/>
    <d v="2013-06-19T00:00:00"/>
    <s v="June 2013"/>
    <s v="CMAHAN"/>
    <s v="Reorder"/>
    <s v="Make"/>
  </r>
  <r>
    <n v="708811"/>
    <s v="CLEAR VIEW BAG COMPANY, INC."/>
    <x v="56"/>
    <s v="54.00X54.00X87.00X2.7080/RL,BAGS,FG,BS,BOR"/>
    <n v="2256.5300000000002"/>
    <m/>
    <n v="54"/>
    <n v="54"/>
    <n v="87"/>
    <n v="2.7"/>
    <x v="1"/>
    <n v="898784"/>
    <d v="2013-09-23T00:00:00"/>
    <s v="Sept 2013"/>
    <s v="KKING"/>
    <s v="Reorder"/>
    <s v="Make"/>
  </r>
  <r>
    <n v="660275"/>
    <s v="XPEDX"/>
    <x v="0"/>
    <s v="8X10X00125 AUTOBAG WHITE FRONT/CLR BACK 3/8  TEAR OFF PERF DOWN L"/>
    <n v="1139.25"/>
    <m/>
    <n v="8"/>
    <m/>
    <n v="10"/>
    <n v="1.25"/>
    <x v="0"/>
    <m/>
    <d v="2013-03-18T00:00:00"/>
    <s v="March 2013"/>
    <s v="LHICKS"/>
    <s v="New"/>
    <s v="Buy"/>
  </r>
  <r>
    <n v="629406"/>
    <s v="NAPS POLY BAG COMPANY"/>
    <x v="57"/>
    <s v="56.00X44.00X102.00X4.00 25/RL,BAGS,FG,BS,BOR,AS,O PAQ,BLK,CRADL"/>
    <n v="18327.36"/>
    <m/>
    <n v="56"/>
    <n v="44"/>
    <n v="102"/>
    <n v="4"/>
    <x v="0"/>
    <m/>
    <d v="2012-10-30T00:00:00"/>
    <s v="Oct 2012"/>
    <s v="JIM"/>
    <s v="New"/>
    <s v="Make"/>
  </r>
  <r>
    <n v="672856"/>
    <s v="XPEDX"/>
    <x v="0"/>
    <s v="3X5 3MIL AUTO STYLE CLEAR/WHITE 1500/ROLL "/>
    <n v="1136"/>
    <m/>
    <n v="3"/>
    <m/>
    <n v="5"/>
    <n v="3"/>
    <x v="0"/>
    <m/>
    <d v="2013-05-07T00:00:00"/>
    <s v="May 2013"/>
    <s v="LCARTER"/>
    <s v="New"/>
    <s v="Buy"/>
  </r>
  <r>
    <n v="679402"/>
    <s v="PRATT SPECIALTIES - WICHITA"/>
    <x v="0"/>
    <s v="ZT 13X18 3MIL WITH 2.75  HEADER WITH DIE CUT HANDLE 1000/CASE"/>
    <n v="17160"/>
    <m/>
    <s v="ZT 13"/>
    <s v="18 3MIL WITH"/>
    <m/>
    <m/>
    <x v="0"/>
    <m/>
    <d v="2013-05-31T00:00:00"/>
    <s v="May 2013"/>
    <s v="LCARTER"/>
    <s v="New"/>
    <s v="Buy"/>
  </r>
  <r>
    <n v="679415"/>
    <s v="PRATT SPECIALTIES - WICHITA"/>
    <x v="0"/>
    <s v="ZT 15X20 3MIL WITH 2.75  HEADER WITH DIE CUT HANDLE 1000/CASE"/>
    <n v="4013.25"/>
    <m/>
    <s v="ZT 15"/>
    <s v="20 3MIL WITH"/>
    <m/>
    <m/>
    <x v="0"/>
    <m/>
    <d v="2013-05-31T00:00:00"/>
    <s v="May 2013"/>
    <s v="LCARTER"/>
    <s v="New"/>
    <s v="Buy"/>
  </r>
  <r>
    <n v="630466"/>
    <s v="BUTLER DEARDEN"/>
    <x v="24"/>
    <s v="57.00XXX3.00 900'/RL,SWS SHEETING,FG,H ISLIP,CRADL,SAMPLE"/>
    <n v="0"/>
    <m/>
    <n v="57"/>
    <m/>
    <m/>
    <n v="3"/>
    <x v="1"/>
    <n v="731794"/>
    <d v="2012-10-19T00:00:00"/>
    <s v="Oct 2012"/>
    <s v="TTHERIAULT"/>
    <s v="New"/>
    <s v="Make"/>
  </r>
  <r>
    <n v="662589"/>
    <s v="ASSOCIATED PACKAGING INC."/>
    <x v="24"/>
    <s v="90.00X0.00X222.00X1.25 200/CS,SWS SOR,BS,BOR,LLD ,OCT,CRADL"/>
    <n v="0"/>
    <m/>
    <n v="90"/>
    <n v="0"/>
    <n v="222"/>
    <n v="1.25"/>
    <x v="0"/>
    <m/>
    <d v="2013-03-27T00:00:00"/>
    <s v="March 2013"/>
    <s v="JIM"/>
    <s v="Reorder"/>
    <s v="Make"/>
  </r>
  <r>
    <n v="702370"/>
    <s v="GLOBE BAG COMPANY, INC."/>
    <x v="58"/>
    <s v="6.00X3.00X18.00X1.501000/CS,BAGS,BS,VENT,NORM,METAL 15.0%"/>
    <n v="603.66999999999996"/>
    <m/>
    <n v="6"/>
    <n v="3"/>
    <n v="18"/>
    <n v="1.5"/>
    <x v="1"/>
    <n v="884332"/>
    <d v="2013-08-26T00:00:00"/>
    <s v="Aug 2013"/>
    <s v="JPENA"/>
    <s v="Reorder"/>
    <s v="Make"/>
  </r>
  <r>
    <n v="682008"/>
    <s v="XPEDX"/>
    <x v="0"/>
    <s v="3.5X3.5X002 ZT 1000/CASE  "/>
    <n v="1362"/>
    <m/>
    <n v="3.5"/>
    <n v="3.5"/>
    <s v="002 ZT 1000/CASE"/>
    <m/>
    <x v="1"/>
    <n v="838700"/>
    <d v="2013-05-31T00:00:00"/>
    <s v="May 2013"/>
    <s v="EZRA"/>
    <s v="Reorder"/>
    <s v="Buy"/>
  </r>
  <r>
    <n v="666617"/>
    <s v="TOTAL PRODUCTS"/>
    <x v="59"/>
    <s v="6.00X4.00X12.00X2.00 1500/CS,BAGS,BS "/>
    <n v="3302.96"/>
    <m/>
    <n v="6"/>
    <n v="4"/>
    <n v="12"/>
    <n v="2"/>
    <x v="1"/>
    <n v="805154"/>
    <d v="2013-03-28T00:00:00"/>
    <s v="March 2013"/>
    <s v="JCORLISS"/>
    <s v="New"/>
    <s v="Make"/>
  </r>
  <r>
    <n v="675654"/>
    <s v="TOTAL PRODUCTS"/>
    <x v="59"/>
    <s v="6.00X4.00X12.00X2.00 1500/CS,BAGS,BS "/>
    <n v="0"/>
    <m/>
    <n v="6"/>
    <n v="4"/>
    <n v="12"/>
    <n v="2"/>
    <x v="0"/>
    <m/>
    <d v="2013-05-17T00:00:00"/>
    <s v="May 2013"/>
    <s v="MWENTWORTH"/>
    <s v="Reorder"/>
    <s v="Make"/>
  </r>
  <r>
    <n v="681200"/>
    <s v="TOTAL PRODUCTS"/>
    <x v="59"/>
    <s v="6.00X4.00X12.00X2.00 1500/CS,BAGS,BS "/>
    <n v="3246.84"/>
    <m/>
    <n v="6"/>
    <n v="4"/>
    <n v="12"/>
    <n v="2"/>
    <x v="1"/>
    <n v="835792"/>
    <d v="2013-05-24T00:00:00"/>
    <s v="May 2013"/>
    <s v="AMBER"/>
    <s v="Reorder"/>
    <s v="Make"/>
  </r>
  <r>
    <n v="691520"/>
    <s v="TOTAL PRODUCTS"/>
    <x v="59"/>
    <s v="6.00X4.00X12.00X2.001500/CS,BAGS,BS"/>
    <n v="2965.2"/>
    <m/>
    <n v="6"/>
    <n v="4"/>
    <n v="12"/>
    <n v="2"/>
    <x v="1"/>
    <n v="858430"/>
    <d v="2013-07-09T00:00:00"/>
    <s v="July 2013"/>
    <s v="KKING"/>
    <s v="Reorder"/>
    <s v="Make"/>
  </r>
  <r>
    <n v="691520"/>
    <s v="TOTAL PRODUCTS"/>
    <x v="59"/>
    <s v="6.00X4.00X12.00X2.001500/CS,BAGS,BS"/>
    <n v="2965.2"/>
    <m/>
    <n v="6"/>
    <n v="4"/>
    <n v="12"/>
    <n v="2"/>
    <x v="1"/>
    <n v="858430"/>
    <d v="2013-07-09T00:00:00"/>
    <s v="July 2013"/>
    <s v="KKING"/>
    <s v="Reorder"/>
    <s v="Make"/>
  </r>
  <r>
    <n v="698622"/>
    <s v="TOTAL PRODUCTS"/>
    <x v="59"/>
    <s v="6.00X4.00X12.00X2.001500/CS,BAGS,BS"/>
    <n v="2995.2"/>
    <m/>
    <n v="6"/>
    <n v="4"/>
    <n v="12"/>
    <n v="2"/>
    <x v="1"/>
    <n v="875705"/>
    <d v="2013-08-09T00:00:00"/>
    <s v="Aug 2013"/>
    <s v="LMITCHELL"/>
    <s v="Reorder"/>
    <s v="Make"/>
  </r>
  <r>
    <n v="678021"/>
    <s v="VENTIX GROUP, INC."/>
    <x v="0"/>
    <s v="AUTO 9X12.5 1.5 MILL 1250/ROLL CLEAR "/>
    <n v="1136"/>
    <m/>
    <n v="9"/>
    <m/>
    <n v="12.5"/>
    <n v="1.5"/>
    <x v="0"/>
    <m/>
    <d v="2013-05-28T00:00:00"/>
    <s v="May 2013"/>
    <s v="CGRAINGER"/>
    <s v="New"/>
    <s v="Buy"/>
  </r>
  <r>
    <n v="698859"/>
    <s v="FLORIDA GULF PACKAGING, INC"/>
    <x v="0"/>
    <s v="BOR 8.25X12X0015AUTO STYLE 2500/RL"/>
    <n v="1133.5"/>
    <m/>
    <s v="BOR 8.25"/>
    <n v="12"/>
    <n v="15"/>
    <m/>
    <x v="0"/>
    <m/>
    <d v="2013-08-26T00:00:00"/>
    <s v="Aug 2013"/>
    <s v="LMITCHELL"/>
    <s v="New"/>
    <s v="Buy"/>
  </r>
  <r>
    <n v="689720"/>
    <s v="MULTIFAB"/>
    <x v="0"/>
    <s v="6X10 4 MIL AUTOSTYLEBAG 500/ROLL "/>
    <n v="1128.75"/>
    <m/>
    <n v="6"/>
    <m/>
    <n v="10"/>
    <n v="4"/>
    <x v="0"/>
    <m/>
    <d v="2013-06-28T00:00:00"/>
    <s v="June 2013"/>
    <s v="JBASILE"/>
    <s v="Reorder"/>
    <s v="Buy"/>
  </r>
  <r>
    <n v="689720"/>
    <s v="MULTIFAB"/>
    <x v="0"/>
    <s v="6X10 4 MIL AUTOSTYLEBAG500/ROLL"/>
    <n v="1128.75"/>
    <m/>
    <n v="6"/>
    <s v="10 4 MIL AUTOSTYLEBAG"/>
    <m/>
    <m/>
    <x v="0"/>
    <m/>
    <d v="2013-07-12T00:00:00"/>
    <s v="July 2013"/>
    <s v="JBASILE"/>
    <s v="Reorder"/>
    <s v="Buy"/>
  </r>
  <r>
    <n v="675761"/>
    <s v="FREDERICK PACKAGING"/>
    <x v="0"/>
    <s v="6X7X002 AUTO BAG 1750/ROLL "/>
    <n v="1128"/>
    <m/>
    <n v="6"/>
    <m/>
    <n v="7"/>
    <n v="2"/>
    <x v="0"/>
    <m/>
    <d v="2013-05-20T00:00:00"/>
    <s v="May 2013"/>
    <s v="AMBER"/>
    <s v="New"/>
    <s v="Buy"/>
  </r>
  <r>
    <n v="672864"/>
    <s v="XPEDX"/>
    <x v="0"/>
    <s v="3X10 3MIL AUTO STYLE CLEAR/WHITE 750/ROLL "/>
    <n v="1124"/>
    <m/>
    <n v="3"/>
    <m/>
    <n v="10"/>
    <n v="33"/>
    <x v="0"/>
    <m/>
    <d v="2013-05-07T00:00:00"/>
    <s v="May 2013"/>
    <s v="LCARTER"/>
    <s v="New"/>
    <s v="Buy"/>
  </r>
  <r>
    <n v="665690"/>
    <s v="XPEDX - CORPORATE"/>
    <x v="0"/>
    <s v="8X12 4MIL AUTO BAG 500/ROLL "/>
    <n v="1122.5999999999999"/>
    <m/>
    <n v="8"/>
    <m/>
    <n v="12"/>
    <n v="4"/>
    <x v="0"/>
    <m/>
    <d v="2013-04-09T00:00:00"/>
    <s v="April 2013"/>
    <s v="TTHERIAULT"/>
    <s v="New"/>
    <s v="Buy"/>
  </r>
  <r>
    <n v="672861"/>
    <s v="XPEDX"/>
    <x v="0"/>
    <s v="8X10 3MIL AUTO STYLE CLEAR/WHITE 750/ROLL"/>
    <n v="1122"/>
    <m/>
    <n v="8"/>
    <m/>
    <n v="10"/>
    <n v="3"/>
    <x v="0"/>
    <m/>
    <d v="2013-05-07T00:00:00"/>
    <s v="May 2013"/>
    <s v="LCARTER"/>
    <s v="New"/>
    <s v="Buy"/>
  </r>
  <r>
    <n v="641503"/>
    <s v="MANUFACTURERS SUPPLY CO"/>
    <x v="0"/>
    <s v="4X4X002 AUTO BAG 3000/RL VENTED "/>
    <n v="1120"/>
    <m/>
    <n v="4"/>
    <m/>
    <n v="4"/>
    <n v="2"/>
    <x v="0"/>
    <m/>
    <d v="2012-12-26T00:00:00"/>
    <s v="Dec 2012"/>
    <s v="AMBER"/>
    <s v="New"/>
    <s v="Buy"/>
  </r>
  <r>
    <n v="665696"/>
    <s v="XPEDX - CORPORATE"/>
    <x v="0"/>
    <s v="8X16 4MIL AUTO BAG 200/RO LL "/>
    <n v="1119.5"/>
    <m/>
    <n v="8"/>
    <m/>
    <n v="16"/>
    <n v="4"/>
    <x v="0"/>
    <m/>
    <d v="2013-04-09T00:00:00"/>
    <s v="April 2013"/>
    <s v="TTHERIAULT"/>
    <s v="New"/>
    <s v="Buy"/>
  </r>
  <r>
    <n v="709364"/>
    <s v="TOTAL PRODUCTS"/>
    <x v="59"/>
    <s v="6.00X4.00X12.00X2.001500/CS,BAGS,BS"/>
    <n v="3014.4"/>
    <m/>
    <n v="6"/>
    <n v="4"/>
    <n v="12"/>
    <n v="2"/>
    <x v="1"/>
    <n v="899873"/>
    <d v="2013-09-25T00:00:00"/>
    <s v="Sept 2013"/>
    <s v="MCAMERON"/>
    <s v="Reorder"/>
    <s v="Make"/>
  </r>
  <r>
    <n v="709418"/>
    <s v="TOTAL PRODUCTS"/>
    <x v="59"/>
    <s v="6.00X4.00X12.00X2.001500/CS,BAGS,BS"/>
    <n v="3014.4"/>
    <m/>
    <n v="6"/>
    <n v="4"/>
    <n v="12"/>
    <n v="2"/>
    <x v="1"/>
    <n v="899882"/>
    <d v="2013-09-25T00:00:00"/>
    <s v="Sept 2013"/>
    <s v="SARAH"/>
    <s v="Reorder"/>
    <s v="Make"/>
  </r>
  <r>
    <n v="705660"/>
    <s v="IPS PACKAGING GREENVILLE"/>
    <x v="60"/>
    <s v="63.00X63.00X1260.00X3.004/RL,SLITCTR SHEETING,BS,BOR,CRADL"/>
    <n v="4088.99"/>
    <m/>
    <n v="63"/>
    <n v="63"/>
    <n v="1260"/>
    <n v="3"/>
    <x v="0"/>
    <m/>
    <d v="2013-09-25T00:00:00"/>
    <s v="Sept 2013"/>
    <s v="MCAMERON"/>
    <s v="New"/>
    <s v="Make"/>
  </r>
  <r>
    <n v="659305"/>
    <s v="ADMIRAL PACKAGING"/>
    <x v="61"/>
    <s v="65.00X62.00X152.00X4.00 15/RL,BAGS,FG,BS,BOR,META L 15.0%,CRADL"/>
    <n v="0"/>
    <m/>
    <n v="65"/>
    <n v="62"/>
    <n v="152"/>
    <n v="4"/>
    <x v="1"/>
    <n v="791354"/>
    <d v="2013-02-28T00:00:00"/>
    <s v="Feb 2013"/>
    <s v="LCARTER"/>
    <s v="New"/>
    <s v="Make"/>
  </r>
  <r>
    <n v="691827"/>
    <s v="ADMIRAL PACKAGING"/>
    <x v="61"/>
    <s v="65.00X62.00X152.00X4.0015/RL,BAGS,FG,BS,BOR,METAL 15.0%,CRADL"/>
    <n v="0"/>
    <m/>
    <n v="65"/>
    <n v="62"/>
    <n v="152"/>
    <n v="4"/>
    <x v="0"/>
    <m/>
    <d v="2013-09-05T00:00:00"/>
    <s v="Sept 2013"/>
    <s v="KKING"/>
    <s v="Reorder"/>
    <s v="Make"/>
  </r>
  <r>
    <n v="675287"/>
    <s v="XPEDX"/>
    <x v="62"/>
    <s v="75.00XXX3.00 1750/RL,SWS SHEETING,FG,A S,AMF CLR,CRADL"/>
    <n v="1524"/>
    <m/>
    <n v="75"/>
    <m/>
    <m/>
    <n v="3"/>
    <x v="1"/>
    <n v="823034"/>
    <d v="2013-05-02T00:00:00"/>
    <s v="May 2013"/>
    <s v="AMBER"/>
    <s v="New"/>
    <s v="Make"/>
  </r>
  <r>
    <n v="690339"/>
    <s v="XPEDX"/>
    <x v="62"/>
    <s v="75.00XXX3.001750/RL,SWS SHEETING,FG,AS,AMF CLR,CRADL"/>
    <n v="1488"/>
    <m/>
    <n v="75"/>
    <m/>
    <m/>
    <n v="3"/>
    <x v="1"/>
    <n v="855703"/>
    <d v="2013-07-02T00:00:00"/>
    <s v="July 2013"/>
    <s v="MWENTWORTH"/>
    <s v="Reorder"/>
    <s v="Make"/>
  </r>
  <r>
    <n v="690339"/>
    <s v="XPEDX"/>
    <x v="62"/>
    <s v="75.00XXX3.001750/RL,SWS SHEETING,FG,AS,AMF CLR,CRADL"/>
    <n v="1488"/>
    <m/>
    <n v="75"/>
    <m/>
    <m/>
    <n v="3"/>
    <x v="1"/>
    <n v="855703"/>
    <d v="2013-07-02T00:00:00"/>
    <s v="July 2013"/>
    <s v="MWENTWORTH"/>
    <s v="Reorder"/>
    <s v="Make"/>
  </r>
  <r>
    <n v="679962"/>
    <s v="CARLSON SYSTEMS, LLC - KANSAS CITY"/>
    <x v="0"/>
    <s v="4.5 X 10.5 2MIL OPAQUE WH W/2  BOTTOM GUSSET PRINTE FOOD GRADE 1000/CASE,PRNT"/>
    <n v="3521.25"/>
    <m/>
    <n v="4.5"/>
    <s v=" 10.5 2MIL OPAQUE WH"/>
    <m/>
    <m/>
    <x v="0"/>
    <m/>
    <d v="2013-06-04T00:00:00"/>
    <s v="June 2013"/>
    <s v="JCORLISS"/>
    <s v="New"/>
    <s v="Buy"/>
  </r>
  <r>
    <n v="679966"/>
    <s v="CARLSON SYSTEMS, LLC - KANSAS CITY"/>
    <x v="0"/>
    <s v="5 X 11.25 2MIL OPAQUE WHI W/ 2  BOTTOM GUSSET PRINT FOOD GRADE 1000/CASE,PRNT"/>
    <n v="3411"/>
    <m/>
    <n v="5"/>
    <s v=" 11.25 2MIL OPAQUE WHI"/>
    <m/>
    <m/>
    <x v="0"/>
    <m/>
    <d v="2013-06-04T00:00:00"/>
    <s v="June 2013"/>
    <s v="JCORLISS"/>
    <s v="New"/>
    <s v="Buy"/>
  </r>
  <r>
    <n v="679969"/>
    <s v="CARLSON SYSTEMS, LLC - KANSAS CITY"/>
    <x v="0"/>
    <s v="6 X 18 2MIL OPAQUE WHITE W/ 2  BOTTOM GUSSETT PRIN FOOD GRADE 1000/CASE,PRNT"/>
    <n v="3416"/>
    <m/>
    <n v="6"/>
    <s v=" 18 2MIL OPAQUE WHITE"/>
    <m/>
    <m/>
    <x v="0"/>
    <m/>
    <d v="2013-06-04T00:00:00"/>
    <s v="June 2013"/>
    <s v="JCORLISS"/>
    <s v="New"/>
    <s v="Buy"/>
  </r>
  <r>
    <n v="679995"/>
    <s v="KLEERSIGHT PLASTICS CO."/>
    <x v="0"/>
    <s v="9X21X0.4 HIGH DENSITY NEWSPAPER SLEEVE NO HANGHOLE W HEADER 2000/CS"/>
    <n v="0"/>
    <m/>
    <n v="9"/>
    <n v="21"/>
    <s v="0.4 HIGH DENSITY"/>
    <m/>
    <x v="0"/>
    <m/>
    <d v="2013-06-04T00:00:00"/>
    <s v="June 2013"/>
    <s v="AMBER"/>
    <s v="New"/>
    <s v="Buy"/>
  </r>
  <r>
    <n v="680004"/>
    <s v="CARLSON SYSTEMS, LLC - MINNEAPOLIS"/>
    <x v="0"/>
    <s v="4X6 6 MIL PAS ZIP TOP 100 0/CASE "/>
    <n v="2981.81"/>
    <m/>
    <n v="4"/>
    <s v="6 6 MIL PAS ZIP TOP 100"/>
    <m/>
    <m/>
    <x v="0"/>
    <m/>
    <d v="2013-06-04T00:00:00"/>
    <s v="June 2013"/>
    <s v="TTHERIAULT"/>
    <s v="New"/>
    <s v="Buy"/>
  </r>
  <r>
    <n v="699488"/>
    <s v="XPEDX"/>
    <x v="62"/>
    <s v="75.00XXX3.001750/RL,SWS SHEETING,FG,AS,AMF CLR,CRADL"/>
    <n v="1524"/>
    <m/>
    <n v="75"/>
    <m/>
    <m/>
    <n v="3"/>
    <x v="1"/>
    <n v="877186"/>
    <d v="2013-08-13T00:00:00"/>
    <s v="Aug 2013"/>
    <s v="CMAHAN"/>
    <s v="New"/>
    <s v="Make"/>
  </r>
  <r>
    <n v="690914"/>
    <s v="CHALMUR BAG CO., INC."/>
    <x v="63"/>
    <s v="8.75X0.00X4138.00X1.454138'/RL,TUBING"/>
    <n v="0"/>
    <m/>
    <n v="8.75"/>
    <n v="0"/>
    <n v="4138"/>
    <n v="1.45"/>
    <x v="0"/>
    <m/>
    <d v="2013-07-18T00:00:00"/>
    <s v="July 2013"/>
    <s v="DWHOLEY"/>
    <s v="New"/>
    <s v="Make"/>
  </r>
  <r>
    <n v="700063"/>
    <s v="DUBOSE STRAPPING, INC."/>
    <x v="64"/>
    <s v="80.00X59.00X102.00X2.5030/RL,BAGS,BS,BOR,VCI,CRADL"/>
    <n v="2534.0700000000002"/>
    <m/>
    <n v="80"/>
    <n v="59"/>
    <n v="102"/>
    <n v="2.5"/>
    <x v="1"/>
    <n v="879548"/>
    <d v="2013-08-16T00:00:00"/>
    <s v="Aug 2013"/>
    <s v="TINAO"/>
    <s v="New"/>
    <s v="Make"/>
  </r>
  <r>
    <n v="701032"/>
    <s v="DUBOSE STRAPPING, INC."/>
    <x v="64"/>
    <s v="80.00X59.00X102.00X2.5030/RL,BAGS,BS,BOR,VCI,CRADL"/>
    <n v="1267.03"/>
    <m/>
    <n v="80"/>
    <n v="59"/>
    <n v="102"/>
    <n v="2.5"/>
    <x v="0"/>
    <m/>
    <d v="2013-09-13T00:00:00"/>
    <s v="Sept 2013"/>
    <s v="MGONZALEZ"/>
    <s v="Reorder"/>
    <s v="Make"/>
  </r>
  <r>
    <n v="680222"/>
    <s v="XPEDX"/>
    <x v="0"/>
    <s v="ZT 10.625X23.5 2.5MIL W/4  HEADER &amp; DIE CUT HANDLE, VENTED 500/CA"/>
    <n v="2225.5"/>
    <m/>
    <n v="10.625"/>
    <m/>
    <n v="23.5"/>
    <n v="2.5"/>
    <x v="0"/>
    <m/>
    <d v="2013-06-05T00:00:00"/>
    <s v="June 2013"/>
    <s v="LCARTER"/>
    <s v="New"/>
    <s v="Buy"/>
  </r>
  <r>
    <n v="704996"/>
    <s v="DUBOSE STRAPPING, INC."/>
    <x v="64"/>
    <s v="80.00X59.00X102.00X2.5030/RL,BAGS,BS,BOR,VCI,CRADL"/>
    <n v="2414.88"/>
    <m/>
    <n v="80"/>
    <n v="59"/>
    <n v="102"/>
    <n v="2.5"/>
    <x v="1"/>
    <n v="894207"/>
    <d v="2013-09-13T00:00:00"/>
    <s v="Sept 2013"/>
    <s v="SMAYER"/>
    <s v="Reorder"/>
    <s v="Make"/>
  </r>
  <r>
    <n v="680278"/>
    <s v="STRETCH ASSOCIATES"/>
    <x v="0"/>
    <s v="11.25X14.25 2MIL +1.5  LI 1000/CASE "/>
    <n v="37150"/>
    <m/>
    <n v="11.25"/>
    <s v="14.25 2MIL +1.5  LI"/>
    <m/>
    <m/>
    <x v="0"/>
    <m/>
    <d v="2013-06-05T00:00:00"/>
    <s v="June 2013"/>
    <s v="LCARTER"/>
    <s v="Reorder"/>
    <s v="Buy"/>
  </r>
  <r>
    <n v="680285"/>
    <s v="STRETCH ASSOCIATES"/>
    <x v="0"/>
    <s v="12X15 2MIL +1.5  LIP &amp; PE 1000/CASE "/>
    <n v="40850"/>
    <m/>
    <n v="12"/>
    <s v="15 2MIL +1.5  LIP &amp; PE"/>
    <m/>
    <m/>
    <x v="0"/>
    <m/>
    <d v="2013-06-05T00:00:00"/>
    <s v="June 2013"/>
    <s v="LCARTER"/>
    <s v="Reorder"/>
    <s v="Buy"/>
  </r>
  <r>
    <n v="705071"/>
    <s v="DUBOSE STRAPPING, INC."/>
    <x v="64"/>
    <s v="80.00X59.00X102.00X2.5030/RL,BAGS,BS,BOR,VCI,CRADL"/>
    <n v="7469.22"/>
    <m/>
    <n v="80"/>
    <n v="59"/>
    <n v="102"/>
    <n v="2.5"/>
    <x v="1"/>
    <n v="894195"/>
    <d v="2013-09-13T00:00:00"/>
    <s v="Sept 2013"/>
    <s v="DAVID"/>
    <s v="Reorder"/>
    <s v="Make"/>
  </r>
  <r>
    <n v="648621"/>
    <s v="UNITED ONE SOURCE"/>
    <x v="65"/>
    <s v="85.00X15.00X95.00X3.00 50/RL,BAGS,BS,BOR,VENT,BF LY,CRADL"/>
    <n v="0"/>
    <m/>
    <n v="85"/>
    <n v="15"/>
    <n v="95"/>
    <n v="3"/>
    <x v="0"/>
    <m/>
    <d v="2013-01-31T00:00:00"/>
    <s v="Jan 2013"/>
    <s v="CMAHAN"/>
    <s v="New"/>
    <s v="Make"/>
  </r>
  <r>
    <n v="680358"/>
    <s v="ADVANCED PACKAGING SYSTEM"/>
    <x v="0"/>
    <s v="20 X 26 2MIL PRINTED 1C/1 S (WHITE BLOCK, 12WX6L) 5 00/CASE"/>
    <n v="1832"/>
    <m/>
    <n v="20"/>
    <s v=" 26 2MIL PRINTED 1C/1"/>
    <m/>
    <m/>
    <x v="0"/>
    <m/>
    <d v="2013-06-05T00:00:00"/>
    <s v="June 2013"/>
    <s v="JCORLISS"/>
    <s v="New"/>
    <s v="Buy"/>
  </r>
  <r>
    <n v="680362"/>
    <s v="ADVANCED PACKAGING SYSTEM"/>
    <x v="0"/>
    <s v="20 X26 4MIL PRINTED 1C/1S (WHITE BLOC, 12WX6L) 500 /CASE"/>
    <n v="2862.75"/>
    <m/>
    <n v="20"/>
    <s v="26 4MIL PRINTED 1C/1S"/>
    <m/>
    <m/>
    <x v="0"/>
    <m/>
    <d v="2013-06-05T00:00:00"/>
    <s v="June 2013"/>
    <s v="JCORLISS"/>
    <s v="New"/>
    <s v="Buy"/>
  </r>
  <r>
    <n v="680366"/>
    <s v="ADVANCED PACKAGING SYSTEM"/>
    <x v="0"/>
    <s v="ZT 20 X 26 2MIL PRINTED 1 C/1S (WHITE BLOCK - 12WX6 L) 500/CASE"/>
    <n v="2013.25"/>
    <m/>
    <s v="ZT 20 "/>
    <s v=" 26 2MIL PRINTED 1"/>
    <m/>
    <m/>
    <x v="0"/>
    <m/>
    <d v="2013-06-05T00:00:00"/>
    <s v="June 2013"/>
    <s v="JCORLISS"/>
    <s v="New"/>
    <s v="Buy"/>
  </r>
  <r>
    <n v="680370"/>
    <s v="ADVANCED PACKAGING SYSTEM"/>
    <x v="0"/>
    <s v="ZT 20 X 26 4MIL PRINTED 1 C/1S ((WHITE BLOCK 12WX6L ) 500/CASE"/>
    <n v="3123"/>
    <m/>
    <s v="ZT 20 "/>
    <s v=" 26 4MIL PRINTED 1"/>
    <m/>
    <m/>
    <x v="0"/>
    <m/>
    <d v="2013-06-05T00:00:00"/>
    <s v="June 2013"/>
    <s v="JCORLISS"/>
    <s v="New"/>
    <s v="Buy"/>
  </r>
  <r>
    <n v="651552"/>
    <s v="UNITED ONE SOURCE"/>
    <x v="65"/>
    <s v="85.00X15.00X95.00X3.00 50/RL,BAGS,BS,BOR,VENT,BF LY,NOSLIP"/>
    <n v="0"/>
    <m/>
    <n v="85"/>
    <n v="15"/>
    <n v="95"/>
    <n v="3"/>
    <x v="0"/>
    <m/>
    <d v="2013-02-13T00:00:00"/>
    <s v="Feb 2013"/>
    <s v="STEVES"/>
    <s v="Reorder"/>
    <s v="Make"/>
  </r>
  <r>
    <n v="680431"/>
    <s v="XPEDX"/>
    <x v="0"/>
    <s v="6.5X13 4MIL ZT  "/>
    <n v="0"/>
    <m/>
    <n v="6.5"/>
    <s v="13 4MIL ZT"/>
    <m/>
    <m/>
    <x v="0"/>
    <m/>
    <d v="2013-06-05T00:00:00"/>
    <s v="June 2013"/>
    <s v="MGONZALEZ"/>
    <s v="New"/>
    <s v="Buy"/>
  </r>
  <r>
    <n v="680433"/>
    <s v="XPEDX"/>
    <x v="0"/>
    <s v="6.5X16 4MIL ZIP TOP  "/>
    <n v="0"/>
    <m/>
    <n v="6.5"/>
    <s v="16 4MIL ZIP TOP"/>
    <m/>
    <m/>
    <x v="0"/>
    <m/>
    <d v="2013-06-05T00:00:00"/>
    <s v="June 2013"/>
    <s v="MGONZALEZ"/>
    <s v="New"/>
    <s v="Buy"/>
  </r>
  <r>
    <n v="674254"/>
    <s v="DIVERSIFIED PLASTICS-PKG"/>
    <x v="66"/>
    <s v="99.00X51.00X88.00X1.50 50/RL,BAGS,BS,COLOR,WHT "/>
    <n v="0"/>
    <m/>
    <n v="99"/>
    <n v="51"/>
    <n v="88"/>
    <n v="1.5"/>
    <x v="0"/>
    <m/>
    <d v="2013-05-29T00:00:00"/>
    <s v="May 2013"/>
    <s v="SARAH"/>
    <s v="New"/>
    <s v="Make"/>
  </r>
  <r>
    <n v="707978"/>
    <s v="HUCKSTER PACKAGING &amp; SUPPY"/>
    <x v="67"/>
    <s v="10.00XX16.00X1.501000/CS,BAGS,SW"/>
    <n v="1581.84"/>
    <m/>
    <n v="10"/>
    <m/>
    <n v="16"/>
    <n v="1.5"/>
    <x v="1"/>
    <n v="897057"/>
    <d v="2013-09-19T00:00:00"/>
    <s v="Sept 2013"/>
    <s v="DAVID"/>
    <s v="New"/>
    <s v="Make"/>
  </r>
  <r>
    <n v="639785"/>
    <s v="COMPLETE PACKAGING"/>
    <x v="68"/>
    <s v="12.00X0.00X20.00X4.00 500/CS,BAGS,FG,BS,VCI,TIN T,MBL,PRNTD"/>
    <n v="0"/>
    <n v="1"/>
    <n v="12"/>
    <n v="0"/>
    <n v="20"/>
    <n v="4"/>
    <x v="0"/>
    <m/>
    <d v="2012-12-18T00:00:00"/>
    <s v="Dec 2012"/>
    <s v="WILL"/>
    <s v="New"/>
    <s v="Make"/>
  </r>
  <r>
    <n v="625626"/>
    <s v="PROFESSIONAL PACKAGING"/>
    <x v="0"/>
    <s v="3X4 2 MIL PRE OPEN AUTO BAG 3000/ROLL 1/8  VENT HOLE"/>
    <n v="1098"/>
    <m/>
    <n v="3"/>
    <m/>
    <n v="4"/>
    <n v="2"/>
    <x v="0"/>
    <m/>
    <d v="2012-10-12T00:00:00"/>
    <s v="Oct 2012"/>
    <s v="CMAHAN"/>
    <s v="New"/>
    <s v="Buy"/>
  </r>
  <r>
    <n v="680472"/>
    <s v="INTERNATIONAL PLASTICS"/>
    <x v="0"/>
    <s v="7 X 10 1.5MIL ITEM #120 1000/CS"/>
    <n v="14925"/>
    <m/>
    <n v="7"/>
    <s v=" 10 1.5MIL"/>
    <m/>
    <m/>
    <x v="0"/>
    <m/>
    <d v="2013-06-06T00:00:00"/>
    <s v="June 2013"/>
    <s v="JCORLISS"/>
    <s v="New"/>
    <s v="Buy"/>
  </r>
  <r>
    <n v="693985"/>
    <s v="LANDSBERG - DALLAS (GRAPEVINE)"/>
    <x v="0"/>
    <s v="9 X 15 X 002 MIL CLEARAUTO STYLE BAGS750/ROLL"/>
    <n v="1096.3"/>
    <m/>
    <n v="9"/>
    <n v="15"/>
    <s v=" 002 MIL CLEAR"/>
    <m/>
    <x v="0"/>
    <m/>
    <d v="2013-08-05T00:00:00"/>
    <s v="Aug 2013"/>
    <s v="MEREDITH"/>
    <s v="New"/>
    <s v="Buy"/>
  </r>
  <r>
    <n v="688817"/>
    <s v="NJF ENTERPRISES"/>
    <x v="69"/>
    <s v="9.00X0.00X12.00X1.00 1500/RL,BAGS,FG,BS,BOR "/>
    <n v="467.25"/>
    <m/>
    <n v="9"/>
    <n v="0"/>
    <n v="12"/>
    <n v="1"/>
    <x v="1"/>
    <n v="853149"/>
    <d v="2013-06-26T00:00:00"/>
    <s v="June 2013"/>
    <s v="LCARTER"/>
    <s v="Reorder"/>
    <s v="Make"/>
  </r>
  <r>
    <n v="695953"/>
    <s v="SCHILLING SUPPLY COMPANY"/>
    <x v="70"/>
    <s v="10.00X0.00X12.00X1.005000/CS,BAGS, FLAT PACK"/>
    <n v="1345"/>
    <m/>
    <n v="10"/>
    <n v="0"/>
    <n v="12"/>
    <n v="1"/>
    <x v="0"/>
    <m/>
    <d v="2013-08-13T00:00:00"/>
    <s v="Aug 2013"/>
    <s v="DAVIDW"/>
    <s v="New"/>
    <s v="Make"/>
  </r>
  <r>
    <n v="627764"/>
    <s v="DOUG BROWN PACKAGING INC"/>
    <x v="70"/>
    <s v="11.88XX14.50X2.25 1000/CS,BAGS,FG "/>
    <n v="2200.8000000000002"/>
    <m/>
    <n v="11.88"/>
    <m/>
    <n v="14.5"/>
    <n v="2.25"/>
    <x v="1"/>
    <n v="725879"/>
    <d v="2012-10-08T00:00:00"/>
    <s v="Oct 2012"/>
    <s v="JCORLISS"/>
    <s v="Reorder"/>
    <s v="Make"/>
  </r>
  <r>
    <n v="680559"/>
    <s v="LINDENMEYR MUNROE"/>
    <x v="0"/>
    <s v="9X12 2MIL +1.5  LIP &amp; PER POSTAL APPROVED 1000/CASE "/>
    <n v="2556.75"/>
    <m/>
    <n v="9"/>
    <s v="12 2MIL +1.5  LIP &amp; PER"/>
    <m/>
    <m/>
    <x v="0"/>
    <m/>
    <d v="2013-06-06T00:00:00"/>
    <s v="June 2013"/>
    <s v="MWENTWORTH"/>
    <s v="New"/>
    <s v="Buy"/>
  </r>
  <r>
    <n v="680560"/>
    <s v="LINDENMEYR MUNROE"/>
    <x v="0"/>
    <s v="10X13 2MIL +1.5  LIP &amp; PE POSTAL APPROVED 1000/CASE "/>
    <n v="2538"/>
    <m/>
    <n v="10"/>
    <s v="13 2MIL +1.5  LIP &amp; PE"/>
    <m/>
    <m/>
    <x v="0"/>
    <m/>
    <d v="2013-06-06T00:00:00"/>
    <s v="June 2013"/>
    <s v="MWENTWORTH"/>
    <s v="New"/>
    <s v="Buy"/>
  </r>
  <r>
    <n v="627827"/>
    <s v="DOUG BROWN PACKAGING INC"/>
    <x v="70"/>
    <s v="11.88XX14.50X2.25 1000/CS,BAGS,FG "/>
    <n v="1707"/>
    <m/>
    <n v="11.88"/>
    <m/>
    <n v="14.5"/>
    <n v="2.25"/>
    <x v="1"/>
    <n v="727461"/>
    <d v="2012-10-10T00:00:00"/>
    <s v="Oct 2012"/>
    <s v="JCORLISS"/>
    <s v="Reorder"/>
    <s v="Make"/>
  </r>
  <r>
    <n v="680627"/>
    <s v="BRAME SPECIALTY CO."/>
    <x v="0"/>
    <s v="20X18 + 7  BG + 2  LIP LLPE, 4MIL 3M/CS "/>
    <n v="0"/>
    <m/>
    <n v="20"/>
    <s v="18 + 7  BG + 2  LIP"/>
    <m/>
    <m/>
    <x v="0"/>
    <m/>
    <d v="2013-06-06T00:00:00"/>
    <s v="June 2013"/>
    <s v="MCAMERON"/>
    <s v="New"/>
    <s v="Buy"/>
  </r>
  <r>
    <n v="680631"/>
    <s v="XPEDX"/>
    <x v="0"/>
    <s v="2  6MIL BLACK TUBING 1000'/ROLL "/>
    <n v="1627.5"/>
    <m/>
    <s v="2  6MIL BLACK TUBING"/>
    <m/>
    <m/>
    <m/>
    <x v="0"/>
    <m/>
    <d v="2013-06-06T00:00:00"/>
    <s v="June 2013"/>
    <s v="LCARTER"/>
    <s v="New"/>
    <s v="Buy"/>
  </r>
  <r>
    <n v="680638"/>
    <s v="BRAME SPECIALTY CO."/>
    <x v="0"/>
    <s v="18X17 +10  BG +3 LIP LLPE, 4MIL, 3M/CS "/>
    <n v="0"/>
    <m/>
    <n v="18"/>
    <s v="17 +10  BG +3 LIP"/>
    <m/>
    <m/>
    <x v="0"/>
    <m/>
    <d v="2013-06-06T00:00:00"/>
    <s v="June 2013"/>
    <s v="MCAMERON"/>
    <s v="New"/>
    <s v="Buy"/>
  </r>
  <r>
    <n v="680642"/>
    <s v="BRAME SPECIALTY CO."/>
    <x v="0"/>
    <s v="20X22 +10 BG +3 LIP LLPE, 4MIL, 3M/CS "/>
    <n v="0"/>
    <m/>
    <n v="20"/>
    <s v="22 +10 BG +3 LIP"/>
    <m/>
    <m/>
    <x v="0"/>
    <m/>
    <d v="2013-06-06T00:00:00"/>
    <s v="June 2013"/>
    <s v="MCAMERON"/>
    <s v="New"/>
    <s v="Buy"/>
  </r>
  <r>
    <n v="680643"/>
    <s v="BRAME SPECIALTY CO."/>
    <x v="0"/>
    <s v="19.5X15.5 +4 BG +2  LIP, HDPE, 3.75MIL 3M/CS"/>
    <n v="0"/>
    <m/>
    <n v="19.5"/>
    <s v="15.5 +4 BG +2 "/>
    <m/>
    <m/>
    <x v="0"/>
    <m/>
    <d v="2013-06-06T00:00:00"/>
    <s v="June 2013"/>
    <s v="MCAMERON"/>
    <s v="New"/>
    <s v="Buy"/>
  </r>
  <r>
    <n v="680644"/>
    <s v="BRAME SPECIALTY CO."/>
    <x v="0"/>
    <s v="20X18 +7 BG +2 LIP HDPE, 3.75MIL, 3M/CS "/>
    <n v="0"/>
    <m/>
    <n v="20"/>
    <s v="18 +7 BG +2 LIP"/>
    <m/>
    <m/>
    <x v="0"/>
    <m/>
    <d v="2013-06-06T00:00:00"/>
    <s v="June 2013"/>
    <s v="MCAMERON"/>
    <s v="New"/>
    <s v="Buy"/>
  </r>
  <r>
    <n v="680684"/>
    <s v="LANDSBERG - HOUSTON"/>
    <x v="0"/>
    <s v="9X12 8MIL ZT  "/>
    <n v="0"/>
    <m/>
    <n v="9"/>
    <s v="12 8MIL ZT"/>
    <m/>
    <m/>
    <x v="0"/>
    <m/>
    <d v="2013-06-06T00:00:00"/>
    <s v="June 2013"/>
    <s v="KKING"/>
    <s v="New"/>
    <s v="Buy"/>
  </r>
  <r>
    <n v="680689"/>
    <s v="HUGHES ENTERPRISES"/>
    <x v="0"/>
    <s v="ZT 9X4.5 3MIL +2.5 BG 100 0/CASE "/>
    <n v="1771"/>
    <m/>
    <s v="ZT 9"/>
    <s v="4.5 3MIL +2.5 BG 100"/>
    <m/>
    <m/>
    <x v="0"/>
    <m/>
    <d v="2013-06-06T00:00:00"/>
    <s v="June 2013"/>
    <s v="MWENTWORTH"/>
    <s v="New"/>
    <s v="Buy"/>
  </r>
  <r>
    <n v="680697"/>
    <s v="HUGHES ENTERPRISES"/>
    <x v="0"/>
    <s v="ZT 9X4.5 3MIL +2.5 BG PRINTED 4C/1S 1000/CASE,P RNTD"/>
    <n v="2869"/>
    <m/>
    <s v="ZT 9"/>
    <s v="4.5 3MIL +2.5 BG"/>
    <m/>
    <m/>
    <x v="0"/>
    <m/>
    <d v="2013-06-06T00:00:00"/>
    <s v="June 2013"/>
    <s v="MWENTWORTH"/>
    <s v="New"/>
    <s v="Buy"/>
  </r>
  <r>
    <n v="680718"/>
    <s v="CAROLINA CONTAINER COMPANY"/>
    <x v="0"/>
    <s v="6X5 3MIL STATIC SHIELD BA 100/CS "/>
    <n v="0"/>
    <m/>
    <n v="6"/>
    <s v="5 3MIL STATIC SHIELD BA"/>
    <m/>
    <m/>
    <x v="0"/>
    <m/>
    <d v="2013-06-06T00:00:00"/>
    <s v="June 2013"/>
    <s v="MGONZALEZ"/>
    <s v="New"/>
    <s v="Buy"/>
  </r>
  <r>
    <n v="680719"/>
    <s v="CAROLINA CONTAINER COMPANY"/>
    <x v="0"/>
    <s v="16x20 3mil static shield 100/CS "/>
    <n v="267.48"/>
    <m/>
    <s v="16x20 3mil static shield"/>
    <m/>
    <m/>
    <m/>
    <x v="0"/>
    <m/>
    <d v="2013-06-06T00:00:00"/>
    <s v="June 2013"/>
    <s v="MGONZALEZ"/>
    <s v="New"/>
    <s v="Buy"/>
  </r>
  <r>
    <n v="680741"/>
    <s v="B2B INDUSTRIAL PRODUCTS"/>
    <x v="0"/>
    <s v="16x20 2MIL CLEAR 2  LIP QUOTE MINIMUM TO 60612"/>
    <n v="495.6"/>
    <m/>
    <s v="16x20 2MIL CLEAR"/>
    <m/>
    <m/>
    <m/>
    <x v="0"/>
    <m/>
    <d v="2013-06-06T00:00:00"/>
    <s v="June 2013"/>
    <s v="KSHAUGHNESSY"/>
    <s v="New"/>
    <s v="Buy"/>
  </r>
  <r>
    <n v="680744"/>
    <s v="B2B INDUSTRIAL PRODUCTS"/>
    <x v="0"/>
    <s v="12x16 2MIL CLEAR 2'' LIP QUOTE MINIMUM TO 60612"/>
    <n v="0"/>
    <m/>
    <s v="12x16 2MIL CLEAR"/>
    <m/>
    <m/>
    <m/>
    <x v="0"/>
    <m/>
    <d v="2013-06-06T00:00:00"/>
    <s v="June 2013"/>
    <s v="KSHAUGHNESSY"/>
    <s v="New"/>
    <s v="Buy"/>
  </r>
  <r>
    <n v="680760"/>
    <s v="TEMPERATSURE"/>
    <x v="0"/>
    <s v="ZT SLIDER 6X6 1.5MIL TINT ED GREEN (LEAF GREEN) "/>
    <n v="1597.5"/>
    <m/>
    <s v="ZT SLIDER 6"/>
    <s v="6 1.5MIL TINT"/>
    <m/>
    <m/>
    <x v="0"/>
    <m/>
    <d v="2013-06-06T00:00:00"/>
    <s v="June 2013"/>
    <s v="JBURKE"/>
    <s v="New"/>
    <s v="Buy"/>
  </r>
  <r>
    <n v="627306"/>
    <s v="SUPPLY ONE - TUCSON"/>
    <x v="0"/>
    <s v="8X10 2 MIL AUTO BAG WHITE FRONT CLEAR BACK WITH VENT HOLE 1250/ROLL"/>
    <n v="1087.5"/>
    <m/>
    <n v="8"/>
    <m/>
    <n v="10"/>
    <n v="2"/>
    <x v="0"/>
    <m/>
    <d v="2012-10-19T00:00:00"/>
    <s v="Oct 2012"/>
    <s v="TTHERIAULT"/>
    <s v="New"/>
    <s v="Buy"/>
  </r>
  <r>
    <n v="628557"/>
    <s v="DOUG BROWN PACKAGING INC"/>
    <x v="70"/>
    <s v="11.88XX14.50X2.25 1000/CS,BAGS,FG "/>
    <n v="1707"/>
    <m/>
    <n v="11.88"/>
    <m/>
    <n v="14.5"/>
    <n v="2.25"/>
    <x v="1"/>
    <n v="727468"/>
    <d v="2012-10-10T00:00:00"/>
    <s v="Oct 2012"/>
    <s v="JCORLISS"/>
    <s v="New"/>
    <s v="Make"/>
  </r>
  <r>
    <n v="633418"/>
    <s v="DOUG BROWN PACKAGING INC"/>
    <x v="70"/>
    <s v="11.88XX14.50X2.25 1000/CS,BAGS,FG "/>
    <n v="1707"/>
    <m/>
    <n v="11.88"/>
    <m/>
    <n v="14.5"/>
    <n v="2.25"/>
    <x v="1"/>
    <n v="737689"/>
    <d v="2012-11-01T00:00:00"/>
    <s v="Nov 2012"/>
    <s v="JCORLISS"/>
    <s v="New"/>
    <s v="Make"/>
  </r>
  <r>
    <n v="633462"/>
    <s v="DOUG BROWN PACKAGING INC"/>
    <x v="70"/>
    <s v="11.88XX14.50X2.25 1000/CS,BAGS,FG "/>
    <n v="1707"/>
    <m/>
    <n v="11.88"/>
    <m/>
    <n v="14.5"/>
    <n v="2.25"/>
    <x v="1"/>
    <n v="737680"/>
    <d v="2012-11-01T00:00:00"/>
    <s v="Nov 2012"/>
    <s v="JCORLISS"/>
    <s v="Reorder"/>
    <s v="Make"/>
  </r>
  <r>
    <n v="634777"/>
    <s v="DOUG BROWN PACKAGING INC"/>
    <x v="70"/>
    <s v="11.88XX14.50X2.25 1000/CS,BAGS,FG "/>
    <n v="4890"/>
    <m/>
    <n v="11.88"/>
    <m/>
    <n v="14.5"/>
    <n v="2.25"/>
    <x v="1"/>
    <n v="740800"/>
    <d v="2012-11-08T00:00:00"/>
    <s v="Nov 2012"/>
    <s v="SARAH"/>
    <s v="Reorder"/>
    <s v="Make"/>
  </r>
  <r>
    <n v="644100"/>
    <s v="DOUG BROWN PACKAGING INC"/>
    <x v="70"/>
    <s v="11.88XX14.50X2.25 1000/CS,BAGS,FG "/>
    <n v="6402"/>
    <m/>
    <n v="11.88"/>
    <m/>
    <n v="14.5"/>
    <n v="2.25"/>
    <x v="1"/>
    <n v="759905"/>
    <d v="2012-12-20T00:00:00"/>
    <s v="Dec 2012"/>
    <s v="LMITCHELL"/>
    <s v="Reorder"/>
    <s v="Make"/>
  </r>
  <r>
    <n v="644205"/>
    <s v="DOUG BROWN PACKAGING INC"/>
    <x v="70"/>
    <s v="11.88XX14.50X2.25 1000/CS,BAGS,FG "/>
    <n v="1600.5"/>
    <m/>
    <n v="11.88"/>
    <m/>
    <n v="14.5"/>
    <n v="2.25"/>
    <x v="1"/>
    <n v="759927"/>
    <d v="2012-12-20T00:00:00"/>
    <s v="Dec 2012"/>
    <s v="LMITCHELL"/>
    <s v="Reorder"/>
    <s v="Make"/>
  </r>
  <r>
    <n v="680823"/>
    <s v="S. WALTER PACKAGING CORP."/>
    <x v="0"/>
    <s v="ZT 10X12 4MIL PRINTED 2C/1S,PRNTD "/>
    <n v="3450"/>
    <m/>
    <s v="ZT 10"/>
    <s v="12 4MIL"/>
    <m/>
    <m/>
    <x v="0"/>
    <m/>
    <d v="2013-06-07T00:00:00"/>
    <s v="June 2013"/>
    <s v="TTHERIAULT"/>
    <s v="New"/>
    <s v="Buy"/>
  </r>
  <r>
    <n v="680824"/>
    <s v="S. WALTER PACKAGING CORP."/>
    <x v="0"/>
    <s v="ZT 10X12 4 MIL PRINTED 1C/1S,PRNTD "/>
    <n v="3168.2"/>
    <m/>
    <s v="ZT 10"/>
    <s v="12 4 MIL"/>
    <m/>
    <m/>
    <x v="0"/>
    <m/>
    <d v="2013-06-07T00:00:00"/>
    <s v="June 2013"/>
    <s v="TTHERIAULT"/>
    <s v="New"/>
    <s v="Buy"/>
  </r>
  <r>
    <n v="645711"/>
    <s v="DOUG BROWN PACKAGING INC"/>
    <x v="70"/>
    <s v="11.88XX14.50X2.25 1000/CS,BAGS,FG "/>
    <n v="1920.6"/>
    <m/>
    <n v="11.88"/>
    <m/>
    <n v="14.5"/>
    <n v="2.25"/>
    <x v="1"/>
    <n v="763503"/>
    <d v="2013-01-04T00:00:00"/>
    <s v="Jan 2013"/>
    <s v="SARAH"/>
    <s v="Reorder"/>
    <s v="Make"/>
  </r>
  <r>
    <n v="680866"/>
    <s v="STEPHEN GOULD HUNTSVILLE"/>
    <x v="0"/>
    <s v="ZT 20X20X003 TAMPER EVIDENT BOTTOM LOAD"/>
    <n v="2051.2800000000002"/>
    <m/>
    <s v="ZT 20"/>
    <n v="20"/>
    <n v="3"/>
    <m/>
    <x v="0"/>
    <m/>
    <d v="2013-06-07T00:00:00"/>
    <s v="June 2013"/>
    <s v="JIM"/>
    <s v="Reorder"/>
    <s v="Buy"/>
  </r>
  <r>
    <n v="662388"/>
    <s v="DOUG BROWN PACKAGING INC"/>
    <x v="70"/>
    <s v="11.88XX14.50X2.25 1000/CS,BAGS,FG "/>
    <n v="2488.5"/>
    <m/>
    <n v="11.88"/>
    <m/>
    <n v="14.5"/>
    <n v="2.25"/>
    <x v="1"/>
    <n v="796195"/>
    <d v="2013-03-11T00:00:00"/>
    <s v="March 2013"/>
    <s v="JCORLISS"/>
    <s v="Reorder"/>
    <s v="Make"/>
  </r>
  <r>
    <n v="680960"/>
    <s v="STRETCH ASSOCIATES"/>
    <x v="0"/>
    <s v="8 X 12 5MIL VACUUM POUCHE BAG "/>
    <n v="0"/>
    <m/>
    <n v="8"/>
    <s v=" 12 5MIL"/>
    <m/>
    <m/>
    <x v="0"/>
    <m/>
    <d v="2013-06-07T00:00:00"/>
    <s v="June 2013"/>
    <s v="JCORLISS"/>
    <s v="New"/>
    <s v="Buy"/>
  </r>
  <r>
    <n v="680963"/>
    <s v="STRETCH ASSOCIATES"/>
    <x v="0"/>
    <s v="8 X 19 5MIL VACUUM POUCHE BAGS "/>
    <n v="0"/>
    <m/>
    <n v="8"/>
    <s v=" 19 5MIL"/>
    <m/>
    <m/>
    <x v="0"/>
    <m/>
    <d v="2013-06-07T00:00:00"/>
    <s v="June 2013"/>
    <s v="JCORLISS"/>
    <s v="New"/>
    <s v="Buy"/>
  </r>
  <r>
    <n v="681005"/>
    <s v="SOUTHERN CONTAINER CORP"/>
    <x v="0"/>
    <s v="8X12 2MIL LIP &amp; TAPE BAG WITH 1  LIP "/>
    <n v="897.1"/>
    <m/>
    <n v="8"/>
    <s v="12 2MIL LIP &amp; TAPE BAG"/>
    <m/>
    <m/>
    <x v="0"/>
    <m/>
    <d v="2013-06-07T00:00:00"/>
    <s v="June 2013"/>
    <s v="PGARCIA"/>
    <s v="New"/>
    <s v="Buy"/>
  </r>
  <r>
    <n v="681014"/>
    <s v="WELCH PACKAGING DAYTON, INC."/>
    <x v="0"/>
    <s v="5X8 2MIL CLEAR ZIP TOP PRINTED WHITE BLOCK WITH PRINT AREA .75X4 ,PRNTD"/>
    <n v="0"/>
    <m/>
    <n v="5"/>
    <s v="8 2MIL CLEAR ZIP TOP"/>
    <m/>
    <m/>
    <x v="0"/>
    <m/>
    <d v="2013-06-07T00:00:00"/>
    <s v="June 2013"/>
    <s v="PGARCIA"/>
    <s v="New"/>
    <s v="Buy"/>
  </r>
  <r>
    <n v="681024"/>
    <s v="ARBOR INDUSTRIES USA INC."/>
    <x v="0"/>
    <s v="4.00x7.00 2 MIL PREVIOUSLY QUOTED 3000/CS TOTAL 150M"/>
    <n v="1185"/>
    <m/>
    <s v="4.00x7.00 2 MIL"/>
    <m/>
    <m/>
    <m/>
    <x v="0"/>
    <m/>
    <d v="2013-06-07T00:00:00"/>
    <s v="June 2013"/>
    <s v="KSHAUGHNESSY"/>
    <s v="New"/>
    <s v="Buy"/>
  </r>
  <r>
    <n v="681052"/>
    <s v="XPEDX"/>
    <x v="0"/>
    <s v="ZT 3.5X3.5 2MIL 1000/CS "/>
    <n v="0"/>
    <m/>
    <s v="ZT 3.5"/>
    <s v="3.5 2MIL"/>
    <m/>
    <m/>
    <x v="0"/>
    <m/>
    <d v="2013-06-07T00:00:00"/>
    <s v="June 2013"/>
    <s v="AMBER"/>
    <s v="Reorder"/>
    <s v="Buy"/>
  </r>
  <r>
    <n v="662449"/>
    <s v="DOUG BROWN PACKAGING INC"/>
    <x v="70"/>
    <s v="11.88XX14.50X2.25 1000/CS,BAGS,FG "/>
    <n v="5806.5"/>
    <m/>
    <n v="11.88"/>
    <m/>
    <n v="14.5"/>
    <n v="2.25"/>
    <x v="1"/>
    <n v="796181"/>
    <d v="2013-03-11T00:00:00"/>
    <s v="March 2013"/>
    <s v="LMITCHELL"/>
    <s v="Reorder"/>
    <s v="Make"/>
  </r>
  <r>
    <n v="664924"/>
    <s v="DOUG BROWN PACKAGING INC"/>
    <x v="70"/>
    <s v="11.88XX14.50X2.25 1000/CS,BAGS,FG "/>
    <n v="9091.32"/>
    <m/>
    <n v="11.88"/>
    <m/>
    <n v="14.5"/>
    <n v="2.25"/>
    <x v="1"/>
    <n v="801354"/>
    <d v="2013-03-21T00:00:00"/>
    <s v="March 2013"/>
    <s v="JCORLISS"/>
    <s v="Reorder"/>
    <s v="Make"/>
  </r>
  <r>
    <n v="669404"/>
    <s v="DOUG BROWN PACKAGING INC"/>
    <x v="70"/>
    <s v="11.88XX14.50X2.25 1000/CS,BAGS,FG "/>
    <n v="4908"/>
    <m/>
    <n v="11.88"/>
    <m/>
    <n v="14.5"/>
    <n v="2.25"/>
    <x v="1"/>
    <n v="811325"/>
    <d v="2013-04-10T00:00:00"/>
    <s v="April 2013"/>
    <s v="JCORLISS"/>
    <s v="New"/>
    <s v="Make"/>
  </r>
  <r>
    <n v="677352"/>
    <s v="DOUG BROWN PACKAGING INC"/>
    <x v="70"/>
    <s v="11.88XX14.50X2.25 1000/CS,BAGS,FG "/>
    <n v="4896"/>
    <m/>
    <n v="11.88"/>
    <m/>
    <n v="14.5"/>
    <n v="2.25"/>
    <x v="1"/>
    <n v="827378"/>
    <d v="2013-05-09T00:00:00"/>
    <s v="May 2013"/>
    <s v="LMITCHELL"/>
    <s v="Reorder"/>
    <s v="Make"/>
  </r>
  <r>
    <n v="679293"/>
    <s v="DOUG BROWN PACKAGING INC"/>
    <x v="70"/>
    <s v="11.88XX14.50X2.25 1000/CS,BAGS,FG "/>
    <n v="5287.68"/>
    <m/>
    <n v="11.88"/>
    <m/>
    <n v="14.5"/>
    <n v="2.25"/>
    <x v="1"/>
    <n v="830839"/>
    <d v="2013-05-16T00:00:00"/>
    <s v="May 2013"/>
    <s v="LMITCHELL"/>
    <s v="Reorder"/>
    <s v="Make"/>
  </r>
  <r>
    <n v="683612"/>
    <s v="DOUG BROWN PACKAGING INC"/>
    <x v="70"/>
    <s v="11.88XX14.50X2.25 1000/CS,BAGS,FG "/>
    <n v="5729.82"/>
    <m/>
    <n v="11.88"/>
    <m/>
    <n v="14.5"/>
    <n v="2.25"/>
    <x v="1"/>
    <n v="841175"/>
    <d v="2013-06-05T00:00:00"/>
    <s v="June 2013"/>
    <s v="JCORLISS"/>
    <s v="Reorder"/>
    <s v="Make"/>
  </r>
  <r>
    <n v="681244"/>
    <s v="W.B. MASON CO., INC."/>
    <x v="0"/>
    <s v="10X13X2 POSTAL APPROVED LIP AND TAPE, 1.5  LIP"/>
    <n v="2275.8000000000002"/>
    <m/>
    <n v="10"/>
    <n v="13"/>
    <n v="2"/>
    <m/>
    <x v="0"/>
    <m/>
    <d v="2013-06-10T00:00:00"/>
    <s v="June 2013"/>
    <s v="PCOSTA"/>
    <s v="New"/>
    <s v="Buy"/>
  </r>
  <r>
    <n v="681267"/>
    <s v="B2B INDUSTRIAL PRODUCTS"/>
    <x v="0"/>
    <s v="GU 20X17X7 W/2 LIP 2MIL 250/CS "/>
    <n v="1976.8"/>
    <m/>
    <s v="GU 20"/>
    <n v="17"/>
    <s v="7 W/2 LIP"/>
    <m/>
    <x v="0"/>
    <m/>
    <d v="2013-06-10T00:00:00"/>
    <s v="June 2013"/>
    <s v="MWENTWORTH"/>
    <s v="New"/>
    <s v="Buy"/>
  </r>
  <r>
    <n v="681270"/>
    <s v="B2B INDUSTRIAL PRODUCTS"/>
    <x v="0"/>
    <s v="LF 18X17 W/3 LIP 300/CTN 2.5MIL "/>
    <n v="8711"/>
    <m/>
    <s v="LF 18"/>
    <s v="17 W/3 LIP"/>
    <m/>
    <m/>
    <x v="0"/>
    <m/>
    <d v="2013-06-10T00:00:00"/>
    <s v="June 2013"/>
    <s v="MWENTWORTH"/>
    <s v="New"/>
    <s v="Buy"/>
  </r>
  <r>
    <n v="681276"/>
    <s v="BRAME SPECIALTY CO."/>
    <x v="0"/>
    <s v="13.5X31 2.25 MIL ICE BAG 3 COLOR PRINT,PRNTD"/>
    <n v="0"/>
    <m/>
    <n v="13.5"/>
    <s v="31 2.25 MIL"/>
    <m/>
    <m/>
    <x v="0"/>
    <m/>
    <d v="2013-06-10T00:00:00"/>
    <s v="June 2013"/>
    <s v="JPENA"/>
    <s v="New"/>
    <s v="Buy"/>
  </r>
  <r>
    <n v="681278"/>
    <s v="BRAME SPECIALTY CO."/>
    <x v="0"/>
    <s v="12X23 1.75 MIL ICE BAG 3 COLOR PRINT,PRNTD"/>
    <n v="0"/>
    <m/>
    <n v="12"/>
    <s v="23 1.75 MIL"/>
    <m/>
    <m/>
    <x v="0"/>
    <m/>
    <d v="2013-06-10T00:00:00"/>
    <s v="June 2013"/>
    <s v="JPENA"/>
    <s v="New"/>
    <s v="Buy"/>
  </r>
  <r>
    <n v="681279"/>
    <s v="3L ELECTRONIC (USA) INC"/>
    <x v="0"/>
    <s v="LF 19.5X15.5 +4BG+2LIP 3000/CTN "/>
    <n v="0"/>
    <m/>
    <s v="LF 19.5"/>
    <s v="15.5 +4BG+2LIP"/>
    <m/>
    <m/>
    <x v="0"/>
    <m/>
    <d v="2013-06-10T00:00:00"/>
    <s v="June 2013"/>
    <s v="MWENTWORTH"/>
    <s v="New"/>
    <s v="Buy"/>
  </r>
  <r>
    <n v="681364"/>
    <s v="HFG PACKAGING LLC"/>
    <x v="0"/>
    <s v="8.75X12.5 WITH 1.5 INCH L 250 PER WICKET, 1M PER CA SE"/>
    <n v="6375"/>
    <m/>
    <n v="8.75"/>
    <s v="12.5 WITH 1.5 INCH L"/>
    <m/>
    <m/>
    <x v="0"/>
    <m/>
    <d v="2013-06-10T00:00:00"/>
    <s v="June 2013"/>
    <s v="JLYONS"/>
    <s v="New"/>
    <s v="Buy"/>
  </r>
  <r>
    <n v="690184"/>
    <s v="DOUG BROWN PACKAGING INC"/>
    <x v="70"/>
    <s v="11.88XX14.50X2.251000/CS,BAGS,FG"/>
    <n v="4989"/>
    <m/>
    <n v="11.88"/>
    <m/>
    <n v="14.5"/>
    <n v="2.25"/>
    <x v="1"/>
    <n v="855790"/>
    <d v="2013-07-02T00:00:00"/>
    <s v="July 2013"/>
    <s v="LMITCHELL"/>
    <s v="Reorder"/>
    <s v="Make"/>
  </r>
  <r>
    <n v="681385"/>
    <s v="LANDSBERG - HOUSTON"/>
    <x v="0"/>
    <s v="ZT 10X12 8MIL  "/>
    <n v="0"/>
    <m/>
    <s v="ZT 10"/>
    <s v="12 8MIL"/>
    <m/>
    <m/>
    <x v="0"/>
    <m/>
    <d v="2013-06-10T00:00:00"/>
    <s v="June 2013"/>
    <s v="MCAMERON"/>
    <s v="New"/>
    <s v="Buy"/>
  </r>
  <r>
    <n v="690184"/>
    <s v="DOUG BROWN PACKAGING INC"/>
    <x v="70"/>
    <s v="11.88XX14.50X2.251000/CS,BAGS,FG"/>
    <n v="4989"/>
    <m/>
    <n v="11.88"/>
    <m/>
    <n v="14.5"/>
    <n v="2.25"/>
    <x v="1"/>
    <n v="855790"/>
    <d v="2013-07-02T00:00:00"/>
    <s v="July 2013"/>
    <s v="LMITCHELL"/>
    <s v="Reorder"/>
    <s v="Make"/>
  </r>
  <r>
    <n v="691343"/>
    <s v="DOUG BROWN PACKAGING INC"/>
    <x v="70"/>
    <s v="11.88XX14.50X2.251000/CS,BAGS,FG"/>
    <n v="4989"/>
    <m/>
    <n v="11.88"/>
    <m/>
    <n v="14.5"/>
    <n v="2.25"/>
    <x v="1"/>
    <n v="857898"/>
    <d v="2013-07-09T00:00:00"/>
    <s v="July 2013"/>
    <s v="JCORLISS"/>
    <s v="Reorder"/>
    <s v="Make"/>
  </r>
  <r>
    <n v="691343"/>
    <s v="DOUG BROWN PACKAGING INC"/>
    <x v="70"/>
    <s v="11.88XX14.50X2.251000/CS,BAGS,FG"/>
    <n v="4989"/>
    <m/>
    <n v="11.88"/>
    <m/>
    <n v="14.5"/>
    <n v="2.25"/>
    <x v="1"/>
    <n v="857898"/>
    <d v="2013-07-09T00:00:00"/>
    <s v="July 2013"/>
    <s v="JCORLISS"/>
    <s v="Reorder"/>
    <s v="Make"/>
  </r>
  <r>
    <n v="702581"/>
    <s v="DOUG BROWN PACKAGING INC"/>
    <x v="70"/>
    <s v="11.88XX14.50X2.251000/CS,BAGS,FG"/>
    <n v="0"/>
    <m/>
    <n v="11.88"/>
    <m/>
    <n v="14.5"/>
    <n v="2.25"/>
    <x v="1"/>
    <n v="885005"/>
    <d v="2013-08-27T00:00:00"/>
    <s v="Aug 2013"/>
    <s v="JCORLISS"/>
    <s v="Reorder"/>
    <s v="Make"/>
  </r>
  <r>
    <n v="702819"/>
    <s v="DOUG BROWN PACKAGING INC"/>
    <x v="70"/>
    <s v="11.88XX14.50X2.251000/CS,BAGS,FG"/>
    <n v="1705.5"/>
    <m/>
    <n v="11.88"/>
    <m/>
    <n v="14.5"/>
    <n v="2.25"/>
    <x v="1"/>
    <n v="885019"/>
    <d v="2013-08-27T00:00:00"/>
    <s v="Aug 2013"/>
    <s v="JCORLISS"/>
    <s v="Reorder"/>
    <s v="Make"/>
  </r>
  <r>
    <n v="710132"/>
    <s v="DOUG BROWN PACKAGING INC"/>
    <x v="70"/>
    <s v="11.88XX14.50X2.251000/CS,BAGS,FG"/>
    <n v="8380"/>
    <m/>
    <n v="11.88"/>
    <m/>
    <n v="14.5"/>
    <n v="2.25"/>
    <x v="1"/>
    <n v="901631"/>
    <d v="2013-09-27T00:00:00"/>
    <s v="Sept 2013"/>
    <s v="LMITCHELL"/>
    <s v="Reorder"/>
    <s v="Make"/>
  </r>
  <r>
    <n v="681470"/>
    <s v="SIGMA SUPPLY, INC."/>
    <x v="0"/>
    <s v="2  X 3  2MIL ZT 1C/1S,PRNTD "/>
    <n v="1187.2"/>
    <m/>
    <n v="2"/>
    <s v=" 3  2MIL ZT"/>
    <m/>
    <m/>
    <x v="0"/>
    <m/>
    <d v="2013-06-12T00:00:00"/>
    <s v="June 2013"/>
    <s v="JCORLISS"/>
    <s v="New"/>
    <s v="Buy"/>
  </r>
  <r>
    <n v="681486"/>
    <s v="BROWARD PAPER"/>
    <x v="0"/>
    <s v="ZT 4X6 2MIL PRINTED 3C/2S 1000/CASE,PRNTD "/>
    <n v="1223"/>
    <m/>
    <s v="ZT 4"/>
    <s v="6 2MIL PRINTED 3C/2S"/>
    <m/>
    <m/>
    <x v="0"/>
    <m/>
    <d v="2013-06-12T00:00:00"/>
    <s v="June 2013"/>
    <s v="MGONZALEZ"/>
    <s v="Reorder"/>
    <s v="Buy"/>
  </r>
  <r>
    <n v="681515"/>
    <s v="PKGING.COM"/>
    <x v="0"/>
    <s v="ZT 8X8 2MIL PRINTED 1C/1S 1000/CASE,PRNTD "/>
    <n v="984.5"/>
    <m/>
    <s v="ZT 8"/>
    <s v="8 2MIL PRINTED 1C/1S"/>
    <m/>
    <m/>
    <x v="0"/>
    <m/>
    <d v="2013-06-12T00:00:00"/>
    <s v="June 2013"/>
    <s v="MPRIEST"/>
    <s v="New"/>
    <s v="Buy"/>
  </r>
  <r>
    <n v="681518"/>
    <s v="PKGING.COM"/>
    <x v="0"/>
    <s v="ZT 5X6 2MIL PRINTED 1C/1S 1000/CASE,PRNTD "/>
    <n v="868"/>
    <m/>
    <s v="ZT 5"/>
    <s v="6 2MIL PRINTED 1C/1S"/>
    <m/>
    <m/>
    <x v="0"/>
    <m/>
    <d v="2013-06-12T00:00:00"/>
    <s v="June 2013"/>
    <s v="MPRIEST"/>
    <s v="New"/>
    <s v="Buy"/>
  </r>
  <r>
    <n v="681519"/>
    <s v="US POLY PACK"/>
    <x v="0"/>
    <s v="10X9+2.5  LIP 3/16  BUBBL E BAG 250/CASE "/>
    <n v="627.29999999999995"/>
    <m/>
    <n v="10"/>
    <s v="9+2.5  LIP 3/16  BUBBL"/>
    <m/>
    <m/>
    <x v="0"/>
    <m/>
    <d v="2013-06-12T00:00:00"/>
    <s v="June 2013"/>
    <s v="MWENTWORTH"/>
    <s v="New"/>
    <s v="Buy"/>
  </r>
  <r>
    <n v="681520"/>
    <s v="US POLY PACK"/>
    <x v="0"/>
    <s v="7X6+2.5  LIP 3/16  BUBBLE BAG 500/CASE "/>
    <n v="597"/>
    <m/>
    <n v="7"/>
    <s v="6+2.5  LIP 3/16  BUBBLE"/>
    <m/>
    <m/>
    <x v="0"/>
    <m/>
    <d v="2013-06-12T00:00:00"/>
    <s v="June 2013"/>
    <s v="MWENTWORTH"/>
    <s v="New"/>
    <s v="Buy"/>
  </r>
  <r>
    <n v="681525"/>
    <s v="US POLY PACK"/>
    <x v="0"/>
    <s v="14X13+2.5  LIP 3/16  BUBB LE BAG 200/CASE "/>
    <n v="707.3"/>
    <m/>
    <n v="14"/>
    <s v="13+2.5  LIP 3/16  BUBB"/>
    <m/>
    <m/>
    <x v="0"/>
    <m/>
    <d v="2013-06-12T00:00:00"/>
    <s v="June 2013"/>
    <s v="MWENTWORTH"/>
    <s v="New"/>
    <s v="Buy"/>
  </r>
  <r>
    <n v="681526"/>
    <s v="US POLY PACK"/>
    <x v="0"/>
    <s v="20X25+2.5  LIP 3/16  BUBB LE BAG 50/CASE "/>
    <n v="791.4"/>
    <m/>
    <n v="20"/>
    <s v="25+2.5  LIP 3/16  BUBB"/>
    <m/>
    <m/>
    <x v="0"/>
    <m/>
    <d v="2013-06-12T00:00:00"/>
    <s v="June 2013"/>
    <s v="MWENTWORTH"/>
    <s v="New"/>
    <s v="Buy"/>
  </r>
  <r>
    <n v="681527"/>
    <s v="US POLY PACK"/>
    <x v="0"/>
    <s v="20X31+2.5  LIP 3/16  BUBB LE BAG 50/CASE "/>
    <n v="845.4"/>
    <m/>
    <n v="20"/>
    <s v="31+2.5  LIP 3/16  BUBB"/>
    <m/>
    <m/>
    <x v="0"/>
    <m/>
    <d v="2013-06-12T00:00:00"/>
    <s v="June 2013"/>
    <s v="MWENTWORTH"/>
    <s v="New"/>
    <s v="Buy"/>
  </r>
  <r>
    <n v="681567"/>
    <s v="XPEDX"/>
    <x v="0"/>
    <s v="12X15 1MIL +1.5  LIP POST W/ LIP AND TAPE 1000/CASE "/>
    <n v="14162.5"/>
    <m/>
    <n v="12"/>
    <s v="15 1MIL +1.5  LIP POST"/>
    <m/>
    <m/>
    <x v="0"/>
    <m/>
    <d v="2013-06-12T00:00:00"/>
    <s v="June 2013"/>
    <s v="TTHERIAULT"/>
    <s v="New"/>
    <s v="Buy"/>
  </r>
  <r>
    <n v="628496"/>
    <s v="NORTHEAST INDUSTRIAL SUPPLY CO."/>
    <x v="70"/>
    <s v="12.75XX14.00X2.00 1000/CS,BAGS,SW "/>
    <n v="858"/>
    <m/>
    <n v="12.75"/>
    <m/>
    <n v="14"/>
    <n v="2"/>
    <x v="1"/>
    <n v="727313"/>
    <d v="2012-10-10T00:00:00"/>
    <s v="Oct 2012"/>
    <s v="JCORLISS"/>
    <s v="Reorder"/>
    <s v="Make"/>
  </r>
  <r>
    <n v="681693"/>
    <s v="SOUTHEASTERN PAPER GROUP"/>
    <x v="0"/>
    <s v="8x10 1.5mil with a .25  l ip 1000/CASE "/>
    <n v="677.5"/>
    <m/>
    <s v="8x10 1.5mil with a .25  l"/>
    <m/>
    <m/>
    <m/>
    <x v="0"/>
    <m/>
    <d v="2013-06-12T00:00:00"/>
    <s v="June 2013"/>
    <s v="MGONZALEZ"/>
    <s v="New"/>
    <s v="Buy"/>
  </r>
  <r>
    <n v="671726"/>
    <s v="PROFESSIONAL PACKAGING"/>
    <x v="0"/>
    <s v="AUTOBAG 7.5 X 13 2 MIL W/ 2 VENT HOLES 800 /ROLL WHITE FRONT/CLEAR B"/>
    <n v="1087.2"/>
    <m/>
    <n v="7.5"/>
    <m/>
    <n v="13"/>
    <n v="2"/>
    <x v="0"/>
    <m/>
    <d v="2013-05-02T00:00:00"/>
    <s v="May 2013"/>
    <s v="MCAMERON"/>
    <s v="New"/>
    <s v="Buy"/>
  </r>
  <r>
    <n v="685109"/>
    <s v="PENNSYLVANIA PAPER &amp; SUPPLY COMPANY"/>
    <x v="0"/>
    <s v="MINI GRIP ZT 3X5X004 W/ W 1000/CASE,PRNTD "/>
    <n v="1375.5"/>
    <m/>
    <s v="MINI GRIP ZT 3"/>
    <n v="5"/>
    <s v="004 W/ W"/>
    <m/>
    <x v="1"/>
    <n v="845460"/>
    <d v="2013-06-12T00:00:00"/>
    <s v="June 2013"/>
    <s v="KKING"/>
    <s v="Reorder"/>
    <s v="Buy"/>
  </r>
  <r>
    <n v="632512"/>
    <s v="NORTHEAST INDUSTRIAL SUPPLY CO."/>
    <x v="70"/>
    <s v="12.75XX14.00X2.00 1000/CS,BAGS,SW "/>
    <n v="858"/>
    <m/>
    <n v="12.75"/>
    <m/>
    <n v="14"/>
    <n v="2"/>
    <x v="1"/>
    <n v="735789"/>
    <d v="2012-10-29T00:00:00"/>
    <s v="Oct 2012"/>
    <s v="AMBER"/>
    <s v="Reorder"/>
    <s v="Make"/>
  </r>
  <r>
    <n v="649575"/>
    <s v="XPEDX"/>
    <x v="0"/>
    <s v="4.5X6.5X1.5MIL AUTO BAGS CLEAR FRONT WHITE BACK 2000/ROLL"/>
    <n v="1084"/>
    <m/>
    <n v="4.5"/>
    <m/>
    <n v="605"/>
    <n v="1.5"/>
    <x v="0"/>
    <m/>
    <d v="2013-02-05T00:00:00"/>
    <s v="Feb 2013"/>
    <s v="MGONZALEZ"/>
    <s v="New"/>
    <s v="Buy"/>
  </r>
  <r>
    <n v="632761"/>
    <s v="NORTHEAST INDUSTRIAL SUPPLY CO."/>
    <x v="70"/>
    <s v="12.75XX14.00X2.00 1000/CS,BAGS,SW "/>
    <n v="858"/>
    <m/>
    <n v="12.75"/>
    <m/>
    <n v="14"/>
    <n v="2"/>
    <x v="1"/>
    <n v="736122"/>
    <d v="2012-10-29T00:00:00"/>
    <s v="Oct 2012"/>
    <s v="AMBER"/>
    <s v="Reorder"/>
    <s v="Make"/>
  </r>
  <r>
    <n v="640247"/>
    <s v="NORTHEAST INDUSTRIAL SUPPLY CO."/>
    <x v="70"/>
    <s v="12.75XX14.00X2.00 1000/CS,BAGS,SW "/>
    <n v="858"/>
    <m/>
    <n v="12.75"/>
    <m/>
    <n v="14"/>
    <n v="2"/>
    <x v="1"/>
    <n v="752348"/>
    <d v="2012-12-04T00:00:00"/>
    <s v="Dec 2012"/>
    <s v="LPAIGE"/>
    <s v="Reorder"/>
    <s v="Make"/>
  </r>
  <r>
    <n v="632974"/>
    <s v="NORTHEAST INDUSTRIAL SUPPLY CO."/>
    <x v="70"/>
    <s v="12.88XX14.00X2.00 1000/CS,BAGS,SW "/>
    <n v="865.25"/>
    <m/>
    <n v="12.88"/>
    <m/>
    <n v="14"/>
    <n v="2"/>
    <x v="0"/>
    <m/>
    <d v="2012-11-14T00:00:00"/>
    <s v="Nov 2012"/>
    <s v="BRENDA"/>
    <s v="Reorder"/>
    <s v="Make"/>
  </r>
  <r>
    <n v="641052"/>
    <s v="NORTHEAST INDUSTRIAL SUPPLY CO."/>
    <x v="70"/>
    <s v="12.88XX14.00X2.00 1000/CS,BAGS,SW "/>
    <n v="858"/>
    <m/>
    <n v="12.88"/>
    <m/>
    <n v="14"/>
    <n v="2"/>
    <x v="1"/>
    <n v="753999"/>
    <d v="2012-12-07T00:00:00"/>
    <s v="Dec 2012"/>
    <s v="LPAIGE"/>
    <s v="Reorder"/>
    <s v="Make"/>
  </r>
  <r>
    <n v="695950"/>
    <s v="SCHILLING SUPPLY COMPANY"/>
    <x v="70"/>
    <s v="8.00X0.00X10.00X1.002000/CS,BAGS, FLAT PACK"/>
    <n v="931"/>
    <m/>
    <n v="8"/>
    <n v="0"/>
    <n v="10"/>
    <n v="1"/>
    <x v="0"/>
    <m/>
    <d v="2013-08-13T00:00:00"/>
    <s v="Aug 2013"/>
    <s v="DAVIDW"/>
    <s v="New"/>
    <s v="Make"/>
  </r>
  <r>
    <n v="681774"/>
    <s v="ARIVA - MARYLAND"/>
    <x v="0"/>
    <s v="LF 10X12X0015 W/ 1.5  LIP PRINTED 1C/1S W/ SUFF WAR RESEALABLE 1000/CASE,PRNT"/>
    <n v="2338"/>
    <m/>
    <s v="LF 10"/>
    <n v="12"/>
    <s v="0015 W/ 1.5  LIP"/>
    <m/>
    <x v="0"/>
    <m/>
    <d v="2013-06-13T00:00:00"/>
    <s v="June 2013"/>
    <s v="BRENDA"/>
    <s v="New"/>
    <s v="Buy"/>
  </r>
  <r>
    <n v="681845"/>
    <s v="ADMIRAL PACKAGING"/>
    <x v="0"/>
    <s v="SLIDER 8X7X003 DOUBLE POLY LINED CASES 2 50/CASE"/>
    <n v="78400"/>
    <m/>
    <s v="SLIDER 8"/>
    <n v="7"/>
    <n v="3"/>
    <m/>
    <x v="0"/>
    <m/>
    <d v="2013-06-13T00:00:00"/>
    <s v="June 2013"/>
    <s v="EZRA"/>
    <s v="New"/>
    <s v="Buy"/>
  </r>
  <r>
    <n v="681889"/>
    <s v="SOUTHEASTERN PAPER GROUP"/>
    <x v="0"/>
    <s v="8X10 2MIL W/.25  LIP LF 1 000/CASE "/>
    <n v="4152"/>
    <m/>
    <n v="8"/>
    <s v="10 2MIL W/.25  LIP LF 1"/>
    <m/>
    <m/>
    <x v="0"/>
    <m/>
    <d v="2013-06-13T00:00:00"/>
    <s v="June 2013"/>
    <s v="MGONZALEZ"/>
    <s v="New"/>
    <s v="Buy"/>
  </r>
  <r>
    <n v="681899"/>
    <s v="SOUTHEASTERN PAPER GROUP"/>
    <x v="0"/>
    <s v="9X12 1.5MIL LF BAG W/.25 1000/CASE "/>
    <n v="3645"/>
    <m/>
    <n v="9"/>
    <s v="12 1.5MIL LF BAG W/.25"/>
    <m/>
    <m/>
    <x v="0"/>
    <m/>
    <d v="2013-06-13T00:00:00"/>
    <s v="June 2013"/>
    <s v="MGONZALEZ"/>
    <s v="New"/>
    <s v="Buy"/>
  </r>
  <r>
    <n v="681911"/>
    <s v="SOUTHEASTERN PAPER GROUP"/>
    <x v="0"/>
    <s v="9X12 2MIL LF BAG W/.25  L 1000/CASE "/>
    <n v="4465"/>
    <m/>
    <n v="9"/>
    <s v="12 2MIL LF BAG W/.25  L"/>
    <m/>
    <m/>
    <x v="0"/>
    <m/>
    <d v="2013-06-13T00:00:00"/>
    <s v="June 2013"/>
    <s v="MGONZALEZ"/>
    <s v="New"/>
    <s v="Buy"/>
  </r>
  <r>
    <n v="681912"/>
    <s v="SOUTHEASTERN PAPER GROUP"/>
    <x v="0"/>
    <s v="10X12 1.5MIL LF BAG W/.25   LIP 1000/CASE "/>
    <n v="1778"/>
    <m/>
    <n v="10"/>
    <s v="12 1.5MIL LF BAG W/.25"/>
    <m/>
    <m/>
    <x v="0"/>
    <m/>
    <d v="2013-06-13T00:00:00"/>
    <s v="June 2013"/>
    <s v="MGONZALEZ"/>
    <s v="New"/>
    <s v="Buy"/>
  </r>
  <r>
    <n v="681914"/>
    <s v="SOUTHEASTERN PAPER GROUP"/>
    <x v="0"/>
    <s v="10X13 2MIL LF BAG W/.25  1000/case "/>
    <n v="1828.5"/>
    <m/>
    <n v="10"/>
    <s v="13 2MIL LF BAG W/.25 "/>
    <m/>
    <m/>
    <x v="0"/>
    <m/>
    <d v="2013-06-13T00:00:00"/>
    <s v="June 2013"/>
    <s v="MGONZALEZ"/>
    <s v="New"/>
    <s v="Buy"/>
  </r>
  <r>
    <n v="681915"/>
    <s v="INTERNATIONAL INDUSTRIAL"/>
    <x v="0"/>
    <s v="33X39 15 MICRON HIGH-DENSITY LINER 250/CS"/>
    <n v="1198"/>
    <m/>
    <n v="33"/>
    <s v="39 15 MICRON"/>
    <m/>
    <m/>
    <x v="0"/>
    <m/>
    <d v="2013-06-13T00:00:00"/>
    <s v="June 2013"/>
    <s v="JPENA"/>
    <s v="New"/>
    <s v="Buy"/>
  </r>
  <r>
    <n v="681917"/>
    <s v="SOUTHEASTERN PAPER GROUP"/>
    <x v="0"/>
    <s v="12X14 2MIL LF BAG W/ .25  1000/CASE "/>
    <n v="2233.5"/>
    <m/>
    <n v="12"/>
    <s v="14 2MIL LF BAG W/ .25 "/>
    <m/>
    <m/>
    <x v="0"/>
    <m/>
    <d v="2013-06-13T00:00:00"/>
    <s v="June 2013"/>
    <s v="MGONZALEZ"/>
    <s v="New"/>
    <s v="Buy"/>
  </r>
  <r>
    <n v="681919"/>
    <s v="SOUTHEASTERN PAPER GROUP"/>
    <x v="0"/>
    <s v="12X16 1.5MIL LF BAG W/.25 1000/CASE "/>
    <n v="665.75"/>
    <m/>
    <n v="12"/>
    <s v="16 1.5MIL LF BAG W/.25"/>
    <m/>
    <m/>
    <x v="0"/>
    <m/>
    <d v="2013-06-13T00:00:00"/>
    <s v="June 2013"/>
    <s v="MGONZALEZ"/>
    <s v="New"/>
    <s v="Buy"/>
  </r>
  <r>
    <n v="681920"/>
    <s v="SOUTHEASTERN PAPER GROUP"/>
    <x v="0"/>
    <s v="14X16 2MIL LF BAG W/.25  LIP 1000/case "/>
    <n v="834.75"/>
    <m/>
    <n v="14"/>
    <s v="16 2MIL LF BAG W/.25 "/>
    <m/>
    <m/>
    <x v="0"/>
    <m/>
    <d v="2013-06-13T00:00:00"/>
    <s v="June 2013"/>
    <s v="MGONZALEZ"/>
    <s v="New"/>
    <s v="Buy"/>
  </r>
  <r>
    <n v="681921"/>
    <s v="SOUTHEASTERN PAPER GROUP"/>
    <x v="0"/>
    <s v="12X16 2MIL LF BAG W/.25  1000/CASE "/>
    <n v="757.75"/>
    <m/>
    <n v="12"/>
    <s v="16 2MIL LF BAG W/.25 "/>
    <m/>
    <m/>
    <x v="0"/>
    <m/>
    <d v="2013-06-13T00:00:00"/>
    <s v="June 2013"/>
    <s v="MGONZALEZ"/>
    <s v="New"/>
    <s v="Buy"/>
  </r>
  <r>
    <n v="681923"/>
    <s v="SOUTHEASTERN PAPER GROUP"/>
    <x v="0"/>
    <s v="14X16 1.5MIL LF BAG W/.25   LIP 1000/CASE "/>
    <n v="750.5"/>
    <m/>
    <n v="14"/>
    <s v="16 1.5MIL LF BAG W/.25"/>
    <m/>
    <m/>
    <x v="0"/>
    <m/>
    <d v="2013-06-13T00:00:00"/>
    <s v="June 2013"/>
    <s v="MGONZALEZ"/>
    <s v="New"/>
    <s v="Buy"/>
  </r>
  <r>
    <n v="695952"/>
    <s v="SCHILLING SUPPLY COMPANY"/>
    <x v="70"/>
    <s v="9.00X0.00X12.00X1.005000/CS,BAGS, FLAT PACK"/>
    <n v="1252"/>
    <m/>
    <n v="9"/>
    <n v="0"/>
    <n v="12"/>
    <n v="1"/>
    <x v="0"/>
    <m/>
    <d v="2013-08-13T00:00:00"/>
    <s v="Aug 2013"/>
    <s v="DAVIDW"/>
    <s v="New"/>
    <s v="Make"/>
  </r>
  <r>
    <n v="637454"/>
    <s v="ARIVA - FT WAYNE"/>
    <x v="70"/>
    <s v="9.00XX12.00X2.00 1000/CS,BAGS flat packed"/>
    <n v="2541.6"/>
    <m/>
    <n v="9"/>
    <m/>
    <n v="12"/>
    <n v="2"/>
    <x v="0"/>
    <m/>
    <d v="2012-12-05T00:00:00"/>
    <s v="Dec 2012"/>
    <s v="MWENTWORTH"/>
    <s v="New"/>
    <s v="Make"/>
  </r>
  <r>
    <n v="682026"/>
    <s v="US POLY PACK"/>
    <x v="0"/>
    <s v="ZT 10X9 BUBBLE BAG 3MIL 5 0/CASE "/>
    <n v="6964.8"/>
    <m/>
    <s v="ZT 10"/>
    <s v="9 BUBBLE BAG 3MIL 5"/>
    <m/>
    <m/>
    <x v="0"/>
    <m/>
    <d v="2013-06-13T00:00:00"/>
    <s v="June 2013"/>
    <s v="MWENTWORTH"/>
    <s v="New"/>
    <s v="Buy"/>
  </r>
  <r>
    <n v="706334"/>
    <s v="KOCH BAG &amp; SUPPLY"/>
    <x v="35"/>
    <s v="10.00X0.00X15.00X1.501250/CS,BAGS,SW"/>
    <n v="1599.84"/>
    <m/>
    <n v="10"/>
    <n v="0"/>
    <n v="15"/>
    <n v="1.5"/>
    <x v="1"/>
    <n v="893181"/>
    <d v="2013-09-12T00:00:00"/>
    <s v="Sept 2013"/>
    <s v="AMBER"/>
    <s v="Reorder"/>
    <s v="Make"/>
  </r>
  <r>
    <n v="632565"/>
    <s v="MULTIFAB"/>
    <x v="35"/>
    <s v="10.00XX12.00X4.00 1000/CS,BAGS,SW "/>
    <n v="0"/>
    <m/>
    <n v="10"/>
    <m/>
    <n v="12"/>
    <n v="4"/>
    <x v="0"/>
    <m/>
    <d v="2012-11-12T00:00:00"/>
    <s v="Nov 2012"/>
    <s v="LHICKS"/>
    <s v="New"/>
    <s v="Make"/>
  </r>
  <r>
    <n v="682105"/>
    <s v="POLY-SOURCE MANUFACTURING INC"/>
    <x v="0"/>
    <s v="12X20 1.5  LIP 1.35 FG ON WICKETS 250/WI 1000 BAGS PER WICKET"/>
    <n v="6510"/>
    <m/>
    <n v="12"/>
    <s v="20 1.5  LIP"/>
    <m/>
    <m/>
    <x v="0"/>
    <m/>
    <d v="2013-06-13T00:00:00"/>
    <s v="June 2013"/>
    <s v="PGARCIA"/>
    <s v="New"/>
    <s v="Buy"/>
  </r>
  <r>
    <n v="682132"/>
    <s v="ULINE"/>
    <x v="0"/>
    <s v="3.5X5 2MIL POLYPROPYLENE BAG "/>
    <n v="0"/>
    <m/>
    <n v="3.5"/>
    <m/>
    <n v="5"/>
    <n v="2"/>
    <x v="0"/>
    <m/>
    <d v="2013-06-13T00:00:00"/>
    <s v="June 2013"/>
    <s v="MWENTWORTH"/>
    <s v="New"/>
    <s v="Buy"/>
  </r>
  <r>
    <n v="682140"/>
    <s v="XPEDX"/>
    <x v="0"/>
    <s v="6.25X10 3MIL TMSS 100/CASE "/>
    <n v="932"/>
    <m/>
    <n v="6.25"/>
    <s v="10 3MIL TMSS"/>
    <m/>
    <m/>
    <x v="0"/>
    <m/>
    <d v="2013-06-13T00:00:00"/>
    <s v="June 2013"/>
    <s v="LCARTER"/>
    <s v="New"/>
    <s v="Buy"/>
  </r>
  <r>
    <n v="698618"/>
    <s v="HILL PACKAGING"/>
    <x v="71"/>
    <s v="10.00X0.00X16.20X4.001000/CS,BAGS,BLK COND"/>
    <n v="5107.1400000000003"/>
    <m/>
    <n v="10"/>
    <n v="0"/>
    <n v="16.2"/>
    <n v="4"/>
    <x v="0"/>
    <m/>
    <d v="2013-08-23T00:00:00"/>
    <s v="Aug 2013"/>
    <s v="CMAHAN"/>
    <s v="New"/>
    <s v="Make"/>
  </r>
  <r>
    <n v="649989"/>
    <s v="VICTORY PACKAGING"/>
    <x v="71"/>
    <s v="11.00X0.00X6.75X4.00 500/CS,BAGS,FG,BLK COND "/>
    <n v="0"/>
    <m/>
    <n v="11"/>
    <n v="0"/>
    <n v="6.75"/>
    <n v="4"/>
    <x v="0"/>
    <m/>
    <d v="2013-02-06T00:00:00"/>
    <s v="Feb 2013"/>
    <s v="MWENTWORTH"/>
    <s v="New"/>
    <s v="Make"/>
  </r>
  <r>
    <n v="682326"/>
    <s v="PRATT SPECIALTIES"/>
    <x v="0"/>
    <s v="ZT 3.25X5.25X002 CLEAR FR SIDEWELD W/ 1/4  SKIRT ON W/ HANG HOLE"/>
    <n v="724"/>
    <m/>
    <s v="ZT 3.25"/>
    <n v="5.25"/>
    <s v="002 CLEAR FR"/>
    <m/>
    <x v="0"/>
    <m/>
    <d v="2013-06-14T00:00:00"/>
    <s v="June 2013"/>
    <s v="AMBER"/>
    <s v="New"/>
    <s v="Buy"/>
  </r>
  <r>
    <n v="649975"/>
    <s v="VICTORY PACKAGING"/>
    <x v="71"/>
    <s v="11.00X0.00X6.75X4.00 500/RL,BAGS,FG,BLK COND "/>
    <n v="0"/>
    <m/>
    <n v="11"/>
    <n v="0"/>
    <n v="6.75"/>
    <n v="4"/>
    <x v="0"/>
    <m/>
    <d v="2013-02-06T00:00:00"/>
    <s v="Feb 2013"/>
    <s v="MWENTWORTH"/>
    <s v="New"/>
    <s v="Make"/>
  </r>
  <r>
    <n v="658037"/>
    <s v="AMERICAN MARKETING OF PLASTICS, LLC"/>
    <x v="71"/>
    <s v="12.00X0.00X12.00X4.00 500/CS,BAGS,BLK COND "/>
    <n v="456.51"/>
    <m/>
    <n v="12"/>
    <n v="0"/>
    <n v="12"/>
    <n v="4"/>
    <x v="1"/>
    <n v="789863"/>
    <d v="2013-02-26T00:00:00"/>
    <s v="Feb 2013"/>
    <s v="LPAIGE"/>
    <s v="Reorder"/>
    <s v="Make"/>
  </r>
  <r>
    <n v="627494"/>
    <s v="AMERICAN MARKETING OF PLASTICS, LLC"/>
    <x v="71"/>
    <s v="12.00X0.00X12.50X4.00 500/CS,BAGS,BLK COND "/>
    <n v="559.04"/>
    <m/>
    <n v="12"/>
    <n v="0"/>
    <n v="12.5"/>
    <n v="4"/>
    <x v="0"/>
    <m/>
    <d v="2012-10-22T00:00:00"/>
    <s v="Oct 2012"/>
    <s v="MWENTWORTH"/>
    <s v="Reorder"/>
    <s v="Make"/>
  </r>
  <r>
    <n v="667908"/>
    <s v="HUDSON POLY BAG"/>
    <x v="0"/>
    <s v="BOR 7X8X002 AUTO STYLE, CLEAR/WHITE 1250/RL"/>
    <n v="1083"/>
    <m/>
    <n v="7"/>
    <m/>
    <n v="8"/>
    <n v="2"/>
    <x v="0"/>
    <m/>
    <d v="2013-04-18T00:00:00"/>
    <s v="April 2013"/>
    <s v="LMITCHELL"/>
    <s v="New"/>
    <s v="Buy"/>
  </r>
  <r>
    <n v="664234"/>
    <s v="RD PACKAGING INC"/>
    <x v="71"/>
    <s v="14.00X0.00X9000.00X4.00 1/RL,TUBING,BLK COND,CRAD L"/>
    <n v="0"/>
    <m/>
    <n v="14"/>
    <n v="0"/>
    <n v="9000"/>
    <n v="4"/>
    <x v="0"/>
    <m/>
    <d v="2013-05-29T00:00:00"/>
    <s v="May 2013"/>
    <s v="DWHOLEY"/>
    <s v="New"/>
    <s v="Make"/>
  </r>
  <r>
    <n v="682482"/>
    <s v="MY PRICE SUPPLY LLC"/>
    <x v="0"/>
    <s v="4.75X5.5 2.5MIL POLYPROPYLENE 1000/CASE "/>
    <n v="2023.75"/>
    <m/>
    <n v="4.75"/>
    <m/>
    <n v="5.5"/>
    <n v="2.5"/>
    <x v="0"/>
    <m/>
    <d v="2013-06-14T00:00:00"/>
    <s v="June 2013"/>
    <s v="MWENTWORTH"/>
    <s v="New"/>
    <s v="Buy"/>
  </r>
  <r>
    <n v="682487"/>
    <s v="MY PRICE SUPPLY LLC"/>
    <x v="0"/>
    <s v="4.75X5.5 2.75MIL POLYPROPYLENE 1000/CASE "/>
    <n v="2088.75"/>
    <m/>
    <n v="4.75"/>
    <m/>
    <n v="5.5"/>
    <n v="2.75"/>
    <x v="0"/>
    <m/>
    <d v="2013-06-14T00:00:00"/>
    <s v="June 2013"/>
    <s v="MWENTWORTH"/>
    <s v="New"/>
    <s v="Buy"/>
  </r>
  <r>
    <n v="682489"/>
    <s v="MY PRICE SUPPLY LLC"/>
    <x v="0"/>
    <s v="4.75X5.5 3MIL POLYPROPYLENE 1000/CASE "/>
    <n v="2188.75"/>
    <m/>
    <n v="4.75"/>
    <m/>
    <n v="5.5"/>
    <n v="3"/>
    <x v="0"/>
    <m/>
    <d v="2013-06-14T00:00:00"/>
    <s v="June 2013"/>
    <s v="MWENTWORTH"/>
    <s v="New"/>
    <s v="Buy"/>
  </r>
  <r>
    <n v="682502"/>
    <s v="CROWN PACKAGING"/>
    <x v="0"/>
    <s v="ZT 9X12 2 MIL PRINTED 1C/ 1S  REFRIGERANT  1000/CAS E,PRNTD"/>
    <n v="2972.5"/>
    <m/>
    <s v="ZT 9"/>
    <s v="12 2 MIL PRINTED 1C/"/>
    <m/>
    <m/>
    <x v="0"/>
    <m/>
    <d v="2013-06-14T00:00:00"/>
    <s v="June 2013"/>
    <s v="STEVES"/>
    <s v="New"/>
    <s v="Buy"/>
  </r>
  <r>
    <n v="663179"/>
    <s v="INTERNATIONAL PLASTICS"/>
    <x v="71"/>
    <s v="18.00X0.00X24.00X2.00 100/CS,BAGS,BLK COND "/>
    <n v="0"/>
    <m/>
    <n v="18"/>
    <n v="0"/>
    <n v="24"/>
    <n v="2"/>
    <x v="0"/>
    <m/>
    <d v="2013-03-28T00:00:00"/>
    <s v="March 2013"/>
    <s v="LPAIGE"/>
    <s v="New"/>
    <s v="Make"/>
  </r>
  <r>
    <n v="651667"/>
    <s v="CHAMBERS PACKAGING CONNECTION"/>
    <x v="71"/>
    <s v="18.00X0.00X28.00X4.00 100/CS,BAGS,BLK COND "/>
    <n v="2119.83"/>
    <m/>
    <n v="18"/>
    <n v="0"/>
    <n v="28"/>
    <n v="4"/>
    <x v="0"/>
    <m/>
    <d v="2013-02-13T00:00:00"/>
    <s v="Feb 2013"/>
    <s v="DAVIDW"/>
    <s v="New"/>
    <s v="Make"/>
  </r>
  <r>
    <n v="656506"/>
    <s v="CHAMBERS PACKAGING CONNECTION"/>
    <x v="71"/>
    <s v="18.00X0.00X28.00X4.00 100/CS,BAGS,BLK COND "/>
    <n v="890.52"/>
    <m/>
    <n v="18"/>
    <n v="0"/>
    <n v="28"/>
    <n v="4"/>
    <x v="1"/>
    <n v="784844"/>
    <d v="2013-02-15T00:00:00"/>
    <s v="Feb 2013"/>
    <s v="TTHERIAULT"/>
    <s v="Reorder"/>
    <s v="Make"/>
  </r>
  <r>
    <n v="628522"/>
    <s v="PIONEER PACKAGING CORP"/>
    <x v="71"/>
    <s v="20.00X0.00X24.00X4.00 100/CS,BAGS,FG,BLK COND "/>
    <n v="6996.8"/>
    <m/>
    <n v="20"/>
    <n v="0"/>
    <n v="24"/>
    <n v="4"/>
    <x v="0"/>
    <m/>
    <d v="2012-10-25T00:00:00"/>
    <s v="Oct 2012"/>
    <s v="BRENDA"/>
    <s v="Reorder"/>
    <s v="Make"/>
  </r>
  <r>
    <n v="632503"/>
    <s v="PIONEER PACKAGING CORP"/>
    <x v="71"/>
    <s v="20.00X0.00X24.00X4.00 100/CS,BAGS,FG,BLK COND "/>
    <n v="809.84"/>
    <m/>
    <n v="20"/>
    <n v="0"/>
    <n v="24"/>
    <n v="4"/>
    <x v="1"/>
    <n v="739091"/>
    <d v="2012-11-05T00:00:00"/>
    <s v="Nov 2012"/>
    <s v="TTHERIAULT"/>
    <s v="Reorder"/>
    <s v="Make"/>
  </r>
  <r>
    <n v="663159"/>
    <s v="PIONEER PACKAGING CORP"/>
    <x v="71"/>
    <s v="20.00X0.00X24.00X4.00 100/CS,BAGS,FG,BLK COND "/>
    <n v="1572.4"/>
    <m/>
    <n v="20"/>
    <n v="0"/>
    <n v="24"/>
    <n v="4"/>
    <x v="1"/>
    <n v="801706"/>
    <d v="2013-03-21T00:00:00"/>
    <s v="March 2013"/>
    <s v="TTHERIAULT"/>
    <s v="Reorder"/>
    <s v="Make"/>
  </r>
  <r>
    <n v="676632"/>
    <s v="PIONEER PACKAGING CORP"/>
    <x v="71"/>
    <s v="20.00X0.00X24.00X4.00 100/CS,BAGS,FG,BLK COND "/>
    <n v="235.86"/>
    <m/>
    <n v="20"/>
    <n v="0"/>
    <n v="24"/>
    <n v="4"/>
    <x v="1"/>
    <n v="825609"/>
    <d v="2013-05-07T00:00:00"/>
    <s v="May 2013"/>
    <s v="JPENA"/>
    <s v="New"/>
    <s v="Make"/>
  </r>
  <r>
    <n v="682526"/>
    <s v="CROWN PACKAGING"/>
    <x v="0"/>
    <s v="ZT 9X15 2 MIL PRINTED 1C/ 1S  REFRIGERANT  1000/CAS E,PRNTD"/>
    <n v="3365"/>
    <m/>
    <s v="ZT 9"/>
    <s v="15 2 MIL PRINTED 1C/"/>
    <m/>
    <m/>
    <x v="0"/>
    <m/>
    <d v="2013-06-14T00:00:00"/>
    <s v="June 2013"/>
    <s v="STEVES"/>
    <s v="Reorder"/>
    <s v="Buy"/>
  </r>
  <r>
    <n v="679710"/>
    <s v="PIONEER PACKAGING CORP"/>
    <x v="71"/>
    <s v="20.00X0.00X24.00X4.00 100/CS,BAGS,FG,BLK COND "/>
    <n v="1572.4"/>
    <m/>
    <n v="20"/>
    <n v="0"/>
    <n v="24"/>
    <n v="4"/>
    <x v="1"/>
    <n v="832843"/>
    <d v="2013-05-20T00:00:00"/>
    <s v="May 2013"/>
    <s v="BRENDA"/>
    <s v="Reorder"/>
    <s v="Make"/>
  </r>
  <r>
    <n v="702815"/>
    <s v="PIONEER PACKAGING CORP"/>
    <x v="71"/>
    <s v="20.00X0.00X24.00X4.00100/CS,BAGS,FG,BLK COND"/>
    <n v="1612.2"/>
    <m/>
    <n v="20"/>
    <n v="0"/>
    <n v="24"/>
    <n v="4"/>
    <x v="1"/>
    <n v="889986"/>
    <d v="2013-09-06T00:00:00"/>
    <s v="Sept 2013"/>
    <s v="AMBER"/>
    <s v="Reorder"/>
    <s v="Make"/>
  </r>
  <r>
    <n v="660284"/>
    <s v="XPEDX"/>
    <x v="0"/>
    <s v="2.5X2.5X0015 AUTOBAG CLEAR 5000/ROLL "/>
    <n v="1080"/>
    <m/>
    <n v="2.5"/>
    <m/>
    <n v="2.5"/>
    <n v="1.5"/>
    <x v="0"/>
    <m/>
    <d v="2013-03-18T00:00:00"/>
    <s v="March 2013"/>
    <s v="LHICKS"/>
    <s v="New"/>
    <s v="Buy"/>
  </r>
  <r>
    <n v="707321"/>
    <s v="PIONEER PACKAGING CORP"/>
    <x v="71"/>
    <s v="20.00X0.00X24.00X4.00100/CS,BAGS,FG,BLK COND"/>
    <n v="1612.2"/>
    <m/>
    <n v="20"/>
    <n v="0"/>
    <n v="24"/>
    <n v="4"/>
    <x v="1"/>
    <n v="895455"/>
    <d v="2013-09-17T00:00:00"/>
    <s v="Sept 2013"/>
    <s v="MFRIDLEY"/>
    <s v="Reorder"/>
    <s v="Make"/>
  </r>
  <r>
    <n v="656220"/>
    <s v="MULTIFAB"/>
    <x v="0"/>
    <s v="5X7 4 MIL AUTO STYLE BAG 1000/ROLL "/>
    <n v="1077"/>
    <m/>
    <n v="5"/>
    <m/>
    <n v="7"/>
    <n v="4"/>
    <x v="0"/>
    <m/>
    <d v="2013-03-01T00:00:00"/>
    <s v="March 2013"/>
    <s v="JBASILE"/>
    <s v="New"/>
    <s v="Buy"/>
  </r>
  <r>
    <n v="686193"/>
    <s v="THE ROYAL GROUP TN DIV."/>
    <x v="0"/>
    <s v="7.5X16 2MIL WICKETED +1.5   LIP 250/WICKET 1000/CAS E"/>
    <n v="3488.8"/>
    <m/>
    <n v="7.5"/>
    <s v="16 2MIL WICKETED +1.5"/>
    <m/>
    <m/>
    <x v="0"/>
    <m/>
    <d v="2013-06-14T00:00:00"/>
    <s v="June 2013"/>
    <s v="TTHERIAULT"/>
    <s v="New"/>
    <s v="Buy"/>
  </r>
  <r>
    <n v="658739"/>
    <s v="UNISOURCE - WISCONSIN RAPIDS"/>
    <x v="71"/>
    <s v="20.00X0.00XX2.00 1400'/RL,CF SHEETING,FG,A S,COLOR,BLK,CRADL"/>
    <n v="4620.88"/>
    <m/>
    <n v="20"/>
    <m/>
    <m/>
    <n v="2"/>
    <x v="0"/>
    <m/>
    <d v="2013-03-12T00:00:00"/>
    <s v="March 2013"/>
    <s v="WILL"/>
    <s v="New"/>
    <s v="Make"/>
  </r>
  <r>
    <n v="686257"/>
    <s v="BP ASSOCIATES"/>
    <x v="0"/>
    <s v="ZT 12X12X006 SLIDER 250/C ASE "/>
    <n v="6235"/>
    <m/>
    <s v="ZT 12"/>
    <n v="12"/>
    <s v="006 SLIDER 250/C"/>
    <m/>
    <x v="0"/>
    <m/>
    <d v="2013-06-14T00:00:00"/>
    <s v="June 2013"/>
    <s v="AMBER"/>
    <s v="New"/>
    <s v="Buy"/>
  </r>
  <r>
    <n v="686261"/>
    <s v="SUPPLY ONE - WEYERS CAVE"/>
    <x v="0"/>
    <s v="4  6MIL PINK ANTI-STAT SLIT SEALED TUBING, 450'/ ROLL"/>
    <n v="3922.5"/>
    <m/>
    <s v="4  6MIL PINK ANTI-STAT"/>
    <m/>
    <m/>
    <m/>
    <x v="0"/>
    <m/>
    <d v="2013-06-14T00:00:00"/>
    <s v="June 2013"/>
    <s v="LCARTER"/>
    <s v="New"/>
    <s v="Buy"/>
  </r>
  <r>
    <n v="686262"/>
    <s v="BP ASSOCIATES"/>
    <x v="0"/>
    <s v="ZT 6X8X006 SLIDER 250/CAS E "/>
    <n v="2560"/>
    <m/>
    <s v="ZT 6"/>
    <n v="8"/>
    <s v="006 SLIDER 250/CAS"/>
    <m/>
    <x v="0"/>
    <m/>
    <d v="2013-06-14T00:00:00"/>
    <s v="June 2013"/>
    <s v="AMBER"/>
    <s v="New"/>
    <s v="Buy"/>
  </r>
  <r>
    <n v="686264"/>
    <s v="BP ASSOCIATES"/>
    <x v="0"/>
    <s v="ZT 4X6X006 SLIDER 250/CAS E "/>
    <n v="1617.5"/>
    <m/>
    <s v="ZT 4"/>
    <n v="6"/>
    <s v="006 SLIDER 250/CAS"/>
    <m/>
    <x v="0"/>
    <m/>
    <d v="2013-06-14T00:00:00"/>
    <s v="June 2013"/>
    <s v="AMBER"/>
    <s v="New"/>
    <s v="Buy"/>
  </r>
  <r>
    <n v="686265"/>
    <s v="BP ASSOCIATES"/>
    <x v="0"/>
    <s v="ZT 8X10X006 SLIDER 250/CA SE "/>
    <n v="3785"/>
    <m/>
    <s v="ZT 8"/>
    <n v="10"/>
    <s v="006 SLIDER 250/CA"/>
    <m/>
    <x v="0"/>
    <m/>
    <d v="2013-06-14T00:00:00"/>
    <s v="June 2013"/>
    <s v="AMBER"/>
    <s v="New"/>
    <s v="Buy"/>
  </r>
  <r>
    <n v="686281"/>
    <s v="SUPPLY ONE - WEYERS CAVE"/>
    <x v="0"/>
    <s v="12  6MIL PINK ANTI-STAT SLIT SEALED TUBING 450'/R OLL"/>
    <n v="6132"/>
    <m/>
    <s v="12  6MIL PINK ANTI-STAT"/>
    <m/>
    <m/>
    <m/>
    <x v="0"/>
    <m/>
    <d v="2013-06-14T00:00:00"/>
    <s v="June 2013"/>
    <s v="LCARTER"/>
    <s v="New"/>
    <s v="Buy"/>
  </r>
  <r>
    <n v="686284"/>
    <s v="SUPPLY ONE - WEYERS CAVE"/>
    <x v="0"/>
    <s v="8  6MIL PINK ANTI-STAT SLIT SEALED TUBING, 450'/ ROLL"/>
    <n v="5665.5"/>
    <m/>
    <s v="8  6MIL PINK ANTI-STAT"/>
    <m/>
    <m/>
    <m/>
    <x v="0"/>
    <m/>
    <d v="2013-06-14T00:00:00"/>
    <s v="June 2013"/>
    <s v="LCARTER"/>
    <s v="New"/>
    <s v="Buy"/>
  </r>
  <r>
    <n v="686342"/>
    <s v="ON THE MARK APPAREL &amp; PROMOTIONS, INC"/>
    <x v="0"/>
    <s v="6X8X002 +1.5  LIP &amp; TAPE 1000/CASE "/>
    <n v="1041"/>
    <m/>
    <n v="6"/>
    <n v="8"/>
    <s v="002 +1.5  LIP &amp; TAPE"/>
    <m/>
    <x v="0"/>
    <m/>
    <d v="2013-06-14T00:00:00"/>
    <s v="June 2013"/>
    <s v="AMBER"/>
    <s v="New"/>
    <s v="Buy"/>
  </r>
  <r>
    <n v="686343"/>
    <s v="PACKSMART, INC"/>
    <x v="0"/>
    <s v="ZT 5X5X002 1C/1S BLK LOGO 3X2 PRINT SIZE 1000/CTN,PRNTD"/>
    <n v="1531"/>
    <m/>
    <s v="ZT 5"/>
    <n v="5"/>
    <s v="002 1C/1S BLK LOGO"/>
    <m/>
    <x v="0"/>
    <m/>
    <d v="2013-06-14T00:00:00"/>
    <s v="June 2013"/>
    <s v="BRENDA"/>
    <s v="New"/>
    <s v="Buy"/>
  </r>
  <r>
    <n v="686347"/>
    <s v="ON THE MARK APPAREL &amp; PROMOTIONS, INC"/>
    <x v="0"/>
    <s v="5X7X002 W/ 1.5  LIP &amp; TAP 1000/CASE "/>
    <n v="910.5"/>
    <m/>
    <n v="5"/>
    <n v="7"/>
    <s v="002 W/ 1.5  LIP &amp; TAP"/>
    <m/>
    <x v="0"/>
    <m/>
    <d v="2013-06-14T00:00:00"/>
    <s v="June 2013"/>
    <s v="AMBER"/>
    <s v="New"/>
    <s v="Buy"/>
  </r>
  <r>
    <n v="686350"/>
    <s v="ON THE MARK APPAREL &amp; PROMOTIONS, INC"/>
    <x v="0"/>
    <s v="10X13X002 W/ 1.5  LIP &amp; T 1000/CASE "/>
    <n v="1662.75"/>
    <m/>
    <n v="10"/>
    <n v="13"/>
    <s v="002 W/ 1.5  LIP &amp; T"/>
    <m/>
    <x v="0"/>
    <m/>
    <d v="2013-06-14T00:00:00"/>
    <s v="June 2013"/>
    <s v="AMBER"/>
    <s v="New"/>
    <s v="Buy"/>
  </r>
  <r>
    <n v="686351"/>
    <s v="PACKSMART, INC"/>
    <x v="0"/>
    <s v="ZT 5X7X002 1C/1S PRINT LOGO 3X2 BLK 1000/CTN,PRN TD"/>
    <n v="1615"/>
    <m/>
    <s v="ZT 5"/>
    <n v="7"/>
    <s v="002 1C/1S PRINT"/>
    <m/>
    <x v="0"/>
    <m/>
    <d v="2013-06-14T00:00:00"/>
    <s v="June 2013"/>
    <s v="BRENDA"/>
    <s v="New"/>
    <s v="Buy"/>
  </r>
  <r>
    <n v="682618"/>
    <s v="UNITED PACKAGING SUPPLY"/>
    <x v="0"/>
    <s v="1.25  X 60  1.5 MIL SLEEVES ON A ROLL "/>
    <n v="0"/>
    <m/>
    <n v="1.25"/>
    <s v=" 60  1.5 MIL"/>
    <m/>
    <m/>
    <x v="0"/>
    <m/>
    <d v="2013-06-17T00:00:00"/>
    <s v="June 2013"/>
    <s v="ANGELA"/>
    <s v="New"/>
    <s v="Buy"/>
  </r>
  <r>
    <n v="628521"/>
    <s v="PIONEER PACKAGING CORP"/>
    <x v="71"/>
    <s v="24.00X0.00X24.00X4.00 100/CS,BAGS,FG,BS,BLK CON D"/>
    <n v="12124.95"/>
    <m/>
    <n v="24"/>
    <n v="0"/>
    <n v="24"/>
    <n v="4"/>
    <x v="0"/>
    <m/>
    <d v="2012-10-25T00:00:00"/>
    <s v="Oct 2012"/>
    <s v="BRENDA"/>
    <s v="New"/>
    <s v="Make"/>
  </r>
  <r>
    <n v="632502"/>
    <s v="PIONEER PACKAGING CORP"/>
    <x v="71"/>
    <s v="24.00X0.00X24.00X4.00 100/CS,BAGS,FG,BS,BLK CON D"/>
    <n v="936.07"/>
    <m/>
    <n v="24"/>
    <n v="0"/>
    <n v="24"/>
    <n v="4"/>
    <x v="1"/>
    <n v="739140"/>
    <d v="2012-11-05T00:00:00"/>
    <s v="Nov 2012"/>
    <s v="TTHERIAULT"/>
    <s v="Reorder"/>
    <s v="Make"/>
  </r>
  <r>
    <n v="682844"/>
    <s v="ADVANCED PCKG SOLUTIONS"/>
    <x v="0"/>
    <s v="3X5 ZT 4MIL "/>
    <n v="1560"/>
    <m/>
    <n v="3"/>
    <s v="5 ZT"/>
    <m/>
    <m/>
    <x v="0"/>
    <m/>
    <d v="2013-06-17T00:00:00"/>
    <s v="June 2013"/>
    <s v="MPRIEST"/>
    <s v="New"/>
    <s v="Buy"/>
  </r>
  <r>
    <n v="682845"/>
    <s v="ADVANCED PCKG SOLUTIONS"/>
    <x v="0"/>
    <s v="4X6 ZT 4 MIL "/>
    <n v="1555.2"/>
    <m/>
    <n v="4"/>
    <s v="6 ZT"/>
    <m/>
    <m/>
    <x v="0"/>
    <m/>
    <d v="2013-06-17T00:00:00"/>
    <s v="June 2013"/>
    <s v="MPRIEST"/>
    <s v="New"/>
    <s v="Buy"/>
  </r>
  <r>
    <n v="682846"/>
    <s v="ADVANCED PCKG SOLUTIONS"/>
    <x v="0"/>
    <s v="6X9 ZT 4 MIL "/>
    <n v="1710.72"/>
    <m/>
    <n v="6"/>
    <s v="9 ZT"/>
    <m/>
    <m/>
    <x v="0"/>
    <m/>
    <d v="2013-06-17T00:00:00"/>
    <s v="June 2013"/>
    <s v="MPRIEST"/>
    <s v="New"/>
    <s v="Buy"/>
  </r>
  <r>
    <n v="682853"/>
    <s v="SUPPLYONE PHILADELPHIA"/>
    <x v="0"/>
    <s v="8X4X18 1.75 MIL 1000/CASE PRINTED 1C/1S,PRNTD "/>
    <n v="4665"/>
    <m/>
    <n v="8"/>
    <n v="4"/>
    <s v="18 1.75 MIL 1000/CASE"/>
    <m/>
    <x v="0"/>
    <m/>
    <d v="2013-06-17T00:00:00"/>
    <s v="June 2013"/>
    <s v="TTHERIAULT"/>
    <s v="New"/>
    <s v="Buy"/>
  </r>
  <r>
    <n v="663162"/>
    <s v="PIONEER PACKAGING CORP"/>
    <x v="71"/>
    <s v="24.00X0.00X24.00X4.00 100/CS,BAGS,FG,BS,BLK CON D"/>
    <n v="1818.4"/>
    <m/>
    <n v="24"/>
    <n v="0"/>
    <n v="24"/>
    <n v="4"/>
    <x v="1"/>
    <n v="801712"/>
    <d v="2013-03-21T00:00:00"/>
    <s v="March 2013"/>
    <s v="TTHERIAULT"/>
    <s v="Reorder"/>
    <s v="Make"/>
  </r>
  <r>
    <n v="682881"/>
    <s v="CI TRADING LLC"/>
    <x v="0"/>
    <s v="ZT 10X18 3MIL OPEN BOTTOM 1000/CASE,PRNTD "/>
    <n v="8532.5"/>
    <m/>
    <s v="ZT 10"/>
    <s v="18 3MIL OPEN BOTTOM"/>
    <m/>
    <m/>
    <x v="0"/>
    <m/>
    <d v="2013-06-17T00:00:00"/>
    <s v="June 2013"/>
    <s v="JLYONS"/>
    <s v="New"/>
    <s v="Buy"/>
  </r>
  <r>
    <n v="682883"/>
    <s v="CI TRADING LLC"/>
    <x v="0"/>
    <s v="ZT 12X24 3MIL OPEN BOTTOM 1000/CASE,PRNTD "/>
    <n v="8208"/>
    <m/>
    <s v="ZT 12"/>
    <s v="24 3MIL OPEN BOTTOM"/>
    <m/>
    <m/>
    <x v="0"/>
    <m/>
    <d v="2013-06-17T00:00:00"/>
    <s v="June 2013"/>
    <s v="JLYONS"/>
    <s v="New"/>
    <s v="Buy"/>
  </r>
  <r>
    <n v="682887"/>
    <s v="CI TRADING LLC"/>
    <x v="0"/>
    <s v="ZT 14X20 3MIL OPEN BOTTOM 1000/CASE,PRNTD "/>
    <n v="8205"/>
    <m/>
    <s v="ZT 14"/>
    <s v="20 3MIL OPEN BOTTOM"/>
    <m/>
    <m/>
    <x v="0"/>
    <m/>
    <d v="2013-06-17T00:00:00"/>
    <s v="June 2013"/>
    <s v="JLYONS"/>
    <s v="New"/>
    <s v="Buy"/>
  </r>
  <r>
    <n v="682889"/>
    <s v="CI TRADING LLC"/>
    <x v="0"/>
    <s v="ZT 16X24 3MIL OPEN BOTTOM 1000/CASE,PRNTD "/>
    <n v="8571.6"/>
    <m/>
    <s v="ZT 16"/>
    <s v="24 3MIL OPEN BOTTOM"/>
    <m/>
    <m/>
    <x v="0"/>
    <m/>
    <d v="2013-06-17T00:00:00"/>
    <s v="June 2013"/>
    <s v="JLYONS"/>
    <s v="New"/>
    <s v="Buy"/>
  </r>
  <r>
    <n v="682890"/>
    <s v="CI TRADING LLC"/>
    <x v="0"/>
    <s v="ZT 8X18 3MIL OPEN BOTTOM 1000/CASE,PRNTD "/>
    <n v="8469"/>
    <m/>
    <s v="ZT 8"/>
    <s v="18 3MIL OPEN BOTTOM"/>
    <m/>
    <m/>
    <x v="0"/>
    <m/>
    <d v="2013-06-17T00:00:00"/>
    <s v="June 2013"/>
    <s v="JLYONS"/>
    <s v="New"/>
    <s v="Buy"/>
  </r>
  <r>
    <n v="682891"/>
    <s v="CI TRADING LLC"/>
    <x v="0"/>
    <s v="ZT 8X21 3MIL OPEN BOTTOM 1000/CASE,PRNTD "/>
    <n v="8022.5"/>
    <m/>
    <s v="ZT 8"/>
    <s v="21 3MIL OPEN BOTTOM"/>
    <m/>
    <m/>
    <x v="0"/>
    <m/>
    <d v="2013-06-17T00:00:00"/>
    <s v="June 2013"/>
    <s v="JLYONS"/>
    <s v="New"/>
    <s v="Buy"/>
  </r>
  <r>
    <n v="702816"/>
    <s v="PIONEER PACKAGING CORP"/>
    <x v="71"/>
    <s v="24.00X0.00X24.00X4.00100/CS,BAGS,FG,BS,BLK COND"/>
    <n v="1854.76"/>
    <m/>
    <n v="24"/>
    <n v="0"/>
    <n v="24"/>
    <n v="4"/>
    <x v="0"/>
    <m/>
    <d v="2013-09-11T00:00:00"/>
    <s v="Sept 2013"/>
    <s v="AMBER"/>
    <s v="Reorder"/>
    <s v="Make"/>
  </r>
  <r>
    <n v="633221"/>
    <s v="PIONEER PACKAGING CORP"/>
    <x v="71"/>
    <s v="24.00X0.00X40.00X4.00 100/CS,BAGS,BLK COND "/>
    <n v="7074.45"/>
    <m/>
    <n v="24"/>
    <n v="0"/>
    <n v="40"/>
    <n v="4"/>
    <x v="0"/>
    <m/>
    <d v="2012-11-15T00:00:00"/>
    <s v="Nov 2012"/>
    <s v="MGONZALEZ"/>
    <s v="New"/>
    <s v="Make"/>
  </r>
  <r>
    <n v="686377"/>
    <s v="BENSTAR PACKAGING &amp; DIST"/>
    <x v="0"/>
    <s v="6X12 1.5 MIL VACUUM BAG "/>
    <n v="0"/>
    <m/>
    <n v="6"/>
    <s v="12 1.5 MIL"/>
    <m/>
    <m/>
    <x v="0"/>
    <m/>
    <d v="2013-06-17T00:00:00"/>
    <s v="June 2013"/>
    <s v="JPENA"/>
    <s v="New"/>
    <s v="Buy"/>
  </r>
  <r>
    <n v="686380"/>
    <s v="BENSTAR PACKAGING &amp; DIST"/>
    <x v="0"/>
    <s v="8X12 1.5 VACUUM BAG "/>
    <n v="0"/>
    <m/>
    <n v="8"/>
    <s v="12 1.5"/>
    <m/>
    <m/>
    <x v="0"/>
    <m/>
    <d v="2013-06-17T00:00:00"/>
    <s v="June 2013"/>
    <s v="JPENA"/>
    <s v="New"/>
    <s v="Buy"/>
  </r>
  <r>
    <n v="686410"/>
    <s v="RAPID PACKAGING INC"/>
    <x v="0"/>
    <s v="6 X 10 4MIL BAG +1.5  LIP 250/WICKET 1000/CASE "/>
    <n v="1141.25"/>
    <m/>
    <n v="6"/>
    <s v=" 10 4MIL BAG +1.5  LIP"/>
    <m/>
    <m/>
    <x v="0"/>
    <m/>
    <d v="2013-06-17T00:00:00"/>
    <s v="June 2013"/>
    <s v="JCORLISS"/>
    <s v="New"/>
    <s v="Buy"/>
  </r>
  <r>
    <n v="686414"/>
    <s v="RAPID PACKAGING INC"/>
    <x v="0"/>
    <s v="6X12 4MIL +1.5  LIP 250/WICKET 1000/CASE "/>
    <n v="1247.5"/>
    <m/>
    <n v="6"/>
    <s v="12 4MIL +1.5  LIP"/>
    <m/>
    <m/>
    <x v="0"/>
    <m/>
    <d v="2013-06-17T00:00:00"/>
    <s v="June 2013"/>
    <s v="JCORLISS"/>
    <s v="New"/>
    <s v="Buy"/>
  </r>
  <r>
    <n v="686415"/>
    <s v="RAPID PACKAGING INC"/>
    <x v="0"/>
    <s v="10X12 4MIL BAGS +1.5 LIP 250/WICKET, 1000/CASE "/>
    <n v="989.25"/>
    <m/>
    <n v="10"/>
    <s v="12 4MIL BAGS +1.5 LIP"/>
    <m/>
    <m/>
    <x v="0"/>
    <m/>
    <d v="2013-06-17T00:00:00"/>
    <s v="June 2013"/>
    <s v="JCORLISS"/>
    <s v="New"/>
    <s v="Buy"/>
  </r>
  <r>
    <n v="672863"/>
    <s v="XPEDX"/>
    <x v="0"/>
    <s v="10X12 3MIL AUTO STYLE CLEAR/WHITE 750/ROL L"/>
    <n v="1073"/>
    <m/>
    <n v="10"/>
    <m/>
    <n v="12"/>
    <n v="3"/>
    <x v="0"/>
    <m/>
    <d v="2013-05-07T00:00:00"/>
    <s v="May 2013"/>
    <s v="LCARTER"/>
    <s v="New"/>
    <s v="Buy"/>
  </r>
  <r>
    <n v="694742"/>
    <s v="CROWN PACKAGING"/>
    <x v="0"/>
    <s v="AUTO STYLE 7X8 2MILWHITE FRONT/CLEAR BACK 1250/ROLL"/>
    <n v="1071"/>
    <m/>
    <s v="AUTO STYLE 7"/>
    <s v="8 2MIL"/>
    <m/>
    <m/>
    <x v="0"/>
    <m/>
    <d v="2013-08-07T00:00:00"/>
    <s v="Aug 2013"/>
    <s v="LMITCHELL"/>
    <s v="New"/>
    <s v="Buy"/>
  </r>
  <r>
    <n v="628144"/>
    <s v="UNITED PACKAGING SUPPLY"/>
    <x v="0"/>
    <s v="5X7 4MIL AUTO BAG 1000/RO WHITE FRONT/CLEAR BACK "/>
    <n v="1065"/>
    <m/>
    <n v="5"/>
    <m/>
    <n v="7"/>
    <n v="4"/>
    <x v="0"/>
    <m/>
    <d v="2012-10-24T00:00:00"/>
    <s v="Oct 2012"/>
    <s v="TTHERIAULT"/>
    <s v="New"/>
    <s v="Buy"/>
  </r>
  <r>
    <n v="686428"/>
    <s v="XPEDX"/>
    <x v="0"/>
    <s v="BOR 9X12.5X002 PRE-OPENED "/>
    <n v="0"/>
    <m/>
    <s v="BOR 9"/>
    <n v="12.5"/>
    <n v="2"/>
    <m/>
    <x v="0"/>
    <m/>
    <d v="2013-06-17T00:00:00"/>
    <s v="June 2013"/>
    <s v="LMITCHELL"/>
    <s v="New"/>
    <s v="Buy"/>
  </r>
  <r>
    <n v="686429"/>
    <s v="XPEDX"/>
    <x v="0"/>
    <s v="AUTO 3X4 3MIL 2000/ROLL  "/>
    <n v="1065"/>
    <m/>
    <n v="3"/>
    <m/>
    <n v="4"/>
    <n v="3"/>
    <x v="0"/>
    <m/>
    <d v="2013-06-17T00:00:00"/>
    <s v="June 2013"/>
    <s v="LMITCHELL"/>
    <s v="New"/>
    <s v="Buy"/>
  </r>
  <r>
    <n v="686429"/>
    <s v="XPEDX"/>
    <x v="0"/>
    <s v="AUTO 3X4 3MIL 2000/ROLL"/>
    <n v="1065"/>
    <m/>
    <s v="AUTO 3"/>
    <s v="4 3MIL 2000/ROLL"/>
    <m/>
    <m/>
    <x v="0"/>
    <m/>
    <d v="2013-07-01T00:00:00"/>
    <s v="July 2013"/>
    <s v="LMITCHELL"/>
    <s v="New"/>
    <s v="Buy"/>
  </r>
  <r>
    <n v="645734"/>
    <s v="DISCOUNT PLASTIC BAGS"/>
    <x v="0"/>
    <s v="AUTOBAG 6X8X004 1250/RL WHITE FRONT/CLR BCK DOMESTIC"/>
    <n v="1064"/>
    <m/>
    <n v="6"/>
    <m/>
    <n v="8"/>
    <n v="4"/>
    <x v="0"/>
    <m/>
    <d v="2013-01-21T00:00:00"/>
    <s v="Jan 2013"/>
    <s v="BRENDA"/>
    <s v="New"/>
    <s v="Buy"/>
  </r>
  <r>
    <n v="686438"/>
    <s v="PIONEER PACKAGING"/>
    <x v="0"/>
    <s v="6.5X10 2ML ZT W/ HANG HOL 4CLR PRNT W/ WHITE BLOCK 1000 PER CASE,PRNTD"/>
    <n v="2373"/>
    <m/>
    <n v="6.5"/>
    <s v="10 2ML ZT W/ HANG HOL"/>
    <m/>
    <m/>
    <x v="0"/>
    <m/>
    <d v="2013-06-17T00:00:00"/>
    <s v="June 2013"/>
    <s v="JLYONS"/>
    <s v="New"/>
    <s v="Buy"/>
  </r>
  <r>
    <n v="686440"/>
    <s v="PIONEER PACKAGING"/>
    <x v="0"/>
    <s v="7X10 2ML ZT W/ HANG HOLE 4 COLOR W/WHITE BLOCK ( 5 1000 PER CASE,PRNTD"/>
    <n v="2456"/>
    <m/>
    <n v="7"/>
    <s v="10 2ML ZT W/ HANG HOLE"/>
    <m/>
    <m/>
    <x v="0"/>
    <m/>
    <d v="2013-06-17T00:00:00"/>
    <s v="June 2013"/>
    <s v="JLYONS"/>
    <s v="New"/>
    <s v="Buy"/>
  </r>
  <r>
    <n v="686542"/>
    <s v="CHEMTEX INC"/>
    <x v="0"/>
    <s v="ZT 4X6 2MIL 1000/CASE (IT EM# 3565A) "/>
    <n v="14100"/>
    <m/>
    <s v="ZT 4"/>
    <s v="6 2MIL 1000/CASE (IT"/>
    <m/>
    <m/>
    <x v="0"/>
    <m/>
    <d v="2013-06-17T00:00:00"/>
    <s v="June 2013"/>
    <s v="MWENTWORTH"/>
    <s v="New"/>
    <s v="Buy"/>
  </r>
  <r>
    <n v="686546"/>
    <s v="CHEMTEX INC"/>
    <x v="0"/>
    <s v="ZT 9X12 2MIL 1000/CASE (ITEM# 3645A) "/>
    <n v="53100"/>
    <m/>
    <s v="ZT 9"/>
    <s v="12 2MIL"/>
    <m/>
    <m/>
    <x v="0"/>
    <m/>
    <d v="2013-06-17T00:00:00"/>
    <s v="June 2013"/>
    <s v="MWENTWORTH"/>
    <s v="New"/>
    <s v="Buy"/>
  </r>
  <r>
    <n v="686560"/>
    <s v="CHEMTEX INC"/>
    <x v="0"/>
    <s v="ZT 13 X 18 2MIL 1000/CASE (ITEM# 3678A) "/>
    <n v="113500"/>
    <m/>
    <s v="ZT 13 "/>
    <s v=" 18 2MIL 1000/CASE"/>
    <m/>
    <m/>
    <x v="0"/>
    <m/>
    <d v="2013-06-17T00:00:00"/>
    <s v="June 2013"/>
    <s v="MWENTWORTH"/>
    <s v="New"/>
    <s v="Buy"/>
  </r>
  <r>
    <n v="665367"/>
    <s v="AMERIPAC"/>
    <x v="71"/>
    <s v="30.00XX36.00X4.00 100/CS,BAGS,BLK COND "/>
    <n v="0"/>
    <m/>
    <n v="30"/>
    <m/>
    <n v="36"/>
    <n v="4"/>
    <x v="0"/>
    <m/>
    <d v="2013-04-08T00:00:00"/>
    <s v="April 2013"/>
    <s v="JPENA"/>
    <s v="New"/>
    <s v="Make"/>
  </r>
  <r>
    <n v="686582"/>
    <s v="NORMAN ROQUETTE, INC."/>
    <x v="0"/>
    <s v="3X5 2MIL PERFED BAGS ON A ON PLASTIC CORES 2250/ROL L"/>
    <n v="3348"/>
    <m/>
    <n v="3"/>
    <s v="5 2MIL PERFED BAGS ON A"/>
    <m/>
    <m/>
    <x v="0"/>
    <m/>
    <d v="2013-06-17T00:00:00"/>
    <s v="June 2013"/>
    <s v="ANGELA"/>
    <s v="New"/>
    <s v="Buy"/>
  </r>
  <r>
    <n v="656688"/>
    <s v="IPS PACKAGING GREENVILLE"/>
    <x v="71"/>
    <s v="4.00X0.00X6.50X4.00 100/CS,BAGS,FG,BLK COND "/>
    <n v="298.75"/>
    <m/>
    <n v="4"/>
    <n v="0"/>
    <n v="6.5"/>
    <n v="4"/>
    <x v="1"/>
    <n v="786761"/>
    <d v="2013-02-20T00:00:00"/>
    <s v="Feb 2013"/>
    <s v="MWENTWORTH"/>
    <s v="Reorder"/>
    <s v="Make"/>
  </r>
  <r>
    <n v="627495"/>
    <s v="AMERICAN MARKETING OF PLASTICS, LLC"/>
    <x v="71"/>
    <s v="6.00X0.00X9.50X4.00 1000/CS,BAGS,BS,BLK COND "/>
    <n v="632.25"/>
    <m/>
    <n v="6"/>
    <n v="0"/>
    <n v="9.5"/>
    <n v="4"/>
    <x v="0"/>
    <m/>
    <d v="2012-10-22T00:00:00"/>
    <s v="Oct 2012"/>
    <s v="MWENTWORTH"/>
    <s v="New"/>
    <s v="Make"/>
  </r>
  <r>
    <n v="642828"/>
    <s v="AMERICAN MARKETING OF PLASTICS, LLC"/>
    <x v="71"/>
    <s v="6.00X0.00X9.50X4.00 1000/CS,BAGS,BS,BLK COND "/>
    <n v="663.85"/>
    <m/>
    <n v="6"/>
    <n v="0"/>
    <n v="9.5"/>
    <n v="4"/>
    <x v="1"/>
    <n v="757271"/>
    <d v="2012-12-14T00:00:00"/>
    <s v="Dec 2012"/>
    <s v="LHICKS"/>
    <s v="Reorder"/>
    <s v="Make"/>
  </r>
  <r>
    <n v="687876"/>
    <s v="AMERICAN MARKETING OF PLASTICS, LLC"/>
    <x v="71"/>
    <s v="6.00X0.00X9.50X4.00 1000/CS,BAGS,BS,BLK COND "/>
    <n v="663.85"/>
    <m/>
    <n v="6"/>
    <n v="0"/>
    <n v="9.5"/>
    <n v="4"/>
    <x v="1"/>
    <n v="852032"/>
    <d v="2013-06-25T00:00:00"/>
    <s v="June 2013"/>
    <s v="TINAO"/>
    <s v="Reorder"/>
    <s v="Make"/>
  </r>
  <r>
    <n v="635133"/>
    <s v="CANTWELL-CLEARY CO., INC."/>
    <x v="72"/>
    <s v="10.00X0.00X40.00X6.00 200/CS,BAGS,BS "/>
    <n v="1472.4"/>
    <m/>
    <n v="10"/>
    <n v="0"/>
    <n v="40"/>
    <n v="6"/>
    <x v="1"/>
    <n v="741194"/>
    <d v="2012-11-08T00:00:00"/>
    <s v="Nov 2012"/>
    <s v="LHICKS"/>
    <s v="Reorder"/>
    <s v="Make"/>
  </r>
  <r>
    <n v="677115"/>
    <s v="CANTWELL-CLEARY CO., INC."/>
    <x v="72"/>
    <s v="10.00X0.00X40.00X6.00 200/CS,BAGS,BS "/>
    <n v="1444.8"/>
    <m/>
    <n v="10"/>
    <n v="0"/>
    <n v="40"/>
    <n v="6"/>
    <x v="1"/>
    <n v="826943"/>
    <d v="2013-05-09T00:00:00"/>
    <s v="May 2013"/>
    <s v="MGONZALEZ"/>
    <s v="Reorder"/>
    <s v="Make"/>
  </r>
  <r>
    <n v="670735"/>
    <s v="JOHNSON SUPPLY"/>
    <x v="72"/>
    <s v="10.50X0.00X42.00X3.00 250/CS,BAGS,NSC "/>
    <n v="1418.89"/>
    <m/>
    <n v="10.5"/>
    <n v="0"/>
    <n v="42"/>
    <n v="3"/>
    <x v="0"/>
    <m/>
    <d v="2013-04-30T00:00:00"/>
    <s v="April 2013"/>
    <s v="HEATHER"/>
    <s v="New"/>
    <s v="Make"/>
  </r>
  <r>
    <n v="670732"/>
    <s v="JOHNSON SUPPLY"/>
    <x v="72"/>
    <s v="10.50X0.00X42.00X4.00 250/CS,BAGS,NSC "/>
    <n v="1851.3"/>
    <m/>
    <n v="10.5"/>
    <n v="0"/>
    <n v="42"/>
    <n v="4"/>
    <x v="0"/>
    <m/>
    <d v="2013-04-30T00:00:00"/>
    <s v="April 2013"/>
    <s v="HEATHER"/>
    <s v="New"/>
    <s v="Make"/>
  </r>
  <r>
    <n v="648471"/>
    <s v="CENTRAL OHIO PAPER &amp; PKG"/>
    <x v="72"/>
    <s v="11.50X0.00X47.75X4.00 300/CS,BAGS "/>
    <n v="1148.78"/>
    <m/>
    <n v="11.5"/>
    <n v="0"/>
    <n v="47.75"/>
    <n v="4"/>
    <x v="1"/>
    <n v="770791"/>
    <d v="2013-01-18T00:00:00"/>
    <s v="Jan 2013"/>
    <s v="STEVES"/>
    <s v="Reorder"/>
    <s v="Make"/>
  </r>
  <r>
    <n v="695350"/>
    <s v="NORTHEAST PLASTIC SUPPLY CO."/>
    <x v="72"/>
    <s v="14.00X0.00X48.00X8.0050/CS,BAGS,BS,HISLIP,TINT,GRA"/>
    <n v="3708.64"/>
    <m/>
    <n v="14"/>
    <n v="0"/>
    <n v="48"/>
    <n v="8"/>
    <x v="0"/>
    <m/>
    <d v="2013-08-09T00:00:00"/>
    <s v="Aug 2013"/>
    <s v="PSUMNER"/>
    <s v="New"/>
    <s v="Make"/>
  </r>
  <r>
    <n v="696711"/>
    <s v="CHALMUR BAG CO., INC."/>
    <x v="72"/>
    <s v="14.00X0.00X48.00X8.0050/CS,BAGS,BS,OPAQ,GRA"/>
    <n v="3766.88"/>
    <m/>
    <n v="14"/>
    <n v="0"/>
    <n v="48"/>
    <n v="8"/>
    <x v="0"/>
    <m/>
    <d v="2013-08-15T00:00:00"/>
    <s v="Aug 2013"/>
    <s v="DWHOLEY"/>
    <s v="New"/>
    <s v="Make"/>
  </r>
  <r>
    <n v="686615"/>
    <s v="EXECUTIVE DATA FORMS AND PROMOTIONS"/>
    <x v="0"/>
    <s v="LF 12X18X002 1.5  LIP &amp; TAPE 1C/1S 1000/CTN CUSTOMER'S LOGO,PRNTD"/>
    <n v="1499.5"/>
    <m/>
    <s v="LF 12"/>
    <n v="18"/>
    <s v="002 1.5  LIP &amp;"/>
    <m/>
    <x v="0"/>
    <m/>
    <d v="2013-06-17T00:00:00"/>
    <s v="June 2013"/>
    <s v="BRENDA"/>
    <s v="New"/>
    <s v="Buy"/>
  </r>
  <r>
    <n v="686622"/>
    <s v="DAHLONEGA PACKAGING"/>
    <x v="0"/>
    <s v="5X18 VACUUM POUCH 3MIL  "/>
    <n v="0"/>
    <m/>
    <n v="5"/>
    <s v="18 VACUUM POUCH 3MIL"/>
    <m/>
    <m/>
    <x v="0"/>
    <m/>
    <d v="2013-06-17T00:00:00"/>
    <s v="June 2013"/>
    <s v="PGARCIA"/>
    <s v="New"/>
    <s v="Buy"/>
  </r>
  <r>
    <n v="660292"/>
    <s v="NORTON PACKAGING CORP."/>
    <x v="72"/>
    <s v="24.00X0.00X36.00X8.00 50/CS,BAGS,BS,COLOR,GRA "/>
    <n v="1825.41"/>
    <m/>
    <n v="24"/>
    <n v="0"/>
    <n v="36"/>
    <n v="8"/>
    <x v="0"/>
    <m/>
    <d v="2013-03-18T00:00:00"/>
    <s v="March 2013"/>
    <s v="ANGELA"/>
    <s v="New"/>
    <s v="Make"/>
  </r>
  <r>
    <n v="660293"/>
    <s v="NORTON PACKAGING CORP."/>
    <x v="72"/>
    <s v="24.00X0.00X36.00X8.00 50/CS,BAGS,BS,COLOR,GRA "/>
    <n v="1757.64"/>
    <m/>
    <n v="24"/>
    <n v="0"/>
    <n v="36"/>
    <n v="8"/>
    <x v="0"/>
    <m/>
    <d v="2013-03-18T00:00:00"/>
    <s v="March 2013"/>
    <s v="ANGELA"/>
    <s v="New"/>
    <s v="Make"/>
  </r>
  <r>
    <n v="686681"/>
    <s v="GIANT PLASTIC INDUSTRIES"/>
    <x v="0"/>
    <s v="20X20+4 BGX002 2C/2S W/ DIE CUT HANDLE, WHITE FILM 500/CA"/>
    <n v="1922.25"/>
    <m/>
    <n v="20"/>
    <s v="20+4 BG"/>
    <n v="2"/>
    <m/>
    <x v="0"/>
    <m/>
    <d v="2013-06-17T00:00:00"/>
    <s v="June 2013"/>
    <s v="PCOSTA"/>
    <s v="New"/>
    <s v="Buy"/>
  </r>
  <r>
    <n v="695883"/>
    <s v="NORTON PACKAGING CORP."/>
    <x v="72"/>
    <s v="24.00X0.00X36.00X8.0050/CS,BAGS,BS,COLOR,GRA"/>
    <n v="0"/>
    <m/>
    <n v="24"/>
    <n v="0"/>
    <n v="36"/>
    <n v="8"/>
    <x v="0"/>
    <m/>
    <d v="2013-08-13T00:00:00"/>
    <s v="Aug 2013"/>
    <s v="ANGELA"/>
    <s v="Reorder"/>
    <s v="Make"/>
  </r>
  <r>
    <n v="660298"/>
    <s v="NORTON PACKAGING CORP."/>
    <x v="72"/>
    <s v="24.00X0.00X48.00X8.00 50/CS,BAGS,BS,COLOR,GRA "/>
    <n v="0"/>
    <m/>
    <n v="24"/>
    <n v="0"/>
    <n v="48"/>
    <n v="8"/>
    <x v="0"/>
    <m/>
    <d v="2013-03-18T00:00:00"/>
    <s v="March 2013"/>
    <s v="ANGELA"/>
    <s v="New"/>
    <s v="Make"/>
  </r>
  <r>
    <n v="683005"/>
    <s v="C/O N-STOCK BOX INC. ARGROV BOX CO"/>
    <x v="0"/>
    <s v="ZT 24X48 4 MIL 75/CASE  "/>
    <n v="1753.9"/>
    <m/>
    <s v="ZT 24"/>
    <s v="48 4 MIL 75/CASE"/>
    <m/>
    <m/>
    <x v="0"/>
    <m/>
    <d v="2013-06-18T00:00:00"/>
    <s v="June 2013"/>
    <s v="CMAHAN"/>
    <s v="New"/>
    <s v="Buy"/>
  </r>
  <r>
    <n v="683069"/>
    <s v="UNITED PACKAGING SUPPLY"/>
    <x v="0"/>
    <s v="2  X 60  1.5 MIL PERFED S 250/ROLL "/>
    <n v="1316.25"/>
    <m/>
    <n v="2"/>
    <s v=" 60  1.5 MIL PERFED S"/>
    <m/>
    <m/>
    <x v="0"/>
    <m/>
    <d v="2013-06-18T00:00:00"/>
    <s v="June 2013"/>
    <s v="ANGELA"/>
    <s v="New"/>
    <s v="Buy"/>
  </r>
  <r>
    <n v="683072"/>
    <s v="ASSOCIATED PAPER, INC."/>
    <x v="0"/>
    <s v="10X18 .025 MIL STATIC SHIELDING BAG 1000 CS"/>
    <n v="0"/>
    <m/>
    <n v="10"/>
    <s v="18 .025 MIL"/>
    <m/>
    <m/>
    <x v="0"/>
    <m/>
    <d v="2013-06-18T00:00:00"/>
    <s v="June 2013"/>
    <s v="JCORLISS"/>
    <s v="New"/>
    <s v="Buy"/>
  </r>
  <r>
    <n v="683101"/>
    <s v="ASSOCIATED PAPER, INC."/>
    <x v="0"/>
    <s v="5X8 .0788 MIL CONDUCTIVE BAG 1000 CS"/>
    <n v="0"/>
    <m/>
    <n v="5"/>
    <s v="8 .0788 MIL"/>
    <m/>
    <m/>
    <x v="0"/>
    <m/>
    <d v="2013-06-18T00:00:00"/>
    <s v="June 2013"/>
    <s v="JCORLISS"/>
    <s v="New"/>
    <s v="Buy"/>
  </r>
  <r>
    <n v="683103"/>
    <s v="ASSOCIATED PAPER, INC."/>
    <x v="0"/>
    <s v="8X12 .0147 MIL CONDUCTIVE BAG 1000 CS"/>
    <n v="0"/>
    <m/>
    <n v="8"/>
    <s v="12 .0147 MIL"/>
    <m/>
    <m/>
    <x v="0"/>
    <m/>
    <d v="2013-06-18T00:00:00"/>
    <s v="June 2013"/>
    <s v="JCORLISS"/>
    <s v="New"/>
    <s v="Buy"/>
  </r>
  <r>
    <n v="683106"/>
    <s v="ASSOCIATED PAPER, INC."/>
    <x v="0"/>
    <s v="16X24 .05725 MIL STATIC SHIELDING BAGS 500/CS"/>
    <n v="0"/>
    <m/>
    <n v="16"/>
    <s v="24 .05725 MIL"/>
    <m/>
    <m/>
    <x v="0"/>
    <m/>
    <d v="2013-06-18T00:00:00"/>
    <s v="June 2013"/>
    <s v="JCORLISS"/>
    <s v="New"/>
    <s v="Buy"/>
  </r>
  <r>
    <n v="660301"/>
    <s v="NORTON PACKAGING CORP."/>
    <x v="72"/>
    <s v="24.00X0.00X48.00X8.00 50/CS,BAGS,BS,COLOR,GRA "/>
    <n v="0"/>
    <m/>
    <n v="24"/>
    <n v="0"/>
    <n v="48"/>
    <n v="8"/>
    <x v="0"/>
    <m/>
    <d v="2013-03-18T00:00:00"/>
    <s v="March 2013"/>
    <s v="ANGELA"/>
    <s v="New"/>
    <s v="Make"/>
  </r>
  <r>
    <n v="695886"/>
    <s v="NORTON PACKAGING CORP."/>
    <x v="72"/>
    <s v="24.00X0.00X48.00X8.0050/CS,BAGS,BS,COLOR,GRA"/>
    <n v="0"/>
    <m/>
    <n v="24"/>
    <n v="0"/>
    <n v="48"/>
    <n v="8"/>
    <x v="0"/>
    <m/>
    <d v="2013-08-13T00:00:00"/>
    <s v="Aug 2013"/>
    <s v="ANGELA"/>
    <s v="Reorder"/>
    <s v="Make"/>
  </r>
  <r>
    <n v="664596"/>
    <s v="SOUTHERN PACKAGING"/>
    <x v="72"/>
    <s v="24.00X14.00X44.00X6.00 65/CS,BAGS,BS,COLOR,WHT "/>
    <n v="33672"/>
    <m/>
    <n v="24"/>
    <n v="14"/>
    <n v="44"/>
    <n v="6"/>
    <x v="0"/>
    <m/>
    <d v="2013-04-04T00:00:00"/>
    <s v="April 2013"/>
    <s v="EZRA"/>
    <s v="New"/>
    <s v="Make"/>
  </r>
  <r>
    <n v="665454"/>
    <s v="SOUTHERN PACKAGING"/>
    <x v="72"/>
    <s v="24.00X17.00X44.00X6.00 65/CS,BAGS,BS,COLOR,WHT "/>
    <n v="35979"/>
    <m/>
    <n v="24"/>
    <n v="17"/>
    <n v="44"/>
    <n v="6"/>
    <x v="0"/>
    <m/>
    <d v="2013-04-08T00:00:00"/>
    <s v="April 2013"/>
    <s v="MGONZALEZ"/>
    <s v="Reorder"/>
    <s v="Make"/>
  </r>
  <r>
    <n v="660304"/>
    <s v="NORTON PACKAGING CORP."/>
    <x v="72"/>
    <s v="36.00X0.00X48.00X8.00 50/CS,BAGS,BS,COLOR,GRA "/>
    <n v="0"/>
    <m/>
    <n v="36"/>
    <n v="0"/>
    <n v="48"/>
    <n v="8"/>
    <x v="0"/>
    <m/>
    <d v="2013-03-18T00:00:00"/>
    <s v="March 2013"/>
    <s v="ANGELA"/>
    <s v="New"/>
    <s v="Make"/>
  </r>
  <r>
    <n v="686741"/>
    <s v="CRATEX CORP."/>
    <x v="0"/>
    <s v="20X30 6 MIL BLK CONDUCTIVE BAG 100/CA SE"/>
    <n v="1603.8"/>
    <m/>
    <n v="20"/>
    <s v="30 6 MIL"/>
    <m/>
    <m/>
    <x v="0"/>
    <m/>
    <d v="2013-06-18T00:00:00"/>
    <s v="June 2013"/>
    <s v="LMITCHELL"/>
    <s v="Reorder"/>
    <s v="Buy"/>
  </r>
  <r>
    <n v="686761"/>
    <s v="SOUTHEASTERN PAPER GROUP"/>
    <x v="0"/>
    <s v="8.5 x 18 1mil wicket bag w/3  bottom gusset "/>
    <n v="0"/>
    <m/>
    <s v="8.5 x 18 1mil wicket bag"/>
    <m/>
    <m/>
    <m/>
    <x v="0"/>
    <m/>
    <d v="2013-06-18T00:00:00"/>
    <s v="June 2013"/>
    <s v="JCORLISS"/>
    <s v="New"/>
    <s v="Buy"/>
  </r>
  <r>
    <n v="686799"/>
    <s v="SOUTHEASTERN PAPER GROUP"/>
    <x v="0"/>
    <s v="ZT 10X13X001 W/ 1C/1S SUFF WARNING ON BACK 1000/CASE,PRNTD"/>
    <n v="2574"/>
    <m/>
    <s v="ZT 10"/>
    <n v="13"/>
    <s v="001 W/ 1C/1S"/>
    <m/>
    <x v="0"/>
    <m/>
    <d v="2013-06-18T00:00:00"/>
    <s v="June 2013"/>
    <s v="LCARTER"/>
    <s v="Reorder"/>
    <s v="Buy"/>
  </r>
  <r>
    <n v="686803"/>
    <s v="SOUTHEASTERN PAPER GROUP"/>
    <x v="0"/>
    <s v="ZT 12X16X001 W/ 1C/1S SUFF WARNING ON BACK 1000/CASE,PRNTD"/>
    <n v="3088"/>
    <m/>
    <s v="ZT 12"/>
    <n v="16"/>
    <s v="001 W/ 1C/1S"/>
    <m/>
    <x v="0"/>
    <m/>
    <d v="2013-06-18T00:00:00"/>
    <s v="June 2013"/>
    <s v="LCARTER"/>
    <s v="Reorder"/>
    <s v="Buy"/>
  </r>
  <r>
    <n v="660306"/>
    <s v="NORTON PACKAGING CORP."/>
    <x v="72"/>
    <s v="36.00X0.00X48.00X8.00 50/CS,BAGS,BS,COLOR,GRA "/>
    <n v="0"/>
    <m/>
    <n v="36"/>
    <n v="0"/>
    <n v="48"/>
    <n v="8"/>
    <x v="0"/>
    <m/>
    <d v="2013-03-18T00:00:00"/>
    <s v="March 2013"/>
    <s v="ANGELA"/>
    <s v="New"/>
    <s v="Make"/>
  </r>
  <r>
    <n v="695888"/>
    <s v="NORTON PACKAGING CORP."/>
    <x v="72"/>
    <s v="36.00X0.00X48.00X8.0050/CS,BAGS,BS,COLOR,GRA"/>
    <n v="0"/>
    <m/>
    <n v="36"/>
    <n v="0"/>
    <n v="48"/>
    <n v="8"/>
    <x v="0"/>
    <m/>
    <d v="2013-08-13T00:00:00"/>
    <s v="Aug 2013"/>
    <s v="ANGELA"/>
    <s v="Reorder"/>
    <s v="Make"/>
  </r>
  <r>
    <n v="661638"/>
    <s v="STEPHEN GOULD TEWKSBURY"/>
    <x v="72"/>
    <s v="39.00X25.00X66.00X2.00 50/CS,BAGS,BS,LLD,HEX "/>
    <n v="3762.26"/>
    <m/>
    <n v="39"/>
    <n v="25"/>
    <n v="66"/>
    <n v="2"/>
    <x v="0"/>
    <m/>
    <d v="2013-03-22T00:00:00"/>
    <s v="March 2013"/>
    <s v="JIM"/>
    <s v="Reorder"/>
    <s v="Make"/>
  </r>
  <r>
    <n v="633910"/>
    <s v="WCP SOLUTIONS - CLEARFIELD"/>
    <x v="72"/>
    <s v="6.00X0.00X45.00X2.50 500/CS,BAGS "/>
    <n v="3111.6"/>
    <m/>
    <n v="6"/>
    <n v="0"/>
    <n v="45"/>
    <n v="2.5"/>
    <x v="0"/>
    <m/>
    <d v="2012-11-20T00:00:00"/>
    <s v="Nov 2012"/>
    <s v="STEVES"/>
    <s v="New"/>
    <s v="Make"/>
  </r>
  <r>
    <n v="670744"/>
    <s v="JOHNSON SUPPLY"/>
    <x v="72"/>
    <s v="6.50X0.00X42.00X4.00 250/CS,BAGS,NSC "/>
    <n v="965.44"/>
    <m/>
    <n v="6.5"/>
    <n v="0"/>
    <n v="42"/>
    <n v="4"/>
    <x v="0"/>
    <m/>
    <d v="2013-04-30T00:00:00"/>
    <s v="April 2013"/>
    <s v="HEATHER"/>
    <s v="New"/>
    <s v="Make"/>
  </r>
  <r>
    <n v="634885"/>
    <s v="TEXAS TECHNOLOGIES,INC."/>
    <x v="0"/>
    <s v="AUTOBAG 9.5X12.5X002 (WOP E BAG) 1250/ROLL "/>
    <n v="1062"/>
    <m/>
    <n v="9.5"/>
    <m/>
    <n v="12.5"/>
    <n v="2"/>
    <x v="1"/>
    <n v="740824"/>
    <d v="2012-11-08T00:00:00"/>
    <s v="Nov 2012"/>
    <s v="TTHERIAULT"/>
    <s v="Reorder"/>
    <s v="Buy"/>
  </r>
  <r>
    <n v="635900"/>
    <s v="MANUFACTURERS SUPPLY CO"/>
    <x v="0"/>
    <s v="4X6X0015 AUTO BAG VENTED 2500/ROLL "/>
    <n v="1060"/>
    <m/>
    <n v="4"/>
    <m/>
    <n v="6"/>
    <n v="1.5"/>
    <x v="0"/>
    <m/>
    <d v="2012-11-28T00:00:00"/>
    <s v="Nov 2012"/>
    <s v="AMBER"/>
    <s v="New"/>
    <s v="Buy"/>
  </r>
  <r>
    <n v="650723"/>
    <s v="XPEDX"/>
    <x v="0"/>
    <s v="AUTOBAG 4X6X003 1500/ROLL WHITE FRONT VENT LOWER RIGHT"/>
    <n v="1055"/>
    <m/>
    <n v="4"/>
    <m/>
    <n v="6"/>
    <n v="3"/>
    <x v="0"/>
    <m/>
    <d v="2013-02-08T00:00:00"/>
    <s v="Feb 2013"/>
    <s v="BRENDA"/>
    <s v="New"/>
    <s v="Buy"/>
  </r>
  <r>
    <n v="686433"/>
    <s v="XPEDX"/>
    <x v="0"/>
    <s v="AUTO 10.5X13 2MIL 900/ROL L "/>
    <n v="1046.4000000000001"/>
    <m/>
    <n v="10.5"/>
    <m/>
    <n v="13"/>
    <n v="2"/>
    <x v="0"/>
    <m/>
    <d v="2013-06-17T00:00:00"/>
    <s v="June 2013"/>
    <s v="LMITCHELL"/>
    <s v="New"/>
    <s v="Buy"/>
  </r>
  <r>
    <n v="686433"/>
    <s v="XPEDX"/>
    <x v="0"/>
    <s v="AUTO 10.5X13 2MIL 900/ROLL"/>
    <n v="1046.4000000000001"/>
    <m/>
    <s v="AUTO 10.5"/>
    <s v="13 2MIL 900/ROL"/>
    <m/>
    <m/>
    <x v="0"/>
    <m/>
    <d v="2013-07-01T00:00:00"/>
    <s v="July 2013"/>
    <s v="LMITCHELL"/>
    <s v="New"/>
    <s v="Buy"/>
  </r>
  <r>
    <n v="649592"/>
    <s v="XPEDX"/>
    <x v="0"/>
    <s v="5.50X15.00X1.5MIL AUTO STYLE BAG CLR FRONT 1000/ROLL"/>
    <n v="1039.5"/>
    <m/>
    <n v="5.5"/>
    <m/>
    <n v="15"/>
    <n v="1.5"/>
    <x v="0"/>
    <m/>
    <d v="2013-02-05T00:00:00"/>
    <s v="Feb 2013"/>
    <s v="MGONZALEZ"/>
    <s v="New"/>
    <s v="Buy"/>
  </r>
  <r>
    <n v="624181"/>
    <s v="PRATT INDUSTRIES - TULSA"/>
    <x v="0"/>
    <s v="AUTO BAG 12X16.3125 4MIL 300/ROLL "/>
    <n v="1038.3800000000001"/>
    <m/>
    <n v="12"/>
    <m/>
    <n v="16.8125"/>
    <n v="4"/>
    <x v="0"/>
    <m/>
    <d v="2012-10-05T00:00:00"/>
    <s v="Oct 2012"/>
    <s v="LPAIGE"/>
    <s v="New"/>
    <s v="Buy"/>
  </r>
  <r>
    <n v="687113"/>
    <s v="DREAM PACKAGING INC"/>
    <x v="0"/>
    <s v="LF 12X18 + 1  LIP /TAPE 00125 FG RESEALABLE TAPE SUFFOCTION WARNING 1000/C"/>
    <n v="10832"/>
    <m/>
    <s v="LF 12"/>
    <s v="18 + 1  LIP /TAPE"/>
    <m/>
    <m/>
    <x v="0"/>
    <m/>
    <d v="2013-06-18T00:00:00"/>
    <s v="June 2013"/>
    <s v="BRENDA"/>
    <s v="New"/>
    <s v="Buy"/>
  </r>
  <r>
    <n v="687129"/>
    <s v="ADVANCE PACKAGING"/>
    <x v="0"/>
    <s v="6.25X3X19 1 MIL 1000/CASE "/>
    <n v="21480"/>
    <m/>
    <n v="6.25"/>
    <n v="3"/>
    <s v="19 1 MIL"/>
    <m/>
    <x v="0"/>
    <m/>
    <d v="2013-06-18T00:00:00"/>
    <s v="June 2013"/>
    <s v="MPRIEST"/>
    <s v="New"/>
    <s v="Buy"/>
  </r>
  <r>
    <n v="671651"/>
    <s v="SIGMA SUPPLY, INC."/>
    <x v="72"/>
    <s v="60.00X60.00XX1.00 1/CS,CF SHEETING "/>
    <n v="0"/>
    <m/>
    <n v="60"/>
    <n v="60"/>
    <m/>
    <n v="1"/>
    <x v="0"/>
    <m/>
    <d v="2013-05-02T00:00:00"/>
    <s v="May 2013"/>
    <s v="HEATHER"/>
    <s v="New"/>
    <s v="Make"/>
  </r>
  <r>
    <n v="683364"/>
    <s v="BROWARD PAPER"/>
    <x v="0"/>
    <s v="ZT 4X6X002 3C/2S 1000/CS,PRNTD "/>
    <n v="1203"/>
    <m/>
    <s v="ZT 4"/>
    <n v="6"/>
    <s v="002 3C/2S"/>
    <m/>
    <x v="0"/>
    <m/>
    <d v="2013-06-19T00:00:00"/>
    <s v="June 2013"/>
    <s v="AMBER"/>
    <s v="New"/>
    <s v="Buy"/>
  </r>
  <r>
    <n v="671646"/>
    <s v="SIGMA SUPPLY, INC."/>
    <x v="72"/>
    <s v="60.00X60.00XX1.25 1/CS,CF SHEETING "/>
    <n v="0"/>
    <m/>
    <n v="60"/>
    <n v="60"/>
    <m/>
    <n v="1.25"/>
    <x v="0"/>
    <m/>
    <d v="2013-05-02T00:00:00"/>
    <s v="May 2013"/>
    <s v="HEATHER"/>
    <s v="New"/>
    <s v="Make"/>
  </r>
  <r>
    <n v="683434"/>
    <s v="GLOBAL EQUIPMENT CO"/>
    <x v="0"/>
    <s v="LF 24X36X004 ESD CLEAR 100/CTN "/>
    <n v="0"/>
    <m/>
    <s v="LF 24"/>
    <n v="36"/>
    <s v="004 ESD CLEAR"/>
    <m/>
    <x v="0"/>
    <m/>
    <d v="2013-06-19T00:00:00"/>
    <s v="June 2013"/>
    <s v="BRENDA"/>
    <s v="New"/>
    <s v="Buy"/>
  </r>
  <r>
    <n v="683436"/>
    <s v="GLOBAL EQUIPMENT CO"/>
    <x v="0"/>
    <s v="LF 38X58X004 BLACK ESD 50/CTN "/>
    <n v="0"/>
    <m/>
    <s v="LF 38"/>
    <n v="58"/>
    <s v="004 BLACK ESD"/>
    <m/>
    <x v="0"/>
    <m/>
    <d v="2013-06-19T00:00:00"/>
    <s v="June 2013"/>
    <s v="BRENDA"/>
    <s v="New"/>
    <s v="Buy"/>
  </r>
  <r>
    <n v="683467"/>
    <s v="TRI-COR INDUSTRIAL PKG, INC."/>
    <x v="0"/>
    <s v="11X13 3 MIL SLIDER BAG 250/CASE "/>
    <n v="22626"/>
    <m/>
    <n v="11"/>
    <s v="13 3 MIL"/>
    <m/>
    <m/>
    <x v="0"/>
    <m/>
    <d v="2013-06-19T00:00:00"/>
    <s v="June 2013"/>
    <s v="JPENA"/>
    <s v="New"/>
    <s v="Buy"/>
  </r>
  <r>
    <n v="674480"/>
    <s v="RAYLN PLASTICS CORP."/>
    <x v="72"/>
    <s v="8.00X0.00X50.00X2.70 500/CS,BAGS,FG "/>
    <n v="1501.56"/>
    <m/>
    <n v="8"/>
    <n v="0"/>
    <n v="50"/>
    <n v="2.7"/>
    <x v="0"/>
    <m/>
    <d v="2013-05-14T00:00:00"/>
    <s v="May 2013"/>
    <s v="JBURKE"/>
    <s v="New"/>
    <s v="Make"/>
  </r>
  <r>
    <n v="683524"/>
    <s v="SUPPLY SOURCE"/>
    <x v="0"/>
    <s v="ZT 13X15.75X002 W/ 1 x1  MICRO PERF VENT 1000/CTN"/>
    <n v="11590"/>
    <m/>
    <n v="13"/>
    <m/>
    <n v="15.75"/>
    <n v="2"/>
    <x v="0"/>
    <m/>
    <d v="2013-06-19T00:00:00"/>
    <s v="June 2013"/>
    <s v="LMITCHELL"/>
    <s v="New"/>
    <s v="Buy"/>
  </r>
  <r>
    <n v="683529"/>
    <s v="SUPPLY SOURCE"/>
    <x v="0"/>
    <s v="ZT 5X12.75X002 W/ 1 X1  MICRO PERF VENT 1000/CASE"/>
    <n v="4845"/>
    <m/>
    <n v="5"/>
    <m/>
    <n v="12.75"/>
    <n v="2"/>
    <x v="0"/>
    <m/>
    <d v="2013-06-19T00:00:00"/>
    <s v="June 2013"/>
    <s v="LMITCHELL"/>
    <s v="New"/>
    <s v="Buy"/>
  </r>
  <r>
    <n v="668992"/>
    <s v="RAYLN PLASTICS CORP."/>
    <x v="72"/>
    <s v="8.00X0.00X50.00X2.70 500/CS,BAGS,FG,BS "/>
    <n v="1542.48"/>
    <m/>
    <n v="8"/>
    <n v="0"/>
    <n v="50"/>
    <n v="2.7"/>
    <x v="0"/>
    <m/>
    <d v="2013-04-23T00:00:00"/>
    <s v="April 2013"/>
    <s v="JBURKE"/>
    <s v="New"/>
    <s v="Make"/>
  </r>
  <r>
    <n v="669654"/>
    <s v="SHIPPERS SUPPLY COMPANY"/>
    <x v="72"/>
    <s v="8.00X0.00X54.00X2.00 650/CS,BAGS "/>
    <n v="0"/>
    <m/>
    <n v="8"/>
    <n v="0"/>
    <n v="54"/>
    <n v="2"/>
    <x v="0"/>
    <m/>
    <d v="2013-05-29T00:00:00"/>
    <s v="May 2013"/>
    <s v="DAVIDW"/>
    <s v="New"/>
    <s v="Make"/>
  </r>
  <r>
    <n v="668161"/>
    <s v="XPEDX"/>
    <x v="73"/>
    <s v="10.00X0.00XX1.00 8000'/RL,CF SHEETING,FG "/>
    <n v="0"/>
    <m/>
    <n v="10"/>
    <m/>
    <m/>
    <n v="1"/>
    <x v="0"/>
    <m/>
    <d v="2013-04-19T00:00:00"/>
    <s v="April 2013"/>
    <s v="EZRA"/>
    <s v="New"/>
    <s v="Make"/>
  </r>
  <r>
    <n v="679214"/>
    <s v="UNISOURCE - NEW BERLIN"/>
    <x v="73"/>
    <s v="10.00XXX1.50 10000'/RL,SWS SHEETING,FG ,CRADL"/>
    <n v="1598.4"/>
    <m/>
    <n v="10"/>
    <m/>
    <m/>
    <n v="1.5"/>
    <x v="0"/>
    <m/>
    <d v="2013-05-31T00:00:00"/>
    <s v="May 2013"/>
    <s v="WILL"/>
    <s v="New"/>
    <s v="Make"/>
  </r>
  <r>
    <n v="638618"/>
    <s v="XPEDX"/>
    <x v="73"/>
    <s v="12.00X0.00XX1.50 2882'/RL,CF SHEETING,FG,C RADL"/>
    <n v="0"/>
    <m/>
    <n v="12"/>
    <m/>
    <m/>
    <n v="1.5"/>
    <x v="0"/>
    <m/>
    <d v="2012-12-13T00:00:00"/>
    <s v="Dec 2012"/>
    <s v="EZRA"/>
    <s v="New"/>
    <s v="Make"/>
  </r>
  <r>
    <n v="623525"/>
    <s v="BULK BAG DEPOT, INC."/>
    <x v="73"/>
    <s v="37.00X35.00X145.00X3.00 50/RL,BAGS,FG,BS,BOR "/>
    <n v="0"/>
    <m/>
    <n v="37"/>
    <n v="35"/>
    <n v="145"/>
    <n v="3"/>
    <x v="0"/>
    <m/>
    <d v="2012-10-04T00:00:00"/>
    <s v="Oct 2012"/>
    <s v="DAVIDW"/>
    <s v="New"/>
    <s v="Make"/>
  </r>
  <r>
    <n v="687179"/>
    <s v="POLY-SOURCE MANUFACTURING INC"/>
    <x v="0"/>
    <s v="20X35.75 1.8MIL FG SLEEVE REGISTERED PRINT 1C/1S,PR NTD"/>
    <n v="0"/>
    <m/>
    <n v="20"/>
    <s v="35.75 1.8MIL FG SLEEVE"/>
    <m/>
    <m/>
    <x v="0"/>
    <m/>
    <d v="2013-06-19T00:00:00"/>
    <s v="June 2013"/>
    <s v="PGARCIA"/>
    <s v="New"/>
    <s v="Buy"/>
  </r>
  <r>
    <n v="687180"/>
    <s v="POLY-SOURCE MANUFACTURING INC"/>
    <x v="0"/>
    <s v="20X35.75 1.8MIL FG SLEEVE REGISTERED PRINT 1C/1S,PR NTD"/>
    <n v="0"/>
    <m/>
    <n v="20"/>
    <s v="35.75 1.8MIL FG SLEEVE"/>
    <m/>
    <m/>
    <x v="0"/>
    <m/>
    <d v="2013-06-19T00:00:00"/>
    <s v="June 2013"/>
    <s v="PGARCIA"/>
    <s v="New"/>
    <s v="Buy"/>
  </r>
  <r>
    <n v="641709"/>
    <s v="XPEDX"/>
    <x v="0"/>
    <s v="5.50X0.00X32.00X6.00 500/CS,BAGS,BS "/>
    <n v="1287.06"/>
    <m/>
    <n v="5.5"/>
    <n v="0"/>
    <n v="32"/>
    <n v="6"/>
    <x v="1"/>
    <n v="756357"/>
    <d v="2012-12-12T00:00:00"/>
    <s v="Dec 2012"/>
    <s v="CHRISP"/>
    <s v="Reorder"/>
    <s v="Make"/>
  </r>
  <r>
    <n v="687283"/>
    <s v="BERLIN PACKAGING"/>
    <x v="0"/>
    <s v="HD LINER 30X42 7 MIC 100/CS 70 CASES/SKID"/>
    <n v="4508"/>
    <m/>
    <s v="HD LINER 30"/>
    <s v="42 7 MIC"/>
    <m/>
    <m/>
    <x v="0"/>
    <m/>
    <d v="2013-06-19T00:00:00"/>
    <s v="June 2013"/>
    <s v="LMITCHELL"/>
    <s v="New"/>
    <s v="Buy"/>
  </r>
  <r>
    <n v="687288"/>
    <s v="BERLIN PACKAGING"/>
    <x v="0"/>
    <s v="HD LINER 38X60 10MIC 150/RL 25 ROLLS/SKID CLEAR"/>
    <n v="2004.98"/>
    <m/>
    <s v="HD LINER 38"/>
    <s v="60 10MIC"/>
    <m/>
    <m/>
    <x v="0"/>
    <m/>
    <d v="2013-06-19T00:00:00"/>
    <s v="June 2013"/>
    <s v="LMITCHELL"/>
    <s v="New"/>
    <s v="Buy"/>
  </r>
  <r>
    <n v="638320"/>
    <s v="UNISOURCE - ST. LOUIS"/>
    <x v="73"/>
    <s v="7.00X0.00XX7.00 1400/RL,CF SHEETING "/>
    <n v="0"/>
    <m/>
    <n v="7"/>
    <m/>
    <m/>
    <n v="7"/>
    <x v="0"/>
    <m/>
    <d v="2012-12-12T00:00:00"/>
    <s v="Dec 2012"/>
    <s v="ANGELA"/>
    <s v="New"/>
    <s v="Make"/>
  </r>
  <r>
    <n v="639377"/>
    <s v="SHORR PACKAGING - IL"/>
    <x v="0"/>
    <s v="5X7X0015 AUTOBAG WHITE FRNT/CLR BACK W/ 1 1/16  VENT HOLE 2000"/>
    <n v="1036.75"/>
    <m/>
    <n v="5"/>
    <m/>
    <n v="7"/>
    <n v="1.5"/>
    <x v="0"/>
    <m/>
    <d v="2012-12-17T00:00:00"/>
    <s v="Dec 2012"/>
    <s v="LHICKS"/>
    <s v="New"/>
    <s v="Buy"/>
  </r>
  <r>
    <n v="687389"/>
    <s v="ENVIRO-TOTE INC."/>
    <x v="0"/>
    <s v="11X18+4 BGX00125 WICKETED 250/WICKET 1000/CASE PRINTED 1C/1S W/ 3 LANG."/>
    <n v="1258.75"/>
    <m/>
    <n v="11"/>
    <s v="18+4 BG"/>
    <s v="00125 WICKETED"/>
    <m/>
    <x v="0"/>
    <m/>
    <d v="2013-06-19T00:00:00"/>
    <s v="June 2013"/>
    <s v="EZRA"/>
    <s v="New"/>
    <s v="Buy"/>
  </r>
  <r>
    <n v="700809"/>
    <s v="PACKAGING TAPE INC."/>
    <x v="74"/>
    <s v="10.00X4.00X20.00X0.75500/CS,BAGS,BS"/>
    <n v="0"/>
    <m/>
    <n v="10"/>
    <n v="4"/>
    <n v="20"/>
    <n v="0.75"/>
    <x v="0"/>
    <m/>
    <d v="2013-09-03T00:00:00"/>
    <s v="Sept 2013"/>
    <s v="MWENTWORTH"/>
    <s v="New"/>
    <s v="Make"/>
  </r>
  <r>
    <n v="687417"/>
    <s v="GRANITE STATE PAPER"/>
    <x v="0"/>
    <s v="5X8 ZT 2 MIL PRINTED 1C/1S 1000/CASE,P RNTD"/>
    <n v="1698.75"/>
    <m/>
    <n v="5"/>
    <s v="8 ZT 2 MIL"/>
    <m/>
    <m/>
    <x v="0"/>
    <m/>
    <d v="2013-06-19T00:00:00"/>
    <s v="June 2013"/>
    <s v="MPRIEST"/>
    <s v="New"/>
    <s v="Buy"/>
  </r>
  <r>
    <n v="669241"/>
    <s v="BUTLER DEARDEN"/>
    <x v="74"/>
    <s v="12.00X0.00X18.00X0.90 500/RL,BAGS,BS,BOR "/>
    <n v="0"/>
    <m/>
    <n v="12"/>
    <n v="0"/>
    <n v="18"/>
    <n v="0.9"/>
    <x v="0"/>
    <m/>
    <d v="2013-05-29T00:00:00"/>
    <s v="May 2013"/>
    <s v="SARAH"/>
    <s v="New"/>
    <s v="Make"/>
  </r>
  <r>
    <n v="661332"/>
    <s v="ASSOCIATED PACKAGING, INC."/>
    <x v="74"/>
    <s v="16.00X0.00XX1.20 4000'/RL,CF SHEETING,FG,A S,POAPP,CRADL"/>
    <n v="1450"/>
    <m/>
    <n v="16"/>
    <m/>
    <m/>
    <n v="1.2"/>
    <x v="1"/>
    <n v="796613"/>
    <d v="2013-03-12T00:00:00"/>
    <s v="March 2013"/>
    <s v="JIM"/>
    <s v="New"/>
    <s v="Make"/>
  </r>
  <r>
    <n v="687571"/>
    <s v="ROYAL PACKAGING"/>
    <x v="0"/>
    <s v="3.5X9 1.5 MIL WHITE OPAQU 1500/ROLL "/>
    <n v="1245"/>
    <m/>
    <n v="3.5"/>
    <s v="9 1.5 MIL WHITE OPAQU"/>
    <m/>
    <m/>
    <x v="0"/>
    <m/>
    <d v="2013-06-19T00:00:00"/>
    <s v="June 2013"/>
    <s v="JPENA"/>
    <s v="New"/>
    <s v="Buy"/>
  </r>
  <r>
    <n v="687576"/>
    <s v="ROYAL PACKAGING"/>
    <x v="0"/>
    <s v="3.25X11 1.5 MIL WHITE OPA 1250/ROLL "/>
    <n v="1365"/>
    <m/>
    <n v="3.25"/>
    <s v="11 1.5 MIL WHITE OPA"/>
    <m/>
    <m/>
    <x v="0"/>
    <m/>
    <d v="2013-06-19T00:00:00"/>
    <s v="June 2013"/>
    <s v="JPENA"/>
    <s v="New"/>
    <s v="Buy"/>
  </r>
  <r>
    <n v="650308"/>
    <s v="OLMSTED-KIRK PAPER CO."/>
    <x v="74"/>
    <s v="18.00X0.00XX0.75 3500'/RL,CF SHEETING,CRAD L"/>
    <n v="0"/>
    <m/>
    <n v="18"/>
    <m/>
    <m/>
    <n v="0.75"/>
    <x v="0"/>
    <m/>
    <d v="2013-02-08T00:00:00"/>
    <s v="Feb 2013"/>
    <s v="PGARCIA"/>
    <s v="New"/>
    <s v="Make"/>
  </r>
  <r>
    <n v="687592"/>
    <s v="SOUTHEASTERN PAPER GROUP"/>
    <x v="0"/>
    <s v="ZT 10X13X0015 W/ 1C/1S SUFF WARNING ON BACK 1000/CASE,PRNTD"/>
    <n v="3784"/>
    <m/>
    <s v="ZT 10"/>
    <n v="13"/>
    <s v="0015 W/ 1C/1S"/>
    <m/>
    <x v="0"/>
    <m/>
    <d v="2013-06-19T00:00:00"/>
    <s v="June 2013"/>
    <s v="LCARTER"/>
    <s v="Reorder"/>
    <s v="Buy"/>
  </r>
  <r>
    <n v="687593"/>
    <s v="SOUTHEASTERN PAPER GROUP"/>
    <x v="0"/>
    <s v="ZT 12X16X0015 W/ 1C/1S SUFF WARNING ON BACK 1000/CASE,PRNTD"/>
    <n v="4688"/>
    <m/>
    <s v="ZT 12"/>
    <n v="16"/>
    <s v="0015 W/ 1C/1S"/>
    <m/>
    <x v="0"/>
    <m/>
    <d v="2013-06-19T00:00:00"/>
    <s v="June 2013"/>
    <s v="LCARTER"/>
    <s v="Reorder"/>
    <s v="Buy"/>
  </r>
  <r>
    <n v="687595"/>
    <s v="SOUTHEASTERN PAPER GROUP"/>
    <x v="0"/>
    <s v="ZT 10X13X002 W/ 1C/1S SUFF WARNING PRINTED ON BACK 1000/CASE,PRNTD"/>
    <n v="4284"/>
    <m/>
    <s v="ZT 10"/>
    <n v="13"/>
    <s v="002 W/ 1C/1S"/>
    <m/>
    <x v="0"/>
    <m/>
    <d v="2013-06-19T00:00:00"/>
    <s v="June 2013"/>
    <s v="LCARTER"/>
    <s v="Reorder"/>
    <s v="Buy"/>
  </r>
  <r>
    <n v="687596"/>
    <s v="SOUTHEASTERN PAPER GROUP"/>
    <x v="0"/>
    <s v="ZT 12X16X002 W/ 1C/1S SUFF WARNING ON BACK 1000/CASE,PRNTD"/>
    <n v="5578"/>
    <m/>
    <s v="ZT 12"/>
    <n v="16"/>
    <s v="002 W/ 1C/1S"/>
    <m/>
    <x v="0"/>
    <m/>
    <d v="2013-06-19T00:00:00"/>
    <s v="June 2013"/>
    <s v="LCARTER"/>
    <s v="Reorder"/>
    <s v="Buy"/>
  </r>
  <r>
    <n v="649583"/>
    <s v="XPEDX"/>
    <x v="0"/>
    <s v="5.5X11X1.5MIL AUTO STYLE CLEAR FRONT WHITE BACK 1250/ROLL"/>
    <n v="1034"/>
    <m/>
    <n v="5.5"/>
    <m/>
    <n v="11"/>
    <n v="1.5"/>
    <x v="0"/>
    <m/>
    <d v="2013-02-05T00:00:00"/>
    <s v="Feb 2013"/>
    <s v="MGONZALEZ"/>
    <s v="New"/>
    <s v="Buy"/>
  </r>
  <r>
    <n v="671838"/>
    <s v="ROYAL PACKAGING"/>
    <x v="0"/>
    <s v="3X4 4 MIL AUTOBAG WHITE BACK/CLEAR FRONT 1 VENT HOLE AT BOTTOM OF"/>
    <n v="1032.5"/>
    <m/>
    <n v="3"/>
    <m/>
    <n v="4"/>
    <n v="4"/>
    <x v="0"/>
    <m/>
    <d v="2013-05-02T00:00:00"/>
    <s v="May 2013"/>
    <s v="JBASILE"/>
    <s v="New"/>
    <s v="Buy"/>
  </r>
  <r>
    <n v="664733"/>
    <s v="SOURCING &amp; LOGISTICS INC"/>
    <x v="74"/>
    <s v="30.00X0.00XX0.50 200'/RL,SWS SHEETING,COLO R,WHT,CRADL"/>
    <n v="0"/>
    <m/>
    <n v="30"/>
    <m/>
    <m/>
    <n v="0.5"/>
    <x v="0"/>
    <m/>
    <d v="2013-04-04T00:00:00"/>
    <s v="April 2013"/>
    <s v="DBALLETTA"/>
    <s v="New"/>
    <s v="Make"/>
  </r>
  <r>
    <n v="648833"/>
    <s v="RPC PACKAGING SUPPLY"/>
    <x v="74"/>
    <s v="38.00X0.00X70.00X3.00 50/CS,BAGS,FG "/>
    <n v="5822"/>
    <m/>
    <n v="38"/>
    <n v="0"/>
    <n v="70"/>
    <n v="3"/>
    <x v="0"/>
    <m/>
    <d v="2013-02-01T00:00:00"/>
    <s v="Feb 2013"/>
    <s v="LPAIGE"/>
    <s v="New"/>
    <s v="Make"/>
  </r>
  <r>
    <n v="683861"/>
    <s v="PARK CITY PACKAGING"/>
    <x v="0"/>
    <s v="ZT 4X6 6MIL BLACK COLOR F ILM W/ UVI PROTECTION 100 0/CASE"/>
    <n v="1023.5"/>
    <m/>
    <s v="ZT 4"/>
    <s v="6 6MIL BLACK COLOR F"/>
    <m/>
    <m/>
    <x v="0"/>
    <m/>
    <d v="2013-06-20T00:00:00"/>
    <s v="June 2013"/>
    <s v="HEATHER"/>
    <s v="New"/>
    <s v="Buy"/>
  </r>
  <r>
    <n v="683866"/>
    <s v="PARK CITY PACKAGING"/>
    <x v="0"/>
    <s v="ZT 6X9 6MIL BLACK COLOR F ILM W/ UVI PROTECTION 100 0/CASE"/>
    <n v="1404.5"/>
    <m/>
    <s v="ZT 6"/>
    <s v="9 6MIL BLACK COLOR F"/>
    <m/>
    <m/>
    <x v="0"/>
    <m/>
    <d v="2013-06-20T00:00:00"/>
    <s v="June 2013"/>
    <s v="HEATHER"/>
    <s v="New"/>
    <s v="Buy"/>
  </r>
  <r>
    <n v="692291"/>
    <s v="RPC PACKAGING SUPPLY"/>
    <x v="74"/>
    <s v="38.00X0.00X70.00X3.0050/CS,BAGS,FG"/>
    <n v="5895.5"/>
    <m/>
    <n v="38"/>
    <n v="0"/>
    <n v="70"/>
    <n v="3"/>
    <x v="1"/>
    <n v="860719"/>
    <d v="2013-07-12T00:00:00"/>
    <s v="July 2013"/>
    <s v="AMBER"/>
    <s v="New"/>
    <s v="Make"/>
  </r>
  <r>
    <n v="667905"/>
    <s v="HUDSON POLY BAG"/>
    <x v="0"/>
    <s v="BOR 10X15X002 AUTO STYLE, VENTED 750/RL"/>
    <n v="1026"/>
    <m/>
    <n v="10"/>
    <m/>
    <n v="15"/>
    <n v="2"/>
    <x v="0"/>
    <m/>
    <d v="2013-04-18T00:00:00"/>
    <s v="April 2013"/>
    <s v="LMITCHELL"/>
    <s v="New"/>
    <s v="Buy"/>
  </r>
  <r>
    <n v="644237"/>
    <s v="XPEDX"/>
    <x v="0"/>
    <s v="BOR 6X12X003 AUTO- STYLE, WHITE FRONT/ CLEAR BACK 750/ROLL"/>
    <n v="1023.3"/>
    <m/>
    <n v="6"/>
    <m/>
    <n v="12"/>
    <n v="3"/>
    <x v="0"/>
    <m/>
    <d v="2013-01-04T00:00:00"/>
    <s v="Jan 2013"/>
    <s v="LMITCHELL"/>
    <s v="New"/>
    <s v="Buy"/>
  </r>
  <r>
    <n v="625576"/>
    <s v="EXPRESS SHIPPING ROOM SUPPLIES"/>
    <x v="0"/>
    <s v="7X12 2MIL AUTO STYLE BAGS CLEAR 1000 PER ROLL "/>
    <n v="1023"/>
    <m/>
    <n v="7"/>
    <m/>
    <n v="12"/>
    <n v="2"/>
    <x v="0"/>
    <m/>
    <d v="2012-10-12T00:00:00"/>
    <s v="Oct 2012"/>
    <s v="PGARCIA"/>
    <s v="New"/>
    <s v="Buy"/>
  </r>
  <r>
    <n v="692291"/>
    <s v="RPC PACKAGING SUPPLY"/>
    <x v="74"/>
    <s v="38.00X0.00X70.00X3.0050/CS,BAGS,FG"/>
    <n v="5895.5"/>
    <m/>
    <n v="38"/>
    <n v="0"/>
    <n v="70"/>
    <n v="3"/>
    <x v="1"/>
    <n v="860719"/>
    <d v="2013-07-12T00:00:00"/>
    <s v="July 2013"/>
    <s v="AMBER"/>
    <s v="New"/>
    <s v="Make"/>
  </r>
  <r>
    <n v="692519"/>
    <s v="RPC PACKAGING SUPPLY"/>
    <x v="74"/>
    <s v="38.00X0.00X70.00X3.0050/CS,BAGS,FG"/>
    <n v="5895.5"/>
    <m/>
    <n v="38"/>
    <n v="0"/>
    <n v="70"/>
    <n v="3"/>
    <x v="1"/>
    <n v="860730"/>
    <d v="2013-07-12T00:00:00"/>
    <s v="July 2013"/>
    <s v="MCAMERON"/>
    <s v="New"/>
    <s v="Make"/>
  </r>
  <r>
    <n v="686425"/>
    <s v="XPEDX"/>
    <x v="0"/>
    <s v="AUTO 7X8 4MIL 750/ROLL  "/>
    <n v="1018.5"/>
    <m/>
    <n v="7"/>
    <m/>
    <n v="8"/>
    <n v="4"/>
    <x v="0"/>
    <m/>
    <d v="2013-06-17T00:00:00"/>
    <s v="June 2013"/>
    <s v="LMITCHELL"/>
    <s v="New"/>
    <s v="Buy"/>
  </r>
  <r>
    <n v="687683"/>
    <s v="ACE PACKAGING OF ARIZONA"/>
    <x v="0"/>
    <s v="12X22 1.5ML ZT CLR MICRO PERFED (1 X1  PATTE 1000/CASE"/>
    <n v="6385"/>
    <m/>
    <n v="12"/>
    <s v="22 1.5ML ZT CLR"/>
    <m/>
    <m/>
    <x v="0"/>
    <m/>
    <d v="2013-06-20T00:00:00"/>
    <s v="June 2013"/>
    <s v="JLYONS"/>
    <s v="New"/>
    <s v="Buy"/>
  </r>
  <r>
    <n v="692519"/>
    <s v="RPC PACKAGING SUPPLY"/>
    <x v="74"/>
    <s v="38.00X0.00X70.00X3.0050/CS,BAGS,FG"/>
    <n v="5895.5"/>
    <m/>
    <n v="38"/>
    <n v="0"/>
    <n v="70"/>
    <n v="3"/>
    <x v="1"/>
    <n v="860730"/>
    <d v="2013-07-12T00:00:00"/>
    <s v="July 2013"/>
    <s v="MCAMERON"/>
    <s v="New"/>
    <s v="Make"/>
  </r>
  <r>
    <n v="630099"/>
    <s v="TRI-COR INDUSTRIAL PKG, INC."/>
    <x v="74"/>
    <s v="38.00XX60.00X3.50 100/RL,BAGS,BS,BOR,METAL 0.15"/>
    <n v="1799.46"/>
    <m/>
    <n v="38"/>
    <m/>
    <n v="60"/>
    <n v="3.5"/>
    <x v="1"/>
    <n v="731432"/>
    <d v="2012-10-18T00:00:00"/>
    <s v="Oct 2012"/>
    <s v="LCARTER"/>
    <s v="New"/>
    <s v="Make"/>
  </r>
  <r>
    <n v="626288"/>
    <s v="WALNUT PACKAGING INC."/>
    <x v="74"/>
    <s v="4.00X0.00X10.00X1.90 1000/CS,BAGS,BS "/>
    <n v="0"/>
    <m/>
    <n v="4"/>
    <n v="0"/>
    <n v="10"/>
    <n v="1.9"/>
    <x v="0"/>
    <m/>
    <d v="2012-10-16T00:00:00"/>
    <s v="Oct 2012"/>
    <s v="LPAIGE"/>
    <s v="New"/>
    <s v="Make"/>
  </r>
  <r>
    <n v="687754"/>
    <s v="STRETCH ASSOCIATES"/>
    <x v="0"/>
    <s v="7X8 1.5MIL POLYPRO 1000/CASE "/>
    <n v="641"/>
    <m/>
    <n v="7"/>
    <m/>
    <n v="8"/>
    <n v="1.5"/>
    <x v="0"/>
    <m/>
    <d v="2013-06-20T00:00:00"/>
    <s v="June 2013"/>
    <s v="LCARTER"/>
    <s v="New"/>
    <s v="Buy"/>
  </r>
  <r>
    <n v="687755"/>
    <s v="STRETCH ASSOCIATES"/>
    <x v="0"/>
    <s v="LF 8X9 1.5MIL POLYPRO 1000/CASE "/>
    <n v="734.25"/>
    <m/>
    <n v="8"/>
    <m/>
    <n v="9"/>
    <n v="1.5"/>
    <x v="0"/>
    <m/>
    <d v="2013-06-20T00:00:00"/>
    <s v="June 2013"/>
    <s v="LCARTER"/>
    <s v="New"/>
    <s v="Buy"/>
  </r>
  <r>
    <n v="687756"/>
    <s v="STRETCH ASSOCIATES"/>
    <x v="0"/>
    <s v="LF 9X10 1.5MIL POLYPRO 1000/CASE "/>
    <n v="1358.5"/>
    <m/>
    <n v="9"/>
    <m/>
    <n v="10"/>
    <n v="1.5"/>
    <x v="0"/>
    <m/>
    <d v="2013-06-20T00:00:00"/>
    <s v="June 2013"/>
    <s v="LCARTER"/>
    <s v="New"/>
    <s v="Buy"/>
  </r>
  <r>
    <n v="626290"/>
    <s v="WALNUT PACKAGING INC."/>
    <x v="74"/>
    <s v="4.00X0.00X16.00X1.90 1000/CS,BAGS,BS "/>
    <n v="0"/>
    <m/>
    <n v="4"/>
    <n v="0"/>
    <n v="16"/>
    <n v="1.9"/>
    <x v="0"/>
    <m/>
    <d v="2012-10-16T00:00:00"/>
    <s v="Oct 2012"/>
    <s v="LPAIGE"/>
    <s v="New"/>
    <s v="Make"/>
  </r>
  <r>
    <n v="686425"/>
    <s v="XPEDX"/>
    <x v="0"/>
    <s v="AUTO 7X8 4MIL 750/ROLL"/>
    <n v="1018.5"/>
    <m/>
    <s v="AUTO 7"/>
    <s v="8 4MIL 750/ROLL"/>
    <m/>
    <m/>
    <x v="0"/>
    <m/>
    <d v="2013-07-01T00:00:00"/>
    <s v="July 2013"/>
    <s v="LMITCHELL"/>
    <s v="New"/>
    <s v="Buy"/>
  </r>
  <r>
    <n v="687784"/>
    <s v="TARA INDUSTRIAL PACKAGING"/>
    <x v="0"/>
    <s v="ZT 5X10X002 1000/CS 1C/1S,PRNTD "/>
    <n v="1044"/>
    <m/>
    <s v="ZT 5"/>
    <n v="10"/>
    <s v="002 1000/CS"/>
    <m/>
    <x v="0"/>
    <m/>
    <d v="2013-06-20T00:00:00"/>
    <s v="June 2013"/>
    <s v="AMBER"/>
    <s v="New"/>
    <s v="Buy"/>
  </r>
  <r>
    <n v="687785"/>
    <s v="TARA INDUSTRIAL PACKAGING"/>
    <x v="0"/>
    <s v="ZT 5X10X002 1000/CS 2C/1S,PRNTD "/>
    <n v="1114.5"/>
    <m/>
    <s v="ZT 5"/>
    <n v="10"/>
    <s v="002 1000/CS"/>
    <m/>
    <x v="0"/>
    <m/>
    <d v="2013-06-20T00:00:00"/>
    <s v="June 2013"/>
    <s v="AMBER"/>
    <s v="New"/>
    <s v="Buy"/>
  </r>
  <r>
    <n v="687786"/>
    <s v="CHALMUR BAG CO., INC."/>
    <x v="0"/>
    <s v="20X36X1.5 LIPX 3MIL WICKE 15% METALLOCENE 2% UVI SIDEWELD 200/CASE"/>
    <n v="6399"/>
    <m/>
    <n v="20"/>
    <n v="36"/>
    <s v="1.5 LIP"/>
    <s v=" 3MIL WICKE"/>
    <x v="0"/>
    <m/>
    <d v="2013-06-20T00:00:00"/>
    <s v="June 2013"/>
    <s v="DWHOLEY"/>
    <s v="New"/>
    <s v="Buy"/>
  </r>
  <r>
    <n v="687787"/>
    <s v="TARA INDUSTRIAL PACKAGING"/>
    <x v="0"/>
    <s v="ZT 8X10X002 1000/CS 1C/1S,PRNTD "/>
    <n v="1192"/>
    <m/>
    <s v="ZT 8"/>
    <n v="10"/>
    <s v="002 1000/CS"/>
    <m/>
    <x v="0"/>
    <m/>
    <d v="2013-06-20T00:00:00"/>
    <s v="June 2013"/>
    <s v="AMBER"/>
    <s v="New"/>
    <s v="Buy"/>
  </r>
  <r>
    <n v="687788"/>
    <s v="TARA INDUSTRIAL PACKAGING"/>
    <x v="0"/>
    <s v="ZT 8X10X002 1000/CS 2C/1S,PRNTD "/>
    <n v="1221"/>
    <m/>
    <s v="ZT 8"/>
    <n v="10"/>
    <s v="002 1000/CS"/>
    <m/>
    <x v="0"/>
    <m/>
    <d v="2013-06-20T00:00:00"/>
    <s v="June 2013"/>
    <s v="AMBER"/>
    <s v="New"/>
    <s v="Buy"/>
  </r>
  <r>
    <n v="626293"/>
    <s v="WALNUT PACKAGING INC."/>
    <x v="74"/>
    <s v="4.00X0.00X24.00X1.90 1000/CS,BAGS,BS "/>
    <n v="0"/>
    <m/>
    <n v="4"/>
    <n v="0"/>
    <n v="24"/>
    <n v="1.9"/>
    <x v="0"/>
    <m/>
    <d v="2012-10-16T00:00:00"/>
    <s v="Oct 2012"/>
    <s v="LPAIGE"/>
    <s v="New"/>
    <s v="Make"/>
  </r>
  <r>
    <n v="687813"/>
    <s v="INTERNATIONAL PLASTICS"/>
    <x v="0"/>
    <s v="TRANS MET 5X20 3MIL 100/CASE "/>
    <n v="1503.6"/>
    <m/>
    <s v="TRANS MET 5"/>
    <s v="20 3MIL"/>
    <m/>
    <m/>
    <x v="0"/>
    <m/>
    <d v="2013-06-20T00:00:00"/>
    <s v="June 2013"/>
    <s v="LMITCHELL"/>
    <s v="New"/>
    <s v="Buy"/>
  </r>
  <r>
    <n v="687818"/>
    <s v="NU PACKAGING INC"/>
    <x v="0"/>
    <s v="13X20X 1.5 MIL +3.5  BOT 250/WICKET 1000/CASE "/>
    <n v="1373.75"/>
    <m/>
    <n v="13"/>
    <n v="20"/>
    <s v=" 1.5 MIL +3.5  BOT"/>
    <m/>
    <x v="0"/>
    <m/>
    <d v="2013-06-20T00:00:00"/>
    <s v="June 2013"/>
    <s v="MICHELLE"/>
    <s v="New"/>
    <s v="Buy"/>
  </r>
  <r>
    <n v="667902"/>
    <s v="HUDSON POLY BAG"/>
    <x v="0"/>
    <s v="BOR 10.5X17X002 AUTOSTYLE, CLEAR/ WHITE 500/ROLL"/>
    <n v="1015.5"/>
    <m/>
    <n v="10.5"/>
    <m/>
    <n v="17"/>
    <n v="2"/>
    <x v="0"/>
    <m/>
    <d v="2013-04-18T00:00:00"/>
    <s v="April 2013"/>
    <s v="LMITCHELL"/>
    <s v="New"/>
    <s v="Buy"/>
  </r>
  <r>
    <n v="649747"/>
    <s v="XPEDX"/>
    <x v="0"/>
    <s v="2X4X0015 AUTOBAG 4000/ROLL "/>
    <n v="1008"/>
    <m/>
    <n v="2"/>
    <m/>
    <n v="4"/>
    <n v="1.5"/>
    <x v="0"/>
    <m/>
    <d v="2013-02-05T00:00:00"/>
    <s v="Feb 2013"/>
    <s v="LHICKS"/>
    <s v="New"/>
    <s v="Buy"/>
  </r>
  <r>
    <n v="687881"/>
    <s v="RUSCO PACKAGING"/>
    <x v="0"/>
    <s v="14X19.5 2MIL RED TINT W/ 1000/CASE "/>
    <n v="7265"/>
    <m/>
    <n v="14"/>
    <s v="19.5 2MIL RED TINT W/"/>
    <m/>
    <m/>
    <x v="0"/>
    <m/>
    <d v="2013-06-20T00:00:00"/>
    <s v="June 2013"/>
    <s v="VALERIE"/>
    <s v="New"/>
    <s v="Buy"/>
  </r>
  <r>
    <n v="687882"/>
    <s v="RUSCO PACKAGING"/>
    <x v="0"/>
    <s v="9X13 2MIL RED TINT W/ 1.5 1000/CASE "/>
    <n v="1215"/>
    <m/>
    <n v="9"/>
    <s v="13 2MIL RED TINT W/ 1.5"/>
    <m/>
    <m/>
    <x v="0"/>
    <m/>
    <d v="2013-06-20T00:00:00"/>
    <s v="June 2013"/>
    <s v="VALERIE"/>
    <s v="New"/>
    <s v="Buy"/>
  </r>
  <r>
    <n v="687912"/>
    <s v="GLOBAL PLASTIC SUPPLY"/>
    <x v="0"/>
    <s v="ZT 2X8 2 MIL 1C/S FRONT 20% COVERAGE 1 000/CASE,PRNTD"/>
    <n v="2279.75"/>
    <m/>
    <s v="ZT 2"/>
    <s v="8 2 MIL"/>
    <m/>
    <m/>
    <x v="0"/>
    <m/>
    <d v="2013-06-20T00:00:00"/>
    <s v="June 2013"/>
    <s v="JPENA"/>
    <s v="New"/>
    <s v="Buy"/>
  </r>
  <r>
    <n v="687923"/>
    <s v="IPS PACKAGING GREENVILLE"/>
    <x v="0"/>
    <s v="26X24X48 .3MIL BLACK TINT 100/RL "/>
    <n v="0"/>
    <m/>
    <n v="26"/>
    <n v="24"/>
    <s v="48 .3MIL"/>
    <m/>
    <x v="0"/>
    <m/>
    <d v="2013-06-20T00:00:00"/>
    <s v="June 2013"/>
    <s v="MWENTWORTH"/>
    <s v="New"/>
    <s v="Buy"/>
  </r>
  <r>
    <n v="687927"/>
    <s v="ALTA MAX"/>
    <x v="0"/>
    <s v="LF 3.25X3.25 2MIL W/ HH O 1000/CASE "/>
    <n v="3050"/>
    <m/>
    <s v="LF 3.25"/>
    <s v="3.25 2MIL W/ HH O"/>
    <m/>
    <m/>
    <x v="0"/>
    <m/>
    <d v="2013-06-20T00:00:00"/>
    <s v="June 2013"/>
    <s v="KSHAUGHNESSY"/>
    <s v="New"/>
    <s v="Buy"/>
  </r>
  <r>
    <n v="631384"/>
    <s v="DZ CONTAINER"/>
    <x v="74"/>
    <s v="4.00X0.00X6.00X1.50 5000/CS,BAGS "/>
    <n v="0"/>
    <m/>
    <n v="4"/>
    <n v="0"/>
    <n v="6"/>
    <n v="1.5"/>
    <x v="0"/>
    <m/>
    <d v="2012-11-07T00:00:00"/>
    <s v="Nov 2012"/>
    <s v="PGARCIA"/>
    <s v="New"/>
    <s v="Make"/>
  </r>
  <r>
    <n v="651109"/>
    <s v="DZ CONTAINER"/>
    <x v="74"/>
    <s v="4.00X0.00X6.00X1.50 5000/CS,BAGS "/>
    <n v="0"/>
    <m/>
    <n v="4"/>
    <n v="0"/>
    <n v="6"/>
    <n v="1.5"/>
    <x v="0"/>
    <m/>
    <d v="2013-02-12T00:00:00"/>
    <s v="Feb 2013"/>
    <s v="BRENDA"/>
    <s v="Reorder"/>
    <s v="Make"/>
  </r>
  <r>
    <n v="703524"/>
    <s v="MATERIAL SOLUTIONS LLC"/>
    <x v="74"/>
    <s v="4.00XX18.00X1.001000/CS,BAGS"/>
    <n v="1072"/>
    <m/>
    <n v="4"/>
    <m/>
    <n v="18"/>
    <n v="1"/>
    <x v="0"/>
    <m/>
    <d v="2013-09-16T00:00:00"/>
    <s v="Sept 2013"/>
    <s v="MCAMERON"/>
    <s v="New"/>
    <s v="Make"/>
  </r>
  <r>
    <n v="706229"/>
    <s v="CROWN PACKAGING"/>
    <x v="0"/>
    <s v="AUTO BAG 14X20 2MILWHITE FRONT/CLEAR BACK500/ROLL"/>
    <n v="995.4"/>
    <m/>
    <s v="AUTO BAG 14"/>
    <s v="20 2MIL"/>
    <m/>
    <m/>
    <x v="0"/>
    <m/>
    <d v="2013-09-26T00:00:00"/>
    <s v="Sept 2013"/>
    <s v="PCOSTA"/>
    <s v="New"/>
    <s v="Buy"/>
  </r>
  <r>
    <n v="684121"/>
    <s v="CROWN PACKAGING"/>
    <x v="0"/>
    <s v="ZT 19X23X004 500/CS W/ VENT HOLES 2  UP 2  IN, BOTTOM CORNER"/>
    <n v="1720.25"/>
    <m/>
    <n v="19"/>
    <m/>
    <n v="23"/>
    <n v="4"/>
    <x v="0"/>
    <m/>
    <d v="2013-06-21T00:00:00"/>
    <s v="June 2013"/>
    <s v="LCARTER"/>
    <s v="Reorder"/>
    <s v="Buy"/>
  </r>
  <r>
    <n v="703528"/>
    <s v="MATERIAL SOLUTIONS LLC"/>
    <x v="74"/>
    <s v="4.00XX18.00X1.501000/CS,BAGS"/>
    <n v="1278"/>
    <m/>
    <n v="4"/>
    <m/>
    <n v="18"/>
    <n v="1.5"/>
    <x v="0"/>
    <m/>
    <d v="2013-09-16T00:00:00"/>
    <s v="Sept 2013"/>
    <s v="MCAMERON"/>
    <s v="New"/>
    <s v="Make"/>
  </r>
  <r>
    <n v="684162"/>
    <s v="CHALMUR BAG CO., INC."/>
    <x v="0"/>
    <s v="20X36X 3MIL 1.5 LIP SIDE WELD WICKETED 100/WICKET 300/CASE 15% M"/>
    <n v="1824.75"/>
    <m/>
    <n v="20"/>
    <n v="36"/>
    <s v=" 3MIL 1.5 LIP"/>
    <m/>
    <x v="0"/>
    <m/>
    <d v="2013-06-21T00:00:00"/>
    <s v="June 2013"/>
    <s v="MPRIEST"/>
    <s v="New"/>
    <s v="Buy"/>
  </r>
  <r>
    <n v="670881"/>
    <s v="WESTERN PACKAGING, INC"/>
    <x v="74"/>
    <s v="4.00XX8.00X1.50 3000/CS,BAGS,BS "/>
    <n v="0"/>
    <m/>
    <n v="4"/>
    <m/>
    <n v="8"/>
    <n v="1.5"/>
    <x v="0"/>
    <m/>
    <d v="2013-04-30T00:00:00"/>
    <s v="April 2013"/>
    <s v="MCAMERON"/>
    <s v="New"/>
    <s v="Make"/>
  </r>
  <r>
    <n v="684227"/>
    <s v="NEW CENTURY PACKAGING"/>
    <x v="0"/>
    <s v="20X37 3.5MIL VENTED 20 3/32  WEEP HOLES 10 ON WITH UVA CLEAR,PRNTD"/>
    <n v="0"/>
    <m/>
    <n v="20"/>
    <m/>
    <n v="37"/>
    <n v="3.5"/>
    <x v="0"/>
    <m/>
    <d v="2013-06-21T00:00:00"/>
    <s v="June 2013"/>
    <s v="PGARCIA"/>
    <s v="New"/>
    <s v="Buy"/>
  </r>
  <r>
    <n v="684246"/>
    <s v="NEW CENTURY PACKAGING"/>
    <x v="0"/>
    <s v="20X29 3.5MIL WHITE BAG WI VENTED W/ 10 .125  HOLES PRINTED 4C/2S 250/CASE,PR"/>
    <n v="17157"/>
    <m/>
    <n v="20"/>
    <m/>
    <n v="29"/>
    <n v="3.5"/>
    <x v="0"/>
    <m/>
    <d v="2013-06-21T00:00:00"/>
    <s v="June 2013"/>
    <s v="PGARCIA"/>
    <s v="New"/>
    <s v="Buy"/>
  </r>
  <r>
    <n v="684250"/>
    <s v="NEW CENTURY PACKAGING"/>
    <x v="0"/>
    <s v="9.5X5X18 3.5MIL WHITE BAG VENTED WITH 20 3/32  WEEP PRINTED 4C/2S 5  TOP &amp; BO"/>
    <n v="0"/>
    <m/>
    <n v="9.5"/>
    <n v="5"/>
    <n v="18"/>
    <n v="3.5"/>
    <x v="0"/>
    <m/>
    <d v="2013-06-21T00:00:00"/>
    <s v="June 2013"/>
    <s v="PGARCIA"/>
    <s v="New"/>
    <s v="Buy"/>
  </r>
  <r>
    <n v="684324"/>
    <s v="XPEDX"/>
    <x v="0"/>
    <s v="12X30 3MIL STATIC SHIELDI 100/CASE "/>
    <n v="12490.5"/>
    <m/>
    <n v="12"/>
    <s v="30 3MIL STATIC SHIELDI"/>
    <m/>
    <m/>
    <x v="0"/>
    <m/>
    <d v="2013-06-21T00:00:00"/>
    <s v="June 2013"/>
    <s v="LCARTER"/>
    <s v="Reorder"/>
    <s v="Buy"/>
  </r>
  <r>
    <n v="684376"/>
    <s v="CI TRADING LLC"/>
    <x v="0"/>
    <s v="10X18 3ML BLK ZT 1M CS TAMPER EVIDENT OPEN BOTTO PRINTED WHITE INK,PRNTD"/>
    <n v="17110.5"/>
    <m/>
    <n v="10"/>
    <s v="18 3ML BLK ZT 1M CS"/>
    <m/>
    <m/>
    <x v="0"/>
    <m/>
    <d v="2013-06-21T00:00:00"/>
    <s v="June 2013"/>
    <s v="JLYONS"/>
    <s v="New"/>
    <s v="Buy"/>
  </r>
  <r>
    <n v="684377"/>
    <s v="CI TRADING LLC"/>
    <x v="0"/>
    <s v="12X24 3ML BLK ZT 1M CS TAMPER EVIDENT OPEN BOTTO PRINTED WHITE INK,PRNTD"/>
    <n v="3018.68"/>
    <m/>
    <n v="12"/>
    <s v="24 3ML BLK ZT 1M CS"/>
    <m/>
    <m/>
    <x v="0"/>
    <m/>
    <d v="2013-06-21T00:00:00"/>
    <s v="June 2013"/>
    <s v="JLYONS"/>
    <s v="New"/>
    <s v="Buy"/>
  </r>
  <r>
    <n v="684378"/>
    <s v="CI TRADING LLC"/>
    <x v="0"/>
    <s v="14X20 3ML BLK ZT 1M CS TAMPER EVIDENT OPEN BOTTO PRINTED WHITE INK,PRNTD"/>
    <n v="20594.25"/>
    <m/>
    <n v="14"/>
    <s v="20 3ML BLK ZT 1M CS"/>
    <m/>
    <m/>
    <x v="0"/>
    <m/>
    <d v="2013-06-21T00:00:00"/>
    <s v="June 2013"/>
    <s v="JLYONS"/>
    <s v="New"/>
    <s v="Buy"/>
  </r>
  <r>
    <n v="684380"/>
    <s v="CI TRADING LLC"/>
    <x v="0"/>
    <s v="16X24 3ML BLK ZT 1M CS TAMPER EVIDENT OPEN BOTTO PRINTED WHITE INK,PRNTD"/>
    <n v="3960.83"/>
    <m/>
    <n v="16"/>
    <s v="24 3ML BLK ZT 1M CS"/>
    <m/>
    <m/>
    <x v="0"/>
    <m/>
    <d v="2013-06-21T00:00:00"/>
    <s v="June 2013"/>
    <s v="JLYONS"/>
    <s v="New"/>
    <s v="Buy"/>
  </r>
  <r>
    <n v="684381"/>
    <s v="CI TRADING LLC"/>
    <x v="0"/>
    <s v="8X18 3ML BLK ZT 1M CS TAMPER EVIDENT OPEN BOTTO PRINTED WHITE INK,PRNTD"/>
    <n v="34350.699999999997"/>
    <m/>
    <n v="8"/>
    <s v="18 3ML BLK ZT 1M CS"/>
    <m/>
    <m/>
    <x v="0"/>
    <m/>
    <d v="2013-06-21T00:00:00"/>
    <s v="June 2013"/>
    <s v="JLYONS"/>
    <s v="New"/>
    <s v="Buy"/>
  </r>
  <r>
    <n v="684382"/>
    <s v="CI TRADING LLC"/>
    <x v="0"/>
    <s v="8X21 3ML BLK ZT 1M CS TAMPER EVIDENT OPEN BOTTO PRINTED WHITE INK,PRNTD"/>
    <n v="3256.5"/>
    <m/>
    <n v="8"/>
    <s v="21 3ML BLK ZT 1M CS"/>
    <m/>
    <m/>
    <x v="0"/>
    <m/>
    <d v="2013-06-21T00:00:00"/>
    <s v="June 2013"/>
    <s v="JLYONS"/>
    <s v="New"/>
    <s v="Buy"/>
  </r>
  <r>
    <n v="688020"/>
    <s v="MORRISETTE PAPER COMPANY - ROANOKE"/>
    <x v="0"/>
    <s v="T-SHIRT BAG 12 X 7 X 22 1 3 MICRON, 1000/CASE "/>
    <n v="245000"/>
    <m/>
    <s v="T-SHIRT BAG 12 "/>
    <n v="7"/>
    <s v=" 22 1"/>
    <m/>
    <x v="0"/>
    <m/>
    <d v="2013-06-21T00:00:00"/>
    <s v="June 2013"/>
    <s v="WILL"/>
    <s v="New"/>
    <s v="Buy"/>
  </r>
  <r>
    <n v="688023"/>
    <s v="MORRISETTE PAPER COMPANY - ROANOKE"/>
    <x v="0"/>
    <s v="T-SHIRT BAG 20 X 5 X 30 2 5 MICRON, 500/CASE "/>
    <n v="880000"/>
    <m/>
    <s v="T-SHIRT BAG 20 "/>
    <n v="5"/>
    <s v=" 30 2"/>
    <m/>
    <x v="0"/>
    <m/>
    <d v="2013-06-21T00:00:00"/>
    <s v="June 2013"/>
    <s v="WILL"/>
    <s v="New"/>
    <s v="Buy"/>
  </r>
  <r>
    <n v="689435"/>
    <s v="FLEXIBLE PACKAGING, INC."/>
    <x v="74"/>
    <s v="44.00X33.00XX0.90 1000/RL,SWS SHEETING,LLD, HEX,CRADL"/>
    <n v="0"/>
    <m/>
    <n v="44"/>
    <n v="33"/>
    <m/>
    <n v="0.9"/>
    <x v="0"/>
    <m/>
    <d v="2013-06-27T00:00:00"/>
    <s v="June 2013"/>
    <s v="JCORLISS"/>
    <s v="New"/>
    <s v="Make"/>
  </r>
  <r>
    <n v="689435"/>
    <s v="FLEXIBLE PACKAGING, INC."/>
    <x v="74"/>
    <s v="44.00X33.00XX0.901000/RL,SWS SHEETING,LLD,HEX,CRADL"/>
    <n v="0"/>
    <m/>
    <n v="44"/>
    <n v="33"/>
    <m/>
    <n v="0.9"/>
    <x v="0"/>
    <m/>
    <d v="2013-07-12T00:00:00"/>
    <s v="July 2013"/>
    <s v="JCORLISS"/>
    <s v="New"/>
    <s v="Make"/>
  </r>
  <r>
    <n v="700794"/>
    <s v="PACKAGING TAPE INC."/>
    <x v="74"/>
    <s v="5.50X4.75X16.00X0.75500/CS,BAGS,FG,BS"/>
    <n v="0"/>
    <m/>
    <n v="5.5"/>
    <n v="4.75"/>
    <n v="16"/>
    <n v="0.75"/>
    <x v="0"/>
    <m/>
    <d v="2013-09-03T00:00:00"/>
    <s v="Sept 2013"/>
    <s v="MWENTWORTH"/>
    <s v="New"/>
    <s v="Make"/>
  </r>
  <r>
    <n v="700812"/>
    <s v="PACKAGING TAPE INC."/>
    <x v="74"/>
    <s v="5.50X4.75X19.00X0.75500/CS,BAGS,BS"/>
    <n v="0"/>
    <m/>
    <n v="5.5"/>
    <n v="4.75"/>
    <n v="19"/>
    <n v="0.75"/>
    <x v="0"/>
    <m/>
    <d v="2013-09-03T00:00:00"/>
    <s v="Sept 2013"/>
    <s v="MWENTWORTH"/>
    <s v="New"/>
    <s v="Make"/>
  </r>
  <r>
    <n v="700810"/>
    <s v="PACKAGING TAPE INC."/>
    <x v="74"/>
    <s v="8.00X3.00X15.00X0.75500/CS,BAGS,BS"/>
    <n v="0"/>
    <m/>
    <n v="8"/>
    <n v="3"/>
    <n v="15"/>
    <n v="0.75"/>
    <x v="0"/>
    <m/>
    <d v="2013-09-03T00:00:00"/>
    <s v="Sept 2013"/>
    <s v="MWENTWORTH"/>
    <s v="New"/>
    <s v="Make"/>
  </r>
  <r>
    <n v="688316"/>
    <s v="TRANS-CONSOLIDATED DIST."/>
    <x v="0"/>
    <s v="BLACK CONDUCTIVE LF 29X56 BOTTOM SEALED 100/CASE "/>
    <n v="6470.75"/>
    <m/>
    <s v="BLACK CONDUCTIVE LF 29"/>
    <n v="56"/>
    <m/>
    <m/>
    <x v="0"/>
    <m/>
    <d v="2013-06-21T00:00:00"/>
    <s v="June 2013"/>
    <s v="JPENA"/>
    <s v="New"/>
    <s v="Buy"/>
  </r>
  <r>
    <n v="688318"/>
    <s v="TRANS-CONSOLIDATED DIST."/>
    <x v="0"/>
    <s v="LF BLACK CONDUCTIVE 38X63 BOTTOM SEALED 50/CASE "/>
    <n v="9529.5"/>
    <m/>
    <s v="LF BLACK CONDUCTIVE 38"/>
    <n v="63"/>
    <m/>
    <m/>
    <x v="0"/>
    <m/>
    <d v="2013-06-21T00:00:00"/>
    <s v="June 2013"/>
    <s v="JPENA"/>
    <s v="New"/>
    <s v="Buy"/>
  </r>
  <r>
    <n v="684405"/>
    <s v="CS PACKAGING"/>
    <x v="0"/>
    <s v="10X8 1.25 MIL WITH 1.5  L PRINTED 1C/1S 1000/CASE,P RNTD"/>
    <n v="2160"/>
    <m/>
    <n v="10"/>
    <s v="8 1.25 MIL WITH 1.5  L"/>
    <m/>
    <m/>
    <x v="0"/>
    <m/>
    <d v="2013-06-24T00:00:00"/>
    <s v="June 2013"/>
    <s v="TTHERIAULT"/>
    <s v="New"/>
    <s v="Buy"/>
  </r>
  <r>
    <n v="684407"/>
    <s v="CS PACKAGING"/>
    <x v="0"/>
    <s v="14X7 1.25 MIL WITH 1.5  L PRINTED 1C/1S 1000/CASE,P RNTD"/>
    <n v="2653.75"/>
    <m/>
    <n v="14"/>
    <s v="7 1.25 MIL WITH 1.5  L"/>
    <m/>
    <m/>
    <x v="0"/>
    <m/>
    <d v="2013-06-24T00:00:00"/>
    <s v="June 2013"/>
    <s v="TTHERIAULT"/>
    <s v="New"/>
    <s v="Buy"/>
  </r>
  <r>
    <n v="684408"/>
    <s v="CS PACKAGING"/>
    <x v="0"/>
    <s v="5X5 1.25 MIL WITH 1.5  LI PRINTED 1C/1S 1000/CASE,P RNTD"/>
    <n v="1351.25"/>
    <m/>
    <n v="5"/>
    <s v="5 1.25 MIL WITH 1.5  LI"/>
    <m/>
    <m/>
    <x v="0"/>
    <m/>
    <d v="2013-06-24T00:00:00"/>
    <s v="June 2013"/>
    <s v="TTHERIAULT"/>
    <s v="New"/>
    <s v="Buy"/>
  </r>
  <r>
    <n v="684409"/>
    <s v="CS PACKAGING"/>
    <x v="0"/>
    <s v="14.50X19 1.25 MIL WITH 1. PRINTED 1C/1S 1000/CASE,P RNTD"/>
    <n v="5152"/>
    <m/>
    <n v="14.5"/>
    <s v="19 1.25 MIL WITH 1."/>
    <m/>
    <m/>
    <x v="0"/>
    <m/>
    <d v="2013-06-24T00:00:00"/>
    <s v="June 2013"/>
    <s v="TTHERIAULT"/>
    <s v="New"/>
    <s v="Buy"/>
  </r>
  <r>
    <n v="684410"/>
    <s v="CS PACKAGING"/>
    <x v="0"/>
    <s v="7X7 1.25 MIL WITH 1.5  LI PRINTED 1C/1S 1000/CASE,P RNTD"/>
    <n v="1668.75"/>
    <m/>
    <n v="7"/>
    <s v="7 1.25 MIL WITH 1.5  LI"/>
    <m/>
    <m/>
    <x v="0"/>
    <m/>
    <d v="2013-06-24T00:00:00"/>
    <s v="June 2013"/>
    <s v="TTHERIAULT"/>
    <s v="New"/>
    <s v="Buy"/>
  </r>
  <r>
    <n v="684441"/>
    <s v="PHOENIX PACKAGING CORP."/>
    <x v="0"/>
    <s v="8X12 1.5 MIL PRINTED 2 SIDES 6 FRONT 2 BACK,PRNTD"/>
    <n v="9220"/>
    <m/>
    <n v="8"/>
    <s v="12 1.5 MIL PRINTED"/>
    <m/>
    <m/>
    <x v="0"/>
    <m/>
    <d v="2013-06-24T00:00:00"/>
    <s v="June 2013"/>
    <s v="TTHERIAULT"/>
    <s v="New"/>
    <s v="Buy"/>
  </r>
  <r>
    <n v="684445"/>
    <s v="PHOENIX PACKAGING CORP."/>
    <x v="0"/>
    <s v="8X12 2 MIL PRINTED 8 COLORS 6 FRONT 2 BACK,PRNTD"/>
    <n v="10325"/>
    <m/>
    <n v="8"/>
    <s v="12 2 MIL PRINTED"/>
    <m/>
    <m/>
    <x v="0"/>
    <m/>
    <d v="2013-06-24T00:00:00"/>
    <s v="June 2013"/>
    <s v="TTHERIAULT"/>
    <s v="New"/>
    <s v="Buy"/>
  </r>
  <r>
    <n v="684447"/>
    <s v="PHOENIX PACKAGING CORP."/>
    <x v="0"/>
    <s v="8X18 1.5 MIL PRINTED 8 COLORS 6 FRONT 2 BACK,PRNTD"/>
    <n v="11450"/>
    <m/>
    <n v="8"/>
    <s v="18 1.5 MIL PRINTED"/>
    <m/>
    <m/>
    <x v="0"/>
    <m/>
    <d v="2013-06-24T00:00:00"/>
    <s v="June 2013"/>
    <s v="TTHERIAULT"/>
    <s v="New"/>
    <s v="Buy"/>
  </r>
  <r>
    <n v="670644"/>
    <s v="INDUSTRIAL PACKAGING CORP"/>
    <x v="74"/>
    <s v="8.00X5.00X15.00X0.80 1000/CS,BAGS,BS "/>
    <n v="0"/>
    <m/>
    <n v="8"/>
    <n v="5"/>
    <n v="15"/>
    <n v="0.8"/>
    <x v="0"/>
    <m/>
    <d v="2013-04-29T00:00:00"/>
    <s v="April 2013"/>
    <s v="MWENTWORTH"/>
    <s v="New"/>
    <s v="Make"/>
  </r>
  <r>
    <n v="684450"/>
    <s v="PHOENIX PACKAGING CORP."/>
    <x v="0"/>
    <s v="8X18 2 MIL PRINTED 8 COLORS 6 FRONT 2 BACK,PRNTD"/>
    <n v="12895"/>
    <m/>
    <n v="8"/>
    <s v="18 2 MIL PRINTED"/>
    <m/>
    <m/>
    <x v="0"/>
    <m/>
    <d v="2013-06-24T00:00:00"/>
    <s v="June 2013"/>
    <s v="TTHERIAULT"/>
    <s v="New"/>
    <s v="Buy"/>
  </r>
  <r>
    <n v="684451"/>
    <s v="PHOENIX PACKAGING CORP."/>
    <x v="0"/>
    <s v="8X24 1.5MIL PRINTED 8 COLORS 6 FRONT 2 BACK,PRNTD"/>
    <n v="14440"/>
    <m/>
    <n v="8"/>
    <s v="24 1.5MIL PRINTED"/>
    <m/>
    <m/>
    <x v="0"/>
    <m/>
    <d v="2013-06-24T00:00:00"/>
    <s v="June 2013"/>
    <s v="TTHERIAULT"/>
    <s v="New"/>
    <s v="Buy"/>
  </r>
  <r>
    <n v="684455"/>
    <s v="PHOENIX PACKAGING CORP."/>
    <x v="0"/>
    <s v="8X24 2 MIL PRINTED 8 COLORS 6 FRONT 2 BACK,PRNTD"/>
    <n v="15930"/>
    <m/>
    <n v="8"/>
    <s v="24 2 MIL PRINTED"/>
    <m/>
    <m/>
    <x v="0"/>
    <m/>
    <d v="2013-06-24T00:00:00"/>
    <s v="June 2013"/>
    <s v="TTHERIAULT"/>
    <s v="New"/>
    <s v="Buy"/>
  </r>
  <r>
    <n v="705736"/>
    <s v="SOMERSET PLASTICS"/>
    <x v="75"/>
    <s v="10.00X8.00X24.00X2.001000/CS,BAGS,BS"/>
    <n v="702.2"/>
    <m/>
    <n v="10"/>
    <n v="8"/>
    <n v="24"/>
    <n v="2"/>
    <x v="1"/>
    <n v="891672"/>
    <d v="2013-09-10T00:00:00"/>
    <s v="Sept 2013"/>
    <s v="PCOSTA"/>
    <s v="New"/>
    <s v="Make"/>
  </r>
  <r>
    <n v="689512"/>
    <s v="LANDSBERG - FRESNO"/>
    <x v="75"/>
    <s v="22.00X20.00X30.00X1.75 400/CS,BAGS,BS,METAL 15.0 %"/>
    <n v="97303.360000000001"/>
    <m/>
    <n v="22"/>
    <n v="20"/>
    <n v="30"/>
    <n v="1.75"/>
    <x v="0"/>
    <m/>
    <d v="2013-06-27T00:00:00"/>
    <s v="June 2013"/>
    <s v="KKING"/>
    <s v="New"/>
    <s v="Make"/>
  </r>
  <r>
    <n v="689512"/>
    <s v="LANDSBERG - FRESNO"/>
    <x v="75"/>
    <s v="22.00X20.00X30.00X1.75400/CS,BAGS,BS,METAL 15.0%"/>
    <n v="97303.360000000001"/>
    <m/>
    <n v="22"/>
    <n v="20"/>
    <n v="30"/>
    <n v="1.75"/>
    <x v="0"/>
    <m/>
    <d v="2013-07-12T00:00:00"/>
    <s v="July 2013"/>
    <s v="KKING"/>
    <s v="New"/>
    <s v="Make"/>
  </r>
  <r>
    <n v="630280"/>
    <s v="PIEDMONT NATIONAL CORPORATION - MONTGOMERY"/>
    <x v="75"/>
    <s v="24.00X0.00X30.00X2.50 500/CS,BAGS,BS "/>
    <n v="0"/>
    <m/>
    <n v="24"/>
    <n v="0"/>
    <n v="30"/>
    <n v="2.5"/>
    <x v="0"/>
    <m/>
    <d v="2012-11-09T00:00:00"/>
    <s v="Nov 2012"/>
    <s v="PGARCIA"/>
    <s v="New"/>
    <s v="Make"/>
  </r>
  <r>
    <n v="637147"/>
    <s v="CDF CORPORATION"/>
    <x v="75"/>
    <s v="32.00X28.00X48.00X4.00 80/CS,BAGS,BS "/>
    <n v="0"/>
    <m/>
    <n v="32"/>
    <n v="28"/>
    <n v="48"/>
    <n v="4"/>
    <x v="0"/>
    <m/>
    <d v="2012-12-04T00:00:00"/>
    <s v="Dec 2012"/>
    <s v="STEVES"/>
    <s v="New"/>
    <s v="Make"/>
  </r>
  <r>
    <n v="659846"/>
    <s v="SHORR PACKAGING - IA"/>
    <x v="75"/>
    <s v="36.00X33.00X48.00X1.00 275/CS,BAGS,BS "/>
    <n v="1521.7"/>
    <m/>
    <n v="36"/>
    <n v="33"/>
    <n v="48"/>
    <n v="1"/>
    <x v="1"/>
    <n v="791028"/>
    <d v="2013-02-28T00:00:00"/>
    <s v="Feb 2013"/>
    <s v="STEVES"/>
    <s v="Reorder"/>
    <s v="Make"/>
  </r>
  <r>
    <n v="684589"/>
    <s v="WILHEIT PACKAGING"/>
    <x v="0"/>
    <s v="LF 12X20X0015FG 1.5 LIP ON WICKETS...1000/CTN 250/WICKET FDA"/>
    <n v="10712.5"/>
    <m/>
    <s v="LF 12"/>
    <n v="20"/>
    <s v="0015FG 1.5 LIP"/>
    <m/>
    <x v="0"/>
    <m/>
    <d v="2013-06-24T00:00:00"/>
    <s v="June 2013"/>
    <s v="BRENDA"/>
    <s v="New"/>
    <s v="Buy"/>
  </r>
  <r>
    <n v="691952"/>
    <s v="SHORR PACKAGING - IA"/>
    <x v="75"/>
    <s v="36.00X33.00X48.00X1.00275/CS,BAGS,BS"/>
    <n v="1760.55"/>
    <m/>
    <n v="36"/>
    <n v="33"/>
    <n v="48"/>
    <n v="1"/>
    <x v="0"/>
    <m/>
    <d v="2013-07-25T00:00:00"/>
    <s v="July 2013"/>
    <s v="BRENDA"/>
    <s v="Reorder"/>
    <s v="Make"/>
  </r>
  <r>
    <n v="684624"/>
    <s v="SHORR PACKAGING - IA"/>
    <x v="0"/>
    <s v="LF 24X24 3MIL 100/CASE UVI AMBER COLOR"/>
    <n v="2026.8"/>
    <m/>
    <s v="LF 24"/>
    <s v="24 3MIL 100/CASE"/>
    <m/>
    <m/>
    <x v="0"/>
    <m/>
    <d v="2013-06-24T00:00:00"/>
    <s v="June 2013"/>
    <s v="CMAHAN"/>
    <s v="New"/>
    <s v="Buy"/>
  </r>
  <r>
    <n v="684631"/>
    <s v="SHORR PACKAGING - IA"/>
    <x v="0"/>
    <s v="LF 36X36 3 MIL 75/CASE UVI AMBER COLOR"/>
    <n v="1821.2"/>
    <m/>
    <s v="LF 36"/>
    <s v="36 3 MIL 75/CASE"/>
    <m/>
    <m/>
    <x v="0"/>
    <m/>
    <d v="2013-06-24T00:00:00"/>
    <s v="June 2013"/>
    <s v="CMAHAN"/>
    <s v="New"/>
    <s v="Buy"/>
  </r>
  <r>
    <n v="684633"/>
    <s v="SOUTHEASTERN PAPER GROUP"/>
    <x v="0"/>
    <s v="ZT 10X13X002 W/ 1C/1S SUFF WARNING PRINTED ON BACK 1000/CASE,PRNTD"/>
    <n v="3842"/>
    <m/>
    <s v="ZT 10"/>
    <n v="13"/>
    <s v="002 W/ 1C/1S"/>
    <m/>
    <x v="0"/>
    <m/>
    <d v="2013-06-24T00:00:00"/>
    <s v="June 2013"/>
    <s v="AMBER"/>
    <s v="New"/>
    <s v="Buy"/>
  </r>
  <r>
    <n v="684635"/>
    <s v="SOUTHEASTERN PAPER GROUP"/>
    <x v="0"/>
    <s v="ZT 10X13X004 W/ 1C/1S SUFF WARNING ON BACK 1000/CASE,PRNTD"/>
    <n v="5232"/>
    <m/>
    <s v="ZT 10"/>
    <n v="13"/>
    <s v="004 W/ 1C/1S"/>
    <m/>
    <x v="0"/>
    <m/>
    <d v="2013-06-24T00:00:00"/>
    <s v="June 2013"/>
    <s v="AMBER"/>
    <s v="New"/>
    <s v="Buy"/>
  </r>
  <r>
    <n v="684639"/>
    <s v="SOUTHEASTERN PAPER GROUP"/>
    <x v="0"/>
    <s v="ZT 12X16X002 W/ 1C/1S SUFF WARNING ON BACK 1000/CASE,PRNTD"/>
    <n v="4526"/>
    <m/>
    <s v="ZT 12"/>
    <n v="16"/>
    <s v="002 W/ 1C/1S"/>
    <m/>
    <x v="0"/>
    <m/>
    <d v="2013-06-24T00:00:00"/>
    <s v="June 2013"/>
    <s v="AMBER"/>
    <s v="New"/>
    <s v="Buy"/>
  </r>
  <r>
    <n v="684640"/>
    <s v="SOUTHEASTERN PAPER GROUP"/>
    <x v="0"/>
    <s v="ZT 12X16X004 W/ 1C/1S SUFF WARNING ON BACK 1000/CASE,PRNTD"/>
    <n v="6382"/>
    <m/>
    <s v="ZT 12"/>
    <n v="16"/>
    <s v="004 W/ 1C/1S"/>
    <m/>
    <x v="0"/>
    <m/>
    <d v="2013-06-24T00:00:00"/>
    <s v="June 2013"/>
    <s v="AMBER"/>
    <s v="New"/>
    <s v="Buy"/>
  </r>
  <r>
    <n v="684708"/>
    <s v="GREIF BROTHERS CORP."/>
    <x v="0"/>
    <s v="11.25X17 1MIL +4  BG BAG W/ 1.5LIP AND WICKETTED 250/WICKET 2000/CASE"/>
    <n v="969"/>
    <m/>
    <n v="11.25"/>
    <s v="17 1MIL +4  BG BAG"/>
    <m/>
    <m/>
    <x v="0"/>
    <m/>
    <d v="2013-06-24T00:00:00"/>
    <s v="June 2013"/>
    <s v="MGONZALEZ"/>
    <s v="New"/>
    <s v="Buy"/>
  </r>
  <r>
    <n v="684709"/>
    <s v="GREIF BROTHERS CORP."/>
    <x v="0"/>
    <s v="9.5X15 1MIL BAG W/ 4 BG WICKETED W/ 1.5  LIP 250/WICKET 2000/CASE"/>
    <n v="863"/>
    <m/>
    <n v="9.5"/>
    <s v="15 1MIL BAG W/ 4 BG"/>
    <m/>
    <m/>
    <x v="0"/>
    <m/>
    <d v="2013-06-24T00:00:00"/>
    <s v="June 2013"/>
    <s v="MGONZALEZ"/>
    <s v="New"/>
    <s v="Buy"/>
  </r>
  <r>
    <n v="684710"/>
    <s v="GREIF BROTHERS CORP."/>
    <x v="0"/>
    <s v="18X22 1.25MIL w/ 4  bg WICKETTED BAG W/1.5  LIP 250/WICKET 1000/CASE"/>
    <n v="1585"/>
    <m/>
    <n v="18"/>
    <s v="22 1.25MIL w/ 4  bg"/>
    <m/>
    <m/>
    <x v="0"/>
    <m/>
    <d v="2013-06-24T00:00:00"/>
    <s v="June 2013"/>
    <s v="MGONZALEZ"/>
    <s v="New"/>
    <s v="Buy"/>
  </r>
  <r>
    <n v="684711"/>
    <s v="GREIF BROTHERS CORP."/>
    <x v="0"/>
    <s v="11X9.75 1MIL W/ 4  BG WICKETTED BAG W/1.5 LIP 250/WICKET 2000/CASE"/>
    <n v="772"/>
    <m/>
    <n v="11"/>
    <s v="9.75 1MIL W/ 4  BG"/>
    <m/>
    <m/>
    <x v="0"/>
    <m/>
    <d v="2013-06-24T00:00:00"/>
    <s v="June 2013"/>
    <s v="MGONZALEZ"/>
    <s v="New"/>
    <s v="Buy"/>
  </r>
  <r>
    <n v="684712"/>
    <s v="GREIF BROTHERS CORP."/>
    <x v="0"/>
    <s v="10.25X4X3.75 1MIL WICKETTED BAG W/1.5 LIP "/>
    <n v="0"/>
    <m/>
    <n v="10.25"/>
    <n v="4"/>
    <s v="3.75 1MIL"/>
    <m/>
    <x v="0"/>
    <m/>
    <d v="2013-06-24T00:00:00"/>
    <s v="June 2013"/>
    <s v="MGONZALEZ"/>
    <s v="New"/>
    <s v="Buy"/>
  </r>
  <r>
    <n v="684717"/>
    <s v="GREIF BROTHERS CORP."/>
    <x v="0"/>
    <s v="24X27.5 2MIL BAG W/ 5  BG 1.5LIP 250/WICKET 500/CAS E"/>
    <n v="3171"/>
    <m/>
    <n v="24"/>
    <s v="27.5 2MIL BAG W/ 5  BG"/>
    <m/>
    <m/>
    <x v="0"/>
    <m/>
    <d v="2013-06-24T00:00:00"/>
    <s v="June 2013"/>
    <s v="MGONZALEZ"/>
    <s v="New"/>
    <s v="Buy"/>
  </r>
  <r>
    <n v="684718"/>
    <s v="GREIF BROTHERS CORP."/>
    <x v="0"/>
    <s v="12X13 1MIL W/ 4  BG WICKETTED W/1.5LIP 250/WICKET 2000/CASE"/>
    <n v="888"/>
    <m/>
    <n v="12"/>
    <s v="13 1MIL W/ 4  BG"/>
    <m/>
    <m/>
    <x v="0"/>
    <m/>
    <d v="2013-06-24T00:00:00"/>
    <s v="June 2013"/>
    <s v="MGONZALEZ"/>
    <s v="New"/>
    <s v="Buy"/>
  </r>
  <r>
    <n v="684719"/>
    <s v="GREIF BROTHERS CORP."/>
    <x v="0"/>
    <s v="9X8 1MIL W/ 3.25  BG WICKETTED W/ 1.5 LIP 250/WICKET 3000/CASE"/>
    <n v="885"/>
    <m/>
    <n v="9"/>
    <s v="8 1MIL W/ 3.25  BG"/>
    <m/>
    <m/>
    <x v="0"/>
    <m/>
    <d v="2013-06-24T00:00:00"/>
    <s v="June 2013"/>
    <s v="MGONZALEZ"/>
    <s v="New"/>
    <s v="Buy"/>
  </r>
  <r>
    <n v="684720"/>
    <s v="GREIF BROTHERS CORP."/>
    <x v="0"/>
    <s v="15.5X20 1.25MIL w/ 5  BG WICKETTED W/1.5 LIP 250/WICKET 1500/CASE"/>
    <n v="1390"/>
    <m/>
    <n v="15.5"/>
    <s v="20 1.25MIL w/ 5  BG"/>
    <m/>
    <m/>
    <x v="0"/>
    <m/>
    <d v="2013-06-24T00:00:00"/>
    <s v="June 2013"/>
    <s v="MGONZALEZ"/>
    <s v="New"/>
    <s v="Buy"/>
  </r>
  <r>
    <n v="684722"/>
    <s v="GREIF BROTHERS CORP."/>
    <x v="0"/>
    <s v="22X28 1.5MIL BAG W/ 4  BG W/ 1.5 LIP 250/WICKET 500/CASE"/>
    <n v="2395"/>
    <m/>
    <n v="22"/>
    <s v="28 1.5MIL BAG W/ 4  BG"/>
    <m/>
    <m/>
    <x v="0"/>
    <m/>
    <d v="2013-06-24T00:00:00"/>
    <s v="June 2013"/>
    <s v="MGONZALEZ"/>
    <s v="New"/>
    <s v="Buy"/>
  </r>
  <r>
    <n v="691952"/>
    <s v="SHORR PACKAGING - IA"/>
    <x v="75"/>
    <s v="36.00X33.00X48.00X1.00275/CS,BAGS,BS"/>
    <n v="1760.55"/>
    <m/>
    <n v="36"/>
    <n v="33"/>
    <n v="48"/>
    <n v="1"/>
    <x v="0"/>
    <m/>
    <d v="2013-07-25T00:00:00"/>
    <s v="July 2013"/>
    <s v="BRENDA"/>
    <s v="Reorder"/>
    <s v="Make"/>
  </r>
  <r>
    <n v="684724"/>
    <s v="GREIF BROTHERS CORP."/>
    <x v="0"/>
    <s v="14.5X19 1MIL +4  BG WICKETTED W/1.5 LIP 250/WICKET 2000/CASE"/>
    <n v="1157"/>
    <m/>
    <n v="14.5"/>
    <s v="19 1MIL +4  BG"/>
    <m/>
    <m/>
    <x v="0"/>
    <m/>
    <d v="2013-06-24T00:00:00"/>
    <s v="June 2013"/>
    <s v="MGONZALEZ"/>
    <s v="New"/>
    <s v="Buy"/>
  </r>
  <r>
    <n v="687106"/>
    <s v="ARIVA - WOBURN"/>
    <x v="0"/>
    <s v="12X36 1.25 MIL WITH 1.5  LIP ON WICKETS 250/W ICKET 1000/CASE"/>
    <n v="1563.75"/>
    <m/>
    <n v="12"/>
    <s v="36 1.25 MIL WITH"/>
    <m/>
    <m/>
    <x v="1"/>
    <n v="851252"/>
    <d v="2013-06-24T00:00:00"/>
    <s v="June 2013"/>
    <s v="STEVES"/>
    <s v="Reorder"/>
    <s v="Buy"/>
  </r>
  <r>
    <n v="687107"/>
    <s v="ARIVA - WOBURN"/>
    <x v="0"/>
    <s v="18X30 1.25MIL WITH 1.5  LIP ON WICKETS 250/W ICKET 1000/CASE"/>
    <n v="2053.75"/>
    <m/>
    <n v="18"/>
    <s v="30 1.25MIL WITH"/>
    <m/>
    <m/>
    <x v="1"/>
    <n v="851261"/>
    <d v="2013-06-24T00:00:00"/>
    <s v="June 2013"/>
    <s v="STEVES"/>
    <s v="Reorder"/>
    <s v="Buy"/>
  </r>
  <r>
    <n v="687108"/>
    <s v="ARIVA - WOBURN"/>
    <x v="0"/>
    <s v="21X41 1.25MIL WITH 1.5  LIP ON WICKETS 250/WICKET 1000/CASE"/>
    <n v="3165"/>
    <m/>
    <n v="21"/>
    <s v="41 1.25MIL WITH"/>
    <m/>
    <m/>
    <x v="1"/>
    <n v="851266"/>
    <d v="2013-06-24T00:00:00"/>
    <s v="June 2013"/>
    <s v="STEVES"/>
    <s v="Reorder"/>
    <s v="Buy"/>
  </r>
  <r>
    <n v="687886"/>
    <s v="NORMAN ROQUETTE, INC."/>
    <x v="0"/>
    <s v="9.25X6 + 5  LIP 3MIL 1000 /CASE "/>
    <n v="2324.25"/>
    <m/>
    <n v="9.25"/>
    <s v="6 + 5  LIP 3MIL 1000"/>
    <m/>
    <m/>
    <x v="1"/>
    <n v="851364"/>
    <d v="2013-06-24T00:00:00"/>
    <s v="June 2013"/>
    <s v="KKING"/>
    <s v="Reorder"/>
    <s v="Buy"/>
  </r>
  <r>
    <n v="687890"/>
    <s v="NORMAN ROQUETTE, INC."/>
    <x v="0"/>
    <s v="7.375X5 3MIL WITH 3 LIP 1000/CASE "/>
    <n v="1116.25"/>
    <m/>
    <n v="7.375"/>
    <s v="5 3MIL WITH"/>
    <m/>
    <m/>
    <x v="1"/>
    <n v="851592"/>
    <d v="2013-06-24T00:00:00"/>
    <s v="June 2013"/>
    <s v="KKING"/>
    <s v="Reorder"/>
    <s v="Buy"/>
  </r>
  <r>
    <n v="688113"/>
    <s v="VAN ALSTINE &amp; SONS"/>
    <x v="0"/>
    <s v="ZT 12X15 3MIL PRINTED 1C/1S 500/CASE,PR NTD"/>
    <n v="2175.5"/>
    <m/>
    <s v="ZT 12"/>
    <s v="15 3MIL"/>
    <m/>
    <m/>
    <x v="0"/>
    <m/>
    <d v="2013-06-24T00:00:00"/>
    <s v="June 2013"/>
    <s v="TTHERIAULT"/>
    <s v="New"/>
    <s v="Buy"/>
  </r>
  <r>
    <n v="688153"/>
    <s v="KORAB INC."/>
    <x v="0"/>
    <s v="12X14 1MIL WICKETED +1.5  LIP 250/WICKET 1000 /CASE"/>
    <n v="10020"/>
    <m/>
    <n v="12"/>
    <s v="14 1MIL WICKETED"/>
    <m/>
    <m/>
    <x v="0"/>
    <m/>
    <d v="2013-06-24T00:00:00"/>
    <s v="June 2013"/>
    <s v="DBALLETTA"/>
    <s v="New"/>
    <s v="Buy"/>
  </r>
  <r>
    <n v="653240"/>
    <s v="CONSOLIDATED PLASTICS"/>
    <x v="75"/>
    <s v="38.00X0.00X64.00X4.00 100/CS,BAGS "/>
    <n v="1544.76"/>
    <m/>
    <n v="38"/>
    <n v="0"/>
    <n v="64"/>
    <n v="4"/>
    <x v="0"/>
    <m/>
    <d v="2013-02-19T00:00:00"/>
    <s v="Feb 2013"/>
    <s v="TTHERIAULT"/>
    <s v="Reorder"/>
    <s v="Make"/>
  </r>
  <r>
    <n v="688272"/>
    <s v="STRETCH ASSOCIATES"/>
    <x v="0"/>
    <s v="ZT BUBBLE 6X6 3MIL 50/CAS PRINTED 1C/1S,PRNTD "/>
    <n v="8335.5"/>
    <m/>
    <s v="ZT BUBBLE 6"/>
    <s v="6 3MIL 50/CAS"/>
    <m/>
    <m/>
    <x v="0"/>
    <m/>
    <d v="2013-06-24T00:00:00"/>
    <s v="June 2013"/>
    <s v="MFRIDLEY"/>
    <s v="New"/>
    <s v="Buy"/>
  </r>
  <r>
    <n v="681008"/>
    <s v="CHALMUR BAG CO., INC."/>
    <x v="76"/>
    <s v="10.00XX10.00X7.50 500/CS,BAGS,BS "/>
    <n v="354.6"/>
    <m/>
    <n v="10"/>
    <m/>
    <n v="10"/>
    <n v="7.5"/>
    <x v="1"/>
    <n v="834844"/>
    <d v="2013-05-23T00:00:00"/>
    <s v="May 2013"/>
    <s v="LCARTER"/>
    <s v="New"/>
    <s v="Make"/>
  </r>
  <r>
    <n v="651712"/>
    <s v="GULF PACKAGING"/>
    <x v="76"/>
    <s v="14.00X0.00X32.00X3.00 250/CS,BAGS,BS "/>
    <n v="533.14"/>
    <m/>
    <n v="14"/>
    <n v="0"/>
    <n v="32"/>
    <n v="3"/>
    <x v="1"/>
    <n v="777533"/>
    <d v="2013-02-01T00:00:00"/>
    <s v="Feb 2013"/>
    <s v="MGONZALEZ"/>
    <s v="New"/>
    <s v="Make"/>
  </r>
  <r>
    <n v="710069"/>
    <s v="DONAHUE CORRY ASSOC."/>
    <x v="76"/>
    <s v="16.00X12.00X30.00X2.00250/CS,BAGS,BS,AS,AFPAS"/>
    <n v="536.36"/>
    <m/>
    <n v="16"/>
    <n v="12"/>
    <n v="30"/>
    <n v="2"/>
    <x v="1"/>
    <n v="901432"/>
    <d v="2013-09-27T00:00:00"/>
    <s v="Sept 2013"/>
    <s v="AMBER"/>
    <s v="New"/>
    <s v="Make"/>
  </r>
  <r>
    <n v="688404"/>
    <s v="ARIVA - CINCINNATI"/>
    <x v="0"/>
    <s v="5.3125 X 7.25 2MIL +1.5  CO-EX MAILER "/>
    <n v="791"/>
    <m/>
    <n v="5.3125"/>
    <s v=" 7.25 2MIL +1.5 "/>
    <m/>
    <m/>
    <x v="0"/>
    <m/>
    <d v="2013-06-24T00:00:00"/>
    <s v="June 2013"/>
    <s v="JCORLISS"/>
    <s v="New"/>
    <s v="Buy"/>
  </r>
  <r>
    <n v="710188"/>
    <s v="DONAHUE CORRY ASSOC."/>
    <x v="76"/>
    <s v="16.00X12.00X30.00X2.00250/CS,BAGS,BS,TINT,PNK"/>
    <n v="536.36"/>
    <m/>
    <n v="16"/>
    <n v="12"/>
    <n v="30"/>
    <n v="2"/>
    <x v="1"/>
    <n v="901798"/>
    <d v="2013-09-27T00:00:00"/>
    <s v="Sept 2013"/>
    <s v="AMBER"/>
    <s v="New"/>
    <s v="Make"/>
  </r>
  <r>
    <n v="671830"/>
    <s v="SUNLITE PLASTICS"/>
    <x v="76"/>
    <s v="24.00X12.00X36.00X1.50 250/RL,BAGS,BS,BOR,CRADL "/>
    <n v="344.65"/>
    <m/>
    <n v="24"/>
    <n v="12"/>
    <n v="36"/>
    <n v="1.5"/>
    <x v="1"/>
    <n v="815354"/>
    <d v="2013-04-17T00:00:00"/>
    <s v="April 2013"/>
    <s v="TTHERIAULT"/>
    <s v="New"/>
    <s v="Make"/>
  </r>
  <r>
    <n v="649628"/>
    <s v="SNYDER PAPER - HICKORY"/>
    <x v="76"/>
    <s v="24.00XX84.00X3.00 125/RL,BAGS,BS,BOR,VENT,B FLY,NOSLIP,CRADL"/>
    <n v="574.78"/>
    <m/>
    <n v="24"/>
    <m/>
    <n v="84"/>
    <n v="3"/>
    <x v="1"/>
    <n v="771791"/>
    <d v="2013-01-21T00:00:00"/>
    <s v="Jan 2013"/>
    <s v="TTHERIAULT"/>
    <s v="New"/>
    <s v="Make"/>
  </r>
  <r>
    <n v="688433"/>
    <s v="GRETO CORP"/>
    <x v="0"/>
    <s v="ZT SLIDER 14X24X003 250/C ASE "/>
    <n v="14365"/>
    <m/>
    <s v="ZT SLIDER 14"/>
    <n v="24"/>
    <s v="003 250/C"/>
    <m/>
    <x v="0"/>
    <m/>
    <d v="2013-06-24T00:00:00"/>
    <s v="June 2013"/>
    <s v="AMBER"/>
    <s v="New"/>
    <s v="Buy"/>
  </r>
  <r>
    <n v="701960"/>
    <s v="NEWBEST POLYBAGS CO, INC."/>
    <x v="76"/>
    <s v="30.00XX84.00X1.50200/RL,BAGS,BS,BOR,CRADL"/>
    <n v="341.04"/>
    <m/>
    <n v="30"/>
    <m/>
    <n v="84"/>
    <n v="1.5"/>
    <x v="1"/>
    <n v="882944"/>
    <d v="2013-08-22T00:00:00"/>
    <s v="Aug 2013"/>
    <s v="MCAMERON"/>
    <s v="New"/>
    <s v="Make"/>
  </r>
  <r>
    <n v="699917"/>
    <s v="GREEN PACKAGING INC"/>
    <x v="76"/>
    <s v="44.00X42.00X72.00X3.5050/RL,BAGS,BS,BOR,VCI,TINT,MBL,CRADL"/>
    <n v="3984.01"/>
    <m/>
    <n v="44"/>
    <n v="42"/>
    <n v="72"/>
    <n v="3.5"/>
    <x v="1"/>
    <n v="878125"/>
    <d v="2013-08-14T00:00:00"/>
    <s v="Aug 2013"/>
    <s v="SARAH"/>
    <s v="New"/>
    <s v="Make"/>
  </r>
  <r>
    <n v="689249"/>
    <s v="CAROLINA CONTAINER COMPANY"/>
    <x v="76"/>
    <s v="50.00X30.00X48.00X2.00 175/RL,BAGS,BS,BOR,CRADL "/>
    <n v="1419.82"/>
    <m/>
    <n v="50"/>
    <n v="30"/>
    <n v="48"/>
    <n v="2"/>
    <x v="1"/>
    <n v="852911"/>
    <d v="2013-06-26T00:00:00"/>
    <s v="June 2013"/>
    <s v="JCORLISS"/>
    <s v="New"/>
    <s v="Make"/>
  </r>
  <r>
    <n v="688533"/>
    <s v="ACCUTECH PACKAGING INC."/>
    <x v="0"/>
    <s v="ZT 8X12X002 W/ WHITE BLOCK 1000/CS,PRNTD "/>
    <n v="7198.2"/>
    <m/>
    <s v="ZT 8"/>
    <n v="12"/>
    <s v="002 W/"/>
    <m/>
    <x v="0"/>
    <m/>
    <d v="2013-06-24T00:00:00"/>
    <s v="June 2013"/>
    <s v="AMBER"/>
    <s v="New"/>
    <s v="Buy"/>
  </r>
  <r>
    <n v="689289"/>
    <s v="CAROLINA CONTAINER COMPANY"/>
    <x v="76"/>
    <s v="50.00X30.00X48.00X2.00 175/RL,BAGS,BS,BOR,CRADL "/>
    <n v="1419.82"/>
    <m/>
    <n v="50"/>
    <n v="30"/>
    <n v="48"/>
    <n v="2"/>
    <x v="1"/>
    <n v="852971"/>
    <d v="2013-06-26T00:00:00"/>
    <s v="June 2013"/>
    <s v="JCORLISS"/>
    <s v="New"/>
    <s v="Make"/>
  </r>
  <r>
    <n v="688607"/>
    <s v="ACCUTECH PACKAGING INC."/>
    <x v="0"/>
    <s v="ZT 14X20X002 W/ WHITE BLOCK 500/CS,PRN TD"/>
    <n v="5980.5"/>
    <m/>
    <s v="ZT 14"/>
    <n v="20"/>
    <n v="2"/>
    <m/>
    <x v="0"/>
    <m/>
    <d v="2013-06-24T00:00:00"/>
    <s v="June 2013"/>
    <s v="AMBER"/>
    <s v="New"/>
    <s v="Buy"/>
  </r>
  <r>
    <n v="688609"/>
    <s v="ACCUTECH PACKAGING INC."/>
    <x v="0"/>
    <s v="ZT 20X24X002 W/ WHITE BLOCK 250/CS,PRN TD"/>
    <n v="8778.6"/>
    <m/>
    <s v="ZT 20"/>
    <n v="24"/>
    <n v="2"/>
    <m/>
    <x v="0"/>
    <m/>
    <d v="2013-06-24T00:00:00"/>
    <s v="June 2013"/>
    <s v="AMBER"/>
    <s v="New"/>
    <s v="Buy"/>
  </r>
  <r>
    <n v="688618"/>
    <s v="ACCUTECH PACKAGING INC."/>
    <x v="0"/>
    <s v="ZT 24X24X002 250/CS W/ WHITE BLOCK,PRNTD "/>
    <n v="1532.1"/>
    <m/>
    <s v="ZT 24"/>
    <n v="24"/>
    <s v="002 250/CS"/>
    <m/>
    <x v="0"/>
    <m/>
    <d v="2013-06-24T00:00:00"/>
    <s v="June 2013"/>
    <s v="AMBER"/>
    <s v="New"/>
    <s v="Buy"/>
  </r>
  <r>
    <n v="627301"/>
    <s v="ENDRIES INTERNATIONAL"/>
    <x v="0"/>
    <s v="4X6 4MIL BAG WHITE FRONT AUTO STYLE BAG 1000/CASE "/>
    <n v="982"/>
    <m/>
    <n v="4"/>
    <m/>
    <n v="6"/>
    <n v="4"/>
    <x v="0"/>
    <m/>
    <d v="2012-10-19T00:00:00"/>
    <s v="Oct 2012"/>
    <s v="MGONZALEZ"/>
    <s v="New"/>
    <s v="Buy"/>
  </r>
  <r>
    <n v="684771"/>
    <s v="TAPE PRODUCTS CO."/>
    <x v="0"/>
    <s v="13.5X21 1 MIL +1.5  LIP W 250/WICKET 1000/CASE "/>
    <n v="4015"/>
    <m/>
    <n v="13.5"/>
    <s v="21 1 MIL +1.5  LIP W"/>
    <m/>
    <m/>
    <x v="0"/>
    <m/>
    <d v="2013-06-25T00:00:00"/>
    <s v="June 2013"/>
    <s v="STEVES"/>
    <s v="New"/>
    <s v="Buy"/>
  </r>
  <r>
    <n v="684772"/>
    <s v="CS PACKAGING"/>
    <x v="0"/>
    <s v="14X7 1.25 MIL WITH 1.5  L PRINTED 1C/1S 1000/CASE,P RNTD"/>
    <n v="3786"/>
    <m/>
    <n v="14"/>
    <s v="7 1.25 MIL WITH 1.5  L"/>
    <m/>
    <m/>
    <x v="0"/>
    <m/>
    <d v="2013-06-25T00:00:00"/>
    <s v="June 2013"/>
    <s v="LPAIGE"/>
    <s v="New"/>
    <s v="Buy"/>
  </r>
  <r>
    <n v="684777"/>
    <s v="CS PACKAGING"/>
    <x v="0"/>
    <s v="10X8 1.25MIL W/1.5 LIP PRINTED 1C/1S SUFFOCATION 1000/CASE,PRNTD"/>
    <n v="3002"/>
    <m/>
    <n v="10"/>
    <s v="8 1.25MIL W/1.5 LIP"/>
    <m/>
    <m/>
    <x v="0"/>
    <m/>
    <d v="2013-06-25T00:00:00"/>
    <s v="June 2013"/>
    <s v="MWENTWORTH"/>
    <s v="New"/>
    <s v="Buy"/>
  </r>
  <r>
    <n v="684778"/>
    <s v="CS PACKAGING"/>
    <x v="0"/>
    <s v="7X7 1.25 MIL WITH 1.5  LI PRINTED 1C/1S 1000/CASE,P RNTD"/>
    <n v="2328"/>
    <m/>
    <n v="7"/>
    <s v="7 1.25 MIL WITH 1.5  LI"/>
    <m/>
    <m/>
    <x v="0"/>
    <m/>
    <d v="2013-06-25T00:00:00"/>
    <s v="June 2013"/>
    <s v="LPAIGE"/>
    <s v="New"/>
    <s v="Buy"/>
  </r>
  <r>
    <n v="684786"/>
    <s v="CS PACKAGING"/>
    <x v="0"/>
    <s v="5X5 1.25 MIL WITH 1.5  LI PRINTED 1C/1S 1000/CASE,P RNTD"/>
    <n v="1816"/>
    <m/>
    <n v="5"/>
    <s v="5 1.25 MIL WITH 1.5  LI"/>
    <m/>
    <m/>
    <x v="0"/>
    <m/>
    <d v="2013-06-25T00:00:00"/>
    <s v="June 2013"/>
    <s v="LPAIGE"/>
    <s v="New"/>
    <s v="Buy"/>
  </r>
  <r>
    <n v="684823"/>
    <s v="SUPPLYONE PHILADELPHIA"/>
    <x v="0"/>
    <s v="30.00X40.00X4.00 STATIC SHIELD BAG "/>
    <n v="0"/>
    <m/>
    <n v="30"/>
    <n v="40"/>
    <n v="4"/>
    <m/>
    <x v="0"/>
    <m/>
    <d v="2013-06-25T00:00:00"/>
    <s v="June 2013"/>
    <s v="MGONZALEZ"/>
    <s v="New"/>
    <s v="Buy"/>
  </r>
  <r>
    <n v="689264"/>
    <s v="CAROLINA CONTAINER COMPANY"/>
    <x v="76"/>
    <s v="50.00X30.00X48.00X2.00 3/RL,BAGS,BS,BOR,CRADL "/>
    <n v="1419.82"/>
    <m/>
    <n v="50"/>
    <n v="30"/>
    <n v="48"/>
    <n v="2"/>
    <x v="1"/>
    <n v="852960"/>
    <d v="2013-06-26T00:00:00"/>
    <s v="June 2013"/>
    <s v="JCORLISS"/>
    <s v="New"/>
    <s v="Make"/>
  </r>
  <r>
    <n v="684941"/>
    <s v="SOUTHERN CONTAINER CORP"/>
    <x v="0"/>
    <s v="9X12 2MIL 1.5  LIP &amp; PERM PRINTED 2C/1S 1000/CASE,P RNTD"/>
    <n v="1818.5"/>
    <m/>
    <n v="9"/>
    <s v="12 2MIL 1.5  LIP &amp; PERM"/>
    <m/>
    <m/>
    <x v="0"/>
    <m/>
    <d v="2013-06-25T00:00:00"/>
    <s v="June 2013"/>
    <s v="PGARCIA"/>
    <s v="New"/>
    <s v="Buy"/>
  </r>
  <r>
    <n v="684991"/>
    <s v="XPEDX - CORPORATE"/>
    <x v="0"/>
    <s v="9.25X15.5 2MIL W/ 1.5  LI ON WICKETS 250/WICKET 100 0/CASE PRINTED 4C/2S,PRNT"/>
    <n v="3253.5"/>
    <m/>
    <n v="9.25"/>
    <s v="15.5 2MIL W/ 1.5  LI"/>
    <m/>
    <m/>
    <x v="0"/>
    <m/>
    <d v="2013-06-25T00:00:00"/>
    <s v="June 2013"/>
    <s v="JCORLISS"/>
    <s v="New"/>
    <s v="Buy"/>
  </r>
  <r>
    <n v="684997"/>
    <s v="XPEDX - CORPORATE"/>
    <x v="0"/>
    <s v="10X19 1.5MIL W/1.5 LIP 4C/2S ON WICKETS 250/WICK ET 1000/CASE,PRNTD"/>
    <n v="3323.75"/>
    <m/>
    <n v="10"/>
    <s v="19 1.5MIL W/1.5 LIP"/>
    <m/>
    <m/>
    <x v="0"/>
    <m/>
    <d v="2013-06-25T00:00:00"/>
    <s v="June 2013"/>
    <s v="JCORLISS"/>
    <s v="New"/>
    <s v="Buy"/>
  </r>
  <r>
    <n v="685001"/>
    <s v="XPEDX - CORPORATE"/>
    <x v="0"/>
    <s v="9.625 X 13.75 3MIL W/ 2.5 250/WICKET 1000/CASE PRIN TED 4C/2S,PRNTD"/>
    <n v="3287.7"/>
    <m/>
    <n v="9.625"/>
    <s v=" 13.75 3MIL W/ 2.5"/>
    <m/>
    <m/>
    <x v="0"/>
    <m/>
    <d v="2013-06-25T00:00:00"/>
    <s v="June 2013"/>
    <s v="JCORLISS"/>
    <s v="New"/>
    <s v="Buy"/>
  </r>
  <r>
    <n v="685003"/>
    <s v="XPEDX - CORPORATE"/>
    <x v="0"/>
    <s v="12X22 1.5MIL 1.5  LIP WIC YELLOW TINT "/>
    <n v="3894"/>
    <m/>
    <n v="12"/>
    <s v="22 1.5MIL 1.5  LIP WIC"/>
    <m/>
    <m/>
    <x v="0"/>
    <m/>
    <d v="2013-06-25T00:00:00"/>
    <s v="June 2013"/>
    <s v="JCORLISS"/>
    <s v="New"/>
    <s v="Buy"/>
  </r>
  <r>
    <n v="667386"/>
    <s v="SUN INDUSTRIAL SUPPLY CO."/>
    <x v="76"/>
    <s v="6.00X0.00X6.00X4.00 1000/CS,BAGS,FG,SW,AS,AFP AS,TINT,PNK"/>
    <n v="756.58"/>
    <m/>
    <n v="6"/>
    <n v="0"/>
    <n v="6"/>
    <n v="4"/>
    <x v="1"/>
    <n v="806829"/>
    <d v="2013-04-02T00:00:00"/>
    <s v="April 2013"/>
    <s v="JPENA"/>
    <s v="New"/>
    <s v="Make"/>
  </r>
  <r>
    <n v="685037"/>
    <s v="MILHENCH SUPPLY CO."/>
    <x v="0"/>
    <s v="6X9 2MIL ZIP TOP WITH AN 6X8 OUTSIDE POUCH (3 PLY) 1000/CASE"/>
    <n v="800.5"/>
    <m/>
    <n v="6"/>
    <s v="9 2MIL ZIP TOP WITH"/>
    <m/>
    <m/>
    <x v="0"/>
    <m/>
    <d v="2013-06-25T00:00:00"/>
    <s v="June 2013"/>
    <s v="PGARCIA"/>
    <s v="New"/>
    <s v="Buy"/>
  </r>
  <r>
    <n v="685114"/>
    <s v="PACKAGINGSUPPLIES.COM"/>
    <x v="0"/>
    <s v="LF 6X8 1 MIL 1000/CS (ITEM# 2255) "/>
    <n v="4980"/>
    <m/>
    <s v="LF 6"/>
    <s v="8 1 MIL"/>
    <m/>
    <m/>
    <x v="0"/>
    <m/>
    <d v="2013-06-25T00:00:00"/>
    <s v="June 2013"/>
    <s v="CMAHAN"/>
    <s v="New"/>
    <s v="Buy"/>
  </r>
  <r>
    <n v="685115"/>
    <s v="XPEDX"/>
    <x v="0"/>
    <s v="ZT 4.5X6.5X004, 1/4  HANG INSIDE DIMENSION "/>
    <n v="0"/>
    <m/>
    <s v="ZT 4.5"/>
    <n v="6.5"/>
    <s v="004, 1/4  HANG"/>
    <m/>
    <x v="0"/>
    <m/>
    <d v="2013-06-25T00:00:00"/>
    <s v="June 2013"/>
    <s v="MGONZALEZ"/>
    <s v="Reorder"/>
    <s v="Buy"/>
  </r>
  <r>
    <n v="698539"/>
    <s v="GENERAL RUBBER &amp; PLASTICS"/>
    <x v="76"/>
    <s v="62.00X28.00X50.00X2.7550/RL,BAGS,BS,BOR,CRADL"/>
    <n v="1001.65"/>
    <m/>
    <n v="62"/>
    <n v="28"/>
    <n v="50"/>
    <n v="2.75"/>
    <x v="1"/>
    <n v="875392"/>
    <d v="2013-08-08T00:00:00"/>
    <s v="Aug 2013"/>
    <s v="MCAMERON"/>
    <s v="New"/>
    <s v="Make"/>
  </r>
  <r>
    <n v="653912"/>
    <s v="SOUTHERN IMAGING GROUP, INC."/>
    <x v="77"/>
    <s v="10.00X0.00X17.00X1.25 1000/CS,BAGS,VENT,NORM "/>
    <n v="787.25"/>
    <m/>
    <n v="10"/>
    <m/>
    <n v="17"/>
    <n v="1.25"/>
    <x v="1"/>
    <n v="782361"/>
    <d v="2013-02-12T00:00:00"/>
    <s v="Feb 2013"/>
    <s v="BRENDA"/>
    <s v="New"/>
    <s v="Make"/>
  </r>
  <r>
    <n v="655824"/>
    <s v="SOUTHERN IMAGING GROUP, INC."/>
    <x v="77"/>
    <s v="10.00X0.00X17.00X1.25 1000/CS,BAGS,VENT,NORM "/>
    <n v="787.25"/>
    <m/>
    <n v="10"/>
    <m/>
    <n v="17"/>
    <n v="1.25"/>
    <x v="1"/>
    <n v="783364"/>
    <d v="2013-02-13T00:00:00"/>
    <s v="Feb 2013"/>
    <s v="BRENDA"/>
    <s v="Reorder"/>
    <s v="Make"/>
  </r>
  <r>
    <n v="688761"/>
    <s v="GREIF INCOPORATED"/>
    <x v="0"/>
    <s v="17.25X24.5X002 + 5  BACK FLIP POLY BAG, CLEAR, 500 /CS"/>
    <n v="1297.5"/>
    <m/>
    <n v="17.25"/>
    <n v="24.5"/>
    <s v="002 + 5  BACK"/>
    <m/>
    <x v="0"/>
    <m/>
    <d v="2013-06-25T00:00:00"/>
    <s v="June 2013"/>
    <s v="MWENTWORTH"/>
    <s v="Reorder"/>
    <s v="Buy"/>
  </r>
  <r>
    <n v="704784"/>
    <s v="SOUTHERN IMAGING GROUP, INC."/>
    <x v="77"/>
    <s v="10.00X0.00X17.00X1.251000/CS,BAGS,VENT,NORM"/>
    <n v="1434.5"/>
    <m/>
    <n v="10"/>
    <n v="0"/>
    <n v="17"/>
    <n v="1.25"/>
    <x v="1"/>
    <n v="890157"/>
    <d v="2013-09-06T00:00:00"/>
    <s v="Sept 2013"/>
    <s v="JPENA"/>
    <s v="New"/>
    <s v="Make"/>
  </r>
  <r>
    <n v="688778"/>
    <s v="UNITED STATES PLASTICS"/>
    <x v="0"/>
    <s v="3  6MIL TUBING 500'/RL (ITEM# 2105) "/>
    <n v="15884"/>
    <m/>
    <s v="3  6MIL TUBING"/>
    <m/>
    <m/>
    <m/>
    <x v="0"/>
    <m/>
    <d v="2013-06-25T00:00:00"/>
    <s v="June 2013"/>
    <s v="LCARTER"/>
    <s v="New"/>
    <s v="Buy"/>
  </r>
  <r>
    <n v="688791"/>
    <s v="RUSCO PACKAGING"/>
    <x v="0"/>
    <s v="9X13 2MIL RED TINT TAMP E 1000/CASE "/>
    <n v="2378.75"/>
    <m/>
    <n v="9"/>
    <s v="13 2MIL RED TINT TAMP E"/>
    <m/>
    <m/>
    <x v="0"/>
    <m/>
    <d v="2013-06-25T00:00:00"/>
    <s v="June 2013"/>
    <s v="VALERIE"/>
    <s v="New"/>
    <s v="Buy"/>
  </r>
  <r>
    <n v="688794"/>
    <s v="RUSCO PACKAGING"/>
    <x v="0"/>
    <s v="14X19.5 2MIL RED TINT TAM 1000/CASE "/>
    <n v="4368.75"/>
    <m/>
    <n v="14"/>
    <s v="19.5 2MIL RED TINT TAM"/>
    <m/>
    <m/>
    <x v="0"/>
    <m/>
    <d v="2013-06-25T00:00:00"/>
    <s v="June 2013"/>
    <s v="VALERIE"/>
    <s v="New"/>
    <s v="Buy"/>
  </r>
  <r>
    <n v="688800"/>
    <s v="STRETCH ASSOCIATES"/>
    <x v="0"/>
    <s v="12X4X16 4MIL POLYPROPYLENE "/>
    <n v="0"/>
    <m/>
    <n v="12"/>
    <n v="4"/>
    <n v="16"/>
    <n v="4"/>
    <x v="0"/>
    <m/>
    <d v="2013-06-25T00:00:00"/>
    <s v="June 2013"/>
    <s v="KKING"/>
    <s v="New"/>
    <s v="Buy"/>
  </r>
  <r>
    <n v="682553"/>
    <s v="ULINE"/>
    <x v="18"/>
    <s v="10.00X0.00X18.00X3.00 1000/CS,BAGS,OPAQ,BLK "/>
    <n v="0"/>
    <m/>
    <n v="10"/>
    <n v="0"/>
    <n v="18"/>
    <n v="3"/>
    <x v="0"/>
    <m/>
    <d v="2013-06-14T00:00:00"/>
    <s v="June 2013"/>
    <s v="MWENTWORTH"/>
    <s v="New"/>
    <s v="Make"/>
  </r>
  <r>
    <n v="646746"/>
    <s v="XPEDX"/>
    <x v="18"/>
    <s v="11.50X0.00X8.50X2.00 1000/CS,BAGS,FG "/>
    <n v="808.5"/>
    <m/>
    <n v="11.5"/>
    <n v="0"/>
    <n v="8.5"/>
    <n v="2"/>
    <x v="0"/>
    <m/>
    <d v="2013-01-24T00:00:00"/>
    <s v="Jan 2013"/>
    <s v="EZRA"/>
    <s v="New"/>
    <s v="Make"/>
  </r>
  <r>
    <n v="688835"/>
    <s v="TRANS-CONSOLIDATED DIST."/>
    <x v="0"/>
    <s v="29X56 4 MIL BLACK CONDUCTIVE "/>
    <n v="0"/>
    <m/>
    <n v="29"/>
    <s v="56 4 MIL"/>
    <m/>
    <m/>
    <x v="0"/>
    <m/>
    <d v="2013-06-25T00:00:00"/>
    <s v="June 2013"/>
    <s v="JPENA"/>
    <s v="New"/>
    <s v="Buy"/>
  </r>
  <r>
    <n v="688889"/>
    <s v="WHITEBIRD"/>
    <x v="0"/>
    <s v="TAMPER EVIDENT BAG 11X14 2 MIL "/>
    <n v="0"/>
    <m/>
    <s v="TAMPER EVIDENT BAG 11"/>
    <n v="14"/>
    <m/>
    <m/>
    <x v="0"/>
    <m/>
    <d v="2013-06-25T00:00:00"/>
    <s v="June 2013"/>
    <s v="HEATHER"/>
    <s v="New"/>
    <s v="Buy"/>
  </r>
  <r>
    <n v="630517"/>
    <s v="CENTRAL OHIO PAPER &amp; PKG"/>
    <x v="18"/>
    <s v="11.50XX12.50X2.00 1000/CS,BAGS "/>
    <n v="909.12"/>
    <m/>
    <n v="11.5"/>
    <m/>
    <n v="12.5"/>
    <n v="2"/>
    <x v="0"/>
    <m/>
    <d v="2012-11-02T00:00:00"/>
    <s v="Nov 2012"/>
    <s v="LHICKS"/>
    <s v="New"/>
    <s v="Make"/>
  </r>
  <r>
    <n v="630515"/>
    <s v="CENTRAL OHIO PAPER &amp; PKG"/>
    <x v="18"/>
    <s v="11.50XX13.50X2.00 1000/CS,BAGS "/>
    <n v="891.22"/>
    <m/>
    <n v="11.5"/>
    <m/>
    <n v="13.5"/>
    <n v="2"/>
    <x v="0"/>
    <m/>
    <d v="2012-11-02T00:00:00"/>
    <s v="Nov 2012"/>
    <s v="LHICKS"/>
    <s v="New"/>
    <s v="Make"/>
  </r>
  <r>
    <n v="656855"/>
    <s v="THE SUPPLY SOURCE"/>
    <x v="18"/>
    <s v="12.00X0.00X16.00X2.00 1000/CS,BAGS "/>
    <n v="351.4"/>
    <m/>
    <n v="12"/>
    <n v="0"/>
    <n v="16"/>
    <n v="2"/>
    <x v="0"/>
    <m/>
    <d v="2013-03-05T00:00:00"/>
    <s v="March 2013"/>
    <s v="BRENDA"/>
    <s v="New"/>
    <s v="Make"/>
  </r>
  <r>
    <n v="685153"/>
    <s v="SHORR PACKAGING - IN"/>
    <x v="0"/>
    <s v="3X4 2MIL ZIP TOP 1000/CAS PRT 3C/1S W/ 1/4  HANG HO IN CTR ABOVE CLOSURE,PRNT"/>
    <n v="2992"/>
    <m/>
    <n v="3"/>
    <s v="4 2MIL ZIP TOP 1000/CAS"/>
    <m/>
    <m/>
    <x v="0"/>
    <m/>
    <d v="2013-06-26T00:00:00"/>
    <s v="June 2013"/>
    <s v="AMBER"/>
    <s v="New"/>
    <s v="Buy"/>
  </r>
  <r>
    <n v="705061"/>
    <s v="STEPHEN GOULD COMMERCE"/>
    <x v="18"/>
    <s v="12.00X0.00X18.00X4.00500/CS,BAGS,VCI,TINT,MBL"/>
    <n v="555.25"/>
    <m/>
    <n v="12"/>
    <n v="0"/>
    <n v="18"/>
    <n v="4"/>
    <x v="1"/>
    <n v="890363"/>
    <d v="2013-09-06T00:00:00"/>
    <s v="Sept 2013"/>
    <s v="MGONZALEZ"/>
    <s v="New"/>
    <s v="Make"/>
  </r>
  <r>
    <n v="703028"/>
    <s v="ONE STOP PACKAGING LLC"/>
    <x v="0"/>
    <s v="5X14 4 MILWHT FRONT/ CLR BACKAUTOBAG"/>
    <n v="961.2"/>
    <m/>
    <n v="5"/>
    <s v="14 4 MIL"/>
    <m/>
    <m/>
    <x v="0"/>
    <m/>
    <d v="2013-09-12T00:00:00"/>
    <s v="Sept 2013"/>
    <s v="CMAHAN"/>
    <s v="New"/>
    <s v="Buy"/>
  </r>
  <r>
    <n v="685249"/>
    <s v="POLY-SOURCE MANUFACTURING INC"/>
    <x v="0"/>
    <s v="13X18 ZIP TOP 3.6MIL FG WITH A 3  SPACE ABOVE ZIP W/ A DIE CUT HANDLE 500/C"/>
    <n v="1408.5"/>
    <m/>
    <n v="13"/>
    <s v="18 ZIP TOP 3.6MIL FG"/>
    <m/>
    <m/>
    <x v="0"/>
    <m/>
    <d v="2013-06-26T00:00:00"/>
    <s v="June 2013"/>
    <s v="PGARCIA"/>
    <s v="New"/>
    <s v="Buy"/>
  </r>
  <r>
    <n v="685334"/>
    <s v="XPEDX"/>
    <x v="0"/>
    <s v="2X4 3 MIL STATIC SHEILDIN G BAG "/>
    <n v="0"/>
    <m/>
    <n v="2"/>
    <s v="4 3 MIL STATIC SHEILDIN"/>
    <m/>
    <m/>
    <x v="0"/>
    <m/>
    <d v="2013-06-26T00:00:00"/>
    <s v="June 2013"/>
    <s v="JBASILE"/>
    <s v="New"/>
    <s v="Buy"/>
  </r>
  <r>
    <n v="705168"/>
    <s v="STEPHEN GOULD COMMERCE"/>
    <x v="18"/>
    <s v="12.00X0.00X18.00X4.00500/CS,BAGS,VCI,TINT,MBL"/>
    <n v="555.25"/>
    <m/>
    <n v="12"/>
    <n v="0"/>
    <n v="18"/>
    <n v="4"/>
    <x v="1"/>
    <n v="890368"/>
    <d v="2013-09-06T00:00:00"/>
    <s v="Sept 2013"/>
    <s v="MGONZALEZ"/>
    <s v="Reorder"/>
    <s v="Make"/>
  </r>
  <r>
    <n v="647667"/>
    <s v="STEPHEN GOULD-GLENDALE HEIGHTS"/>
    <x v="18"/>
    <s v="12.00X10.00X24.00X2.00 500/CS,BAGS,BS "/>
    <n v="0"/>
    <m/>
    <n v="12"/>
    <n v="10"/>
    <n v="24"/>
    <n v="2"/>
    <x v="1"/>
    <n v="767670"/>
    <d v="2013-01-11T00:00:00"/>
    <s v="Jan 2013"/>
    <s v="LHICKS"/>
    <s v="New"/>
    <s v="Make"/>
  </r>
  <r>
    <n v="647678"/>
    <s v="STEPHEN GOULD-GLENDALE HEIGHTS"/>
    <x v="18"/>
    <s v="12.00X10.00X24.00X2.00 500/CS,BAGS,BS "/>
    <n v="523.19000000000005"/>
    <m/>
    <n v="12"/>
    <n v="10"/>
    <n v="24"/>
    <n v="2"/>
    <x v="1"/>
    <n v="767675"/>
    <d v="2013-01-11T00:00:00"/>
    <s v="Jan 2013"/>
    <s v="LHICKS"/>
    <s v="Reorder"/>
    <s v="Make"/>
  </r>
  <r>
    <n v="647630"/>
    <s v="STEPHEN GOULD-GLENDALE HEIGHTS"/>
    <x v="18"/>
    <s v="14.00X14.00X26.00X2.00 500/CS,BAGS,BS "/>
    <n v="638.88"/>
    <m/>
    <n v="14"/>
    <n v="14"/>
    <n v="26"/>
    <n v="2"/>
    <x v="1"/>
    <n v="767629"/>
    <d v="2013-01-11T00:00:00"/>
    <s v="Jan 2013"/>
    <s v="LHICKS"/>
    <s v="Reorder"/>
    <s v="Make"/>
  </r>
  <r>
    <n v="688994"/>
    <s v="GREIF INCOPORATED"/>
    <x v="0"/>
    <s v="17.25X24.5X002 + 5  BACK FLIP POLY BAG, CLEAR, 650 /CS"/>
    <n v="1297.5"/>
    <m/>
    <n v="17.25"/>
    <n v="24.5"/>
    <s v="002 + 5  BACK"/>
    <m/>
    <x v="1"/>
    <n v="852761"/>
    <d v="2013-06-26T00:00:00"/>
    <s v="June 2013"/>
    <s v="LPAIGE"/>
    <s v="Reorder"/>
    <s v="Buy"/>
  </r>
  <r>
    <n v="688998"/>
    <s v="POLY-SOURCE MANUFACTURING INC"/>
    <x v="0"/>
    <s v="42S84 .75MIL DARK PURPLE CENTER FOLDED SHEETING 25 0 PER ROLL"/>
    <n v="0"/>
    <m/>
    <n v="42"/>
    <m/>
    <n v="84"/>
    <n v="0.75"/>
    <x v="0"/>
    <m/>
    <d v="2013-06-26T00:00:00"/>
    <s v="June 2013"/>
    <s v="PGARCIA"/>
    <s v="New"/>
    <s v="Buy"/>
  </r>
  <r>
    <n v="689070"/>
    <s v="PRO-PACK, INC."/>
    <x v="0"/>
    <s v="24' X 100' 4 MIL CLEAR SHEETING (OLD ITEM# 4447) "/>
    <n v="2895"/>
    <m/>
    <n v="24"/>
    <m/>
    <n v="100"/>
    <n v="0.75"/>
    <x v="0"/>
    <m/>
    <d v="2013-06-26T00:00:00"/>
    <s v="June 2013"/>
    <s v="ANGELA"/>
    <s v="New"/>
    <s v="Buy"/>
  </r>
  <r>
    <n v="647656"/>
    <s v="STEPHEN GOULD-GLENDALE HEIGHTS"/>
    <x v="18"/>
    <s v="14.00X14.00X26.00X2.00 500/CS,BAGS,BS "/>
    <n v="638.88"/>
    <m/>
    <n v="14"/>
    <n v="14"/>
    <n v="26"/>
    <n v="2"/>
    <x v="1"/>
    <n v="767638"/>
    <d v="2013-01-11T00:00:00"/>
    <s v="Jan 2013"/>
    <s v="LHICKS"/>
    <s v="Reorder"/>
    <s v="Make"/>
  </r>
  <r>
    <n v="689094"/>
    <s v="CONSUMERS INTERSTATE"/>
    <x v="0"/>
    <s v="ZT 1.5X1.5X002 1000/CS "/>
    <n v="0"/>
    <m/>
    <s v="ZT 1.5"/>
    <n v="1.5"/>
    <n v="2"/>
    <m/>
    <x v="0"/>
    <m/>
    <d v="2013-06-26T00:00:00"/>
    <s v="June 2013"/>
    <s v="AMBER"/>
    <s v="New"/>
    <s v="Buy"/>
  </r>
  <r>
    <n v="678235"/>
    <s v="STEPHEN GOULD-GLENDALE HEIGHTS"/>
    <x v="18"/>
    <s v="14.00X14.00X26.00X2.00 500/CS,BAGS,BS "/>
    <n v="672.24"/>
    <m/>
    <n v="14"/>
    <n v="14"/>
    <n v="26"/>
    <n v="2"/>
    <x v="1"/>
    <n v="829685"/>
    <d v="2013-05-14T00:00:00"/>
    <s v="May 2013"/>
    <s v="MWENTWORTH"/>
    <s v="Reorder"/>
    <s v="Make"/>
  </r>
  <r>
    <n v="689168"/>
    <s v="IPS PACKAGING GREENVILLE"/>
    <x v="0"/>
    <s v="6X9.5 2MIL +1.5  LIP &amp; PERM TAPE 100 0/CASE POSTAL APPROVED"/>
    <n v="2799"/>
    <m/>
    <n v="6"/>
    <s v="9.5 2MIL"/>
    <m/>
    <m/>
    <x v="0"/>
    <m/>
    <d v="2013-06-26T00:00:00"/>
    <s v="June 2013"/>
    <s v="CMAHAN"/>
    <s v="New"/>
    <s v="Buy"/>
  </r>
  <r>
    <n v="678250"/>
    <s v="STEPHEN GOULD-GLENDALE HEIGHTS"/>
    <x v="18"/>
    <s v="14.00X14.00X26.00X2.00 500/CS,BAGS,BS "/>
    <n v="728.26"/>
    <m/>
    <n v="14"/>
    <n v="14"/>
    <n v="26"/>
    <n v="2"/>
    <x v="1"/>
    <n v="829683"/>
    <d v="2013-05-14T00:00:00"/>
    <s v="May 2013"/>
    <s v="MWENTWORTH"/>
    <s v="Reorder"/>
    <s v="Make"/>
  </r>
  <r>
    <n v="689459"/>
    <s v="AJW SUPPLIES, INC."/>
    <x v="18"/>
    <s v="14.50X13.00X31.00X3.00 275/CS,BAGS,BS,VCI,TINT,M BL"/>
    <n v="412.06"/>
    <m/>
    <n v="14.5"/>
    <n v="13"/>
    <n v="31"/>
    <n v="3"/>
    <x v="1"/>
    <n v="853908"/>
    <d v="2013-06-27T00:00:00"/>
    <s v="June 2013"/>
    <s v="HEATHER"/>
    <s v="New"/>
    <s v="Make"/>
  </r>
  <r>
    <n v="626512"/>
    <s v="E.A. BUSCHMANN"/>
    <x v="18"/>
    <s v="15.00X0.00X18.00X2.00 1000/CS,BAGS,VENT,NORM "/>
    <n v="699"/>
    <m/>
    <n v="15"/>
    <m/>
    <n v="18"/>
    <n v="2"/>
    <x v="1"/>
    <n v="723866"/>
    <d v="2012-10-03T00:00:00"/>
    <s v="Oct 2012"/>
    <s v="PGARCIA"/>
    <s v="Reorder"/>
    <s v="Make"/>
  </r>
  <r>
    <n v="645480"/>
    <s v="E.A. BUSCHMANN"/>
    <x v="18"/>
    <s v="15.00X0.00X18.00X2.00 1000/CS,BAGS,VENT,NORM "/>
    <n v="697.8"/>
    <m/>
    <n v="15"/>
    <m/>
    <n v="18"/>
    <n v="2"/>
    <x v="1"/>
    <n v="763850"/>
    <d v="2013-01-04T00:00:00"/>
    <s v="Jan 2013"/>
    <s v="BRENDA"/>
    <s v="Reorder"/>
    <s v="Make"/>
  </r>
  <r>
    <n v="689294"/>
    <s v="CONTROL PAPERS"/>
    <x v="0"/>
    <s v="9X12 4MIL ZT PRINTED 1C/1 500/CASE,PRNTD "/>
    <n v="2163"/>
    <m/>
    <n v="9"/>
    <s v="12 4MIL ZT PRINTED 1C/1"/>
    <m/>
    <m/>
    <x v="0"/>
    <m/>
    <d v="2013-06-26T00:00:00"/>
    <s v="June 2013"/>
    <s v="DWHOLEY"/>
    <s v="New"/>
    <s v="Buy"/>
  </r>
  <r>
    <n v="689301"/>
    <s v="CONTROL PAPERS"/>
    <x v="0"/>
    <s v="13X18 4 MIL ZT PRINTED 1C 250/CASE,PRNTD "/>
    <n v="5716"/>
    <m/>
    <n v="13"/>
    <s v="18 4 MIL ZT PRINTED 1C"/>
    <m/>
    <m/>
    <x v="0"/>
    <m/>
    <d v="2013-06-26T00:00:00"/>
    <s v="June 2013"/>
    <s v="DWHOLEY"/>
    <s v="New"/>
    <s v="Buy"/>
  </r>
  <r>
    <n v="689310"/>
    <s v="SHORR PACKAGING - IN"/>
    <x v="0"/>
    <s v="ZT 4 X6 4MIL PRINTED 2C/1S 1000 CS,PRNTD "/>
    <n v="1797"/>
    <m/>
    <s v="ZT 4 "/>
    <s v="6 4MIL PRINTED"/>
    <m/>
    <m/>
    <x v="0"/>
    <m/>
    <d v="2013-06-26T00:00:00"/>
    <s v="June 2013"/>
    <s v="JCORLISS"/>
    <s v="New"/>
    <s v="Buy"/>
  </r>
  <r>
    <n v="663922"/>
    <s v="E.A. BUSCHMANN"/>
    <x v="18"/>
    <s v="15.00X0.00X18.00X2.00 1000/CS,BAGS,VENT,NORM "/>
    <n v="698.88"/>
    <m/>
    <n v="15"/>
    <m/>
    <n v="18"/>
    <n v="2"/>
    <x v="1"/>
    <n v="799608"/>
    <d v="2013-03-18T00:00:00"/>
    <s v="March 2013"/>
    <s v="JPENA"/>
    <s v="Reorder"/>
    <s v="Make"/>
  </r>
  <r>
    <n v="674541"/>
    <s v="E.A. BUSCHMANN"/>
    <x v="18"/>
    <s v="15.00X0.00X18.00X2.00 1000/CS,BAGS,VENT,NORM "/>
    <n v="690.24"/>
    <m/>
    <n v="15"/>
    <m/>
    <n v="18"/>
    <n v="2"/>
    <x v="1"/>
    <n v="821421"/>
    <d v="2013-04-30T00:00:00"/>
    <s v="April 2013"/>
    <s v="TTHERIAULT"/>
    <s v="Reorder"/>
    <s v="Make"/>
  </r>
  <r>
    <n v="685533"/>
    <s v="PACKAGINGSUPPLIES.COM"/>
    <x v="0"/>
    <s v="9X12 3MIL +1.5  LIP &amp; PER POSTAL APPROVED 500/CS"/>
    <n v="2453"/>
    <m/>
    <n v="9"/>
    <s v="12 3MIL +1.5  LIP &amp; PER"/>
    <m/>
    <m/>
    <x v="0"/>
    <m/>
    <d v="2013-06-27T00:00:00"/>
    <s v="June 2013"/>
    <s v="LCARTER"/>
    <s v="New"/>
    <s v="Buy"/>
  </r>
  <r>
    <n v="705065"/>
    <s v="E.A. BUSCHMANN"/>
    <x v="18"/>
    <s v="15.00X0.00X18.00X2.001000/CS,BAGS,VENT,NORM"/>
    <n v="698.52"/>
    <m/>
    <n v="15"/>
    <n v="0"/>
    <n v="18"/>
    <n v="2"/>
    <x v="1"/>
    <n v="890730"/>
    <d v="2013-09-09T00:00:00"/>
    <s v="Sept 2013"/>
    <s v="MFRIDLEY"/>
    <s v="Reorder"/>
    <s v="Make"/>
  </r>
  <r>
    <n v="685653"/>
    <s v="LINDENMEYR MUNROE"/>
    <x v="0"/>
    <s v="POLYPRO 2.5X12X002 1000/CASE**NOT AVAIL ON R OLLS**"/>
    <n v="1018"/>
    <m/>
    <n v="2.5"/>
    <n v="12"/>
    <n v="2"/>
    <n v="2"/>
    <x v="0"/>
    <m/>
    <d v="2013-06-27T00:00:00"/>
    <s v="June 2013"/>
    <s v="BRENDA"/>
    <s v="New"/>
    <s v="Buy"/>
  </r>
  <r>
    <n v="685654"/>
    <s v="LINDENMEYR MUNROE"/>
    <x v="0"/>
    <s v="POLYPRO 3X19X002 1000/CTN **NOT AVAIL ON R OLLS**"/>
    <n v="1414"/>
    <m/>
    <n v="3"/>
    <n v="19"/>
    <n v="2"/>
    <n v="2"/>
    <x v="0"/>
    <m/>
    <d v="2013-06-27T00:00:00"/>
    <s v="June 2013"/>
    <s v="BRENDA"/>
    <s v="New"/>
    <s v="Buy"/>
  </r>
  <r>
    <n v="685701"/>
    <s v="ROYAL PACKAGING"/>
    <x v="0"/>
    <s v="ZT 18X13 1.5 MIL FDA 1,00 6 VENT HOLES EACH SIDE, 3   FROM TOP/BOTTOM 2.5  FR"/>
    <n v="9680"/>
    <m/>
    <n v="18"/>
    <m/>
    <n v="13"/>
    <n v="1.5"/>
    <x v="0"/>
    <m/>
    <d v="2013-06-27T00:00:00"/>
    <s v="June 2013"/>
    <s v="JBASILE"/>
    <s v="Reorder"/>
    <s v="Buy"/>
  </r>
  <r>
    <n v="685716"/>
    <s v="CROWN PACKAGING"/>
    <x v="0"/>
    <s v="6X10 STATIC SHIELF BAGS 100/CS "/>
    <n v="0"/>
    <m/>
    <n v="6"/>
    <s v="10 STATIC SHIELF BAGS"/>
    <m/>
    <m/>
    <x v="0"/>
    <m/>
    <d v="2013-06-27T00:00:00"/>
    <s v="June 2013"/>
    <s v="MGONZALEZ"/>
    <s v="New"/>
    <s v="Buy"/>
  </r>
  <r>
    <n v="688748"/>
    <s v="UNICORR-NUTMEG CONTAINER"/>
    <x v="0"/>
    <s v="30X48 2 MIL CLEAR ZIPTOP 150/CASE"/>
    <n v="3541.5"/>
    <m/>
    <n v="30"/>
    <s v="48 2 MIL"/>
    <m/>
    <m/>
    <x v="1"/>
    <n v="853631"/>
    <d v="2013-06-27T00:00:00"/>
    <s v="June 2013"/>
    <s v="LCARTER"/>
    <s v="Reorder"/>
    <s v="Buy"/>
  </r>
  <r>
    <n v="641232"/>
    <s v="PACIFIC PKG."/>
    <x v="18"/>
    <s v="15.00X0.00X27.00X2.00 500/CS,BAGS,VENT,NORM "/>
    <n v="0"/>
    <m/>
    <n v="15"/>
    <m/>
    <n v="27"/>
    <n v="2"/>
    <x v="0"/>
    <m/>
    <d v="2013-01-16T00:00:00"/>
    <s v="Jan 2013"/>
    <s v="LCARTER"/>
    <s v="New"/>
    <s v="Make"/>
  </r>
  <r>
    <n v="628562"/>
    <s v="BAIN PAPER CO., INC."/>
    <x v="18"/>
    <s v="16.00X10.00X18.00X1.50 500/CS,BAGS,BS "/>
    <n v="639.5"/>
    <m/>
    <n v="16"/>
    <n v="10"/>
    <n v="18"/>
    <n v="1.5"/>
    <x v="1"/>
    <n v="727515"/>
    <d v="2012-10-10T00:00:00"/>
    <s v="Oct 2012"/>
    <s v="PGARCIA"/>
    <s v="Reorder"/>
    <s v="Make"/>
  </r>
  <r>
    <n v="689377"/>
    <s v="ACCUTECH PACKAGING INC."/>
    <x v="0"/>
    <s v="ZT 8X12X002 W/ WHITE BLOCK 1000/CS,PRNTD "/>
    <n v="1271"/>
    <m/>
    <s v="ZT 8"/>
    <n v="12"/>
    <s v="002 W/"/>
    <m/>
    <x v="0"/>
    <m/>
    <d v="2013-06-27T00:00:00"/>
    <s v="June 2013"/>
    <s v="JPENA"/>
    <s v="Reorder"/>
    <s v="Buy"/>
  </r>
  <r>
    <n v="689383"/>
    <s v="ACCUTECH PACKAGING INC."/>
    <x v="0"/>
    <s v="ZT 24X24X002 250/CS W/ WHITE BLOCK,PRNTD "/>
    <n v="1532.25"/>
    <m/>
    <s v="ZT 24"/>
    <n v="24"/>
    <s v="002 250/CS"/>
    <m/>
    <x v="0"/>
    <m/>
    <d v="2013-06-27T00:00:00"/>
    <s v="June 2013"/>
    <s v="JPENA"/>
    <s v="Reorder"/>
    <s v="Buy"/>
  </r>
  <r>
    <n v="689384"/>
    <s v="ACCUTECH PACKAGING INC."/>
    <x v="0"/>
    <s v="ZT 20X24X002 W/ WHITE BLOCK 250/CS,PRN TD"/>
    <n v="2064"/>
    <m/>
    <s v="ZT 20"/>
    <n v="24"/>
    <n v="2"/>
    <m/>
    <x v="0"/>
    <m/>
    <d v="2013-06-27T00:00:00"/>
    <s v="June 2013"/>
    <s v="JPENA"/>
    <s v="Reorder"/>
    <s v="Buy"/>
  </r>
  <r>
    <n v="689385"/>
    <s v="ACCUTECH PACKAGING INC."/>
    <x v="0"/>
    <s v="ZT 14X20X002 W/ WHITE BLOCK 500/CS,PRN TD"/>
    <n v="1935.5"/>
    <m/>
    <s v="ZT 14"/>
    <n v="20"/>
    <n v="2"/>
    <m/>
    <x v="0"/>
    <m/>
    <d v="2013-06-27T00:00:00"/>
    <s v="June 2013"/>
    <s v="JPENA"/>
    <s v="Reorder"/>
    <s v="Buy"/>
  </r>
  <r>
    <n v="689405"/>
    <s v="GATEWAY PACKAGING CORP"/>
    <x v="0"/>
    <s v="ZT 3X5 3MIL CLEAR  "/>
    <n v="0"/>
    <m/>
    <s v="ZT 3"/>
    <s v="5 3MIL CLEAR"/>
    <m/>
    <m/>
    <x v="0"/>
    <m/>
    <d v="2013-06-27T00:00:00"/>
    <s v="June 2013"/>
    <s v="LCARTER"/>
    <s v="New"/>
    <s v="Buy"/>
  </r>
  <r>
    <n v="689408"/>
    <s v="GATEWAY PACKAGING CORP"/>
    <x v="0"/>
    <s v="ZT 6X9 3MIL CLEAR  "/>
    <n v="0"/>
    <m/>
    <s v="ZT 6"/>
    <s v="9 3MIL CLEAR"/>
    <m/>
    <m/>
    <x v="0"/>
    <m/>
    <d v="2013-06-27T00:00:00"/>
    <s v="June 2013"/>
    <s v="LCARTER"/>
    <s v="New"/>
    <s v="Buy"/>
  </r>
  <r>
    <n v="659032"/>
    <s v="BAIN PAPER CO., INC."/>
    <x v="18"/>
    <s v="16.00X10.00X18.00X1.50 500/CS,BAGS,BS "/>
    <n v="643.70000000000005"/>
    <m/>
    <n v="16"/>
    <n v="10"/>
    <n v="18"/>
    <n v="1.5"/>
    <x v="1"/>
    <n v="789240"/>
    <d v="2013-02-25T00:00:00"/>
    <s v="Feb 2013"/>
    <s v="LPAIGE"/>
    <s v="Reorder"/>
    <s v="Make"/>
  </r>
  <r>
    <n v="684432"/>
    <s v="BAIN PAPER CO., INC."/>
    <x v="18"/>
    <s v="16.00X10.00X18.00X1.50 500/CS,BAGS,BS "/>
    <n v="688.3"/>
    <m/>
    <n v="16"/>
    <n v="10"/>
    <n v="18"/>
    <n v="1.5"/>
    <x v="1"/>
    <n v="842644"/>
    <d v="2013-06-07T00:00:00"/>
    <s v="June 2013"/>
    <s v="LPAIGE"/>
    <s v="Reorder"/>
    <s v="Make"/>
  </r>
  <r>
    <n v="689468"/>
    <s v="ABSOLUTE PACKAGING, LLC"/>
    <x v="0"/>
    <s v="ZT 3X5X002 1C/1S (BLACK I 1000/CTN CENTERED,PRNTD "/>
    <n v="1139.5"/>
    <m/>
    <s v="ZT 3"/>
    <n v="5"/>
    <s v="002 1C/1S (BLACK I"/>
    <m/>
    <x v="0"/>
    <m/>
    <d v="2013-06-27T00:00:00"/>
    <s v="June 2013"/>
    <s v="BRENDA"/>
    <s v="New"/>
    <s v="Buy"/>
  </r>
  <r>
    <n v="689469"/>
    <s v="ABSOLUTE PACKAGING, LLC"/>
    <x v="0"/>
    <s v="ZT 5X7X002 1C/1S 1000/CTN PRINT IS CENTERED,PRNTD"/>
    <n v="1263"/>
    <m/>
    <s v="ZT 5"/>
    <n v="7"/>
    <s v="002 1C/1S"/>
    <m/>
    <x v="0"/>
    <m/>
    <d v="2013-06-27T00:00:00"/>
    <s v="June 2013"/>
    <s v="BRENDA"/>
    <s v="New"/>
    <s v="Buy"/>
  </r>
  <r>
    <n v="689471"/>
    <s v="ABSOLUTE PACKAGING, LLC"/>
    <x v="0"/>
    <s v="ZT 8X10X002 1C/1S (BLACK 1000/CTN PRINT IS CENTERED,PRNTD"/>
    <n v="1487"/>
    <m/>
    <s v="ZT 8"/>
    <n v="10"/>
    <s v="002 1C/1S (BLACK"/>
    <m/>
    <x v="0"/>
    <m/>
    <d v="2013-06-27T00:00:00"/>
    <s v="June 2013"/>
    <s v="BRENDA"/>
    <s v="New"/>
    <s v="Buy"/>
  </r>
  <r>
    <n v="684188"/>
    <s v="BAIN PAPER CO., INC."/>
    <x v="18"/>
    <s v="16.00X10.00X18.00X1.50 500/CS,BAGS,BS "/>
    <n v="0"/>
    <m/>
    <n v="16"/>
    <n v="10"/>
    <n v="18"/>
    <n v="1.5"/>
    <x v="0"/>
    <m/>
    <d v="2013-06-21T00:00:00"/>
    <s v="June 2013"/>
    <s v="MFRIDLEY"/>
    <s v="Reorder"/>
    <s v="Make"/>
  </r>
  <r>
    <n v="702087"/>
    <s v="BAIN PAPER CO., INC."/>
    <x v="18"/>
    <s v="16.00X10.00X18.00X1.50500/CS,BAGS,BS"/>
    <n v="668.9"/>
    <m/>
    <n v="16"/>
    <n v="10"/>
    <n v="18"/>
    <n v="1.5"/>
    <x v="1"/>
    <n v="883357"/>
    <d v="2013-08-23T00:00:00"/>
    <s v="Aug 2013"/>
    <s v="LCARTER"/>
    <s v="Reorder"/>
    <s v="Make"/>
  </r>
  <r>
    <n v="685145"/>
    <s v="STEPHEN GOULD-GLENDALE HEIGHTS"/>
    <x v="18"/>
    <s v="19.00X13.00X32.00X3.00 250/RL,BAGS,BS,BOR,CRADL "/>
    <n v="267.99"/>
    <m/>
    <n v="19"/>
    <n v="13"/>
    <n v="32"/>
    <n v="3"/>
    <x v="1"/>
    <n v="844665"/>
    <d v="2013-06-11T00:00:00"/>
    <s v="June 2013"/>
    <s v="LPAIGE"/>
    <s v="New"/>
    <s v="Make"/>
  </r>
  <r>
    <n v="646590"/>
    <s v="PIONEER POLY PRODUCTS"/>
    <x v="18"/>
    <s v="20.00X10.00X36.00X2.00 250/CS,BAGS,BS "/>
    <n v="560"/>
    <m/>
    <n v="20"/>
    <n v="10"/>
    <n v="36"/>
    <n v="2"/>
    <x v="1"/>
    <n v="765574"/>
    <d v="2013-01-08T00:00:00"/>
    <s v="Jan 2013"/>
    <s v="STEVES"/>
    <s v="Reorder"/>
    <s v="Make"/>
  </r>
  <r>
    <n v="688420"/>
    <s v="PIONEER POLY PRODUCTS"/>
    <x v="18"/>
    <s v="20.00X10.00X36.00X2.00 250/CS,BAGS,BS "/>
    <n v="661.23"/>
    <m/>
    <n v="20"/>
    <n v="10"/>
    <n v="36"/>
    <n v="2"/>
    <x v="0"/>
    <m/>
    <d v="2013-06-24T00:00:00"/>
    <s v="June 2013"/>
    <s v="AMBER"/>
    <s v="Reorder"/>
    <s v="Make"/>
  </r>
  <r>
    <n v="688420"/>
    <s v="PIONEER POLY PRODUCTS"/>
    <x v="18"/>
    <s v="20.00X10.00X36.00X2.00250/CS,BAGS,BS"/>
    <n v="661.23"/>
    <m/>
    <n v="20"/>
    <n v="10"/>
    <n v="36"/>
    <n v="2"/>
    <x v="0"/>
    <m/>
    <d v="2013-07-09T00:00:00"/>
    <s v="July 2013"/>
    <s v="AMBER"/>
    <s v="Reorder"/>
    <s v="Make"/>
  </r>
  <r>
    <n v="689529"/>
    <s v="CRATEX CORP."/>
    <x v="0"/>
    <s v="ZT 6X8X003 W/ AMBER TINT 1000/CTN "/>
    <n v="2352.35"/>
    <m/>
    <s v="ZT 6"/>
    <n v="8"/>
    <s v="003 W/ AMBER TINT"/>
    <m/>
    <x v="0"/>
    <m/>
    <d v="2013-06-27T00:00:00"/>
    <s v="June 2013"/>
    <s v="BRENDA"/>
    <s v="New"/>
    <s v="Buy"/>
  </r>
  <r>
    <n v="689558"/>
    <s v="POLY-SOURCE MANUFACTURING INC"/>
    <x v="0"/>
    <s v="10X12 3MIL TAMPER EVIDENT W/ SERRATION ABOVE ZIPPER W/ EVA 1000/CASE"/>
    <n v="2808.75"/>
    <m/>
    <n v="10"/>
    <s v="12 3MIL TAMPER EVIDENT"/>
    <m/>
    <m/>
    <x v="0"/>
    <m/>
    <d v="2013-06-27T00:00:00"/>
    <s v="June 2013"/>
    <s v="PGARCIA"/>
    <s v="New"/>
    <s v="Buy"/>
  </r>
  <r>
    <n v="689561"/>
    <s v="POLY-SOURCE MANUFACTURING INC"/>
    <x v="0"/>
    <s v="11X14 3MIL TAMPER EVIDENT W/ SERRATION ABOVE ZIPPER W/ EVA 1000/CASE"/>
    <n v="3323.75"/>
    <m/>
    <n v="11"/>
    <s v="14 3MIL TAMPER EVIDENT"/>
    <m/>
    <m/>
    <x v="0"/>
    <m/>
    <d v="2013-06-27T00:00:00"/>
    <s v="June 2013"/>
    <s v="PGARCIA"/>
    <s v="New"/>
    <s v="Buy"/>
  </r>
  <r>
    <n v="630170"/>
    <s v="INTERNATIONAL PLASTICS"/>
    <x v="18"/>
    <s v="20.00X17.00X44.00X3.00 130/RL,BAGS,BS,BOR,CRADL "/>
    <n v="494.99"/>
    <m/>
    <n v="20"/>
    <n v="17"/>
    <n v="44"/>
    <n v="3"/>
    <x v="1"/>
    <n v="731028"/>
    <d v="2012-10-18T00:00:00"/>
    <s v="Oct 2012"/>
    <s v="MICHELLE"/>
    <s v="New"/>
    <s v="Make"/>
  </r>
  <r>
    <n v="630172"/>
    <s v="INTERNATIONAL PLASTICS"/>
    <x v="18"/>
    <s v="20.00X17.00X44.00X3.00 130/RL,BAGS,BS,BOR,CRADL "/>
    <n v="494.99"/>
    <m/>
    <n v="20"/>
    <n v="17"/>
    <n v="44"/>
    <n v="3"/>
    <x v="1"/>
    <n v="731038"/>
    <d v="2012-10-18T00:00:00"/>
    <s v="Oct 2012"/>
    <s v="MICHELLE"/>
    <s v="Reorder"/>
    <s v="Make"/>
  </r>
  <r>
    <n v="652931"/>
    <s v="A-1 PALLETS"/>
    <x v="18"/>
    <s v="20.00XXX0.50 3000'/RL,CF SHEETING,FG,C RADL"/>
    <n v="0"/>
    <m/>
    <n v="20"/>
    <m/>
    <m/>
    <n v="0.5"/>
    <x v="1"/>
    <n v="778067"/>
    <d v="2013-02-01T00:00:00"/>
    <s v="Feb 2013"/>
    <s v="DAVID"/>
    <s v="New"/>
    <s v="Make"/>
  </r>
  <r>
    <n v="659300"/>
    <s v="ADMIRAL PACKAGING"/>
    <x v="18"/>
    <s v="21.50X13.75X73.50X3.00 75/RL,BAGS,FG,BS,BOR,META L 15.0%,CRADL"/>
    <n v="538.74"/>
    <m/>
    <n v="21.5"/>
    <n v="13.75"/>
    <n v="73.5"/>
    <n v="3"/>
    <x v="1"/>
    <n v="791352"/>
    <d v="2013-02-28T00:00:00"/>
    <s v="Feb 2013"/>
    <s v="LCARTER"/>
    <s v="New"/>
    <s v="Make"/>
  </r>
  <r>
    <n v="634603"/>
    <s v="SALESMASTER CORPORATION"/>
    <x v="18"/>
    <s v="22.00X14.00X54.00X1.60 1280/CS,BAGS,BS,VENT,NORM ,SAMPLE"/>
    <n v="27095.040000000001"/>
    <m/>
    <n v="22"/>
    <n v="14"/>
    <n v="54"/>
    <n v="1.6"/>
    <x v="0"/>
    <m/>
    <d v="2012-11-26T00:00:00"/>
    <s v="Nov 2012"/>
    <s v="SMAYER"/>
    <s v="New"/>
    <s v="Make"/>
  </r>
  <r>
    <n v="672671"/>
    <s v="XPEDX"/>
    <x v="18"/>
    <s v="23.00X17.00X25.00X2.00 300/RL,BAGS,BS,BOR,CRADL "/>
    <n v="967.1"/>
    <m/>
    <n v="23"/>
    <n v="17"/>
    <n v="25"/>
    <n v="2"/>
    <x v="1"/>
    <n v="817109"/>
    <d v="2013-04-22T00:00:00"/>
    <s v="April 2013"/>
    <s v="JCORLISS"/>
    <s v="New"/>
    <s v="Make"/>
  </r>
  <r>
    <n v="685914"/>
    <s v="PLIMPTON &amp; HILLS CORP."/>
    <x v="0"/>
    <s v="4X2X8 6MIL GU BAG 1000/CA SE "/>
    <n v="3217.5"/>
    <m/>
    <n v="4"/>
    <n v="2"/>
    <s v="8 6MIL GU BAG 1000/CA"/>
    <m/>
    <x v="0"/>
    <m/>
    <d v="2013-06-28T00:00:00"/>
    <s v="June 2013"/>
    <s v="MGONZALEZ"/>
    <s v="New"/>
    <s v="Buy"/>
  </r>
  <r>
    <n v="684591"/>
    <s v="XPEDX"/>
    <x v="18"/>
    <s v="23.00X17.00X25.00X2.00 300/RL,BAGS,BS,BOR,CRADL "/>
    <n v="0"/>
    <m/>
    <n v="23"/>
    <n v="17"/>
    <n v="25"/>
    <n v="2"/>
    <x v="0"/>
    <m/>
    <d v="2013-06-24T00:00:00"/>
    <s v="June 2013"/>
    <s v="MCAMERON"/>
    <s v="Reorder"/>
    <s v="Make"/>
  </r>
  <r>
    <n v="698611"/>
    <s v="CROWN PACKAGING"/>
    <x v="18"/>
    <s v="23.00XX27.00X1.001000/CS,BAGS"/>
    <n v="0"/>
    <m/>
    <n v="23"/>
    <m/>
    <n v="27"/>
    <n v="1"/>
    <x v="0"/>
    <m/>
    <d v="2013-08-23T00:00:00"/>
    <s v="Aug 2013"/>
    <s v="MFRIDLEY"/>
    <s v="New"/>
    <s v="Make"/>
  </r>
  <r>
    <n v="686131"/>
    <s v="POLY-SOURCE MANUFACTURING INC"/>
    <x v="0"/>
    <s v="ZT TAMPER EVIDENT 10X17 1 BOTTOM LOAD, 1000/CASE "/>
    <n v="4857"/>
    <m/>
    <s v="ZT TAMPER EVIDENT 10"/>
    <s v="17 1"/>
    <m/>
    <m/>
    <x v="0"/>
    <m/>
    <d v="2013-06-28T00:00:00"/>
    <s v="June 2013"/>
    <s v="PGARCIA"/>
    <s v="New"/>
    <s v="Buy"/>
  </r>
  <r>
    <n v="688249"/>
    <s v="BERLIN PACKAGING"/>
    <x v="0"/>
    <s v="14X18 3MIL LLDPE SLIDER 250/CASE "/>
    <n v="5417.5"/>
    <m/>
    <n v="14"/>
    <s v="18 3MIL LLDPE"/>
    <m/>
    <m/>
    <x v="1"/>
    <n v="854207"/>
    <d v="2013-06-28T00:00:00"/>
    <s v="June 2013"/>
    <s v="KSHAUGHNESSY"/>
    <s v="New"/>
    <s v="Buy"/>
  </r>
  <r>
    <n v="651992"/>
    <s v="SHIPPERS SUPPLY, INC."/>
    <x v="18"/>
    <s v="24.00X0.00X80.00X2.00 200/RL,CF SOR,SAMPLE "/>
    <n v="120.44"/>
    <m/>
    <n v="24"/>
    <n v="0"/>
    <n v="80"/>
    <n v="2"/>
    <x v="1"/>
    <n v="777559"/>
    <d v="2013-02-01T00:00:00"/>
    <s v="Feb 2013"/>
    <s v="BRENDA"/>
    <s v="New"/>
    <s v="Make"/>
  </r>
  <r>
    <n v="632772"/>
    <s v="ATLANTIC CORP."/>
    <x v="18"/>
    <s v="28.50X0.00X39.50X2.00 425/RL,BAGS,BS,BOR,CRADL "/>
    <n v="743.28"/>
    <m/>
    <n v="28.5"/>
    <n v="0"/>
    <n v="39.5"/>
    <n v="2"/>
    <x v="1"/>
    <n v="736421"/>
    <d v="2012-10-30T00:00:00"/>
    <s v="Oct 2012"/>
    <s v="PGARCIA"/>
    <s v="New"/>
    <s v="Make"/>
  </r>
  <r>
    <n v="651994"/>
    <s v="SHIPPERS SUPPLY, INC."/>
    <x v="18"/>
    <s v="30.00X0.00X80.00X2.00 195/RL,SLEEVE,SAMPLE "/>
    <n v="135.22999999999999"/>
    <m/>
    <n v="30"/>
    <n v="0"/>
    <n v="80"/>
    <n v="2"/>
    <x v="1"/>
    <n v="777550"/>
    <d v="2013-02-01T00:00:00"/>
    <s v="Feb 2013"/>
    <s v="BRENDA"/>
    <s v="New"/>
    <s v="Make"/>
  </r>
  <r>
    <n v="644236"/>
    <s v="XPEDX"/>
    <x v="0"/>
    <s v="BOR 7X11X003 AUTO STYLE, WHITE FRONT/ CLEAR BACK 750/ROLL"/>
    <n v="960.75"/>
    <m/>
    <n v="7"/>
    <m/>
    <n v="11"/>
    <n v="3"/>
    <x v="0"/>
    <m/>
    <d v="2013-01-04T00:00:00"/>
    <s v="Jan 2013"/>
    <s v="LMITCHELL"/>
    <s v="New"/>
    <s v="Buy"/>
  </r>
  <r>
    <n v="639366"/>
    <s v="DIVERSIFIED PLASTICS-PKG"/>
    <x v="18"/>
    <s v="30.00X26.00X60.00X2.00 100/CS,BAGS,BS "/>
    <n v="830.78"/>
    <m/>
    <n v="30"/>
    <n v="26"/>
    <n v="60"/>
    <n v="2"/>
    <x v="0"/>
    <m/>
    <d v="2012-12-17T00:00:00"/>
    <s v="Dec 2012"/>
    <s v="DAVIDW"/>
    <s v="New"/>
    <s v="Make"/>
  </r>
  <r>
    <n v="639368"/>
    <s v="DIVERSIFIED PLASTICS-PKG"/>
    <x v="18"/>
    <s v="30.00X26.00X60.00X2.00 100/CS,BAGS,BS "/>
    <n v="374.06"/>
    <m/>
    <n v="30"/>
    <n v="26"/>
    <n v="60"/>
    <n v="2"/>
    <x v="0"/>
    <m/>
    <d v="2012-12-17T00:00:00"/>
    <s v="Dec 2012"/>
    <s v="DAVIDW"/>
    <s v="New"/>
    <s v="Make"/>
  </r>
  <r>
    <n v="697729"/>
    <s v="BUTLER DEARDEN"/>
    <x v="18"/>
    <s v="32.00XXX1.501000'/RL,TUBING,COLOR,BLK"/>
    <n v="249.8"/>
    <m/>
    <n v="32"/>
    <m/>
    <m/>
    <n v="1.5"/>
    <x v="1"/>
    <n v="874516"/>
    <d v="2013-08-07T00:00:00"/>
    <s v="Aug 2013"/>
    <s v="JPENA"/>
    <s v="Reorder"/>
    <s v="Make"/>
  </r>
  <r>
    <n v="689795"/>
    <s v="CROWN PACKAGING"/>
    <x v="0"/>
    <s v="GAR 21X3X38X0006 MIDDLE PERF, 1C/1S SUFF W 2000'/ROLL, 631 BAGS/ROLL"/>
    <n v="0"/>
    <m/>
    <s v="GAR 21"/>
    <n v="3"/>
    <n v="38"/>
    <n v="6"/>
    <x v="0"/>
    <n v="855024"/>
    <d v="2013-06-28T00:00:00"/>
    <s v="June 2013"/>
    <s v="LCARTER"/>
    <s v="Reorder"/>
    <s v="Buy"/>
  </r>
  <r>
    <n v="697964"/>
    <s v="BUTLER DEARDEN"/>
    <x v="18"/>
    <s v="32.00XXX1.501000'/RL,TUBING,COLOR,BLK"/>
    <n v="0"/>
    <m/>
    <n v="32"/>
    <m/>
    <m/>
    <n v="1.5"/>
    <x v="0"/>
    <m/>
    <d v="2013-08-21T00:00:00"/>
    <s v="Aug 2013"/>
    <s v="SARAH"/>
    <s v="Reorder"/>
    <s v="Make"/>
  </r>
  <r>
    <n v="682905"/>
    <s v="GREEN PACKAGING INC"/>
    <x v="18"/>
    <s v="34.00X33.00X65.00X3.50 50/RL,BAGS,BS,BOR,VCI,TIN T,MBL,CRADL,PRNTD"/>
    <n v="3399.68"/>
    <n v="1"/>
    <n v="34"/>
    <n v="33"/>
    <n v="65"/>
    <n v="3.5"/>
    <x v="1"/>
    <n v="839595"/>
    <d v="2013-06-03T00:00:00"/>
    <s v="June 2013"/>
    <s v="ANGELA"/>
    <s v="New"/>
    <s v="Make"/>
  </r>
  <r>
    <n v="654543"/>
    <s v="PACKAGING TAPE INC."/>
    <x v="18"/>
    <s v="38.00X0.00X62.00X2.25 50/RL,BAGS,FG,BS,BOR,LLD, OCT,SAMPLE"/>
    <n v="0"/>
    <m/>
    <n v="38"/>
    <n v="0"/>
    <n v="62"/>
    <n v="2.25"/>
    <x v="1"/>
    <n v="780864"/>
    <d v="2013-02-07T00:00:00"/>
    <s v="Feb 2013"/>
    <s v="TTHERIAULT"/>
    <s v="New"/>
    <s v="Make"/>
  </r>
  <r>
    <n v="686193"/>
    <s v="THE ROYAL GROUP TN DIV."/>
    <x v="0"/>
    <s v="7.5X16 2MIL WICKETED +1.5  LIP 250/WICKET 1000/CASE"/>
    <n v="3488.8"/>
    <s v="."/>
    <n v="7.5"/>
    <s v="16 2MIL WICKETED +1.5"/>
    <m/>
    <m/>
    <x v="0"/>
    <m/>
    <d v="2013-07-01T00:00:00"/>
    <s v="July 2013"/>
    <s v="TTHERIAULT"/>
    <s v="New"/>
    <s v="Buy"/>
  </r>
  <r>
    <n v="686257"/>
    <s v="BP ASSOCIATES"/>
    <x v="0"/>
    <s v="ZT 12X12X006 SLIDER 250/CASE"/>
    <n v="6235"/>
    <m/>
    <s v="ZT 12"/>
    <n v="12"/>
    <s v="006 SLIDER 250/C"/>
    <m/>
    <x v="0"/>
    <m/>
    <d v="2013-07-01T00:00:00"/>
    <s v="July 2013"/>
    <s v="AMBER"/>
    <s v="New"/>
    <s v="Buy"/>
  </r>
  <r>
    <n v="686261"/>
    <s v="SUPPLY ONE - WEYERS CAVE"/>
    <x v="0"/>
    <s v="4  6MIL PINK ANTI-STATSLIT SEALED TUBING, 450'/ROLL"/>
    <n v="3922.5"/>
    <m/>
    <s v="4  6MIL PINK ANTI-STAT"/>
    <m/>
    <m/>
    <m/>
    <x v="0"/>
    <m/>
    <d v="2013-07-01T00:00:00"/>
    <s v="July 2013"/>
    <s v="LCARTER"/>
    <s v="New"/>
    <s v="Buy"/>
  </r>
  <r>
    <n v="686262"/>
    <s v="BP ASSOCIATES"/>
    <x v="0"/>
    <s v="ZT 6X8X006 SLIDER 250/CASE"/>
    <n v="2560"/>
    <m/>
    <s v="ZT 6"/>
    <n v="8"/>
    <s v="006 SLIDER 250/CAS"/>
    <m/>
    <x v="0"/>
    <m/>
    <d v="2013-07-01T00:00:00"/>
    <s v="July 2013"/>
    <s v="AMBER"/>
    <s v="New"/>
    <s v="Buy"/>
  </r>
  <r>
    <n v="686264"/>
    <s v="BP ASSOCIATES"/>
    <x v="0"/>
    <s v="ZT 4X6X006 SLIDER 250/CASE"/>
    <n v="1617.5"/>
    <m/>
    <s v="ZT 4"/>
    <n v="6"/>
    <s v="006 SLIDER 250/CAS"/>
    <m/>
    <x v="0"/>
    <m/>
    <d v="2013-07-01T00:00:00"/>
    <s v="July 2013"/>
    <s v="AMBER"/>
    <s v="New"/>
    <s v="Buy"/>
  </r>
  <r>
    <n v="686265"/>
    <s v="BP ASSOCIATES"/>
    <x v="0"/>
    <s v="ZT 8X10X006 SLIDER 250/CASE"/>
    <n v="3785"/>
    <m/>
    <s v="ZT 8"/>
    <n v="10"/>
    <s v="006 SLIDER 250/CA"/>
    <m/>
    <x v="0"/>
    <m/>
    <d v="2013-07-01T00:00:00"/>
    <s v="July 2013"/>
    <s v="AMBER"/>
    <s v="New"/>
    <s v="Buy"/>
  </r>
  <r>
    <n v="686281"/>
    <s v="SUPPLY ONE - WEYERS CAVE"/>
    <x v="0"/>
    <s v="12  6MIL PINK ANTI-STATSLIT SEALED TUBING 450'/ROLL"/>
    <n v="6132"/>
    <m/>
    <s v="12  6MIL PINK ANTI-STAT"/>
    <m/>
    <m/>
    <m/>
    <x v="0"/>
    <m/>
    <d v="2013-07-01T00:00:00"/>
    <s v="July 2013"/>
    <s v="LCARTER"/>
    <s v="New"/>
    <s v="Buy"/>
  </r>
  <r>
    <n v="686284"/>
    <s v="SUPPLY ONE - WEYERS CAVE"/>
    <x v="0"/>
    <s v="8  6MIL PINK ANTI-STATSLIT SEALED TUBING, 450'/ROLL"/>
    <n v="5665.5"/>
    <m/>
    <s v="8  6MIL PINK ANTI-STAT"/>
    <m/>
    <m/>
    <m/>
    <x v="0"/>
    <m/>
    <d v="2013-07-01T00:00:00"/>
    <s v="July 2013"/>
    <s v="LCARTER"/>
    <s v="New"/>
    <s v="Buy"/>
  </r>
  <r>
    <n v="686342"/>
    <s v="ON THE MARK APPAREL &amp; PROMOTIONS, INC"/>
    <x v="0"/>
    <s v="6X8X002 +1.5  LIP &amp; TAPE1000/CASE"/>
    <n v="1041"/>
    <m/>
    <n v="6"/>
    <n v="8"/>
    <s v="002 +1.5  LIP &amp; TAPE"/>
    <m/>
    <x v="0"/>
    <m/>
    <d v="2013-07-01T00:00:00"/>
    <s v="July 2013"/>
    <s v="AMBER"/>
    <s v="New"/>
    <s v="Buy"/>
  </r>
  <r>
    <n v="686343"/>
    <s v="PACKSMART, INC"/>
    <x v="0"/>
    <s v="ZT 5X5X002 1C/1S BLK LOGO3X2 PRINT SIZE1000/CTN,PRNTD"/>
    <n v="1531"/>
    <m/>
    <s v="ZT 5"/>
    <n v="5"/>
    <s v="002 1C/1S BLK LOGO"/>
    <m/>
    <x v="0"/>
    <m/>
    <d v="2013-07-01T00:00:00"/>
    <s v="July 2013"/>
    <s v="BRENDA"/>
    <s v="New"/>
    <s v="Buy"/>
  </r>
  <r>
    <n v="686347"/>
    <s v="ON THE MARK APPAREL &amp; PROMOTIONS, INC"/>
    <x v="0"/>
    <s v="5X7X002 W/ 1.5  LIP &amp; TAP1000/CASE"/>
    <n v="910.5"/>
    <m/>
    <n v="5"/>
    <n v="7"/>
    <s v="002 W/ 1.5  LIP &amp; TAP"/>
    <m/>
    <x v="0"/>
    <m/>
    <d v="2013-07-01T00:00:00"/>
    <s v="July 2013"/>
    <s v="AMBER"/>
    <s v="New"/>
    <s v="Buy"/>
  </r>
  <r>
    <n v="686350"/>
    <s v="ON THE MARK APPAREL &amp; PROMOTIONS, INC"/>
    <x v="0"/>
    <s v="10X13X002 W/ 1.5  LIP &amp; T1000/CASE"/>
    <n v="1662.75"/>
    <m/>
    <n v="10"/>
    <n v="13"/>
    <s v="002 W/ 1.5  LIP &amp; T"/>
    <m/>
    <x v="0"/>
    <m/>
    <d v="2013-07-01T00:00:00"/>
    <s v="July 2013"/>
    <s v="AMBER"/>
    <s v="New"/>
    <s v="Buy"/>
  </r>
  <r>
    <n v="686351"/>
    <s v="PACKSMART, INC"/>
    <x v="0"/>
    <s v="ZT 5X7X002 1C/1S PRINTLOGO 3X2 BLK 1000/CTN,PRNTD"/>
    <n v="1615"/>
    <m/>
    <s v="ZT 5"/>
    <n v="7"/>
    <s v="002 1C/1S PRINT"/>
    <m/>
    <x v="0"/>
    <m/>
    <d v="2013-07-01T00:00:00"/>
    <s v="July 2013"/>
    <s v="BRENDA"/>
    <s v="New"/>
    <s v="Buy"/>
  </r>
  <r>
    <n v="686377"/>
    <s v="BENSTAR PACKAGING &amp; DIST"/>
    <x v="0"/>
    <s v="6X12 1.5 MILVACUUM BAG"/>
    <n v="0"/>
    <m/>
    <n v="6"/>
    <s v="12 1.5 MIL"/>
    <m/>
    <m/>
    <x v="0"/>
    <m/>
    <d v="2013-07-01T00:00:00"/>
    <s v="July 2013"/>
    <s v="JPENA"/>
    <s v="New"/>
    <s v="Buy"/>
  </r>
  <r>
    <n v="686380"/>
    <s v="BENSTAR PACKAGING &amp; DIST"/>
    <x v="0"/>
    <s v="8X12 1.5VACUUM BAG"/>
    <n v="0"/>
    <m/>
    <n v="8"/>
    <s v="12 1.5"/>
    <m/>
    <m/>
    <x v="0"/>
    <m/>
    <d v="2013-07-01T00:00:00"/>
    <s v="July 2013"/>
    <s v="JPENA"/>
    <s v="New"/>
    <s v="Buy"/>
  </r>
  <r>
    <n v="686410"/>
    <s v="RAPID PACKAGING INC"/>
    <x v="0"/>
    <s v="6 X 10 4MIL BAG +1.5  LIP250/WICKET 1000/CASE"/>
    <n v="1141.25"/>
    <m/>
    <n v="6"/>
    <s v=" 10 4MIL BAG +1.5  LIP"/>
    <m/>
    <m/>
    <x v="0"/>
    <m/>
    <d v="2013-07-01T00:00:00"/>
    <s v="July 2013"/>
    <s v="JCORLISS"/>
    <s v="New"/>
    <s v="Buy"/>
  </r>
  <r>
    <n v="686414"/>
    <s v="RAPID PACKAGING INC"/>
    <x v="0"/>
    <s v="6X12 4MIL +1.5  LIP250/WICKET 1000/CASE"/>
    <n v="1247.5"/>
    <m/>
    <n v="6"/>
    <s v="12 4MIL +1.5  LIP"/>
    <m/>
    <m/>
    <x v="0"/>
    <m/>
    <d v="2013-07-01T00:00:00"/>
    <s v="July 2013"/>
    <s v="JCORLISS"/>
    <s v="New"/>
    <s v="Buy"/>
  </r>
  <r>
    <n v="686415"/>
    <s v="RAPID PACKAGING INC"/>
    <x v="0"/>
    <s v="10X12 4MIL BAGS +1.5 LIP250/WICKET, 1000/CASE"/>
    <n v="989.25"/>
    <m/>
    <n v="10"/>
    <s v="12 4MIL BAGS +1.5 LIP"/>
    <m/>
    <m/>
    <x v="0"/>
    <m/>
    <d v="2013-07-01T00:00:00"/>
    <s v="July 2013"/>
    <s v="JCORLISS"/>
    <s v="New"/>
    <s v="Buy"/>
  </r>
  <r>
    <n v="664690"/>
    <s v="DIVERSIFIED PLASTICS-PKG"/>
    <x v="0"/>
    <s v="6 X8  LLDPE/LDPE BLEND 2M AUTO BAG W/.25  SKIRT &amp;.25  VENT HOLE 1250/ROLL"/>
    <n v="960"/>
    <m/>
    <n v="6"/>
    <m/>
    <n v="8"/>
    <n v="2"/>
    <x v="0"/>
    <m/>
    <d v="2013-04-04T00:00:00"/>
    <s v="April 2013"/>
    <s v="JCORLISS"/>
    <s v="New"/>
    <s v="Buy"/>
  </r>
  <r>
    <n v="656594"/>
    <s v="MULTIFAB"/>
    <x v="0"/>
    <s v="6X10 4 MIL AUTOSTYLE BAG 500/ROLL "/>
    <n v="959.38"/>
    <m/>
    <n v="6"/>
    <m/>
    <n v="10"/>
    <n v="4"/>
    <x v="0"/>
    <m/>
    <d v="2013-03-04T00:00:00"/>
    <s v="March 2013"/>
    <s v="JBASILE"/>
    <s v="New"/>
    <s v="Buy"/>
  </r>
  <r>
    <n v="643854"/>
    <s v="POZZETTA SPECIALTY"/>
    <x v="0"/>
    <s v="5X7X002 1750/RL AUTOBAG, POLY WRAPPED ROLLS"/>
    <n v="946.13"/>
    <m/>
    <n v="5"/>
    <m/>
    <n v="7"/>
    <n v="2"/>
    <x v="0"/>
    <m/>
    <d v="2013-01-03T00:00:00"/>
    <s v="Jan 2013"/>
    <s v="SARAH"/>
    <s v="New"/>
    <s v="Buy"/>
  </r>
  <r>
    <n v="686428"/>
    <s v="XPEDX"/>
    <x v="0"/>
    <s v="BOR 9X12.5X002PRE-OPENED"/>
    <n v="0"/>
    <m/>
    <s v="BOR 9"/>
    <n v="12.5"/>
    <n v="2"/>
    <m/>
    <x v="0"/>
    <m/>
    <d v="2013-07-01T00:00:00"/>
    <s v="July 2013"/>
    <s v="LMITCHELL"/>
    <s v="New"/>
    <s v="Buy"/>
  </r>
  <r>
    <n v="628143"/>
    <s v="UNITED PACKAGING SUPPLY"/>
    <x v="0"/>
    <s v="4X6 4MIL AUTO BAG 1000/RO WHITE FRONT/CLEAR BACK "/>
    <n v="938"/>
    <m/>
    <n v="4"/>
    <m/>
    <n v="6"/>
    <n v="4"/>
    <x v="0"/>
    <m/>
    <d v="2012-10-24T00:00:00"/>
    <s v="Oct 2012"/>
    <s v="TTHERIAULT"/>
    <s v="New"/>
    <s v="Buy"/>
  </r>
  <r>
    <n v="625893"/>
    <s v="PACKAGING TAPE INC."/>
    <x v="0"/>
    <s v="AUTO 8X14X0015 1000/ROLL 1/8  VENT HOLE 1  FROM SIDE 2  FROM BOT"/>
    <n v="937"/>
    <m/>
    <n v="8"/>
    <m/>
    <n v="14"/>
    <n v="1.5"/>
    <x v="0"/>
    <m/>
    <d v="2012-10-15T00:00:00"/>
    <s v="Oct 2012"/>
    <s v="JIM"/>
    <s v="New"/>
    <s v="Buy"/>
  </r>
  <r>
    <n v="625606"/>
    <s v="PROFESSIONAL PACKAGING"/>
    <x v="0"/>
    <s v="3X3 2 MIL PRE OPEN AUTO BAG 1/8  VENT HOLE 4000/ROLL"/>
    <n v="936"/>
    <m/>
    <n v="3"/>
    <m/>
    <n v="3"/>
    <n v="2"/>
    <x v="0"/>
    <m/>
    <d v="2012-10-12T00:00:00"/>
    <s v="Oct 2012"/>
    <s v="CMAHAN"/>
    <s v="New"/>
    <s v="Buy"/>
  </r>
  <r>
    <n v="686438"/>
    <s v="PIONEER PACKAGING"/>
    <x v="0"/>
    <s v="6.5X10 2ML ZT W/ HANG HOL4CLR PRNT W/ WHITE BLOCK1000 PER CASE,PRNTD"/>
    <n v="2373"/>
    <m/>
    <n v="6.5"/>
    <s v="10 2ML ZT W/ HANG HOL"/>
    <m/>
    <m/>
    <x v="0"/>
    <m/>
    <d v="2013-07-01T00:00:00"/>
    <s v="July 2013"/>
    <s v="JLYONS"/>
    <s v="New"/>
    <s v="Buy"/>
  </r>
  <r>
    <n v="686440"/>
    <s v="PIONEER PACKAGING"/>
    <x v="0"/>
    <s v="7X10 2ML ZT W/ HANG HOLE4 COLOR W/WHITE BLOCK ( 51000 PER CASE,PRNTD"/>
    <n v="2456"/>
    <m/>
    <n v="7"/>
    <s v="10 2ML ZT W/ HANG HOLE"/>
    <m/>
    <m/>
    <x v="0"/>
    <m/>
    <d v="2013-07-01T00:00:00"/>
    <s v="July 2013"/>
    <s v="JLYONS"/>
    <s v="New"/>
    <s v="Buy"/>
  </r>
  <r>
    <n v="707312"/>
    <s v="CHALMUR BAG CO., INC."/>
    <x v="18"/>
    <s v="4.00X0.00X6.25X4.005000/CS,BAGS,FG,BS,AS,AFPAS"/>
    <n v="1129.5"/>
    <m/>
    <n v="4"/>
    <n v="0"/>
    <n v="6.25"/>
    <n v="4"/>
    <x v="1"/>
    <n v="897630"/>
    <d v="2013-09-19T00:00:00"/>
    <s v="Sept 2013"/>
    <s v="DWHOLEY"/>
    <s v="New"/>
    <s v="Make"/>
  </r>
  <r>
    <n v="670120"/>
    <s v="LANDSBERG - NEW JERSEY"/>
    <x v="18"/>
    <s v="4.00X0.00X8.00X3.00 2000/CS,BAGS,FG "/>
    <n v="676.2"/>
    <m/>
    <n v="4"/>
    <n v="0"/>
    <n v="8"/>
    <n v="3"/>
    <x v="1"/>
    <n v="812286"/>
    <d v="2013-04-11T00:00:00"/>
    <s v="April 2013"/>
    <s v="SARAH"/>
    <s v="New"/>
    <s v="Make"/>
  </r>
  <r>
    <n v="689795"/>
    <s v="CROWN PACKAGING"/>
    <x v="0"/>
    <s v="GAR 21X3X38X0006MIDDLE PERF, 1C/1S SUFF W2000'/ROLL, 631 BAGS/ROLL"/>
    <n v="8258.6"/>
    <m/>
    <s v="GAR 21"/>
    <n v="3"/>
    <n v="38"/>
    <n v="6"/>
    <x v="1"/>
    <n v="855024"/>
    <d v="2013-07-01T00:00:00"/>
    <s v="July 2013"/>
    <s v="LCARTER"/>
    <s v="Reorder"/>
    <s v="Buy"/>
  </r>
  <r>
    <n v="686542"/>
    <s v="CHEMTEX INC"/>
    <x v="0"/>
    <s v="ZT 4X6 2MIL 1000/CASE (ITEM# 3565A)"/>
    <n v="14100"/>
    <m/>
    <s v="ZT 4"/>
    <s v="6 2MIL 1000/CASE (IT"/>
    <m/>
    <m/>
    <x v="0"/>
    <m/>
    <d v="2013-07-02T00:00:00"/>
    <s v="July 2013"/>
    <s v="MWENTWORTH"/>
    <s v="New"/>
    <s v="Buy"/>
  </r>
  <r>
    <n v="686546"/>
    <s v="CHEMTEX INC"/>
    <x v="0"/>
    <s v="ZT 9X12 2MIL1000/CASE (ITEM# 3645A)"/>
    <n v="53100"/>
    <m/>
    <s v="ZT 9"/>
    <s v="12 2MIL"/>
    <m/>
    <m/>
    <x v="0"/>
    <m/>
    <d v="2013-07-02T00:00:00"/>
    <s v="July 2013"/>
    <s v="MWENTWORTH"/>
    <s v="New"/>
    <s v="Buy"/>
  </r>
  <r>
    <n v="686560"/>
    <s v="CHEMTEX INC"/>
    <x v="0"/>
    <s v="ZT 13 X 18 2MIL 1000/CASE(ITEM# 3678A)"/>
    <n v="113500"/>
    <m/>
    <s v="ZT 13 "/>
    <s v=" 18 2MIL 1000/CASE"/>
    <m/>
    <m/>
    <x v="0"/>
    <m/>
    <d v="2013-07-02T00:00:00"/>
    <s v="July 2013"/>
    <s v="MWENTWORTH"/>
    <s v="New"/>
    <s v="Buy"/>
  </r>
  <r>
    <n v="680434"/>
    <s v="LANDSBERG - NEW JERSEY"/>
    <x v="18"/>
    <s v="4.00X0.00X8.00X3.00 2000/CS,BAGS,FG "/>
    <n v="1356"/>
    <m/>
    <n v="4"/>
    <n v="0"/>
    <n v="8"/>
    <n v="3"/>
    <x v="1"/>
    <n v="833852"/>
    <d v="2013-05-22T00:00:00"/>
    <s v="May 2013"/>
    <s v="MGONZALEZ"/>
    <s v="Reorder"/>
    <s v="Make"/>
  </r>
  <r>
    <n v="686582"/>
    <s v="NORMAN ROQUETTE, INC."/>
    <x v="0"/>
    <s v="3X5 2MIL PERFED BAGS ON AON PLASTIC CORES 2250/ROLL"/>
    <n v="3348"/>
    <m/>
    <n v="3"/>
    <s v="5 2MIL PERFED BAGS ON A"/>
    <m/>
    <m/>
    <x v="0"/>
    <m/>
    <d v="2013-07-02T00:00:00"/>
    <s v="July 2013"/>
    <s v="ANGELA"/>
    <s v="New"/>
    <s v="Buy"/>
  </r>
  <r>
    <n v="670137"/>
    <s v="LANDSBERG - NEW JERSEY"/>
    <x v="18"/>
    <s v="4.00X0.00X8.00X3.00 2000/CS,BAGS,FG,BS "/>
    <n v="450.8"/>
    <m/>
    <n v="4"/>
    <n v="0"/>
    <n v="8"/>
    <n v="3"/>
    <x v="1"/>
    <n v="812295"/>
    <d v="2013-04-11T00:00:00"/>
    <s v="April 2013"/>
    <s v="SARAH"/>
    <s v="New"/>
    <s v="Make"/>
  </r>
  <r>
    <n v="682907"/>
    <s v="GREEN PACKAGING INC"/>
    <x v="18"/>
    <s v="40.00X36.00X80.00X2.00 100/RL,BAGS,BS,BOR,VCI,TI NT,MBL,CRADL,PRNTD"/>
    <n v="1488.37"/>
    <n v="1"/>
    <n v="40"/>
    <n v="36"/>
    <n v="80"/>
    <n v="2"/>
    <x v="1"/>
    <n v="839599"/>
    <d v="2013-06-03T00:00:00"/>
    <s v="June 2013"/>
    <s v="ANGELA"/>
    <s v="New"/>
    <s v="Make"/>
  </r>
  <r>
    <n v="666003"/>
    <s v="GULF GREAT LAKES PACKAGING"/>
    <x v="18"/>
    <s v="47.00X47.00X89.00X2.00 75/RL,BAGS,BS,BOR,CRADL "/>
    <n v="1096.6500000000001"/>
    <m/>
    <n v="47"/>
    <n v="47"/>
    <n v="89"/>
    <n v="2"/>
    <x v="1"/>
    <n v="803591"/>
    <d v="2013-03-26T00:00:00"/>
    <s v="March 2013"/>
    <s v="LCARTER"/>
    <s v="New"/>
    <s v="Make"/>
  </r>
  <r>
    <n v="666607"/>
    <s v="TIFFANY PACKAGING"/>
    <x v="18"/>
    <s v="48.00X40.00X110.00X2.50 25/RL,BAGS,BS,BOR,TINT,BB L,CRADL"/>
    <n v="9998.1"/>
    <m/>
    <n v="48"/>
    <n v="40"/>
    <n v="110"/>
    <n v="2.5"/>
    <x v="0"/>
    <m/>
    <d v="2013-04-12T00:00:00"/>
    <s v="April 2013"/>
    <s v="KKING"/>
    <s v="New"/>
    <s v="Make"/>
  </r>
  <r>
    <n v="666610"/>
    <s v="TIFFANY PACKAGING"/>
    <x v="18"/>
    <s v="48.00X40.00X110.00X2.50 25/RL,BAGS,FG,BS,BOR,TINT ,BBL,CRADL"/>
    <n v="10883.76"/>
    <m/>
    <n v="48"/>
    <n v="40"/>
    <n v="110"/>
    <n v="2.5"/>
    <x v="0"/>
    <m/>
    <d v="2013-04-12T00:00:00"/>
    <s v="April 2013"/>
    <s v="KKING"/>
    <s v="New"/>
    <s v="Make"/>
  </r>
  <r>
    <n v="656542"/>
    <s v="A-1 PALLETS"/>
    <x v="18"/>
    <s v="48.00XXX2.00 1250'/RL,SWS SHEETING,FG "/>
    <n v="0"/>
    <m/>
    <n v="48"/>
    <m/>
    <m/>
    <n v="2"/>
    <x v="1"/>
    <n v="784802"/>
    <d v="2013-02-15T00:00:00"/>
    <s v="Feb 2013"/>
    <s v="DAVID"/>
    <s v="New"/>
    <s v="Make"/>
  </r>
  <r>
    <n v="656552"/>
    <s v="A-1 PALLETS"/>
    <x v="18"/>
    <s v="48.00XXX2.00 1250'/RL,SWS SHEETING,FG "/>
    <n v="0"/>
    <m/>
    <n v="48"/>
    <m/>
    <m/>
    <n v="2"/>
    <x v="1"/>
    <n v="784805"/>
    <d v="2013-02-15T00:00:00"/>
    <s v="Feb 2013"/>
    <s v="DAVID"/>
    <s v="Reorder"/>
    <s v="Make"/>
  </r>
  <r>
    <n v="692553"/>
    <s v="PYRAMID PACKAGING INC."/>
    <x v="18"/>
    <s v="50.00X0.00X0.00X1.751750'/RL,SWS SOR,FG,BS,BOR,METAL 20.0%,CRADL,SAMPL"/>
    <n v="570"/>
    <m/>
    <n v="50"/>
    <n v="0"/>
    <n v="0"/>
    <n v="1.75"/>
    <x v="0"/>
    <m/>
    <d v="2013-07-29T00:00:00"/>
    <s v="July 2013"/>
    <s v="LPAIGE"/>
    <s v="New"/>
    <s v="Make"/>
  </r>
  <r>
    <n v="672027"/>
    <s v="TRI-COR INDUSTRIAL PKG, INC."/>
    <x v="18"/>
    <s v="50.00X37.00X36.00X3.50 150/RL,BAGS,BS,BOR,UVI 2. 0.05"/>
    <n v="1165.95"/>
    <m/>
    <n v="50"/>
    <n v="37"/>
    <n v="36"/>
    <n v="3.5"/>
    <x v="0"/>
    <m/>
    <d v="2013-05-03T00:00:00"/>
    <s v="May 2013"/>
    <s v="BRENDA"/>
    <s v="New"/>
    <s v="Make"/>
  </r>
  <r>
    <n v="648678"/>
    <s v="K&amp;J ENTERPRISES"/>
    <x v="18"/>
    <s v="50.00X42.00X35.00X1.00 350/RL,BAGS,BS,BOR,CRADL, SAMPLE"/>
    <n v="338.16"/>
    <m/>
    <n v="50"/>
    <n v="42"/>
    <n v="35"/>
    <n v="1"/>
    <x v="1"/>
    <n v="769814"/>
    <d v="2013-01-16T00:00:00"/>
    <s v="Jan 2013"/>
    <s v="LHICKS"/>
    <s v="New"/>
    <s v="Make"/>
  </r>
  <r>
    <n v="626193"/>
    <s v="SOUTHERN PACKAGING"/>
    <x v="18"/>
    <s v="52.00X42.00X60.00X2.40 83/RL,BAGS,BS,BOR,CRADL "/>
    <n v="1206.94"/>
    <m/>
    <n v="52"/>
    <n v="42"/>
    <n v="60"/>
    <n v="2.4"/>
    <x v="1"/>
    <n v="722558"/>
    <d v="2012-10-01T00:00:00"/>
    <s v="Oct 2012"/>
    <s v="LCARTER"/>
    <s v="Reorder"/>
    <s v="Make"/>
  </r>
  <r>
    <n v="686615"/>
    <s v="EXECUTIVE DATA FORMS AND PROMOTIONS"/>
    <x v="0"/>
    <s v="LF 12X18X002 1.5  LIP &amp;TAPE 1C/1S 1000/CTNCUSTOMER'S LOGO,PRNTD"/>
    <n v="1499.5"/>
    <m/>
    <s v="LF 12"/>
    <n v="18"/>
    <s v="002 1.5  LIP &amp;"/>
    <m/>
    <x v="0"/>
    <m/>
    <d v="2013-07-02T00:00:00"/>
    <s v="July 2013"/>
    <s v="BRENDA"/>
    <s v="New"/>
    <s v="Buy"/>
  </r>
  <r>
    <n v="686622"/>
    <s v="DAHLONEGA PACKAGING"/>
    <x v="0"/>
    <s v="5X18 VACUUM POUCH 3MIL"/>
    <n v="0"/>
    <m/>
    <n v="5"/>
    <s v="18 VACUUM POUCH 3MIL"/>
    <m/>
    <m/>
    <x v="0"/>
    <m/>
    <d v="2013-07-02T00:00:00"/>
    <s v="July 2013"/>
    <s v="PGARCIA"/>
    <s v="New"/>
    <s v="Buy"/>
  </r>
  <r>
    <n v="655957"/>
    <s v="SOUTHERN PACKAGING"/>
    <x v="18"/>
    <s v="52.00X42.00X60.00X2.40 83/RL,BAGS,BS,BOR,CRADL "/>
    <n v="1229.5"/>
    <m/>
    <n v="52"/>
    <n v="42"/>
    <n v="60"/>
    <n v="2.4"/>
    <x v="1"/>
    <n v="783776"/>
    <d v="2013-02-13T00:00:00"/>
    <s v="Feb 2013"/>
    <s v="JPENA"/>
    <s v="Reorder"/>
    <s v="Make"/>
  </r>
  <r>
    <n v="686681"/>
    <s v="GIANT PLASTIC INDUSTRIES"/>
    <x v="0"/>
    <s v="20X20+4 BGX0022C/2S W/ DIE CUTHANDLE, WHITE FILM 500/CA"/>
    <n v="1922.25"/>
    <m/>
    <n v="20"/>
    <s v="20+4 BG"/>
    <n v="2"/>
    <m/>
    <x v="0"/>
    <m/>
    <d v="2013-07-02T00:00:00"/>
    <s v="July 2013"/>
    <s v="PCOSTA"/>
    <s v="New"/>
    <s v="Buy"/>
  </r>
  <r>
    <n v="686741"/>
    <s v="CRATEX CORP."/>
    <x v="0"/>
    <s v="20X30 6 MILBLK CONDUCTIVE BAG 100/CASE"/>
    <n v="1603.8"/>
    <m/>
    <n v="20"/>
    <s v="30 6 MIL"/>
    <m/>
    <m/>
    <x v="0"/>
    <m/>
    <d v="2013-07-02T00:00:00"/>
    <s v="July 2013"/>
    <s v="LMITCHELL"/>
    <s v="Reorder"/>
    <s v="Buy"/>
  </r>
  <r>
    <n v="686761"/>
    <s v="SOUTHEASTERN PAPER GROUP"/>
    <x v="0"/>
    <s v="8.5 x 18 1mil wicket bagw/3  bottom gusset"/>
    <n v="0"/>
    <m/>
    <s v="8.5 x 18 1mil wicket bag"/>
    <m/>
    <m/>
    <m/>
    <x v="0"/>
    <m/>
    <d v="2013-07-02T00:00:00"/>
    <s v="July 2013"/>
    <s v="JCORLISS"/>
    <s v="New"/>
    <s v="Buy"/>
  </r>
  <r>
    <n v="686799"/>
    <s v="SOUTHEASTERN PAPER GROUP"/>
    <x v="0"/>
    <s v="ZT 10X13X001 W/ 1C/1SSUFF WARNING ONBACK 1000/CASE,PRNTD"/>
    <n v="2574"/>
    <m/>
    <s v="ZT 10"/>
    <n v="13"/>
    <s v="001 W/ 1C/1S"/>
    <m/>
    <x v="0"/>
    <m/>
    <d v="2013-07-02T00:00:00"/>
    <s v="July 2013"/>
    <s v="LCARTER"/>
    <s v="Reorder"/>
    <s v="Buy"/>
  </r>
  <r>
    <n v="686803"/>
    <s v="SOUTHEASTERN PAPER GROUP"/>
    <x v="0"/>
    <s v="ZT 12X16X001 W/ 1C/1SSUFF WARNING ONBACK 1000/CASE,PRNTD"/>
    <n v="3088"/>
    <m/>
    <s v="ZT 12"/>
    <n v="16"/>
    <s v="001 W/ 1C/1S"/>
    <m/>
    <x v="0"/>
    <m/>
    <d v="2013-07-02T00:00:00"/>
    <s v="July 2013"/>
    <s v="LCARTER"/>
    <s v="Reorder"/>
    <s v="Buy"/>
  </r>
  <r>
    <n v="660462"/>
    <s v="INDUSTRIALBAGS.COM, INC"/>
    <x v="18"/>
    <s v="53.00X52.00X72.00X1.25 75/RL,BAGS,FG,BS,BOR,CRAD L"/>
    <n v="0"/>
    <m/>
    <n v="53"/>
    <n v="52"/>
    <n v="72"/>
    <n v="1.25"/>
    <x v="0"/>
    <m/>
    <d v="2013-03-18T00:00:00"/>
    <s v="March 2013"/>
    <s v="MCAMERON"/>
    <s v="New"/>
    <s v="Make"/>
  </r>
  <r>
    <n v="638142"/>
    <s v="PYRAMID PACKAGING INC."/>
    <x v="18"/>
    <s v="57.00X16.00X105.00X4.00 35/RL,BAGS,FG,BS,BOR,META L 25.0%,SAMPLE"/>
    <n v="0"/>
    <m/>
    <n v="57"/>
    <n v="16"/>
    <n v="105"/>
    <n v="4"/>
    <x v="1"/>
    <n v="748402"/>
    <d v="2012-11-27T00:00:00"/>
    <s v="Nov 2012"/>
    <s v="TTHERIAULT"/>
    <s v="New"/>
    <s v="Make"/>
  </r>
  <r>
    <n v="674944"/>
    <s v="PYRAMID PACKAGING INC."/>
    <x v="18"/>
    <s v="57.00X18.00X115.00X3.15 40/RL,BAGS,BS,BOR,METAL 1 5.0%,CRADL,SAMPLE"/>
    <n v="85.69"/>
    <m/>
    <n v="57"/>
    <n v="18"/>
    <n v="115"/>
    <n v="3.15"/>
    <x v="1"/>
    <n v="822453"/>
    <d v="2013-05-01T00:00:00"/>
    <s v="May 2013"/>
    <s v="STEVES"/>
    <s v="New"/>
    <s v="Make"/>
  </r>
  <r>
    <n v="653263"/>
    <s v="XPEDX"/>
    <x v="18"/>
    <s v="64.00X36.00X37.00X3.00 70/RL,BAGS,FG,BS,BOR,CRAD L"/>
    <n v="1708.3"/>
    <m/>
    <n v="64"/>
    <n v="36"/>
    <n v="37"/>
    <n v="3"/>
    <x v="1"/>
    <n v="783484"/>
    <d v="2013-02-13T00:00:00"/>
    <s v="Feb 2013"/>
    <s v="LHICKS"/>
    <s v="Reorder"/>
    <s v="Make"/>
  </r>
  <r>
    <n v="679319"/>
    <s v="XPEDX"/>
    <x v="18"/>
    <s v="64.00X36.00X37.00X3.00 70/RL,BAGS,FG,BS,BOR,CRAD L"/>
    <n v="1644.99"/>
    <m/>
    <n v="64"/>
    <n v="36"/>
    <n v="37"/>
    <n v="3"/>
    <x v="1"/>
    <n v="831750"/>
    <d v="2013-05-17T00:00:00"/>
    <s v="May 2013"/>
    <s v="AMBER"/>
    <s v="Reorder"/>
    <s v="Make"/>
  </r>
  <r>
    <n v="694294"/>
    <s v="XPEDX"/>
    <x v="18"/>
    <s v="64.00X36.00X37.00X3.0070/RL,BAGS,FG,BS,BOR,CRADL"/>
    <n v="1662"/>
    <m/>
    <n v="64"/>
    <n v="36"/>
    <n v="37"/>
    <n v="3"/>
    <x v="1"/>
    <n v="866046"/>
    <d v="2013-07-23T00:00:00"/>
    <s v="July 2013"/>
    <s v="LPAIGE"/>
    <s v="New"/>
    <s v="Make"/>
  </r>
  <r>
    <n v="694294"/>
    <s v="XPEDX"/>
    <x v="18"/>
    <s v="64.00X36.00X37.00X3.0070/RL,BAGS,FG,BS,BOR,CRADL"/>
    <n v="1662"/>
    <m/>
    <n v="64"/>
    <n v="36"/>
    <n v="37"/>
    <n v="3"/>
    <x v="1"/>
    <n v="866046"/>
    <d v="2013-07-23T00:00:00"/>
    <s v="July 2013"/>
    <s v="LPAIGE"/>
    <s v="New"/>
    <s v="Make"/>
  </r>
  <r>
    <n v="634309"/>
    <s v="ULINE"/>
    <x v="18"/>
    <s v="68.00X65.00X82.00X3.00 50/RL,BAGS,FG,BS,BOR,OPAQ ,BLK"/>
    <n v="3612.24"/>
    <m/>
    <n v="68"/>
    <n v="65"/>
    <n v="82"/>
    <n v="3"/>
    <x v="1"/>
    <n v="739802"/>
    <d v="2012-11-06T00:00:00"/>
    <s v="Nov 2012"/>
    <s v="PGARCIA"/>
    <s v="Reorder"/>
    <s v="Make"/>
  </r>
  <r>
    <n v="659070"/>
    <s v="ULINE"/>
    <x v="18"/>
    <s v="68.00X65.00X82.00X3.00 50/RL,BAGS,FG,BS,BOR,OPAQ ,BLK"/>
    <n v="3729.96"/>
    <m/>
    <n v="68"/>
    <n v="65"/>
    <n v="82"/>
    <n v="3"/>
    <x v="1"/>
    <n v="789310"/>
    <d v="2013-02-26T00:00:00"/>
    <s v="Feb 2013"/>
    <s v="JCORLISS"/>
    <s v="New"/>
    <s v="Make"/>
  </r>
  <r>
    <n v="684042"/>
    <s v="ULINE"/>
    <x v="18"/>
    <s v="68.00X65.00X82.00X3.00 50/RL,BAGS,FG,BS,BOR,OPAQ ,BLK,CRADL"/>
    <n v="3808.08"/>
    <m/>
    <n v="68"/>
    <n v="65"/>
    <n v="82"/>
    <n v="3"/>
    <x v="1"/>
    <n v="841760"/>
    <d v="2013-06-06T00:00:00"/>
    <s v="June 2013"/>
    <s v="TTHERIAULT"/>
    <s v="Reorder"/>
    <s v="Make"/>
  </r>
  <r>
    <n v="690380"/>
    <s v="ULINE"/>
    <x v="18"/>
    <s v="68.00X65.00X82.00X3.0050/RL,BAGS,FG,BS,BOR,OPAQ,BLK,CRADL"/>
    <n v="3886.92"/>
    <m/>
    <n v="68"/>
    <n v="65"/>
    <n v="82"/>
    <n v="3"/>
    <x v="1"/>
    <n v="855651"/>
    <d v="2013-07-02T00:00:00"/>
    <s v="July 2013"/>
    <s v="BRENDA"/>
    <s v="Reorder"/>
    <s v="Make"/>
  </r>
  <r>
    <n v="690380"/>
    <s v="ULINE"/>
    <x v="18"/>
    <s v="68.00X65.00X82.00X3.0050/RL,BAGS,FG,BS,BOR,OPAQ,BLK,CRADL"/>
    <n v="3886.92"/>
    <m/>
    <n v="68"/>
    <n v="65"/>
    <n v="82"/>
    <n v="3"/>
    <x v="1"/>
    <n v="855651"/>
    <d v="2013-07-02T00:00:00"/>
    <s v="July 2013"/>
    <s v="BRENDA"/>
    <s v="Reorder"/>
    <s v="Make"/>
  </r>
  <r>
    <n v="633827"/>
    <s v="CENTRAL OHIO PAPER &amp; PKG"/>
    <x v="0"/>
    <s v="AUTO 6X17 4 MIL AUTO BAG 300/ROLL "/>
    <n v="922.5"/>
    <m/>
    <n v="6"/>
    <m/>
    <n v="17"/>
    <n v="4"/>
    <x v="0"/>
    <m/>
    <d v="2012-11-19T00:00:00"/>
    <s v="Nov 2012"/>
    <s v="STEVES"/>
    <s v="New"/>
    <s v="Buy"/>
  </r>
  <r>
    <n v="656986"/>
    <s v="CROWN PACKAGING"/>
    <x v="0"/>
    <s v="6X20 2MIL AUTO BAG 500/RO LL "/>
    <n v="918"/>
    <m/>
    <n v="6"/>
    <m/>
    <n v="20"/>
    <n v="2"/>
    <x v="0"/>
    <m/>
    <d v="2013-03-05T00:00:00"/>
    <s v="March 2013"/>
    <s v="MGONZALEZ"/>
    <s v="New"/>
    <s v="Buy"/>
  </r>
  <r>
    <n v="679604"/>
    <s v="CONSUMERS INTERSTATE"/>
    <x v="0"/>
    <s v="10X15 1.5MIL CL AUTO STYL 1000/RL W/PIN SIZED HOLE 1  FROM BOTTOM"/>
    <n v="902"/>
    <m/>
    <n v="10"/>
    <m/>
    <n v="15"/>
    <n v="1.5"/>
    <x v="0"/>
    <m/>
    <d v="2013-06-03T00:00:00"/>
    <s v="June 2013"/>
    <s v="MWENTWORTH"/>
    <s v="New"/>
    <s v="Buy"/>
  </r>
  <r>
    <n v="661475"/>
    <s v="POZZETTA SPECIALTY"/>
    <x v="0"/>
    <s v="8X10 2MIL AUTO BAG CLEAR 1250/ROLL 1/4 INCH VENT HOLE"/>
    <n v="895.5"/>
    <m/>
    <n v="8"/>
    <m/>
    <n v="10"/>
    <n v="2"/>
    <x v="0"/>
    <m/>
    <d v="2013-03-21T00:00:00"/>
    <s v="March 2013"/>
    <s v="CGRAINGER"/>
    <s v="New"/>
    <s v="Buy"/>
  </r>
  <r>
    <n v="683925"/>
    <s v="SUPERIOR INDUSTRIAL SUPPLY"/>
    <x v="0"/>
    <s v="2X12 2MIL AUTO BAG 1000/R OLL "/>
    <n v="892"/>
    <m/>
    <n v="2"/>
    <m/>
    <n v="12"/>
    <n v="2"/>
    <x v="0"/>
    <m/>
    <d v="2013-06-20T00:00:00"/>
    <s v="June 2013"/>
    <s v="PGARCIA"/>
    <s v="New"/>
    <s v="Buy"/>
  </r>
  <r>
    <n v="635024"/>
    <s v="CI TRADING LLC"/>
    <x v="0"/>
    <s v="AUTO BAGS 2X9 1.5ML CLEAR 1500/ROLL "/>
    <n v="891"/>
    <m/>
    <n v="2"/>
    <m/>
    <n v="9"/>
    <n v="1.5"/>
    <x v="0"/>
    <m/>
    <d v="2012-11-26T00:00:00"/>
    <s v="Nov 2012"/>
    <s v="JLYONS"/>
    <s v="New"/>
    <s v="Buy"/>
  </r>
  <r>
    <n v="703017"/>
    <s v="ONE STOP PACKAGING LLC"/>
    <x v="0"/>
    <s v="5X14 2 MILWHT FRONT/CLR BACKAUTO BAG"/>
    <n v="883.75"/>
    <m/>
    <n v="5"/>
    <s v="14 2 MIL"/>
    <m/>
    <m/>
    <x v="0"/>
    <m/>
    <d v="2013-09-12T00:00:00"/>
    <s v="Sept 2013"/>
    <s v="CMAHAN"/>
    <s v="New"/>
    <s v="Buy"/>
  </r>
  <r>
    <n v="644820"/>
    <s v="ASSOCIATED PACKAGING, INC"/>
    <x v="18"/>
    <s v="72.00X0.00X288.00X3.00 25/RL,SWS SOR,BS,BOR,NOSL IP,COLOR,WHT,CRADL"/>
    <n v="2682.78"/>
    <m/>
    <n v="72"/>
    <n v="0"/>
    <n v="288"/>
    <n v="3"/>
    <x v="1"/>
    <n v="761387"/>
    <d v="2012-12-27T00:00:00"/>
    <s v="Dec 2012"/>
    <s v="LMITCHELL"/>
    <s v="New"/>
    <s v="Make"/>
  </r>
  <r>
    <n v="687113"/>
    <s v="DREAM PACKAGING INC"/>
    <x v="0"/>
    <s v="LF 12X18 + 1  LIP /TAPE00125 FG RESEALABLE TAPESUFFOCTION WARNING 1000/C"/>
    <n v="10832"/>
    <m/>
    <s v="LF 12"/>
    <s v="18 + 1  LIP /TAPE"/>
    <m/>
    <m/>
    <x v="0"/>
    <m/>
    <d v="2013-07-03T00:00:00"/>
    <s v="July 2013"/>
    <s v="BRENDA"/>
    <s v="New"/>
    <s v="Buy"/>
  </r>
  <r>
    <n v="687129"/>
    <s v="ADVANCE PACKAGING"/>
    <x v="0"/>
    <s v="6.25X3X19 1 MIL1000/CASE"/>
    <n v="88320"/>
    <m/>
    <n v="6.25"/>
    <n v="3"/>
    <s v="19 1 MIL"/>
    <m/>
    <x v="0"/>
    <m/>
    <d v="2013-07-03T00:00:00"/>
    <s v="July 2013"/>
    <s v="MPRIEST"/>
    <s v="New"/>
    <s v="Buy"/>
  </r>
  <r>
    <n v="687179"/>
    <s v="POLY-SOURCE MANUFACTURING INC"/>
    <x v="0"/>
    <s v="20X35.75 1.8MIL FG SLEEVEREGISTERED PRINT 1C/1S,PRNTD"/>
    <n v="0"/>
    <m/>
    <n v="20"/>
    <s v="35.75 1.8MIL FG SLEEVE"/>
    <m/>
    <m/>
    <x v="0"/>
    <m/>
    <d v="2013-07-03T00:00:00"/>
    <s v="July 2013"/>
    <s v="PGARCIA"/>
    <s v="New"/>
    <s v="Buy"/>
  </r>
  <r>
    <n v="687180"/>
    <s v="POLY-SOURCE MANUFACTURING INC"/>
    <x v="0"/>
    <s v="20X35.75 1.8MIL FG SLEEVEREGISTERED PRINT 1C/1S,PRNTD"/>
    <n v="0"/>
    <m/>
    <n v="20"/>
    <s v="35.75 1.8MIL FG SLEEVE"/>
    <m/>
    <m/>
    <x v="0"/>
    <m/>
    <d v="2013-07-03T00:00:00"/>
    <s v="July 2013"/>
    <s v="PGARCIA"/>
    <s v="New"/>
    <s v="Buy"/>
  </r>
  <r>
    <n v="644824"/>
    <s v="ASSOCIATED PACKAGING, INC"/>
    <x v="18"/>
    <s v="72.00X0.00X288.00X3.00 25/RL,SWS SOR,BS,BOR,NOSL IP,COLOR,WHT,CRADL"/>
    <n v="2682.78"/>
    <m/>
    <n v="72"/>
    <n v="0"/>
    <n v="288"/>
    <n v="3"/>
    <x v="1"/>
    <n v="761389"/>
    <d v="2012-12-27T00:00:00"/>
    <s v="Dec 2012"/>
    <s v="LMITCHELL"/>
    <s v="Reorder"/>
    <s v="Make"/>
  </r>
  <r>
    <n v="690053"/>
    <s v="GENERAL RUBBER &amp; PLASTICS"/>
    <x v="0"/>
    <s v="SWS 120 X2000'X0015 SHRINK FILM"/>
    <n v="3827.7"/>
    <m/>
    <s v="SWS 120 "/>
    <s v="2000'"/>
    <s v="0015 SHRIN"/>
    <m/>
    <x v="1"/>
    <n v="856594"/>
    <d v="2013-07-03T00:00:00"/>
    <s v="July 2013"/>
    <s v="AMBER"/>
    <s v="Reorder"/>
    <s v="Buy"/>
  </r>
  <r>
    <n v="690053"/>
    <s v="GENERAL RUBBER &amp; PLASTICS"/>
    <x v="0"/>
    <s v="SWS 120 X2000'X0015 SHRINK FILM"/>
    <n v="3827.7"/>
    <m/>
    <s v="SWS 120 "/>
    <s v="2000'"/>
    <s v="0015 SHRIN"/>
    <m/>
    <x v="1"/>
    <n v="856594"/>
    <d v="2013-07-03T00:00:00"/>
    <s v="July 2013"/>
    <s v="AMBER"/>
    <s v="Reorder"/>
    <s v="Buy"/>
  </r>
  <r>
    <n v="639374"/>
    <s v="PORT PLASTICS"/>
    <x v="18"/>
    <s v="8.50XX11.00X5.00 1000/CS,BAGS,BS,COLOR,BUF "/>
    <n v="220.24"/>
    <m/>
    <n v="8.5"/>
    <m/>
    <n v="11"/>
    <n v="5"/>
    <x v="1"/>
    <n v="750516"/>
    <d v="2012-11-30T00:00:00"/>
    <s v="Nov 2012"/>
    <s v="TTHERIAULT"/>
    <s v="New"/>
    <s v="Make"/>
  </r>
  <r>
    <n v="666243"/>
    <s v="PYRAMID PACKAGING INC."/>
    <x v="18"/>
    <s v="84.00XXX4.00 600'/RL,SWS SHEETING,FG,N OSLIP,CRADL"/>
    <n v="270"/>
    <m/>
    <n v="84"/>
    <m/>
    <m/>
    <n v="4"/>
    <x v="1"/>
    <n v="804723"/>
    <d v="2013-03-27T00:00:00"/>
    <s v="March 2013"/>
    <s v="WEB"/>
    <s v="New"/>
    <s v="Make"/>
  </r>
  <r>
    <n v="662183"/>
    <s v="BRAME SPECIALTY CO."/>
    <x v="0"/>
    <s v="14X21 X1.5MIL AUTO BAG ON ROLL 500/ROLL "/>
    <n v="871.5"/>
    <m/>
    <n v="14"/>
    <m/>
    <n v="21"/>
    <n v="1.5"/>
    <x v="0"/>
    <m/>
    <d v="2013-03-25T00:00:00"/>
    <s v="March 2013"/>
    <s v="CMAHAN"/>
    <s v="New"/>
    <s v="Buy"/>
  </r>
  <r>
    <n v="636163"/>
    <s v="PRATT INDUSTRIES - JACKSON"/>
    <x v="0"/>
    <s v="4X14X002 AUTOBAG 750/ROLL  "/>
    <n v="858"/>
    <m/>
    <n v="4"/>
    <m/>
    <n v="14"/>
    <n v="2"/>
    <x v="0"/>
    <m/>
    <d v="2012-11-28T00:00:00"/>
    <s v="Nov 2012"/>
    <s v="LHICKS"/>
    <s v="New"/>
    <s v="Buy"/>
  </r>
  <r>
    <n v="650957"/>
    <s v="ASSOCIATED PACKAGING INC."/>
    <x v="18"/>
    <s v="9.00X0.00X12.00X2.00 1000/CS,BAGS,SW,COLOR,BLK "/>
    <n v="387.6"/>
    <m/>
    <n v="9"/>
    <n v="0"/>
    <n v="12"/>
    <n v="2"/>
    <x v="1"/>
    <n v="774274"/>
    <d v="2013-01-25T00:00:00"/>
    <s v="Jan 2013"/>
    <s v="LMITCHELL"/>
    <s v="New"/>
    <s v="Make"/>
  </r>
  <r>
    <n v="679918"/>
    <s v="TAPE PRODUCTS CO."/>
    <x v="18"/>
    <s v="96.00X0.00X48.00X2.00 100/RL,FURN BAGS,CRADL "/>
    <n v="808.8"/>
    <m/>
    <n v="96"/>
    <n v="0"/>
    <n v="48"/>
    <n v="2"/>
    <x v="1"/>
    <n v="832855"/>
    <d v="2013-05-21T00:00:00"/>
    <s v="May 2013"/>
    <s v="STEVES"/>
    <s v="New"/>
    <s v="Make"/>
  </r>
  <r>
    <n v="687283"/>
    <s v="BERLIN PACKAGING"/>
    <x v="0"/>
    <s v="HD LINER 30X42 7 MIC100/CS70 CASES/SKID"/>
    <n v="4508"/>
    <m/>
    <s v="HD LINER 30"/>
    <s v="42 7 MIC"/>
    <m/>
    <m/>
    <x v="0"/>
    <m/>
    <d v="2013-07-05T00:00:00"/>
    <s v="July 2013"/>
    <s v="LMITCHELL"/>
    <s v="New"/>
    <s v="Buy"/>
  </r>
  <r>
    <n v="687288"/>
    <s v="BERLIN PACKAGING"/>
    <x v="0"/>
    <s v="HD LINER 38X60 10MIC150/RL 25 ROLLS/SKIDCLEAR"/>
    <n v="2004.98"/>
    <m/>
    <s v="HD LINER 38"/>
    <s v="60 10MIC"/>
    <m/>
    <m/>
    <x v="0"/>
    <m/>
    <d v="2013-07-05T00:00:00"/>
    <s v="July 2013"/>
    <s v="LMITCHELL"/>
    <s v="New"/>
    <s v="Buy"/>
  </r>
  <r>
    <n v="687741"/>
    <s v="TAPE PRODUCTS CO."/>
    <x v="18"/>
    <s v="96.00X52.00X56.00X2.00 75/RL,BAGS,BS,BOR,CRADL "/>
    <n v="927.55"/>
    <m/>
    <n v="96"/>
    <n v="52"/>
    <n v="56"/>
    <n v="2"/>
    <x v="1"/>
    <n v="849559"/>
    <d v="2013-06-20T00:00:00"/>
    <s v="June 2013"/>
    <s v="LCARTER"/>
    <s v="New"/>
    <s v="Make"/>
  </r>
  <r>
    <n v="687389"/>
    <s v="ENVIRO-TOTE INC."/>
    <x v="0"/>
    <s v="11X18+4 BGX00125 WICKETED250/WICKET 1000/CASEPRINTED 1C/1S W/ 3 LANG."/>
    <n v="1258.75"/>
    <m/>
    <n v="11"/>
    <s v="18+4 BG"/>
    <s v="00125 WICKETED"/>
    <m/>
    <x v="0"/>
    <m/>
    <d v="2013-07-05T00:00:00"/>
    <s v="July 2013"/>
    <s v="EZRA"/>
    <s v="New"/>
    <s v="Buy"/>
  </r>
  <r>
    <n v="682047"/>
    <s v="SOUTHEASTERN PAPER GROUP OF ATLANTA"/>
    <x v="78"/>
    <s v="10.00XX13.00X1.50 1000/CS,BAGS "/>
    <n v="930"/>
    <m/>
    <n v="10"/>
    <m/>
    <n v="13"/>
    <n v="1.5"/>
    <x v="0"/>
    <m/>
    <d v="2013-06-13T00:00:00"/>
    <s v="June 2013"/>
    <s v="MCAMERON"/>
    <s v="New"/>
    <s v="Make"/>
  </r>
  <r>
    <n v="687417"/>
    <s v="GRANITE STATE PAPER"/>
    <x v="0"/>
    <s v="5X8 ZT 2 MILPRINTED 1C/1S 1000/CASE,PRNTD"/>
    <n v="1698.75"/>
    <m/>
    <n v="5"/>
    <s v="8 ZT 2 MIL"/>
    <m/>
    <m/>
    <x v="0"/>
    <m/>
    <d v="2013-07-05T00:00:00"/>
    <s v="July 2013"/>
    <s v="MPRIEST"/>
    <s v="New"/>
    <s v="Buy"/>
  </r>
  <r>
    <n v="687571"/>
    <s v="ROYAL PACKAGING"/>
    <x v="0"/>
    <s v="3.5X9 1.5 MIL WHITE OPAQU1500/ROLL"/>
    <n v="1245"/>
    <m/>
    <n v="3.5"/>
    <s v="9 1.5 MIL WHITE OPAQU"/>
    <m/>
    <m/>
    <x v="0"/>
    <m/>
    <d v="2013-07-05T00:00:00"/>
    <s v="July 2013"/>
    <s v="JPENA"/>
    <s v="New"/>
    <s v="Buy"/>
  </r>
  <r>
    <n v="687576"/>
    <s v="ROYAL PACKAGING"/>
    <x v="0"/>
    <s v="3.25X11 1.5 MIL WHITE OPA1250/ROLL"/>
    <n v="1365"/>
    <m/>
    <n v="3.25"/>
    <s v="11 1.5 MIL WHITE OPA"/>
    <m/>
    <m/>
    <x v="0"/>
    <m/>
    <d v="2013-07-05T00:00:00"/>
    <s v="July 2013"/>
    <s v="JPENA"/>
    <s v="New"/>
    <s v="Buy"/>
  </r>
  <r>
    <n v="682512"/>
    <s v="SOUTHEASTERN PAPER GROUP OF ATLANTA"/>
    <x v="77"/>
    <s v="10.00XX13.00X2.00 1000/CS,BAGS "/>
    <n v="1068"/>
    <m/>
    <n v="10"/>
    <m/>
    <n v="13"/>
    <n v="2"/>
    <x v="0"/>
    <m/>
    <d v="2013-06-14T00:00:00"/>
    <s v="June 2013"/>
    <s v="MCAMERON"/>
    <s v="New"/>
    <s v="Make"/>
  </r>
  <r>
    <n v="687592"/>
    <s v="SOUTHEASTERN PAPER GROUP"/>
    <x v="0"/>
    <s v="ZT 10X13X0015 W/ 1C/1SSUFF WARNING ONBACK 1000/CASE,PRNTD"/>
    <n v="3784"/>
    <m/>
    <s v="ZT 10"/>
    <n v="13"/>
    <s v="0015 W/ 1C/1S"/>
    <m/>
    <x v="0"/>
    <m/>
    <d v="2013-07-05T00:00:00"/>
    <s v="July 2013"/>
    <s v="LCARTER"/>
    <s v="Reorder"/>
    <s v="Buy"/>
  </r>
  <r>
    <n v="687593"/>
    <s v="SOUTHEASTERN PAPER GROUP"/>
    <x v="0"/>
    <s v="ZT 12X16X0015 W/ 1C/1SSUFF WARNING ONBACK 1000/CASE,PRNTD"/>
    <n v="4688"/>
    <m/>
    <s v="ZT 12"/>
    <n v="16"/>
    <s v="0015 W/ 1C/1S"/>
    <m/>
    <x v="0"/>
    <m/>
    <d v="2013-07-05T00:00:00"/>
    <s v="July 2013"/>
    <s v="LCARTER"/>
    <s v="Reorder"/>
    <s v="Buy"/>
  </r>
  <r>
    <n v="687595"/>
    <s v="SOUTHEASTERN PAPER GROUP"/>
    <x v="0"/>
    <s v="ZT 10X13X002 W/ 1C/1SSUFF WARNING PRINTEDON BACK 1000/CASE,PRNTD"/>
    <n v="4284"/>
    <m/>
    <s v="ZT 10"/>
    <n v="13"/>
    <s v="002 W/ 1C/1S"/>
    <m/>
    <x v="0"/>
    <m/>
    <d v="2013-07-05T00:00:00"/>
    <s v="July 2013"/>
    <s v="LCARTER"/>
    <s v="Reorder"/>
    <s v="Buy"/>
  </r>
  <r>
    <n v="687596"/>
    <s v="SOUTHEASTERN PAPER GROUP"/>
    <x v="0"/>
    <s v="ZT 12X16X002 W/ 1C/1SSUFF WARNING ONBACK 1000/CASE,PRNTD"/>
    <n v="5578"/>
    <m/>
    <s v="ZT 12"/>
    <n v="16"/>
    <s v="002 W/ 1C/1S"/>
    <m/>
    <x v="0"/>
    <m/>
    <d v="2013-07-05T00:00:00"/>
    <s v="July 2013"/>
    <s v="LCARTER"/>
    <s v="Reorder"/>
    <s v="Buy"/>
  </r>
  <r>
    <n v="647636"/>
    <s v="CI TRADING LLC"/>
    <x v="0"/>
    <s v="4X10 1.5 CLR AUTO BAG 150 0 PER ROLL "/>
    <n v="858"/>
    <m/>
    <n v="4"/>
    <m/>
    <n v="10"/>
    <n v="1.5"/>
    <x v="1"/>
    <n v="768426"/>
    <d v="2013-01-14T00:00:00"/>
    <s v="Jan 2013"/>
    <s v="JLYONS"/>
    <s v="New"/>
    <s v="Buy"/>
  </r>
  <r>
    <n v="635030"/>
    <s v="CI TRADING LLC"/>
    <x v="0"/>
    <s v="AUTO BAGS 4X10 1.5ML CLEA R 1500/ROLL "/>
    <n v="856"/>
    <m/>
    <n v="4"/>
    <m/>
    <n v="10"/>
    <n v="1.5"/>
    <x v="0"/>
    <m/>
    <d v="2012-11-26T00:00:00"/>
    <s v="Nov 2012"/>
    <s v="JLYONS"/>
    <s v="New"/>
    <s v="Buy"/>
  </r>
  <r>
    <n v="642784"/>
    <s v="AMERISOURCE PACKAGING"/>
    <x v="0"/>
    <s v="8X10X003 750/ROLL WHITE AUTO BAG "/>
    <n v="847.5"/>
    <m/>
    <n v="8"/>
    <m/>
    <n v="10"/>
    <n v="3"/>
    <x v="0"/>
    <m/>
    <d v="2012-12-28T00:00:00"/>
    <s v="Dec 2012"/>
    <s v="AMBER"/>
    <s v="New"/>
    <s v="Buy"/>
  </r>
  <r>
    <n v="687683"/>
    <s v="ACE PACKAGING OF ARIZONA"/>
    <x v="0"/>
    <s v="12X22 1.5ML ZT CLRMICRO PERFED (1 X1  PATTE1000/CASE"/>
    <n v="6385"/>
    <m/>
    <n v="12"/>
    <s v="22 1.5ML ZT CLR"/>
    <m/>
    <m/>
    <x v="0"/>
    <m/>
    <d v="2013-07-05T00:00:00"/>
    <s v="July 2013"/>
    <s v="JLYONS"/>
    <s v="New"/>
    <s v="Buy"/>
  </r>
  <r>
    <n v="697457"/>
    <s v="PIONEER INDUSTRIAL SALES"/>
    <x v="78"/>
    <s v="10.50X0.00X13.00X1.001000/CS,BAGS"/>
    <n v="799.75"/>
    <m/>
    <n v="10.5"/>
    <n v="0"/>
    <n v="13"/>
    <n v="1"/>
    <x v="0"/>
    <m/>
    <d v="2013-08-19T00:00:00"/>
    <s v="Aug 2013"/>
    <s v="BRENDA"/>
    <s v="New"/>
    <s v="Make"/>
  </r>
  <r>
    <n v="626165"/>
    <s v="STAPLES CENTRAL PAYMENT CENTER"/>
    <x v="78"/>
    <s v="11.00X0.00X16.00X1.00 1000/CS,BAGS "/>
    <n v="1379.44"/>
    <m/>
    <n v="11"/>
    <n v="0"/>
    <n v="16"/>
    <n v="1"/>
    <x v="1"/>
    <n v="722341"/>
    <d v="2012-10-01T00:00:00"/>
    <s v="Oct 2012"/>
    <s v="LPAIGE"/>
    <s v="Reorder"/>
    <s v="Make"/>
  </r>
  <r>
    <n v="687754"/>
    <s v="STRETCH ASSOCIATES"/>
    <x v="0"/>
    <s v="7X8 1.5MIL POLYPRO1000/CASE"/>
    <n v="968"/>
    <m/>
    <n v="7"/>
    <s v="8 1.5MIL POLYPRO"/>
    <m/>
    <m/>
    <x v="0"/>
    <m/>
    <d v="2013-07-05T00:00:00"/>
    <s v="July 2013"/>
    <s v="LCARTER"/>
    <s v="New"/>
    <s v="Buy"/>
  </r>
  <r>
    <n v="687755"/>
    <s v="STRETCH ASSOCIATES"/>
    <x v="0"/>
    <s v="LF 8X9 1.5MIL POLYPRO1000/CASE"/>
    <n v="1135"/>
    <m/>
    <s v="LF 8"/>
    <s v="9 1.5MIL POLYPRO"/>
    <m/>
    <m/>
    <x v="0"/>
    <m/>
    <d v="2013-07-05T00:00:00"/>
    <s v="July 2013"/>
    <s v="LCARTER"/>
    <s v="New"/>
    <s v="Buy"/>
  </r>
  <r>
    <n v="687756"/>
    <s v="STRETCH ASSOCIATES"/>
    <x v="0"/>
    <s v="LF 9X10 1.5MIL POLYPRO1000/CASE"/>
    <n v="1358.5"/>
    <m/>
    <s v="LF 9"/>
    <s v="10 1.5MIL POLYPRO"/>
    <m/>
    <m/>
    <x v="0"/>
    <m/>
    <d v="2013-07-05T00:00:00"/>
    <s v="July 2013"/>
    <s v="LCARTER"/>
    <s v="New"/>
    <s v="Buy"/>
  </r>
  <r>
    <n v="642783"/>
    <s v="AMERISOURCE PACKAGING"/>
    <x v="0"/>
    <s v="6X8X003 1000/ROLL WHITE AUTO BAG "/>
    <n v="835.5"/>
    <m/>
    <n v="6"/>
    <m/>
    <n v="8"/>
    <n v="3"/>
    <x v="0"/>
    <m/>
    <d v="2012-12-28T00:00:00"/>
    <s v="Dec 2012"/>
    <s v="AMBER"/>
    <s v="New"/>
    <s v="Buy"/>
  </r>
  <r>
    <n v="687784"/>
    <s v="TARA INDUSTRIAL PACKAGING"/>
    <x v="0"/>
    <s v="ZT 5X10X002 1000/CS1C/1S,PRNTD"/>
    <n v="1044"/>
    <m/>
    <s v="ZT 5"/>
    <n v="10"/>
    <s v="002 1000/CS"/>
    <m/>
    <x v="0"/>
    <m/>
    <d v="2013-07-05T00:00:00"/>
    <s v="July 2013"/>
    <s v="AMBER"/>
    <s v="New"/>
    <s v="Buy"/>
  </r>
  <r>
    <n v="687785"/>
    <s v="TARA INDUSTRIAL PACKAGING"/>
    <x v="0"/>
    <s v="ZT 5X10X002 1000/CS2C/1S,PRNTD"/>
    <n v="1114.5"/>
    <m/>
    <s v="ZT 5"/>
    <n v="10"/>
    <s v="002 1000/CS"/>
    <m/>
    <x v="0"/>
    <m/>
    <d v="2013-07-05T00:00:00"/>
    <s v="July 2013"/>
    <s v="AMBER"/>
    <s v="New"/>
    <s v="Buy"/>
  </r>
  <r>
    <n v="687786"/>
    <s v="CHALMUR BAG CO., INC."/>
    <x v="0"/>
    <s v="20X36X1.5 LIPX 3MIL WICKE15% METALLOCENE 2% UVISIDEWELD 200/CASE"/>
    <n v="6399"/>
    <m/>
    <n v="20"/>
    <n v="36"/>
    <s v="1.5 LIP"/>
    <s v=" 3MIL WICKE"/>
    <x v="0"/>
    <m/>
    <d v="2013-07-05T00:00:00"/>
    <s v="July 2013"/>
    <s v="DWHOLEY"/>
    <s v="New"/>
    <s v="Buy"/>
  </r>
  <r>
    <n v="687787"/>
    <s v="TARA INDUSTRIAL PACKAGING"/>
    <x v="0"/>
    <s v="ZT 8X10X002 1000/CS1C/1S,PRNTD"/>
    <n v="1192"/>
    <m/>
    <s v="ZT 8"/>
    <n v="10"/>
    <s v="002 1000/CS"/>
    <m/>
    <x v="0"/>
    <m/>
    <d v="2013-07-05T00:00:00"/>
    <s v="July 2013"/>
    <s v="AMBER"/>
    <s v="New"/>
    <s v="Buy"/>
  </r>
  <r>
    <n v="687788"/>
    <s v="TARA INDUSTRIAL PACKAGING"/>
    <x v="0"/>
    <s v="ZT 8X10X002 1000/CS2C/1S,PRNTD"/>
    <n v="1221"/>
    <m/>
    <s v="ZT 8"/>
    <n v="10"/>
    <s v="002 1000/CS"/>
    <m/>
    <x v="0"/>
    <m/>
    <d v="2013-07-05T00:00:00"/>
    <s v="July 2013"/>
    <s v="AMBER"/>
    <s v="New"/>
    <s v="Buy"/>
  </r>
  <r>
    <n v="687813"/>
    <s v="INTERNATIONAL PLASTICS"/>
    <x v="0"/>
    <s v="TRANS MET 5X20 3MIL100/CASE"/>
    <n v="1503.6"/>
    <m/>
    <s v="TRANS MET 5"/>
    <s v="20 3MIL"/>
    <m/>
    <m/>
    <x v="0"/>
    <m/>
    <d v="2013-07-05T00:00:00"/>
    <s v="July 2013"/>
    <s v="LMITCHELL"/>
    <s v="New"/>
    <s v="Buy"/>
  </r>
  <r>
    <n v="687818"/>
    <s v="NU PACKAGING INC"/>
    <x v="0"/>
    <s v="13X20X 1.5 MIL +3.5  BOT250/WICKET 1000/CASE"/>
    <n v="1373.75"/>
    <m/>
    <n v="13"/>
    <n v="20"/>
    <s v=" 1.5 MIL +3.5  BOT"/>
    <m/>
    <x v="0"/>
    <m/>
    <d v="2013-07-05T00:00:00"/>
    <s v="July 2013"/>
    <s v="MICHELLE"/>
    <s v="New"/>
    <s v="Buy"/>
  </r>
  <r>
    <n v="686430"/>
    <s v="XPEDX"/>
    <x v="0"/>
    <s v="AUTO 5X8 3MIL 1000/CASE  "/>
    <n v="827.4"/>
    <m/>
    <n v="5"/>
    <m/>
    <n v="8"/>
    <n v="3"/>
    <x v="0"/>
    <m/>
    <d v="2013-06-17T00:00:00"/>
    <s v="June 2013"/>
    <s v="LMITCHELL"/>
    <s v="New"/>
    <s v="Buy"/>
  </r>
  <r>
    <n v="686430"/>
    <s v="XPEDX"/>
    <x v="0"/>
    <s v="AUTO 5X8 3MIL 1000/CASE"/>
    <n v="827.4"/>
    <m/>
    <s v="AUTO 5"/>
    <s v="8 3MIL 1000/CASE"/>
    <m/>
    <m/>
    <x v="0"/>
    <m/>
    <d v="2013-07-01T00:00:00"/>
    <s v="July 2013"/>
    <s v="LMITCHELL"/>
    <s v="New"/>
    <s v="Buy"/>
  </r>
  <r>
    <n v="687881"/>
    <s v="RUSCO PACKAGING"/>
    <x v="0"/>
    <s v="14X19.5 2MIL RED TINT W/1000/CASE"/>
    <n v="7265"/>
    <m/>
    <n v="14"/>
    <s v="19.5 2MIL RED TINT W/"/>
    <m/>
    <m/>
    <x v="0"/>
    <m/>
    <d v="2013-07-05T00:00:00"/>
    <s v="July 2013"/>
    <s v="VALERIE"/>
    <s v="New"/>
    <s v="Buy"/>
  </r>
  <r>
    <n v="687882"/>
    <s v="RUSCO PACKAGING"/>
    <x v="0"/>
    <s v="9X13 2MIL RED TINT W/ 1.51000/CASE"/>
    <n v="1215"/>
    <m/>
    <n v="9"/>
    <s v="13 2MIL RED TINT W/ 1.5"/>
    <m/>
    <m/>
    <x v="0"/>
    <m/>
    <d v="2013-07-05T00:00:00"/>
    <s v="July 2013"/>
    <s v="VALERIE"/>
    <s v="New"/>
    <s v="Buy"/>
  </r>
  <r>
    <n v="687912"/>
    <s v="GLOBAL PLASTIC SUPPLY"/>
    <x v="0"/>
    <s v="ZT 2X8 2 MIL1C/S FRONT 20% COVERAGE 1000/CASE,PRNTD"/>
    <n v="2279.75"/>
    <m/>
    <s v="ZT 2"/>
    <s v="8 2 MIL"/>
    <m/>
    <m/>
    <x v="0"/>
    <m/>
    <d v="2013-07-05T00:00:00"/>
    <s v="July 2013"/>
    <s v="JPENA"/>
    <s v="New"/>
    <s v="Buy"/>
  </r>
  <r>
    <n v="687923"/>
    <s v="IPS PACKAGING GREENVILLE"/>
    <x v="0"/>
    <s v="26X24X48 .3MILBLACK TINT 100/RL"/>
    <n v="0"/>
    <m/>
    <n v="26"/>
    <n v="24"/>
    <s v="48 .3MIL"/>
    <m/>
    <x v="0"/>
    <m/>
    <d v="2013-07-05T00:00:00"/>
    <s v="July 2013"/>
    <s v="MWENTWORTH"/>
    <s v="New"/>
    <s v="Buy"/>
  </r>
  <r>
    <n v="687927"/>
    <s v="ALTA MAX"/>
    <x v="0"/>
    <s v="LF 3.25X3.25 2MIL W/ HH O1000/CASE"/>
    <n v="3050"/>
    <m/>
    <s v="LF 3.25"/>
    <s v="3.25 2MIL W/ HH O"/>
    <m/>
    <m/>
    <x v="0"/>
    <m/>
    <d v="2013-07-05T00:00:00"/>
    <s v="July 2013"/>
    <s v="KSHAUGHNESSY"/>
    <s v="New"/>
    <s v="Buy"/>
  </r>
  <r>
    <n v="640912"/>
    <s v="STAPLES CENTRAL PAYMENT CENTER"/>
    <x v="78"/>
    <s v="11.00X0.00X16.00X1.00 1000/CS,BAGS "/>
    <n v="1604.74"/>
    <m/>
    <n v="11"/>
    <n v="0"/>
    <n v="16"/>
    <n v="1"/>
    <x v="0"/>
    <m/>
    <d v="2012-12-21T00:00:00"/>
    <s v="Dec 2012"/>
    <s v="LCARTER"/>
    <s v="Reorder"/>
    <s v="Make"/>
  </r>
  <r>
    <n v="657527"/>
    <s v="STAPLES CENTRAL PAYMENT CENTER"/>
    <x v="78"/>
    <s v="11.00X0.00X16.00X1.00 1000/CS,BAGS "/>
    <n v="1633.58"/>
    <m/>
    <n v="11"/>
    <n v="0"/>
    <n v="16"/>
    <n v="1"/>
    <x v="0"/>
    <m/>
    <d v="2013-03-07T00:00:00"/>
    <s v="March 2013"/>
    <s v="LCARTER"/>
    <s v="Reorder"/>
    <s v="Make"/>
  </r>
  <r>
    <n v="631721"/>
    <s v="XPEDX"/>
    <x v="0"/>
    <s v="6X8 2MIL AUTOBAG 1250/ROL W/.25  VENT HOLE "/>
    <n v="826"/>
    <m/>
    <n v="6"/>
    <m/>
    <n v="8"/>
    <n v="2"/>
    <x v="0"/>
    <m/>
    <d v="2012-11-08T00:00:00"/>
    <s v="Nov 2012"/>
    <s v="LHICKS"/>
    <s v="New"/>
    <s v="Buy"/>
  </r>
  <r>
    <n v="688020"/>
    <s v="MORRISETTE PAPER COMPANY - ROANOKE"/>
    <x v="0"/>
    <s v="T-SHIRT BAG 12 X 7 X 22 13 MICRON, 1000/CASE"/>
    <n v="245000"/>
    <m/>
    <s v="T-SHIRT BAG 12 "/>
    <n v="7"/>
    <s v=" 22 1"/>
    <m/>
    <x v="0"/>
    <m/>
    <d v="2013-07-05T00:00:00"/>
    <s v="July 2013"/>
    <s v="WILL"/>
    <s v="New"/>
    <s v="Buy"/>
  </r>
  <r>
    <n v="688023"/>
    <s v="MORRISETTE PAPER COMPANY - ROANOKE"/>
    <x v="0"/>
    <s v="T-SHIRT BAG 20 X 5 X 30 25 MICRON, 500/CASE"/>
    <n v="880000"/>
    <m/>
    <s v="T-SHIRT BAG 20 "/>
    <n v="5"/>
    <s v=" 30 2"/>
    <m/>
    <x v="0"/>
    <m/>
    <d v="2013-07-05T00:00:00"/>
    <s v="July 2013"/>
    <s v="WILL"/>
    <s v="New"/>
    <s v="Buy"/>
  </r>
  <r>
    <n v="690550"/>
    <s v="COUNTRY INNOVATION &amp; SUPPLY"/>
    <x v="0"/>
    <s v="16X16 3MIL 9 LAYERVACUUM POUCH"/>
    <n v="0"/>
    <m/>
    <n v="16"/>
    <s v="16 3MIL 9 LAYER"/>
    <m/>
    <m/>
    <x v="0"/>
    <m/>
    <d v="2013-07-05T00:00:00"/>
    <s v="July 2013"/>
    <s v="CGRAINGER"/>
    <s v="New"/>
    <s v="Buy"/>
  </r>
  <r>
    <n v="684506"/>
    <s v="STAPLES CENTRAL PAYMENT CENTER"/>
    <x v="78"/>
    <s v="11.00X0.00X16.00X1.00 1000/CS,BAGS "/>
    <n v="2144.0500000000002"/>
    <m/>
    <n v="11"/>
    <n v="0"/>
    <n v="16"/>
    <n v="1"/>
    <x v="0"/>
    <m/>
    <d v="2013-06-24T00:00:00"/>
    <s v="June 2013"/>
    <s v="LCARTER"/>
    <s v="Reorder"/>
    <s v="Make"/>
  </r>
  <r>
    <n v="706217"/>
    <s v="STAPLES CENTRAL PAYMENT CENTER"/>
    <x v="78"/>
    <s v="11.00X0.00X16.00X1.001000/CS,BAGS"/>
    <n v="2209.81"/>
    <m/>
    <n v="11"/>
    <n v="0"/>
    <n v="16"/>
    <n v="1"/>
    <x v="0"/>
    <m/>
    <d v="2013-09-26T00:00:00"/>
    <s v="Sept 2013"/>
    <s v="LCARTER"/>
    <s v="Reorder"/>
    <s v="Make"/>
  </r>
  <r>
    <n v="640917"/>
    <s v="STAPLES CENTRAL PAYMENT CENTER"/>
    <x v="78"/>
    <s v="11.00X0.00X16.00X1.50 1000/CS,BAGS,SW "/>
    <n v="1799.98"/>
    <m/>
    <n v="11"/>
    <n v="0"/>
    <n v="16"/>
    <n v="1.5"/>
    <x v="0"/>
    <m/>
    <d v="2012-12-21T00:00:00"/>
    <s v="Dec 2012"/>
    <s v="LCARTER"/>
    <s v="Reorder"/>
    <s v="Make"/>
  </r>
  <r>
    <n v="657532"/>
    <s v="STAPLES CENTRAL PAYMENT CENTER"/>
    <x v="78"/>
    <s v="11.00X0.00X16.00X1.50 1000/CS,BAGS,SW "/>
    <n v="1848.14"/>
    <m/>
    <n v="11"/>
    <n v="0"/>
    <n v="16"/>
    <n v="1.5"/>
    <x v="0"/>
    <m/>
    <d v="2013-03-07T00:00:00"/>
    <s v="March 2013"/>
    <s v="LCARTER"/>
    <s v="Reorder"/>
    <s v="Make"/>
  </r>
  <r>
    <n v="688113"/>
    <s v="VAN ALSTINE &amp; SONS"/>
    <x v="0"/>
    <s v="ZT 12X15 3MILPRINTED 1C/1S 500/CASE,PRNTD"/>
    <n v="2175.5"/>
    <m/>
    <s v="ZT 12"/>
    <s v="15 3MIL"/>
    <m/>
    <m/>
    <x v="0"/>
    <m/>
    <d v="2013-07-08T00:00:00"/>
    <s v="July 2013"/>
    <s v="TTHERIAULT"/>
    <s v="New"/>
    <s v="Buy"/>
  </r>
  <r>
    <n v="688153"/>
    <s v="KORAB INC."/>
    <x v="0"/>
    <s v="12X14 1MIL WICKETED+1.5  LIP 250/WICKET 1000/CASE"/>
    <n v="10020"/>
    <m/>
    <n v="12"/>
    <s v="14 1MIL WICKETED"/>
    <m/>
    <m/>
    <x v="0"/>
    <m/>
    <d v="2013-07-08T00:00:00"/>
    <s v="July 2013"/>
    <s v="DBALLETTA"/>
    <s v="New"/>
    <s v="Buy"/>
  </r>
  <r>
    <n v="672975"/>
    <s v="STAPLES CENTRAL PAYMENT CENTER"/>
    <x v="78"/>
    <s v="11.00X0.00X16.00X1.50 1000/CS,BAGS,SW "/>
    <n v="1272.81"/>
    <m/>
    <n v="11"/>
    <n v="0"/>
    <n v="16"/>
    <n v="1.5"/>
    <x v="1"/>
    <n v="817787"/>
    <d v="2013-04-23T00:00:00"/>
    <s v="April 2013"/>
    <s v="TTHERIAULT"/>
    <s v="Reorder"/>
    <s v="Make"/>
  </r>
  <r>
    <n v="684508"/>
    <s v="STAPLES CENTRAL PAYMENT CENTER"/>
    <x v="78"/>
    <s v="11.00X0.00X16.00X1.50 1000/CS,BAGS,SW "/>
    <n v="2409.96"/>
    <m/>
    <n v="11"/>
    <n v="0"/>
    <n v="16"/>
    <n v="1.5"/>
    <x v="0"/>
    <m/>
    <d v="2013-06-24T00:00:00"/>
    <s v="June 2013"/>
    <s v="LCARTER"/>
    <s v="Reorder"/>
    <s v="Make"/>
  </r>
  <r>
    <n v="688272"/>
    <s v="STRETCH ASSOCIATES"/>
    <x v="0"/>
    <s v="ZT BUBBLE 6X6 3MIL 50/CASPRINTED 1C/1S,PRNTD"/>
    <n v="8335.5"/>
    <m/>
    <s v="ZT BUBBLE 6"/>
    <s v="6 3MIL 50/CAS"/>
    <m/>
    <m/>
    <x v="0"/>
    <m/>
    <d v="2013-07-08T00:00:00"/>
    <s v="July 2013"/>
    <s v="MFRIDLEY"/>
    <s v="New"/>
    <s v="Buy"/>
  </r>
  <r>
    <n v="688316"/>
    <s v="TRANS-CONSOLIDATED DIST."/>
    <x v="0"/>
    <s v="BLACK CONDUCTIVE LF 29X56BOTTOM SEALED 100/CASE"/>
    <n v="6470.75"/>
    <m/>
    <s v="BLACK CONDUCTIVE LF 29"/>
    <n v="56"/>
    <m/>
    <m/>
    <x v="0"/>
    <m/>
    <d v="2013-07-08T00:00:00"/>
    <s v="July 2013"/>
    <s v="JPENA"/>
    <s v="New"/>
    <s v="Buy"/>
  </r>
  <r>
    <n v="688318"/>
    <s v="TRANS-CONSOLIDATED DIST."/>
    <x v="0"/>
    <s v="LF BLACK CONDUCTIVE 38X63BOTTOM SEALED 50/CASE"/>
    <n v="9529.5"/>
    <m/>
    <s v="LF BLACK CONDUCTIVE 38"/>
    <n v="63"/>
    <m/>
    <m/>
    <x v="0"/>
    <m/>
    <d v="2013-07-08T00:00:00"/>
    <s v="July 2013"/>
    <s v="JPENA"/>
    <s v="New"/>
    <s v="Buy"/>
  </r>
  <r>
    <n v="706221"/>
    <s v="STAPLES CENTRAL PAYMENT CENTER"/>
    <x v="78"/>
    <s v="11.00X0.00X16.00X1.501000/CS,BAGS,SW"/>
    <n v="2493.1799999999998"/>
    <m/>
    <n v="11"/>
    <n v="0"/>
    <n v="16"/>
    <n v="1.5"/>
    <x v="0"/>
    <m/>
    <d v="2013-09-26T00:00:00"/>
    <s v="Sept 2013"/>
    <s v="LCARTER"/>
    <s v="Reorder"/>
    <s v="Make"/>
  </r>
  <r>
    <n v="688404"/>
    <s v="MILLCRAFT - CINCINNATI"/>
    <x v="0"/>
    <s v="5.3125 X 7.25 2MIL +1.5 CO-EX MAILER"/>
    <n v="791"/>
    <m/>
    <n v="5.3125"/>
    <s v=" 7.25 2MIL +1.5 "/>
    <m/>
    <m/>
    <x v="0"/>
    <m/>
    <d v="2013-07-09T00:00:00"/>
    <s v="July 2013"/>
    <s v="JCORLISS"/>
    <s v="New"/>
    <s v="Buy"/>
  </r>
  <r>
    <n v="626173"/>
    <s v="STAPLES CENTRAL PAYMENT CENTER"/>
    <x v="78"/>
    <s v="11.00X0.00X16.00X2.00 1000/CS,BAGS,SW "/>
    <n v="1135.6300000000001"/>
    <m/>
    <n v="11"/>
    <n v="0"/>
    <n v="16"/>
    <n v="2"/>
    <x v="1"/>
    <n v="722352"/>
    <d v="2012-10-01T00:00:00"/>
    <s v="Oct 2012"/>
    <s v="LPAIGE"/>
    <s v="Reorder"/>
    <s v="Make"/>
  </r>
  <r>
    <n v="640918"/>
    <s v="STAPLES CENTRAL PAYMENT CENTER"/>
    <x v="78"/>
    <s v="11.00X0.00X16.00X2.00 1000/CS,BAGS,SW "/>
    <n v="1650.56"/>
    <m/>
    <n v="11"/>
    <n v="0"/>
    <n v="16"/>
    <n v="2"/>
    <x v="0"/>
    <m/>
    <d v="2012-12-21T00:00:00"/>
    <s v="Dec 2012"/>
    <s v="LCARTER"/>
    <s v="Reorder"/>
    <s v="Make"/>
  </r>
  <r>
    <n v="688433"/>
    <s v="GRETO CORP"/>
    <x v="0"/>
    <s v="ZT SLIDER 14X24X003 250/CASE"/>
    <n v="14365"/>
    <m/>
    <s v="ZT SLIDER 14"/>
    <n v="24"/>
    <s v="003 250/C"/>
    <m/>
    <x v="0"/>
    <m/>
    <d v="2013-07-09T00:00:00"/>
    <s v="July 2013"/>
    <s v="AMBER"/>
    <s v="New"/>
    <s v="Buy"/>
  </r>
  <r>
    <n v="657480"/>
    <s v="STAPLES CENTRAL PAYMENT CENTER"/>
    <x v="78"/>
    <s v="11.00X0.00X16.00X2.00 1000/CS,BAGS,SW "/>
    <n v="1188.0899999999999"/>
    <m/>
    <n v="11"/>
    <n v="0"/>
    <n v="16"/>
    <n v="2"/>
    <x v="1"/>
    <n v="786494"/>
    <d v="2013-02-19T00:00:00"/>
    <s v="Feb 2013"/>
    <s v="MWENTWORTH"/>
    <s v="Reorder"/>
    <s v="Make"/>
  </r>
  <r>
    <n v="657535"/>
    <s v="STAPLES CENTRAL PAYMENT CENTER"/>
    <x v="78"/>
    <s v="11.00X0.00X16.00X2.00 1000/CS,BAGS,SW "/>
    <n v="1706.24"/>
    <m/>
    <n v="11"/>
    <n v="0"/>
    <n v="16"/>
    <n v="2"/>
    <x v="0"/>
    <m/>
    <d v="2013-03-07T00:00:00"/>
    <s v="March 2013"/>
    <s v="LCARTER"/>
    <s v="Reorder"/>
    <s v="Make"/>
  </r>
  <r>
    <n v="666837"/>
    <s v="STAPLES CENTRAL PAYMENT CENTER"/>
    <x v="78"/>
    <s v="11.00X0.00X16.00X2.00 1000/CS,BAGS,SW "/>
    <n v="1188.0899999999999"/>
    <m/>
    <n v="11"/>
    <n v="0"/>
    <n v="16"/>
    <n v="2"/>
    <x v="1"/>
    <n v="805607"/>
    <d v="2013-03-29T00:00:00"/>
    <s v="March 2013"/>
    <s v="SARAH"/>
    <s v="Reorder"/>
    <s v="Make"/>
  </r>
  <r>
    <n v="688533"/>
    <s v="ACCUTECH PACKAGING INC."/>
    <x v="0"/>
    <s v="ZT 8X12X002 W/WHITE BLOCK 1000/CS,PRNTD"/>
    <n v="7198.2"/>
    <m/>
    <s v="ZT 8"/>
    <n v="12"/>
    <s v="002 W/"/>
    <m/>
    <x v="0"/>
    <m/>
    <d v="2013-07-09T00:00:00"/>
    <s v="July 2013"/>
    <s v="AMBER"/>
    <s v="New"/>
    <s v="Buy"/>
  </r>
  <r>
    <n v="684510"/>
    <s v="STAPLES CENTRAL PAYMENT CENTER"/>
    <x v="78"/>
    <s v="11.00X0.00X16.00X2.00 1000/CS,BAGS,SW "/>
    <n v="2252.34"/>
    <m/>
    <n v="11"/>
    <n v="0"/>
    <n v="16"/>
    <n v="2"/>
    <x v="0"/>
    <m/>
    <d v="2013-06-24T00:00:00"/>
    <s v="June 2013"/>
    <s v="LCARTER"/>
    <s v="Reorder"/>
    <s v="Make"/>
  </r>
  <r>
    <n v="688607"/>
    <s v="ACCUTECH PACKAGING INC."/>
    <x v="0"/>
    <s v="ZT 14X20X002W/ WHITE BLOCK 500/CS,PRNTD"/>
    <n v="5980.5"/>
    <m/>
    <s v="ZT 14"/>
    <n v="20"/>
    <n v="2"/>
    <m/>
    <x v="0"/>
    <m/>
    <d v="2013-07-09T00:00:00"/>
    <s v="July 2013"/>
    <s v="AMBER"/>
    <s v="New"/>
    <s v="Buy"/>
  </r>
  <r>
    <n v="688609"/>
    <s v="ACCUTECH PACKAGING INC."/>
    <x v="0"/>
    <s v="ZT 20X24X002W/ WHITE BLOCK 250/CS,PRNTD"/>
    <n v="8778.6"/>
    <m/>
    <s v="ZT 20"/>
    <n v="24"/>
    <n v="2"/>
    <m/>
    <x v="0"/>
    <m/>
    <d v="2013-07-09T00:00:00"/>
    <s v="July 2013"/>
    <s v="AMBER"/>
    <s v="New"/>
    <s v="Buy"/>
  </r>
  <r>
    <n v="688618"/>
    <s v="ACCUTECH PACKAGING INC."/>
    <x v="0"/>
    <s v="ZT 24X24X002 250/CSW/ WHITE BLOCK,PRNTD"/>
    <n v="1532.1"/>
    <m/>
    <s v="ZT 24"/>
    <n v="24"/>
    <s v="002 250/CS"/>
    <m/>
    <x v="0"/>
    <m/>
    <d v="2013-07-09T00:00:00"/>
    <s v="July 2013"/>
    <s v="AMBER"/>
    <s v="New"/>
    <s v="Buy"/>
  </r>
  <r>
    <n v="623315"/>
    <s v="PROFESSIONAL PACKAGING"/>
    <x v="0"/>
    <s v="2X6 1.5MIL AUTO STYLE 250 0/ROLL "/>
    <n v="824"/>
    <m/>
    <n v="2"/>
    <m/>
    <n v="6"/>
    <n v="1"/>
    <x v="0"/>
    <m/>
    <d v="2012-10-03T00:00:00"/>
    <s v="Oct 2012"/>
    <s v="LCARTER"/>
    <s v="New"/>
    <s v="Buy"/>
  </r>
  <r>
    <n v="706223"/>
    <s v="STAPLES CENTRAL PAYMENT CENTER"/>
    <x v="78"/>
    <s v="11.00X0.00X16.00X2.001000/CS,BAGS,SW"/>
    <n v="2335.7600000000002"/>
    <m/>
    <n v="11"/>
    <n v="0"/>
    <n v="16"/>
    <n v="2"/>
    <x v="0"/>
    <m/>
    <d v="2013-09-26T00:00:00"/>
    <s v="Sept 2013"/>
    <s v="LCARTER"/>
    <s v="Reorder"/>
    <s v="Make"/>
  </r>
  <r>
    <n v="626287"/>
    <s v="ADMIRAL PACKAGING"/>
    <x v="78"/>
    <s v="12.00X0.00X15.00X3.00 250/CS,BAGS "/>
    <n v="657.36"/>
    <m/>
    <n v="12"/>
    <n v="0"/>
    <n v="15"/>
    <n v="3"/>
    <x v="1"/>
    <n v="722906"/>
    <d v="2012-10-02T00:00:00"/>
    <s v="Oct 2012"/>
    <s v="MGONZALEZ"/>
    <s v="Reorder"/>
    <s v="Make"/>
  </r>
  <r>
    <n v="633633"/>
    <s v="ADMIRAL PACKAGING"/>
    <x v="78"/>
    <s v="12.00X0.00X15.00X3.00 250/CS,BAGS "/>
    <n v="657.36"/>
    <m/>
    <n v="12"/>
    <n v="0"/>
    <n v="15"/>
    <n v="3"/>
    <x v="1"/>
    <n v="738678"/>
    <d v="2012-11-02T00:00:00"/>
    <s v="Nov 2012"/>
    <s v="MGONZALEZ"/>
    <s v="New"/>
    <s v="Make"/>
  </r>
  <r>
    <n v="638503"/>
    <s v="ADMIRAL PACKAGING"/>
    <x v="78"/>
    <s v="12.00X0.00X15.00X3.00 250/CS,BAGS "/>
    <n v="876.48"/>
    <m/>
    <n v="12"/>
    <n v="0"/>
    <n v="15"/>
    <n v="3"/>
    <x v="1"/>
    <n v="750029"/>
    <d v="2012-11-29T00:00:00"/>
    <s v="Nov 2012"/>
    <s v="LPAIGE"/>
    <s v="Reorder"/>
    <s v="Make"/>
  </r>
  <r>
    <n v="645869"/>
    <s v="ADMIRAL PACKAGING"/>
    <x v="78"/>
    <s v="12.00X0.00X15.00X3.00 250/CS,BAGS "/>
    <n v="547.79999999999995"/>
    <m/>
    <n v="12"/>
    <n v="0"/>
    <n v="15"/>
    <n v="3"/>
    <x v="1"/>
    <n v="763929"/>
    <d v="2013-01-04T00:00:00"/>
    <s v="Jan 2013"/>
    <s v="MICHELLE"/>
    <s v="Reorder"/>
    <s v="Make"/>
  </r>
  <r>
    <n v="651303"/>
    <s v="ADMIRAL PACKAGING"/>
    <x v="78"/>
    <s v="12.00X0.00X15.00X3.00 250/CS,BAGS "/>
    <n v="532.6"/>
    <m/>
    <n v="12"/>
    <n v="0"/>
    <n v="15"/>
    <n v="3"/>
    <x v="1"/>
    <n v="775064"/>
    <d v="2013-01-28T00:00:00"/>
    <s v="Jan 2013"/>
    <s v="TTHERIAULT"/>
    <s v="Reorder"/>
    <s v="Make"/>
  </r>
  <r>
    <n v="659270"/>
    <s v="ADMIRAL PACKAGING"/>
    <x v="78"/>
    <s v="12.00X0.00X15.00X3.00 250/CS,BAGS "/>
    <n v="745.64"/>
    <m/>
    <n v="12"/>
    <n v="0"/>
    <n v="15"/>
    <n v="3"/>
    <x v="1"/>
    <n v="789638"/>
    <d v="2013-02-26T00:00:00"/>
    <s v="Feb 2013"/>
    <s v="AMBER"/>
    <s v="Reorder"/>
    <s v="Make"/>
  </r>
  <r>
    <n v="669194"/>
    <s v="ADMIRAL PACKAGING"/>
    <x v="78"/>
    <s v="12.00X0.00X15.00X3.00 250/CS,BAGS "/>
    <n v="532.6"/>
    <m/>
    <n v="12"/>
    <n v="0"/>
    <n v="15"/>
    <n v="3"/>
    <x v="1"/>
    <n v="811228"/>
    <d v="2013-04-10T00:00:00"/>
    <s v="April 2013"/>
    <s v="SARAH"/>
    <s v="Reorder"/>
    <s v="Make"/>
  </r>
  <r>
    <n v="673473"/>
    <s v="ADMIRAL PACKAGING"/>
    <x v="78"/>
    <s v="12.00X0.00X15.00X3.00 250/CS,BAGS "/>
    <n v="532.6"/>
    <m/>
    <n v="12"/>
    <n v="0"/>
    <n v="15"/>
    <n v="3"/>
    <x v="1"/>
    <n v="819367"/>
    <d v="2013-04-25T00:00:00"/>
    <s v="April 2013"/>
    <s v="MICHELLE"/>
    <s v="Reorder"/>
    <s v="Make"/>
  </r>
  <r>
    <n v="674117"/>
    <s v="ADMIRAL PACKAGING"/>
    <x v="78"/>
    <s v="12.00X0.00X15.00X3.00 250/CS,BAGS "/>
    <n v="639.12"/>
    <m/>
    <n v="12"/>
    <n v="0"/>
    <n v="15"/>
    <n v="3"/>
    <x v="1"/>
    <n v="820421"/>
    <d v="2013-04-26T00:00:00"/>
    <s v="April 2013"/>
    <s v="LPAIGE"/>
    <s v="Reorder"/>
    <s v="Make"/>
  </r>
  <r>
    <n v="688761"/>
    <s v="GREIF INCOPORATED"/>
    <x v="0"/>
    <s v="17.25X24.5X002 + 5  BACKFLIP POLY BAG, CLEAR, 500/CS"/>
    <n v="1297.5"/>
    <m/>
    <n v="17.25"/>
    <n v="24.5"/>
    <s v="002 + 5  BACK"/>
    <m/>
    <x v="0"/>
    <m/>
    <d v="2013-07-10T00:00:00"/>
    <s v="July 2013"/>
    <s v="MWENTWORTH"/>
    <s v="Reorder"/>
    <s v="Buy"/>
  </r>
  <r>
    <n v="682123"/>
    <s v="ADMIRAL PACKAGING"/>
    <x v="78"/>
    <s v="12.00X0.00X15.00X3.00 250/CS,BAGS "/>
    <n v="745.64"/>
    <m/>
    <n v="12"/>
    <n v="0"/>
    <n v="15"/>
    <n v="3"/>
    <x v="1"/>
    <n v="838218"/>
    <d v="2013-05-30T00:00:00"/>
    <s v="May 2013"/>
    <s v="KKING"/>
    <s v="Reorder"/>
    <s v="Make"/>
  </r>
  <r>
    <n v="688778"/>
    <s v="UNITED STATES PLASTICS"/>
    <x v="0"/>
    <s v="3  6MIL TUBING500'/RL (ITEM# 2105)"/>
    <n v="15884"/>
    <m/>
    <s v="3  6MIL TUBING"/>
    <m/>
    <m/>
    <m/>
    <x v="0"/>
    <m/>
    <d v="2013-07-10T00:00:00"/>
    <s v="July 2013"/>
    <s v="LCARTER"/>
    <s v="New"/>
    <s v="Buy"/>
  </r>
  <r>
    <n v="688791"/>
    <s v="RUSCO PACKAGING"/>
    <x v="0"/>
    <s v="9X13 2MIL RED TINT TAMP E1000/CASE"/>
    <n v="2378.75"/>
    <m/>
    <n v="9"/>
    <s v="13 2MIL RED TINT TAMP E"/>
    <m/>
    <m/>
    <x v="0"/>
    <m/>
    <d v="2013-07-10T00:00:00"/>
    <s v="July 2013"/>
    <s v="VALERIE"/>
    <s v="New"/>
    <s v="Buy"/>
  </r>
  <r>
    <n v="688794"/>
    <s v="RUSCO PACKAGING"/>
    <x v="0"/>
    <s v="14X19.5 2MIL RED TINT TAM1000/CASE"/>
    <n v="4368.75"/>
    <m/>
    <n v="14"/>
    <s v="19.5 2MIL RED TINT TAM"/>
    <m/>
    <m/>
    <x v="0"/>
    <m/>
    <d v="2013-07-10T00:00:00"/>
    <s v="July 2013"/>
    <s v="VALERIE"/>
    <s v="New"/>
    <s v="Buy"/>
  </r>
  <r>
    <n v="688800"/>
    <s v="STRETCH ASSOCIATES"/>
    <x v="0"/>
    <s v="12X4X16 4MILPOLYPROPYLENE"/>
    <n v="0"/>
    <m/>
    <n v="12"/>
    <n v="4"/>
    <s v="16 4MIL"/>
    <m/>
    <x v="0"/>
    <m/>
    <d v="2013-07-10T00:00:00"/>
    <s v="July 2013"/>
    <s v="KKING"/>
    <s v="New"/>
    <s v="Buy"/>
  </r>
  <r>
    <n v="696266"/>
    <s v="ADMIRAL PACKAGING"/>
    <x v="78"/>
    <s v="12.00X0.00X15.00X3.00250/CS,BAGS"/>
    <n v="958.68"/>
    <m/>
    <n v="12"/>
    <n v="0"/>
    <n v="15"/>
    <n v="3"/>
    <x v="1"/>
    <n v="869823"/>
    <d v="2013-07-30T00:00:00"/>
    <s v="July 2013"/>
    <s v="MGONZALEZ"/>
    <s v="Reorder"/>
    <s v="Make"/>
  </r>
  <r>
    <n v="696266"/>
    <s v="ADMIRAL PACKAGING"/>
    <x v="78"/>
    <s v="12.00X0.00X15.00X3.00250/CS,BAGS"/>
    <n v="958.68"/>
    <m/>
    <n v="12"/>
    <n v="0"/>
    <n v="15"/>
    <n v="3"/>
    <x v="1"/>
    <n v="869823"/>
    <d v="2013-07-30T00:00:00"/>
    <s v="July 2013"/>
    <s v="MGONZALEZ"/>
    <s v="Reorder"/>
    <s v="Make"/>
  </r>
  <r>
    <n v="688835"/>
    <s v="TRANS-CONSOLIDATED DIST."/>
    <x v="0"/>
    <s v="29X56 4 MILBLACK CONDUCTIVE"/>
    <n v="0"/>
    <m/>
    <n v="29"/>
    <s v="56 4 MIL"/>
    <m/>
    <m/>
    <x v="0"/>
    <m/>
    <d v="2013-07-10T00:00:00"/>
    <s v="July 2013"/>
    <s v="JPENA"/>
    <s v="New"/>
    <s v="Buy"/>
  </r>
  <r>
    <n v="688889"/>
    <s v="WHITEBIRD"/>
    <x v="0"/>
    <s v="TAMPER EVIDENT BAG 11X142 MIL"/>
    <n v="0"/>
    <m/>
    <s v="TAMPER EVIDENT BAG 11"/>
    <n v="14"/>
    <m/>
    <m/>
    <x v="0"/>
    <m/>
    <d v="2013-07-10T00:00:00"/>
    <s v="July 2013"/>
    <s v="HEATHER"/>
    <s v="New"/>
    <s v="Buy"/>
  </r>
  <r>
    <n v="701287"/>
    <s v="ADMIRAL PACKAGING"/>
    <x v="78"/>
    <s v="12.00X0.00X15.00X3.00250/CS,BAGS"/>
    <n v="639.12"/>
    <m/>
    <n v="12"/>
    <n v="0"/>
    <n v="15"/>
    <n v="3"/>
    <x v="1"/>
    <n v="881173"/>
    <d v="2013-08-20T00:00:00"/>
    <s v="Aug 2013"/>
    <s v="LCARTER"/>
    <s v="Reorder"/>
    <s v="Make"/>
  </r>
  <r>
    <n v="688998"/>
    <s v="POLY-SOURCE MANUFACTURING INC"/>
    <x v="0"/>
    <s v="42S84 .75MIL DARK PURPLECENTER FOLDED SHEETING 250 PER ROLL"/>
    <n v="0"/>
    <m/>
    <s v="42S84 .75MIL DARK PURPLE"/>
    <m/>
    <m/>
    <m/>
    <x v="0"/>
    <m/>
    <d v="2013-07-10T00:00:00"/>
    <s v="July 2013"/>
    <s v="PGARCIA"/>
    <s v="New"/>
    <s v="Buy"/>
  </r>
  <r>
    <n v="669382"/>
    <s v="ERNEST PKG SOLUTIONS-SACRAMENTO"/>
    <x v="78"/>
    <s v="12.00X0.00X16.00X1.50 1000/CS,BAGS "/>
    <n v="850.46"/>
    <m/>
    <n v="12"/>
    <n v="0"/>
    <n v="16"/>
    <n v="1.5"/>
    <x v="0"/>
    <m/>
    <d v="2013-04-24T00:00:00"/>
    <s v="April 2013"/>
    <s v="STEVES"/>
    <s v="New"/>
    <s v="Make"/>
  </r>
  <r>
    <n v="691296"/>
    <s v="ATLANTIC CORP."/>
    <x v="0"/>
    <s v="ZT 5X8 1.5MIL 1000/CASELOW SLIP"/>
    <n v="2300"/>
    <m/>
    <s v="ZT 5"/>
    <s v="8 1.5MIL 1000/CASE"/>
    <m/>
    <m/>
    <x v="1"/>
    <n v="858873"/>
    <d v="2013-07-10T00:00:00"/>
    <s v="July 2013"/>
    <s v="MFRIDLEY"/>
    <s v="Reorder"/>
    <s v="Buy"/>
  </r>
  <r>
    <n v="691296"/>
    <s v="ATLANTIC CORP."/>
    <x v="0"/>
    <s v="ZT 5X8 1.5MIL 1000/CASELOW SLIP"/>
    <n v="2300"/>
    <m/>
    <s v="ZT 5"/>
    <s v="8 1.5MIL 1000/CASE"/>
    <m/>
    <m/>
    <x v="1"/>
    <n v="858873"/>
    <d v="2013-07-10T00:00:00"/>
    <s v="July 2013"/>
    <s v="MFRIDLEY"/>
    <s v="Reorder"/>
    <s v="Buy"/>
  </r>
  <r>
    <n v="674596"/>
    <s v="STEPHEN GOULD OF MINNESOTA"/>
    <x v="78"/>
    <s v="12.00X0.00X16.00X1.50 1000/CS,BAGS "/>
    <n v="732.78"/>
    <m/>
    <n v="12"/>
    <n v="0"/>
    <n v="16"/>
    <n v="1.5"/>
    <x v="0"/>
    <m/>
    <d v="2013-05-14T00:00:00"/>
    <s v="May 2013"/>
    <s v="JPENA"/>
    <s v="New"/>
    <s v="Make"/>
  </r>
  <r>
    <n v="674600"/>
    <s v="STEPHEN GOULD OF MINNESOTA"/>
    <x v="78"/>
    <s v="12.00X0.00X16.00X1.50 1000/CS,BAGS "/>
    <n v="758.16"/>
    <m/>
    <n v="12"/>
    <n v="0"/>
    <n v="16"/>
    <n v="1.5"/>
    <x v="0"/>
    <m/>
    <d v="2013-05-14T00:00:00"/>
    <s v="May 2013"/>
    <s v="JPENA"/>
    <s v="New"/>
    <s v="Make"/>
  </r>
  <r>
    <n v="691845"/>
    <s v="RUSCO PACKAGING"/>
    <x v="0"/>
    <s v="TAMPER EVIDENT 14X19.5 2MW 1.5  LIP &amp; PERM TAPE1000/CTN"/>
    <n v="4160"/>
    <m/>
    <s v="TAMPER EVIDENT 14"/>
    <s v="19.5 2M"/>
    <m/>
    <m/>
    <x v="1"/>
    <n v="859112"/>
    <d v="2013-07-10T00:00:00"/>
    <s v="July 2013"/>
    <s v="BRENDA"/>
    <s v="Reorder"/>
    <s v="Buy"/>
  </r>
  <r>
    <n v="691845"/>
    <s v="RUSCO PACKAGING"/>
    <x v="0"/>
    <s v="TAMPER EVIDENT 14X19.5 2MW 1.5  LIP &amp; PERM TAPE1000/CTN"/>
    <n v="4160"/>
    <m/>
    <s v="TAMPER EVIDENT 14"/>
    <s v="19.5 2M"/>
    <m/>
    <m/>
    <x v="1"/>
    <n v="859112"/>
    <d v="2013-07-10T00:00:00"/>
    <s v="July 2013"/>
    <s v="BRENDA"/>
    <s v="Reorder"/>
    <s v="Buy"/>
  </r>
  <r>
    <n v="689070"/>
    <s v="PRO-PACK, INC."/>
    <x v="0"/>
    <s v="24' X 100' 4 MIL CLEARSHEETING (OLD ITEM# 4447)"/>
    <n v="2895"/>
    <m/>
    <s v="24' "/>
    <s v=" 100' 4 MIL CLEAR"/>
    <m/>
    <m/>
    <x v="0"/>
    <m/>
    <d v="2013-07-11T00:00:00"/>
    <s v="July 2013"/>
    <s v="ANGELA"/>
    <s v="New"/>
    <s v="Buy"/>
  </r>
  <r>
    <n v="689094"/>
    <s v="CONSUMERS INTERSTATE"/>
    <x v="0"/>
    <s v="ZT 1.5X1.5X0021000/CS"/>
    <n v="0"/>
    <m/>
    <s v="ZT 1.5"/>
    <n v="1.5"/>
    <n v="2"/>
    <m/>
    <x v="0"/>
    <m/>
    <d v="2013-07-11T00:00:00"/>
    <s v="July 2013"/>
    <s v="AMBER"/>
    <s v="New"/>
    <s v="Buy"/>
  </r>
  <r>
    <n v="674601"/>
    <s v="STEPHEN GOULD OF MINNESOTA"/>
    <x v="78"/>
    <s v="12.00X0.00X16.00X1.50 1000/CS,BAGS "/>
    <n v="751.68"/>
    <m/>
    <n v="12"/>
    <n v="0"/>
    <n v="16"/>
    <n v="1.5"/>
    <x v="0"/>
    <m/>
    <d v="2013-05-14T00:00:00"/>
    <s v="May 2013"/>
    <s v="JPENA"/>
    <s v="New"/>
    <s v="Make"/>
  </r>
  <r>
    <n v="689168"/>
    <s v="IPS PACKAGING GREENVILLE"/>
    <x v="0"/>
    <s v="6X9.5 2MIL+1.5  LIP &amp; PERM TAPE 1000/CASE POSTAL APPROVED"/>
    <n v="2799"/>
    <m/>
    <n v="6"/>
    <s v="9.5 2MIL"/>
    <m/>
    <m/>
    <x v="0"/>
    <m/>
    <d v="2013-07-11T00:00:00"/>
    <s v="July 2013"/>
    <s v="CMAHAN"/>
    <s v="New"/>
    <s v="Buy"/>
  </r>
  <r>
    <n v="689294"/>
    <s v="CONTROL PAPERS"/>
    <x v="0"/>
    <s v="9X12 4MIL ZT PRINTED 1C/1500/CASE,PRNTD"/>
    <n v="2163"/>
    <m/>
    <n v="9"/>
    <s v="12 4MIL ZT PRINTED 1C/1"/>
    <m/>
    <m/>
    <x v="0"/>
    <m/>
    <d v="2013-07-11T00:00:00"/>
    <s v="July 2013"/>
    <s v="DWHOLEY"/>
    <s v="New"/>
    <s v="Buy"/>
  </r>
  <r>
    <n v="689301"/>
    <s v="CONTROL PAPERS"/>
    <x v="0"/>
    <s v="13X18 4 MIL ZT PRINTED 1C250/CASE,PRNTD"/>
    <n v="5716"/>
    <m/>
    <n v="13"/>
    <s v="18 4 MIL ZT PRINTED 1C"/>
    <m/>
    <m/>
    <x v="0"/>
    <m/>
    <d v="2013-07-11T00:00:00"/>
    <s v="July 2013"/>
    <s v="DWHOLEY"/>
    <s v="New"/>
    <s v="Buy"/>
  </r>
  <r>
    <n v="689310"/>
    <s v="SHORR PACKAGING - IN"/>
    <x v="0"/>
    <s v="ZT 4 X6 4MIL PRINTED2C/1S 1000 CS,PRNTD"/>
    <n v="1797"/>
    <m/>
    <s v="ZT 4 "/>
    <s v="6 4MIL PRINTED"/>
    <m/>
    <m/>
    <x v="0"/>
    <m/>
    <d v="2013-07-11T00:00:00"/>
    <s v="July 2013"/>
    <s v="JCORLISS"/>
    <s v="New"/>
    <s v="Buy"/>
  </r>
  <r>
    <n v="680182"/>
    <s v="XPEDX"/>
    <x v="78"/>
    <s v="12.00X0.00X16.00X1.50 1000/CS,BAGS "/>
    <n v="1421.58"/>
    <m/>
    <n v="12"/>
    <n v="0"/>
    <n v="16"/>
    <n v="1.5"/>
    <x v="0"/>
    <m/>
    <d v="2013-06-05T00:00:00"/>
    <s v="June 2013"/>
    <s v="JCORLISS"/>
    <s v="New"/>
    <s v="Make"/>
  </r>
  <r>
    <n v="689377"/>
    <s v="ACCUTECH PACKAGING INC."/>
    <x v="0"/>
    <s v="ZT 8X12X002 W/WHITE BLOCK 1000/CS,PRNTD"/>
    <n v="1271"/>
    <m/>
    <s v="ZT 8"/>
    <n v="12"/>
    <s v="002 W/"/>
    <m/>
    <x v="0"/>
    <m/>
    <d v="2013-07-11T00:00:00"/>
    <s v="July 2013"/>
    <s v="JPENA"/>
    <s v="Reorder"/>
    <s v="Buy"/>
  </r>
  <r>
    <n v="689383"/>
    <s v="ACCUTECH PACKAGING INC."/>
    <x v="0"/>
    <s v="ZT 24X24X002 250/CSW/ WHITE BLOCK,PRNTD"/>
    <n v="1532.25"/>
    <m/>
    <s v="ZT 24"/>
    <n v="24"/>
    <s v="002 250/CS"/>
    <m/>
    <x v="0"/>
    <m/>
    <d v="2013-07-11T00:00:00"/>
    <s v="July 2013"/>
    <s v="JPENA"/>
    <s v="Reorder"/>
    <s v="Buy"/>
  </r>
  <r>
    <n v="689384"/>
    <s v="ACCUTECH PACKAGING INC."/>
    <x v="0"/>
    <s v="ZT 20X24X002W/ WHITE BLOCK 250/CS,PRNTD"/>
    <n v="2064"/>
    <m/>
    <s v="ZT 20"/>
    <n v="24"/>
    <n v="2"/>
    <m/>
    <x v="0"/>
    <m/>
    <d v="2013-07-11T00:00:00"/>
    <s v="July 2013"/>
    <s v="JPENA"/>
    <s v="Reorder"/>
    <s v="Buy"/>
  </r>
  <r>
    <n v="689385"/>
    <s v="ACCUTECH PACKAGING INC."/>
    <x v="0"/>
    <s v="ZT 14X20X002W/ WHITE BLOCK 500/CS,PRNTD"/>
    <n v="1935.5"/>
    <m/>
    <s v="ZT 14"/>
    <n v="20"/>
    <n v="2"/>
    <m/>
    <x v="0"/>
    <m/>
    <d v="2013-07-11T00:00:00"/>
    <s v="July 2013"/>
    <s v="JPENA"/>
    <s v="Reorder"/>
    <s v="Buy"/>
  </r>
  <r>
    <n v="691794"/>
    <s v="STEPHEN GOULD TEWKSBURY"/>
    <x v="0"/>
    <s v="LF 3X40X003 CLEAR FDA APPROVED 500/CASE SIDEWELD"/>
    <n v="613.25"/>
    <m/>
    <s v="LF 3"/>
    <n v="40"/>
    <s v="003 CLEAR FDA APP"/>
    <m/>
    <x v="1"/>
    <n v="860171"/>
    <d v="2013-07-11T00:00:00"/>
    <s v="July 2013"/>
    <s v="JIM"/>
    <s v="Reorder"/>
    <s v="Buy"/>
  </r>
  <r>
    <n v="691794"/>
    <s v="STEPHEN GOULD TEWKSBURY"/>
    <x v="0"/>
    <s v="LF 3X40X003 CLEAR FDA APPROVED 500/CASE SIDEWELD"/>
    <n v="613.25"/>
    <m/>
    <s v="LF 3"/>
    <n v="40"/>
    <s v="003 CLEAR FDA APP"/>
    <m/>
    <x v="1"/>
    <n v="860171"/>
    <d v="2013-07-11T00:00:00"/>
    <s v="July 2013"/>
    <s v="JIM"/>
    <s v="Reorder"/>
    <s v="Buy"/>
  </r>
  <r>
    <n v="691999"/>
    <s v="RUSCO PACKAGING"/>
    <x v="0"/>
    <s v="9X13 2MIL RED TINT TAMP E1000/CASE"/>
    <n v="2231.25"/>
    <m/>
    <n v="9"/>
    <s v="13 2MIL RED TINT TAMP E"/>
    <m/>
    <m/>
    <x v="1"/>
    <n v="859739"/>
    <d v="2013-07-11T00:00:00"/>
    <s v="July 2013"/>
    <s v="MGONZALEZ"/>
    <s v="Reorder"/>
    <s v="Buy"/>
  </r>
  <r>
    <n v="691999"/>
    <s v="RUSCO PACKAGING"/>
    <x v="0"/>
    <s v="9X13 2MIL RED TINT TAMP E1000/CASE"/>
    <n v="2231.25"/>
    <m/>
    <n v="9"/>
    <s v="13 2MIL RED TINT TAMP E"/>
    <m/>
    <m/>
    <x v="1"/>
    <n v="859739"/>
    <d v="2013-07-11T00:00:00"/>
    <s v="July 2013"/>
    <s v="MGONZALEZ"/>
    <s v="Reorder"/>
    <s v="Buy"/>
  </r>
  <r>
    <n v="692045"/>
    <s v="INDUSTRIAL PACKAGING CORP"/>
    <x v="0"/>
    <s v="CLEAR ZIPTOP BAG24 X 24 X 006 MIL60/CS"/>
    <n v="1939.06"/>
    <m/>
    <s v="CLEAR ZIPTOP BAG"/>
    <m/>
    <m/>
    <m/>
    <x v="1"/>
    <n v="859917"/>
    <d v="2013-07-11T00:00:00"/>
    <s v="July 2013"/>
    <s v="MEREDITH"/>
    <s v="New"/>
    <s v="Buy"/>
  </r>
  <r>
    <n v="692045"/>
    <s v="INDUSTRIAL PACKAGING CORP"/>
    <x v="0"/>
    <s v="CLEAR ZIPTOP BAG24 X 24 X 006 MIL60/CS"/>
    <n v="1939.06"/>
    <m/>
    <s v="CLEAR ZIPTOP BAG"/>
    <m/>
    <m/>
    <m/>
    <x v="1"/>
    <n v="859917"/>
    <d v="2013-07-11T00:00:00"/>
    <s v="July 2013"/>
    <s v="MEREDITH"/>
    <s v="New"/>
    <s v="Buy"/>
  </r>
  <r>
    <n v="689405"/>
    <s v="GATEWAY PACKAGING CORP"/>
    <x v="0"/>
    <s v="ZT 3X5 3MIL CLEAR"/>
    <n v="0"/>
    <m/>
    <s v="ZT 3"/>
    <s v="5 3MIL CLEAR"/>
    <m/>
    <m/>
    <x v="0"/>
    <m/>
    <d v="2013-07-12T00:00:00"/>
    <s v="July 2013"/>
    <s v="LCARTER"/>
    <s v="New"/>
    <s v="Buy"/>
  </r>
  <r>
    <n v="689408"/>
    <s v="GATEWAY PACKAGING CORP"/>
    <x v="0"/>
    <s v="ZT 6X9 3MIL CLEAR"/>
    <n v="0"/>
    <m/>
    <s v="ZT 6"/>
    <s v="9 3MIL CLEAR"/>
    <m/>
    <m/>
    <x v="0"/>
    <m/>
    <d v="2013-07-12T00:00:00"/>
    <s v="July 2013"/>
    <s v="LCARTER"/>
    <s v="New"/>
    <s v="Buy"/>
  </r>
  <r>
    <n v="688744"/>
    <s v="ERNEST PKG SOLUTIONS-SACRAMENTO"/>
    <x v="78"/>
    <s v="12.00X0.00X16.00X1.50 1000/CS,BAGS,NSC "/>
    <n v="3465"/>
    <m/>
    <n v="12"/>
    <n v="0"/>
    <n v="16"/>
    <n v="1.5"/>
    <x v="1"/>
    <n v="854080"/>
    <d v="2013-06-28T00:00:00"/>
    <s v="June 2013"/>
    <s v="STEVES"/>
    <s v="Reorder"/>
    <s v="Make"/>
  </r>
  <r>
    <n v="689468"/>
    <s v="ABSOLUTE PACKAGING, LLC"/>
    <x v="0"/>
    <s v="ZT 3X5X002 1C/1S (BLACK I1000/CTN CENTERED,PRNTD"/>
    <n v="1139.5"/>
    <m/>
    <s v="ZT 3"/>
    <n v="5"/>
    <s v="002 1C/1S (BLACK I"/>
    <m/>
    <x v="0"/>
    <m/>
    <d v="2013-07-12T00:00:00"/>
    <s v="July 2013"/>
    <s v="BRENDA"/>
    <s v="New"/>
    <s v="Buy"/>
  </r>
  <r>
    <n v="689469"/>
    <s v="ABSOLUTE PACKAGING, LLC"/>
    <x v="0"/>
    <s v="ZT 5X7X002 1C/1S1000/CTNPRINT IS CENTERED,PRNTD"/>
    <n v="1263"/>
    <m/>
    <s v="ZT 5"/>
    <n v="7"/>
    <s v="002 1C/1S"/>
    <m/>
    <x v="0"/>
    <m/>
    <d v="2013-07-12T00:00:00"/>
    <s v="July 2013"/>
    <s v="BRENDA"/>
    <s v="New"/>
    <s v="Buy"/>
  </r>
  <r>
    <n v="689471"/>
    <s v="ABSOLUTE PACKAGING, LLC"/>
    <x v="0"/>
    <s v="ZT 8X10X002 1C/1S (BLACK1000/CTNPRINT IS CENTERED,PRNTD"/>
    <n v="1487"/>
    <m/>
    <s v="ZT 8"/>
    <n v="10"/>
    <s v="002 1C/1S (BLACK"/>
    <m/>
    <x v="0"/>
    <m/>
    <d v="2013-07-12T00:00:00"/>
    <s v="July 2013"/>
    <s v="BRENDA"/>
    <s v="New"/>
    <s v="Buy"/>
  </r>
  <r>
    <n v="654472"/>
    <s v="TOPSYN FLEXIBLE PACKAGING LTD"/>
    <x v="78"/>
    <s v="12.00X0.00X18.00X1.00 1500/CS,BAGS "/>
    <n v="3025.4"/>
    <m/>
    <n v="12"/>
    <n v="0"/>
    <n v="18"/>
    <n v="1"/>
    <x v="0"/>
    <m/>
    <d v="2013-02-22T00:00:00"/>
    <s v="Feb 2013"/>
    <s v="DWHOLEY"/>
    <s v="New"/>
    <s v="Make"/>
  </r>
  <r>
    <n v="667596"/>
    <s v="BUTLER DEARDEN"/>
    <x v="79"/>
    <s v="12.00X0.00X18.00X1.00 500/RL,BAGS,BS,BOR "/>
    <n v="2406"/>
    <m/>
    <n v="12"/>
    <n v="0"/>
    <n v="18"/>
    <n v="1"/>
    <x v="0"/>
    <m/>
    <d v="2013-04-17T00:00:00"/>
    <s v="April 2013"/>
    <s v="JPENA"/>
    <s v="New"/>
    <s v="Make"/>
  </r>
  <r>
    <n v="667635"/>
    <s v="BUTLER DEARDEN"/>
    <x v="79"/>
    <s v="12.00X0.00X18.00X1.00 500/RL,BAGS,BS,BOR "/>
    <n v="2476"/>
    <m/>
    <n v="12"/>
    <n v="0"/>
    <n v="18"/>
    <n v="1"/>
    <x v="0"/>
    <m/>
    <d v="2013-04-17T00:00:00"/>
    <s v="April 2013"/>
    <s v="MCAMERON"/>
    <s v="New"/>
    <s v="Make"/>
  </r>
  <r>
    <n v="669337"/>
    <s v="BUTLER DEARDEN"/>
    <x v="79"/>
    <s v="12.00X0.00X18.00X1.00 500/RL,BAGS,BS,BOR "/>
    <n v="1294"/>
    <m/>
    <n v="12"/>
    <n v="0"/>
    <n v="18"/>
    <n v="1"/>
    <x v="0"/>
    <m/>
    <d v="2013-04-24T00:00:00"/>
    <s v="April 2013"/>
    <s v="SARAH"/>
    <s v="New"/>
    <s v="Make"/>
  </r>
  <r>
    <n v="689529"/>
    <s v="CRATEX CORP."/>
    <x v="0"/>
    <s v="ZT 6X8X003 W/ AMBER TINT1000/CTN"/>
    <n v="2352.35"/>
    <m/>
    <s v="ZT 6"/>
    <n v="8"/>
    <s v="003 W/ AMBER TINT"/>
    <m/>
    <x v="0"/>
    <m/>
    <d v="2013-07-12T00:00:00"/>
    <s v="July 2013"/>
    <s v="BRENDA"/>
    <s v="New"/>
    <s v="Buy"/>
  </r>
  <r>
    <n v="689558"/>
    <s v="POLY-SOURCE MANUFACTURING INC"/>
    <x v="0"/>
    <s v="10X12 3MIL TAMPER EVIDENTW/ SERRATION ABOVE ZIPPERW/ EVA 1000/CASE"/>
    <n v="2808.75"/>
    <m/>
    <n v="10"/>
    <s v="12 3MIL TAMPER EVIDENT"/>
    <m/>
    <m/>
    <x v="0"/>
    <m/>
    <d v="2013-07-12T00:00:00"/>
    <s v="July 2013"/>
    <s v="PGARCIA"/>
    <s v="New"/>
    <s v="Buy"/>
  </r>
  <r>
    <n v="689561"/>
    <s v="POLY-SOURCE MANUFACTURING INC"/>
    <x v="0"/>
    <s v="11X14 3MIL TAMPER EVIDENTW/ SERRATION ABOVE ZIPPERW/ EVA 1000/CASE"/>
    <n v="3323.75"/>
    <m/>
    <n v="11"/>
    <s v="14 3MIL TAMPER EVIDENT"/>
    <m/>
    <m/>
    <x v="0"/>
    <m/>
    <d v="2013-07-12T00:00:00"/>
    <s v="July 2013"/>
    <s v="PGARCIA"/>
    <s v="New"/>
    <s v="Buy"/>
  </r>
  <r>
    <n v="669596"/>
    <s v="BUTLER DEARDEN"/>
    <x v="79"/>
    <s v="12.00X0.00X18.00X1.00 500/RL,BAGS,BS,BOR "/>
    <n v="1363"/>
    <m/>
    <n v="12"/>
    <n v="0"/>
    <n v="18"/>
    <n v="1"/>
    <x v="0"/>
    <m/>
    <d v="2013-04-25T00:00:00"/>
    <s v="April 2013"/>
    <s v="SARAH"/>
    <s v="Reorder"/>
    <s v="Make"/>
  </r>
  <r>
    <n v="669039"/>
    <s v="E- Z PACK MFG"/>
    <x v="78"/>
    <s v="12.00X0.00X18.00X1.50 1000/CS,BAGS "/>
    <n v="2128.8000000000002"/>
    <m/>
    <n v="12"/>
    <n v="0"/>
    <n v="18"/>
    <n v="1.5"/>
    <x v="1"/>
    <n v="810384"/>
    <d v="2013-04-09T00:00:00"/>
    <s v="April 2013"/>
    <s v="SARAH"/>
    <s v="Reorder"/>
    <s v="Make"/>
  </r>
  <r>
    <n v="700905"/>
    <s v="E- Z PACK MFG"/>
    <x v="78"/>
    <s v="12.00X0.00X18.00X1.501000/CS,BAGS"/>
    <n v="2211.1999999999998"/>
    <m/>
    <n v="12"/>
    <n v="0"/>
    <n v="18"/>
    <n v="1.5"/>
    <x v="1"/>
    <n v="882452"/>
    <d v="2013-08-22T00:00:00"/>
    <s v="Aug 2013"/>
    <s v="MICHELLE"/>
    <s v="Reorder"/>
    <s v="Make"/>
  </r>
  <r>
    <n v="638887"/>
    <s v="CONSOLIDATED PLASTICS"/>
    <x v="78"/>
    <s v="14.00X0.00X22.00X2.00 500/CS,BAGS "/>
    <n v="1368.73"/>
    <m/>
    <n v="14"/>
    <n v="0"/>
    <n v="22"/>
    <n v="2"/>
    <x v="0"/>
    <m/>
    <d v="2012-12-14T00:00:00"/>
    <s v="Dec 2012"/>
    <s v="MICHELLE"/>
    <s v="Reorder"/>
    <s v="Make"/>
  </r>
  <r>
    <n v="649801"/>
    <s v="CONSOLIDATED PLASTICS"/>
    <x v="78"/>
    <s v="14.00X0.00X22.00X2.00 500/CS,BAGS "/>
    <n v="1397.35"/>
    <m/>
    <n v="14"/>
    <n v="0"/>
    <n v="22"/>
    <n v="2"/>
    <x v="0"/>
    <m/>
    <d v="2013-02-06T00:00:00"/>
    <s v="Feb 2013"/>
    <s v="AMBER"/>
    <s v="Reorder"/>
    <s v="Make"/>
  </r>
  <r>
    <n v="676139"/>
    <s v="INDUSTRIAL TAPE &amp; POLY"/>
    <x v="0"/>
    <s v="4X6 1.25MIL AUTO STYLE 1 VENT HOLE 1  FROM BOTTO 2750/ROLL"/>
    <n v="815"/>
    <m/>
    <n v="4"/>
    <m/>
    <n v="6"/>
    <n v="1.25"/>
    <x v="0"/>
    <m/>
    <d v="2013-05-21T00:00:00"/>
    <s v="May 2013"/>
    <s v="HEATHER"/>
    <s v="New"/>
    <s v="Buy"/>
  </r>
  <r>
    <n v="655219"/>
    <s v="CONSOLIDATED PLASTICS"/>
    <x v="78"/>
    <s v="14.00X0.00X22.00X2.00 500/CS,BAGS "/>
    <n v="1402.12"/>
    <m/>
    <n v="14"/>
    <n v="0"/>
    <n v="22"/>
    <n v="2"/>
    <x v="0"/>
    <m/>
    <d v="2013-02-26T00:00:00"/>
    <s v="Feb 2013"/>
    <s v="LHICKS"/>
    <s v="Reorder"/>
    <s v="Make"/>
  </r>
  <r>
    <n v="679915"/>
    <s v="CONSOLIDATED PLASTICS"/>
    <x v="78"/>
    <s v="14.00X0.00X22.00X2.00 500/CS,BAGS "/>
    <n v="1383.83"/>
    <m/>
    <n v="14"/>
    <n v="0"/>
    <n v="22"/>
    <n v="2"/>
    <x v="0"/>
    <m/>
    <d v="2013-06-04T00:00:00"/>
    <s v="June 2013"/>
    <s v="BRENDA"/>
    <s v="Reorder"/>
    <s v="Make"/>
  </r>
  <r>
    <n v="694342"/>
    <s v="CONSOLIDATED PLASTICS"/>
    <x v="78"/>
    <s v="14.00X0.00X22.00X2.00500/CS,BAGS"/>
    <n v="1416.43"/>
    <m/>
    <n v="14"/>
    <n v="0"/>
    <n v="22"/>
    <n v="2"/>
    <x v="0"/>
    <m/>
    <d v="2013-08-06T00:00:00"/>
    <s v="Aug 2013"/>
    <s v="PCOSTA"/>
    <s v="Reorder"/>
    <s v="Make"/>
  </r>
  <r>
    <n v="641357"/>
    <s v="STAPLES CENTRAL PAYMENT CENTER"/>
    <x v="78"/>
    <s v="14.00X0.00X32.00X1.50 500/CS,BAGS "/>
    <n v="617.21"/>
    <m/>
    <n v="14"/>
    <n v="0"/>
    <n v="32"/>
    <n v="1.5"/>
    <x v="0"/>
    <m/>
    <d v="2012-12-26T00:00:00"/>
    <s v="Dec 2012"/>
    <s v="LCARTER"/>
    <s v="Reorder"/>
    <s v="Make"/>
  </r>
  <r>
    <n v="657592"/>
    <s v="STAPLES CENTRAL PAYMENT CENTER"/>
    <x v="78"/>
    <s v="14.00X0.00X32.00X1.50 500/CS,BAGS "/>
    <n v="635.49"/>
    <m/>
    <n v="14"/>
    <n v="0"/>
    <n v="32"/>
    <n v="1.5"/>
    <x v="0"/>
    <m/>
    <d v="2013-03-07T00:00:00"/>
    <s v="March 2013"/>
    <s v="LCARTER"/>
    <s v="Reorder"/>
    <s v="Make"/>
  </r>
  <r>
    <n v="672922"/>
    <s v="STAPLES CENTRAL PAYMENT CENTER"/>
    <x v="78"/>
    <s v="14.00X0.00X32.00X1.50 500/CS,BAGS "/>
    <n v="644.23"/>
    <m/>
    <n v="14"/>
    <n v="0"/>
    <n v="32"/>
    <n v="1.5"/>
    <x v="1"/>
    <n v="817689"/>
    <d v="2013-04-23T00:00:00"/>
    <s v="April 2013"/>
    <s v="TTHERIAULT"/>
    <s v="Reorder"/>
    <s v="Make"/>
  </r>
  <r>
    <n v="684449"/>
    <s v="STAPLES CENTRAL PAYMENT CENTER"/>
    <x v="78"/>
    <s v="14.00X0.00X32.00X1.50 500/CS,BAGS "/>
    <n v="639.4"/>
    <m/>
    <n v="14"/>
    <n v="0"/>
    <n v="32"/>
    <n v="1.5"/>
    <x v="0"/>
    <m/>
    <d v="2013-06-24T00:00:00"/>
    <s v="June 2013"/>
    <s v="LCARTER"/>
    <s v="Reorder"/>
    <s v="Make"/>
  </r>
  <r>
    <n v="705711"/>
    <s v="STAPLES CENTRAL PAYMENT CENTER"/>
    <x v="78"/>
    <s v="14.00X0.00X32.00X1.50500/CS,BAGS"/>
    <n v="646.53"/>
    <m/>
    <n v="14"/>
    <n v="0"/>
    <n v="32"/>
    <n v="1.5"/>
    <x v="1"/>
    <n v="891609"/>
    <d v="2013-09-10T00:00:00"/>
    <s v="Sept 2013"/>
    <s v="MCAMERON"/>
    <s v="Reorder"/>
    <s v="Make"/>
  </r>
  <r>
    <n v="706271"/>
    <s v="STAPLES CENTRAL PAYMENT CENTER"/>
    <x v="78"/>
    <s v="14.00X0.00X32.00X1.50500/CS,BAGS"/>
    <n v="660.68"/>
    <m/>
    <n v="14"/>
    <n v="0"/>
    <n v="32"/>
    <n v="1.5"/>
    <x v="0"/>
    <m/>
    <d v="2013-09-26T00:00:00"/>
    <s v="Sept 2013"/>
    <s v="LCARTER"/>
    <s v="Reorder"/>
    <s v="Make"/>
  </r>
  <r>
    <n v="702438"/>
    <s v="LANDSBERG - SACRAMENTO"/>
    <x v="78"/>
    <s v="15.00X0.00X24.00X1.001000/CS,BAGS,BS"/>
    <n v="2463.75"/>
    <m/>
    <n v="15"/>
    <n v="0"/>
    <n v="24"/>
    <n v="1"/>
    <x v="0"/>
    <m/>
    <d v="2013-09-10T00:00:00"/>
    <s v="Sept 2013"/>
    <s v="STEVES"/>
    <s v="New"/>
    <s v="Make"/>
  </r>
  <r>
    <n v="628266"/>
    <s v="STAPLES CENTRAL PAYMENT CENTER"/>
    <x v="78"/>
    <s v="15.00X0.00X24.00X2.00 500/CS,BAGS "/>
    <n v="1299.8399999999999"/>
    <m/>
    <n v="15"/>
    <n v="0"/>
    <n v="24"/>
    <n v="2"/>
    <x v="1"/>
    <n v="726816"/>
    <d v="2012-10-09T00:00:00"/>
    <s v="Oct 2012"/>
    <s v="MALISSA"/>
    <s v="Reorder"/>
    <s v="Make"/>
  </r>
  <r>
    <n v="641368"/>
    <s v="STAPLES CENTRAL PAYMENT CENTER"/>
    <x v="78"/>
    <s v="15.00X0.00X24.00X2.00 500/CS,BAGS "/>
    <n v="1770.65"/>
    <m/>
    <n v="15"/>
    <n v="0"/>
    <n v="24"/>
    <n v="2"/>
    <x v="0"/>
    <m/>
    <d v="2012-12-26T00:00:00"/>
    <s v="Dec 2012"/>
    <s v="LCARTER"/>
    <s v="Reorder"/>
    <s v="Make"/>
  </r>
  <r>
    <n v="657475"/>
    <s v="STAPLES CENTRAL PAYMENT CENTER"/>
    <x v="78"/>
    <s v="15.00X0.00X24.00X2.00 500/CS,BAGS "/>
    <n v="1299.8399999999999"/>
    <m/>
    <n v="15"/>
    <n v="0"/>
    <n v="24"/>
    <n v="2"/>
    <x v="1"/>
    <n v="786478"/>
    <d v="2013-02-19T00:00:00"/>
    <s v="Feb 2013"/>
    <s v="MWENTWORTH"/>
    <s v="Reorder"/>
    <s v="Make"/>
  </r>
  <r>
    <n v="657644"/>
    <s v="STAPLES CENTRAL PAYMENT CENTER"/>
    <x v="78"/>
    <s v="15.00X0.00X24.00X2.00 500/CS,BAGS "/>
    <n v="1837.15"/>
    <m/>
    <n v="15"/>
    <n v="0"/>
    <n v="24"/>
    <n v="2"/>
    <x v="0"/>
    <m/>
    <d v="2013-03-07T00:00:00"/>
    <s v="March 2013"/>
    <s v="LCARTER"/>
    <s v="Reorder"/>
    <s v="Make"/>
  </r>
  <r>
    <n v="666821"/>
    <s v="STAPLES CENTRAL PAYMENT CENTER"/>
    <x v="78"/>
    <s v="15.00X0.00X24.00X2.00 500/CS,BAGS "/>
    <n v="690.54"/>
    <m/>
    <n v="15"/>
    <n v="0"/>
    <n v="24"/>
    <n v="2"/>
    <x v="1"/>
    <n v="805552"/>
    <d v="2013-03-29T00:00:00"/>
    <s v="March 2013"/>
    <s v="SARAH"/>
    <s v="Reorder"/>
    <s v="Make"/>
  </r>
  <r>
    <n v="679085"/>
    <s v="STAPLES CENTRAL PAYMENT CENTER"/>
    <x v="78"/>
    <s v="15.00X0.00X24.00X2.00 500/CS,BAGS "/>
    <n v="1306.8"/>
    <m/>
    <n v="15"/>
    <n v="0"/>
    <n v="24"/>
    <n v="2"/>
    <x v="1"/>
    <n v="830483"/>
    <d v="2013-05-15T00:00:00"/>
    <s v="May 2013"/>
    <s v="CMAHAN"/>
    <s v="Reorder"/>
    <s v="Make"/>
  </r>
  <r>
    <n v="685769"/>
    <s v="STAPLES CENTRAL PAYMENT CENTER"/>
    <x v="78"/>
    <s v="15.00X0.00X24.00X2.00 500/CS,BAGS "/>
    <n v="2421.91"/>
    <m/>
    <n v="15"/>
    <n v="0"/>
    <n v="24"/>
    <n v="2"/>
    <x v="0"/>
    <m/>
    <d v="2013-06-28T00:00:00"/>
    <s v="June 2013"/>
    <s v="LCARTER"/>
    <s v="Reorder"/>
    <s v="Make"/>
  </r>
  <r>
    <n v="706284"/>
    <s v="STAPLES CENTRAL PAYMENT CENTER"/>
    <x v="78"/>
    <s v="15.00X0.00X24.00X2.00500/CS,BAGS"/>
    <n v="2515.44"/>
    <m/>
    <n v="15"/>
    <n v="0"/>
    <n v="24"/>
    <n v="2"/>
    <x v="0"/>
    <m/>
    <d v="2013-09-26T00:00:00"/>
    <s v="Sept 2013"/>
    <s v="LCARTER"/>
    <s v="Reorder"/>
    <s v="Make"/>
  </r>
  <r>
    <n v="660294"/>
    <s v="NORTON PACKAGING CORP."/>
    <x v="78"/>
    <s v="16.00X0.00X18.00X8.00 50/CS,BAGS,BS,COLOR,GRA "/>
    <n v="1740.38"/>
    <m/>
    <n v="16"/>
    <n v="0"/>
    <n v="18"/>
    <n v="8"/>
    <x v="0"/>
    <m/>
    <d v="2013-03-18T00:00:00"/>
    <s v="March 2013"/>
    <s v="ANGELA"/>
    <s v="New"/>
    <s v="Make"/>
  </r>
  <r>
    <n v="695890"/>
    <s v="NORTON PACKAGING CORP."/>
    <x v="78"/>
    <s v="16.00X0.00X18.00X8.0050/CS,BAGS,BS,COLOR,GRA"/>
    <n v="1819.84"/>
    <m/>
    <n v="16"/>
    <n v="0"/>
    <n v="18"/>
    <n v="8"/>
    <x v="0"/>
    <m/>
    <d v="2013-08-13T00:00:00"/>
    <s v="Aug 2013"/>
    <s v="ANGELA"/>
    <s v="Reorder"/>
    <s v="Make"/>
  </r>
  <r>
    <n v="692390"/>
    <s v="HILLAS PACKAGING"/>
    <x v="0"/>
    <s v="10.5X13.5X002 POSTALAPPROVED W/ 1.5  LIP &amp; TA1000/CASE"/>
    <n v="3982.5"/>
    <m/>
    <n v="10.5"/>
    <n v="13.5"/>
    <s v="002 POSTAL"/>
    <m/>
    <x v="1"/>
    <n v="861227"/>
    <d v="2013-07-15T00:00:00"/>
    <s v="July 2013"/>
    <s v="MWENTWORTH"/>
    <s v="Reorder"/>
    <s v="Buy"/>
  </r>
  <r>
    <n v="692390"/>
    <s v="HILLAS PACKAGING"/>
    <x v="0"/>
    <s v="10.5X13.5X002 POSTALAPPROVED W/ 1.5  LIP &amp; TA1000/CASE"/>
    <n v="3982.5"/>
    <m/>
    <n v="10.5"/>
    <n v="13.5"/>
    <s v="002 POSTAL"/>
    <m/>
    <x v="1"/>
    <n v="861227"/>
    <d v="2013-07-15T00:00:00"/>
    <s v="July 2013"/>
    <s v="MWENTWORTH"/>
    <s v="Reorder"/>
    <s v="Buy"/>
  </r>
  <r>
    <n v="696713"/>
    <s v="CHALMUR BAG CO., INC."/>
    <x v="78"/>
    <s v="16.00X0.00X18.00X8.0050/CS,BAGS,BS,OPAQ,GRA"/>
    <n v="1355.28"/>
    <m/>
    <n v="16"/>
    <n v="0"/>
    <n v="18"/>
    <n v="8"/>
    <x v="0"/>
    <m/>
    <d v="2013-08-15T00:00:00"/>
    <s v="Aug 2013"/>
    <s v="DWHOLEY"/>
    <s v="New"/>
    <s v="Make"/>
  </r>
  <r>
    <n v="698313"/>
    <s v="GIANT PACKAGING"/>
    <x v="78"/>
    <s v="16.00X0.00X20.00X1.001000/CS,BAGS"/>
    <n v="2975"/>
    <m/>
    <n v="16"/>
    <n v="0"/>
    <n v="20"/>
    <n v="1"/>
    <x v="1"/>
    <n v="875154"/>
    <d v="2013-08-08T00:00:00"/>
    <s v="Aug 2013"/>
    <s v="STEVES"/>
    <s v="Reorder"/>
    <s v="Make"/>
  </r>
  <r>
    <n v="690016"/>
    <s v="STAPLES INDUSTRIAL #906"/>
    <x v="0"/>
    <s v="LF 2X4 2MIL1000/CASE"/>
    <n v="0"/>
    <m/>
    <s v="LF 2"/>
    <s v="4 2MIL"/>
    <m/>
    <m/>
    <x v="0"/>
    <m/>
    <d v="2013-07-16T00:00:00"/>
    <s v="July 2013"/>
    <s v="MWENTWORTH"/>
    <s v="New"/>
    <s v="Buy"/>
  </r>
  <r>
    <n v="690055"/>
    <s v="SEMPER/EXETER PAPER"/>
    <x v="0"/>
    <s v="6.5X21 + 1.5 LIP .8MILLD, 2% ANTI STAT4  WKTS, 250/WKT-2500/CS"/>
    <n v="0"/>
    <m/>
    <n v="6.5"/>
    <s v="21 + 1.5 LIP .8MIL"/>
    <m/>
    <m/>
    <x v="0"/>
    <m/>
    <d v="2013-07-16T00:00:00"/>
    <s v="July 2013"/>
    <s v="DBALLETTA"/>
    <s v="New"/>
    <s v="Buy"/>
  </r>
  <r>
    <n v="690073"/>
    <s v="COMET PACKAGING"/>
    <x v="0"/>
    <s v="4 X 4 WITH A 2.5  LIP1.5MIL 1000/CASE"/>
    <n v="2560"/>
    <m/>
    <n v="4"/>
    <s v=" 4 WITH A 2.5  LIP"/>
    <m/>
    <m/>
    <x v="0"/>
    <m/>
    <d v="2013-07-16T00:00:00"/>
    <s v="July 2013"/>
    <s v="MCAMERON"/>
    <s v="New"/>
    <s v="Buy"/>
  </r>
  <r>
    <n v="690081"/>
    <s v="COMET PACKAGING"/>
    <x v="0"/>
    <s v="4 X 4 WITH A 2.5  LIP2 MIL1000/CASE"/>
    <n v="2900"/>
    <m/>
    <n v="4"/>
    <s v=" 4 WITH A 2.5  LIP"/>
    <m/>
    <m/>
    <x v="0"/>
    <m/>
    <d v="2013-07-16T00:00:00"/>
    <s v="July 2013"/>
    <s v="MCAMERON"/>
    <s v="New"/>
    <s v="Buy"/>
  </r>
  <r>
    <n v="690262"/>
    <s v="RALYN PLASTICS CORP."/>
    <x v="0"/>
    <s v="9X13 1MIL 1.5  LIP ON WICKET (250/WICKET 1000/CASE)"/>
    <n v="2165"/>
    <m/>
    <n v="9"/>
    <s v="13 1MIL 1.5  LIP ON WIC"/>
    <m/>
    <m/>
    <x v="0"/>
    <m/>
    <d v="2013-07-16T00:00:00"/>
    <s v="July 2013"/>
    <s v="JBURKE"/>
    <s v="New"/>
    <s v="Buy"/>
  </r>
  <r>
    <n v="690270"/>
    <s v="PACKAGING TAPE INC."/>
    <x v="0"/>
    <s v="4 1/2 X 5 1/2 1M/CTN (ITEPACKING LIST ENC- PR1DOMESTIC ,PRNTD"/>
    <n v="1470.75"/>
    <m/>
    <n v="4.5"/>
    <s v=" 5 1/2 1M/CTN (ITE"/>
    <m/>
    <m/>
    <x v="0"/>
    <m/>
    <d v="2013-07-16T00:00:00"/>
    <s v="July 2013"/>
    <s v="LMITCHELL"/>
    <s v="New"/>
    <s v="Buy"/>
  </r>
  <r>
    <n v="679598"/>
    <s v="CONSUMERS INTERSTATE"/>
    <x v="0"/>
    <s v="3X5 1.5MIL CLR AUTO STYLE 3000/RL W/PIN SIZED HOLE 1  ABOVE BOTTOM CENT"/>
    <n v="802.5"/>
    <m/>
    <n v="3"/>
    <m/>
    <n v="5"/>
    <n v="1.5"/>
    <x v="0"/>
    <m/>
    <d v="2013-06-03T00:00:00"/>
    <s v="June 2013"/>
    <s v="MWENTWORTH"/>
    <s v="New"/>
    <s v="Buy"/>
  </r>
  <r>
    <n v="646701"/>
    <s v="CROWN PACKAGING"/>
    <x v="0"/>
    <s v="3.5X10 1.5MIL AUTO BAG 1500/RL "/>
    <n v="797.5"/>
    <m/>
    <n v="3.5"/>
    <m/>
    <n v="10"/>
    <n v="1.5"/>
    <x v="0"/>
    <m/>
    <d v="2013-01-24T00:00:00"/>
    <s v="Jan 2013"/>
    <s v="TTHERIAULT"/>
    <s v="New"/>
    <s v="Buy"/>
  </r>
  <r>
    <n v="633798"/>
    <s v="THE ROYAL GROUP"/>
    <x v="78"/>
    <s v="16.00X0.00X20.00X2.00 500/CS,BAGS,SW "/>
    <n v="6266.25"/>
    <m/>
    <n v="16"/>
    <n v="0"/>
    <n v="20"/>
    <n v="2"/>
    <x v="1"/>
    <n v="738493"/>
    <d v="2012-11-02T00:00:00"/>
    <s v="Nov 2012"/>
    <s v="MICHELLE"/>
    <s v="Reorder"/>
    <s v="Make"/>
  </r>
  <r>
    <n v="647572"/>
    <s v="THE ROYAL GROUP"/>
    <x v="78"/>
    <s v="16.00X0.00X20.00X2.00 500/CS,BAGS,SW "/>
    <n v="6213.75"/>
    <m/>
    <n v="16"/>
    <n v="0"/>
    <n v="20"/>
    <n v="2"/>
    <x v="1"/>
    <n v="767489"/>
    <d v="2013-01-11T00:00:00"/>
    <s v="Jan 2013"/>
    <s v="TTHERIAULT"/>
    <s v="Reorder"/>
    <s v="Make"/>
  </r>
  <r>
    <n v="666309"/>
    <s v="THE ROYAL GROUP"/>
    <x v="78"/>
    <s v="16.00X0.00X20.00X2.00 500/CS,BAGS,SW "/>
    <n v="6295"/>
    <m/>
    <n v="16"/>
    <n v="0"/>
    <n v="20"/>
    <n v="2"/>
    <x v="1"/>
    <n v="804632"/>
    <d v="2013-03-27T00:00:00"/>
    <s v="March 2013"/>
    <s v="KKING"/>
    <s v="Reorder"/>
    <s v="Make"/>
  </r>
  <r>
    <n v="689293"/>
    <s v="THE ROYAL GROUP"/>
    <x v="78"/>
    <s v="16.00X0.00X20.00X2.00 500/CS,BAGS,SW "/>
    <n v="6243.75"/>
    <m/>
    <n v="16"/>
    <n v="0"/>
    <n v="20"/>
    <n v="2"/>
    <x v="1"/>
    <n v="853030"/>
    <d v="2013-06-26T00:00:00"/>
    <s v="June 2013"/>
    <s v="BRENDA"/>
    <s v="Reorder"/>
    <s v="Make"/>
  </r>
  <r>
    <n v="686447"/>
    <s v="DELCO PACKAGING PRODUCTS INC."/>
    <x v="78"/>
    <s v="16.00X0.00X40.00X2.00 250/CS,BAGS,FG,BS,TINT,BB L"/>
    <n v="1260.5999999999999"/>
    <m/>
    <n v="16"/>
    <n v="0"/>
    <n v="40"/>
    <n v="2"/>
    <x v="1"/>
    <n v="848999"/>
    <d v="2013-06-19T00:00:00"/>
    <s v="June 2013"/>
    <s v="LPAIGE"/>
    <s v="Reorder"/>
    <s v="Make"/>
  </r>
  <r>
    <n v="653180"/>
    <s v="HARDER"/>
    <x v="78"/>
    <s v="16.00X14.00X23.00X1.00 250/CS,BAGS,FG,BS,NSC "/>
    <n v="968.29"/>
    <m/>
    <n v="16"/>
    <n v="14"/>
    <n v="23"/>
    <n v="1"/>
    <x v="0"/>
    <m/>
    <d v="2013-02-19T00:00:00"/>
    <s v="Feb 2013"/>
    <s v="CHRISP"/>
    <s v="New"/>
    <s v="Make"/>
  </r>
  <r>
    <n v="686450"/>
    <s v="DAHLE NORTH AMERICA, INC."/>
    <x v="78"/>
    <s v="16.00X14.00X30.00X1.50 100/CS,BAGS,BS "/>
    <n v="1479.36"/>
    <m/>
    <n v="16"/>
    <n v="14"/>
    <n v="30"/>
    <n v="1.5"/>
    <x v="1"/>
    <n v="849231"/>
    <d v="2013-06-19T00:00:00"/>
    <s v="June 2013"/>
    <s v="JPENA"/>
    <s v="Reorder"/>
    <s v="Make"/>
  </r>
  <r>
    <n v="690388"/>
    <s v="EMCO INDUSTRIAL PLASTICS"/>
    <x v="0"/>
    <s v="3  TUBING 6 MIL500 FT/ROLL (ITEM# 2105)"/>
    <n v="15708"/>
    <m/>
    <s v="3  TUBING 6 MIL"/>
    <m/>
    <m/>
    <m/>
    <x v="0"/>
    <m/>
    <d v="2013-07-17T00:00:00"/>
    <s v="July 2013"/>
    <s v="CMAHAN"/>
    <s v="New"/>
    <s v="Buy"/>
  </r>
  <r>
    <n v="690409"/>
    <s v="US POLY PACK"/>
    <x v="0"/>
    <s v="ZT 6X6X0015 1000/CTN"/>
    <n v="1109.5999999999999"/>
    <m/>
    <s v="ZT 6"/>
    <n v="6"/>
    <s v="0015 1000/CTN"/>
    <m/>
    <x v="0"/>
    <m/>
    <d v="2013-07-17T00:00:00"/>
    <s v="July 2013"/>
    <s v="BRENDA"/>
    <s v="New"/>
    <s v="Buy"/>
  </r>
  <r>
    <n v="690410"/>
    <s v="STAPLES CONTRACT &amp; COMMERCIAL"/>
    <x v="0"/>
    <s v="6.5X16 1  LIPVENTED"/>
    <n v="0"/>
    <m/>
    <n v="6.5"/>
    <s v="16 1  LIP"/>
    <m/>
    <m/>
    <x v="0"/>
    <m/>
    <d v="2013-07-17T00:00:00"/>
    <s v="July 2013"/>
    <s v="LCARTER"/>
    <s v="New"/>
    <s v="Buy"/>
  </r>
  <r>
    <n v="690412"/>
    <s v="US POLY PACK"/>
    <x v="0"/>
    <s v="ZT 6X6X0015 1000/CTN"/>
    <n v="1413.75"/>
    <m/>
    <s v="ZT 6"/>
    <n v="6"/>
    <s v="0015 1000/CTN"/>
    <m/>
    <x v="0"/>
    <m/>
    <d v="2013-07-17T00:00:00"/>
    <s v="July 2013"/>
    <s v="BRENDA"/>
    <s v="New"/>
    <s v="Buy"/>
  </r>
  <r>
    <n v="690414"/>
    <s v="US POLY PACK"/>
    <x v="0"/>
    <s v="ZT 6X6X0015 1000/CTN"/>
    <n v="1884"/>
    <m/>
    <s v="ZT 6"/>
    <n v="6"/>
    <s v="0015 1000/CTN"/>
    <m/>
    <x v="0"/>
    <m/>
    <d v="2013-07-17T00:00:00"/>
    <s v="July 2013"/>
    <s v="BRENDA"/>
    <s v="New"/>
    <s v="Buy"/>
  </r>
  <r>
    <n v="690415"/>
    <s v="US POLY PACK"/>
    <x v="0"/>
    <s v="ZT 8X1000X0015 1000/CTN"/>
    <n v="2463.75"/>
    <m/>
    <s v="ZT 8"/>
    <n v="1000"/>
    <s v="0015 1000/CTN"/>
    <m/>
    <x v="0"/>
    <m/>
    <d v="2013-07-17T00:00:00"/>
    <s v="July 2013"/>
    <s v="BRENDA"/>
    <s v="New"/>
    <s v="Buy"/>
  </r>
  <r>
    <n v="690416"/>
    <s v="US POLY PACK"/>
    <x v="0"/>
    <s v="ZT 8X10X0015 1000/CTN3"/>
    <n v="3682.2"/>
    <m/>
    <s v="ZT 8"/>
    <n v="10"/>
    <s v="0015 1000/CTN"/>
    <m/>
    <x v="0"/>
    <m/>
    <d v="2013-07-17T00:00:00"/>
    <s v="July 2013"/>
    <s v="BRENDA"/>
    <s v="New"/>
    <s v="Buy"/>
  </r>
  <r>
    <n v="690419"/>
    <s v="US POLY PACK"/>
    <x v="0"/>
    <s v="ZT 8X10X0015 1000/CTN"/>
    <n v="5220.6000000000004"/>
    <m/>
    <s v="ZT 8"/>
    <n v="10"/>
    <s v="0015 1000/CTN"/>
    <m/>
    <x v="0"/>
    <m/>
    <d v="2013-07-17T00:00:00"/>
    <s v="July 2013"/>
    <s v="BRENDA"/>
    <s v="New"/>
    <s v="Buy"/>
  </r>
  <r>
    <n v="690441"/>
    <s v="US POLY PACK"/>
    <x v="0"/>
    <s v="ZT 36X48X0015 500/CTN"/>
    <n v="2594.8000000000002"/>
    <m/>
    <s v="ZT 36"/>
    <n v="48"/>
    <s v="0015 500/CTN"/>
    <m/>
    <x v="0"/>
    <m/>
    <d v="2013-07-17T00:00:00"/>
    <s v="July 2013"/>
    <s v="BRENDA"/>
    <s v="New"/>
    <s v="Buy"/>
  </r>
  <r>
    <n v="690444"/>
    <s v="US POLY PACK"/>
    <x v="0"/>
    <s v="ZT 36X48X0015 500/CTN"/>
    <n v="3518.7"/>
    <m/>
    <s v="ZT 36"/>
    <n v="48"/>
    <s v="0015 500/CTN"/>
    <m/>
    <x v="0"/>
    <m/>
    <d v="2013-07-17T00:00:00"/>
    <s v="July 2013"/>
    <s v="BRENDA"/>
    <s v="New"/>
    <s v="Buy"/>
  </r>
  <r>
    <n v="690448"/>
    <s v="US POLY PACK"/>
    <x v="0"/>
    <s v="ZT 36X48X0015 500/CTN"/>
    <n v="5516"/>
    <m/>
    <s v="ZT 36"/>
    <n v="48"/>
    <s v="0015 500/CTN"/>
    <m/>
    <x v="0"/>
    <m/>
    <d v="2013-07-17T00:00:00"/>
    <s v="July 2013"/>
    <s v="BRENDA"/>
    <s v="New"/>
    <s v="Buy"/>
  </r>
  <r>
    <n v="690488"/>
    <s v="CAROLINA CONTAINER COMPANY"/>
    <x v="0"/>
    <s v="24  X30  2MIL PRINTED 1C/W/ 1.5  LIP &amp; PERM TAPE 500/CASE,PRNTD"/>
    <n v="4069.5"/>
    <m/>
    <n v="24"/>
    <s v="30  2MIL PRINTED 1C/"/>
    <m/>
    <m/>
    <x v="0"/>
    <m/>
    <d v="2013-07-17T00:00:00"/>
    <s v="July 2013"/>
    <s v="JCORLISS"/>
    <s v="New"/>
    <s v="Buy"/>
  </r>
  <r>
    <n v="690498"/>
    <s v="WHITEBIRD"/>
    <x v="0"/>
    <s v="10X15 1.5MIL POLYPRO1M/CASE"/>
    <n v="3003"/>
    <m/>
    <n v="10"/>
    <s v="15 1.5MIL POLYPRO"/>
    <m/>
    <m/>
    <x v="0"/>
    <m/>
    <d v="2013-07-17T00:00:00"/>
    <s v="July 2013"/>
    <s v="MWENTWORTH"/>
    <s v="New"/>
    <s v="Buy"/>
  </r>
  <r>
    <n v="690503"/>
    <s v="XPEDX"/>
    <x v="0"/>
    <s v="ZT 6X12 2 MIL PRINTED 1C/1000/CASE"/>
    <n v="4464"/>
    <m/>
    <s v="ZT 6"/>
    <s v="12 2 MIL PRINTED 1C/"/>
    <m/>
    <m/>
    <x v="0"/>
    <m/>
    <d v="2013-07-17T00:00:00"/>
    <s v="July 2013"/>
    <s v="CMAHAN"/>
    <s v="Reorder"/>
    <s v="Buy"/>
  </r>
  <r>
    <n v="690503"/>
    <s v="XPEDX"/>
    <x v="0"/>
    <s v="ZT 6X12 2 MIL PRINTED 1C/1000/CASE"/>
    <n v="4464"/>
    <m/>
    <s v="ZT 6"/>
    <s v="12 2 MIL PRINTED 1C/"/>
    <m/>
    <m/>
    <x v="0"/>
    <m/>
    <d v="2013-07-17T00:00:00"/>
    <s v="July 2013"/>
    <s v="CMAHAN"/>
    <s v="Reorder"/>
    <s v="Buy"/>
  </r>
  <r>
    <n v="690590"/>
    <s v="BAKER PAPER COMPANY"/>
    <x v="0"/>
    <s v="ZT 9X12 2MIL PRINTED 2C/1(WHITE/BLUE 296) 1000/CASE LDPE,PRNTD"/>
    <n v="2770"/>
    <m/>
    <s v="ZT 9"/>
    <s v="12 2MIL PRINTED 2C/1"/>
    <m/>
    <m/>
    <x v="0"/>
    <m/>
    <d v="2013-07-17T00:00:00"/>
    <s v="July 2013"/>
    <s v="MWENTWORTH"/>
    <s v="New"/>
    <s v="Buy"/>
  </r>
  <r>
    <n v="639204"/>
    <s v="STEPHEN GOULD"/>
    <x v="78"/>
    <s v="16.00XX20.00X1.00 1000/CS,BAGS "/>
    <n v="817.25"/>
    <m/>
    <n v="16"/>
    <m/>
    <n v="20"/>
    <n v="1"/>
    <x v="0"/>
    <m/>
    <d v="2012-12-14T00:00:00"/>
    <s v="Dec 2012"/>
    <s v="JPENA"/>
    <s v="New"/>
    <s v="Make"/>
  </r>
  <r>
    <n v="633992"/>
    <s v="CLEAR VIEW BAG COMPANY, INC."/>
    <x v="78"/>
    <s v="16.00XX22.00X1.75 500/CS,BAGS,FG "/>
    <n v="1280"/>
    <m/>
    <n v="16"/>
    <m/>
    <n v="22"/>
    <n v="1.75"/>
    <x v="0"/>
    <m/>
    <d v="2012-11-20T00:00:00"/>
    <s v="Nov 2012"/>
    <s v="JPENA"/>
    <s v="New"/>
    <s v="Make"/>
  </r>
  <r>
    <n v="678150"/>
    <s v="WESTERN PACKAGING, INC"/>
    <x v="78"/>
    <s v="16.73X0.00X19.69X1.20 750/CS,BAGS,VENT,NORM "/>
    <n v="641.86"/>
    <m/>
    <n v="16.73"/>
    <m/>
    <n v="19.690000000000001"/>
    <n v="1.2"/>
    <x v="0"/>
    <m/>
    <d v="2013-05-28T00:00:00"/>
    <s v="May 2013"/>
    <s v="TTHERIAULT"/>
    <s v="New"/>
    <s v="Make"/>
  </r>
  <r>
    <n v="656970"/>
    <s v="CLARK SHREDDERS, LLC"/>
    <x v="78"/>
    <s v="17.75X15.00X30.00X1.50 100/CS,BAGS,BS "/>
    <n v="1345.8"/>
    <m/>
    <n v="17.75"/>
    <n v="15"/>
    <n v="30"/>
    <n v="1.5"/>
    <x v="0"/>
    <m/>
    <d v="2013-03-05T00:00:00"/>
    <s v="March 2013"/>
    <s v="MPRIEST"/>
    <s v="Reorder"/>
    <s v="Make"/>
  </r>
  <r>
    <n v="683116"/>
    <s v="CLARK SHREDDERS, LLC"/>
    <x v="78"/>
    <s v="17.75X15.00X30.00X1.50 100/CS,BAGS,BS "/>
    <n v="1852.35"/>
    <m/>
    <n v="17.75"/>
    <n v="15"/>
    <n v="30"/>
    <n v="1.5"/>
    <x v="0"/>
    <m/>
    <d v="2013-06-18T00:00:00"/>
    <s v="June 2013"/>
    <s v="JPENA"/>
    <s v="New"/>
    <s v="Make"/>
  </r>
  <r>
    <n v="626252"/>
    <s v="PACIFIC PKG."/>
    <x v="78"/>
    <s v="18.00X0.00X21.00X1.00 500/CS,BAGS,BS "/>
    <n v="1767.5"/>
    <m/>
    <n v="18"/>
    <n v="0"/>
    <n v="21"/>
    <n v="1"/>
    <x v="0"/>
    <m/>
    <d v="2012-10-16T00:00:00"/>
    <s v="Oct 2012"/>
    <s v="JPENA"/>
    <s v="New"/>
    <s v="Make"/>
  </r>
  <r>
    <n v="632516"/>
    <s v="PACIFIC PKG."/>
    <x v="78"/>
    <s v="18.00X0.00X21.00X1.00 500/CS,BAGS,BS "/>
    <n v="926.5"/>
    <m/>
    <n v="18"/>
    <n v="0"/>
    <n v="21"/>
    <n v="1"/>
    <x v="1"/>
    <n v="735599"/>
    <d v="2012-10-26T00:00:00"/>
    <s v="Oct 2012"/>
    <s v="LMITCHELL"/>
    <s v="Reorder"/>
    <s v="Make"/>
  </r>
  <r>
    <n v="693412"/>
    <s v="GOTHAM SHREDDERS"/>
    <x v="78"/>
    <s v="18.00X15.00X37.00X1.50100/CS,BAGS,BS"/>
    <n v="1193.44"/>
    <m/>
    <n v="18"/>
    <n v="15"/>
    <n v="37"/>
    <n v="1.5"/>
    <x v="0"/>
    <m/>
    <d v="2013-08-01T00:00:00"/>
    <s v="Aug 2013"/>
    <s v="AMBER"/>
    <s v="New"/>
    <s v="Make"/>
  </r>
  <r>
    <n v="654363"/>
    <s v="DAHLE NORTH AMERICA, INC."/>
    <x v="78"/>
    <s v="20.00X18.00X36.00X1.50 100/CS,BAGS,BS "/>
    <n v="2023.56"/>
    <m/>
    <n v="20"/>
    <n v="18"/>
    <n v="36"/>
    <n v="1.5"/>
    <x v="1"/>
    <n v="785006"/>
    <d v="2013-02-15T00:00:00"/>
    <s v="Feb 2013"/>
    <s v="MPRIEST"/>
    <s v="Reorder"/>
    <s v="Make"/>
  </r>
  <r>
    <n v="686453"/>
    <s v="DAHLE NORTH AMERICA, INC."/>
    <x v="78"/>
    <s v="20.00X18.00X36.00X1.50 100/CS,BAGS,BS "/>
    <n v="1990.68"/>
    <m/>
    <n v="20"/>
    <n v="18"/>
    <n v="36"/>
    <n v="1.5"/>
    <x v="1"/>
    <n v="849230"/>
    <d v="2013-06-19T00:00:00"/>
    <s v="June 2013"/>
    <s v="JPENA"/>
    <s v="Reorder"/>
    <s v="Make"/>
  </r>
  <r>
    <n v="708690"/>
    <s v="DAHLE NORTH AMERICA, INC."/>
    <x v="78"/>
    <s v="20.00X18.00X36.00X1.50100/CS,BAGS,BS"/>
    <n v="2023.56"/>
    <m/>
    <n v="20"/>
    <n v="18"/>
    <n v="36"/>
    <n v="1.5"/>
    <x v="1"/>
    <n v="898641"/>
    <d v="2013-09-23T00:00:00"/>
    <s v="Sept 2013"/>
    <s v="MFRIDLEY"/>
    <s v="Reorder"/>
    <s v="Make"/>
  </r>
  <r>
    <n v="649283"/>
    <s v="CURBELL PLASTICS, INC."/>
    <x v="78"/>
    <s v="21.00X0.00X24.00X1.50 500/CS,BAGS "/>
    <n v="746.81"/>
    <m/>
    <n v="21"/>
    <n v="0"/>
    <n v="24"/>
    <n v="1.5"/>
    <x v="0"/>
    <m/>
    <d v="2013-02-04T00:00:00"/>
    <s v="Feb 2013"/>
    <s v="TTHERIAULT"/>
    <s v="New"/>
    <s v="Make"/>
  </r>
  <r>
    <n v="690712"/>
    <s v="US POLY PACK"/>
    <x v="0"/>
    <s v="ZT 9X12X0015 1000/CTN"/>
    <n v="960.8"/>
    <m/>
    <s v="ZT 9"/>
    <n v="12"/>
    <s v="0015 1000/CTN"/>
    <m/>
    <x v="0"/>
    <m/>
    <d v="2013-07-18T00:00:00"/>
    <s v="July 2013"/>
    <s v="BRENDA"/>
    <s v="New"/>
    <s v="Buy"/>
  </r>
  <r>
    <n v="690713"/>
    <s v="US POLY PACK"/>
    <x v="0"/>
    <s v="ZT 9X12X0015 1000/CTN"/>
    <n v="1303.8"/>
    <m/>
    <s v="ZT 9"/>
    <n v="12"/>
    <s v="0015 1000/CTN"/>
    <m/>
    <x v="0"/>
    <m/>
    <d v="2013-07-18T00:00:00"/>
    <s v="July 2013"/>
    <s v="BRENDA"/>
    <s v="New"/>
    <s v="Buy"/>
  </r>
  <r>
    <n v="690714"/>
    <s v="US POLY PACK"/>
    <x v="0"/>
    <s v="ZT 9X12X0015 1000/CTN"/>
    <n v="1642"/>
    <m/>
    <s v="ZT 9"/>
    <n v="12"/>
    <s v="0015 1000/CTN"/>
    <m/>
    <x v="0"/>
    <m/>
    <d v="2013-07-18T00:00:00"/>
    <s v="July 2013"/>
    <s v="BRENDA"/>
    <s v="New"/>
    <s v="Buy"/>
  </r>
  <r>
    <n v="690755"/>
    <s v="STEPHEN GOULD ROCKVILLE"/>
    <x v="0"/>
    <s v="3  X 5  BUBBLE BAG, 3/16 W/LIP"/>
    <n v="1241.5"/>
    <m/>
    <n v="3"/>
    <s v=" 5  BUBBLE BAG, 3/16 "/>
    <m/>
    <m/>
    <x v="0"/>
    <m/>
    <d v="2013-07-18T00:00:00"/>
    <s v="July 2013"/>
    <s v="JCORLISS"/>
    <s v="New"/>
    <s v="Buy"/>
  </r>
  <r>
    <n v="690797"/>
    <s v="ALLES OF FLORIDA"/>
    <x v="0"/>
    <s v="13.5X20.5 1.25MIL W/ 2.5 +1.5  LIP WICKETED BAG 2C/1S 250/WICKET 1000/CASE,"/>
    <n v="125925"/>
    <m/>
    <n v="13.5"/>
    <s v="20.5 1.25MIL W/ 2.5 "/>
    <m/>
    <m/>
    <x v="0"/>
    <m/>
    <d v="2013-07-18T00:00:00"/>
    <s v="July 2013"/>
    <s v="PGARCIA"/>
    <s v="New"/>
    <s v="Buy"/>
  </r>
  <r>
    <n v="690799"/>
    <s v="ALLES OF FLORIDA"/>
    <x v="0"/>
    <s v="13.5X20.5 1.25MIL W/ 2.5 WICKTED BAGS +1.5  LIP 250/WICKET 1000/CASE"/>
    <n v="111300"/>
    <m/>
    <n v="13.5"/>
    <s v="20.5 1.25MIL W/ 2.5 "/>
    <m/>
    <m/>
    <x v="0"/>
    <m/>
    <d v="2013-07-18T00:00:00"/>
    <s v="July 2013"/>
    <s v="PGARCIA"/>
    <s v="New"/>
    <s v="Buy"/>
  </r>
  <r>
    <n v="690802"/>
    <s v="PAK WEST PAPER &amp; PACKAGING"/>
    <x v="0"/>
    <s v="4X7 ZIPLOCK BAGS1000/CS"/>
    <n v="0"/>
    <m/>
    <n v="4"/>
    <s v="7 ZIPLOCK BAGS"/>
    <m/>
    <m/>
    <x v="0"/>
    <m/>
    <d v="2013-07-18T00:00:00"/>
    <s v="July 2013"/>
    <s v="MFRIDLEY"/>
    <s v="New"/>
    <s v="Buy"/>
  </r>
  <r>
    <n v="690815"/>
    <s v="XPEDX"/>
    <x v="0"/>
    <s v="ZT 3X5 3MIL W/ HEAT SEAL1.5  IN, 4  UP (LEAVING 11000/CASE"/>
    <n v="1001"/>
    <m/>
    <s v="ZT 3"/>
    <s v="5 3MIL W/ HEAT SEAL"/>
    <m/>
    <m/>
    <x v="0"/>
    <m/>
    <d v="2013-07-18T00:00:00"/>
    <s v="July 2013"/>
    <s v="KSHAUGHNESSY"/>
    <s v="New"/>
    <s v="Buy"/>
  </r>
  <r>
    <n v="690816"/>
    <s v="CONPAC GROUP"/>
    <x v="0"/>
    <s v="1X38.25 4 MILLON ROLLS"/>
    <n v="0"/>
    <m/>
    <n v="1"/>
    <s v="38.25 4 MILL"/>
    <m/>
    <m/>
    <x v="0"/>
    <m/>
    <d v="2013-07-18T00:00:00"/>
    <s v="July 2013"/>
    <s v="DWHOLEY"/>
    <s v="New"/>
    <s v="Buy"/>
  </r>
  <r>
    <n v="690856"/>
    <s v="US POLY PACK"/>
    <x v="0"/>
    <s v="ZT 36X48X002 200/CTN"/>
    <n v="3098.4"/>
    <m/>
    <s v="ZT 36"/>
    <n v="48"/>
    <s v="002 200/CTN"/>
    <m/>
    <x v="0"/>
    <m/>
    <d v="2013-07-18T00:00:00"/>
    <s v="July 2013"/>
    <s v="BRENDA"/>
    <s v="New"/>
    <s v="Buy"/>
  </r>
  <r>
    <n v="690867"/>
    <s v="US POLY PACK"/>
    <x v="0"/>
    <s v="ZT 36X48X002 200/CTN"/>
    <n v="4288.2"/>
    <m/>
    <s v="ZT 36"/>
    <n v="48"/>
    <s v="002 200/CTN"/>
    <m/>
    <x v="0"/>
    <m/>
    <d v="2013-07-18T00:00:00"/>
    <s v="July 2013"/>
    <s v="BRENDA"/>
    <s v="New"/>
    <s v="Buy"/>
  </r>
  <r>
    <n v="690868"/>
    <s v="US POLY PACK"/>
    <x v="0"/>
    <s v="ZT 36X48X002 200/CTN"/>
    <n v="6841"/>
    <m/>
    <s v="ZT 36"/>
    <n v="48"/>
    <s v="002 200/CTN"/>
    <m/>
    <x v="0"/>
    <m/>
    <d v="2013-07-18T00:00:00"/>
    <s v="July 2013"/>
    <s v="BRENDA"/>
    <s v="New"/>
    <s v="Buy"/>
  </r>
  <r>
    <n v="690869"/>
    <s v="PRATT SPECIALTIES"/>
    <x v="0"/>
    <s v="7X21 3/16  BUBBLE 250/CASE"/>
    <n v="1160.55"/>
    <m/>
    <n v="7"/>
    <s v="21 3/16  BUBBLE 250/CAS"/>
    <m/>
    <m/>
    <x v="0"/>
    <m/>
    <d v="2013-07-18T00:00:00"/>
    <s v="July 2013"/>
    <s v="JCORLISS"/>
    <s v="New"/>
    <s v="Buy"/>
  </r>
  <r>
    <n v="690874"/>
    <s v="PRATT SPECIALTIES"/>
    <x v="0"/>
    <s v="7  X21  2MILBUBBLE BAG"/>
    <n v="0"/>
    <m/>
    <n v="7"/>
    <s v="21  2MIL"/>
    <m/>
    <m/>
    <x v="0"/>
    <m/>
    <d v="2013-07-18T00:00:00"/>
    <s v="July 2013"/>
    <s v="JCORLISS"/>
    <s v="New"/>
    <s v="Buy"/>
  </r>
  <r>
    <n v="690876"/>
    <s v="PRATT SPECIALTIES"/>
    <x v="0"/>
    <s v="7  X 21  3MIL"/>
    <n v="0"/>
    <m/>
    <n v="7"/>
    <s v=" 21  3MIL"/>
    <m/>
    <m/>
    <x v="0"/>
    <m/>
    <d v="2013-07-18T00:00:00"/>
    <s v="July 2013"/>
    <s v="JCORLISS"/>
    <s v="New"/>
    <s v="Buy"/>
  </r>
  <r>
    <n v="690877"/>
    <s v="PRATT SPECIALTIES"/>
    <x v="0"/>
    <s v="7  X 21  4MILBUBBLE BAG"/>
    <n v="0"/>
    <m/>
    <n v="7"/>
    <s v=" 21  4MIL"/>
    <m/>
    <m/>
    <x v="0"/>
    <m/>
    <d v="2013-07-18T00:00:00"/>
    <s v="July 2013"/>
    <s v="JCORLISS"/>
    <s v="New"/>
    <s v="Buy"/>
  </r>
  <r>
    <n v="690883"/>
    <s v="VONCO PRODUCTS"/>
    <x v="0"/>
    <s v="ZT 12X15 2MIL (ITEM# 36701000/CS"/>
    <n v="64462.5"/>
    <m/>
    <s v="ZT 12"/>
    <s v="15 2MIL (ITEM# 3670"/>
    <m/>
    <m/>
    <x v="0"/>
    <m/>
    <d v="2013-07-18T00:00:00"/>
    <s v="July 2013"/>
    <s v="LCARTER"/>
    <s v="New"/>
    <s v="Buy"/>
  </r>
  <r>
    <n v="690900"/>
    <s v="PREFERRED TAPE, INC."/>
    <x v="0"/>
    <s v="ZT 1.5x2 2MIL BLACK"/>
    <n v="0"/>
    <m/>
    <s v="ZT 1.5x2 2MIL BLACK"/>
    <m/>
    <m/>
    <m/>
    <x v="0"/>
    <m/>
    <d v="2013-07-18T00:00:00"/>
    <s v="July 2013"/>
    <s v="MWENTWORTH"/>
    <s v="New"/>
    <s v="Buy"/>
  </r>
  <r>
    <n v="690908"/>
    <s v="SHIPPERS SUPPLY, INC."/>
    <x v="0"/>
    <s v="TAMPER EVIDENT ZT6.5X6.5X006 W/1  LIP1000/CASE"/>
    <n v="736"/>
    <m/>
    <s v="TAMPER EVIDENT ZT"/>
    <m/>
    <m/>
    <m/>
    <x v="0"/>
    <m/>
    <d v="2013-07-18T00:00:00"/>
    <s v="July 2013"/>
    <s v="LMITCHELL"/>
    <s v="New"/>
    <s v="Buy"/>
  </r>
  <r>
    <n v="692852"/>
    <s v="GRACE SUPPLY CO."/>
    <x v="78"/>
    <s v="21.00X16.00X36.00X1.00150/CS,BAGS,BS,AS,AFPAS"/>
    <n v="1669.69"/>
    <m/>
    <n v="21"/>
    <n v="16"/>
    <n v="36"/>
    <n v="1"/>
    <x v="0"/>
    <m/>
    <d v="2013-07-30T00:00:00"/>
    <s v="July 2013"/>
    <s v="MCAMERON"/>
    <s v="New"/>
    <s v="Make"/>
  </r>
  <r>
    <n v="662320"/>
    <s v="POLLOCK PAPER"/>
    <x v="78"/>
    <s v="21.50X0.00X20.50X3.00 200/CS,BAGS,FG,TINT,MBL "/>
    <n v="1810.14"/>
    <m/>
    <n v="21.5"/>
    <n v="0"/>
    <n v="20.5"/>
    <n v="3"/>
    <x v="0"/>
    <m/>
    <d v="2013-03-26T00:00:00"/>
    <s v="March 2013"/>
    <s v="EZRA"/>
    <s v="Reorder"/>
    <s v="Make"/>
  </r>
  <r>
    <n v="626086"/>
    <s v="POLLOCK PAPER"/>
    <x v="10"/>
    <s v="21.50X0.00X20.50X4.00 200/CS,BAGS,FG,TINT,MBL "/>
    <n v="2367.37"/>
    <m/>
    <n v="21.5"/>
    <n v="0"/>
    <n v="20.5"/>
    <n v="4"/>
    <x v="1"/>
    <n v="722464"/>
    <d v="2012-10-01T00:00:00"/>
    <s v="Oct 2012"/>
    <s v="SARAH"/>
    <s v="Reorder"/>
    <s v="Make"/>
  </r>
  <r>
    <n v="644937"/>
    <s v="POLLOCK PAPER"/>
    <x v="10"/>
    <s v="21.50X0.00X20.50X4.00 200/CS,BAGS,FG,TINT,MBL "/>
    <n v="2330.34"/>
    <m/>
    <n v="21.5"/>
    <n v="0"/>
    <n v="20.5"/>
    <n v="4"/>
    <x v="1"/>
    <n v="761723"/>
    <d v="2012-12-28T00:00:00"/>
    <s v="Dec 2012"/>
    <s v="LMITCHELL"/>
    <s v="Reorder"/>
    <s v="Make"/>
  </r>
  <r>
    <n v="644939"/>
    <s v="POLLOCK PAPER"/>
    <x v="10"/>
    <s v="21.50X0.00X20.50X4.00 200/CS,BAGS,FG,TINT,MBL "/>
    <n v="2330.34"/>
    <m/>
    <n v="21.5"/>
    <n v="0"/>
    <n v="20.5"/>
    <n v="4"/>
    <x v="1"/>
    <n v="761798"/>
    <d v="2012-12-28T00:00:00"/>
    <s v="Dec 2012"/>
    <s v="LPAIGE"/>
    <s v="Reorder"/>
    <s v="Make"/>
  </r>
  <r>
    <n v="693206"/>
    <s v="NORMAN ROQUETTE, INC."/>
    <x v="0"/>
    <s v="7.375X5 3MIL WITH3 LIP 1000/CASE"/>
    <n v="1116.25"/>
    <m/>
    <n v="7.375"/>
    <s v="5 3MIL WITH"/>
    <m/>
    <m/>
    <x v="1"/>
    <n v="863547"/>
    <d v="2013-07-18T00:00:00"/>
    <s v="July 2013"/>
    <s v="PCOSTA"/>
    <s v="Reorder"/>
    <s v="Buy"/>
  </r>
  <r>
    <n v="693206"/>
    <s v="NORMAN ROQUETTE, INC."/>
    <x v="0"/>
    <s v="7.375X5 3MIL WITH3 LIP 1000/CASE"/>
    <n v="1116.25"/>
    <m/>
    <n v="7.375"/>
    <s v="5 3MIL WITH"/>
    <m/>
    <m/>
    <x v="1"/>
    <n v="863547"/>
    <d v="2013-07-18T00:00:00"/>
    <s v="July 2013"/>
    <s v="PCOSTA"/>
    <s v="Reorder"/>
    <s v="Buy"/>
  </r>
  <r>
    <n v="686649"/>
    <s v="PEGASUS INDUSTRIES"/>
    <x v="78"/>
    <s v="23.00X17.00X46.00X1.00 100/CS,BAGS,BS,LLD,OCT,CO LOR,BLK"/>
    <n v="0"/>
    <m/>
    <n v="23"/>
    <n v="17"/>
    <n v="46"/>
    <n v="1"/>
    <x v="0"/>
    <m/>
    <d v="2013-06-17T00:00:00"/>
    <s v="June 2013"/>
    <s v="DAVIDW"/>
    <s v="New"/>
    <s v="Make"/>
  </r>
  <r>
    <n v="690693"/>
    <s v="PEGASUS INDUSTRIES"/>
    <x v="78"/>
    <s v="23.00X17.00X46.00X1.00100/CS,BAGS,BS,LLD,OCT,COLOR,BLK, STAR SEAL BOTTOM"/>
    <n v="138424"/>
    <m/>
    <n v="23"/>
    <n v="17"/>
    <n v="46"/>
    <n v="1"/>
    <x v="0"/>
    <m/>
    <d v="2013-09-05T00:00:00"/>
    <s v="Sept 2013"/>
    <s v="DAVIDW"/>
    <s v="New"/>
    <s v="Make"/>
  </r>
  <r>
    <n v="664957"/>
    <s v="NOW PACKAGING"/>
    <x v="78"/>
    <s v="24.00X0.00X23.00X1.41 100/CS,BAGS,LLD,HEX,TINT, BLK"/>
    <n v="0"/>
    <m/>
    <n v="24"/>
    <n v="0"/>
    <n v="23"/>
    <n v="1.41"/>
    <x v="0"/>
    <m/>
    <d v="2013-05-29T00:00:00"/>
    <s v="May 2013"/>
    <s v="DWHOLEY"/>
    <s v="New"/>
    <s v="Make"/>
  </r>
  <r>
    <n v="631541"/>
    <s v="CLEAR VIEW BAG COMPANY, INC."/>
    <x v="78"/>
    <s v="27.00X25.00X42.00X1.00 100/CS,BAGS,FG,BS,TINT,LG R"/>
    <n v="1361.44"/>
    <m/>
    <n v="27"/>
    <n v="25"/>
    <n v="42"/>
    <n v="1"/>
    <x v="0"/>
    <m/>
    <d v="2012-11-08T00:00:00"/>
    <s v="Nov 2012"/>
    <s v="MICHELLE"/>
    <s v="New"/>
    <s v="Make"/>
  </r>
  <r>
    <n v="629683"/>
    <s v="INTERNATIONAL PLASTICS"/>
    <x v="78"/>
    <s v="30.00X0.00X48.00X1.00 100/CS,BAGS,BS "/>
    <n v="1368.1"/>
    <m/>
    <n v="30"/>
    <n v="0"/>
    <n v="48"/>
    <n v="1"/>
    <x v="0"/>
    <m/>
    <d v="2012-10-31T00:00:00"/>
    <s v="Oct 2012"/>
    <s v="WILL"/>
    <s v="New"/>
    <s v="Make"/>
  </r>
  <r>
    <n v="626503"/>
    <s v="IPS PACKAGING GREENVILLE"/>
    <x v="79"/>
    <s v="34.00XX48.00X4.50 50/RL,BAGS,BS,BOR,METAL 1 5.0%,COLOR,ORG,CRADL"/>
    <n v="17275.8"/>
    <m/>
    <n v="34"/>
    <m/>
    <n v="48"/>
    <n v="4.5"/>
    <x v="0"/>
    <m/>
    <d v="2012-10-17T00:00:00"/>
    <s v="Oct 2012"/>
    <s v="JPENA"/>
    <s v="New"/>
    <s v="Make"/>
  </r>
  <r>
    <n v="626505"/>
    <s v="HILLAS PACKAGING"/>
    <x v="79"/>
    <s v="34.00XX48.00X4.50 50/RL,BAGS,FG,BS,BOR,LLD, OCT,COLOR,ORG,15%MET"/>
    <n v="20077.8"/>
    <m/>
    <n v="34"/>
    <m/>
    <n v="48"/>
    <n v="4.5"/>
    <x v="0"/>
    <m/>
    <d v="2012-10-17T00:00:00"/>
    <s v="Oct 2012"/>
    <s v="WILL"/>
    <s v="New"/>
    <s v="Make"/>
  </r>
  <r>
    <n v="633206"/>
    <s v="TEXAS MEDICAL DISTRIBUTOR"/>
    <x v="79"/>
    <s v="36.00X12.00X45.00X1.50 100/RL,BAGS,BS,BOR "/>
    <n v="1138.52"/>
    <m/>
    <n v="36"/>
    <n v="12"/>
    <n v="45"/>
    <n v="1.5"/>
    <x v="1"/>
    <n v="737267"/>
    <d v="2012-10-31T00:00:00"/>
    <s v="Oct 2012"/>
    <s v="MICHELLE"/>
    <s v="Reorder"/>
    <s v="Make"/>
  </r>
  <r>
    <n v="663861"/>
    <s v="TEXAS MEDICAL DISTRIBUTOR"/>
    <x v="79"/>
    <s v="36.00X12.00X45.00X1.50 100/RL,BAGS,BS,BOR "/>
    <n v="1438.5"/>
    <m/>
    <n v="36"/>
    <n v="12"/>
    <n v="45"/>
    <n v="1.5"/>
    <x v="1"/>
    <n v="799638"/>
    <d v="2013-03-18T00:00:00"/>
    <s v="March 2013"/>
    <s v="TTHERIAULT"/>
    <s v="Reorder"/>
    <s v="Make"/>
  </r>
  <r>
    <n v="633205"/>
    <s v="TEXAS MEDICAL DISTRIBUTOR"/>
    <x v="79"/>
    <s v="36.00X13.00X40.00X1.50 100/RL,BAGS,BS,BOR "/>
    <n v="1398.3"/>
    <m/>
    <n v="36"/>
    <n v="13"/>
    <n v="40"/>
    <n v="1.5"/>
    <x v="1"/>
    <n v="737263"/>
    <d v="2012-10-31T00:00:00"/>
    <s v="Oct 2012"/>
    <s v="MICHELLE"/>
    <s v="Reorder"/>
    <s v="Make"/>
  </r>
  <r>
    <n v="647507"/>
    <s v="TEXAS MEDICAL DISTRIBUTOR"/>
    <x v="79"/>
    <s v="36.00X13.00X40.00X1.50 100/RL,BAGS,BS,BOR "/>
    <n v="1664.76"/>
    <m/>
    <n v="36"/>
    <n v="13"/>
    <n v="40"/>
    <n v="1.5"/>
    <x v="1"/>
    <n v="767915"/>
    <d v="2013-01-14T00:00:00"/>
    <s v="Jan 2013"/>
    <s v="CMAHAN"/>
    <s v="Reorder"/>
    <s v="Make"/>
  </r>
  <r>
    <n v="663858"/>
    <s v="TEXAS MEDICAL DISTRIBUTOR"/>
    <x v="79"/>
    <s v="36.00X13.00X40.00X1.50 100/RL,BAGS,BS,BOR "/>
    <n v="1975.33"/>
    <m/>
    <n v="36"/>
    <n v="13"/>
    <n v="40"/>
    <n v="1.5"/>
    <x v="1"/>
    <n v="799635"/>
    <d v="2013-03-18T00:00:00"/>
    <s v="March 2013"/>
    <s v="TTHERIAULT"/>
    <s v="Reorder"/>
    <s v="Make"/>
  </r>
  <r>
    <n v="679602"/>
    <s v="CONSUMERS INTERSTATE"/>
    <x v="0"/>
    <s v="4X8 1.5MIL CLR AUTO STYLE 1750/RL W/PIN SIZED HOLE CENTERED 1  ABOVE BOTTOM"/>
    <n v="794"/>
    <m/>
    <n v="4"/>
    <m/>
    <n v="8"/>
    <n v="1.5"/>
    <x v="0"/>
    <m/>
    <d v="2013-06-03T00:00:00"/>
    <s v="June 2013"/>
    <s v="MWENTWORTH"/>
    <s v="New"/>
    <s v="Buy"/>
  </r>
  <r>
    <n v="641255"/>
    <s v="GULF COAST MARKETING"/>
    <x v="0"/>
    <s v="AUTO BAGS 6X16.5 2 MIL 500/ROLL "/>
    <n v="787.5"/>
    <m/>
    <n v="6"/>
    <m/>
    <n v="16.5"/>
    <n v="2"/>
    <x v="0"/>
    <m/>
    <d v="2012-12-24T00:00:00"/>
    <s v="Dec 2012"/>
    <s v="LPAIGE"/>
    <s v="New"/>
    <s v="Buy"/>
  </r>
  <r>
    <n v="666928"/>
    <s v="TEXAS MEDICAL DISTRIBUTOR"/>
    <x v="79"/>
    <s v="36.00X13.00X40.00X1.50 100/RL,BAGS,BS,BOR "/>
    <n v="1777.2"/>
    <m/>
    <n v="36"/>
    <n v="13"/>
    <n v="40"/>
    <n v="1.5"/>
    <x v="1"/>
    <n v="807500"/>
    <d v="2013-04-03T00:00:00"/>
    <s v="April 2013"/>
    <s v="MWENTWORTH"/>
    <s v="Reorder"/>
    <s v="Make"/>
  </r>
  <r>
    <n v="673212"/>
    <s v="TEXAS MEDICAL DISTRIBUTOR"/>
    <x v="79"/>
    <s v="36.00X13.00X40.00X1.50 100/RL,BAGS,BS,BOR "/>
    <n v="1573.68"/>
    <m/>
    <n v="36"/>
    <n v="13"/>
    <n v="40"/>
    <n v="1.5"/>
    <x v="1"/>
    <n v="819297"/>
    <d v="2013-04-25T00:00:00"/>
    <s v="April 2013"/>
    <s v="BRENDA"/>
    <s v="Reorder"/>
    <s v="Make"/>
  </r>
  <r>
    <n v="702380"/>
    <s v="TEXAS MEDICAL DISTRIBUTOR"/>
    <x v="79"/>
    <s v="36.00X13.00X40.00X1.50100/RL,BAGS,BS,BOR"/>
    <n v="1893.22"/>
    <m/>
    <n v="36"/>
    <n v="13"/>
    <n v="40"/>
    <n v="1.5"/>
    <x v="1"/>
    <n v="884106"/>
    <d v="2013-08-26T00:00:00"/>
    <s v="Aug 2013"/>
    <s v="JCORLISS"/>
    <s v="Reorder"/>
    <s v="Make"/>
  </r>
  <r>
    <n v="701674"/>
    <s v="UNISOURCE - NORCROSS/ATLANTA"/>
    <x v="78"/>
    <s v="38.00X0.00X58.00X0.80100/CS,BAGS,FG,BS,VENT,NORM,LLD,OCT"/>
    <n v="68632.94"/>
    <m/>
    <n v="38"/>
    <n v="0"/>
    <n v="58"/>
    <n v="0.8"/>
    <x v="0"/>
    <m/>
    <d v="2013-09-05T00:00:00"/>
    <s v="Sept 2013"/>
    <s v="WILL"/>
    <s v="New"/>
    <s v="Make"/>
  </r>
  <r>
    <n v="687757"/>
    <s v="ATLANTA PAPER AND PLASTIC,LLC"/>
    <x v="78"/>
    <s v="38.00X0.00X58.00X1.00 100/CS,BAGS,BS,TINT,BLK "/>
    <n v="1351.09"/>
    <m/>
    <n v="38"/>
    <n v="0"/>
    <n v="58"/>
    <n v="1"/>
    <x v="1"/>
    <n v="849914"/>
    <d v="2013-06-20T00:00:00"/>
    <s v="June 2013"/>
    <s v="VALERIE"/>
    <s v="New"/>
    <s v="Make"/>
  </r>
  <r>
    <n v="638967"/>
    <s v="CARLSON SYSTEMS, LLC - DES MOINES"/>
    <x v="78"/>
    <s v="4.00X0.00X6.00X2.00 2000/CS,BAGS,BS "/>
    <n v="0"/>
    <m/>
    <n v="4"/>
    <n v="0"/>
    <n v="6"/>
    <n v="2"/>
    <x v="0"/>
    <m/>
    <d v="2012-12-14T00:00:00"/>
    <s v="Dec 2012"/>
    <s v="MWENTWORTH"/>
    <s v="New"/>
    <s v="Make"/>
  </r>
  <r>
    <n v="691265"/>
    <s v="STEPHEN GOULD ROCKVILLE"/>
    <x v="0"/>
    <s v="3  X 5  BUBBLE BAG, 3/16 W/LIP &amp; TAPE"/>
    <n v="1285.7"/>
    <m/>
    <n v="3"/>
    <s v=" 5  BUBBLE BAG, 3/16 "/>
    <m/>
    <m/>
    <x v="1"/>
    <n v="865053"/>
    <d v="2013-07-22T00:00:00"/>
    <s v="July 2013"/>
    <s v="LCARTER"/>
    <s v="Reorder"/>
    <s v="Buy"/>
  </r>
  <r>
    <n v="691265"/>
    <s v="STEPHEN GOULD ROCKVILLE"/>
    <x v="0"/>
    <s v="3  X 5  BUBBLE BAG, 3/16 W/LIP &amp; TAPE"/>
    <n v="1285.7"/>
    <m/>
    <n v="3"/>
    <s v=" 5  BUBBLE BAG, 3/16 "/>
    <m/>
    <m/>
    <x v="1"/>
    <n v="865053"/>
    <d v="2013-07-22T00:00:00"/>
    <s v="July 2013"/>
    <s v="LCARTER"/>
    <s v="Reorder"/>
    <s v="Buy"/>
  </r>
  <r>
    <n v="631457"/>
    <s v="UNISOURCE - CARROLLTON"/>
    <x v="78"/>
    <s v="4.00X0.00X7.00X2.00 1000/CS,BAGS,SW,TINT,MBL "/>
    <n v="977.04"/>
    <m/>
    <n v="4"/>
    <n v="0"/>
    <n v="7"/>
    <n v="2"/>
    <x v="1"/>
    <n v="733733"/>
    <d v="2012-10-23T00:00:00"/>
    <s v="Oct 2012"/>
    <s v="LMITCHELL"/>
    <s v="Reorder"/>
    <s v="Make"/>
  </r>
  <r>
    <n v="684526"/>
    <s v="ABLE PLASTICS"/>
    <x v="77"/>
    <s v="4.25XX9.50X4.00 25/CS,BAGS "/>
    <n v="914.04"/>
    <m/>
    <n v="4.25"/>
    <m/>
    <n v="9.5"/>
    <n v="4"/>
    <x v="0"/>
    <m/>
    <d v="2013-06-24T00:00:00"/>
    <s v="June 2013"/>
    <s v="MGONZALEZ"/>
    <s v="New"/>
    <s v="Make"/>
  </r>
  <r>
    <n v="679603"/>
    <s v="CONSUMERS INTERSTATE"/>
    <x v="0"/>
    <s v="6X10 1.5MIL CL AUTO STYLE 1500/RL W/PIN SIZED HOLE CENTERED 1  FROM BOTTOM"/>
    <n v="782"/>
    <m/>
    <n v="6"/>
    <m/>
    <n v="10"/>
    <n v="1.5"/>
    <x v="0"/>
    <m/>
    <d v="2013-06-03T00:00:00"/>
    <s v="June 2013"/>
    <s v="MWENTWORTH"/>
    <s v="New"/>
    <s v="Buy"/>
  </r>
  <r>
    <n v="631635"/>
    <s v="MULTIFAB"/>
    <x v="0"/>
    <s v="3X5 4MIL 1250/ROLL AUTO BAG "/>
    <n v="778.5"/>
    <m/>
    <n v="3"/>
    <m/>
    <n v="5"/>
    <n v="4"/>
    <x v="0"/>
    <m/>
    <d v="2012-11-08T00:00:00"/>
    <s v="Nov 2012"/>
    <s v="KEKING"/>
    <s v="Reorder"/>
    <s v="Buy"/>
  </r>
  <r>
    <n v="691166"/>
    <s v="STAPLES INDUSTRIAL #906"/>
    <x v="0"/>
    <s v="LF 2.5 X 5 1MIL 1000/CASE"/>
    <n v="880"/>
    <m/>
    <s v="LF 2.5 "/>
    <s v=" 5 1MIL 1000/CASE"/>
    <m/>
    <m/>
    <x v="0"/>
    <m/>
    <d v="2013-07-23T00:00:00"/>
    <s v="July 2013"/>
    <s v="LPAIGE"/>
    <s v="New"/>
    <s v="Buy"/>
  </r>
  <r>
    <n v="691205"/>
    <s v="EXECUTIVE DATA FORMS AND PROMOTIONS"/>
    <x v="0"/>
    <s v="LF 12X18X002 1.5  LIP&amp; PEBLCK BAG/PRNTED 1C/1SCUST LOGO SILVER 1000/CTN"/>
    <n v="2038"/>
    <m/>
    <s v="LF 12"/>
    <n v="18"/>
    <s v="002 1.5  LIP&amp; PE"/>
    <m/>
    <x v="0"/>
    <m/>
    <d v="2013-07-23T00:00:00"/>
    <s v="July 2013"/>
    <s v="BRENDA"/>
    <s v="New"/>
    <s v="Buy"/>
  </r>
  <r>
    <n v="691260"/>
    <s v="XPEDX"/>
    <x v="0"/>
    <s v="2  8MIL PAS AMINE FREETUBING, 650'/RL, FG,MIL SPEC"/>
    <n v="0"/>
    <m/>
    <s v="2  8MIL PAS AMINE FREE"/>
    <m/>
    <m/>
    <m/>
    <x v="0"/>
    <m/>
    <d v="2013-07-23T00:00:00"/>
    <s v="July 2013"/>
    <s v="LCARTER"/>
    <s v="Reorder"/>
    <s v="Buy"/>
  </r>
  <r>
    <n v="691260"/>
    <s v="XPEDX"/>
    <x v="0"/>
    <s v="2  8MIL PAS AMINE FREETUBING, 650'/RL, FG,MIL SPEC"/>
    <n v="0"/>
    <m/>
    <s v="2  8MIL PAS AMINE FREE"/>
    <m/>
    <m/>
    <m/>
    <x v="0"/>
    <m/>
    <d v="2013-07-23T00:00:00"/>
    <s v="July 2013"/>
    <s v="LCARTER"/>
    <s v="Reorder"/>
    <s v="Buy"/>
  </r>
  <r>
    <n v="626598"/>
    <s v="GENERAL RUBBER &amp; PLASTICS"/>
    <x v="78"/>
    <s v="43.00X0.00X47.00X1.30 100/CS,BAGS "/>
    <n v="931.26"/>
    <m/>
    <n v="43"/>
    <n v="0"/>
    <n v="47"/>
    <n v="1.3"/>
    <x v="1"/>
    <n v="723488"/>
    <d v="2012-10-03T00:00:00"/>
    <s v="Oct 2012"/>
    <s v="JCORLISS"/>
    <s v="New"/>
    <s v="Make"/>
  </r>
  <r>
    <n v="641533"/>
    <s v="GENERAL RUBBER &amp; PLASTICS"/>
    <x v="78"/>
    <s v="43.00X0.00X47.00X1.30 100/CS,BAGS "/>
    <n v="881.39"/>
    <m/>
    <n v="43"/>
    <n v="0"/>
    <n v="47"/>
    <n v="1.3"/>
    <x v="1"/>
    <n v="754705"/>
    <d v="2012-12-10T00:00:00"/>
    <s v="Dec 2012"/>
    <s v="LCARTER"/>
    <s v="Reorder"/>
    <s v="Make"/>
  </r>
  <r>
    <n v="691822"/>
    <s v="DAYTONA SUPPLY"/>
    <x v="0"/>
    <s v="19.25X20.5 2MIL W/ HH (.3PRINTED 2C/1S 500/CASE,PRNTD"/>
    <n v="0"/>
    <m/>
    <n v="19.25"/>
    <s v="20.5 2MIL W/ HH (.3"/>
    <m/>
    <m/>
    <x v="0"/>
    <m/>
    <d v="2013-07-23T00:00:00"/>
    <s v="July 2013"/>
    <s v="ANGELA"/>
    <s v="Reorder"/>
    <s v="Buy"/>
  </r>
  <r>
    <n v="691822"/>
    <s v="DAYTONA SUPPLY"/>
    <x v="0"/>
    <s v="19.25X20.5 2MIL W/ HH (.3PRINTED 2C/1S 500/CASE,PRNTD"/>
    <n v="0"/>
    <m/>
    <n v="19.25"/>
    <s v="20.5 2MIL W/ HH (.3"/>
    <m/>
    <m/>
    <x v="0"/>
    <m/>
    <d v="2013-07-23T00:00:00"/>
    <s v="July 2013"/>
    <s v="ANGELA"/>
    <s v="Reorder"/>
    <s v="Buy"/>
  </r>
  <r>
    <n v="654748"/>
    <s v="GENERAL RUBBER &amp; PLASTICS"/>
    <x v="78"/>
    <s v="43.00X0.00X47.00X1.30 100/CS,BAGS "/>
    <n v="944.18"/>
    <m/>
    <n v="43"/>
    <n v="0"/>
    <n v="47"/>
    <n v="1.3"/>
    <x v="1"/>
    <n v="781479"/>
    <d v="2013-02-11T00:00:00"/>
    <s v="Feb 2013"/>
    <s v="LMITCHELL"/>
    <s v="Reorder"/>
    <s v="Make"/>
  </r>
  <r>
    <n v="669378"/>
    <s v="GENERAL RUBBER &amp; PLASTICS"/>
    <x v="78"/>
    <s v="43.00X0.00X47.00X1.30 100/CS,BAGS "/>
    <n v="942.12"/>
    <m/>
    <n v="43"/>
    <n v="0"/>
    <n v="47"/>
    <n v="1.3"/>
    <x v="1"/>
    <n v="810764"/>
    <d v="2013-04-09T00:00:00"/>
    <s v="April 2013"/>
    <s v="JPENA"/>
    <s v="Reorder"/>
    <s v="Make"/>
  </r>
  <r>
    <n v="680205"/>
    <s v="GENERAL RUBBER &amp; PLASTICS"/>
    <x v="78"/>
    <s v="43.00X0.00X47.00X1.30 100/CS,BAGS "/>
    <n v="918.94"/>
    <m/>
    <n v="43"/>
    <n v="0"/>
    <n v="47"/>
    <n v="1.3"/>
    <x v="1"/>
    <n v="833300"/>
    <d v="2013-05-21T00:00:00"/>
    <s v="May 2013"/>
    <s v="KKING"/>
    <s v="Reorder"/>
    <s v="Make"/>
  </r>
  <r>
    <n v="698538"/>
    <s v="GENERAL RUBBER &amp; PLASTICS"/>
    <x v="78"/>
    <s v="43.00X0.00X47.00X1.30100/CS,BAGS"/>
    <n v="968.34"/>
    <m/>
    <n v="43"/>
    <n v="0"/>
    <n v="47"/>
    <n v="1.3"/>
    <x v="1"/>
    <n v="875157"/>
    <d v="2013-08-08T00:00:00"/>
    <s v="Aug 2013"/>
    <s v="TTHERIAULT"/>
    <s v="Reorder"/>
    <s v="Make"/>
  </r>
  <r>
    <n v="709914"/>
    <s v="GENERAL RUBBER &amp; PLASTICS"/>
    <x v="78"/>
    <s v="43.00X0.00X47.00X1.30100/CS,BAGS"/>
    <n v="979.15"/>
    <m/>
    <n v="43"/>
    <n v="0"/>
    <n v="47"/>
    <n v="1.3"/>
    <x v="1"/>
    <n v="901142"/>
    <d v="2013-09-26T00:00:00"/>
    <s v="Sept 2013"/>
    <s v="MGONZALEZ"/>
    <s v="Reorder"/>
    <s v="Make"/>
  </r>
  <r>
    <n v="628797"/>
    <s v="SHIP-PAC"/>
    <x v="78"/>
    <s v="5.00XX7.00X2.00 1000/CS,BAGS "/>
    <n v="0"/>
    <m/>
    <n v="5"/>
    <m/>
    <n v="7"/>
    <n v="2"/>
    <x v="0"/>
    <m/>
    <d v="2012-10-26T00:00:00"/>
    <s v="Oct 2012"/>
    <s v="JPENA"/>
    <s v="New"/>
    <s v="Make"/>
  </r>
  <r>
    <n v="685021"/>
    <s v="ULINE"/>
    <x v="78"/>
    <s v="6.00X0.00X18.00X1.00 1000/CS,BAGS,FG "/>
    <n v="816.54"/>
    <m/>
    <n v="6"/>
    <n v="0"/>
    <n v="18"/>
    <n v="1"/>
    <x v="0"/>
    <m/>
    <d v="2013-06-25T00:00:00"/>
    <s v="June 2013"/>
    <s v="MCAMERON"/>
    <s v="New"/>
    <s v="Make"/>
  </r>
  <r>
    <n v="626178"/>
    <s v="WALNUT PACKAGING INC."/>
    <x v="78"/>
    <s v="6.00X0.00X22.00X1.90 1000/CS,BAGS,BS "/>
    <n v="8142"/>
    <m/>
    <n v="6"/>
    <n v="0"/>
    <n v="22"/>
    <n v="1.9"/>
    <x v="0"/>
    <m/>
    <d v="2012-10-16T00:00:00"/>
    <s v="Oct 2012"/>
    <s v="LPAIGE"/>
    <s v="Reorder"/>
    <s v="Make"/>
  </r>
  <r>
    <n v="652856"/>
    <s v="CONSOLIDATED PLASTICS"/>
    <x v="78"/>
    <s v="6.00X0.00X9.00X2.00 1000/CS,BAGS "/>
    <n v="1490.08"/>
    <m/>
    <n v="6"/>
    <n v="0"/>
    <n v="9"/>
    <n v="2"/>
    <x v="1"/>
    <n v="780646"/>
    <d v="2013-02-07T00:00:00"/>
    <s v="Feb 2013"/>
    <s v="TTHERIAULT"/>
    <s v="Reorder"/>
    <s v="Make"/>
  </r>
  <r>
    <n v="654522"/>
    <s v="CONSOLIDATED PLASTICS"/>
    <x v="78"/>
    <s v="6.00X0.00X9.00X2.00 1000/CS,BAGS "/>
    <n v="1490.08"/>
    <m/>
    <n v="6"/>
    <n v="0"/>
    <n v="9"/>
    <n v="2"/>
    <x v="0"/>
    <m/>
    <d v="2013-02-08T00:00:00"/>
    <s v="Feb 2013"/>
    <s v="KKING"/>
    <s v="Reorder"/>
    <s v="Make"/>
  </r>
  <r>
    <n v="673670"/>
    <s v="CONSOLIDATED PLASTICS"/>
    <x v="78"/>
    <s v="6.00X0.00X9.00X2.00 1000/CS,BAGS "/>
    <n v="1523.44"/>
    <m/>
    <n v="6"/>
    <n v="0"/>
    <n v="9"/>
    <n v="2"/>
    <x v="1"/>
    <n v="819904"/>
    <d v="2013-04-25T00:00:00"/>
    <s v="April 2013"/>
    <s v="LPAIGE"/>
    <s v="Reorder"/>
    <s v="Make"/>
  </r>
  <r>
    <n v="676251"/>
    <s v="CONSOLIDATED PLASTICS"/>
    <x v="78"/>
    <s v="6.00X0.00X9.00X2.00 1000/CS,BAGS "/>
    <n v="0"/>
    <m/>
    <n v="6"/>
    <n v="0"/>
    <n v="9"/>
    <n v="2"/>
    <x v="1"/>
    <n v="824848"/>
    <d v="2013-05-06T00:00:00"/>
    <s v="May 2013"/>
    <s v="TTHERIAULT"/>
    <s v="Reorder"/>
    <s v="Make"/>
  </r>
  <r>
    <n v="691400"/>
    <s v="XPEDX"/>
    <x v="0"/>
    <s v="ZT 5X8X0025 W 2.5  BG1000/CASE"/>
    <n v="2937"/>
    <m/>
    <s v="ZT 5"/>
    <n v="8"/>
    <s v="0025 W 2.5  BG"/>
    <m/>
    <x v="0"/>
    <m/>
    <d v="2013-07-24T00:00:00"/>
    <s v="July 2013"/>
    <s v="BRENDA"/>
    <s v="New"/>
    <s v="Buy"/>
  </r>
  <r>
    <n v="691405"/>
    <s v="XPEDX"/>
    <x v="0"/>
    <s v="ZT 6X10X0025 W 2.5  BG1000/CTN"/>
    <n v="2478"/>
    <m/>
    <s v="ZT 6"/>
    <n v="10"/>
    <s v="0025 W 2.5  BG"/>
    <m/>
    <x v="0"/>
    <m/>
    <d v="2013-07-24T00:00:00"/>
    <s v="July 2013"/>
    <s v="BRENDA"/>
    <s v="New"/>
    <s v="Buy"/>
  </r>
  <r>
    <n v="691409"/>
    <s v="XPEDX"/>
    <x v="0"/>
    <s v="ZT 9X12X0025 W/2.5  BG1000/CTN"/>
    <n v="2438.75"/>
    <m/>
    <s v="ZT 9"/>
    <n v="12"/>
    <s v="0025 W/2.5  BG"/>
    <m/>
    <x v="0"/>
    <m/>
    <d v="2013-07-24T00:00:00"/>
    <s v="July 2013"/>
    <s v="BRENDA"/>
    <s v="New"/>
    <s v="Buy"/>
  </r>
  <r>
    <n v="691411"/>
    <s v="XPEDX"/>
    <x v="0"/>
    <s v="ZT 6.5X11X0025 W 3  BG1000/CTN"/>
    <n v="2474.5"/>
    <m/>
    <s v="ZT 6.5"/>
    <n v="11"/>
    <s v="0025 W 3  BG"/>
    <m/>
    <x v="0"/>
    <m/>
    <d v="2013-07-24T00:00:00"/>
    <s v="July 2013"/>
    <s v="BRENDA"/>
    <s v="New"/>
    <s v="Buy"/>
  </r>
  <r>
    <n v="667903"/>
    <s v="HUDSON POLY BAG"/>
    <x v="0"/>
    <s v="BOR 3.5X9X002 AUTO STYLE, CLEAR 1250/RL"/>
    <n v="775.5"/>
    <m/>
    <n v="3.5"/>
    <m/>
    <n v="9"/>
    <n v="2"/>
    <x v="0"/>
    <m/>
    <d v="2013-04-18T00:00:00"/>
    <s v="April 2013"/>
    <s v="LMITCHELL"/>
    <s v="New"/>
    <s v="Buy"/>
  </r>
  <r>
    <n v="691477"/>
    <s v="CROWN PACKAGING"/>
    <x v="0"/>
    <s v="21X3X38 2MIL 250/ROLLGARMENT BAG3 LANG SUFFO WARNING,PRNT"/>
    <n v="1833.84"/>
    <m/>
    <n v="21"/>
    <n v="3"/>
    <s v="38 2MIL 250/ROLL"/>
    <m/>
    <x v="0"/>
    <m/>
    <d v="2013-07-24T00:00:00"/>
    <s v="July 2013"/>
    <s v="JPENA"/>
    <s v="New"/>
    <s v="Buy"/>
  </r>
  <r>
    <n v="691483"/>
    <s v="CROWN PACKAGING"/>
    <x v="0"/>
    <s v="21X3X72 2 MIL 150/ROLLGARMENT BAG3 LANG SUFFO WARNING,PRNT"/>
    <n v="2082.6"/>
    <m/>
    <n v="21"/>
    <n v="3"/>
    <s v="72 2 MIL 150/ROLL"/>
    <m/>
    <x v="0"/>
    <m/>
    <d v="2013-07-24T00:00:00"/>
    <s v="July 2013"/>
    <s v="JPENA"/>
    <s v="New"/>
    <s v="Buy"/>
  </r>
  <r>
    <n v="691487"/>
    <s v="RD PLASTICS"/>
    <x v="0"/>
    <s v="ITEM # 4087 - 16X12 3MIL(250/CASE) SLIDER TOP"/>
    <n v="50275"/>
    <m/>
    <s v="ITEM # 4087 - 16"/>
    <s v="12 3MIL"/>
    <m/>
    <m/>
    <x v="0"/>
    <m/>
    <d v="2013-07-24T00:00:00"/>
    <s v="July 2013"/>
    <s v="JBURKE"/>
    <s v="New"/>
    <s v="Buy"/>
  </r>
  <r>
    <n v="691528"/>
    <s v="PACKAGING TAPE INC."/>
    <x v="0"/>
    <s v="4.25X10.5X002 W/ 2  BG,3/8  LIP, WHITE COLOR1C/2S,PRNTD"/>
    <n v="1033.75"/>
    <m/>
    <n v="4.25"/>
    <n v="10.5"/>
    <s v="002 W/ 2  BG,"/>
    <m/>
    <x v="0"/>
    <m/>
    <d v="2013-07-24T00:00:00"/>
    <s v="July 2013"/>
    <s v="LMITCHELL"/>
    <s v="New"/>
    <s v="Buy"/>
  </r>
  <r>
    <n v="691533"/>
    <s v="PACKAGING TAPE INC."/>
    <x v="0"/>
    <s v="5X11.5X002 W/ 2  BG, 3/8 WHITE COLOR, 1C/1S,PRNTD"/>
    <n v="1101.5"/>
    <m/>
    <n v="5"/>
    <n v="11.5"/>
    <s v="002 W/ 2  BG, 3/8 "/>
    <m/>
    <x v="0"/>
    <m/>
    <d v="2013-07-24T00:00:00"/>
    <s v="July 2013"/>
    <s v="LMITCHELL"/>
    <s v="New"/>
    <s v="Buy"/>
  </r>
  <r>
    <n v="691556"/>
    <s v="IPS PACKAGING GREENVILLE"/>
    <x v="0"/>
    <s v="POLY PRO 5.75X4X00151000/CASE"/>
    <n v="10975"/>
    <m/>
    <s v="POLY PRO 5.75"/>
    <n v="4"/>
    <n v="15"/>
    <m/>
    <x v="0"/>
    <m/>
    <d v="2013-07-24T00:00:00"/>
    <s v="July 2013"/>
    <s v="LMITCHELL"/>
    <s v="New"/>
    <s v="Buy"/>
  </r>
  <r>
    <n v="691557"/>
    <s v="IPS PACKAGING GREENVILLE"/>
    <x v="0"/>
    <s v="POLY PRO 4.75X7.51.5 MIL 1000/CASE"/>
    <n v="13525"/>
    <m/>
    <s v="POLY PRO 4.75"/>
    <n v="7.5"/>
    <m/>
    <m/>
    <x v="0"/>
    <m/>
    <d v="2013-07-24T00:00:00"/>
    <s v="July 2013"/>
    <s v="LMITCHELL"/>
    <s v="New"/>
    <s v="Buy"/>
  </r>
  <r>
    <n v="691559"/>
    <s v="IPS PACKAGING GREENVILLE"/>
    <x v="0"/>
    <s v="POLY PRO 6X7X00151000/CASE"/>
    <n v="15025"/>
    <m/>
    <s v="POLY PRO 6"/>
    <n v="7"/>
    <n v="15"/>
    <m/>
    <x v="0"/>
    <m/>
    <d v="2013-07-24T00:00:00"/>
    <s v="July 2013"/>
    <s v="LMITCHELL"/>
    <s v="New"/>
    <s v="Buy"/>
  </r>
  <r>
    <n v="635027"/>
    <s v="CI TRADING LLC"/>
    <x v="0"/>
    <s v="AUTO BAGS 3X9 1.5ML CLEAR 1500/ROLL "/>
    <n v="770"/>
    <m/>
    <n v="3"/>
    <m/>
    <n v="9"/>
    <n v="1.5"/>
    <x v="0"/>
    <m/>
    <d v="2012-11-26T00:00:00"/>
    <s v="Nov 2012"/>
    <s v="JLYONS"/>
    <s v="New"/>
    <s v="Buy"/>
  </r>
  <r>
    <n v="660064"/>
    <s v="INDUSTRIAL PACKAGING"/>
    <x v="0"/>
    <s v="AUTO 4.5X8.5X00125 2000/ROLL "/>
    <n v="768.25"/>
    <m/>
    <n v="4.5"/>
    <m/>
    <n v="8.5"/>
    <n v="1.25"/>
    <x v="0"/>
    <m/>
    <d v="2013-03-15T00:00:00"/>
    <s v="March 2013"/>
    <s v="MICHELLE"/>
    <s v="New"/>
    <s v="Buy"/>
  </r>
  <r>
    <n v="656218"/>
    <s v="MULTIFAB"/>
    <x v="0"/>
    <s v="3X5 4MIL 1250/ROLL AUTO BAG "/>
    <n v="763.5"/>
    <m/>
    <n v="3"/>
    <m/>
    <n v="5"/>
    <n v="4"/>
    <x v="0"/>
    <m/>
    <d v="2013-03-01T00:00:00"/>
    <s v="March 2013"/>
    <s v="JBASILE"/>
    <s v="Reorder"/>
    <s v="Buy"/>
  </r>
  <r>
    <n v="639383"/>
    <s v="ULINE"/>
    <x v="78"/>
    <s v="6.00X0.00X9.00X2.00 1000/CS,BAGS,FG,AS,POAPP "/>
    <n v="520.24"/>
    <m/>
    <n v="6"/>
    <n v="0"/>
    <n v="9"/>
    <n v="2"/>
    <x v="1"/>
    <n v="750681"/>
    <d v="2012-11-30T00:00:00"/>
    <s v="Nov 2012"/>
    <s v="BRENDA"/>
    <s v="Reorder"/>
    <s v="Make"/>
  </r>
  <r>
    <n v="691663"/>
    <s v="UNISOURCE - JESSUP"/>
    <x v="0"/>
    <s v="SLIDER TOP 14.5X11 2.5MIL250/CASE"/>
    <n v="3627.5"/>
    <m/>
    <s v="SLIDER TOP 14.5"/>
    <s v="11 2.5MIL"/>
    <m/>
    <m/>
    <x v="0"/>
    <m/>
    <d v="2013-07-24T00:00:00"/>
    <s v="July 2013"/>
    <s v="PGARCIA"/>
    <s v="New"/>
    <s v="Buy"/>
  </r>
  <r>
    <n v="643836"/>
    <s v="ULINE"/>
    <x v="78"/>
    <s v="6.00X0.00X9.00X2.00 1000/CS,BAGS,FG,AS,POAPP "/>
    <n v="508.03"/>
    <m/>
    <n v="6"/>
    <n v="0"/>
    <n v="9"/>
    <n v="2"/>
    <x v="1"/>
    <n v="759117"/>
    <d v="2012-12-19T00:00:00"/>
    <s v="Dec 2012"/>
    <s v="LCARTER"/>
    <s v="Reorder"/>
    <s v="Make"/>
  </r>
  <r>
    <n v="648057"/>
    <s v="ULINE"/>
    <x v="78"/>
    <s v="6.00X0.00X9.00X2.00 1000/CS,BAGS,FG,AS,POAPP "/>
    <n v="511.84"/>
    <m/>
    <n v="6"/>
    <n v="0"/>
    <n v="9"/>
    <n v="2"/>
    <x v="1"/>
    <n v="768581"/>
    <d v="2013-01-15T00:00:00"/>
    <s v="Jan 2013"/>
    <s v="LCARTER"/>
    <s v="Reorder"/>
    <s v="Make"/>
  </r>
  <r>
    <n v="649228"/>
    <s v="ULINE"/>
    <x v="78"/>
    <s v="6.00X0.00X9.00X2.00 1000/CS,BAGS,FG,AS,POAPP "/>
    <n v="0"/>
    <m/>
    <n v="6"/>
    <n v="0"/>
    <n v="9"/>
    <n v="2"/>
    <x v="0"/>
    <m/>
    <d v="2013-02-04T00:00:00"/>
    <s v="Feb 2013"/>
    <s v="MICHELLE"/>
    <s v="Reorder"/>
    <s v="Make"/>
  </r>
  <r>
    <n v="656991"/>
    <s v="CROWN PACKAGING"/>
    <x v="0"/>
    <s v="4X10 2MIL AUTO STYLE BAG 1250/ROLL "/>
    <n v="759"/>
    <m/>
    <n v="4"/>
    <m/>
    <n v="10"/>
    <n v="2"/>
    <x v="0"/>
    <m/>
    <d v="2013-03-05T00:00:00"/>
    <s v="March 2013"/>
    <s v="MGONZALEZ"/>
    <s v="New"/>
    <s v="Buy"/>
  </r>
  <r>
    <n v="635032"/>
    <s v="CI TRADING LLC"/>
    <x v="0"/>
    <s v="AUTO BAGS 6X15 1.5ML CLEA R 1000/ROLL "/>
    <n v="758.25"/>
    <m/>
    <n v="6"/>
    <m/>
    <n v="15"/>
    <n v="1.5"/>
    <x v="0"/>
    <m/>
    <d v="2012-11-26T00:00:00"/>
    <s v="Nov 2012"/>
    <s v="JLYONS"/>
    <s v="New"/>
    <s v="Buy"/>
  </r>
  <r>
    <n v="694638"/>
    <s v="ATLANTIC CORP."/>
    <x v="0"/>
    <s v="ZT 8X10 3MIL1000/CS FOOD GRADE"/>
    <n v="1022.5"/>
    <m/>
    <s v="ZT 8"/>
    <s v="10 3MIL"/>
    <m/>
    <m/>
    <x v="1"/>
    <n v="866582"/>
    <d v="2013-07-24T00:00:00"/>
    <s v="July 2013"/>
    <s v="MCAMERON"/>
    <s v="Reorder"/>
    <s v="Buy"/>
  </r>
  <r>
    <n v="694638"/>
    <s v="ATLANTIC CORP."/>
    <x v="0"/>
    <s v="ZT 8X10 3MIL1000/CS FOOD GRADE"/>
    <n v="1022.5"/>
    <m/>
    <s v="ZT 8"/>
    <s v="10 3MIL"/>
    <m/>
    <m/>
    <x v="1"/>
    <n v="866582"/>
    <d v="2013-07-24T00:00:00"/>
    <s v="July 2013"/>
    <s v="MCAMERON"/>
    <s v="Reorder"/>
    <s v="Buy"/>
  </r>
  <r>
    <n v="694915"/>
    <s v="VAN ALSTINE &amp; SONS"/>
    <x v="0"/>
    <s v="ZT 12X15 2MIL1C/1S 500/CASE,PRNTD"/>
    <n v="1433.25"/>
    <m/>
    <s v="ZT 12"/>
    <s v="15 2MIL"/>
    <m/>
    <m/>
    <x v="1"/>
    <n v="866963"/>
    <d v="2013-07-24T00:00:00"/>
    <s v="July 2013"/>
    <s v="KKING"/>
    <s v="New"/>
    <s v="Buy"/>
  </r>
  <r>
    <n v="694915"/>
    <s v="VAN ALSTINE &amp; SONS"/>
    <x v="0"/>
    <s v="ZT 12X15 2MIL1C/1S 500/CASE,PRNTD"/>
    <n v="1433.25"/>
    <m/>
    <s v="ZT 12"/>
    <s v="15 2MIL"/>
    <m/>
    <m/>
    <x v="1"/>
    <n v="866963"/>
    <d v="2013-07-24T00:00:00"/>
    <s v="July 2013"/>
    <s v="KKING"/>
    <s v="New"/>
    <s v="Buy"/>
  </r>
  <r>
    <n v="694925"/>
    <s v="ATLANTIC CORP."/>
    <x v="0"/>
    <s v="ZT 8X10 3MIL1000/CS FOOD GRADE"/>
    <n v="1022.5"/>
    <m/>
    <s v="ZT 8"/>
    <s v="10 3MIL"/>
    <m/>
    <m/>
    <x v="1"/>
    <n v="866589"/>
    <d v="2013-07-24T00:00:00"/>
    <s v="July 2013"/>
    <s v="MCAMERON"/>
    <s v="Reorder"/>
    <s v="Buy"/>
  </r>
  <r>
    <n v="694925"/>
    <s v="ATLANTIC CORP."/>
    <x v="0"/>
    <s v="ZT 8X10 3MIL1000/CS FOOD GRADE"/>
    <n v="1022.5"/>
    <m/>
    <s v="ZT 8"/>
    <s v="10 3MIL"/>
    <m/>
    <m/>
    <x v="1"/>
    <n v="866589"/>
    <d v="2013-07-24T00:00:00"/>
    <s v="July 2013"/>
    <s v="MCAMERON"/>
    <s v="Reorder"/>
    <s v="Buy"/>
  </r>
  <r>
    <n v="677234"/>
    <s v="ULINE"/>
    <x v="78"/>
    <s v="6.00X0.00X9.00X2.00 1000/CS,BAGS,FG,AS,POAPP "/>
    <n v="548.35"/>
    <m/>
    <n v="6"/>
    <n v="0"/>
    <n v="9"/>
    <n v="2"/>
    <x v="1"/>
    <n v="827135"/>
    <d v="2013-05-09T00:00:00"/>
    <s v="May 2013"/>
    <s v="AMBER"/>
    <s v="Reorder"/>
    <s v="Make"/>
  </r>
  <r>
    <n v="691855"/>
    <s v="POLY-SOURCE MANUFACTURING INC"/>
    <x v="0"/>
    <s v="10X13 W/ 1/8  LIP 1 MIL HWHITE OPAQUE 1C/1S (11.5X1000/CASE,PRNTD"/>
    <n v="2997.5"/>
    <m/>
    <n v="10"/>
    <s v="13 W/ 1/8  LIP 1 MIL H"/>
    <m/>
    <m/>
    <x v="0"/>
    <m/>
    <d v="2013-07-25T00:00:00"/>
    <s v="July 2013"/>
    <s v="PGARCIA"/>
    <s v="New"/>
    <s v="Buy"/>
  </r>
  <r>
    <n v="640132"/>
    <s v="CI TRADING LLC"/>
    <x v="0"/>
    <s v="AUTO BAGS 6X15 1.5ML CLEA R 1000/ROLL "/>
    <n v="758.25"/>
    <m/>
    <n v="6"/>
    <m/>
    <n v="15"/>
    <n v="1.5"/>
    <x v="1"/>
    <n v="752212"/>
    <d v="2012-12-04T00:00:00"/>
    <s v="Dec 2012"/>
    <s v="JLYONS"/>
    <s v="Reorder"/>
    <s v="Buy"/>
  </r>
  <r>
    <n v="691925"/>
    <s v="PRACTICAL PACKAGING SOLUTION"/>
    <x v="0"/>
    <s v="30X25 2 MILLPOLY NYLONMOISTURE BARRIER"/>
    <n v="0"/>
    <m/>
    <n v="30"/>
    <s v="25 2 MILL"/>
    <m/>
    <m/>
    <x v="0"/>
    <m/>
    <d v="2013-07-25T00:00:00"/>
    <s v="July 2013"/>
    <s v="DWHOLEY"/>
    <s v="New"/>
    <s v="Buy"/>
  </r>
  <r>
    <n v="691930"/>
    <s v="CENTURY FASTENERS CORP."/>
    <x v="0"/>
    <s v="LF 5 X10 3MILTRANS MET STATIC SHIELDIN100/CASE"/>
    <n v="1248.75"/>
    <m/>
    <s v="LF 5 "/>
    <s v="10 3MIL"/>
    <m/>
    <m/>
    <x v="0"/>
    <m/>
    <d v="2013-07-25T00:00:00"/>
    <s v="July 2013"/>
    <s v="JCORLISS"/>
    <s v="New"/>
    <s v="Buy"/>
  </r>
  <r>
    <n v="691947"/>
    <s v="PACIFIC WESTERN SALES DIV OF"/>
    <x v="0"/>
    <s v="ZT 4X6X002 HANG HOLE1M/CTN"/>
    <n v="0"/>
    <m/>
    <s v="ZT 4"/>
    <n v="6"/>
    <s v="002 HANG HOLE"/>
    <m/>
    <x v="0"/>
    <m/>
    <d v="2013-07-25T00:00:00"/>
    <s v="July 2013"/>
    <s v="MWENTWORTH"/>
    <s v="New"/>
    <s v="Buy"/>
  </r>
  <r>
    <n v="696898"/>
    <s v="CONSOLIDATED PLASTICS"/>
    <x v="78"/>
    <s v="6.00X0.00X9.00X2.001000/CS,BAGS"/>
    <n v="1455.33"/>
    <m/>
    <n v="6"/>
    <n v="0"/>
    <n v="9"/>
    <n v="2"/>
    <x v="1"/>
    <n v="870969"/>
    <d v="2013-08-01T00:00:00"/>
    <s v="Aug 2013"/>
    <s v="KKING"/>
    <s v="Reorder"/>
    <s v="Make"/>
  </r>
  <r>
    <n v="694286"/>
    <s v="CONSOLIDATED PLASTICS"/>
    <x v="78"/>
    <s v="6.00X0.00X9.00X2.001000/CS,BAGS"/>
    <n v="1455.33"/>
    <m/>
    <n v="6"/>
    <n v="0"/>
    <n v="9"/>
    <n v="2"/>
    <x v="0"/>
    <m/>
    <d v="2013-08-06T00:00:00"/>
    <s v="Aug 2013"/>
    <s v="MGONZALEZ"/>
    <s v="Reorder"/>
    <s v="Make"/>
  </r>
  <r>
    <n v="691992"/>
    <s v="PACIFIC WESTERN SALES DIV OF"/>
    <x v="0"/>
    <s v="ZT 4X6.75 2MILW/ HANGHOLE1M/CS"/>
    <n v="0"/>
    <m/>
    <s v="ZT 4"/>
    <s v="6.75 2MIL"/>
    <m/>
    <m/>
    <x v="0"/>
    <m/>
    <d v="2013-07-25T00:00:00"/>
    <s v="July 2013"/>
    <s v="KKING"/>
    <s v="New"/>
    <s v="Buy"/>
  </r>
  <r>
    <n v="699885"/>
    <s v="ULINE"/>
    <x v="78"/>
    <s v="6.00X0.00X9.00X2.001000/CS,BAGS,FG,AS,POAPP"/>
    <n v="783.2"/>
    <m/>
    <n v="6"/>
    <n v="0"/>
    <n v="9"/>
    <n v="2"/>
    <x v="1"/>
    <n v="878319"/>
    <d v="2013-08-14T00:00:00"/>
    <s v="Aug 2013"/>
    <s v="MGONZALEZ"/>
    <s v="Reorder"/>
    <s v="Make"/>
  </r>
  <r>
    <n v="708882"/>
    <s v="ULINE"/>
    <x v="78"/>
    <s v="6.00X0.00X9.00X2.001000/CS,BAGS,FG,AS,POAPP"/>
    <n v="548.24"/>
    <m/>
    <n v="6"/>
    <n v="0"/>
    <n v="9"/>
    <n v="2"/>
    <x v="1"/>
    <n v="898690"/>
    <d v="2013-09-23T00:00:00"/>
    <s v="Sept 2013"/>
    <s v="MCAMERON"/>
    <s v="Reorder"/>
    <s v="Make"/>
  </r>
  <r>
    <n v="636032"/>
    <s v="XPEDX"/>
    <x v="78"/>
    <s v="6.00XX10.00X1.50 1000/CS,BAGS,SW "/>
    <n v="1899.32"/>
    <m/>
    <n v="6"/>
    <m/>
    <n v="10"/>
    <n v="1.5"/>
    <x v="0"/>
    <m/>
    <d v="2012-11-28T00:00:00"/>
    <s v="Nov 2012"/>
    <s v="AMBER"/>
    <s v="New"/>
    <s v="Make"/>
  </r>
  <r>
    <n v="695222"/>
    <s v="ULINE"/>
    <x v="78"/>
    <s v="6.00XX12.00X1.001000/CS,BAGS"/>
    <n v="0"/>
    <m/>
    <n v="6"/>
    <m/>
    <n v="12"/>
    <n v="1"/>
    <x v="0"/>
    <m/>
    <d v="2013-09-12T00:00:00"/>
    <s v="Sept 2013"/>
    <s v="AMBER"/>
    <s v="New"/>
    <s v="Make"/>
  </r>
  <r>
    <n v="686310"/>
    <s v="ULINE"/>
    <x v="78"/>
    <s v="6.00XX16.00X1.00 1000/CS,BAGS,FG "/>
    <n v="952"/>
    <m/>
    <n v="6"/>
    <m/>
    <n v="16"/>
    <n v="1"/>
    <x v="1"/>
    <n v="847313"/>
    <d v="2013-06-17T00:00:00"/>
    <s v="June 2013"/>
    <s v="LMITCHELL"/>
    <s v="New"/>
    <s v="Make"/>
  </r>
  <r>
    <n v="696982"/>
    <s v="ATLANTIC CORP."/>
    <x v="20"/>
    <s v="6.00XX28.00X2.00385/RL,BAGS,BS,BOR,VENT,NORM"/>
    <n v="1630"/>
    <m/>
    <n v="6"/>
    <m/>
    <n v="28"/>
    <n v="2"/>
    <x v="0"/>
    <m/>
    <d v="2013-08-16T00:00:00"/>
    <s v="Aug 2013"/>
    <s v="MFRIDLEY"/>
    <s v="New"/>
    <s v="Make"/>
  </r>
  <r>
    <n v="635379"/>
    <s v="UNISOURCE - DES MOINES"/>
    <x v="54"/>
    <s v="6.00XX8.00X4.00 1000/CS,BAGS,BS "/>
    <n v="4905.18"/>
    <m/>
    <n v="6"/>
    <m/>
    <n v="8"/>
    <n v="4"/>
    <x v="0"/>
    <m/>
    <d v="2012-11-26T00:00:00"/>
    <s v="Nov 2012"/>
    <s v="LHICKS"/>
    <s v="New"/>
    <s v="Make"/>
  </r>
  <r>
    <n v="661085"/>
    <s v="CHALMUR BAG CO., INC."/>
    <x v="78"/>
    <s v="6.25X0.00X24.00X1.80 1000/CS,BAGS,SW,TINT,MBL "/>
    <n v="4233.6000000000004"/>
    <m/>
    <n v="6.25"/>
    <n v="0"/>
    <n v="24"/>
    <n v="1.8"/>
    <x v="0"/>
    <m/>
    <d v="2013-03-20T00:00:00"/>
    <s v="March 2013"/>
    <s v="DWHOLEY"/>
    <s v="New"/>
    <s v="Make"/>
  </r>
  <r>
    <n v="641777"/>
    <s v="STAPLES CENTRAL PAYMENT CENTER"/>
    <x v="79"/>
    <s v="60.00X0.00X60.00X1.00 100/RL,BAGS,BS,BOR "/>
    <n v="1831.43"/>
    <m/>
    <n v="60"/>
    <n v="0"/>
    <n v="60"/>
    <n v="1"/>
    <x v="0"/>
    <m/>
    <d v="2012-12-26T00:00:00"/>
    <s v="Dec 2012"/>
    <s v="LCARTER"/>
    <s v="Reorder"/>
    <s v="Make"/>
  </r>
  <r>
    <n v="658322"/>
    <s v="STAPLES CENTRAL PAYMENT CENTER"/>
    <x v="79"/>
    <s v="60.00X0.00X60.00X1.00 100/RL,BAGS,BS,BOR "/>
    <n v="1964.7"/>
    <m/>
    <n v="60"/>
    <n v="0"/>
    <n v="60"/>
    <n v="1"/>
    <x v="0"/>
    <m/>
    <d v="2013-03-11T00:00:00"/>
    <s v="March 2013"/>
    <s v="LCARTER"/>
    <s v="Reorder"/>
    <s v="Make"/>
  </r>
  <r>
    <n v="686065"/>
    <s v="STAPLES CENTRAL PAYMENT CENTER"/>
    <x v="79"/>
    <s v="60.00X0.00X60.00X1.00 100/RL,BAGS,BS,BOR "/>
    <n v="2844"/>
    <m/>
    <n v="60"/>
    <n v="0"/>
    <n v="60"/>
    <n v="1"/>
    <x v="0"/>
    <m/>
    <d v="2013-06-28T00:00:00"/>
    <s v="June 2013"/>
    <s v="LCARTER"/>
    <s v="Reorder"/>
    <s v="Make"/>
  </r>
  <r>
    <n v="706442"/>
    <s v="STAPLES CENTRAL PAYMENT CENTER"/>
    <x v="79"/>
    <s v="60.00X0.00X60.00X1.00100/RL,BAGS,BS,BOR"/>
    <n v="3011.18"/>
    <m/>
    <n v="60"/>
    <n v="0"/>
    <n v="60"/>
    <n v="1"/>
    <x v="0"/>
    <m/>
    <d v="2013-09-27T00:00:00"/>
    <s v="Sept 2013"/>
    <s v="LCARTER"/>
    <s v="Reorder"/>
    <s v="Make"/>
  </r>
  <r>
    <n v="628193"/>
    <s v="SUPPLY SOURCE"/>
    <x v="79"/>
    <s v="60.00X50.00X88.00X1.25 50/RL,BAGS,BS,BOR,LLD,HEX ,CRADL"/>
    <n v="2996.87"/>
    <m/>
    <n v="60"/>
    <n v="50"/>
    <n v="88"/>
    <n v="1.25"/>
    <x v="1"/>
    <n v="727427"/>
    <d v="2012-10-10T00:00:00"/>
    <s v="Oct 2012"/>
    <s v="STEVES"/>
    <s v="Reorder"/>
    <s v="Make"/>
  </r>
  <r>
    <n v="633339"/>
    <s v="SUPPLY SOURCE"/>
    <x v="79"/>
    <s v="60.00X50.00X88.00X1.25 50/RL,BAGS,BS,BOR,LLD,HEX ,CRADL"/>
    <n v="2904.38"/>
    <m/>
    <n v="60"/>
    <n v="50"/>
    <n v="88"/>
    <n v="1.25"/>
    <x v="1"/>
    <n v="738676"/>
    <d v="2012-11-02T00:00:00"/>
    <s v="Nov 2012"/>
    <s v="LHICKS"/>
    <s v="Reorder"/>
    <s v="Make"/>
  </r>
  <r>
    <n v="692060"/>
    <s v="XPEDX"/>
    <x v="0"/>
    <s v="ZT 5X8X002 1/4  VENT1/2  UP FROM BOTTOMCENTERED 1000/CTN"/>
    <n v="1668"/>
    <m/>
    <s v="ZT 5"/>
    <n v="8"/>
    <s v="002 1/4  VENT"/>
    <m/>
    <x v="0"/>
    <m/>
    <d v="2013-07-26T00:00:00"/>
    <s v="July 2013"/>
    <s v="BRENDA"/>
    <s v="New"/>
    <s v="Buy"/>
  </r>
  <r>
    <n v="639918"/>
    <s v="SUPPLY SOURCE"/>
    <x v="79"/>
    <s v="60.00X50.00X88.00X1.25 50/RL,BAGS,BS,BOR,LLD,HEX ,CRADL"/>
    <n v="2811.85"/>
    <m/>
    <n v="60"/>
    <n v="50"/>
    <n v="88"/>
    <n v="1.25"/>
    <x v="1"/>
    <n v="751768"/>
    <d v="2012-12-04T00:00:00"/>
    <s v="Dec 2012"/>
    <s v="BRENDA"/>
    <s v="Reorder"/>
    <s v="Make"/>
  </r>
  <r>
    <n v="692270"/>
    <s v="HILLAS PACKAGING"/>
    <x v="0"/>
    <s v="10.5X13.5X002 POSTALAPPROVED W/ 1.5  LIP &amp; TA1000/CASE"/>
    <n v="2392.5"/>
    <m/>
    <n v="10.5"/>
    <n v="13.5"/>
    <s v="002 POSTAL"/>
    <m/>
    <x v="0"/>
    <m/>
    <d v="2013-07-26T00:00:00"/>
    <s v="July 2013"/>
    <s v="MWENTWORTH"/>
    <s v="Reorder"/>
    <s v="Buy"/>
  </r>
  <r>
    <n v="692270"/>
    <s v="HILLAS PACKAGING"/>
    <x v="0"/>
    <s v="10.5X13.5X002 POSTALAPPROVED W/ 1.5  LIP &amp; TA1000/CASE"/>
    <n v="2392.5"/>
    <m/>
    <n v="10.5"/>
    <n v="13.5"/>
    <s v="002 POSTAL"/>
    <m/>
    <x v="0"/>
    <m/>
    <d v="2013-07-26T00:00:00"/>
    <s v="July 2013"/>
    <s v="MWENTWORTH"/>
    <s v="Reorder"/>
    <s v="Buy"/>
  </r>
  <r>
    <n v="692314"/>
    <s v="BBS DISTRIBUTING"/>
    <x v="0"/>
    <s v="VAC POUCH 8X12 3MLSILVER METALLIC1000 PER CASE"/>
    <n v="0"/>
    <m/>
    <s v="VAC POUCH 8"/>
    <s v="12 3ML"/>
    <m/>
    <m/>
    <x v="0"/>
    <m/>
    <d v="2013-07-26T00:00:00"/>
    <s v="July 2013"/>
    <s v="JLYONS"/>
    <s v="New"/>
    <s v="Buy"/>
  </r>
  <r>
    <n v="692315"/>
    <s v="BBS DISTRIBUTING"/>
    <x v="0"/>
    <s v="VAC POUCH 11X16 3MLSILVER METALLIC1000 PER CASE"/>
    <n v="0"/>
    <m/>
    <s v="VAC POUCH 11"/>
    <s v="16 3ML"/>
    <m/>
    <m/>
    <x v="0"/>
    <m/>
    <d v="2013-07-26T00:00:00"/>
    <s v="July 2013"/>
    <s v="JLYONS"/>
    <s v="New"/>
    <s v="Buy"/>
  </r>
  <r>
    <n v="647888"/>
    <s v="SUPPLY SOURCE"/>
    <x v="79"/>
    <s v="60.00X50.00X88.00X1.25 50/RL,BAGS,BS,BOR,LLD,HEX ,CRADL"/>
    <n v="2955.83"/>
    <m/>
    <n v="60"/>
    <n v="50"/>
    <n v="88"/>
    <n v="1.25"/>
    <x v="1"/>
    <n v="768706"/>
    <d v="2013-01-15T00:00:00"/>
    <s v="Jan 2013"/>
    <s v="JCORLISS"/>
    <s v="New"/>
    <s v="Make"/>
  </r>
  <r>
    <n v="651443"/>
    <s v="SUPPLY SOURCE"/>
    <x v="79"/>
    <s v="60.00X50.00X88.00X1.25 50/RL,BAGS,BS,BOR,LLD,HEX ,CRADL"/>
    <n v="3034.45"/>
    <m/>
    <n v="60"/>
    <n v="50"/>
    <n v="88"/>
    <n v="1.25"/>
    <x v="1"/>
    <n v="776017"/>
    <d v="2013-01-29T00:00:00"/>
    <s v="Jan 2013"/>
    <s v="STEVES"/>
    <s v="Reorder"/>
    <s v="Make"/>
  </r>
  <r>
    <n v="656207"/>
    <s v="SUPPLY SOURCE"/>
    <x v="79"/>
    <s v="60.00X50.00X88.00X1.25 50/RL,BAGS,BS,BOR,LLD,HEX ,CRADL"/>
    <n v="3045.7"/>
    <m/>
    <n v="60"/>
    <n v="50"/>
    <n v="88"/>
    <n v="1.25"/>
    <x v="1"/>
    <n v="784271"/>
    <d v="2013-02-14T00:00:00"/>
    <s v="Feb 2013"/>
    <s v="STEVES"/>
    <s v="Reorder"/>
    <s v="Make"/>
  </r>
  <r>
    <n v="659680"/>
    <s v="SUPPLY SOURCE"/>
    <x v="79"/>
    <s v="60.00X50.00X88.00X1.25 50/RL,BAGS,BS,BOR,LLD,HEX ,CRADL"/>
    <n v="3006.94"/>
    <m/>
    <n v="60"/>
    <n v="50"/>
    <n v="88"/>
    <n v="1.25"/>
    <x v="1"/>
    <n v="790576"/>
    <d v="2013-02-27T00:00:00"/>
    <s v="Feb 2013"/>
    <s v="STEVES"/>
    <s v="Reorder"/>
    <s v="Make"/>
  </r>
  <r>
    <n v="694924"/>
    <s v="CHALMUR BAG CO., INC."/>
    <x v="0"/>
    <s v="3.25  X 57  1.5 MIL. 1  CPERFED ON ROLLS. 3  CORE,12 ROLLS PER CASE. 25 BAG"/>
    <n v="4177.5"/>
    <m/>
    <n v="3.25"/>
    <s v=" 57  1.5 MIL. 1  C"/>
    <m/>
    <m/>
    <x v="1"/>
    <n v="868427"/>
    <d v="2013-07-26T00:00:00"/>
    <s v="July 2013"/>
    <s v="DWHOLEY"/>
    <s v="New"/>
    <s v="Buy"/>
  </r>
  <r>
    <n v="694924"/>
    <s v="CHALMUR BAG CO., INC."/>
    <x v="0"/>
    <s v="3.25  X 57  1.5 MIL. 1  CPERFED ON ROLLS. 3  CORE,12 ROLLS PER CASE. 25 BAG"/>
    <n v="4177.5"/>
    <m/>
    <n v="3.25"/>
    <s v=" 57  1.5 MIL. 1  C"/>
    <m/>
    <m/>
    <x v="1"/>
    <n v="868427"/>
    <d v="2013-07-26T00:00:00"/>
    <s v="July 2013"/>
    <s v="DWHOLEY"/>
    <s v="New"/>
    <s v="Buy"/>
  </r>
  <r>
    <n v="664819"/>
    <s v="SUPPLY SOURCE"/>
    <x v="79"/>
    <s v="60.00X50.00X88.00X1.25 50/RL,BAGS,BS,BOR,LLD,HEX ,CRADL"/>
    <n v="3000.97"/>
    <m/>
    <n v="60"/>
    <n v="50"/>
    <n v="88"/>
    <n v="1.25"/>
    <x v="1"/>
    <n v="801625"/>
    <d v="2013-03-21T00:00:00"/>
    <s v="March 2013"/>
    <s v="STEVES"/>
    <s v="Reorder"/>
    <s v="Make"/>
  </r>
  <r>
    <n v="670609"/>
    <s v="SUPPLY SOURCE"/>
    <x v="79"/>
    <s v="60.00X50.00X88.00X1.25 50/RL,BAGS,BS,BOR,LLD,HEX ,CRADL"/>
    <n v="2994.36"/>
    <m/>
    <n v="60"/>
    <n v="50"/>
    <n v="88"/>
    <n v="1.25"/>
    <x v="1"/>
    <n v="813123"/>
    <d v="2013-04-12T00:00:00"/>
    <s v="April 2013"/>
    <s v="STEVES"/>
    <s v="Reorder"/>
    <s v="Make"/>
  </r>
  <r>
    <n v="680450"/>
    <s v="SUPPLY SOURCE"/>
    <x v="79"/>
    <s v="60.00X50.00X88.00X1.25 50/RL,BAGS,BS,BOR,LLD,HEX ,CRADL"/>
    <n v="2954.8"/>
    <m/>
    <n v="60"/>
    <n v="50"/>
    <n v="88"/>
    <n v="1.25"/>
    <x v="1"/>
    <n v="833667"/>
    <d v="2013-05-22T00:00:00"/>
    <s v="May 2013"/>
    <s v="JCORLISS"/>
    <s v="Reorder"/>
    <s v="Make"/>
  </r>
  <r>
    <n v="684746"/>
    <s v="SUPPLY SOURCE"/>
    <x v="79"/>
    <s v="60.00X50.00X88.00X1.25 50/RL,BAGS,BS,BOR,LLD,HEX ,CRADL"/>
    <n v="2891.57"/>
    <m/>
    <n v="60"/>
    <n v="50"/>
    <n v="88"/>
    <n v="1.25"/>
    <x v="1"/>
    <n v="843627"/>
    <d v="2013-06-10T00:00:00"/>
    <s v="June 2013"/>
    <s v="AMBER"/>
    <s v="Reorder"/>
    <s v="Make"/>
  </r>
  <r>
    <n v="692351"/>
    <s v="SEMPER/EXETER PAPER"/>
    <x v="0"/>
    <s v="6X24 .9 MILCLR HIGH DENSITY WICKETE250/WICKET 2000/CASE"/>
    <n v="5560"/>
    <m/>
    <n v="6"/>
    <s v="24 .9 MIL"/>
    <m/>
    <m/>
    <x v="0"/>
    <m/>
    <d v="2013-07-29T00:00:00"/>
    <s v="July 2013"/>
    <s v="DBALLETTA"/>
    <s v="New"/>
    <s v="Buy"/>
  </r>
  <r>
    <n v="660057"/>
    <s v="INDUSTRIAL PACKAGING"/>
    <x v="0"/>
    <s v="AUTO 4X6X00125 2750/ROLL "/>
    <n v="757.5"/>
    <m/>
    <n v="4"/>
    <m/>
    <n v="6"/>
    <n v="1.25"/>
    <x v="0"/>
    <m/>
    <d v="2013-03-15T00:00:00"/>
    <s v="March 2013"/>
    <s v="MICHELLE"/>
    <s v="New"/>
    <s v="Buy"/>
  </r>
  <r>
    <n v="688894"/>
    <s v="SUPPLY SOURCE"/>
    <x v="79"/>
    <s v="60.00X50.00X88.00X1.25 50/RL,BAGS,BS,BOR,LLD,HEX ,CRADL"/>
    <n v="3170.15"/>
    <m/>
    <n v="60"/>
    <n v="50"/>
    <n v="88"/>
    <n v="1.25"/>
    <x v="0"/>
    <n v="855979"/>
    <d v="2013-06-25T00:00:00"/>
    <s v="June 2013"/>
    <s v="STEVES"/>
    <s v="Reorder"/>
    <s v="Make"/>
  </r>
  <r>
    <n v="692437"/>
    <s v="SCANLAN GRAPHIC"/>
    <x v="0"/>
    <s v="10X13 2MIL W/ 1.5  LIP ANPOSTAL APPROVED, CLEAR 1000/CASE"/>
    <n v="2278.8000000000002"/>
    <m/>
    <n v="10"/>
    <s v="13 2MIL W/ 1.5  LIP AN"/>
    <m/>
    <m/>
    <x v="0"/>
    <m/>
    <d v="2013-07-29T00:00:00"/>
    <s v="July 2013"/>
    <s v="KSHAUGHNESSY"/>
    <s v="New"/>
    <s v="Buy"/>
  </r>
  <r>
    <n v="692452"/>
    <s v="ELEPHANT ROCK PACKAGING"/>
    <x v="0"/>
    <s v="ZT 4X6 2MIL1000/CS"/>
    <n v="0"/>
    <m/>
    <s v="ZT 4"/>
    <s v="6 2MIL"/>
    <m/>
    <m/>
    <x v="0"/>
    <m/>
    <d v="2013-07-29T00:00:00"/>
    <s v="July 2013"/>
    <s v="MGONZALEZ"/>
    <s v="New"/>
    <s v="Buy"/>
  </r>
  <r>
    <n v="692456"/>
    <s v="ELEPHANT ROCK PACKAGING"/>
    <x v="0"/>
    <s v="ZT 9X12 2MIL1000/CS"/>
    <n v="0"/>
    <m/>
    <s v="ZT 9"/>
    <s v="12 2MIL"/>
    <m/>
    <m/>
    <x v="0"/>
    <m/>
    <d v="2013-07-29T00:00:00"/>
    <s v="July 2013"/>
    <s v="MGONZALEZ"/>
    <s v="New"/>
    <s v="Buy"/>
  </r>
  <r>
    <n v="692457"/>
    <s v="ELEPHANT ROCK PACKAGING"/>
    <x v="0"/>
    <s v="ZT 13X18 2MIL"/>
    <n v="0"/>
    <m/>
    <s v="ZT 13"/>
    <s v="18 2MIL"/>
    <m/>
    <m/>
    <x v="0"/>
    <m/>
    <d v="2013-07-29T00:00:00"/>
    <s v="July 2013"/>
    <s v="MGONZALEZ"/>
    <s v="New"/>
    <s v="Buy"/>
  </r>
  <r>
    <n v="692460"/>
    <s v="SCANLAN GRAPHIC"/>
    <x v="0"/>
    <s v="14X19 2MIL W/ 1.5  LIP ANPOSTAL APPROVED 1000/CASE"/>
    <n v="4833"/>
    <m/>
    <n v="14"/>
    <s v="19 2MIL W/ 1.5  LIP AN"/>
    <m/>
    <m/>
    <x v="0"/>
    <m/>
    <d v="2013-07-29T00:00:00"/>
    <s v="July 2013"/>
    <s v="KSHAUGHNESSY"/>
    <s v="New"/>
    <s v="Buy"/>
  </r>
  <r>
    <n v="692463"/>
    <s v="SCANLAN GRAPHIC"/>
    <x v="0"/>
    <s v="12X15.5 2MIL W/ 1.5  LIPPOSTAL APPROVED 1000/CASE"/>
    <n v="2298.0500000000002"/>
    <m/>
    <n v="12"/>
    <s v="15.5 2MIL W/ 1.5  LIP"/>
    <m/>
    <m/>
    <x v="0"/>
    <m/>
    <d v="2013-07-29T00:00:00"/>
    <s v="July 2013"/>
    <s v="KSHAUGHNESSY"/>
    <s v="New"/>
    <s v="Buy"/>
  </r>
  <r>
    <n v="688894"/>
    <s v="SUPPLY SOURCE"/>
    <x v="79"/>
    <s v="60.00X50.00X88.00X1.2550/RL,BAGS,BS,BOR,LLD,HEX,CRADL"/>
    <n v="3170.15"/>
    <m/>
    <n v="60"/>
    <n v="50"/>
    <n v="88"/>
    <n v="1.25"/>
    <x v="1"/>
    <n v="855979"/>
    <d v="2013-07-02T00:00:00"/>
    <s v="July 2013"/>
    <s v="STEVES"/>
    <s v="Reorder"/>
    <s v="Make"/>
  </r>
  <r>
    <n v="692488"/>
    <s v="XPEDX"/>
    <x v="0"/>
    <s v="ZT 18X24X004 PRINTED 1C/1250/CASE,PRNTD"/>
    <n v="10587.5"/>
    <m/>
    <s v="ZT 18"/>
    <n v="24"/>
    <s v="004 PRINTED 1C/1"/>
    <m/>
    <x v="0"/>
    <m/>
    <d v="2013-07-29T00:00:00"/>
    <s v="July 2013"/>
    <s v="LMITCHELL"/>
    <s v="Reorder"/>
    <s v="Buy"/>
  </r>
  <r>
    <n v="692488"/>
    <s v="XPEDX"/>
    <x v="0"/>
    <s v="ZT 18X24X004 PRINTED 1C/1250/CASE,PRNTD"/>
    <n v="10587.5"/>
    <m/>
    <s v="ZT 18"/>
    <n v="24"/>
    <s v="004 PRINTED 1C/1"/>
    <m/>
    <x v="0"/>
    <m/>
    <d v="2013-07-29T00:00:00"/>
    <s v="July 2013"/>
    <s v="LMITCHELL"/>
    <s v="Reorder"/>
    <s v="Buy"/>
  </r>
  <r>
    <n v="692490"/>
    <s v="XPEDX"/>
    <x v="0"/>
    <s v="ZT 12X30X004 PRINTED 1C/1250/CASE,PRNTD"/>
    <n v="8822.5"/>
    <m/>
    <s v="ZT 12"/>
    <n v="30"/>
    <s v="004 PRINTED 1C/1"/>
    <m/>
    <x v="0"/>
    <m/>
    <d v="2013-07-29T00:00:00"/>
    <s v="July 2013"/>
    <s v="LMITCHELL"/>
    <s v="New"/>
    <s v="Buy"/>
  </r>
  <r>
    <n v="692506"/>
    <s v="SUPPLY SOURCE"/>
    <x v="79"/>
    <s v="60.00X50.00X88.00X1.2550/RL,BAGS,BS,BOR,LLD,HEX,CRADL"/>
    <n v="3224.83"/>
    <m/>
    <n v="60"/>
    <n v="50"/>
    <n v="88"/>
    <n v="1.25"/>
    <x v="0"/>
    <m/>
    <d v="2013-07-12T00:00:00"/>
    <s v="July 2013"/>
    <s v="JPENA"/>
    <s v="Reorder"/>
    <s v="Make"/>
  </r>
  <r>
    <n v="692506"/>
    <s v="SUPPLY SOURCE"/>
    <x v="79"/>
    <s v="60.00X50.00X88.00X1.2550/RL,BAGS,BS,BOR,LLD,HEX,CRADL"/>
    <n v="3224.83"/>
    <m/>
    <n v="60"/>
    <n v="50"/>
    <n v="88"/>
    <n v="1.25"/>
    <x v="0"/>
    <m/>
    <d v="2013-07-12T00:00:00"/>
    <s v="July 2013"/>
    <s v="JPENA"/>
    <s v="Reorder"/>
    <s v="Make"/>
  </r>
  <r>
    <n v="692513"/>
    <s v="SUPPLY SOURCE"/>
    <x v="79"/>
    <s v="60.00X50.00X88.00X1.2550/RL,BAGS,BS,BOR,LLD,HEX,CRADL"/>
    <n v="3002.61"/>
    <m/>
    <n v="60"/>
    <n v="50"/>
    <n v="88"/>
    <n v="1.25"/>
    <x v="1"/>
    <n v="860747"/>
    <d v="2013-07-12T00:00:00"/>
    <s v="July 2013"/>
    <s v="JPENA"/>
    <s v="Reorder"/>
    <s v="Make"/>
  </r>
  <r>
    <n v="692513"/>
    <s v="SUPPLY SOURCE"/>
    <x v="79"/>
    <s v="60.00X50.00X88.00X1.2550/RL,BAGS,BS,BOR,LLD,HEX,CRADL"/>
    <n v="3002.61"/>
    <m/>
    <n v="60"/>
    <n v="50"/>
    <n v="88"/>
    <n v="1.25"/>
    <x v="1"/>
    <n v="860747"/>
    <d v="2013-07-12T00:00:00"/>
    <s v="July 2013"/>
    <s v="JPENA"/>
    <s v="Reorder"/>
    <s v="Make"/>
  </r>
  <r>
    <n v="697526"/>
    <s v="SUPPLY SOURCE"/>
    <x v="79"/>
    <s v="60.00X50.00X88.00X1.2550/RL,BAGS,BS,BOR,LLD,HEX,CRADL"/>
    <n v="3252.99"/>
    <m/>
    <n v="60"/>
    <n v="50"/>
    <n v="88"/>
    <n v="1.25"/>
    <x v="1"/>
    <n v="872455"/>
    <d v="2013-08-05T00:00:00"/>
    <s v="Aug 2013"/>
    <s v="STEVES"/>
    <s v="Reorder"/>
    <s v="Make"/>
  </r>
  <r>
    <n v="700822"/>
    <s v="SUPPLY SOURCE"/>
    <x v="79"/>
    <s v="60.00X50.00X88.00X1.2550/RL,BAGS,BS,BOR,LLD,HEX,CRADL"/>
    <n v="3090.5"/>
    <m/>
    <n v="60"/>
    <n v="50"/>
    <n v="88"/>
    <n v="1.25"/>
    <x v="1"/>
    <n v="880083"/>
    <d v="2013-08-19T00:00:00"/>
    <s v="Aug 2013"/>
    <s v="STEVES"/>
    <s v="Reorder"/>
    <s v="Make"/>
  </r>
  <r>
    <n v="704756"/>
    <s v="SUPPLY SOURCE"/>
    <x v="79"/>
    <s v="60.00X50.00X88.00X1.2550/RL,BAGS,BS,BOR,LLD,HEX,CRADL"/>
    <n v="3265.53"/>
    <m/>
    <n v="60"/>
    <n v="50"/>
    <n v="88"/>
    <n v="1.25"/>
    <x v="1"/>
    <n v="889687"/>
    <d v="2013-09-05T00:00:00"/>
    <s v="Sept 2013"/>
    <s v="STEVES"/>
    <s v="Reorder"/>
    <s v="Make"/>
  </r>
  <r>
    <n v="636034"/>
    <s v="XPEDX"/>
    <x v="78"/>
    <s v="7.00XX10.00X1.50 1000/CS,BAGS,SW "/>
    <n v="2718.9"/>
    <m/>
    <n v="7"/>
    <m/>
    <n v="10"/>
    <n v="1.5"/>
    <x v="0"/>
    <m/>
    <d v="2012-11-28T00:00:00"/>
    <s v="Nov 2012"/>
    <s v="AMBER"/>
    <s v="New"/>
    <s v="Make"/>
  </r>
  <r>
    <n v="703459"/>
    <s v="ULINE"/>
    <x v="78"/>
    <s v="7.00XX22.00X2.001000/CS,BAGS,FG"/>
    <n v="895.2"/>
    <m/>
    <n v="7"/>
    <m/>
    <n v="22"/>
    <n v="2"/>
    <x v="1"/>
    <n v="886822"/>
    <d v="2013-08-30T00:00:00"/>
    <s v="Aug 2013"/>
    <s v="MCAMERON"/>
    <s v="New"/>
    <s v="Make"/>
  </r>
  <r>
    <n v="634272"/>
    <s v="CONNECTICUT PACKAGING"/>
    <x v="78"/>
    <s v="8.00X0.00X11.00X1.25 1000/CS,BAGS "/>
    <n v="2270"/>
    <m/>
    <n v="8"/>
    <n v="0"/>
    <n v="11"/>
    <n v="1.25"/>
    <x v="1"/>
    <n v="740064"/>
    <d v="2012-11-06T00:00:00"/>
    <s v="Nov 2012"/>
    <s v="LMITCHELL"/>
    <s v="New"/>
    <s v="Make"/>
  </r>
  <r>
    <n v="638169"/>
    <s v="CONNECTICUT PACKAGING"/>
    <x v="78"/>
    <s v="8.00X0.00X11.00X1.25 1000/CS,BAGS "/>
    <n v="2256"/>
    <m/>
    <n v="8"/>
    <n v="0"/>
    <n v="11"/>
    <n v="1.25"/>
    <x v="1"/>
    <n v="748330"/>
    <d v="2012-11-27T00:00:00"/>
    <s v="Nov 2012"/>
    <s v="JPENA"/>
    <s v="Reorder"/>
    <s v="Make"/>
  </r>
  <r>
    <n v="695717"/>
    <s v="OMNI PACKAGING"/>
    <x v="0"/>
    <s v="TUBING 2  4MIL NOMINAL 1500'RL 5 PER CASE"/>
    <n v="6315"/>
    <m/>
    <s v="TUBING 2  4MIL NOMINAL 15"/>
    <m/>
    <m/>
    <m/>
    <x v="1"/>
    <n v="869230"/>
    <d v="2013-07-29T00:00:00"/>
    <s v="July 2013"/>
    <s v="STEVES"/>
    <s v="Reorder"/>
    <s v="Buy"/>
  </r>
  <r>
    <n v="695717"/>
    <s v="OMNI PACKAGING"/>
    <x v="0"/>
    <s v="TUBING 2  4MIL NOMINAL 1500'RL 5 PER CASE"/>
    <n v="6315"/>
    <m/>
    <s v="TUBING 2  4MIL NOMINAL 15"/>
    <m/>
    <m/>
    <m/>
    <x v="1"/>
    <n v="869230"/>
    <d v="2013-07-29T00:00:00"/>
    <s v="July 2013"/>
    <s v="STEVES"/>
    <s v="Reorder"/>
    <s v="Buy"/>
  </r>
  <r>
    <n v="695940"/>
    <s v="CONSOLIDATED PLASTICS"/>
    <x v="0"/>
    <s v="6.00X0.00X9.00X0021000/CS"/>
    <n v="1455.33"/>
    <m/>
    <n v="6"/>
    <n v="0"/>
    <n v="9"/>
    <n v="2"/>
    <x v="1"/>
    <n v="868901"/>
    <d v="2013-07-29T00:00:00"/>
    <s v="July 2013"/>
    <s v="KKING"/>
    <s v="New"/>
    <s v="Buy"/>
  </r>
  <r>
    <n v="695940"/>
    <s v="CONSOLIDATED PLASTICS"/>
    <x v="0"/>
    <s v="6.00X0.00X9.00X0021000/CS"/>
    <n v="1455.33"/>
    <m/>
    <n v="6"/>
    <n v="0"/>
    <n v="9"/>
    <n v="2"/>
    <x v="1"/>
    <n v="868901"/>
    <d v="2013-07-29T00:00:00"/>
    <s v="July 2013"/>
    <s v="KKING"/>
    <s v="New"/>
    <s v="Buy"/>
  </r>
  <r>
    <n v="644828"/>
    <s v="CONNECTICUT PACKAGING"/>
    <x v="78"/>
    <s v="8.00X0.00X11.00X1.25 1000/CS,BAGS "/>
    <n v="2256"/>
    <m/>
    <n v="8"/>
    <n v="0"/>
    <n v="11"/>
    <n v="1.25"/>
    <x v="1"/>
    <n v="761543"/>
    <d v="2012-12-28T00:00:00"/>
    <s v="Dec 2012"/>
    <s v="JCORLISS"/>
    <s v="Reorder"/>
    <s v="Make"/>
  </r>
  <r>
    <n v="692626"/>
    <s v="CAN-DO NATIONAL TAPE"/>
    <x v="0"/>
    <s v="12X15 3MIL W/ 1.5  LIP PRWICKETED, 250/WICKET 1000/CASE,PRNTD"/>
    <n v="1699.75"/>
    <m/>
    <n v="12"/>
    <s v="15 3MIL W/ 1.5  LIP PR"/>
    <m/>
    <m/>
    <x v="0"/>
    <m/>
    <d v="2013-07-30T00:00:00"/>
    <s v="July 2013"/>
    <s v="VLOW"/>
    <s v="New"/>
    <s v="Buy"/>
  </r>
  <r>
    <n v="692645"/>
    <s v="LPS INDUSTRIES"/>
    <x v="0"/>
    <s v="12X14 2MIL WICKETED W/ 4 W/ 1.75  LIP 100/WICKET 1000/CASE"/>
    <n v="1114.5"/>
    <m/>
    <n v="12"/>
    <s v="14 2MIL WICKETED W/ 4 "/>
    <m/>
    <m/>
    <x v="0"/>
    <m/>
    <d v="2013-07-30T00:00:00"/>
    <s v="July 2013"/>
    <s v="TTHERIAULT"/>
    <s v="New"/>
    <s v="Buy"/>
  </r>
  <r>
    <n v="692725"/>
    <s v="HILLAS PACKAGING"/>
    <x v="0"/>
    <s v="10.5X13.5X002 POSTALAPPROVED W/ 1.5  LIP &amp; TA1000/CASE"/>
    <n v="7550"/>
    <m/>
    <n v="10.5"/>
    <n v="13.5"/>
    <s v="002 POSTAL"/>
    <m/>
    <x v="0"/>
    <m/>
    <d v="2013-07-30T00:00:00"/>
    <s v="July 2013"/>
    <s v="KKING"/>
    <s v="Reorder"/>
    <s v="Buy"/>
  </r>
  <r>
    <n v="692725"/>
    <s v="HILLAS PACKAGING"/>
    <x v="0"/>
    <s v="10.5X13.5X002 POSTALAPPROVED W/ 1.5  LIP &amp; TA1000/CASE"/>
    <n v="7550"/>
    <m/>
    <n v="10.5"/>
    <n v="13.5"/>
    <s v="002 POSTAL"/>
    <m/>
    <x v="0"/>
    <m/>
    <d v="2013-07-30T00:00:00"/>
    <s v="July 2013"/>
    <s v="KKING"/>
    <s v="Reorder"/>
    <s v="Buy"/>
  </r>
  <r>
    <n v="692739"/>
    <s v="CS PACKAGING"/>
    <x v="0"/>
    <s v="LF 13X13X002 W/ 1.5  LIP1000/CASE"/>
    <n v="1627.8"/>
    <m/>
    <s v="LF 13"/>
    <n v="13"/>
    <s v="002 W/ 1.5  LIP"/>
    <m/>
    <x v="0"/>
    <m/>
    <d v="2013-07-30T00:00:00"/>
    <s v="July 2013"/>
    <s v="AMBER"/>
    <s v="New"/>
    <s v="Buy"/>
  </r>
  <r>
    <n v="692745"/>
    <s v="US POLY PACK"/>
    <x v="0"/>
    <s v="40X45 1.5BIOHAZARD BAG,PRNTD"/>
    <n v="0"/>
    <m/>
    <n v="40"/>
    <s v="45 1.5"/>
    <m/>
    <m/>
    <x v="0"/>
    <m/>
    <d v="2013-07-30T00:00:00"/>
    <s v="July 2013"/>
    <s v="DBALLETTA"/>
    <s v="New"/>
    <s v="Buy"/>
  </r>
  <r>
    <n v="692781"/>
    <s v="ELEPHANT ROCK PACKAGING"/>
    <x v="0"/>
    <s v="ZT 4X6 2MIL 500/CTN"/>
    <n v="0"/>
    <m/>
    <s v="ZT 4"/>
    <s v="6 2MIL 500/CTN"/>
    <m/>
    <m/>
    <x v="0"/>
    <m/>
    <d v="2013-07-30T00:00:00"/>
    <s v="July 2013"/>
    <s v="MWENTWORTH"/>
    <s v="New"/>
    <s v="Buy"/>
  </r>
  <r>
    <n v="692782"/>
    <s v="ELEPHANT ROCK PACKAGING"/>
    <x v="0"/>
    <s v="ZT 9X12 2MIL 500/CTN"/>
    <n v="26680"/>
    <m/>
    <s v="ZT 9"/>
    <s v="12 2MIL 500/CTN"/>
    <m/>
    <m/>
    <x v="0"/>
    <m/>
    <d v="2013-07-30T00:00:00"/>
    <s v="July 2013"/>
    <s v="MWENTWORTH"/>
    <s v="New"/>
    <s v="Buy"/>
  </r>
  <r>
    <n v="692784"/>
    <s v="ELEPHANT ROCK PACKAGING"/>
    <x v="0"/>
    <s v="ZT 13X18 2MIL 500/CTN"/>
    <n v="55304"/>
    <m/>
    <s v="ZT 13"/>
    <s v="18 2MIL 500/CTN"/>
    <m/>
    <m/>
    <x v="0"/>
    <m/>
    <d v="2013-07-30T00:00:00"/>
    <s v="July 2013"/>
    <s v="MWENTWORTH"/>
    <s v="New"/>
    <s v="Buy"/>
  </r>
  <r>
    <n v="692816"/>
    <s v="INGRAPHICS"/>
    <x v="0"/>
    <s v="26X14X36X00125 VNTD BOTH5 HOLES 4  FROM SIDE 4  U5  BTWEEN..RECYLC. 250/CT"/>
    <n v="0"/>
    <m/>
    <n v="26"/>
    <n v="14"/>
    <n v="36"/>
    <s v="00125 VNTD BOTH"/>
    <x v="0"/>
    <m/>
    <d v="2013-07-30T00:00:00"/>
    <s v="July 2013"/>
    <s v="BRENDA"/>
    <s v="New"/>
    <s v="Buy"/>
  </r>
  <r>
    <n v="656782"/>
    <s v="CONNECTICUT PACKAGING"/>
    <x v="78"/>
    <s v="8.00X0.00X11.00X1.25 1000/CS,BAGS "/>
    <n v="3832.5"/>
    <m/>
    <n v="8"/>
    <n v="0"/>
    <n v="11"/>
    <n v="1.25"/>
    <x v="1"/>
    <n v="785956"/>
    <d v="2013-02-19T00:00:00"/>
    <s v="Feb 2013"/>
    <s v="BRENDA"/>
    <s v="Reorder"/>
    <s v="Make"/>
  </r>
  <r>
    <n v="686849"/>
    <s v="CONNECTICUT PACKAGING"/>
    <x v="78"/>
    <s v="8.00X0.00X11.00X1.25 1000/CS,BAGS "/>
    <n v="1933.75"/>
    <m/>
    <n v="8"/>
    <n v="0"/>
    <n v="11"/>
    <n v="1.25"/>
    <x v="1"/>
    <n v="849831"/>
    <d v="2013-06-20T00:00:00"/>
    <s v="June 2013"/>
    <s v="JCORLISS"/>
    <s v="Reorder"/>
    <s v="Make"/>
  </r>
  <r>
    <n v="694562"/>
    <s v="CONNECTICUT PACKAGING"/>
    <x v="78"/>
    <s v="8.00X0.00X11.00X1.251000/CS,BAGS"/>
    <n v="1930.25"/>
    <m/>
    <n v="8"/>
    <n v="0"/>
    <n v="11"/>
    <n v="1.25"/>
    <x v="1"/>
    <n v="867297"/>
    <d v="2013-07-25T00:00:00"/>
    <s v="July 2013"/>
    <s v="AMBER"/>
    <s v="New"/>
    <s v="Make"/>
  </r>
  <r>
    <n v="694562"/>
    <s v="CONNECTICUT PACKAGING"/>
    <x v="78"/>
    <s v="8.00X0.00X11.00X1.251000/CS,BAGS"/>
    <n v="1930.25"/>
    <m/>
    <n v="8"/>
    <n v="0"/>
    <n v="11"/>
    <n v="1.25"/>
    <x v="1"/>
    <n v="867297"/>
    <d v="2013-07-25T00:00:00"/>
    <s v="July 2013"/>
    <s v="AMBER"/>
    <s v="New"/>
    <s v="Make"/>
  </r>
  <r>
    <n v="704370"/>
    <s v="CONNECTICUT PACKAGING"/>
    <x v="78"/>
    <s v="8.00X0.00X11.00X1.251000/CS,BAGS"/>
    <n v="1956.5"/>
    <m/>
    <n v="8"/>
    <n v="0"/>
    <n v="11"/>
    <n v="1.25"/>
    <x v="1"/>
    <n v="888895"/>
    <d v="2013-09-04T00:00:00"/>
    <s v="Sept 2013"/>
    <s v="AMBER"/>
    <s v="Reorder"/>
    <s v="Make"/>
  </r>
  <r>
    <n v="708819"/>
    <s v="CONNECTICUT PACKAGING"/>
    <x v="78"/>
    <s v="8.00X0.00X11.00X1.251000/CS,BAGS"/>
    <n v="0"/>
    <m/>
    <n v="8"/>
    <n v="0"/>
    <n v="11"/>
    <n v="1.25"/>
    <x v="1"/>
    <n v="898535"/>
    <d v="2013-09-23T00:00:00"/>
    <s v="Sept 2013"/>
    <s v="CTARR"/>
    <s v="Reorder"/>
    <s v="Make"/>
  </r>
  <r>
    <n v="646247"/>
    <s v="CS PACKAGING"/>
    <x v="78"/>
    <s v="8.00X0.00X15.00X3.00 100/CS,BAGS "/>
    <n v="0"/>
    <m/>
    <n v="8"/>
    <n v="0"/>
    <n v="15"/>
    <n v="3"/>
    <x v="0"/>
    <m/>
    <d v="2013-01-22T00:00:00"/>
    <s v="Jan 2013"/>
    <s v="MGONZALEZ"/>
    <s v="New"/>
    <s v="Make"/>
  </r>
  <r>
    <n v="681927"/>
    <s v="UNISOURCE - WINDSOR"/>
    <x v="78"/>
    <s v="8.00X0.00X18.00X2.00 1000/CS,BAGS "/>
    <n v="777"/>
    <m/>
    <n v="8"/>
    <n v="0"/>
    <n v="18"/>
    <n v="2"/>
    <x v="1"/>
    <n v="836966"/>
    <d v="2013-05-29T00:00:00"/>
    <s v="May 2013"/>
    <s v="JCORLISS"/>
    <s v="New"/>
    <s v="Make"/>
  </r>
  <r>
    <n v="681609"/>
    <s v="UNISOURCE - JACKSONVILLE"/>
    <x v="78"/>
    <s v="8.00X0.00X18.00X2.00 1000/CS,BAGS "/>
    <n v="777"/>
    <m/>
    <n v="8"/>
    <n v="0"/>
    <n v="18"/>
    <n v="2"/>
    <x v="0"/>
    <m/>
    <d v="2013-06-12T00:00:00"/>
    <s v="June 2013"/>
    <s v="LPAIGE"/>
    <s v="New"/>
    <s v="Make"/>
  </r>
  <r>
    <n v="661455"/>
    <s v="STAPLES INDUSTRIAL #906"/>
    <x v="78"/>
    <s v="8.00X0.00X18.00X2.00 1000/CS,BAGS,BS "/>
    <n v="1457.5"/>
    <m/>
    <n v="8"/>
    <n v="0"/>
    <n v="18"/>
    <n v="2"/>
    <x v="0"/>
    <m/>
    <d v="2013-03-21T00:00:00"/>
    <s v="March 2013"/>
    <s v="JBERCUME"/>
    <s v="New"/>
    <s v="Make"/>
  </r>
  <r>
    <n v="668262"/>
    <s v="UNISOURCE - JACKSONVILLE"/>
    <x v="78"/>
    <s v="8.00X0.00X18.00X2.00 1000/CS,BAGS,SW "/>
    <n v="788.4"/>
    <m/>
    <n v="8"/>
    <n v="0"/>
    <n v="18"/>
    <n v="2"/>
    <x v="0"/>
    <m/>
    <d v="2013-04-19T00:00:00"/>
    <s v="April 2013"/>
    <s v="LPAIGE"/>
    <s v="New"/>
    <s v="Make"/>
  </r>
  <r>
    <n v="626222"/>
    <s v="WALNUT PACKAGING INC."/>
    <x v="78"/>
    <s v="8.00X0.00X20.00X1.90 1000/CS,BAGS,BS "/>
    <n v="3026"/>
    <m/>
    <n v="8"/>
    <n v="0"/>
    <n v="20"/>
    <n v="1.9"/>
    <x v="0"/>
    <m/>
    <d v="2012-10-16T00:00:00"/>
    <s v="Oct 2012"/>
    <s v="LPAIGE"/>
    <s v="New"/>
    <s v="Make"/>
  </r>
  <r>
    <n v="626235"/>
    <s v="WALNUT PACKAGING INC."/>
    <x v="78"/>
    <s v="8.00X0.00X20.00X1.90 1000/CS,BAGS,BS "/>
    <n v="8850"/>
    <m/>
    <n v="8"/>
    <n v="0"/>
    <n v="20"/>
    <n v="1.9"/>
    <x v="0"/>
    <m/>
    <d v="2012-10-16T00:00:00"/>
    <s v="Oct 2012"/>
    <s v="LPAIGE"/>
    <s v="Reorder"/>
    <s v="Make"/>
  </r>
  <r>
    <n v="626237"/>
    <s v="WALNUT PACKAGING INC."/>
    <x v="78"/>
    <s v="8.00X0.00X22.00X1.90 1000/CS,BAGS,BS "/>
    <n v="9735"/>
    <m/>
    <n v="8"/>
    <n v="0"/>
    <n v="22"/>
    <n v="1.9"/>
    <x v="0"/>
    <m/>
    <d v="2012-10-16T00:00:00"/>
    <s v="Oct 2012"/>
    <s v="LPAIGE"/>
    <s v="Reorder"/>
    <s v="Make"/>
  </r>
  <r>
    <n v="657665"/>
    <s v="SHIPPERS SUPPLY, INC."/>
    <x v="78"/>
    <s v="8.00X0.00X24.00X1.50 1000/CS,BAGS "/>
    <n v="1036.8"/>
    <m/>
    <n v="8"/>
    <n v="0"/>
    <n v="24"/>
    <n v="1.5"/>
    <x v="0"/>
    <m/>
    <d v="2013-03-07T00:00:00"/>
    <s v="March 2013"/>
    <s v="STEVES"/>
    <s v="New"/>
    <s v="Make"/>
  </r>
  <r>
    <n v="673418"/>
    <s v="SHIPPERS SUPPLY, INC."/>
    <x v="78"/>
    <s v="8.00X0.00X24.00X1.50 1000/CS,BAGS "/>
    <n v="766.5"/>
    <m/>
    <n v="8"/>
    <n v="0"/>
    <n v="24"/>
    <n v="1.5"/>
    <x v="1"/>
    <n v="819816"/>
    <d v="2013-04-25T00:00:00"/>
    <s v="April 2013"/>
    <s v="TTHERIAULT"/>
    <s v="New"/>
    <s v="Make"/>
  </r>
  <r>
    <n v="695152"/>
    <s v="SHIPPERS SUPPLY, INC."/>
    <x v="78"/>
    <s v="8.00X0.00X24.00X1.501000/CS,BAGS"/>
    <n v="775.8"/>
    <m/>
    <n v="8"/>
    <n v="0"/>
    <n v="24"/>
    <n v="1.5"/>
    <x v="1"/>
    <n v="868074"/>
    <d v="2013-07-26T00:00:00"/>
    <s v="July 2013"/>
    <s v="KKING"/>
    <s v="Reorder"/>
    <s v="Make"/>
  </r>
  <r>
    <n v="695152"/>
    <s v="SHIPPERS SUPPLY, INC."/>
    <x v="78"/>
    <s v="8.00X0.00X24.00X1.501000/CS,BAGS"/>
    <n v="775.8"/>
    <m/>
    <n v="8"/>
    <n v="0"/>
    <n v="24"/>
    <n v="1.5"/>
    <x v="1"/>
    <n v="868074"/>
    <d v="2013-07-26T00:00:00"/>
    <s v="July 2013"/>
    <s v="KKING"/>
    <s v="Reorder"/>
    <s v="Make"/>
  </r>
  <r>
    <n v="710060"/>
    <s v="SHIPPERS SUPPLY, INC."/>
    <x v="78"/>
    <s v="8.00X0.00X24.00X1.501000/CS,BAGS"/>
    <n v="793.2"/>
    <m/>
    <n v="8"/>
    <n v="0"/>
    <n v="24"/>
    <n v="1.5"/>
    <x v="1"/>
    <n v="902371"/>
    <d v="2013-09-30T00:00:00"/>
    <s v="Sept 2013"/>
    <s v="JPENA"/>
    <s v="Reorder"/>
    <s v="Make"/>
  </r>
  <r>
    <n v="643000"/>
    <s v="ULINE"/>
    <x v="78"/>
    <s v="8.00X4.00X12.00X1.00 1000/CS,BAGS,FG,BS "/>
    <n v="952"/>
    <m/>
    <n v="8"/>
    <n v="4"/>
    <n v="12"/>
    <n v="1"/>
    <x v="1"/>
    <n v="757517"/>
    <d v="2012-12-14T00:00:00"/>
    <s v="Dec 2012"/>
    <s v="LCARTER"/>
    <s v="Reorder"/>
    <s v="Make"/>
  </r>
  <r>
    <n v="693051"/>
    <s v="DAYTONA SUPPLY"/>
    <x v="0"/>
    <s v="19X23 WHITE 2 MIL DIE CUT2 COLOR 1SIDE 3.25 BOTTOMGUSETT 1000/CASE,PRNTD"/>
    <n v="12095"/>
    <m/>
    <n v="19"/>
    <s v="23 WHITE 2 MIL DIE CUT"/>
    <m/>
    <m/>
    <x v="0"/>
    <m/>
    <d v="2013-07-31T00:00:00"/>
    <s v="July 2013"/>
    <s v="HEATHER"/>
    <s v="New"/>
    <s v="Buy"/>
  </r>
  <r>
    <n v="693060"/>
    <s v="HUGHES ENTERPRISES"/>
    <x v="0"/>
    <s v="LF 6X9X002+2 LIP&amp; PERM TAPRINTED 1C/1S SUFF WARNIN1000/CASE,PRNTD"/>
    <n v="3884"/>
    <m/>
    <s v="LF 6"/>
    <n v="9"/>
    <s v="002+2 LIP&amp; PERM TA"/>
    <m/>
    <x v="0"/>
    <m/>
    <d v="2013-07-31T00:00:00"/>
    <s v="July 2013"/>
    <s v="MICHELLE"/>
    <s v="New"/>
    <s v="Buy"/>
  </r>
  <r>
    <n v="693061"/>
    <s v="PROFESSIONAL PLASTICS"/>
    <x v="0"/>
    <s v="LF 2.25 X4  3MILTRANS MET STATIC SHIELDING 100/CASE"/>
    <n v="1478"/>
    <m/>
    <s v="LF 2.25 "/>
    <s v="4  3MIL"/>
    <m/>
    <m/>
    <x v="0"/>
    <m/>
    <d v="2013-07-31T00:00:00"/>
    <s v="July 2013"/>
    <s v="PSUMNER"/>
    <s v="New"/>
    <s v="Buy"/>
  </r>
  <r>
    <n v="693065"/>
    <s v="HUGHES ENTERPRISES"/>
    <x v="0"/>
    <s v="LF 6X9X00125+3.25 LIP&amp; PE250/WICKET 1000/CASEPRINTED 1C/1S SUFF WARNIN"/>
    <n v="4636"/>
    <m/>
    <s v="LF 6"/>
    <n v="9"/>
    <s v="00125+3.25 LIP&amp; PE"/>
    <m/>
    <x v="0"/>
    <m/>
    <d v="2013-07-31T00:00:00"/>
    <s v="July 2013"/>
    <s v="MICHELLE"/>
    <s v="New"/>
    <s v="Buy"/>
  </r>
  <r>
    <n v="639048"/>
    <s v="ULINE"/>
    <x v="78"/>
    <s v="8.00XX10.00X1.00 1000/CS,BAGS,FG "/>
    <n v="0"/>
    <m/>
    <n v="8"/>
    <m/>
    <n v="10"/>
    <n v="1"/>
    <x v="0"/>
    <m/>
    <d v="2012-12-14T00:00:00"/>
    <s v="Dec 2012"/>
    <s v="LHICKS"/>
    <s v="New"/>
    <s v="Make"/>
  </r>
  <r>
    <n v="693146"/>
    <s v="CRATEX CORP."/>
    <x v="0"/>
    <s v="ZT 6X8X003 W/ AMBER TINT1000/CTN"/>
    <n v="2441.65"/>
    <m/>
    <s v="ZT 6"/>
    <n v="8"/>
    <s v="003 W/ AMBER TINT"/>
    <m/>
    <x v="0"/>
    <m/>
    <d v="2013-07-31T00:00:00"/>
    <s v="July 2013"/>
    <s v="BRENDA"/>
    <s v="Reorder"/>
    <s v="Buy"/>
  </r>
  <r>
    <n v="693146"/>
    <s v="CRATEX CORP."/>
    <x v="0"/>
    <s v="ZT 6X8X003 W/ AMBER TINT1000/CTN"/>
    <n v="2441.65"/>
    <m/>
    <s v="ZT 6"/>
    <n v="8"/>
    <s v="003 W/ AMBER TINT"/>
    <m/>
    <x v="0"/>
    <m/>
    <d v="2013-07-31T00:00:00"/>
    <s v="July 2013"/>
    <s v="BRENDA"/>
    <s v="Reorder"/>
    <s v="Buy"/>
  </r>
  <r>
    <n v="693169"/>
    <s v="PACKAGING CONSULTANTS ASSOC, INC."/>
    <x v="0"/>
    <s v="ZT 12X15X004 W/3  BG500/CTN"/>
    <n v="3872"/>
    <m/>
    <s v="ZT 12"/>
    <n v="15"/>
    <s v="004 W/3  BG"/>
    <m/>
    <x v="0"/>
    <m/>
    <d v="2013-07-31T00:00:00"/>
    <s v="July 2013"/>
    <s v="BRENDA"/>
    <s v="New"/>
    <s v="Buy"/>
  </r>
  <r>
    <n v="624604"/>
    <s v="MIDLAND PAPER - MILWAUKEE"/>
    <x v="78"/>
    <s v="8.00XX10.00X1.50 1000/CS,BAGS "/>
    <n v="1344"/>
    <m/>
    <n v="8"/>
    <m/>
    <n v="10"/>
    <n v="1.5"/>
    <x v="0"/>
    <m/>
    <d v="2012-10-09T00:00:00"/>
    <s v="Oct 2012"/>
    <s v="JPENA"/>
    <s v="New"/>
    <s v="Make"/>
  </r>
  <r>
    <n v="660089"/>
    <s v="INDUSTRIAL PACKAGING"/>
    <x v="0"/>
    <s v="AUTO 4.5X10.5X0015 1500/ROLL "/>
    <n v="755"/>
    <m/>
    <n v="4.5"/>
    <m/>
    <n v="10.5"/>
    <n v="1.5"/>
    <x v="0"/>
    <m/>
    <d v="2013-03-15T00:00:00"/>
    <s v="March 2013"/>
    <s v="MICHELLE"/>
    <s v="New"/>
    <s v="Buy"/>
  </r>
  <r>
    <n v="693207"/>
    <s v="NORMAN ROQUETTE, INC."/>
    <x v="0"/>
    <s v="9.25X6 + 5  LIP 3MIL 1000/CASE"/>
    <n v="1483.75"/>
    <m/>
    <n v="9.25"/>
    <s v="6 + 5  LIP 3MIL 1000"/>
    <m/>
    <m/>
    <x v="0"/>
    <m/>
    <d v="2013-07-31T00:00:00"/>
    <s v="July 2013"/>
    <s v="PCOSTA"/>
    <s v="Reorder"/>
    <s v="Buy"/>
  </r>
  <r>
    <n v="693207"/>
    <s v="NORMAN ROQUETTE, INC."/>
    <x v="0"/>
    <s v="9.25X6 + 5  LIP 3MIL 1000/CASE"/>
    <n v="1483.75"/>
    <m/>
    <n v="9.25"/>
    <s v="6 + 5  LIP 3MIL 1000"/>
    <m/>
    <m/>
    <x v="0"/>
    <m/>
    <d v="2013-07-31T00:00:00"/>
    <s v="July 2013"/>
    <s v="PCOSTA"/>
    <s v="Reorder"/>
    <s v="Buy"/>
  </r>
  <r>
    <n v="695505"/>
    <s v="DACOTAH PAPER CO."/>
    <x v="0"/>
    <s v="10.5X20 2ML W/1.5LIPON A WICKET 250/WICKET 1000/CASE"/>
    <n v="1905.75"/>
    <m/>
    <n v="10.5"/>
    <s v="20 2ML W/1.5LIP"/>
    <m/>
    <m/>
    <x v="1"/>
    <n v="870182"/>
    <d v="2013-07-31T00:00:00"/>
    <s v="July 2013"/>
    <s v="JDAVIS"/>
    <s v="New"/>
    <s v="Buy"/>
  </r>
  <r>
    <n v="695505"/>
    <s v="DACOTAH PAPER CO."/>
    <x v="0"/>
    <s v="10.5X20 2ML W/1.5LIPON A WICKET 250/WICKET 1000/CASE"/>
    <n v="1905.75"/>
    <m/>
    <n v="10.5"/>
    <s v="20 2ML W/1.5LIP"/>
    <m/>
    <m/>
    <x v="1"/>
    <n v="870182"/>
    <d v="2013-07-31T00:00:00"/>
    <s v="July 2013"/>
    <s v="JDAVIS"/>
    <s v="New"/>
    <s v="Buy"/>
  </r>
  <r>
    <n v="629362"/>
    <s v="ULINE"/>
    <x v="78"/>
    <s v="9.00X0.00X15.00X1.00 1000/CS,BAGS,FG "/>
    <n v="827.55"/>
    <m/>
    <n v="9"/>
    <n v="0"/>
    <n v="15"/>
    <n v="1"/>
    <x v="1"/>
    <n v="729502"/>
    <d v="2012-10-15T00:00:00"/>
    <s v="Oct 2012"/>
    <s v="JCORLISS"/>
    <s v="New"/>
    <s v="Make"/>
  </r>
  <r>
    <n v="632541"/>
    <s v="ULINE"/>
    <x v="78"/>
    <s v="9.00X0.00X15.00X1.00 1000/CS,BAGS,FG "/>
    <n v="904.5"/>
    <m/>
    <n v="9"/>
    <n v="0"/>
    <n v="15"/>
    <n v="1"/>
    <x v="1"/>
    <n v="735887"/>
    <d v="2012-10-29T00:00:00"/>
    <s v="Oct 2012"/>
    <s v="LHICKS"/>
    <s v="Reorder"/>
    <s v="Make"/>
  </r>
  <r>
    <n v="632634"/>
    <s v="ULINE"/>
    <x v="78"/>
    <s v="9.00X0.00X15.00X1.00 1000/CS,BAGS,FG "/>
    <n v="904.5"/>
    <m/>
    <n v="9"/>
    <n v="0"/>
    <n v="15"/>
    <n v="1"/>
    <x v="1"/>
    <n v="735890"/>
    <d v="2012-10-29T00:00:00"/>
    <s v="Oct 2012"/>
    <s v="SARAH"/>
    <s v="Reorder"/>
    <s v="Make"/>
  </r>
  <r>
    <n v="629451"/>
    <s v="ULINE"/>
    <x v="78"/>
    <s v="9.00X0.00X15.00X1.00 1000/CS,BAGS,FG "/>
    <n v="0"/>
    <m/>
    <n v="9"/>
    <n v="0"/>
    <n v="15"/>
    <n v="1"/>
    <x v="0"/>
    <m/>
    <d v="2012-10-30T00:00:00"/>
    <s v="Oct 2012"/>
    <s v="MWENTWORTH"/>
    <s v="Reorder"/>
    <s v="Make"/>
  </r>
  <r>
    <n v="671256"/>
    <s v="CROWN PACKAGING"/>
    <x v="0"/>
    <s v="5X8 1.5MIL 1750/RL AUTO STYLE "/>
    <n v="748.75"/>
    <m/>
    <n v="5"/>
    <m/>
    <n v="8"/>
    <n v="1.5"/>
    <x v="0"/>
    <m/>
    <d v="2013-05-01T00:00:00"/>
    <s v="May 2013"/>
    <s v="LCARTER"/>
    <s v="New"/>
    <s v="Buy"/>
  </r>
  <r>
    <n v="693351"/>
    <s v="MOONEY GENERAL PAPER CO."/>
    <x v="0"/>
    <s v="21 X 21.75 1.25 MILW/2  LIP AND PERM TAPE1/C 1/S (SUFF. WARNING) 5"/>
    <n v="2361.6"/>
    <m/>
    <n v="21"/>
    <s v=" 21.75 1.25 MIL"/>
    <m/>
    <m/>
    <x v="0"/>
    <m/>
    <d v="2013-08-01T00:00:00"/>
    <s v="Aug 2013"/>
    <s v="JCORLISS"/>
    <s v="New"/>
    <s v="Buy"/>
  </r>
  <r>
    <n v="693383"/>
    <s v="WILSON BRYANT"/>
    <x v="0"/>
    <s v="SINGLE WOUND SHEET20.75X00125 3500'/ROLL9  DIAMETER ROLLS (EACH R"/>
    <n v="2493.4"/>
    <m/>
    <s v="SINGLE WOUND SHEET"/>
    <m/>
    <m/>
    <m/>
    <x v="0"/>
    <m/>
    <d v="2013-08-01T00:00:00"/>
    <s v="Aug 2013"/>
    <s v="MICHELLE"/>
    <s v="New"/>
    <s v="Buy"/>
  </r>
  <r>
    <n v="693389"/>
    <s v="VAN ALSTINE &amp; SONS"/>
    <x v="0"/>
    <s v="12x15 2mil ZTprinted 1C/1S500/case"/>
    <n v="3151.2"/>
    <m/>
    <s v="12x15 2mil ZT"/>
    <m/>
    <m/>
    <m/>
    <x v="0"/>
    <m/>
    <d v="2013-08-01T00:00:00"/>
    <s v="Aug 2013"/>
    <s v="KSHAUGHNESSY"/>
    <s v="New"/>
    <s v="Buy"/>
  </r>
  <r>
    <n v="693394"/>
    <s v="XPEDX"/>
    <x v="0"/>
    <s v="10.5X13.40 1.5MIL3  LIP/ PERM TAPE1000/CASE"/>
    <n v="1189.5"/>
    <m/>
    <n v="10.5"/>
    <s v="13.40 1.5MIL"/>
    <m/>
    <m/>
    <x v="0"/>
    <m/>
    <d v="2013-08-01T00:00:00"/>
    <s v="Aug 2013"/>
    <s v="KKING"/>
    <s v="New"/>
    <s v="Buy"/>
  </r>
  <r>
    <n v="629456"/>
    <s v="ULINE"/>
    <x v="78"/>
    <s v="9.00X0.00X15.00X1.00 1000/CS,BAGS,FG "/>
    <n v="0"/>
    <m/>
    <n v="9"/>
    <n v="0"/>
    <n v="15"/>
    <n v="1"/>
    <x v="0"/>
    <m/>
    <d v="2012-10-30T00:00:00"/>
    <s v="Oct 2012"/>
    <s v="MWENTWORTH"/>
    <s v="Reorder"/>
    <s v="Make"/>
  </r>
  <r>
    <n v="696069"/>
    <s v="ERNEST PKG SOLUTIONS-SACRAMENTO"/>
    <x v="78"/>
    <s v="9.50X0.00X23.00X1.751000/CS,BAGS"/>
    <n v="8640"/>
    <m/>
    <n v="9.5"/>
    <n v="0"/>
    <n v="23"/>
    <n v="1.75"/>
    <x v="0"/>
    <m/>
    <d v="2013-08-13T00:00:00"/>
    <s v="Aug 2013"/>
    <s v="STEVES"/>
    <s v="New"/>
    <s v="Make"/>
  </r>
  <r>
    <n v="693454"/>
    <s v="SHIPPERS SUPPLY, INC."/>
    <x v="0"/>
    <s v="WICKETTED 7X20 1.5  LIP 2250/WICKET 1000/CASE"/>
    <n v="12390"/>
    <m/>
    <s v="WICKETTED 7"/>
    <s v="20 1.5  LIP 2"/>
    <m/>
    <m/>
    <x v="0"/>
    <m/>
    <d v="2013-08-01T00:00:00"/>
    <s v="Aug 2013"/>
    <s v="STEVES"/>
    <s v="New"/>
    <s v="Buy"/>
  </r>
  <r>
    <n v="648521"/>
    <s v="UNISOURCE - SACRAMENTO"/>
    <x v="77"/>
    <s v="10.00XX14.00X1.50 1000/CS,BAGS,FG,SW,NSC W/ 2  LIP"/>
    <n v="2301.12"/>
    <m/>
    <n v="10"/>
    <m/>
    <n v="14"/>
    <n v="1.5"/>
    <x v="0"/>
    <m/>
    <d v="2013-01-31T00:00:00"/>
    <s v="Jan 2013"/>
    <s v="WILL"/>
    <s v="New"/>
    <s v="Make"/>
  </r>
  <r>
    <n v="693538"/>
    <s v="NORMAN ROQUETTE, INC."/>
    <x v="0"/>
    <s v="9.25X6 + 5  LIP 3MIL 1000/CASE"/>
    <n v="2324.25"/>
    <m/>
    <n v="9.25"/>
    <s v="6 + 5  LIP 3MIL 1000"/>
    <m/>
    <m/>
    <x v="0"/>
    <m/>
    <d v="2013-08-01T00:00:00"/>
    <s v="Aug 2013"/>
    <s v="PCOSTA"/>
    <s v="Reorder"/>
    <s v="Buy"/>
  </r>
  <r>
    <n v="636769"/>
    <s v="SCHERMERHORN BROS. CO."/>
    <x v="77"/>
    <s v="10.50X0.00X25.00X1.50 1000/CS,BAGS,VENT,NORM "/>
    <n v="2021"/>
    <m/>
    <n v="10.5"/>
    <m/>
    <n v="25"/>
    <n v="1.5"/>
    <x v="0"/>
    <m/>
    <d v="2012-12-03T00:00:00"/>
    <s v="Dec 2012"/>
    <s v="VALERIE"/>
    <s v="Reorder"/>
    <s v="Make"/>
  </r>
  <r>
    <n v="693567"/>
    <s v="ASSOCIATED PACKAGING, INC."/>
    <x v="0"/>
    <s v="8X16 1.75 MIL ZIPTOP TAMPOPEN BOTTOM 1000/CASE"/>
    <n v="1990"/>
    <m/>
    <n v="8"/>
    <s v="16 1.75 MIL ZIPTOP TAMP"/>
    <m/>
    <m/>
    <x v="0"/>
    <m/>
    <d v="2013-08-01T00:00:00"/>
    <s v="Aug 2013"/>
    <s v="PCOSTA"/>
    <s v="New"/>
    <s v="Buy"/>
  </r>
  <r>
    <n v="648235"/>
    <s v="BRADEN PAPER &amp; PACKAGING PROD."/>
    <x v="0"/>
    <s v="AUTO 5X7.125 X 3MIL LDPE/ 1250/ROLL "/>
    <n v="747.75"/>
    <m/>
    <n v="5"/>
    <m/>
    <n v="7.125"/>
    <n v="3"/>
    <x v="0"/>
    <m/>
    <d v="2013-01-30T00:00:00"/>
    <s v="Jan 2013"/>
    <s v="CHRISP"/>
    <s v="New"/>
    <s v="Buy"/>
  </r>
  <r>
    <n v="640619"/>
    <s v="SCHERMERHORN BROS. CO."/>
    <x v="77"/>
    <s v="10.50X0.00X25.00X1.50 1000/CS,BAGS,VENT,NORM "/>
    <n v="2002"/>
    <m/>
    <n v="10.5"/>
    <m/>
    <n v="25"/>
    <n v="1.5"/>
    <x v="0"/>
    <m/>
    <d v="2012-12-21T00:00:00"/>
    <s v="Dec 2012"/>
    <s v="VALERIE"/>
    <s v="Reorder"/>
    <s v="Make"/>
  </r>
  <r>
    <n v="663036"/>
    <s v="AESA PACKAGING"/>
    <x v="77"/>
    <s v="11.00X0.00X25.00X1.00 1000/CS,BAGS,VENT,NORM 1  LIP"/>
    <n v="929"/>
    <m/>
    <n v="11"/>
    <m/>
    <n v="25"/>
    <n v="1"/>
    <x v="1"/>
    <n v="799411"/>
    <d v="2013-03-18T00:00:00"/>
    <s v="March 2013"/>
    <s v="MPRIEST"/>
    <s v="New"/>
    <s v="Make"/>
  </r>
  <r>
    <n v="631048"/>
    <s v="CENTRAL OHIO PAPER &amp; PKG"/>
    <x v="77"/>
    <s v="11.00XX12.50X2.00 1000/CS,BAGS "/>
    <n v="912.5"/>
    <m/>
    <n v="11"/>
    <m/>
    <n v="12.5"/>
    <n v="2"/>
    <x v="0"/>
    <m/>
    <d v="2012-11-06T00:00:00"/>
    <s v="Nov 2012"/>
    <s v="LCARTER"/>
    <s v="New"/>
    <s v="Make"/>
  </r>
  <r>
    <n v="634765"/>
    <s v="UNISOURCE - NORCROSS/ATLANTA"/>
    <x v="77"/>
    <s v="12.00X0.00X12.00X2.00 1000/CS,BAGS W/1.5  LIP"/>
    <n v="7312"/>
    <m/>
    <n v="12"/>
    <n v="0"/>
    <n v="12"/>
    <n v="2"/>
    <x v="0"/>
    <m/>
    <d v="2012-11-26T00:00:00"/>
    <s v="Nov 2012"/>
    <s v="PGARCIA"/>
    <s v="New"/>
    <s v="Make"/>
  </r>
  <r>
    <n v="693641"/>
    <s v="NATIONAL PACKAGING CORP."/>
    <x v="0"/>
    <s v="3X4 ZT 4MILPACKAGED 100 IN LARGER ZT"/>
    <n v="0"/>
    <m/>
    <n v="3"/>
    <s v="4 ZT 4MIL"/>
    <m/>
    <m/>
    <x v="0"/>
    <m/>
    <d v="2013-08-02T00:00:00"/>
    <s v="Aug 2013"/>
    <s v="DBALLETTA"/>
    <s v="New"/>
    <s v="Buy"/>
  </r>
  <r>
    <n v="693653"/>
    <s v="OLMSTEAD KIRK EQUIPMENT &amp; SUPPLY"/>
    <x v="0"/>
    <s v="ZT 2X10X002 1000/CTNPRINTED 1C/1S (WHITE BLOCK),PRNTD"/>
    <n v="2172.5"/>
    <m/>
    <s v="ZT 2"/>
    <n v="10"/>
    <s v="002 1000/CTN"/>
    <m/>
    <x v="0"/>
    <m/>
    <d v="2013-08-02T00:00:00"/>
    <s v="Aug 2013"/>
    <s v="BRENDA"/>
    <s v="New"/>
    <s v="Buy"/>
  </r>
  <r>
    <n v="693673"/>
    <s v="XPEDX"/>
    <x v="0"/>
    <s v="13X20 1.5MIL3 LIP/PERM TAPE1000/CASE"/>
    <n v="1275.5"/>
    <m/>
    <n v="13"/>
    <s v="20 1.5MIL"/>
    <m/>
    <m/>
    <x v="0"/>
    <m/>
    <d v="2013-08-02T00:00:00"/>
    <s v="Aug 2013"/>
    <s v="MWENTWORTH"/>
    <s v="New"/>
    <s v="Buy"/>
  </r>
  <r>
    <n v="693676"/>
    <s v="BUTLER BROS."/>
    <x v="0"/>
    <s v="ZT 3X4 4 MIL 1,000/CS (ITEM# 4200A)"/>
    <n v="6637.5"/>
    <m/>
    <s v="ZT 3"/>
    <s v="4 4 MIL 1,000/CS (I"/>
    <m/>
    <m/>
    <x v="0"/>
    <m/>
    <d v="2013-08-02T00:00:00"/>
    <s v="Aug 2013"/>
    <s v="LPAIGE"/>
    <s v="New"/>
    <s v="Buy"/>
  </r>
  <r>
    <n v="693678"/>
    <s v="OLMSTEAD KIRK EQUIPMENT &amp; SUPPLY"/>
    <x v="0"/>
    <s v="ZT 9.5X12X002 1000/CTNYELLOW COLORED"/>
    <n v="4097.5"/>
    <m/>
    <s v="ZT 9.5"/>
    <n v="12"/>
    <s v="002 1000/CTN"/>
    <m/>
    <x v="0"/>
    <m/>
    <d v="2013-08-02T00:00:00"/>
    <s v="Aug 2013"/>
    <s v="BRENDA"/>
    <s v="New"/>
    <s v="Buy"/>
  </r>
  <r>
    <n v="693689"/>
    <s v="OLMSTEAD KIRK EQUIPMENT &amp; SUPPLY"/>
    <x v="0"/>
    <s v="ZT 4X6X002 YELLOW BAGCOLORED 1000/CTN"/>
    <n v="2565"/>
    <m/>
    <s v="ZT 4"/>
    <n v="6"/>
    <s v="002 YELLOW BAG"/>
    <m/>
    <x v="0"/>
    <m/>
    <d v="2013-08-02T00:00:00"/>
    <s v="Aug 2013"/>
    <s v="BRENDA"/>
    <s v="New"/>
    <s v="Buy"/>
  </r>
  <r>
    <n v="693692"/>
    <s v="OLMSTEAD KIRK EQUIPMENT &amp; SUPPLY"/>
    <x v="0"/>
    <s v="ZT 9X12X002 1000/CTNYELLOW COLOR"/>
    <n v="3967.5"/>
    <m/>
    <s v="ZT 9"/>
    <n v="12"/>
    <s v="002 1000/CTN"/>
    <m/>
    <x v="0"/>
    <m/>
    <d v="2013-08-02T00:00:00"/>
    <s v="Aug 2013"/>
    <s v="BRENDA"/>
    <s v="New"/>
    <s v="Buy"/>
  </r>
  <r>
    <n v="656975"/>
    <s v="CROWN PACKAGING"/>
    <x v="0"/>
    <s v="6X20 1.5MIL AUTO BAG 700/ ROLL "/>
    <n v="742"/>
    <m/>
    <n v="6"/>
    <m/>
    <n v="20"/>
    <n v="4.5"/>
    <x v="0"/>
    <m/>
    <d v="2013-03-05T00:00:00"/>
    <s v="March 2013"/>
    <s v="MGONZALEZ"/>
    <s v="New"/>
    <s v="Buy"/>
  </r>
  <r>
    <n v="693793"/>
    <s v="CHALMUR BAG CO., INC."/>
    <x v="0"/>
    <s v="3.25X57 1.5 MIL PERFED BA3  CORE, 1  CORE PLUG 25/ROLLL, 16 ROLLS/CASE"/>
    <n v="4177.5"/>
    <m/>
    <n v="3.25"/>
    <s v="57 1.5 MIL PERFED BA"/>
    <m/>
    <m/>
    <x v="0"/>
    <m/>
    <d v="2013-08-02T00:00:00"/>
    <s v="Aug 2013"/>
    <s v="DWHOLEY"/>
    <s v="New"/>
    <s v="Buy"/>
  </r>
  <r>
    <n v="693835"/>
    <s v="XPEDX"/>
    <x v="0"/>
    <s v="SLIDER 16X16X00151 VNT RANDOM 1/4 500/CTN"/>
    <n v="119.45"/>
    <m/>
    <s v="SLIDER 16"/>
    <n v="16"/>
    <n v="15"/>
    <m/>
    <x v="0"/>
    <m/>
    <d v="2013-08-02T00:00:00"/>
    <s v="Aug 2013"/>
    <s v="BRENDA"/>
    <s v="New"/>
    <s v="Buy"/>
  </r>
  <r>
    <n v="693842"/>
    <s v="XPEDX"/>
    <x v="0"/>
    <s v="ZT 16X16X0015 VENTEDRANDOM 1/4  500/CTN"/>
    <n v="1090"/>
    <m/>
    <s v="ZT 16"/>
    <n v="16"/>
    <s v="0015 VENTED"/>
    <m/>
    <x v="0"/>
    <m/>
    <d v="2013-08-02T00:00:00"/>
    <s v="Aug 2013"/>
    <s v="BRENDA"/>
    <s v="New"/>
    <s v="Buy"/>
  </r>
  <r>
    <n v="685601"/>
    <s v="RKS PLASTICS INC."/>
    <x v="77"/>
    <s v="12.00X0.00X15.00X1.50 1000/CS,BAGS W/1  LIP "/>
    <n v="3184"/>
    <m/>
    <n v="12"/>
    <n v="0"/>
    <n v="15"/>
    <n v="1.5"/>
    <x v="0"/>
    <m/>
    <d v="2013-06-27T00:00:00"/>
    <s v="June 2013"/>
    <s v="DAVIDW"/>
    <s v="New"/>
    <s v="Make"/>
  </r>
  <r>
    <n v="693860"/>
    <s v="GULF PACKAGING"/>
    <x v="0"/>
    <s v="ZT 8.75X8X0031000/CS W/HANGHOLE1/4  BELOW ZIP CTRD"/>
    <n v="4702"/>
    <m/>
    <s v="ZT 8.75"/>
    <n v="8"/>
    <n v="3"/>
    <m/>
    <x v="0"/>
    <m/>
    <d v="2013-08-02T00:00:00"/>
    <s v="Aug 2013"/>
    <s v="DAVID"/>
    <s v="New"/>
    <s v="Buy"/>
  </r>
  <r>
    <n v="693861"/>
    <s v="GULF PACKAGING"/>
    <x v="0"/>
    <s v="ZT 8.75X8X004 W/HH1000/CTN 1 4 DIAMETER1/4  BELOW ZIP CNTRD"/>
    <n v="1597.2"/>
    <m/>
    <s v="ZT 8.75"/>
    <n v="8"/>
    <s v="004 W/HH"/>
    <m/>
    <x v="0"/>
    <m/>
    <d v="2013-08-02T00:00:00"/>
    <s v="Aug 2013"/>
    <s v="DAVID"/>
    <s v="New"/>
    <s v="Buy"/>
  </r>
  <r>
    <n v="655387"/>
    <s v="AMERICAN SALES GROUP INC."/>
    <x v="77"/>
    <s v="12.00X0.00X16.00X2.00 1000/CS,BAGS W/2  LIP"/>
    <n v="730.05"/>
    <m/>
    <n v="12"/>
    <n v="0"/>
    <n v="16"/>
    <n v="2"/>
    <x v="0"/>
    <m/>
    <d v="2013-02-27T00:00:00"/>
    <s v="Feb 2013"/>
    <s v="DAVIDW"/>
    <s v="New"/>
    <s v="Make"/>
  </r>
  <r>
    <n v="673230"/>
    <s v="TYOGA CONTAINER CO. - DINOBAG"/>
    <x v="77"/>
    <s v="12.00X0.00X28.00X4.00 1/CS,BAGS "/>
    <n v="0"/>
    <m/>
    <n v="12"/>
    <n v="0"/>
    <n v="28"/>
    <n v="4"/>
    <x v="0"/>
    <m/>
    <d v="2013-05-09T00:00:00"/>
    <s v="May 2013"/>
    <s v="ANGELA"/>
    <s v="New"/>
    <s v="Make"/>
  </r>
  <r>
    <n v="646878"/>
    <s v="XPEDX"/>
    <x v="0"/>
    <s v="AUTOBAG 3X8.5X0015 1500/ROLL "/>
    <n v="738.4"/>
    <m/>
    <n v="3"/>
    <m/>
    <n v="8.5"/>
    <n v="1.5"/>
    <x v="0"/>
    <m/>
    <d v="2013-01-24T00:00:00"/>
    <s v="Jan 2013"/>
    <s v="BRENDA"/>
    <s v="New"/>
    <s v="Buy"/>
  </r>
  <r>
    <n v="677738"/>
    <s v="GROUP O"/>
    <x v="77"/>
    <s v="12.00XX12.00X3.00 1000/CS,BAGS "/>
    <n v="959.4"/>
    <m/>
    <n v="12"/>
    <m/>
    <n v="12"/>
    <n v="3"/>
    <x v="0"/>
    <m/>
    <d v="2013-05-28T00:00:00"/>
    <s v="May 2013"/>
    <s v="LCARTER"/>
    <s v="New"/>
    <s v="Make"/>
  </r>
  <r>
    <n v="694019"/>
    <s v="POLLOCK PAPER"/>
    <x v="0"/>
    <s v="12X12 3MIL SLIDERBAGS, FDA APPROVED"/>
    <n v="2250"/>
    <m/>
    <n v="12"/>
    <s v="12 3MIL SLIDER"/>
    <m/>
    <m/>
    <x v="0"/>
    <m/>
    <d v="2013-08-05T00:00:00"/>
    <s v="Aug 2013"/>
    <s v="LCARTER"/>
    <s v="Reorder"/>
    <s v="Buy"/>
  </r>
  <r>
    <n v="694064"/>
    <s v="ALNI LTD"/>
    <x v="0"/>
    <s v="CLEAR 8X10 2 MIL BAG W/ 1250/WICKET STARTER MOTCHABOVE WICKET HOLES"/>
    <n v="11595.6"/>
    <m/>
    <s v="CLEAR 8"/>
    <s v="10 2 MIL BAG W/ 1"/>
    <m/>
    <m/>
    <x v="0"/>
    <m/>
    <d v="2013-08-05T00:00:00"/>
    <s v="Aug 2013"/>
    <s v="LPAIGE"/>
    <s v="New"/>
    <s v="Buy"/>
  </r>
  <r>
    <n v="682517"/>
    <s v="SOUTHEASTERN PAPER GROUP OF ATLANTA"/>
    <x v="77"/>
    <s v="12.00XX16.00X2.00 1000/CS,BAGS "/>
    <n v="772.2"/>
    <m/>
    <n v="12"/>
    <m/>
    <n v="16"/>
    <n v="2"/>
    <x v="0"/>
    <m/>
    <d v="2013-06-14T00:00:00"/>
    <s v="June 2013"/>
    <s v="MCAMERON"/>
    <s v="New"/>
    <s v="Make"/>
  </r>
  <r>
    <n v="694083"/>
    <s v="ARMOR PACKING SUPPLY CORP."/>
    <x v="0"/>
    <s v="4X4 2 MIL ZT PRINTED 1C/1S 1000/CASE,PRNTD"/>
    <n v="2091"/>
    <m/>
    <n v="4"/>
    <s v="4 2 MIL ZT PRINTED 1C/1"/>
    <m/>
    <m/>
    <x v="0"/>
    <m/>
    <d v="2013-08-05T00:00:00"/>
    <s v="Aug 2013"/>
    <s v="MPRIEST"/>
    <s v="New"/>
    <s v="Buy"/>
  </r>
  <r>
    <n v="694110"/>
    <s v="ACORN PAPER PRODUCTS CO."/>
    <x v="0"/>
    <s v="6X9 2MIL ZT2C/1S,PRNTD"/>
    <n v="2504.25"/>
    <m/>
    <n v="6"/>
    <s v="9 2MIL ZT"/>
    <m/>
    <m/>
    <x v="0"/>
    <m/>
    <d v="2013-08-05T00:00:00"/>
    <s v="Aug 2013"/>
    <s v="JCORLISS"/>
    <s v="New"/>
    <s v="Buy"/>
  </r>
  <r>
    <n v="694113"/>
    <s v="ACORN PAPER PRODUCTS CO."/>
    <x v="0"/>
    <s v="8 X10 2MIL ZT2C/1S,PRNTD"/>
    <n v="2957.85"/>
    <m/>
    <n v="8"/>
    <s v="10 2MIL ZT"/>
    <m/>
    <m/>
    <x v="0"/>
    <m/>
    <d v="2013-08-05T00:00:00"/>
    <s v="Aug 2013"/>
    <s v="JCORLISS"/>
    <s v="New"/>
    <s v="Buy"/>
  </r>
  <r>
    <n v="630077"/>
    <s v="CADILLAC PACKAGING CORP"/>
    <x v="77"/>
    <s v="13.00X0.00X17.00X1.00 3500/CS,BAGS "/>
    <n v="2921"/>
    <m/>
    <n v="13"/>
    <n v="0"/>
    <n v="17"/>
    <n v="1"/>
    <x v="0"/>
    <m/>
    <d v="2012-11-01T00:00:00"/>
    <s v="Nov 2012"/>
    <s v="TTHERIAULT"/>
    <s v="New"/>
    <s v="Make"/>
  </r>
  <r>
    <n v="694164"/>
    <s v="E &amp; H SUPPLIES"/>
    <x v="0"/>
    <s v="ZT 14X24 4 MILMADE IN THE USA"/>
    <n v="7762.95"/>
    <m/>
    <s v="ZT 14"/>
    <s v="24 4 MIL"/>
    <m/>
    <m/>
    <x v="0"/>
    <m/>
    <d v="2013-08-05T00:00:00"/>
    <s v="Aug 2013"/>
    <s v="CMAHAN"/>
    <s v="New"/>
    <s v="Buy"/>
  </r>
  <r>
    <n v="694165"/>
    <s v="E &amp; H SUPPLIES"/>
    <x v="0"/>
    <s v="ZT 18X24 4 MILMADE IN USA"/>
    <n v="9794.07"/>
    <m/>
    <s v="ZT 18"/>
    <s v="24 4 MIL"/>
    <m/>
    <m/>
    <x v="0"/>
    <m/>
    <d v="2013-08-05T00:00:00"/>
    <s v="Aug 2013"/>
    <s v="CMAHAN"/>
    <s v="New"/>
    <s v="Buy"/>
  </r>
  <r>
    <n v="673229"/>
    <s v="TYOGA CONTAINER CO. - DINOBAG"/>
    <x v="77"/>
    <s v="13.00X0.00X48.00X4.00 1/CS,BAGS "/>
    <n v="0"/>
    <m/>
    <n v="13"/>
    <n v="0"/>
    <n v="48"/>
    <n v="4"/>
    <x v="0"/>
    <m/>
    <d v="2013-05-09T00:00:00"/>
    <s v="May 2013"/>
    <s v="ANGELA"/>
    <s v="New"/>
    <s v="Make"/>
  </r>
  <r>
    <n v="664268"/>
    <s v="XPEDX"/>
    <x v="77"/>
    <s v="13.00XX27.00X2.00 1000/CS,BAGS 3/4  LIP"/>
    <n v="1378.2"/>
    <m/>
    <n v="13"/>
    <m/>
    <n v="27"/>
    <n v="2"/>
    <x v="0"/>
    <m/>
    <d v="2013-04-03T00:00:00"/>
    <s v="April 2013"/>
    <s v="LMITCHELL"/>
    <s v="New"/>
    <s v="Make"/>
  </r>
  <r>
    <n v="630512"/>
    <s v="CENTRAL OHIO PAPER &amp; PKG"/>
    <x v="77"/>
    <s v="13.75XX15.00X2.00 1000/CS,BAGS "/>
    <n v="893.69"/>
    <m/>
    <n v="13.75"/>
    <m/>
    <n v="15"/>
    <n v="2"/>
    <x v="0"/>
    <m/>
    <d v="2012-11-02T00:00:00"/>
    <s v="Nov 2012"/>
    <s v="LHICKS"/>
    <s v="New"/>
    <s v="Make"/>
  </r>
  <r>
    <n v="689649"/>
    <s v="TOPSYN FLEXIBLE PACKAGING LTD"/>
    <x v="77"/>
    <s v="14.00X10.00X3.00X1.20 2500/CS,BAGS,BS "/>
    <n v="0"/>
    <m/>
    <n v="14"/>
    <n v="10"/>
    <n v="3"/>
    <n v="1.2"/>
    <x v="0"/>
    <m/>
    <d v="2013-06-27T00:00:00"/>
    <s v="June 2013"/>
    <s v="JPENA"/>
    <s v="New"/>
    <s v="Make"/>
  </r>
  <r>
    <n v="642140"/>
    <s v="PLASTIC BAG PARTNERS"/>
    <x v="0"/>
    <s v="7X10 1.25 MIL AUTOBAG 1750 ROLL "/>
    <n v="737"/>
    <m/>
    <n v="7"/>
    <m/>
    <n v="10"/>
    <n v="1.25"/>
    <x v="0"/>
    <m/>
    <d v="2012-12-27T00:00:00"/>
    <s v="Dec 2012"/>
    <s v="HEATHER"/>
    <s v="New"/>
    <s v="Buy"/>
  </r>
  <r>
    <n v="686906"/>
    <s v="TAPEMASTER INC"/>
    <x v="0"/>
    <s v="AUTOBAG 4X6X002 2000/RL VENTED LOWER CORNER "/>
    <n v="732"/>
    <m/>
    <n v="4"/>
    <m/>
    <n v="6"/>
    <n v="2"/>
    <x v="0"/>
    <m/>
    <d v="2013-06-18T00:00:00"/>
    <s v="June 2013"/>
    <s v="BRENDA"/>
    <s v="New"/>
    <s v="Buy"/>
  </r>
  <r>
    <n v="694275"/>
    <s v="CRATEX CORP."/>
    <x v="0"/>
    <s v="20X30 6 MILBLK CONDUCTIVE BAG 100/CASE"/>
    <n v="1626.95"/>
    <m/>
    <n v="20"/>
    <s v="30 6 MIL"/>
    <m/>
    <m/>
    <x v="0"/>
    <m/>
    <d v="2013-08-06T00:00:00"/>
    <s v="Aug 2013"/>
    <s v="AMBER"/>
    <s v="Reorder"/>
    <s v="Buy"/>
  </r>
  <r>
    <n v="689649"/>
    <s v="TOPSYN FLEXIBLE PACKAGING LTD"/>
    <x v="77"/>
    <s v="14.00X10.00X3.00X1.202500/CS,BAGS,BS"/>
    <n v="0"/>
    <m/>
    <n v="14"/>
    <n v="10"/>
    <n v="3"/>
    <n v="1.2"/>
    <x v="0"/>
    <m/>
    <d v="2013-07-12T00:00:00"/>
    <s v="July 2013"/>
    <s v="JPENA"/>
    <s v="New"/>
    <s v="Make"/>
  </r>
  <r>
    <n v="694340"/>
    <s v="PACK-MARK SHIPPING SUPPLIES"/>
    <x v="0"/>
    <s v="5X5 3MIL ZTWHITE BLOCKBLOCK=4.25 W X 3.12 DEEP,"/>
    <n v="5374.5"/>
    <m/>
    <n v="5"/>
    <s v="5 3MIL ZT"/>
    <m/>
    <m/>
    <x v="0"/>
    <m/>
    <d v="2013-08-06T00:00:00"/>
    <s v="Aug 2013"/>
    <s v="DBALLETTA"/>
    <s v="New"/>
    <s v="Buy"/>
  </r>
  <r>
    <n v="664269"/>
    <s v="XPEDX"/>
    <x v="77"/>
    <s v="14.50XX15.00X2.00 1000/CS,BAGS 3/4  LIP"/>
    <n v="919.02"/>
    <m/>
    <n v="14.5"/>
    <m/>
    <n v="15"/>
    <n v="2"/>
    <x v="0"/>
    <m/>
    <d v="2013-04-03T00:00:00"/>
    <s v="April 2013"/>
    <s v="LMITCHELL"/>
    <s v="New"/>
    <s v="Make"/>
  </r>
  <r>
    <n v="694368"/>
    <s v="GULF PACKAGING"/>
    <x v="0"/>
    <s v="ZT 8.75 X8 X0031000/CS W/HANGHOLE1/4  BELOW ZIP CENTERED"/>
    <n v="3656"/>
    <m/>
    <s v="ZT 8.75 "/>
    <n v="8"/>
    <n v="3"/>
    <m/>
    <x v="0"/>
    <m/>
    <d v="2013-08-06T00:00:00"/>
    <s v="Aug 2013"/>
    <s v="MICHELLE"/>
    <s v="New"/>
    <s v="Buy"/>
  </r>
  <r>
    <n v="694373"/>
    <s v="GULF PACKAGING"/>
    <x v="0"/>
    <s v="ZT 8.75 X12 X0041000/CS W/HANGHOLE1/4  BELOW ZIP CENTERED"/>
    <n v="3359.93"/>
    <m/>
    <s v="ZT 8.75 "/>
    <n v="12"/>
    <n v="4"/>
    <m/>
    <x v="0"/>
    <m/>
    <d v="2013-08-06T00:00:00"/>
    <s v="Aug 2013"/>
    <s v="MICHELLE"/>
    <s v="New"/>
    <s v="Buy"/>
  </r>
  <r>
    <n v="694406"/>
    <s v="POLY-SOURCE MANUFACTURING INC"/>
    <x v="0"/>
    <s v="12 X1500' 1.8MIL FULL GAUWHITE OPAQUE PRINTED 2C/2S,PRNTD"/>
    <n v="4085"/>
    <m/>
    <n v="12"/>
    <s v="1500' 1.8MIL FULL GAU"/>
    <m/>
    <m/>
    <x v="0"/>
    <m/>
    <d v="2013-08-06T00:00:00"/>
    <s v="Aug 2013"/>
    <s v="PGARCIA"/>
    <s v="New"/>
    <s v="Buy"/>
  </r>
  <r>
    <n v="694410"/>
    <s v="POLY-SOURCE MANUFACTURING INC"/>
    <x v="0"/>
    <s v="12 X1500' 1.8MIL FULL GAUWHITE OPAQUE POLYTUBING PRINTED 3C/2S,PRNTD"/>
    <n v="4306.25"/>
    <m/>
    <n v="12"/>
    <s v="1500' 1.8MIL FULL GAU"/>
    <m/>
    <m/>
    <x v="0"/>
    <m/>
    <d v="2013-08-06T00:00:00"/>
    <s v="Aug 2013"/>
    <s v="PGARCIA"/>
    <s v="New"/>
    <s v="Buy"/>
  </r>
  <r>
    <n v="694417"/>
    <s v="XPEDX"/>
    <x v="0"/>
    <s v="ZT 10X12 2MILPRNT 1C/1S1000/CTN,PRNTD"/>
    <n v="6812"/>
    <m/>
    <s v="ZT 10"/>
    <s v="12 2MIL"/>
    <m/>
    <m/>
    <x v="0"/>
    <m/>
    <d v="2013-08-06T00:00:00"/>
    <s v="Aug 2013"/>
    <s v="MWENTWORTH"/>
    <s v="New"/>
    <s v="Buy"/>
  </r>
  <r>
    <n v="694435"/>
    <s v="XPEDX"/>
    <x v="0"/>
    <s v="ZT 9X12 2MILPRNT 1C/1S1000/CTN,PRNTD"/>
    <n v="6429"/>
    <m/>
    <s v="ZT 9"/>
    <s v="12 2MIL"/>
    <m/>
    <m/>
    <x v="0"/>
    <m/>
    <d v="2013-08-06T00:00:00"/>
    <s v="Aug 2013"/>
    <s v="MWENTWORTH"/>
    <s v="New"/>
    <s v="Buy"/>
  </r>
  <r>
    <n v="694442"/>
    <s v="PACIFIC PKG."/>
    <x v="0"/>
    <s v="BIO HAZ ZT 6X9.5X0023WALL WITH LIP OVERPOUCH, FREEZER SAFE,PRNTD"/>
    <n v="12975"/>
    <m/>
    <s v="BIO HAZ ZT 6"/>
    <n v="9.5"/>
    <n v="2"/>
    <m/>
    <x v="0"/>
    <m/>
    <d v="2013-08-06T00:00:00"/>
    <s v="Aug 2013"/>
    <s v="JIM"/>
    <s v="New"/>
    <s v="Buy"/>
  </r>
  <r>
    <n v="694483"/>
    <s v="GLOBAL-PAK INC."/>
    <x v="0"/>
    <s v="48X46X96X1.50HDPE BAGS 50/RL1250/PALLET CRADL"/>
    <n v="0"/>
    <m/>
    <n v="48"/>
    <n v="46"/>
    <n v="96"/>
    <n v="1.5"/>
    <x v="0"/>
    <m/>
    <d v="2013-08-06T00:00:00"/>
    <s v="Aug 2013"/>
    <s v="MFRIDLEY"/>
    <s v="New"/>
    <s v="Buy"/>
  </r>
  <r>
    <n v="694516"/>
    <s v="CENTRAL OHIO PAPER &amp; PKG"/>
    <x v="0"/>
    <s v="5X7 2MIL ZT 1000/CASE PRINTED 1C/1S,PRNTD"/>
    <n v="3669"/>
    <m/>
    <n v="5"/>
    <s v="7 2MIL ZT 1000/CASE PRI"/>
    <m/>
    <m/>
    <x v="0"/>
    <m/>
    <d v="2013-08-06T00:00:00"/>
    <s v="Aug 2013"/>
    <s v="KKING"/>
    <s v="New"/>
    <s v="Buy"/>
  </r>
  <r>
    <n v="694517"/>
    <s v="CENTRAL OHIO PAPER &amp; PKG"/>
    <x v="0"/>
    <s v="14X14 2MIL ZT PRINTED 1C/1S 1000/CASE,PRNTD"/>
    <n v="9014"/>
    <m/>
    <n v="14"/>
    <s v="14 2MIL ZT PRINTED 1C/"/>
    <m/>
    <m/>
    <x v="0"/>
    <m/>
    <d v="2013-08-06T00:00:00"/>
    <s v="Aug 2013"/>
    <s v="KKING"/>
    <s v="New"/>
    <s v="Buy"/>
  </r>
  <r>
    <n v="694518"/>
    <s v="CENTRAL OHIO PAPER &amp; PKG"/>
    <x v="0"/>
    <s v="14X18 2MIL ZT PRINTED 1C/1S 1000/CASE,PRNTD"/>
    <n v="10619"/>
    <m/>
    <n v="14"/>
    <s v="18 2MIL ZT PRINTED 1C/"/>
    <m/>
    <m/>
    <x v="0"/>
    <m/>
    <d v="2013-08-06T00:00:00"/>
    <s v="Aug 2013"/>
    <s v="KKING"/>
    <s v="New"/>
    <s v="Buy"/>
  </r>
  <r>
    <n v="694520"/>
    <s v="CENTRAL OHIO PAPER &amp; PKG"/>
    <x v="0"/>
    <s v="20X24 2MIL ZT PRINTED 1000/CASE,PRNTD"/>
    <n v="17744"/>
    <m/>
    <n v="20"/>
    <s v="24 2MIL ZT PRINTED 100"/>
    <m/>
    <m/>
    <x v="0"/>
    <m/>
    <d v="2013-08-06T00:00:00"/>
    <s v="Aug 2013"/>
    <s v="KKING"/>
    <s v="New"/>
    <s v="Buy"/>
  </r>
  <r>
    <n v="676261"/>
    <s v="B&amp;C INDUSTRIES"/>
    <x v="77"/>
    <s v="15.00X0.00X31.00X1.25 1000/CS,BAGS,VENT,NORM,PR NTD"/>
    <n v="0"/>
    <n v="1"/>
    <n v="15"/>
    <m/>
    <n v="31"/>
    <n v="1.25"/>
    <x v="0"/>
    <m/>
    <d v="2013-05-21T00:00:00"/>
    <s v="May 2013"/>
    <s v="JCORLISS"/>
    <s v="New"/>
    <s v="Make"/>
  </r>
  <r>
    <n v="696412"/>
    <s v="BANK &amp; BUSINESS SOLUTIONS"/>
    <x v="0"/>
    <s v="ZT 14X10 2MIL ZIP ON 14 SINGEL VENT HOLE"/>
    <n v="1787.7"/>
    <m/>
    <s v="ZT 14"/>
    <s v="10 2MIL ZIP ON 14 "/>
    <m/>
    <m/>
    <x v="1"/>
    <n v="873833"/>
    <d v="2013-08-06T00:00:00"/>
    <s v="Aug 2013"/>
    <s v="PGARCIA"/>
    <s v="New"/>
    <s v="Buy"/>
  </r>
  <r>
    <n v="664272"/>
    <s v="XPEDX"/>
    <x v="77"/>
    <s v="15.00XX48.00X2.00 250/CS,BAGS 3/4  LIP"/>
    <n v="791.52"/>
    <m/>
    <n v="15"/>
    <m/>
    <n v="48"/>
    <n v="2"/>
    <x v="0"/>
    <m/>
    <d v="2013-04-03T00:00:00"/>
    <s v="April 2013"/>
    <s v="LMITCHELL"/>
    <s v="New"/>
    <s v="Make"/>
  </r>
  <r>
    <n v="640862"/>
    <s v="GENERAL RUBBER &amp; PLASTICS"/>
    <x v="77"/>
    <s v="16.00X0.00X20.00X1.50 1000/CS,BAGS,SW W/0.5  LIP"/>
    <n v="1672.2"/>
    <m/>
    <n v="16"/>
    <n v="0"/>
    <n v="20"/>
    <n v="1.5"/>
    <x v="1"/>
    <n v="753978"/>
    <d v="2012-12-07T00:00:00"/>
    <s v="Dec 2012"/>
    <s v="CHRISP"/>
    <s v="Reorder"/>
    <s v="Make"/>
  </r>
  <r>
    <n v="676255"/>
    <s v="B&amp;C INDUSTRIES"/>
    <x v="77"/>
    <s v="16.00X0.00X21.00X1.25 1000/CS,BAGS,VENT,NORM,PR NTD"/>
    <n v="0"/>
    <n v="1"/>
    <n v="16"/>
    <m/>
    <n v="21"/>
    <n v="1.25"/>
    <x v="0"/>
    <m/>
    <d v="2013-05-21T00:00:00"/>
    <s v="May 2013"/>
    <s v="JCORLISS"/>
    <s v="New"/>
    <s v="Make"/>
  </r>
  <r>
    <n v="694572"/>
    <s v="BGR INC"/>
    <x v="0"/>
    <s v="4 X6  4MIL ZT PRINTED 2C/1000/CASE,PRNTD"/>
    <n v="6988.5"/>
    <m/>
    <n v="4"/>
    <s v="6  4MIL ZT PRINTED 2C/"/>
    <m/>
    <m/>
    <x v="0"/>
    <m/>
    <d v="2013-08-07T00:00:00"/>
    <s v="Aug 2013"/>
    <s v="JCORLISS"/>
    <s v="New"/>
    <s v="Buy"/>
  </r>
  <r>
    <n v="677510"/>
    <s v="NAPS POLY BAG COMPANY"/>
    <x v="77"/>
    <s v="20.00X0.00X26.00X1.50 500/CS,BAGS "/>
    <n v="1101.3"/>
    <m/>
    <n v="20"/>
    <n v="0"/>
    <n v="26"/>
    <n v="1.5"/>
    <x v="0"/>
    <m/>
    <d v="2013-05-28T00:00:00"/>
    <s v="May 2013"/>
    <s v="JCORLISS"/>
    <s v="New"/>
    <s v="Make"/>
  </r>
  <r>
    <n v="686906"/>
    <s v="TAPEMASTER INC"/>
    <x v="0"/>
    <s v="AUTOBAG 4X6X002 2000/RLVENTED LOWER CORNER"/>
    <n v="732"/>
    <m/>
    <s v="AUTOBAG 4"/>
    <n v="6"/>
    <s v="002 2000/RL"/>
    <m/>
    <x v="0"/>
    <m/>
    <d v="2013-07-03T00:00:00"/>
    <s v="July 2013"/>
    <s v="BRENDA"/>
    <s v="New"/>
    <s v="Buy"/>
  </r>
  <r>
    <n v="694639"/>
    <s v="ASSOCIATED PACKAGING INC."/>
    <x v="0"/>
    <s v="ZT 3X4X002RED TINTED BAG 1000/CASE"/>
    <n v="910.5"/>
    <m/>
    <s v="ZT 3"/>
    <n v="4"/>
    <n v="2"/>
    <m/>
    <x v="0"/>
    <m/>
    <d v="2013-08-07T00:00:00"/>
    <s v="Aug 2013"/>
    <s v="JIM"/>
    <s v="New"/>
    <s v="Buy"/>
  </r>
  <r>
    <n v="694671"/>
    <s v="SHIP-PAC"/>
    <x v="0"/>
    <s v="ZT 4X6 2 MIL PRINTED 1C/11000/CASE,PRNTD"/>
    <n v="5373"/>
    <m/>
    <s v="ZT 4"/>
    <s v="6 2 MIL PRINTED 1C/1"/>
    <m/>
    <m/>
    <x v="0"/>
    <m/>
    <d v="2013-08-07T00:00:00"/>
    <s v="Aug 2013"/>
    <s v="LPAIGE"/>
    <s v="New"/>
    <s v="Buy"/>
  </r>
  <r>
    <n v="694679"/>
    <s v="CRATEX CORP."/>
    <x v="0"/>
    <s v="20X30 6 MILBLK CONDUCTIVE BAG 100/CASE"/>
    <n v="0"/>
    <m/>
    <n v="20"/>
    <s v="30 6 MIL"/>
    <m/>
    <m/>
    <x v="0"/>
    <m/>
    <d v="2013-08-07T00:00:00"/>
    <s v="Aug 2013"/>
    <s v="LMITCHELL"/>
    <s v="Reorder"/>
    <s v="Buy"/>
  </r>
  <r>
    <n v="694680"/>
    <s v="SHIP-PAC"/>
    <x v="0"/>
    <s v="ZT 4X6 2MIL PRINTED 1C/1S1000/CASE,PRNTD"/>
    <n v="5373"/>
    <m/>
    <s v="ZT 4"/>
    <s v="6 2MIL PRINTED 1C/1S"/>
    <m/>
    <m/>
    <x v="0"/>
    <m/>
    <d v="2013-08-07T00:00:00"/>
    <s v="Aug 2013"/>
    <s v="CMAHAN"/>
    <s v="New"/>
    <s v="Buy"/>
  </r>
  <r>
    <n v="694683"/>
    <s v="SHIP-PAC"/>
    <x v="0"/>
    <s v="ZT 8X10 1 MIL"/>
    <n v="0"/>
    <m/>
    <s v="ZT 8"/>
    <s v="10 1 MIL"/>
    <m/>
    <m/>
    <x v="0"/>
    <m/>
    <d v="2013-08-07T00:00:00"/>
    <s v="Aug 2013"/>
    <s v="CMAHAN"/>
    <s v="New"/>
    <s v="Buy"/>
  </r>
  <r>
    <n v="694687"/>
    <s v="LANDSBERG - NEW JERSEY"/>
    <x v="0"/>
    <s v="LF 4.5X7.5X002 +1.5  LIP1000/CASE"/>
    <n v="751"/>
    <m/>
    <s v="LF 4.5"/>
    <n v="7.5"/>
    <s v="002 +1.5  LIP"/>
    <m/>
    <x v="0"/>
    <m/>
    <d v="2013-08-07T00:00:00"/>
    <s v="Aug 2013"/>
    <s v="LMITCHELL"/>
    <s v="New"/>
    <s v="Buy"/>
  </r>
  <r>
    <n v="643792"/>
    <s v="CROWN PACKAGING"/>
    <x v="77"/>
    <s v="20.00X0.00X36.00X1.00 1000/CS,BAGS W/1 INCH LIP"/>
    <n v="1884.25"/>
    <m/>
    <n v="20"/>
    <n v="0"/>
    <n v="36"/>
    <n v="1"/>
    <x v="0"/>
    <m/>
    <d v="2013-01-02T00:00:00"/>
    <s v="Jan 2013"/>
    <s v="LPAIGE"/>
    <s v="New"/>
    <s v="Make"/>
  </r>
  <r>
    <n v="694712"/>
    <s v="LANDSBERG - DENVER"/>
    <x v="0"/>
    <s v="7.25X9 1.5 MIL WICKETTED250/WICKET 1000/CASE"/>
    <n v="1875"/>
    <m/>
    <n v="7.25"/>
    <s v="9 1.5 MIL WICKETTED"/>
    <m/>
    <m/>
    <x v="0"/>
    <m/>
    <d v="2013-08-07T00:00:00"/>
    <s v="Aug 2013"/>
    <s v="STEVES"/>
    <s v="New"/>
    <s v="Buy"/>
  </r>
  <r>
    <n v="694724"/>
    <s v="FASTPAK SYSTEMS INC."/>
    <x v="0"/>
    <s v="19X19 2.5MIL W/ 1.5  LIPWHITE OPAQUE FILM"/>
    <n v="1905.5"/>
    <m/>
    <n v="19"/>
    <s v="19 2.5MIL W/ 1.5  LIP"/>
    <m/>
    <m/>
    <x v="0"/>
    <m/>
    <d v="2013-08-07T00:00:00"/>
    <s v="Aug 2013"/>
    <s v="MPRIEST"/>
    <s v="New"/>
    <s v="Buy"/>
  </r>
  <r>
    <n v="686911"/>
    <s v="TAPEMASTER INC"/>
    <x v="0"/>
    <s v="AUTOBAG 6X6X002 2000/RL VENTED LOWER CORNER "/>
    <n v="731"/>
    <m/>
    <n v="6"/>
    <m/>
    <n v="6"/>
    <n v="2"/>
    <x v="0"/>
    <m/>
    <d v="2013-06-18T00:00:00"/>
    <s v="June 2013"/>
    <s v="BRENDA"/>
    <s v="New"/>
    <s v="Buy"/>
  </r>
  <r>
    <n v="686911"/>
    <s v="TAPEMASTER INC"/>
    <x v="0"/>
    <s v="AUTOBAG 6X6X002 2000/RLVENTED LOWER CORNER"/>
    <n v="731"/>
    <m/>
    <s v="AUTOBAG 6"/>
    <n v="6"/>
    <s v="002 2000/RL"/>
    <m/>
    <x v="0"/>
    <m/>
    <d v="2013-07-03T00:00:00"/>
    <s v="July 2013"/>
    <s v="BRENDA"/>
    <s v="New"/>
    <s v="Buy"/>
  </r>
  <r>
    <n v="642133"/>
    <s v="PLASTIC BAG PARTNERS"/>
    <x v="0"/>
    <s v="7X10 1.5 AUTOBAG 1500/ROLL "/>
    <n v="729"/>
    <m/>
    <n v="7"/>
    <m/>
    <n v="10"/>
    <n v="1.5"/>
    <x v="0"/>
    <m/>
    <d v="2012-12-27T00:00:00"/>
    <s v="Dec 2012"/>
    <s v="HEATHER"/>
    <s v="New"/>
    <s v="Buy"/>
  </r>
  <r>
    <n v="647639"/>
    <s v="CI TRADING LLC"/>
    <x v="0"/>
    <s v="6X15 1.5ML CLR AUTO BAG 1 000 PER ROLL "/>
    <n v="725.2"/>
    <m/>
    <n v="6"/>
    <m/>
    <n v="15"/>
    <n v="1.5"/>
    <x v="1"/>
    <n v="768429"/>
    <d v="2013-01-14T00:00:00"/>
    <s v="Jan 2013"/>
    <s v="JLYONS"/>
    <s v="New"/>
    <s v="Buy"/>
  </r>
  <r>
    <n v="671519"/>
    <s v="ASSOCIATED PACKAGING INC."/>
    <x v="77"/>
    <s v="26.00X0.00X26.00X1.50 250/CS,BAGS "/>
    <n v="0"/>
    <m/>
    <n v="26"/>
    <n v="0"/>
    <n v="26"/>
    <n v="1.5"/>
    <x v="0"/>
    <m/>
    <d v="2013-05-02T00:00:00"/>
    <s v="May 2013"/>
    <s v="TTHERIAULT"/>
    <s v="New"/>
    <s v="Make"/>
  </r>
  <r>
    <n v="683916"/>
    <s v="PACKAGING SUPPLIES, INC."/>
    <x v="77"/>
    <s v="33.75X0.00X25.50X3.00 250/CS,BAGS "/>
    <n v="0"/>
    <m/>
    <n v="33.75"/>
    <n v="0"/>
    <n v="25.5"/>
    <n v="3"/>
    <x v="0"/>
    <m/>
    <d v="2013-06-20T00:00:00"/>
    <s v="June 2013"/>
    <s v="JLYONS"/>
    <s v="New"/>
    <s v="Make"/>
  </r>
  <r>
    <n v="656188"/>
    <s v="HUGHES ENTERPRISES"/>
    <x v="77"/>
    <s v="4.00X0.00X7.00X2.00 2500/CS,BAGS,AS,AFPAS "/>
    <n v="956.8"/>
    <m/>
    <n v="4"/>
    <n v="0"/>
    <n v="7"/>
    <n v="2"/>
    <x v="1"/>
    <n v="784769"/>
    <d v="2013-02-15T00:00:00"/>
    <s v="Feb 2013"/>
    <s v="LCARTER"/>
    <s v="Reorder"/>
    <s v="Make"/>
  </r>
  <r>
    <n v="656584"/>
    <s v="HUGHES ENTERPRISES"/>
    <x v="77"/>
    <s v="4.00X0.00X7.00X2.00 2500/CS,BAGS,AS,AFPAS "/>
    <n v="956.8"/>
    <m/>
    <n v="4"/>
    <n v="0"/>
    <n v="7"/>
    <n v="2"/>
    <x v="1"/>
    <n v="784773"/>
    <d v="2013-02-15T00:00:00"/>
    <s v="Feb 2013"/>
    <s v="TTHERIAULT"/>
    <s v="Reorder"/>
    <s v="Make"/>
  </r>
  <r>
    <n v="678901"/>
    <s v="HUGHES ENTERPRISES"/>
    <x v="77"/>
    <s v="4.00X0.00X7.00X2.00 2500/CS,BAGS,AS,AFPAS "/>
    <n v="956.8"/>
    <m/>
    <n v="4"/>
    <n v="0"/>
    <n v="7"/>
    <n v="2"/>
    <x v="1"/>
    <n v="830231"/>
    <d v="2013-05-15T00:00:00"/>
    <s v="May 2013"/>
    <s v="BRENDA"/>
    <s v="Reorder"/>
    <s v="Make"/>
  </r>
  <r>
    <n v="658407"/>
    <s v="HUGHES ENTERPRISES"/>
    <x v="77"/>
    <s v="4.00XX10.00X2.00 2000/CS,BAGS,AS,AFPAS "/>
    <n v="892.44"/>
    <m/>
    <n v="4"/>
    <m/>
    <n v="10"/>
    <n v="2"/>
    <x v="0"/>
    <m/>
    <d v="2013-03-11T00:00:00"/>
    <s v="March 2013"/>
    <s v="LCARTER"/>
    <s v="New"/>
    <s v="Make"/>
  </r>
  <r>
    <n v="664110"/>
    <s v="XPEDX"/>
    <x v="77"/>
    <s v="5.00XX10.00X2.00 1000/CS,BAGS 3/4  LIP"/>
    <n v="1148.7"/>
    <m/>
    <n v="5"/>
    <m/>
    <n v="10"/>
    <n v="2"/>
    <x v="0"/>
    <m/>
    <d v="2013-04-02T00:00:00"/>
    <s v="April 2013"/>
    <s v="LMITCHELL"/>
    <s v="New"/>
    <s v="Make"/>
  </r>
  <r>
    <n v="658071"/>
    <s v="SOUTHEASTERN PAPER GROUP"/>
    <x v="77"/>
    <s v="6.00X0.00X13.00X1.50 1000/CS,BAGS,FG "/>
    <n v="908.44"/>
    <m/>
    <n v="6"/>
    <n v="0"/>
    <n v="13"/>
    <n v="1.5"/>
    <x v="0"/>
    <m/>
    <d v="2013-03-08T00:00:00"/>
    <s v="March 2013"/>
    <s v="MPIERCE"/>
    <s v="New"/>
    <s v="Make"/>
  </r>
  <r>
    <n v="633051"/>
    <s v="INDUSTRIAL TAPE &amp; POLY"/>
    <x v="77"/>
    <s v="6.00X0.00X14.00X2.00 1000/CS,BAGS,VCI "/>
    <n v="1216.74"/>
    <m/>
    <n v="6"/>
    <n v="0"/>
    <n v="14"/>
    <n v="2"/>
    <x v="1"/>
    <n v="737650"/>
    <d v="2012-11-01T00:00:00"/>
    <s v="Nov 2012"/>
    <s v="PGARCIA"/>
    <s v="Reorder"/>
    <s v="Make"/>
  </r>
  <r>
    <n v="623342"/>
    <s v="INDUSTRIAL TAPE &amp; POLY"/>
    <x v="77"/>
    <s v="6.00X0.00X14.00X2.00 1000/CS,BAGS,VCI W/1.5  LIP"/>
    <n v="1131.9000000000001"/>
    <m/>
    <n v="6"/>
    <n v="0"/>
    <n v="14"/>
    <n v="2"/>
    <x v="0"/>
    <m/>
    <d v="2012-10-03T00:00:00"/>
    <s v="Oct 2012"/>
    <s v="HEATHER"/>
    <s v="New"/>
    <s v="Make"/>
  </r>
  <r>
    <n v="665928"/>
    <s v="SHIPPERS SUPPLY"/>
    <x v="77"/>
    <s v="6.00X0.00X9.50X4.00 1500/CS,BAGS "/>
    <n v="881.28"/>
    <m/>
    <n v="6"/>
    <n v="0"/>
    <n v="9.5"/>
    <n v="4"/>
    <x v="0"/>
    <m/>
    <d v="2013-04-10T00:00:00"/>
    <s v="April 2013"/>
    <s v="JCORLISS"/>
    <s v="New"/>
    <s v="Make"/>
  </r>
  <r>
    <n v="662220"/>
    <s v="XPEDX"/>
    <x v="77"/>
    <s v="6.00XX14.00X2.00 2000/CS,BAGS,VCI "/>
    <n v="1539.5"/>
    <m/>
    <n v="6"/>
    <m/>
    <n v="14"/>
    <n v="2"/>
    <x v="0"/>
    <m/>
    <d v="2013-03-26T00:00:00"/>
    <s v="March 2013"/>
    <s v="EZRA"/>
    <s v="New"/>
    <s v="Make"/>
  </r>
  <r>
    <n v="683791"/>
    <s v="PACKAGE PRODUCTS COMPANY"/>
    <x v="77"/>
    <s v="6.75X0.00X10.00X1.00 2000/CS,BAGS "/>
    <n v="1819"/>
    <m/>
    <n v="6.75"/>
    <n v="0"/>
    <n v="10"/>
    <n v="1"/>
    <x v="0"/>
    <m/>
    <d v="2013-06-20T00:00:00"/>
    <s v="June 2013"/>
    <s v="JBURKE"/>
    <s v="New"/>
    <s v="Make"/>
  </r>
  <r>
    <n v="694150"/>
    <s v="PACKAGE PRODUCTS COMPANY"/>
    <x v="77"/>
    <s v="6.75X0.00X10.00X1.001000/CS,BAGS,FG"/>
    <n v="1762"/>
    <m/>
    <n v="6.75"/>
    <n v="0"/>
    <n v="10"/>
    <n v="1"/>
    <x v="0"/>
    <m/>
    <d v="2013-08-05T00:00:00"/>
    <s v="Aug 2013"/>
    <s v="JBURKE"/>
    <s v="New"/>
    <s v="Make"/>
  </r>
  <r>
    <n v="694884"/>
    <s v="OAP PACKAGING"/>
    <x v="0"/>
    <s v="9X20+3  BOTTOM GUSSETW/ 1-1/2  LIP X0015250/WICKET 1000/CASE"/>
    <n v="4105"/>
    <m/>
    <n v="9"/>
    <s v="20+3  BOTTOM GUSSET"/>
    <m/>
    <m/>
    <x v="0"/>
    <m/>
    <d v="2013-08-08T00:00:00"/>
    <s v="Aug 2013"/>
    <s v="AMBER"/>
    <s v="New"/>
    <s v="Buy"/>
  </r>
  <r>
    <n v="694889"/>
    <s v="XPEDX"/>
    <x v="0"/>
    <s v="16 X 16 1.5MIL ON WICKETS250/WICKET 1000/CASE"/>
    <n v="896.5"/>
    <m/>
    <n v="16"/>
    <s v=" 16 1.5MIL ON WICKETS"/>
    <m/>
    <m/>
    <x v="0"/>
    <m/>
    <d v="2013-08-08T00:00:00"/>
    <s v="Aug 2013"/>
    <s v="JCORLISS"/>
    <s v="New"/>
    <s v="Buy"/>
  </r>
  <r>
    <n v="694906"/>
    <s v="OAP PACKAGING"/>
    <x v="0"/>
    <s v="11.50X21+3.25  BOTTOMGUSSET W/ 1-1/2  LIP250/WICKET 1000/CASE"/>
    <n v="5185"/>
    <m/>
    <n v="11.5"/>
    <s v="21+3.25  BOTTOM"/>
    <m/>
    <m/>
    <x v="0"/>
    <m/>
    <d v="2013-08-08T00:00:00"/>
    <s v="Aug 2013"/>
    <s v="AMBER"/>
    <s v="New"/>
    <s v="Buy"/>
  </r>
  <r>
    <n v="694913"/>
    <s v="OAP PACKAGING"/>
    <x v="0"/>
    <s v="14.50X19+3.25  BOTTOMGUSSET W/ 1-1/2  LIP0015 250/WICKET 1000/CASE"/>
    <n v="5870"/>
    <m/>
    <n v="14.5"/>
    <s v="19+3.25  BOTTOM"/>
    <m/>
    <m/>
    <x v="0"/>
    <m/>
    <d v="2013-08-08T00:00:00"/>
    <s v="Aug 2013"/>
    <s v="AMBER"/>
    <s v="New"/>
    <s v="Buy"/>
  </r>
  <r>
    <n v="664113"/>
    <s v="XPEDX"/>
    <x v="77"/>
    <s v="6.75XX12.00X2.00 1000/CS,BAGS 3/4  LIP"/>
    <n v="1096.48"/>
    <m/>
    <n v="6.75"/>
    <m/>
    <n v="12"/>
    <n v="2"/>
    <x v="0"/>
    <m/>
    <d v="2013-04-02T00:00:00"/>
    <s v="April 2013"/>
    <s v="LMITCHELL"/>
    <s v="New"/>
    <s v="Make"/>
  </r>
  <r>
    <n v="694967"/>
    <s v="SUPPLY CHAIN SOLUTIONS"/>
    <x v="0"/>
    <s v="ZT BUBBLE 6X8 3MIL 50/CA(ITEM# 7645)"/>
    <n v="7174.8"/>
    <m/>
    <s v="ZT BUBBLE 6"/>
    <s v="8 3MIL 50/CA"/>
    <m/>
    <m/>
    <x v="0"/>
    <m/>
    <d v="2013-08-08T00:00:00"/>
    <s v="Aug 2013"/>
    <s v="CGRAINGER"/>
    <s v="New"/>
    <s v="Buy"/>
  </r>
  <r>
    <n v="695006"/>
    <s v="CONNECTICUT PACKAGING"/>
    <x v="0"/>
    <s v="ZT 4.5 X 4.5 6 MIL1/C 1/S BLACK INK3X3 IMAGE ,PRNTD"/>
    <n v="21268"/>
    <m/>
    <s v="ZT 4.5 "/>
    <s v=" 4.5 6 MIL"/>
    <m/>
    <m/>
    <x v="0"/>
    <m/>
    <d v="2013-08-08T00:00:00"/>
    <s v="Aug 2013"/>
    <s v="LPAIGE"/>
    <s v="New"/>
    <s v="Buy"/>
  </r>
  <r>
    <n v="664122"/>
    <s v="XPEDX"/>
    <x v="77"/>
    <s v="6.75XX16.00X2.00 1000/CS,BAGS 3/4  LIP"/>
    <n v="1012.86"/>
    <m/>
    <n v="6.75"/>
    <m/>
    <n v="16"/>
    <n v="2"/>
    <x v="0"/>
    <m/>
    <d v="2013-04-02T00:00:00"/>
    <s v="April 2013"/>
    <s v="LMITCHELL"/>
    <s v="New"/>
    <s v="Make"/>
  </r>
  <r>
    <n v="664123"/>
    <s v="XPEDX"/>
    <x v="77"/>
    <s v="6.75XX34.00X2.00 1000/CS,BAGS 3/4  LIP"/>
    <n v="756.64"/>
    <m/>
    <n v="6.75"/>
    <m/>
    <n v="34"/>
    <n v="2"/>
    <x v="0"/>
    <m/>
    <d v="2013-04-02T00:00:00"/>
    <s v="April 2013"/>
    <s v="LMITCHELL"/>
    <s v="New"/>
    <s v="Make"/>
  </r>
  <r>
    <n v="664186"/>
    <s v="XPEDX"/>
    <x v="77"/>
    <s v="7.00XX11.00X2.00 1000/CS,BAGS 3/4  LIP"/>
    <n v="922.04"/>
    <m/>
    <n v="7"/>
    <m/>
    <n v="11"/>
    <n v="2"/>
    <x v="0"/>
    <m/>
    <d v="2013-04-03T00:00:00"/>
    <s v="April 2013"/>
    <s v="LMITCHELL"/>
    <s v="New"/>
    <s v="Make"/>
  </r>
  <r>
    <n v="672041"/>
    <s v="KENT MANUFACTURING CO."/>
    <x v="77"/>
    <s v="7.00XX4.25X2.00 2000/CS,BAGS "/>
    <n v="323.7"/>
    <m/>
    <n v="7"/>
    <m/>
    <n v="4.25"/>
    <n v="2"/>
    <x v="0"/>
    <m/>
    <d v="2013-05-03T00:00:00"/>
    <s v="May 2013"/>
    <s v="VALERIE"/>
    <s v="New"/>
    <s v="Make"/>
  </r>
  <r>
    <n v="695102"/>
    <s v="XPEDX"/>
    <x v="0"/>
    <s v="ZT 10X13X0041000/CS BLUE TINT"/>
    <n v="17362.5"/>
    <m/>
    <s v="ZT 10"/>
    <n v="13"/>
    <n v="4"/>
    <m/>
    <x v="0"/>
    <m/>
    <d v="2013-08-08T00:00:00"/>
    <s v="Aug 2013"/>
    <s v="AMBER"/>
    <s v="New"/>
    <s v="Buy"/>
  </r>
  <r>
    <n v="695124"/>
    <s v="SHIPPERS SUPPLY, INC."/>
    <x v="0"/>
    <s v="46X35X120 6MILSHRINK PALLET COVER1C/1S LOGO WHITE 15/CASE"/>
    <n v="6403.8"/>
    <m/>
    <n v="46"/>
    <n v="35"/>
    <s v="120 6MIL"/>
    <m/>
    <x v="0"/>
    <m/>
    <d v="2013-08-08T00:00:00"/>
    <s v="Aug 2013"/>
    <s v="MFRIDLEY"/>
    <s v="New"/>
    <s v="Buy"/>
  </r>
  <r>
    <n v="695125"/>
    <s v="NATIONAL PACKAGING CORP."/>
    <x v="0"/>
    <s v="6X6 1.5MIL ZT 1000/CASE"/>
    <n v="3367.75"/>
    <m/>
    <n v="6"/>
    <s v="6 1.5MIL ZT 1000/CASE"/>
    <m/>
    <m/>
    <x v="0"/>
    <m/>
    <d v="2013-08-08T00:00:00"/>
    <s v="Aug 2013"/>
    <s v="MGONZALEZ"/>
    <s v="New"/>
    <s v="Buy"/>
  </r>
  <r>
    <n v="695126"/>
    <s v="NATIONAL PACKAGING CORP."/>
    <x v="0"/>
    <s v="ZT 6X6 1.5MIL"/>
    <n v="0"/>
    <m/>
    <s v="ZT 6"/>
    <s v="6 1.5MIL"/>
    <m/>
    <m/>
    <x v="0"/>
    <m/>
    <d v="2013-08-08T00:00:00"/>
    <s v="Aug 2013"/>
    <s v="MGONZALEZ"/>
    <s v="New"/>
    <s v="Buy"/>
  </r>
  <r>
    <n v="695134"/>
    <s v="NATIONAL PACKAGING CORP."/>
    <x v="0"/>
    <s v="ZT 6X6 1.5MIL 1000/CASE"/>
    <n v="2502"/>
    <m/>
    <s v="ZT 6"/>
    <s v="6 1.5MIL 1000/CASE"/>
    <m/>
    <m/>
    <x v="0"/>
    <m/>
    <d v="2013-08-08T00:00:00"/>
    <s v="Aug 2013"/>
    <s v="MGONZALEZ"/>
    <s v="New"/>
    <s v="Buy"/>
  </r>
  <r>
    <n v="695135"/>
    <s v="NATIONAL PACKAGING CORP."/>
    <x v="0"/>
    <s v="ZT 8X10 1.5MIL 1000/CASE"/>
    <n v="9281.25"/>
    <m/>
    <s v="ZT 8"/>
    <s v="10 1.5MIL 1000/CASE"/>
    <m/>
    <m/>
    <x v="0"/>
    <m/>
    <d v="2013-08-08T00:00:00"/>
    <s v="Aug 2013"/>
    <s v="MGONZALEZ"/>
    <s v="New"/>
    <s v="Buy"/>
  </r>
  <r>
    <n v="695136"/>
    <s v="NATIONAL PACKAGING CORP."/>
    <x v="0"/>
    <s v="ZT 9X12 1.5MIL 1000//CASE"/>
    <n v="2252"/>
    <m/>
    <s v="ZT 9"/>
    <s v="12 1.5MIL 1000//CASE"/>
    <m/>
    <m/>
    <x v="0"/>
    <m/>
    <d v="2013-08-08T00:00:00"/>
    <s v="Aug 2013"/>
    <s v="MGONZALEZ"/>
    <s v="New"/>
    <s v="Buy"/>
  </r>
  <r>
    <n v="695137"/>
    <s v="NATIONAL PACKAGING CORP."/>
    <x v="0"/>
    <s v="ZT 12X12 1.5MIL 1000/CASE"/>
    <n v="2032.5"/>
    <m/>
    <s v="ZT 12"/>
    <s v="12 1.5MIL 1000/CASE"/>
    <m/>
    <m/>
    <x v="0"/>
    <m/>
    <d v="2013-08-08T00:00:00"/>
    <s v="Aug 2013"/>
    <s v="MGONZALEZ"/>
    <s v="New"/>
    <s v="Buy"/>
  </r>
  <r>
    <n v="695138"/>
    <s v="NATIONAL PACKAGING CORP."/>
    <x v="0"/>
    <s v="ZT 13X18 1.5MIL 1000/CASE"/>
    <n v="2806.25"/>
    <m/>
    <s v="ZT 13"/>
    <s v="18 1.5MIL 1000/CASE"/>
    <m/>
    <m/>
    <x v="0"/>
    <m/>
    <d v="2013-08-08T00:00:00"/>
    <s v="Aug 2013"/>
    <s v="MGONZALEZ"/>
    <s v="New"/>
    <s v="Buy"/>
  </r>
  <r>
    <n v="695139"/>
    <s v="NATIONAL PACKAGING CORP."/>
    <x v="0"/>
    <s v="ZT 18X20 1.5MIL500/CS"/>
    <n v="4067.5"/>
    <m/>
    <s v="ZT 18"/>
    <s v="20 1.5MIL"/>
    <m/>
    <m/>
    <x v="0"/>
    <m/>
    <d v="2013-08-08T00:00:00"/>
    <s v="Aug 2013"/>
    <s v="MGONZALEZ"/>
    <s v="New"/>
    <s v="Buy"/>
  </r>
  <r>
    <n v="695142"/>
    <s v="NATIONAL PACKAGING CORP."/>
    <x v="0"/>
    <s v="ZT 36X48 1.5MIL500/CS"/>
    <n v="18032"/>
    <m/>
    <s v="ZT 36"/>
    <s v="48 1.5MIL"/>
    <m/>
    <m/>
    <x v="0"/>
    <m/>
    <d v="2013-08-08T00:00:00"/>
    <s v="Aug 2013"/>
    <s v="MGONZALEZ"/>
    <s v="New"/>
    <s v="Buy"/>
  </r>
  <r>
    <n v="695144"/>
    <s v="NATIONAL PACKAGING CORP."/>
    <x v="0"/>
    <s v="ZT 8X10 1.5MIL1000/CS"/>
    <n v="0"/>
    <m/>
    <s v="ZT 8"/>
    <s v="10 1.5MIL"/>
    <m/>
    <m/>
    <x v="0"/>
    <m/>
    <d v="2013-08-08T00:00:00"/>
    <s v="Aug 2013"/>
    <s v="MGONZALEZ"/>
    <s v="New"/>
    <s v="Buy"/>
  </r>
  <r>
    <n v="695146"/>
    <s v="NATIONAL PACKAGING CORP."/>
    <x v="0"/>
    <s v="ZT 9X12 1.5MIL"/>
    <n v="0"/>
    <m/>
    <s v="ZT 9"/>
    <s v="12 1.5MIL"/>
    <m/>
    <m/>
    <x v="0"/>
    <m/>
    <d v="2013-08-08T00:00:00"/>
    <s v="Aug 2013"/>
    <s v="MGONZALEZ"/>
    <s v="New"/>
    <s v="Buy"/>
  </r>
  <r>
    <n v="695148"/>
    <s v="NATIONAL PACKAGING CORP."/>
    <x v="0"/>
    <s v="ZT 12X12 1.5MIL1000/CS"/>
    <n v="0"/>
    <m/>
    <s v="ZT 12"/>
    <s v="12 1.5MIL"/>
    <m/>
    <m/>
    <x v="0"/>
    <m/>
    <d v="2013-08-08T00:00:00"/>
    <s v="Aug 2013"/>
    <s v="MGONZALEZ"/>
    <s v="New"/>
    <s v="Buy"/>
  </r>
  <r>
    <n v="695150"/>
    <s v="NATIONAL PACKAGING CORP."/>
    <x v="0"/>
    <s v="ZT 13X18 1.5MIL"/>
    <n v="0"/>
    <m/>
    <s v="ZT 13"/>
    <s v="18 1.5MIL"/>
    <m/>
    <m/>
    <x v="0"/>
    <m/>
    <d v="2013-08-08T00:00:00"/>
    <s v="Aug 2013"/>
    <s v="MGONZALEZ"/>
    <s v="New"/>
    <s v="Buy"/>
  </r>
  <r>
    <n v="695151"/>
    <s v="NATIONAL PACKAGING CORP."/>
    <x v="0"/>
    <s v="ZT 18X20 1.5MIL500/CS"/>
    <n v="0"/>
    <m/>
    <s v="ZT 18"/>
    <s v="20 1.5MIL"/>
    <m/>
    <m/>
    <x v="0"/>
    <m/>
    <d v="2013-08-08T00:00:00"/>
    <s v="Aug 2013"/>
    <s v="MGONZALEZ"/>
    <s v="New"/>
    <s v="Buy"/>
  </r>
  <r>
    <n v="695153"/>
    <s v="NATIONAL PACKAGING CORP."/>
    <x v="0"/>
    <s v="ZT 36X48 1.5MIL500/CS"/>
    <n v="0"/>
    <m/>
    <s v="ZT 36"/>
    <s v="48 1.5MIL"/>
    <m/>
    <m/>
    <x v="0"/>
    <m/>
    <d v="2013-08-08T00:00:00"/>
    <s v="Aug 2013"/>
    <s v="MGONZALEZ"/>
    <s v="New"/>
    <s v="Buy"/>
  </r>
  <r>
    <n v="695154"/>
    <s v="NATIONAL PACKAGING CORP."/>
    <x v="0"/>
    <s v="ZT 6X6 1.5MIL1000/CS"/>
    <n v="0"/>
    <m/>
    <s v="ZT 6"/>
    <s v="6 1.5MIL"/>
    <m/>
    <m/>
    <x v="0"/>
    <m/>
    <d v="2013-08-08T00:00:00"/>
    <s v="Aug 2013"/>
    <s v="MGONZALEZ"/>
    <s v="New"/>
    <s v="Buy"/>
  </r>
  <r>
    <n v="695155"/>
    <s v="NATIONAL PACKAGING CORP."/>
    <x v="0"/>
    <s v="ZT 36X48 1.5MIL 500/CASE"/>
    <n v="16484"/>
    <m/>
    <s v="ZT 36"/>
    <s v="48 1.5MIL 500/CASE"/>
    <m/>
    <m/>
    <x v="0"/>
    <m/>
    <d v="2013-08-08T00:00:00"/>
    <s v="Aug 2013"/>
    <s v="MGONZALEZ"/>
    <s v="New"/>
    <s v="Buy"/>
  </r>
  <r>
    <n v="695156"/>
    <s v="NATIONAL PACKAGING CORP."/>
    <x v="0"/>
    <s v="ZT 8X10 1.5MIL1000/CS"/>
    <n v="0"/>
    <m/>
    <s v="ZT 8"/>
    <s v="10 1.5MIL"/>
    <m/>
    <m/>
    <x v="0"/>
    <m/>
    <d v="2013-08-08T00:00:00"/>
    <s v="Aug 2013"/>
    <s v="MGONZALEZ"/>
    <s v="New"/>
    <s v="Buy"/>
  </r>
  <r>
    <n v="695157"/>
    <s v="NATIONAL PACKAGING CORP."/>
    <x v="0"/>
    <s v="ZT 8X10 1.5MIL 1000/CASE"/>
    <n v="6356.25"/>
    <m/>
    <s v="ZT 8"/>
    <s v="10 1.5MIL 1000/CASE"/>
    <m/>
    <m/>
    <x v="0"/>
    <m/>
    <d v="2013-08-08T00:00:00"/>
    <s v="Aug 2013"/>
    <s v="MGONZALEZ"/>
    <s v="New"/>
    <s v="Buy"/>
  </r>
  <r>
    <n v="695158"/>
    <s v="NATIONAL PACKAGING CORP."/>
    <x v="0"/>
    <s v="ZT 9X12 1.5MIL1000/CS"/>
    <n v="2040.75"/>
    <m/>
    <s v="ZT 9"/>
    <s v="12 1.5MIL"/>
    <m/>
    <m/>
    <x v="0"/>
    <m/>
    <d v="2013-08-08T00:00:00"/>
    <s v="Aug 2013"/>
    <s v="MGONZALEZ"/>
    <s v="New"/>
    <s v="Buy"/>
  </r>
  <r>
    <n v="695160"/>
    <s v="NATIONAL PACKAGING CORP."/>
    <x v="0"/>
    <s v="ZT 12X12 1.5MIL1000/CS"/>
    <n v="2019.6"/>
    <m/>
    <s v="ZT 12"/>
    <s v="12 1.5MIL"/>
    <m/>
    <m/>
    <x v="0"/>
    <m/>
    <d v="2013-08-08T00:00:00"/>
    <s v="Aug 2013"/>
    <s v="MGONZALEZ"/>
    <s v="New"/>
    <s v="Buy"/>
  </r>
  <r>
    <n v="695161"/>
    <s v="NATIONAL PACKAGING CORP."/>
    <x v="0"/>
    <s v="ZT 13X18 1.5MIL1000/CS"/>
    <n v="1867.95"/>
    <m/>
    <s v="ZT 13"/>
    <s v="18 1.5MIL"/>
    <m/>
    <m/>
    <x v="0"/>
    <m/>
    <d v="2013-08-08T00:00:00"/>
    <s v="Aug 2013"/>
    <s v="MGONZALEZ"/>
    <s v="New"/>
    <s v="Buy"/>
  </r>
  <r>
    <n v="695163"/>
    <s v="NATIONAL PACKAGING CORP."/>
    <x v="0"/>
    <s v="ZT 18X20 1.5MIL500/CS"/>
    <n v="2047.5"/>
    <m/>
    <s v="ZT 18"/>
    <s v="20 1.5MIL"/>
    <m/>
    <m/>
    <x v="0"/>
    <m/>
    <d v="2013-08-08T00:00:00"/>
    <s v="Aug 2013"/>
    <s v="MGONZALEZ"/>
    <s v="New"/>
    <s v="Buy"/>
  </r>
  <r>
    <n v="641851"/>
    <s v="PLASTIC BAG PARTNERS"/>
    <x v="0"/>
    <s v="7X9 1.25 MIL AUTO BAG 1750 ROLL "/>
    <n v="723"/>
    <m/>
    <n v="7"/>
    <m/>
    <n v="9"/>
    <n v="1.25"/>
    <x v="0"/>
    <m/>
    <d v="2012-12-26T00:00:00"/>
    <s v="Dec 2012"/>
    <s v="HEATHER"/>
    <s v="New"/>
    <s v="Buy"/>
  </r>
  <r>
    <n v="659444"/>
    <s v="NORMAN ROQUETTE, INC."/>
    <x v="77"/>
    <s v="7.38X0.00X5.00X3.00 2500/CS,BAGS "/>
    <n v="417.6"/>
    <m/>
    <n v="7.38"/>
    <n v="0"/>
    <n v="5"/>
    <n v="3"/>
    <x v="0"/>
    <m/>
    <d v="2013-03-14T00:00:00"/>
    <s v="March 2013"/>
    <s v="BRENDA"/>
    <s v="New"/>
    <s v="Make"/>
  </r>
  <r>
    <n v="664120"/>
    <s v="XPEDX"/>
    <x v="77"/>
    <s v="7.50XX13.50X2.00 1000/CS,BAGS "/>
    <n v="3652.71"/>
    <m/>
    <n v="7.5"/>
    <m/>
    <n v="13.5"/>
    <n v="2"/>
    <x v="0"/>
    <m/>
    <d v="2013-04-02T00:00:00"/>
    <s v="April 2013"/>
    <s v="LMITCHELL"/>
    <s v="New"/>
    <s v="Make"/>
  </r>
  <r>
    <n v="681953"/>
    <s v="SOUTHEASTERN PAPER GROUP OF ATLANTA"/>
    <x v="77"/>
    <s v="8.00X0.00X10.00X1.50 1000/CS,BAGS "/>
    <n v="1730.4"/>
    <m/>
    <n v="8"/>
    <n v="0"/>
    <n v="10"/>
    <n v="1.5"/>
    <x v="0"/>
    <m/>
    <d v="2013-06-13T00:00:00"/>
    <s v="June 2013"/>
    <s v="MCAMERON"/>
    <s v="New"/>
    <s v="Make"/>
  </r>
  <r>
    <n v="695179"/>
    <s v="EMCO INDUSTRIAL PLASTICS"/>
    <x v="0"/>
    <s v="TU 10X006TWO COLOR PRINT BLACK&amp; WHITE 1000'/ROLL (50LB"/>
    <n v="14944.25"/>
    <m/>
    <s v="TU 10"/>
    <n v="6"/>
    <m/>
    <m/>
    <x v="0"/>
    <m/>
    <d v="2013-08-09T00:00:00"/>
    <s v="Aug 2013"/>
    <s v="AMBER"/>
    <s v="New"/>
    <s v="Buy"/>
  </r>
  <r>
    <n v="695226"/>
    <s v="KLEERSIGHT PLASTICS CO."/>
    <x v="0"/>
    <s v="2.065X3.375 2MILCLR BAG 5000/CASE"/>
    <n v="2580"/>
    <m/>
    <n v="2.0649999999999999"/>
    <s v="3.375 2MIL"/>
    <m/>
    <m/>
    <x v="0"/>
    <m/>
    <d v="2013-08-09T00:00:00"/>
    <s v="Aug 2013"/>
    <s v="JCORLISS"/>
    <s v="New"/>
    <s v="Buy"/>
  </r>
  <r>
    <n v="695258"/>
    <s v="BRAME SPECIALTY CO."/>
    <x v="0"/>
    <s v="21.5X43.5+8  BG +1  LIP2 MIL 250/CASE"/>
    <n v="4316.5"/>
    <m/>
    <n v="21.5"/>
    <s v="43.5+8  BG +1  LIP"/>
    <m/>
    <m/>
    <x v="0"/>
    <m/>
    <d v="2013-08-09T00:00:00"/>
    <s v="Aug 2013"/>
    <s v="LMITCHELL"/>
    <s v="New"/>
    <s v="Buy"/>
  </r>
  <r>
    <n v="665931"/>
    <s v="SHIPPERS SUPPLY"/>
    <x v="77"/>
    <s v="8.00X0.00X10.00X4.00 1500/CS,BAGS "/>
    <n v="1025.43"/>
    <m/>
    <n v="8"/>
    <n v="0"/>
    <n v="10"/>
    <n v="4"/>
    <x v="0"/>
    <m/>
    <d v="2013-04-10T00:00:00"/>
    <s v="April 2013"/>
    <s v="JCORLISS"/>
    <s v="New"/>
    <s v="Make"/>
  </r>
  <r>
    <n v="695299"/>
    <s v="UNISOURCE - APPLETON"/>
    <x v="0"/>
    <s v="11.5  X 14.25  1MILWICKET BAGS W/1.75  LIP250/WICKET 1000/CASE"/>
    <n v="12675"/>
    <m/>
    <n v="11.5"/>
    <s v=" 14.25  1MIL"/>
    <m/>
    <m/>
    <x v="0"/>
    <m/>
    <d v="2013-08-09T00:00:00"/>
    <s v="Aug 2013"/>
    <s v="JCORLISS"/>
    <s v="New"/>
    <s v="Buy"/>
  </r>
  <r>
    <n v="695302"/>
    <s v="UNISOURCE - APPLETON"/>
    <x v="0"/>
    <s v="11.5  X 14.25  2MILWICKET BAGS W/1.75  LIP250/WICKET 1000/CASE"/>
    <n v="19375"/>
    <m/>
    <n v="11.5"/>
    <s v=" 14.25  2MIL"/>
    <m/>
    <m/>
    <x v="0"/>
    <m/>
    <d v="2013-08-09T00:00:00"/>
    <s v="Aug 2013"/>
    <s v="JCORLISS"/>
    <s v="New"/>
    <s v="Buy"/>
  </r>
  <r>
    <n v="695306"/>
    <s v="MOZAIK"/>
    <x v="0"/>
    <s v="4.5X6 4MIL PAS W/ 1.5  L1000/CASE"/>
    <n v="4752"/>
    <m/>
    <n v="4.5"/>
    <s v="6 4MIL PAS W/ 1.5  L"/>
    <m/>
    <m/>
    <x v="0"/>
    <m/>
    <d v="2013-08-09T00:00:00"/>
    <s v="Aug 2013"/>
    <s v="MCAMERON"/>
    <s v="New"/>
    <s v="Buy"/>
  </r>
  <r>
    <n v="695310"/>
    <s v="MOZAIK"/>
    <x v="0"/>
    <s v="6X8.5 4MIL PAS W/ 1.5  LI1000/CASE"/>
    <n v="7038"/>
    <m/>
    <n v="6"/>
    <s v="8.5 4MIL PAS W/ 1.5  LI"/>
    <m/>
    <m/>
    <x v="0"/>
    <m/>
    <d v="2013-08-09T00:00:00"/>
    <s v="Aug 2013"/>
    <s v="MCAMERON"/>
    <s v="New"/>
    <s v="Buy"/>
  </r>
  <r>
    <n v="628209"/>
    <s v="MORRISETTE PAPER COMPANY - GREENSBORO"/>
    <x v="77"/>
    <s v="8.00X0.00X18.00X1.50 1000/CS,BAGS,SW,VENT,NORM "/>
    <n v="952.32"/>
    <m/>
    <n v="8"/>
    <m/>
    <n v="18"/>
    <n v="1.5"/>
    <x v="1"/>
    <n v="730610"/>
    <d v="2012-10-17T00:00:00"/>
    <s v="Oct 2012"/>
    <s v="WILL"/>
    <s v="New"/>
    <s v="Make"/>
  </r>
  <r>
    <n v="695407"/>
    <s v="PIEDMONT NATIONAL CORPORATION - KNOXVILLE"/>
    <x v="0"/>
    <s v="7.5X21 1MIL 1.5 LIP PRINTSUFF WARNING250/WICKET 1000/CASE,PRNT"/>
    <n v="1123.75"/>
    <m/>
    <n v="7.5"/>
    <s v="21 1MIL 1.5 LIP PRINT"/>
    <m/>
    <m/>
    <x v="0"/>
    <m/>
    <d v="2013-08-09T00:00:00"/>
    <s v="Aug 2013"/>
    <s v="MFRIDLEY"/>
    <s v="New"/>
    <s v="Buy"/>
  </r>
  <r>
    <n v="695412"/>
    <s v="PIEDMONT NATIONAL CORPORATION - KNOXVILLE"/>
    <x v="0"/>
    <s v="11X23 1MIL W/ 1.5  LIP PRSUFF WARNING250/WICKET 1000/CASE,PRNT"/>
    <n v="2055"/>
    <m/>
    <n v="11"/>
    <s v="23 1MIL W/ 1.5  LIP PR"/>
    <m/>
    <m/>
    <x v="0"/>
    <m/>
    <d v="2013-08-09T00:00:00"/>
    <s v="Aug 2013"/>
    <s v="MFRIDLEY"/>
    <s v="New"/>
    <s v="Buy"/>
  </r>
  <r>
    <n v="695421"/>
    <s v="CENTURY FASTENERS CORP."/>
    <x v="0"/>
    <s v="ZT 13X20X004 BLUETINT 1000/CS"/>
    <n v="1275"/>
    <m/>
    <s v="ZT 13"/>
    <n v="20"/>
    <s v="004 BLUE"/>
    <m/>
    <x v="0"/>
    <m/>
    <d v="2013-08-09T00:00:00"/>
    <s v="Aug 2013"/>
    <s v="AMBER"/>
    <s v="New"/>
    <s v="Buy"/>
  </r>
  <r>
    <n v="695487"/>
    <s v="CADILLAC PACKAGING CORP"/>
    <x v="0"/>
    <s v="16X24 1.5 MIL BAGS3 INCH BACK FLAP 1000/CASE"/>
    <n v="5182.5"/>
    <m/>
    <n v="16"/>
    <s v="24 1.5 MIL BAGS"/>
    <m/>
    <m/>
    <x v="0"/>
    <m/>
    <d v="2013-08-09T00:00:00"/>
    <s v="Aug 2013"/>
    <s v="CMAHAN"/>
    <s v="New"/>
    <s v="Buy"/>
  </r>
  <r>
    <n v="695488"/>
    <s v="SPECTAPE OF TEXAS"/>
    <x v="0"/>
    <s v="LF 18X25.5X0015 + 1.5  LI500/CTN"/>
    <n v="1938"/>
    <m/>
    <s v="LF 18"/>
    <n v="25.5"/>
    <s v="0015 + 1.5  LI"/>
    <m/>
    <x v="0"/>
    <m/>
    <d v="2013-08-09T00:00:00"/>
    <s v="Aug 2013"/>
    <s v="BRENDA"/>
    <s v="New"/>
    <s v="Buy"/>
  </r>
  <r>
    <n v="695493"/>
    <s v="NEVADA PKG SOLUTIONS-RENO"/>
    <x v="0"/>
    <s v="20X20 3 MIL MOISTURE BARR100 PER CASE"/>
    <n v="5428.2"/>
    <m/>
    <n v="20"/>
    <s v="20 3 MIL MOISTURE BARR"/>
    <m/>
    <m/>
    <x v="0"/>
    <m/>
    <d v="2013-08-09T00:00:00"/>
    <s v="Aug 2013"/>
    <s v="JBASILE"/>
    <s v="New"/>
    <s v="Buy"/>
  </r>
  <r>
    <n v="695494"/>
    <s v="NEVADA PKG SOLUTIONS-RENO"/>
    <x v="0"/>
    <s v="12X30 3 MIL MOISTURE BARR100 PER CASE"/>
    <n v="4750"/>
    <m/>
    <n v="12"/>
    <s v="30 3 MIL MOISTURE BARR"/>
    <m/>
    <m/>
    <x v="0"/>
    <m/>
    <d v="2013-08-09T00:00:00"/>
    <s v="Aug 2013"/>
    <s v="JBASILE"/>
    <s v="New"/>
    <s v="Buy"/>
  </r>
  <r>
    <n v="695495"/>
    <s v="NEVADA PKG SOLUTIONS-RENO"/>
    <x v="0"/>
    <s v="10X14 3 MIL MOISTURE BARR100 PER CASE"/>
    <n v="2020.55"/>
    <m/>
    <n v="10"/>
    <s v="14 3 MIL MOISTURE BARR"/>
    <m/>
    <m/>
    <x v="0"/>
    <m/>
    <d v="2013-08-09T00:00:00"/>
    <s v="Aug 2013"/>
    <s v="JBASILE"/>
    <s v="New"/>
    <s v="Buy"/>
  </r>
  <r>
    <n v="695511"/>
    <s v="CARLSON SYSTEMS, LLC - MINNEAPOLIS"/>
    <x v="0"/>
    <s v="9X12 1.5 MIL CLEARWICKETED BAGS"/>
    <n v="6050"/>
    <m/>
    <n v="9"/>
    <s v="12 1.5 MIL CLEAR"/>
    <m/>
    <m/>
    <x v="0"/>
    <m/>
    <d v="2013-08-09T00:00:00"/>
    <s v="Aug 2013"/>
    <s v="PCOSTA"/>
    <s v="New"/>
    <s v="Buy"/>
  </r>
  <r>
    <n v="675345"/>
    <s v="MORRISETTE PAPER COMPANY - GREENSBORO"/>
    <x v="77"/>
    <s v="8.00X0.00X18.00X1.50 1000/CS,BAGS,SW,VENT,NORM "/>
    <n v="938.24"/>
    <m/>
    <n v="8"/>
    <m/>
    <n v="18"/>
    <n v="1.5"/>
    <x v="1"/>
    <n v="825804"/>
    <d v="2013-05-07T00:00:00"/>
    <s v="May 2013"/>
    <s v="ANGELA"/>
    <s v="Reorder"/>
    <s v="Make"/>
  </r>
  <r>
    <n v="682507"/>
    <s v="SOUTHEASTERN PAPER GROUP OF ATLANTA"/>
    <x v="77"/>
    <s v="8.00XX10.00X2.00 1000/CS,BAGS "/>
    <n v="2055.6"/>
    <m/>
    <n v="8"/>
    <m/>
    <n v="10"/>
    <n v="2"/>
    <x v="0"/>
    <m/>
    <d v="2013-06-14T00:00:00"/>
    <s v="June 2013"/>
    <s v="MCAMERON"/>
    <s v="New"/>
    <s v="Make"/>
  </r>
  <r>
    <n v="630511"/>
    <s v="CENTRAL OHIO PAPER &amp; PKG"/>
    <x v="77"/>
    <s v="8.00XX11.50X3.00 1000/CS,BAGS "/>
    <n v="951.34"/>
    <m/>
    <n v="8"/>
    <m/>
    <n v="11.5"/>
    <n v="3"/>
    <x v="0"/>
    <m/>
    <d v="2012-11-02T00:00:00"/>
    <s v="Nov 2012"/>
    <s v="LHICKS"/>
    <s v="New"/>
    <s v="Make"/>
  </r>
  <r>
    <n v="664187"/>
    <s v="XPEDX"/>
    <x v="77"/>
    <s v="8.50XX11.00X2.00 1000/CS,BAGS W/3/4  LIP"/>
    <n v="996.54"/>
    <m/>
    <n v="8.5"/>
    <m/>
    <n v="11"/>
    <n v="2"/>
    <x v="0"/>
    <m/>
    <d v="2013-04-03T00:00:00"/>
    <s v="April 2013"/>
    <s v="LMITCHELL"/>
    <s v="New"/>
    <s v="Make"/>
  </r>
  <r>
    <n v="664274"/>
    <s v="XPEDX"/>
    <x v="77"/>
    <s v="8.50XX17.00X2.00 1000/CS,BAGS 3/4  LIP"/>
    <n v="2733.12"/>
    <m/>
    <n v="8.5"/>
    <m/>
    <n v="17"/>
    <n v="2"/>
    <x v="0"/>
    <m/>
    <d v="2013-04-03T00:00:00"/>
    <s v="April 2013"/>
    <s v="LMITCHELL"/>
    <s v="New"/>
    <s v="Make"/>
  </r>
  <r>
    <n v="664188"/>
    <s v="XPEDX"/>
    <x v="77"/>
    <s v="8.50XX25.00X2.00 1000/CS,BAGS 3/4  LIP"/>
    <n v="886.68"/>
    <m/>
    <n v="8.5"/>
    <m/>
    <n v="25"/>
    <n v="2"/>
    <x v="0"/>
    <m/>
    <d v="2013-04-03T00:00:00"/>
    <s v="April 2013"/>
    <s v="LMITCHELL"/>
    <s v="New"/>
    <s v="Make"/>
  </r>
  <r>
    <n v="681959"/>
    <s v="SOUTHEASTERN PAPER GROUP OF ATLANTA"/>
    <x v="77"/>
    <s v="9.00X0.00X12.00X1.50 1000/CS,BAGS "/>
    <n v="1816"/>
    <m/>
    <n v="9"/>
    <n v="0"/>
    <n v="12"/>
    <n v="1.5"/>
    <x v="0"/>
    <m/>
    <d v="2013-06-13T00:00:00"/>
    <s v="June 2013"/>
    <s v="MCAMERON"/>
    <s v="New"/>
    <s v="Make"/>
  </r>
  <r>
    <n v="636771"/>
    <s v="SCHERMERHORN BROS. CO."/>
    <x v="77"/>
    <s v="9.00X0.00X22.00X1.50 1000/CS,BAGS,VENT,NORM "/>
    <n v="778.5"/>
    <m/>
    <n v="9"/>
    <m/>
    <n v="22"/>
    <n v="1.5"/>
    <x v="0"/>
    <m/>
    <d v="2012-12-03T00:00:00"/>
    <s v="Dec 2012"/>
    <s v="VALERIE"/>
    <s v="Reorder"/>
    <s v="Make"/>
  </r>
  <r>
    <n v="695525"/>
    <s v="ALTEC PACKAGING"/>
    <x v="0"/>
    <s v="ZT 15X18 2MIL WICKETEDTAMPER RESISTANT 50/WICKET 500/CASE"/>
    <n v="14605"/>
    <m/>
    <s v="ZT 15"/>
    <s v="18 2MIL WICKETED"/>
    <m/>
    <m/>
    <x v="0"/>
    <m/>
    <d v="2013-08-12T00:00:00"/>
    <s v="Aug 2013"/>
    <s v="MWENTWORTH"/>
    <s v="New"/>
    <s v="Buy"/>
  </r>
  <r>
    <n v="695526"/>
    <s v="ALTEC PACKAGING"/>
    <x v="0"/>
    <s v="ZT 15X18 3MILWICKETED 50/WICKET 500/CATAMPER RESISTANT"/>
    <n v="18785"/>
    <m/>
    <s v="ZT 15"/>
    <s v="18 3MIL"/>
    <m/>
    <m/>
    <x v="0"/>
    <m/>
    <d v="2013-08-12T00:00:00"/>
    <s v="Aug 2013"/>
    <s v="MWENTWORTH"/>
    <s v="New"/>
    <s v="Buy"/>
  </r>
  <r>
    <n v="695528"/>
    <s v="ALTEC PACKAGING"/>
    <x v="0"/>
    <s v="ZT 15X18 4MILWICKETEDTAMPER RESISTANT 50/CASE"/>
    <n v="22095"/>
    <m/>
    <s v="ZT 15"/>
    <s v="18 4MIL"/>
    <m/>
    <m/>
    <x v="0"/>
    <m/>
    <d v="2013-08-12T00:00:00"/>
    <s v="Aug 2013"/>
    <s v="MWENTWORTH"/>
    <s v="New"/>
    <s v="Buy"/>
  </r>
  <r>
    <n v="640620"/>
    <s v="SCHERMERHORN BROS. CO."/>
    <x v="77"/>
    <s v="9.00X0.00X22.00X1.50 1000/CS,BAGS,VENT,NORM "/>
    <n v="862.96"/>
    <m/>
    <n v="9"/>
    <m/>
    <n v="22"/>
    <n v="1.5"/>
    <x v="0"/>
    <m/>
    <d v="2012-12-21T00:00:00"/>
    <s v="Dec 2012"/>
    <s v="VALERIE"/>
    <s v="Reorder"/>
    <s v="Make"/>
  </r>
  <r>
    <n v="622839"/>
    <s v="MILLER PACKAGING MATERIALS"/>
    <x v="77"/>
    <s v="9.00XX11.00X1.00 2000/CS,BAGS 2  LIP"/>
    <n v="1317.5"/>
    <m/>
    <n v="9"/>
    <m/>
    <n v="11"/>
    <n v="1"/>
    <x v="0"/>
    <m/>
    <d v="2012-10-03T00:00:00"/>
    <s v="Oct 2012"/>
    <s v="LCARTER"/>
    <s v="New"/>
    <s v="Make"/>
  </r>
  <r>
    <n v="682511"/>
    <s v="SOUTHEASTERN PAPER GROUP OF ATLANTA"/>
    <x v="77"/>
    <s v="9.00XX12.00X2.00 1000/CS,BAGS "/>
    <n v="2140"/>
    <m/>
    <n v="9"/>
    <m/>
    <n v="12"/>
    <n v="2"/>
    <x v="0"/>
    <m/>
    <d v="2013-06-14T00:00:00"/>
    <s v="June 2013"/>
    <s v="MCAMERON"/>
    <s v="New"/>
    <s v="Make"/>
  </r>
  <r>
    <n v="695617"/>
    <s v="TRINITY PACKAGING"/>
    <x v="0"/>
    <s v="SLIDER 6X9 2 MIL BLUE"/>
    <n v="566"/>
    <m/>
    <s v="SLIDER 6"/>
    <s v="9 2 MIL BLUE"/>
    <m/>
    <m/>
    <x v="0"/>
    <m/>
    <d v="2013-08-12T00:00:00"/>
    <s v="Aug 2013"/>
    <s v="HEATHER"/>
    <s v="New"/>
    <s v="Buy"/>
  </r>
  <r>
    <n v="695649"/>
    <s v="PACK-MARK SHIPPING SUPPLIES"/>
    <x v="0"/>
    <s v="6X10X003 2 COLORW/ WHITE BLOCK BLACKPRINT (AREA 2.5X3),PRNTD"/>
    <n v="7509"/>
    <m/>
    <n v="6"/>
    <n v="10"/>
    <s v="003 2 COLOR"/>
    <m/>
    <x v="0"/>
    <m/>
    <d v="2013-08-12T00:00:00"/>
    <s v="Aug 2013"/>
    <s v="AMBER"/>
    <s v="New"/>
    <s v="Buy"/>
  </r>
  <r>
    <n v="695650"/>
    <s v="PACK-MARK SHIPPING SUPPLIES"/>
    <x v="0"/>
    <s v="5X5X003 2 COLOR WHITEBLOCK (AREA 3.125X4.25)PRINTING WILL BE RED,PRNT"/>
    <n v="4462.5"/>
    <m/>
    <n v="5"/>
    <n v="5"/>
    <s v="003 2 COLOR WHITE"/>
    <m/>
    <x v="0"/>
    <m/>
    <d v="2013-08-12T00:00:00"/>
    <s v="Aug 2013"/>
    <s v="AMBER"/>
    <s v="New"/>
    <s v="Buy"/>
  </r>
  <r>
    <n v="647951"/>
    <s v="HUGHES ENTERPRISES"/>
    <x v="77"/>
    <s v="9.00XX12.00X2.00 1250/CS,BAGS,AS,AFPAS "/>
    <n v="966.35"/>
    <m/>
    <n v="9"/>
    <m/>
    <n v="12"/>
    <n v="2"/>
    <x v="0"/>
    <m/>
    <d v="2013-01-29T00:00:00"/>
    <s v="Jan 2013"/>
    <s v="CMAHAN"/>
    <s v="New"/>
    <s v="Make"/>
  </r>
  <r>
    <n v="670857"/>
    <s v="CROWN PACKAGING"/>
    <x v="77"/>
    <s v="9.50X0.00X14.00X1.00 1000/CS,BAGS,VENT,BFLY "/>
    <n v="1387.26"/>
    <m/>
    <n v="9.5"/>
    <m/>
    <n v="14"/>
    <n v="1"/>
    <x v="0"/>
    <m/>
    <d v="2013-04-30T00:00:00"/>
    <s v="April 2013"/>
    <s v="BRENDA"/>
    <s v="New"/>
    <s v="Make"/>
  </r>
  <r>
    <n v="695731"/>
    <s v="INDUSTRIAL PACKAGING CORP"/>
    <x v="0"/>
    <s v="LF 12X18X002PRINTED 2C/1S15% COVERAGE,PRNTD"/>
    <n v="4179.5"/>
    <m/>
    <s v="LF 12"/>
    <n v="18"/>
    <n v="2"/>
    <m/>
    <x v="0"/>
    <m/>
    <d v="2013-08-12T00:00:00"/>
    <s v="Aug 2013"/>
    <s v="JIM"/>
    <s v="New"/>
    <s v="Buy"/>
  </r>
  <r>
    <n v="664189"/>
    <s v="XPEDX"/>
    <x v="77"/>
    <s v="9.50XX18.00X2.00 1000/CS,BAGS 3/4  LIP"/>
    <n v="1396.15"/>
    <m/>
    <n v="9.5"/>
    <m/>
    <n v="18"/>
    <n v="2"/>
    <x v="0"/>
    <m/>
    <d v="2013-04-03T00:00:00"/>
    <s v="April 2013"/>
    <s v="LMITCHELL"/>
    <s v="New"/>
    <s v="Make"/>
  </r>
  <r>
    <n v="695738"/>
    <s v="CI TRADING LLC"/>
    <x v="0"/>
    <s v="5X8 1.5ML LF BAGPRINTED SP00003RECYCLE LABEL,PRNTD"/>
    <n v="1864.8"/>
    <m/>
    <n v="5"/>
    <s v="8 1.5ML LF BAG"/>
    <m/>
    <m/>
    <x v="0"/>
    <m/>
    <d v="2013-08-12T00:00:00"/>
    <s v="Aug 2013"/>
    <s v="JLYONS"/>
    <s v="New"/>
    <s v="Buy"/>
  </r>
  <r>
    <n v="695743"/>
    <s v="XPEDX"/>
    <x v="0"/>
    <s v="10X12 1.5MIL W/ 1/8 LIP 1000/CS"/>
    <n v="28900"/>
    <m/>
    <n v="10"/>
    <s v="12 1.5MIL W/ 1/8 "/>
    <m/>
    <m/>
    <x v="0"/>
    <m/>
    <d v="2013-08-12T00:00:00"/>
    <s v="Aug 2013"/>
    <s v="MCAMERON"/>
    <s v="New"/>
    <s v="Buy"/>
  </r>
  <r>
    <n v="695744"/>
    <s v="XPEDX"/>
    <x v="0"/>
    <s v="12X18 1.75MIL 1000/CSW/ 1/8  LIP"/>
    <n v="44400"/>
    <m/>
    <n v="12"/>
    <s v="18 1.75MIL 1000/CS"/>
    <m/>
    <m/>
    <x v="0"/>
    <m/>
    <d v="2013-08-12T00:00:00"/>
    <s v="Aug 2013"/>
    <s v="MCAMERON"/>
    <s v="New"/>
    <s v="Buy"/>
  </r>
  <r>
    <n v="695746"/>
    <s v="XPEDX"/>
    <x v="0"/>
    <s v="18X24 2MIL 500/CSW/ 1/8  LIP"/>
    <n v="37200"/>
    <m/>
    <n v="18"/>
    <s v="24 2MIL 500/CS"/>
    <m/>
    <m/>
    <x v="0"/>
    <m/>
    <d v="2013-08-12T00:00:00"/>
    <s v="Aug 2013"/>
    <s v="MCAMERON"/>
    <s v="New"/>
    <s v="Buy"/>
  </r>
  <r>
    <n v="630516"/>
    <s v="CENTRAL OHIO PAPER &amp; PKG"/>
    <x v="77"/>
    <s v="9.75XX11.50X2.00 1000/CS,BAGS "/>
    <n v="959.4"/>
    <m/>
    <n v="9.75"/>
    <m/>
    <n v="11.5"/>
    <n v="2"/>
    <x v="0"/>
    <m/>
    <d v="2012-11-02T00:00:00"/>
    <s v="Nov 2012"/>
    <s v="LHICKS"/>
    <s v="New"/>
    <s v="Make"/>
  </r>
  <r>
    <n v="695756"/>
    <s v="GT BAG CO"/>
    <x v="0"/>
    <s v="6X6 2 MIL ZTGREEN TINT1,000 PER CASE"/>
    <n v="3600"/>
    <m/>
    <n v="6"/>
    <s v="6 2 MIL ZT"/>
    <m/>
    <m/>
    <x v="0"/>
    <m/>
    <d v="2013-08-12T00:00:00"/>
    <s v="Aug 2013"/>
    <s v="JBASILE"/>
    <s v="New"/>
    <s v="Buy"/>
  </r>
  <r>
    <n v="695786"/>
    <s v="SHIPPERS SUPPLY, INC."/>
    <x v="0"/>
    <s v="46X35X120 6MILSHRINK PALLET COVER2C/1S LOGO ,PRNTD"/>
    <n v="0"/>
    <m/>
    <n v="46"/>
    <n v="35"/>
    <s v="120 6MIL"/>
    <m/>
    <x v="0"/>
    <m/>
    <d v="2013-08-12T00:00:00"/>
    <s v="Aug 2013"/>
    <s v="LMITCHELL"/>
    <s v="New"/>
    <s v="Buy"/>
  </r>
  <r>
    <n v="664264"/>
    <s v="XPEDX"/>
    <x v="77"/>
    <s v="9.75XX26.00X2.00 1000/CS,BAGS 3/4  LIP"/>
    <n v="762.15"/>
    <m/>
    <n v="9.75"/>
    <m/>
    <n v="26"/>
    <n v="2"/>
    <x v="0"/>
    <m/>
    <d v="2013-04-03T00:00:00"/>
    <s v="April 2013"/>
    <s v="LMITCHELL"/>
    <s v="New"/>
    <s v="Make"/>
  </r>
  <r>
    <n v="636442"/>
    <s v="ULINE"/>
    <x v="80"/>
    <s v="10.00XX15.00X1.00 1000/CS,BAGS,FG "/>
    <n v="1922"/>
    <m/>
    <n v="10"/>
    <m/>
    <n v="15"/>
    <n v="1"/>
    <x v="1"/>
    <n v="744468"/>
    <d v="2012-11-15T00:00:00"/>
    <s v="Nov 2012"/>
    <s v="AMBER"/>
    <s v="New"/>
    <s v="Make"/>
  </r>
  <r>
    <n v="636916"/>
    <s v="ULINE"/>
    <x v="80"/>
    <s v="10.00XX15.00X1.00 1000/CS,BAGS,FG "/>
    <n v="1922"/>
    <m/>
    <n v="10"/>
    <m/>
    <n v="15"/>
    <n v="1"/>
    <x v="1"/>
    <n v="745289"/>
    <d v="2012-11-16T00:00:00"/>
    <s v="Nov 2012"/>
    <s v="LPAIGE"/>
    <s v="Reorder"/>
    <s v="Make"/>
  </r>
  <r>
    <n v="626588"/>
    <s v="SUNSHINE PLASTICS"/>
    <x v="47"/>
    <s v="10.00XX15.00X2.00 1000/CS,BAGS,VENT,MPERF "/>
    <n v="793.75"/>
    <m/>
    <n v="10"/>
    <m/>
    <n v="15"/>
    <n v="2"/>
    <x v="0"/>
    <m/>
    <d v="2012-10-17T00:00:00"/>
    <s v="Oct 2012"/>
    <s v="DWHOLEY"/>
    <s v="New"/>
    <s v="Make"/>
  </r>
  <r>
    <n v="626583"/>
    <s v="SUNSHINE PLASTICS"/>
    <x v="47"/>
    <s v="12.00XX15.00X2.00 1000/CS,BAGS,VENT,MPERF "/>
    <n v="918.75"/>
    <m/>
    <n v="12"/>
    <m/>
    <n v="15"/>
    <n v="2"/>
    <x v="0"/>
    <m/>
    <d v="2012-10-17T00:00:00"/>
    <s v="Oct 2012"/>
    <s v="DWHOLEY"/>
    <s v="New"/>
    <s v="Make"/>
  </r>
  <r>
    <n v="682448"/>
    <s v="CROWN PACKAGING"/>
    <x v="47"/>
    <s v="18.00X0.00X20.00X3.00 500/CS,BAGS,OPAQ,BLK "/>
    <n v="0"/>
    <m/>
    <n v="18"/>
    <n v="0"/>
    <n v="20"/>
    <n v="3"/>
    <x v="0"/>
    <m/>
    <d v="2013-06-14T00:00:00"/>
    <s v="June 2013"/>
    <s v="BRENDA"/>
    <s v="New"/>
    <s v="Make"/>
  </r>
  <r>
    <n v="695857"/>
    <s v="D. CARLSON CO., INC."/>
    <x v="0"/>
    <s v="VAC POUCH8X20 3MIL"/>
    <n v="0"/>
    <m/>
    <s v="VAC POUCH"/>
    <m/>
    <m/>
    <m/>
    <x v="0"/>
    <m/>
    <d v="2013-08-13T00:00:00"/>
    <s v="Aug 2013"/>
    <s v="DBALLETTA"/>
    <s v="New"/>
    <s v="Buy"/>
  </r>
  <r>
    <n v="695872"/>
    <s v="XPEDX"/>
    <x v="0"/>
    <s v="9X11.5X2 ZT CLR2MIL VENTED"/>
    <n v="1270.75"/>
    <m/>
    <n v="9"/>
    <n v="11.5"/>
    <s v="2 ZT CLR"/>
    <m/>
    <x v="0"/>
    <m/>
    <d v="2013-08-13T00:00:00"/>
    <s v="Aug 2013"/>
    <s v="MFRIDLEY"/>
    <s v="New"/>
    <s v="Buy"/>
  </r>
  <r>
    <n v="631834"/>
    <s v="AMERICAN MARKETING OF PLASTICS, LLC"/>
    <x v="47"/>
    <s v="5.00X0.00X7.00X3.00 3000/CS,BAGS,SW "/>
    <n v="2094.4"/>
    <m/>
    <n v="5"/>
    <n v="0"/>
    <n v="7"/>
    <n v="3"/>
    <x v="1"/>
    <n v="734593"/>
    <d v="2012-10-25T00:00:00"/>
    <s v="Oct 2012"/>
    <s v="SARAH"/>
    <s v="Reorder"/>
    <s v="Make"/>
  </r>
  <r>
    <n v="637669"/>
    <s v="AMERICAN MARKETING OF PLASTICS, LLC"/>
    <x v="47"/>
    <s v="5.00X0.00X7.00X3.00 3000/CS,BAGS,SW "/>
    <n v="2058.6999999999998"/>
    <m/>
    <n v="5"/>
    <n v="0"/>
    <n v="7"/>
    <n v="3"/>
    <x v="1"/>
    <n v="747557"/>
    <d v="2012-11-26T00:00:00"/>
    <s v="Nov 2012"/>
    <s v="AMBER"/>
    <s v="Reorder"/>
    <s v="Make"/>
  </r>
  <r>
    <n v="656865"/>
    <s v="AMERICAN MARKETING OF PLASTICS, LLC"/>
    <x v="47"/>
    <s v="5.00X0.00X7.00X3.00 3000/CS,BAGS,SW "/>
    <n v="2087.6"/>
    <m/>
    <n v="5"/>
    <n v="0"/>
    <n v="7"/>
    <n v="3"/>
    <x v="1"/>
    <n v="785673"/>
    <d v="2013-02-18T00:00:00"/>
    <s v="Feb 2013"/>
    <s v="JCORLISS"/>
    <s v="New"/>
    <s v="Make"/>
  </r>
  <r>
    <n v="661560"/>
    <s v="AMERICAN MARKETING OF PLASTICS, LLC"/>
    <x v="47"/>
    <s v="5.00X0.00X7.00X3.00 3000/CS,BAGS,SW "/>
    <n v="2118.1999999999998"/>
    <m/>
    <n v="5"/>
    <n v="0"/>
    <n v="7"/>
    <n v="3"/>
    <x v="1"/>
    <n v="797761"/>
    <d v="2013-03-13T00:00:00"/>
    <s v="March 2013"/>
    <s v="KKING"/>
    <s v="Reorder"/>
    <s v="Make"/>
  </r>
  <r>
    <n v="661910"/>
    <s v="AMERICAN MARKETING OF PLASTICS, LLC"/>
    <x v="47"/>
    <s v="5.00X0.00X7.00X3.00 3000/CS,BAGS,SW "/>
    <n v="2118.1999999999998"/>
    <m/>
    <n v="5"/>
    <n v="0"/>
    <n v="7"/>
    <n v="3"/>
    <x v="0"/>
    <m/>
    <d v="2013-03-25T00:00:00"/>
    <s v="March 2013"/>
    <s v="LMITCHELL"/>
    <s v="Reorder"/>
    <s v="Make"/>
  </r>
  <r>
    <n v="661559"/>
    <s v="AMERICAN MARKETING OF PLASTICS, LLC"/>
    <x v="47"/>
    <s v="5.00X0.00X7.00X3.00 3000/CS,BAGS,SW "/>
    <n v="0"/>
    <m/>
    <n v="5"/>
    <n v="0"/>
    <n v="7"/>
    <n v="3"/>
    <x v="0"/>
    <m/>
    <d v="2013-03-28T00:00:00"/>
    <s v="March 2013"/>
    <s v="KKING"/>
    <s v="Reorder"/>
    <s v="Make"/>
  </r>
  <r>
    <n v="679059"/>
    <s v="AMERICAN MARKETING OF PLASTICS, LLC"/>
    <x v="47"/>
    <s v="5.00X0.00X7.00X3.00 3000/CS,BAGS,SW "/>
    <n v="2094.4"/>
    <m/>
    <n v="5"/>
    <n v="0"/>
    <n v="7"/>
    <n v="3"/>
    <x v="1"/>
    <n v="830738"/>
    <d v="2013-05-16T00:00:00"/>
    <s v="May 2013"/>
    <s v="AMBER"/>
    <s v="Reorder"/>
    <s v="Make"/>
  </r>
  <r>
    <n v="686915"/>
    <s v="AMERICAN MARKETING OF PLASTICS, LLC"/>
    <x v="47"/>
    <s v="5.00X0.00X7.00X3.00 3000/CS,BAGS,SW "/>
    <n v="2094.4"/>
    <m/>
    <n v="5"/>
    <n v="0"/>
    <n v="7"/>
    <n v="3"/>
    <x v="1"/>
    <n v="852710"/>
    <d v="2013-06-26T00:00:00"/>
    <s v="June 2013"/>
    <s v="LMITCHELL"/>
    <s v="Reorder"/>
    <s v="Make"/>
  </r>
  <r>
    <n v="695992"/>
    <s v="CRATEX CORP."/>
    <x v="0"/>
    <s v="30X36 4 MIL BLACK CONDUCT(VELOSTAT EQUIVALENT)"/>
    <n v="7312"/>
    <m/>
    <n v="30"/>
    <s v="36 4 MIL BLACK CONDUCT"/>
    <m/>
    <m/>
    <x v="0"/>
    <m/>
    <d v="2013-08-13T00:00:00"/>
    <s v="Aug 2013"/>
    <s v="PCOSTA"/>
    <s v="Reorder"/>
    <s v="Buy"/>
  </r>
  <r>
    <n v="696018"/>
    <s v="R.S. HUGHES CO., INC."/>
    <x v="0"/>
    <s v="DOUBLE TRACK ZT 6X9 2MILWITH 2  BOTTOM GUSETT"/>
    <n v="147.6"/>
    <m/>
    <s v="DOUBLE TRACK ZT 6"/>
    <s v="9 2MIL"/>
    <m/>
    <m/>
    <x v="0"/>
    <m/>
    <d v="2013-08-13T00:00:00"/>
    <s v="Aug 2013"/>
    <s v="PGARCIA"/>
    <s v="New"/>
    <s v="Buy"/>
  </r>
  <r>
    <n v="696019"/>
    <s v="R.S. HUGHES CO., INC."/>
    <x v="0"/>
    <s v="DOUBLE TRACK ZT 9X12 2MILWITH A 2  BOTTOM GUSETT"/>
    <n v="176.4"/>
    <m/>
    <s v="DOUBLE TRACK ZT 9"/>
    <s v="12 2MIL"/>
    <m/>
    <m/>
    <x v="0"/>
    <m/>
    <d v="2013-08-13T00:00:00"/>
    <s v="Aug 2013"/>
    <s v="PGARCIA"/>
    <s v="New"/>
    <s v="Buy"/>
  </r>
  <r>
    <n v="696049"/>
    <s v="SHIPPERS SUPPLY, INC."/>
    <x v="0"/>
    <s v="46X35X120 6MILSHRINK PALLET COVER2C/1S LOGO ,PRNTD"/>
    <n v="0"/>
    <m/>
    <n v="46"/>
    <n v="35"/>
    <s v="120 6MIL"/>
    <m/>
    <x v="0"/>
    <m/>
    <d v="2013-08-13T00:00:00"/>
    <s v="Aug 2013"/>
    <s v="STEVES"/>
    <s v="New"/>
    <s v="Buy"/>
  </r>
  <r>
    <n v="696054"/>
    <s v="SHIPPERS SUPPLY, INC."/>
    <x v="0"/>
    <s v="48X37X138 6 MIL WHITESHRINK PALLET COVER1C/1S BLACK 15/CS,PRNTD"/>
    <n v="8210.5"/>
    <m/>
    <n v="48"/>
    <n v="37"/>
    <s v="138 6 MIL WHITE"/>
    <m/>
    <x v="0"/>
    <m/>
    <d v="2013-08-13T00:00:00"/>
    <s v="Aug 2013"/>
    <s v="STEVES"/>
    <s v="New"/>
    <s v="Buy"/>
  </r>
  <r>
    <n v="696058"/>
    <s v="PACKAGING CONSULTANTS"/>
    <x v="0"/>
    <s v="4X3 1.5MIL ZT"/>
    <n v="949"/>
    <m/>
    <n v="4"/>
    <s v="3 1.5MIL ZT"/>
    <m/>
    <m/>
    <x v="0"/>
    <m/>
    <d v="2013-08-13T00:00:00"/>
    <s v="Aug 2013"/>
    <s v="MGONZALEZ"/>
    <s v="New"/>
    <s v="Buy"/>
  </r>
  <r>
    <n v="696059"/>
    <s v="PACKAGING CONSULTANTS"/>
    <x v="0"/>
    <s v="3X2 1.5 ZT"/>
    <n v="828.3"/>
    <m/>
    <n v="3"/>
    <s v="2 1.5 ZT"/>
    <m/>
    <m/>
    <x v="0"/>
    <m/>
    <d v="2013-08-13T00:00:00"/>
    <s v="Aug 2013"/>
    <s v="MGONZALEZ"/>
    <s v="New"/>
    <s v="Buy"/>
  </r>
  <r>
    <n v="696067"/>
    <s v="AGE INDUSTRIES"/>
    <x v="0"/>
    <s v="ZT 4X6 6MILDOMESTIC"/>
    <n v="281"/>
    <m/>
    <s v="ZT 4"/>
    <s v="6 6MIL"/>
    <m/>
    <m/>
    <x v="0"/>
    <m/>
    <d v="2013-08-13T00:00:00"/>
    <s v="Aug 2013"/>
    <s v="LCARTER"/>
    <s v="New"/>
    <s v="Buy"/>
  </r>
  <r>
    <n v="700773"/>
    <s v="AMERICAN MARKETING OF PLASTICS, LLC"/>
    <x v="47"/>
    <s v="5.00X0.00X7.00X3.003000/CS,BAGS,SW"/>
    <n v="2094.4"/>
    <m/>
    <n v="5"/>
    <n v="0"/>
    <n v="7"/>
    <n v="3"/>
    <x v="1"/>
    <n v="880329"/>
    <d v="2013-08-19T00:00:00"/>
    <s v="Aug 2013"/>
    <s v="LMITCHELL"/>
    <s v="Reorder"/>
    <s v="Make"/>
  </r>
  <r>
    <n v="696070"/>
    <s v="AGE INDUSTRIES"/>
    <x v="0"/>
    <s v="ZT 6X8 6MILDOMESTIC"/>
    <n v="281"/>
    <m/>
    <s v="ZT 6"/>
    <s v="8 6MIL"/>
    <m/>
    <m/>
    <x v="0"/>
    <m/>
    <d v="2013-08-13T00:00:00"/>
    <s v="Aug 2013"/>
    <s v="LCARTER"/>
    <s v="New"/>
    <s v="Buy"/>
  </r>
  <r>
    <n v="696081"/>
    <s v="IPS PACKAGING GREENVILLE"/>
    <x v="0"/>
    <s v="ZT 5X8 2MILPRINTED 1 COLORWITH WHITE BLOCK,PRNTD"/>
    <n v="6072.6"/>
    <m/>
    <s v="ZT 5"/>
    <s v="8 2MIL"/>
    <m/>
    <m/>
    <x v="0"/>
    <m/>
    <d v="2013-08-13T00:00:00"/>
    <s v="Aug 2013"/>
    <s v="MCAMERON"/>
    <s v="New"/>
    <s v="Buy"/>
  </r>
  <r>
    <n v="696087"/>
    <s v="MANDLER ENTERPRISES LTD"/>
    <x v="0"/>
    <s v="10X17 1MIL W/1.5LIP+ TAPE1000/CS"/>
    <n v="7492.5"/>
    <m/>
    <n v="10"/>
    <s v="17 1MIL W/1.5LIP+ TAPE"/>
    <m/>
    <m/>
    <x v="0"/>
    <m/>
    <d v="2013-08-13T00:00:00"/>
    <s v="Aug 2013"/>
    <s v="MGONZALEZ"/>
    <s v="New"/>
    <s v="Buy"/>
  </r>
  <r>
    <n v="696089"/>
    <s v="MANDLER ENTERPRISES LTD"/>
    <x v="0"/>
    <s v="10X20 1MIL BAGW/ 1.5 LIP AND TAPE1000/CS"/>
    <n v="8000.3"/>
    <m/>
    <n v="10"/>
    <s v="20 1MIL BAG"/>
    <m/>
    <m/>
    <x v="0"/>
    <m/>
    <d v="2013-08-13T00:00:00"/>
    <s v="Aug 2013"/>
    <s v="MGONZALEZ"/>
    <s v="New"/>
    <s v="Buy"/>
  </r>
  <r>
    <n v="696100"/>
    <s v="MANDLER ENTERPRISES LTD"/>
    <x v="0"/>
    <s v="15X17 1MILW/1.5 LIP AND TAPE1000/CS"/>
    <n v="21540.15"/>
    <m/>
    <n v="15"/>
    <s v="17 1MIL"/>
    <m/>
    <m/>
    <x v="0"/>
    <m/>
    <d v="2013-08-13T00:00:00"/>
    <s v="Aug 2013"/>
    <s v="MGONZALEZ"/>
    <s v="New"/>
    <s v="Buy"/>
  </r>
  <r>
    <n v="696101"/>
    <s v="MANDLER ENTERPRISES LTD"/>
    <x v="0"/>
    <s v="16X20 1MILW/1.5 LIP AND TAPE1000/CS"/>
    <n v="17514.25"/>
    <m/>
    <n v="16"/>
    <s v="20 1MIL"/>
    <m/>
    <m/>
    <x v="0"/>
    <m/>
    <d v="2013-08-13T00:00:00"/>
    <s v="Aug 2013"/>
    <s v="MGONZALEZ"/>
    <s v="New"/>
    <s v="Buy"/>
  </r>
  <r>
    <n v="696103"/>
    <s v="MANDLER ENTERPRISES LTD"/>
    <x v="0"/>
    <s v="20X30 1MIL1.5 LIP AND TAPE500/CS"/>
    <n v="30675.38"/>
    <m/>
    <n v="20"/>
    <s v="30 1MIL"/>
    <m/>
    <m/>
    <x v="0"/>
    <m/>
    <d v="2013-08-13T00:00:00"/>
    <s v="Aug 2013"/>
    <s v="MGONZALEZ"/>
    <s v="New"/>
    <s v="Buy"/>
  </r>
  <r>
    <n v="696105"/>
    <s v="MANDLER ENTERPRISES LTD"/>
    <x v="0"/>
    <s v="8X11 1MIL1.5 LIP AND TAPE"/>
    <n v="17158.5"/>
    <m/>
    <n v="8"/>
    <s v="11 1MIL"/>
    <m/>
    <m/>
    <x v="0"/>
    <m/>
    <d v="2013-08-13T00:00:00"/>
    <s v="Aug 2013"/>
    <s v="MGONZALEZ"/>
    <s v="New"/>
    <s v="Buy"/>
  </r>
  <r>
    <n v="696106"/>
    <s v="MANDLER ENTERPRISES LTD"/>
    <x v="0"/>
    <s v="30X36 1MIL1.5 LIP AND TAPE250/CS"/>
    <n v="30187.5"/>
    <m/>
    <n v="30"/>
    <s v="36 1MIL"/>
    <m/>
    <m/>
    <x v="0"/>
    <m/>
    <d v="2013-08-13T00:00:00"/>
    <s v="Aug 2013"/>
    <s v="MGONZALEZ"/>
    <s v="New"/>
    <s v="Buy"/>
  </r>
  <r>
    <n v="632077"/>
    <s v="MICROSURGICAL TECH."/>
    <x v="47"/>
    <s v="5.00X0.00X7.00X4.00 1000/CS,BAGS "/>
    <n v="923.12"/>
    <m/>
    <n v="5"/>
    <n v="0"/>
    <n v="7"/>
    <n v="4"/>
    <x v="1"/>
    <n v="738096"/>
    <d v="2012-11-01T00:00:00"/>
    <s v="Nov 2012"/>
    <s v="LPAIGE"/>
    <s v="New"/>
    <s v="Make"/>
  </r>
  <r>
    <n v="636123"/>
    <s v="MICROSURGICAL TECH."/>
    <x v="47"/>
    <s v="5.00X0.00X7.00X4.00 1000/CS,BAGS "/>
    <n v="923.12"/>
    <m/>
    <n v="5"/>
    <n v="0"/>
    <n v="7"/>
    <n v="4"/>
    <x v="1"/>
    <n v="743731"/>
    <d v="2012-11-14T00:00:00"/>
    <s v="Nov 2012"/>
    <s v="MGONZALEZ"/>
    <s v="Reorder"/>
    <s v="Make"/>
  </r>
  <r>
    <n v="640548"/>
    <s v="MICROSURGICAL TECH."/>
    <x v="47"/>
    <s v="5.00X0.00X7.00X4.00 1000/CS,BAGS "/>
    <n v="923.12"/>
    <m/>
    <n v="5"/>
    <n v="0"/>
    <n v="7"/>
    <n v="4"/>
    <x v="1"/>
    <n v="754000"/>
    <d v="2012-12-07T00:00:00"/>
    <s v="Dec 2012"/>
    <s v="MGONZALEZ"/>
    <s v="Reorder"/>
    <s v="Make"/>
  </r>
  <r>
    <n v="683592"/>
    <s v="WASATCH CONTAINER &amp; CO"/>
    <x v="47"/>
    <s v="5.50X0.00X7.75X1.50 6500/CS,BAGS,SW,HISLIP "/>
    <n v="2517"/>
    <m/>
    <n v="5.5"/>
    <n v="0"/>
    <n v="7.75"/>
    <n v="1.5"/>
    <x v="1"/>
    <n v="841112"/>
    <d v="2013-06-05T00:00:00"/>
    <s v="June 2013"/>
    <s v="KKING"/>
    <s v="Reorder"/>
    <s v="Make"/>
  </r>
  <r>
    <n v="635827"/>
    <s v="WASATCH CONTAINER &amp; CO"/>
    <x v="47"/>
    <s v="5.50X0.00X7.75X1.50 6500/CS,BAGS,SW,HISLIP EZ OPEN PERF"/>
    <n v="2502"/>
    <m/>
    <n v="5.5"/>
    <n v="0"/>
    <n v="7.75"/>
    <n v="1.5"/>
    <x v="1"/>
    <n v="743021"/>
    <d v="2012-11-13T00:00:00"/>
    <s v="Nov 2012"/>
    <s v="LPAIGE"/>
    <s v="Reorder"/>
    <s v="Make"/>
  </r>
  <r>
    <n v="665590"/>
    <s v="IPS PACKAGING GREENVILLE"/>
    <x v="47"/>
    <s v="7.25XX15.00X4.00 1000/CS,BAGS,AS,AMF CLR "/>
    <n v="1124.5999999999999"/>
    <m/>
    <n v="7.25"/>
    <m/>
    <n v="15"/>
    <n v="4"/>
    <x v="0"/>
    <m/>
    <d v="2013-04-09T00:00:00"/>
    <s v="April 2013"/>
    <s v="AMBER"/>
    <s v="New"/>
    <s v="Make"/>
  </r>
  <r>
    <n v="696210"/>
    <s v="PACK-MARK SHIPPING SUPPLIES"/>
    <x v="0"/>
    <s v="5X5 3MIL2 COLOR PRNT,PRNTD"/>
    <n v="5580.75"/>
    <m/>
    <n v="5"/>
    <s v="5 3MIL"/>
    <m/>
    <m/>
    <x v="0"/>
    <m/>
    <d v="2013-08-14T00:00:00"/>
    <s v="Aug 2013"/>
    <s v="KKING"/>
    <s v="New"/>
    <s v="Buy"/>
  </r>
  <r>
    <n v="696216"/>
    <s v="CROWN PACKAGING"/>
    <x v="0"/>
    <s v="PRE-OPENED 4X6X002WHITE FRNT/CLEAR BACKW/ PEEL OFF TAPE STRIP ON"/>
    <n v="0"/>
    <m/>
    <s v="PRE-OPENED 4"/>
    <n v="6"/>
    <n v="2"/>
    <m/>
    <x v="0"/>
    <m/>
    <d v="2013-08-14T00:00:00"/>
    <s v="Aug 2013"/>
    <s v="MICHELLE"/>
    <s v="New"/>
    <s v="Buy"/>
  </r>
  <r>
    <n v="696217"/>
    <s v="PACK-MARK SHIPPING SUPPLIES"/>
    <x v="0"/>
    <s v="6X10 2MIL 2COLORW/WHITE BLOCKBLACK PRINT,PRNTD"/>
    <n v="0"/>
    <m/>
    <n v="6"/>
    <s v="10 2MIL 2COLOR"/>
    <m/>
    <m/>
    <x v="0"/>
    <m/>
    <d v="2013-08-14T00:00:00"/>
    <s v="Aug 2013"/>
    <s v="KKING"/>
    <s v="New"/>
    <s v="Buy"/>
  </r>
  <r>
    <n v="656990"/>
    <s v="CROWN PACKAGING"/>
    <x v="0"/>
    <s v="4X19 2MIL AUTO STYLE BAG 500/ROLL "/>
    <n v="716.5"/>
    <m/>
    <n v="4"/>
    <m/>
    <n v="19"/>
    <n v="2"/>
    <x v="0"/>
    <m/>
    <d v="2013-03-05T00:00:00"/>
    <s v="March 2013"/>
    <s v="MGONZALEZ"/>
    <s v="New"/>
    <s v="Buy"/>
  </r>
  <r>
    <n v="696238"/>
    <s v="MANDLER ENTERPRISES LTD"/>
    <x v="0"/>
    <s v="10X17 1MILW/ 1.5LIP AND TAPE1000/CS"/>
    <n v="11682.24"/>
    <m/>
    <n v="10"/>
    <s v="17 1MIL"/>
    <m/>
    <m/>
    <x v="0"/>
    <m/>
    <d v="2013-08-14T00:00:00"/>
    <s v="Aug 2013"/>
    <s v="MGONZALEZ"/>
    <s v="New"/>
    <s v="Buy"/>
  </r>
  <r>
    <n v="696242"/>
    <s v="PACK-MARK SHIPPING SUPPLIES"/>
    <x v="0"/>
    <s v="6X10X002 2 COLORW/WHT BLOCK BLACKPRINT (AREA 2.5X3),PRNTD"/>
    <n v="0"/>
    <m/>
    <n v="6"/>
    <n v="10"/>
    <s v="002 2 COLOR"/>
    <m/>
    <x v="0"/>
    <m/>
    <d v="2013-08-14T00:00:00"/>
    <s v="Aug 2013"/>
    <s v="AMBER"/>
    <s v="New"/>
    <s v="Buy"/>
  </r>
  <r>
    <n v="696246"/>
    <s v="MANDLER ENTERPRISES LTD"/>
    <x v="0"/>
    <s v="10X20 1MILW/1.5 LIP AND TAPE1000/CS"/>
    <n v="14113.21"/>
    <m/>
    <n v="10"/>
    <s v="20 1MIL"/>
    <m/>
    <m/>
    <x v="0"/>
    <m/>
    <d v="2013-08-14T00:00:00"/>
    <s v="Aug 2013"/>
    <s v="MGONZALEZ"/>
    <s v="New"/>
    <s v="Buy"/>
  </r>
  <r>
    <n v="696292"/>
    <s v="CARLSON SYSTEMS, LLC - MINNEAPOLIS"/>
    <x v="0"/>
    <s v="15X15X001 WICKETEDBAGS W/ 1.5  LIP"/>
    <n v="5545"/>
    <m/>
    <n v="15"/>
    <n v="15"/>
    <s v="001 WICKETED"/>
    <m/>
    <x v="0"/>
    <m/>
    <d v="2013-08-14T00:00:00"/>
    <s v="Aug 2013"/>
    <s v="PCOSTA"/>
    <s v="New"/>
    <s v="Buy"/>
  </r>
  <r>
    <n v="696294"/>
    <s v="CARLSON SYSTEMS, LLC - MINNEAPOLIS"/>
    <x v="0"/>
    <s v="9X12 1.5 MIL CLEARWICKETED BAGSW/ 1.5  LIP"/>
    <n v="4325"/>
    <m/>
    <n v="9"/>
    <s v="12 1.5 MIL CLEAR"/>
    <m/>
    <m/>
    <x v="0"/>
    <m/>
    <d v="2013-08-14T00:00:00"/>
    <s v="Aug 2013"/>
    <s v="PCOSTA"/>
    <s v="Reorder"/>
    <s v="Buy"/>
  </r>
  <r>
    <n v="659741"/>
    <s v="DANHIL CONTAINERS II, LTD."/>
    <x v="47"/>
    <s v="9.50XX12.00X2.00 500/RL,BAGS,FG,BS,BOR,VEN T,NORM,CLAR"/>
    <n v="1469.24"/>
    <m/>
    <n v="9.5"/>
    <m/>
    <n v="12"/>
    <n v="2"/>
    <x v="0"/>
    <m/>
    <d v="2013-03-14T00:00:00"/>
    <s v="March 2013"/>
    <s v="WILL"/>
    <s v="New"/>
    <s v="Make"/>
  </r>
  <r>
    <n v="696320"/>
    <s v="PIERCE PACKAGING PRODUCTS"/>
    <x v="0"/>
    <s v="POLY PRO 5.25X3X151.5MIL"/>
    <n v="0"/>
    <m/>
    <s v="POLY PRO 5.25"/>
    <n v="3"/>
    <n v="15"/>
    <m/>
    <x v="0"/>
    <m/>
    <d v="2013-08-14T00:00:00"/>
    <s v="Aug 2013"/>
    <s v="LMITCHELL"/>
    <s v="New"/>
    <s v="Buy"/>
  </r>
  <r>
    <n v="696321"/>
    <s v="PIERCE PACKAGING PRODUCTS"/>
    <x v="0"/>
    <s v="POLY PRO 4X2.5X151.5MIL"/>
    <n v="0"/>
    <m/>
    <s v="POLY PRO 4"/>
    <n v="2.5"/>
    <n v="15"/>
    <m/>
    <x v="0"/>
    <m/>
    <d v="2013-08-14T00:00:00"/>
    <s v="Aug 2013"/>
    <s v="LMITCHELL"/>
    <s v="New"/>
    <s v="Buy"/>
  </r>
  <r>
    <n v="696324"/>
    <s v="PIERCE PACKAGING PRODUCTS"/>
    <x v="0"/>
    <s v="POLY PRO 6X3X151.5 MIL"/>
    <n v="0"/>
    <m/>
    <s v="POLY PRO 6"/>
    <n v="3"/>
    <n v="15"/>
    <m/>
    <x v="0"/>
    <m/>
    <d v="2013-08-14T00:00:00"/>
    <s v="Aug 2013"/>
    <s v="LMITCHELL"/>
    <s v="New"/>
    <s v="Buy"/>
  </r>
  <r>
    <n v="696363"/>
    <s v="PIEDMONT NATIONAL CORPORATION - GREER"/>
    <x v="0"/>
    <s v="ZT 6X5 1.5 MIL1.5  LIP ABOVE ZIPPER"/>
    <n v="293.25"/>
    <m/>
    <s v="ZT 6"/>
    <s v="5 1.5 MIL"/>
    <m/>
    <m/>
    <x v="0"/>
    <m/>
    <d v="2013-08-14T00:00:00"/>
    <s v="Aug 2013"/>
    <s v="MFRIDLEY"/>
    <s v="New"/>
    <s v="Buy"/>
  </r>
  <r>
    <n v="696365"/>
    <s v="PIEDMONT NATIONAL CORPORATION - GREER"/>
    <x v="0"/>
    <s v="5.25X8 1.5MIL ZT1.5  LIP ABOVE ZIPPER"/>
    <n v="411.25"/>
    <m/>
    <n v="5.25"/>
    <s v="8 1.5MIL ZT"/>
    <m/>
    <m/>
    <x v="0"/>
    <m/>
    <d v="2013-08-14T00:00:00"/>
    <s v="Aug 2013"/>
    <s v="MFRIDLEY"/>
    <s v="New"/>
    <s v="Buy"/>
  </r>
  <r>
    <n v="696366"/>
    <s v="PIEDMONT NATIONAL CORPORATION - GREER"/>
    <x v="0"/>
    <s v="9X12 ZT1.5 MIL 1.5  LIP ABOVE1000/CS"/>
    <n v="552.5"/>
    <m/>
    <n v="9"/>
    <s v="12 ZT"/>
    <m/>
    <m/>
    <x v="0"/>
    <m/>
    <d v="2013-08-14T00:00:00"/>
    <s v="Aug 2013"/>
    <s v="MFRIDLEY"/>
    <s v="New"/>
    <s v="Buy"/>
  </r>
  <r>
    <n v="696367"/>
    <s v="PIEDMONT NATIONAL CORPORATION - GREER"/>
    <x v="0"/>
    <s v="13X15 ZT2 MIL 1.5  LIP ABOVE ZIP1000/CS"/>
    <n v="733.25"/>
    <m/>
    <n v="13"/>
    <s v="15 ZT"/>
    <m/>
    <m/>
    <x v="0"/>
    <m/>
    <d v="2013-08-14T00:00:00"/>
    <s v="Aug 2013"/>
    <s v="MFRIDLEY"/>
    <s v="New"/>
    <s v="Buy"/>
  </r>
  <r>
    <n v="696478"/>
    <s v="GULF SYSTEMS"/>
    <x v="0"/>
    <s v="ZT 15X15 4MIL"/>
    <n v="1533.75"/>
    <m/>
    <s v="ZT 15"/>
    <s v="15 4MIL"/>
    <m/>
    <m/>
    <x v="0"/>
    <m/>
    <d v="2013-08-14T00:00:00"/>
    <s v="Aug 2013"/>
    <s v="MGONZALEZ"/>
    <s v="New"/>
    <s v="Buy"/>
  </r>
  <r>
    <n v="659651"/>
    <s v="KREINIK MANUFACTURING CO"/>
    <x v="81"/>
    <s v="10.00XX4.00X3.00 1000/CS,BAGS "/>
    <n v="315.2"/>
    <m/>
    <n v="10"/>
    <m/>
    <n v="4"/>
    <n v="3"/>
    <x v="1"/>
    <n v="790508"/>
    <d v="2013-02-27T00:00:00"/>
    <s v="Feb 2013"/>
    <s v="LHICKS"/>
    <s v="New"/>
    <s v="Make"/>
  </r>
  <r>
    <n v="698096"/>
    <s v="STEPHEN GOULD HUNTSVILLE"/>
    <x v="0"/>
    <s v="ZT 20X24X003 1 RANDOMVENT LOWER PRT OF BAG200/CTN DOMESTIC"/>
    <n v="1581.3"/>
    <m/>
    <s v="ZT 20"/>
    <n v="24"/>
    <s v="003 1 RANDOM"/>
    <m/>
    <x v="1"/>
    <n v="878284"/>
    <d v="2013-08-14T00:00:00"/>
    <s v="Aug 2013"/>
    <s v="MFRIDLEY"/>
    <s v="Reorder"/>
    <s v="Buy"/>
  </r>
  <r>
    <n v="680069"/>
    <s v="NAPS POLY BAG COMPANY"/>
    <x v="81"/>
    <s v="11.50X6.50X7.75X2.00 1000/CS,BAGS,BS,AS,AFPAS, TINT,PNK"/>
    <n v="0"/>
    <m/>
    <n v="11.5"/>
    <n v="6.5"/>
    <n v="7.75"/>
    <n v="2"/>
    <x v="0"/>
    <m/>
    <d v="2013-06-05T00:00:00"/>
    <s v="June 2013"/>
    <s v="BRENDA"/>
    <s v="New"/>
    <s v="Make"/>
  </r>
  <r>
    <n v="699060"/>
    <s v="R.S. HUGHES CO. INC."/>
    <x v="0"/>
    <s v="5.5X41X002, 1 VENT HOLE 2 IN&amp;2 UP FROM BOTTOM, 1.25  HEADER W/PERF, .25  LI"/>
    <n v="5300"/>
    <m/>
    <n v="5.5"/>
    <n v="41"/>
    <s v="002, 1 VENT HOLE 2"/>
    <m/>
    <x v="1"/>
    <n v="877985"/>
    <d v="2013-08-14T00:00:00"/>
    <s v="Aug 2013"/>
    <s v="BRENDA"/>
    <s v="Reorder"/>
    <s v="Buy"/>
  </r>
  <r>
    <n v="699164"/>
    <s v="MIDWEST PACKAGING &amp; CONTAINER"/>
    <x v="0"/>
    <s v="3X4 4MIL ZIP W/EXTENDED L1000/CASE"/>
    <n v="1215"/>
    <m/>
    <n v="3"/>
    <s v="4 4MIL ZIP W/E"/>
    <s v="TENDED L"/>
    <m/>
    <x v="1"/>
    <n v="877808"/>
    <d v="2013-08-14T00:00:00"/>
    <s v="Aug 2013"/>
    <s v="MFRIDLEY"/>
    <s v="Reorder"/>
    <s v="Buy"/>
  </r>
  <r>
    <n v="692851"/>
    <s v="AA POLY BAG CO."/>
    <x v="81"/>
    <s v="15.00X0.00X9.00X1.001500/RL,BAGS,BS,BOR,CRADL"/>
    <n v="0"/>
    <m/>
    <n v="15"/>
    <n v="0"/>
    <n v="9"/>
    <n v="1"/>
    <x v="0"/>
    <m/>
    <d v="2013-07-30T00:00:00"/>
    <s v="July 2013"/>
    <s v="MWENTWORTH"/>
    <s v="New"/>
    <s v="Make"/>
  </r>
  <r>
    <n v="632892"/>
    <s v="BUTLER DEARDEN"/>
    <x v="81"/>
    <s v="36.00X0.00X6.00X4.00 2000/RL,CF SOR,BS,BOR,CRA DL"/>
    <n v="1852.8"/>
    <m/>
    <n v="36"/>
    <n v="0"/>
    <n v="6"/>
    <n v="4"/>
    <x v="0"/>
    <m/>
    <d v="2012-11-14T00:00:00"/>
    <s v="Nov 2012"/>
    <s v="LPAIGE"/>
    <s v="New"/>
    <s v="Make"/>
  </r>
  <r>
    <n v="628793"/>
    <s v="SHIP-PAC"/>
    <x v="81"/>
    <s v="4.00XX5.00X2.00 1000/CS,BAGS "/>
    <n v="0"/>
    <m/>
    <n v="4"/>
    <m/>
    <n v="5"/>
    <n v="2"/>
    <x v="0"/>
    <m/>
    <d v="2012-10-26T00:00:00"/>
    <s v="Oct 2012"/>
    <s v="JPENA"/>
    <s v="New"/>
    <s v="Make"/>
  </r>
  <r>
    <n v="667464"/>
    <s v="POLY PAK PLASTICS"/>
    <x v="81"/>
    <s v="4.00XX5.00X4.00 2000/CS,BAGS,SW "/>
    <n v="0"/>
    <m/>
    <n v="4"/>
    <m/>
    <n v="5"/>
    <n v="4"/>
    <x v="0"/>
    <m/>
    <d v="2013-04-17T00:00:00"/>
    <s v="April 2013"/>
    <s v="AMBER"/>
    <s v="New"/>
    <s v="Make"/>
  </r>
  <r>
    <n v="678370"/>
    <s v="SUNLITE PLASTICS"/>
    <x v="81"/>
    <s v="45.00X0.00X22.00X2.00 250/RL,FURN BAGS,CRADL "/>
    <n v="2786.2"/>
    <m/>
    <n v="45"/>
    <n v="0"/>
    <n v="22"/>
    <n v="2"/>
    <x v="0"/>
    <m/>
    <d v="2013-05-29T00:00:00"/>
    <s v="May 2013"/>
    <s v="MWENTWORTH"/>
    <s v="New"/>
    <s v="Make"/>
  </r>
  <r>
    <n v="678386"/>
    <s v="SUNLITE PLASTICS"/>
    <x v="81"/>
    <s v="55.00X0.00X21.00X2.00 250/RL,FURN BAGS,CRADL "/>
    <n v="3201.8"/>
    <m/>
    <n v="55"/>
    <n v="0"/>
    <n v="21"/>
    <n v="2"/>
    <x v="0"/>
    <m/>
    <d v="2013-05-29T00:00:00"/>
    <s v="May 2013"/>
    <s v="MWENTWORTH"/>
    <s v="New"/>
    <s v="Make"/>
  </r>
  <r>
    <n v="696511"/>
    <s v="BISHOPS OFFICE NEEDS"/>
    <x v="0"/>
    <s v="10X13.25X0015+1/4  LIPON HEADER"/>
    <n v="0"/>
    <m/>
    <n v="10"/>
    <n v="13.25"/>
    <s v="0015+1/4  LIP"/>
    <m/>
    <x v="0"/>
    <m/>
    <d v="2013-08-15T00:00:00"/>
    <s v="Aug 2013"/>
    <s v="MICHELLE"/>
    <s v="New"/>
    <s v="Buy"/>
  </r>
  <r>
    <n v="696512"/>
    <s v="BISHOPS OFFICE NEEDS"/>
    <x v="0"/>
    <s v="12X16X00225+1/4 LIPWITH HEADER"/>
    <n v="0"/>
    <m/>
    <n v="12"/>
    <n v="16"/>
    <s v="00225+1/4 LIP"/>
    <m/>
    <x v="0"/>
    <m/>
    <d v="2013-08-15T00:00:00"/>
    <s v="Aug 2013"/>
    <s v="MICHELLE"/>
    <s v="New"/>
    <s v="Buy"/>
  </r>
  <r>
    <n v="696587"/>
    <s v="WRAP IT UP"/>
    <x v="0"/>
    <s v="12X10 ZT 2MIL"/>
    <n v="941.16"/>
    <m/>
    <n v="12"/>
    <s v="10 ZT 2MIL"/>
    <m/>
    <m/>
    <x v="0"/>
    <m/>
    <d v="2013-08-15T00:00:00"/>
    <s v="Aug 2013"/>
    <s v="DBALLETTA"/>
    <s v="New"/>
    <s v="Buy"/>
  </r>
  <r>
    <n v="633596"/>
    <s v="STEPHEN GOULD GERMANTOWN"/>
    <x v="81"/>
    <s v="59.00X0.00X12.00X2.00 300/RL,FURN BAGS "/>
    <n v="951.77"/>
    <m/>
    <n v="59"/>
    <n v="0"/>
    <n v="12"/>
    <n v="2"/>
    <x v="1"/>
    <n v="743054"/>
    <d v="2012-11-13T00:00:00"/>
    <s v="Nov 2012"/>
    <s v="SARAH"/>
    <s v="Reorder"/>
    <s v="Make"/>
  </r>
  <r>
    <n v="696702"/>
    <s v="GREIF BROTHERS CORP."/>
    <x v="0"/>
    <s v="19X24 2.5MIL 125/CSLIP &amp; TAPE"/>
    <n v="2925"/>
    <m/>
    <n v="19"/>
    <s v="24 2.5MIL 125/CS"/>
    <m/>
    <m/>
    <x v="0"/>
    <m/>
    <d v="2013-08-15T00:00:00"/>
    <s v="Aug 2013"/>
    <s v="MCAMERON"/>
    <s v="New"/>
    <s v="Buy"/>
  </r>
  <r>
    <n v="696703"/>
    <s v="GREIF BROTHERS CORP."/>
    <x v="0"/>
    <s v="14.5X19 2.5MILLIP &amp; TAPE250/CS"/>
    <n v="2320"/>
    <m/>
    <n v="14.5"/>
    <s v="19 2.5MIL"/>
    <m/>
    <m/>
    <x v="0"/>
    <m/>
    <d v="2013-08-15T00:00:00"/>
    <s v="Aug 2013"/>
    <s v="MCAMERON"/>
    <s v="New"/>
    <s v="Buy"/>
  </r>
  <r>
    <n v="696705"/>
    <s v="GREIF BROTHERS CORP."/>
    <x v="0"/>
    <s v="24X24 2.5MIL 125/CSLIP &amp; TAPE"/>
    <n v="2760"/>
    <m/>
    <n v="24"/>
    <s v="24 2.5MIL 125/CS"/>
    <m/>
    <m/>
    <x v="0"/>
    <m/>
    <d v="2013-08-15T00:00:00"/>
    <s v="Aug 2013"/>
    <s v="MCAMERON"/>
    <s v="New"/>
    <s v="Buy"/>
  </r>
  <r>
    <n v="696708"/>
    <s v="GREIF BROTHERS CORP."/>
    <x v="0"/>
    <s v="12X15.5 2.5MIL 500/CSLIP &amp; TAPE"/>
    <n v="1576"/>
    <m/>
    <n v="12"/>
    <s v="15.5 2.5MIL 500/CS"/>
    <m/>
    <m/>
    <x v="0"/>
    <m/>
    <d v="2013-08-15T00:00:00"/>
    <s v="Aug 2013"/>
    <s v="MCAMERON"/>
    <s v="New"/>
    <s v="Buy"/>
  </r>
  <r>
    <n v="677999"/>
    <s v="STEPHEN GOULD GERMANTOWN"/>
    <x v="81"/>
    <s v="59.00X0.00X12.00X2.00 300/RL,FURN BAGS "/>
    <n v="951.55"/>
    <m/>
    <n v="59"/>
    <n v="0"/>
    <n v="12"/>
    <n v="2"/>
    <x v="1"/>
    <n v="828902"/>
    <d v="2013-05-13T00:00:00"/>
    <s v="May 2013"/>
    <s v="LPAIGE"/>
    <s v="Reorder"/>
    <s v="Make"/>
  </r>
  <r>
    <n v="698938"/>
    <s v="STEPHEN GOULD GLEN BURNIE"/>
    <x v="81"/>
    <s v="59.00X0.00X12.00X2.00300/RL,BAGS,BS,BOR"/>
    <n v="1000.94"/>
    <m/>
    <n v="59"/>
    <n v="0"/>
    <n v="12"/>
    <n v="2"/>
    <x v="1"/>
    <n v="875887"/>
    <d v="2013-08-09T00:00:00"/>
    <s v="Aug 2013"/>
    <s v="LPAIGE"/>
    <s v="New"/>
    <s v="Make"/>
  </r>
  <r>
    <n v="696747"/>
    <s v="SHINERS BUSINESS SERVICES"/>
    <x v="0"/>
    <s v="BUBBLE POUCH W/1 SIDE BUBOTHER SIDE 2MIL POLYINSIDE DIM 4X6.5 OUTSIDE"/>
    <n v="35930.050000000003"/>
    <m/>
    <s v="BUBBLE POUCH W/1 SIDE BUB"/>
    <m/>
    <m/>
    <m/>
    <x v="0"/>
    <m/>
    <d v="2013-08-15T00:00:00"/>
    <s v="Aug 2013"/>
    <s v="MWENTWORTH"/>
    <s v="New"/>
    <s v="Buy"/>
  </r>
  <r>
    <n v="699547"/>
    <s v="STEPHEN GOULD GLEN BURNIE"/>
    <x v="81"/>
    <s v="59.00X0.00X12.00X2.00300/RL,FURN BAGS"/>
    <n v="1000.94"/>
    <m/>
    <n v="59"/>
    <n v="0"/>
    <n v="12"/>
    <n v="2"/>
    <x v="1"/>
    <n v="877340"/>
    <d v="2013-08-13T00:00:00"/>
    <s v="Aug 2013"/>
    <s v="LPAIGE"/>
    <s v="New"/>
    <s v="Make"/>
  </r>
  <r>
    <n v="696762"/>
    <s v="AMERISOURCE PACKAGING"/>
    <x v="0"/>
    <s v="ZT VCI 13X6 4MILPRNT 1C/1S CENTERED,PRNTD"/>
    <n v="4774"/>
    <m/>
    <s v="ZT VCI 13"/>
    <s v="6 4MIL"/>
    <m/>
    <m/>
    <x v="0"/>
    <m/>
    <d v="2013-08-15T00:00:00"/>
    <s v="Aug 2013"/>
    <s v="MWENTWORTH"/>
    <s v="New"/>
    <s v="Buy"/>
  </r>
  <r>
    <n v="677283"/>
    <s v="US POLY PACK"/>
    <x v="81"/>
    <s v="6.00X0.00X5.00X3.00 500/CS,BAGS,SW "/>
    <n v="811.8"/>
    <m/>
    <n v="6"/>
    <n v="0"/>
    <n v="5"/>
    <n v="3"/>
    <x v="0"/>
    <m/>
    <d v="2013-05-24T00:00:00"/>
    <s v="May 2013"/>
    <s v="MWENTWORTH"/>
    <s v="New"/>
    <s v="Make"/>
  </r>
  <r>
    <n v="705035"/>
    <s v="CROWN PACKAGING"/>
    <x v="81"/>
    <s v="6.00X0.00X6.00X2.001000/RL,BAGS,BS,BOR"/>
    <n v="0"/>
    <m/>
    <n v="6"/>
    <n v="0"/>
    <n v="6"/>
    <n v="2"/>
    <x v="0"/>
    <m/>
    <d v="2013-09-23T00:00:00"/>
    <s v="Sept 2013"/>
    <s v="MWENTWORTH"/>
    <s v="New"/>
    <s v="Make"/>
  </r>
  <r>
    <n v="672429"/>
    <s v="GATEWAY PACKAGING CORP"/>
    <x v="82"/>
    <s v="10.00XXX2.00 6250'/RL,SWS SHEETING,FG, CRADL"/>
    <n v="1358.4"/>
    <m/>
    <n v="10"/>
    <m/>
    <m/>
    <n v="2"/>
    <x v="0"/>
    <m/>
    <d v="2013-05-06T00:00:00"/>
    <s v="May 2013"/>
    <s v="DAVID"/>
    <s v="New"/>
    <s v="Make"/>
  </r>
  <r>
    <n v="679145"/>
    <s v="TEXAS POLY"/>
    <x v="82"/>
    <s v="10.50XXX2.00 5000'/RL,SWS SHEETING,FG, CRADL"/>
    <n v="1149.1199999999999"/>
    <m/>
    <n v="10.5"/>
    <m/>
    <m/>
    <n v="2"/>
    <x v="0"/>
    <m/>
    <d v="2013-05-31T00:00:00"/>
    <s v="May 2013"/>
    <s v="DAVID"/>
    <s v="New"/>
    <s v="Make"/>
  </r>
  <r>
    <n v="670301"/>
    <s v="XPEDX"/>
    <x v="82"/>
    <s v="11.50X0.00XX1.50 5000'/RL,SWS SHEETING,FG, AS,AMF CLR"/>
    <n v="2519.04"/>
    <m/>
    <n v="11.5"/>
    <m/>
    <m/>
    <n v="1.5"/>
    <x v="0"/>
    <m/>
    <d v="2013-04-26T00:00:00"/>
    <s v="April 2013"/>
    <s v="EZRA"/>
    <s v="New"/>
    <s v="Make"/>
  </r>
  <r>
    <n v="699724"/>
    <s v="CRATEX CORP."/>
    <x v="0"/>
    <s v="20X30 6 MILBLK CONDUCTIVE BAG 100/CASE"/>
    <n v="1607.15"/>
    <m/>
    <n v="20"/>
    <s v="30 6 MIL"/>
    <m/>
    <m/>
    <x v="1"/>
    <n v="878690"/>
    <d v="2013-08-15T00:00:00"/>
    <s v="Aug 2013"/>
    <s v="MFRIDLEY"/>
    <s v="Reorder"/>
    <s v="Buy"/>
  </r>
  <r>
    <n v="699954"/>
    <s v="BGR INC"/>
    <x v="0"/>
    <s v="3X37X002 POR 350/ROLL"/>
    <n v="670.95"/>
    <m/>
    <n v="3"/>
    <n v="37"/>
    <s v="002 POR 350/ROLL"/>
    <m/>
    <x v="1"/>
    <n v="879053"/>
    <d v="2013-08-15T00:00:00"/>
    <s v="Aug 2013"/>
    <s v="LPAIGE"/>
    <s v="Reorder"/>
    <s v="Buy"/>
  </r>
  <r>
    <n v="695533"/>
    <s v="SHIPPERS SUPPLY, INC."/>
    <x v="82"/>
    <s v="11.50X0.00XX4.004000'/RL,SWS SHEETING,FG,CRADL"/>
    <n v="3989"/>
    <m/>
    <n v="11.5"/>
    <n v="0"/>
    <m/>
    <n v="4"/>
    <x v="0"/>
    <m/>
    <d v="2013-08-12T00:00:00"/>
    <s v="Aug 2013"/>
    <s v="STEVES"/>
    <s v="New"/>
    <s v="Make"/>
  </r>
  <r>
    <n v="636298"/>
    <s v="XPEDX"/>
    <x v="82"/>
    <s v="11.50XXX1.50 4000'/RL,SWS SHEETING,FG, CRADL"/>
    <n v="1978.24"/>
    <m/>
    <n v="11.5"/>
    <m/>
    <m/>
    <n v="1.5"/>
    <x v="0"/>
    <m/>
    <d v="2012-11-29T00:00:00"/>
    <s v="Nov 2012"/>
    <s v="EZRA"/>
    <s v="New"/>
    <s v="Make"/>
  </r>
  <r>
    <n v="694082"/>
    <s v="CENTRAL OHIO PAPER &amp; PKG"/>
    <x v="82"/>
    <s v="12.00X0.00XX2.002000'/RL,SWS SHEETING,CRADL"/>
    <n v="2203.1999999999998"/>
    <m/>
    <n v="12"/>
    <n v="0"/>
    <m/>
    <n v="2"/>
    <x v="0"/>
    <m/>
    <d v="2013-08-05T00:00:00"/>
    <s v="Aug 2013"/>
    <s v="STEVES"/>
    <s v="New"/>
    <s v="Make"/>
  </r>
  <r>
    <n v="689688"/>
    <s v="CROWN PACKAGING"/>
    <x v="82"/>
    <s v="12.00X0.00XX4.00 1500'/RL,SWS SHEETING,LLD ,HEX"/>
    <n v="1582.5"/>
    <m/>
    <n v="12"/>
    <m/>
    <m/>
    <n v="4"/>
    <x v="0"/>
    <m/>
    <d v="2013-06-27T00:00:00"/>
    <s v="June 2013"/>
    <s v="STEVES"/>
    <s v="New"/>
    <s v="Make"/>
  </r>
  <r>
    <n v="689688"/>
    <s v="CROWN PACKAGING"/>
    <x v="82"/>
    <s v="12.00X0.00XX4.001500'/RL,SWS SHEETING,LLD,HEX"/>
    <n v="1582.5"/>
    <m/>
    <n v="12"/>
    <n v="0"/>
    <m/>
    <n v="4"/>
    <x v="0"/>
    <m/>
    <d v="2013-07-12T00:00:00"/>
    <s v="July 2013"/>
    <s v="STEVES"/>
    <s v="New"/>
    <s v="Make"/>
  </r>
  <r>
    <n v="696840"/>
    <s v="COMET PACKAGING"/>
    <x v="0"/>
    <s v="2X2 2MIL LDPEBLK OPAQUE"/>
    <n v="0"/>
    <m/>
    <n v="2"/>
    <s v="2 2MIL LDPE"/>
    <m/>
    <m/>
    <x v="0"/>
    <m/>
    <d v="2013-08-16T00:00:00"/>
    <s v="Aug 2013"/>
    <s v="MWENTWORTH"/>
    <s v="New"/>
    <s v="Buy"/>
  </r>
  <r>
    <n v="696841"/>
    <s v="POLLOCK PAPER"/>
    <x v="0"/>
    <s v="TMSS 3X7X003100/CTN"/>
    <n v="3185"/>
    <m/>
    <s v="TMSS 3"/>
    <n v="7"/>
    <n v="3"/>
    <m/>
    <x v="0"/>
    <m/>
    <d v="2013-08-16T00:00:00"/>
    <s v="Aug 2013"/>
    <s v="BRENDA"/>
    <s v="New"/>
    <s v="Buy"/>
  </r>
  <r>
    <n v="703555"/>
    <s v="FLEXIBLE PLASTICS INC."/>
    <x v="82"/>
    <s v="12.00XX14.00X5.001000/RL,SWS SOR,BS,BOR,CRADL"/>
    <n v="0"/>
    <m/>
    <n v="12"/>
    <m/>
    <n v="14"/>
    <n v="5"/>
    <x v="0"/>
    <m/>
    <d v="2013-09-16T00:00:00"/>
    <s v="Sept 2013"/>
    <s v="AMBER"/>
    <s v="New"/>
    <s v="Make"/>
  </r>
  <r>
    <n v="696914"/>
    <s v="CONTINENTAL WESTERN CORP."/>
    <x v="0"/>
    <s v="13X15 2MIL 250/PCSSLIDERSLIDER"/>
    <n v="1092.5"/>
    <m/>
    <n v="13"/>
    <s v="15 2MIL 250/PCS"/>
    <m/>
    <m/>
    <x v="0"/>
    <m/>
    <d v="2013-08-16T00:00:00"/>
    <s v="Aug 2013"/>
    <s v="MFRIDLEY"/>
    <s v="New"/>
    <s v="Buy"/>
  </r>
  <r>
    <n v="696916"/>
    <s v="PAQ-SOURCE, INC."/>
    <x v="0"/>
    <s v="3X7 3MIL STATIC SHEILD BA100/CS"/>
    <n v="4642.8"/>
    <m/>
    <n v="3"/>
    <s v="7 3MIL STATIC SHEILD BA"/>
    <m/>
    <m/>
    <x v="0"/>
    <m/>
    <d v="2013-08-16T00:00:00"/>
    <s v="Aug 2013"/>
    <s v="HEATHER"/>
    <s v="New"/>
    <s v="Buy"/>
  </r>
  <r>
    <n v="696956"/>
    <s v="PACK-MARK SHIPPING SUPPLIES"/>
    <x v="0"/>
    <s v="LF 5X5 2MIL 2CLR 1SWWO BLOCK 3.5X4.5PRINTING IN RED,PRNTD"/>
    <n v="4108.5"/>
    <m/>
    <s v="LF 5"/>
    <s v="5 2MIL 2CLR 1S"/>
    <m/>
    <m/>
    <x v="0"/>
    <m/>
    <d v="2013-08-16T00:00:00"/>
    <s v="Aug 2013"/>
    <s v="MCAMERON"/>
    <s v="New"/>
    <s v="Buy"/>
  </r>
  <r>
    <n v="696961"/>
    <s v="PACK-MARK SHIPPING SUPPLIES"/>
    <x v="0"/>
    <s v="6X10 2MIL 2CLR 1SIDEWWO AREA 3X2PRINTING IN BLACK,PRNTD"/>
    <n v="5124"/>
    <m/>
    <n v="6"/>
    <s v="10 2MIL 2CLR 1SIDE"/>
    <m/>
    <m/>
    <x v="0"/>
    <m/>
    <d v="2013-08-16T00:00:00"/>
    <s v="Aug 2013"/>
    <s v="MCAMERON"/>
    <s v="New"/>
    <s v="Buy"/>
  </r>
  <r>
    <n v="696975"/>
    <s v="ATLANTIC CORP."/>
    <x v="0"/>
    <s v="4X6 CLR LF 1.5MIL 2000/PC1.75MIL LIP HEADERVENTED"/>
    <n v="3255"/>
    <m/>
    <n v="4"/>
    <s v="6 CLR LF 1.5MIL 2000/PC"/>
    <m/>
    <m/>
    <x v="0"/>
    <m/>
    <d v="2013-08-16T00:00:00"/>
    <s v="Aug 2013"/>
    <s v="MFRIDLEY"/>
    <s v="New"/>
    <s v="Buy"/>
  </r>
  <r>
    <n v="696976"/>
    <s v="ATLANTIC CORP."/>
    <x v="0"/>
    <s v="6X8 1.5MIL CLR LF1.75MIL LIP HEADER 1000/PVENTED"/>
    <n v="2100"/>
    <m/>
    <n v="6"/>
    <s v="8 1.5MIL CLR LF"/>
    <m/>
    <m/>
    <x v="0"/>
    <m/>
    <d v="2013-08-16T00:00:00"/>
    <s v="Aug 2013"/>
    <s v="MFRIDLEY"/>
    <s v="New"/>
    <s v="Buy"/>
  </r>
  <r>
    <n v="696979"/>
    <s v="ATLANTIC CORP."/>
    <x v="0"/>
    <s v="8X36 CLR LF 1.5MIL1.75MIL LIP HEADERVENTED"/>
    <n v="3285"/>
    <m/>
    <n v="8"/>
    <s v="36 CLR LF 1.5MIL"/>
    <m/>
    <m/>
    <x v="0"/>
    <m/>
    <d v="2013-08-16T00:00:00"/>
    <s v="Aug 2013"/>
    <s v="MFRIDLEY"/>
    <s v="New"/>
    <s v="Buy"/>
  </r>
  <r>
    <n v="702519"/>
    <s v="PACKAGING TAPE INC."/>
    <x v="82"/>
    <s v="12.00XXX0.751'/RL,SWS SHEETING,LLD,HEX"/>
    <n v="0"/>
    <m/>
    <n v="12"/>
    <m/>
    <m/>
    <n v="0.75"/>
    <x v="0"/>
    <m/>
    <d v="2013-09-10T00:00:00"/>
    <s v="Sept 2013"/>
    <s v="MFRIDLEY"/>
    <s v="New"/>
    <s v="Make"/>
  </r>
  <r>
    <n v="692409"/>
    <s v="CAMBRIDGE PACKAGING INC."/>
    <x v="82"/>
    <s v="12.00XXX2.002000'/RL,SWS SHEETING,FG,CRADL"/>
    <n v="2476.8000000000002"/>
    <m/>
    <n v="12"/>
    <m/>
    <m/>
    <n v="2"/>
    <x v="0"/>
    <m/>
    <d v="2013-07-29T00:00:00"/>
    <s v="July 2013"/>
    <s v="DAVID"/>
    <s v="New"/>
    <s v="Make"/>
  </r>
  <r>
    <n v="696986"/>
    <s v="ATLANTIC CORP."/>
    <x v="0"/>
    <s v="5X18 1.5MIL 1000/PCSLF 1.75MIL LIP HEADERVENTED"/>
    <n v="1850"/>
    <m/>
    <n v="5"/>
    <s v="18 1.5MIL 1000/PCS"/>
    <m/>
    <m/>
    <x v="0"/>
    <m/>
    <d v="2013-08-16T00:00:00"/>
    <s v="Aug 2013"/>
    <s v="MFRIDLEY"/>
    <s v="New"/>
    <s v="Buy"/>
  </r>
  <r>
    <n v="703308"/>
    <s v="CHEMSTRETCH INC."/>
    <x v="82"/>
    <s v="12.00XXX3.805000'/RL,SWS SHEETING,FG,COLOR,WHT,CRADL"/>
    <n v="1103.52"/>
    <m/>
    <n v="12"/>
    <m/>
    <m/>
    <n v="3.8"/>
    <x v="0"/>
    <m/>
    <d v="2013-09-13T00:00:00"/>
    <s v="Sept 2013"/>
    <s v="DAVID"/>
    <s v="New"/>
    <s v="Make"/>
  </r>
  <r>
    <n v="701355"/>
    <s v="MIDLAND PAPER - QUINCY"/>
    <x v="82"/>
    <s v="12.00XXX4.001000'/RL,SWS SHEETING,FG,CLAR,CRADL"/>
    <n v="1890"/>
    <m/>
    <n v="12"/>
    <m/>
    <m/>
    <n v="4"/>
    <x v="1"/>
    <n v="881603"/>
    <d v="2013-08-21T00:00:00"/>
    <s v="Aug 2013"/>
    <s v="WILL"/>
    <s v="New"/>
    <s v="Make"/>
  </r>
  <r>
    <n v="656989"/>
    <s v="CROWN PACKAGING"/>
    <x v="0"/>
    <s v="4X19 1MIL AUTO STYLE BAG 750/ROLL "/>
    <n v="714.75"/>
    <m/>
    <n v="4"/>
    <m/>
    <n v="19"/>
    <n v="1"/>
    <x v="0"/>
    <m/>
    <d v="2013-03-05T00:00:00"/>
    <s v="March 2013"/>
    <s v="MGONZALEZ"/>
    <s v="New"/>
    <s v="Buy"/>
  </r>
  <r>
    <n v="696994"/>
    <s v="PAK WEST"/>
    <x v="0"/>
    <s v="ZT 6X9 3MIL1/4  HANG HOLE"/>
    <n v="1839.67"/>
    <m/>
    <s v="ZT 6"/>
    <s v="9 3MIL"/>
    <m/>
    <m/>
    <x v="0"/>
    <m/>
    <d v="2013-08-16T00:00:00"/>
    <s v="Aug 2013"/>
    <s v="LCARTER"/>
    <s v="Reorder"/>
    <s v="Buy"/>
  </r>
  <r>
    <n v="702418"/>
    <s v="MIDLAND PAPER - QUINCY"/>
    <x v="82"/>
    <s v="12.00XXX4.001000'/RL,SWS SHEETING,FG,CLAR,CRADL"/>
    <n v="1680"/>
    <m/>
    <n v="12"/>
    <m/>
    <m/>
    <n v="4"/>
    <x v="1"/>
    <n v="884438"/>
    <d v="2013-08-27T00:00:00"/>
    <s v="Aug 2013"/>
    <s v="MWENTWORTH"/>
    <s v="Reorder"/>
    <s v="Make"/>
  </r>
  <r>
    <n v="697035"/>
    <s v="ULINE"/>
    <x v="0"/>
    <s v="ZT 12X24 4MIL"/>
    <n v="9640"/>
    <m/>
    <s v="ZT 12"/>
    <s v="24 4MIL"/>
    <m/>
    <m/>
    <x v="0"/>
    <m/>
    <d v="2013-08-16T00:00:00"/>
    <s v="Aug 2013"/>
    <s v="MWENTWORTH"/>
    <s v="New"/>
    <s v="Buy"/>
  </r>
  <r>
    <n v="697064"/>
    <s v="PAK WEST"/>
    <x v="0"/>
    <s v="ZT 6X9 4MILWITH HANG HOLE"/>
    <n v="1851.15"/>
    <m/>
    <s v="ZT 6"/>
    <s v="9 4MIL"/>
    <m/>
    <m/>
    <x v="0"/>
    <m/>
    <d v="2013-08-16T00:00:00"/>
    <s v="Aug 2013"/>
    <s v="LCARTER"/>
    <s v="New"/>
    <s v="Buy"/>
  </r>
  <r>
    <n v="697069"/>
    <s v="PAK WEST"/>
    <x v="0"/>
    <s v="ZT 8X8 3MILWITH HANG HOLE"/>
    <n v="1765.62"/>
    <m/>
    <s v="ZT 8"/>
    <s v="8 3MIL"/>
    <m/>
    <m/>
    <x v="0"/>
    <m/>
    <d v="2013-08-16T00:00:00"/>
    <s v="Aug 2013"/>
    <s v="LCARTER"/>
    <s v="New"/>
    <s v="Buy"/>
  </r>
  <r>
    <n v="697075"/>
    <s v="PAK WEST"/>
    <x v="0"/>
    <s v="ZT 8X8 4MILWITH HANG HOLE"/>
    <n v="1673.19"/>
    <m/>
    <s v="ZT 8"/>
    <s v="8 4MIL"/>
    <m/>
    <m/>
    <x v="0"/>
    <m/>
    <d v="2013-08-16T00:00:00"/>
    <s v="Aug 2013"/>
    <s v="LCARTER"/>
    <s v="New"/>
    <s v="Buy"/>
  </r>
  <r>
    <n v="697080"/>
    <s v="PAK WEST"/>
    <x v="0"/>
    <s v="ZT 8X10 3MILWITH HANG HOLE"/>
    <n v="1756.8"/>
    <m/>
    <s v="ZT 8"/>
    <s v="10 3MIL"/>
    <m/>
    <m/>
    <x v="0"/>
    <m/>
    <d v="2013-08-16T00:00:00"/>
    <s v="Aug 2013"/>
    <s v="LCARTER"/>
    <s v="New"/>
    <s v="Buy"/>
  </r>
  <r>
    <n v="697114"/>
    <s v="PAK WEST"/>
    <x v="0"/>
    <s v="ZT 8X10 4MILWITH HANG HOLE"/>
    <n v="1900.53"/>
    <m/>
    <s v="ZT 8"/>
    <s v="10 4MIL"/>
    <m/>
    <m/>
    <x v="0"/>
    <m/>
    <d v="2013-08-16T00:00:00"/>
    <s v="Aug 2013"/>
    <s v="LCARTER"/>
    <s v="New"/>
    <s v="Buy"/>
  </r>
  <r>
    <n v="697115"/>
    <s v="PAK WEST"/>
    <x v="0"/>
    <s v="ZT 8X12 4MILWITH HANG HOLE"/>
    <n v="2204.44"/>
    <m/>
    <s v="ZT 8"/>
    <s v="12 4MIL"/>
    <m/>
    <m/>
    <x v="0"/>
    <m/>
    <d v="2013-08-16T00:00:00"/>
    <s v="Aug 2013"/>
    <s v="LCARTER"/>
    <s v="New"/>
    <s v="Buy"/>
  </r>
  <r>
    <n v="697116"/>
    <s v="PAK WEST"/>
    <x v="0"/>
    <s v="ZT 8X12 3MILWITH HANG HOLE"/>
    <n v="1947.3"/>
    <m/>
    <s v="ZT 8"/>
    <s v="12 3MIL"/>
    <m/>
    <m/>
    <x v="0"/>
    <m/>
    <d v="2013-08-16T00:00:00"/>
    <s v="Aug 2013"/>
    <s v="LCARTER"/>
    <s v="New"/>
    <s v="Buy"/>
  </r>
  <r>
    <n v="697124"/>
    <s v="PAK WEST"/>
    <x v="0"/>
    <s v="ZT 9X9 3MILWITH HANG HOLE"/>
    <n v="1701.28"/>
    <m/>
    <s v="ZT 9"/>
    <s v="9 3MIL"/>
    <m/>
    <m/>
    <x v="0"/>
    <m/>
    <d v="2013-08-16T00:00:00"/>
    <s v="Aug 2013"/>
    <s v="LCARTER"/>
    <s v="New"/>
    <s v="Buy"/>
  </r>
  <r>
    <n v="697126"/>
    <s v="PAK WEST"/>
    <x v="0"/>
    <s v="ZT 9X9 4MILWITH HANG HOLE"/>
    <n v="1745.28"/>
    <m/>
    <s v="ZT 9"/>
    <s v="9 4MIL"/>
    <m/>
    <m/>
    <x v="0"/>
    <m/>
    <d v="2013-08-16T00:00:00"/>
    <s v="Aug 2013"/>
    <s v="LCARTER"/>
    <s v="New"/>
    <s v="Buy"/>
  </r>
  <r>
    <n v="697129"/>
    <s v="PAK WEST"/>
    <x v="0"/>
    <s v="ZT 9X12 3MILWITH HANG HOLE"/>
    <n v="1927.53"/>
    <m/>
    <s v="ZT 9"/>
    <s v="12 3MIL"/>
    <m/>
    <m/>
    <x v="0"/>
    <m/>
    <d v="2013-08-16T00:00:00"/>
    <s v="Aug 2013"/>
    <s v="LCARTER"/>
    <s v="New"/>
    <s v="Buy"/>
  </r>
  <r>
    <n v="697131"/>
    <s v="PAK WEST"/>
    <x v="0"/>
    <s v="ZT 9X12 4MILWITH HANG HOLE"/>
    <n v="2087.52"/>
    <m/>
    <s v="ZT 9"/>
    <s v="12 4MIL"/>
    <m/>
    <m/>
    <x v="0"/>
    <m/>
    <d v="2013-08-16T00:00:00"/>
    <s v="Aug 2013"/>
    <s v="LCARTER"/>
    <s v="New"/>
    <s v="Buy"/>
  </r>
  <r>
    <n v="697227"/>
    <s v="CROWN PACKAGING"/>
    <x v="0"/>
    <s v="10X13 ZT2 MIL CLRPOLYETHYLENE"/>
    <n v="0"/>
    <m/>
    <n v="10"/>
    <s v="13 ZT"/>
    <m/>
    <m/>
    <x v="0"/>
    <m/>
    <d v="2013-08-16T00:00:00"/>
    <s v="Aug 2013"/>
    <s v="MFRIDLEY"/>
    <s v="New"/>
    <s v="Buy"/>
  </r>
  <r>
    <n v="691632"/>
    <s v="SUPPLY ONE - TUCSON"/>
    <x v="0"/>
    <s v="4.5X5 1.5MILAUTO BAG3000/ROLL"/>
    <n v="713.8"/>
    <m/>
    <n v="4.5"/>
    <s v="5 1.5MIL"/>
    <m/>
    <m/>
    <x v="0"/>
    <m/>
    <d v="2013-07-24T00:00:00"/>
    <s v="July 2013"/>
    <s v="KKING"/>
    <s v="Reorder"/>
    <s v="Buy"/>
  </r>
  <r>
    <n v="702600"/>
    <s v="MIDLAND PAPER - QUINCY"/>
    <x v="82"/>
    <s v="12.00XXX4.001000'/RL,SWS SHEETING,FG,CLAR,CRADL"/>
    <n v="1680"/>
    <m/>
    <n v="12"/>
    <m/>
    <m/>
    <n v="4"/>
    <x v="1"/>
    <n v="884514"/>
    <d v="2013-08-27T00:00:00"/>
    <s v="Aug 2013"/>
    <s v="MWENTWORTH"/>
    <s v="Reorder"/>
    <s v="Make"/>
  </r>
  <r>
    <n v="710041"/>
    <s v="MIDLAND PAPER - QUINCY"/>
    <x v="82"/>
    <s v="12.00XXX4.001000'/RL,SWS SHEETING,FG,CLAR,CRADL"/>
    <n v="1680"/>
    <m/>
    <n v="12"/>
    <m/>
    <m/>
    <n v="4"/>
    <x v="1"/>
    <n v="901453"/>
    <d v="2013-09-27T00:00:00"/>
    <s v="Sept 2013"/>
    <s v="LCARTER"/>
    <s v="Reorder"/>
    <s v="Make"/>
  </r>
  <r>
    <n v="705385"/>
    <s v="STAR PACKAGING INC"/>
    <x v="82"/>
    <s v="12.50XXX1.254400'/RL,SWS SHEETING,CRADL"/>
    <n v="5643"/>
    <m/>
    <n v="12.5"/>
    <m/>
    <m/>
    <n v="1.25"/>
    <x v="0"/>
    <m/>
    <d v="2013-09-24T00:00:00"/>
    <s v="Sept 2013"/>
    <s v="HEATHER"/>
    <s v="New"/>
    <s v="Make"/>
  </r>
  <r>
    <n v="679156"/>
    <s v="TEXAS POLY"/>
    <x v="82"/>
    <s v="12.50XXX2.00 4000'/RL,SWS SHEETING,FG, CRADL"/>
    <n v="2640"/>
    <m/>
    <n v="12.5"/>
    <m/>
    <m/>
    <n v="2"/>
    <x v="0"/>
    <m/>
    <d v="2013-05-31T00:00:00"/>
    <s v="May 2013"/>
    <s v="DAVID"/>
    <s v="New"/>
    <s v="Make"/>
  </r>
  <r>
    <n v="691632"/>
    <s v="SUPPLY ONE - TUCSON"/>
    <x v="0"/>
    <s v="4.5X5 1.5MILAUTO BAG3000/ROLL"/>
    <n v="713.8"/>
    <m/>
    <n v="4.5"/>
    <s v="5 1.5MIL"/>
    <m/>
    <m/>
    <x v="0"/>
    <m/>
    <d v="2013-07-24T00:00:00"/>
    <s v="July 2013"/>
    <s v="KKING"/>
    <s v="Reorder"/>
    <s v="Buy"/>
  </r>
  <r>
    <n v="697269"/>
    <s v="H &amp; P PACKAGING INC."/>
    <x v="0"/>
    <s v="10X12 ZT 2 MIL FREEZER BAMETALLOCENE"/>
    <n v="2661"/>
    <m/>
    <n v="10"/>
    <s v="12 ZT 2 MIL FREEZER BA"/>
    <m/>
    <m/>
    <x v="0"/>
    <m/>
    <d v="2013-08-19T00:00:00"/>
    <s v="Aug 2013"/>
    <s v="HEATHER"/>
    <s v="New"/>
    <s v="Buy"/>
  </r>
  <r>
    <n v="644390"/>
    <s v="KLEIN INDUSTRIES"/>
    <x v="0"/>
    <s v="LLDPE AUTO BAG 10X12 1.25 W/ ONE 1/8  VENT HOLE IN 1500/RL 4RL/CTN"/>
    <n v="708.5"/>
    <m/>
    <n v="10"/>
    <m/>
    <n v="12"/>
    <n v="1.25"/>
    <x v="0"/>
    <m/>
    <d v="2013-01-07T00:00:00"/>
    <s v="Jan 2013"/>
    <s v="LPAIGE"/>
    <s v="New"/>
    <s v="Buy"/>
  </r>
  <r>
    <n v="700603"/>
    <s v="BAGSONTHENET"/>
    <x v="82"/>
    <s v="13.00X0.00XX1.503600'/RL,SWS SHEETING,CRADL"/>
    <n v="0"/>
    <m/>
    <n v="13"/>
    <n v="0"/>
    <m/>
    <n v="1.5"/>
    <x v="0"/>
    <m/>
    <d v="2013-09-02T00:00:00"/>
    <s v="Sept 2013"/>
    <s v="PGARCIA"/>
    <s v="New"/>
    <s v="Make"/>
  </r>
  <r>
    <n v="679217"/>
    <s v="UNISOURCE - NEW BERLIN"/>
    <x v="82"/>
    <s v="13.00XXX1.50 10000'/RL,SWS SHEETING,FG ,CRADL"/>
    <n v="2597.4"/>
    <m/>
    <n v="13"/>
    <m/>
    <m/>
    <n v="1.5"/>
    <x v="0"/>
    <m/>
    <d v="2013-05-31T00:00:00"/>
    <s v="May 2013"/>
    <s v="WILL"/>
    <s v="New"/>
    <s v="Make"/>
  </r>
  <r>
    <n v="697292"/>
    <s v="GREAT LAKES PACKAGING SUPPLY INC"/>
    <x v="0"/>
    <s v="LF 10X13+1.5  LIP&amp;TAPE2MIL 1000/CTN1C/1S, W/ LOGO ON UPPER L"/>
    <n v="3618"/>
    <m/>
    <s v="LF 10"/>
    <s v="13+1.5  LIP&amp;TAPE"/>
    <m/>
    <m/>
    <x v="0"/>
    <m/>
    <d v="2013-08-19T00:00:00"/>
    <s v="Aug 2013"/>
    <s v="BRENDA"/>
    <s v="New"/>
    <s v="Buy"/>
  </r>
  <r>
    <n v="637226"/>
    <s v="UNISOURCE - WINDSOR"/>
    <x v="82"/>
    <s v="13.00XXX2.00 3500'/RL,SWS SHEETING,FG, CLAR,CRADL"/>
    <n v="2402.4"/>
    <m/>
    <n v="13"/>
    <m/>
    <m/>
    <n v="2"/>
    <x v="0"/>
    <m/>
    <d v="2012-12-04T00:00:00"/>
    <s v="Dec 2012"/>
    <s v="WILL"/>
    <s v="New"/>
    <s v="Make"/>
  </r>
  <r>
    <n v="697358"/>
    <s v="MELCO, A SUPPLYONE CO."/>
    <x v="0"/>
    <s v="ZT 12X14X002REGISTERED PRINT1COLOR 1SIDE(BLACK),PRNTD"/>
    <n v="2053.2600000000002"/>
    <m/>
    <s v="ZT 12"/>
    <n v="14"/>
    <n v="2"/>
    <m/>
    <x v="0"/>
    <m/>
    <d v="2013-08-19T00:00:00"/>
    <s v="Aug 2013"/>
    <s v="JIM"/>
    <s v="New"/>
    <s v="Buy"/>
  </r>
  <r>
    <n v="679165"/>
    <s v="TEXAS POLY"/>
    <x v="82"/>
    <s v="13.50XXX2.00 3500'/RL,SWS SHEETING,FG, CRADL"/>
    <n v="2486"/>
    <m/>
    <n v="13.5"/>
    <m/>
    <m/>
    <n v="2"/>
    <x v="0"/>
    <m/>
    <d v="2013-05-31T00:00:00"/>
    <s v="May 2013"/>
    <s v="DAVID"/>
    <s v="New"/>
    <s v="Make"/>
  </r>
  <r>
    <n v="684723"/>
    <s v="POLY PAK PLASTICS"/>
    <x v="82"/>
    <s v="14.00XXX2.00 4250'/RL,SWS SHEETING,FG, CRADL"/>
    <n v="2401.44"/>
    <m/>
    <n v="14"/>
    <m/>
    <m/>
    <n v="2"/>
    <x v="0"/>
    <m/>
    <d v="2013-06-24T00:00:00"/>
    <s v="June 2013"/>
    <s v="DAVID"/>
    <s v="New"/>
    <s v="Make"/>
  </r>
  <r>
    <n v="638939"/>
    <s v="PIEDMONT PLASTICS, INC."/>
    <x v="82"/>
    <s v="14.00XXX3.00 2000'/RL,SWS SHEETING,FG, CRADL"/>
    <n v="3087"/>
    <m/>
    <n v="14"/>
    <m/>
    <m/>
    <n v="3"/>
    <x v="0"/>
    <m/>
    <d v="2012-12-14T00:00:00"/>
    <s v="Dec 2012"/>
    <s v="DAVID"/>
    <s v="New"/>
    <s v="Make"/>
  </r>
  <r>
    <n v="697464"/>
    <s v="ALPHA PACKAGING INC."/>
    <x v="0"/>
    <s v="ZT 9X10 6MILBLACK"/>
    <n v="2205.3200000000002"/>
    <m/>
    <s v="ZT 9"/>
    <s v="10 6MIL"/>
    <m/>
    <m/>
    <x v="0"/>
    <m/>
    <d v="2013-08-19T00:00:00"/>
    <s v="Aug 2013"/>
    <s v="KKING"/>
    <s v="New"/>
    <s v="Buy"/>
  </r>
  <r>
    <n v="697469"/>
    <s v="ALPHA PACKAGING INC."/>
    <x v="0"/>
    <s v="ZT 12X15 6MILBLACK"/>
    <n v="2178.75"/>
    <m/>
    <s v="ZT 12"/>
    <s v="15 6MIL"/>
    <m/>
    <m/>
    <x v="0"/>
    <m/>
    <d v="2013-08-19T00:00:00"/>
    <s v="Aug 2013"/>
    <s v="KKING"/>
    <s v="New"/>
    <s v="Buy"/>
  </r>
  <r>
    <n v="697473"/>
    <s v="BELL TAPE INC"/>
    <x v="0"/>
    <s v="ZT 4X6X002W/WHITE BLOCK,PRNTD"/>
    <n v="32292"/>
    <m/>
    <s v="ZT 4"/>
    <n v="6"/>
    <n v="2"/>
    <m/>
    <x v="0"/>
    <m/>
    <d v="2013-08-19T00:00:00"/>
    <s v="Aug 2013"/>
    <s v="KKING"/>
    <s v="New"/>
    <s v="Buy"/>
  </r>
  <r>
    <n v="697475"/>
    <s v="BELL TAPE INC"/>
    <x v="0"/>
    <s v="ZT 4.5X6X002W/WHITE BLOCK,PRNTD"/>
    <n v="35667"/>
    <m/>
    <s v="ZT 4.5"/>
    <n v="6"/>
    <n v="2"/>
    <m/>
    <x v="0"/>
    <m/>
    <d v="2013-08-19T00:00:00"/>
    <s v="Aug 2013"/>
    <s v="KKING"/>
    <s v="New"/>
    <s v="Buy"/>
  </r>
  <r>
    <n v="697482"/>
    <s v="ARMOR PACKAGING CORP"/>
    <x v="0"/>
    <s v="POLYPRO 5X7 1.5 MIL 5M/CS"/>
    <n v="0"/>
    <m/>
    <s v="POLYPRO 5"/>
    <s v="7 1.5 MIL 5M/CS"/>
    <m/>
    <m/>
    <x v="0"/>
    <m/>
    <d v="2013-08-19T00:00:00"/>
    <s v="Aug 2013"/>
    <s v="MFRIDLEY"/>
    <s v="Reorder"/>
    <s v="Buy"/>
  </r>
  <r>
    <n v="684304"/>
    <s v="TEXAS POLY"/>
    <x v="82"/>
    <s v="14.00XXX3.75 6000'/RL,SWS SHEETING,FG, CRADL"/>
    <n v="4280"/>
    <m/>
    <n v="14"/>
    <m/>
    <m/>
    <n v="3.75"/>
    <x v="1"/>
    <n v="843389"/>
    <d v="2013-06-10T00:00:00"/>
    <s v="June 2013"/>
    <s v="DAVID"/>
    <s v="Reorder"/>
    <s v="Make"/>
  </r>
  <r>
    <n v="673381"/>
    <s v="TEXAS POLY"/>
    <x v="82"/>
    <s v="14.00XXX3.75 6700'/RL,SWS SHEETING,FG, CRADL"/>
    <n v="5885"/>
    <m/>
    <n v="14"/>
    <m/>
    <m/>
    <n v="3.75"/>
    <x v="1"/>
    <n v="823254"/>
    <d v="2013-05-02T00:00:00"/>
    <s v="May 2013"/>
    <s v="DAVID"/>
    <s v="New"/>
    <s v="Make"/>
  </r>
  <r>
    <n v="699989"/>
    <s v="CLEAR VIEW BAG COMPANY, INC."/>
    <x v="82"/>
    <s v="14.00XXX6.004650'/RL,SWS SHEETING,FG,AS,TINT,MBL,CRADL"/>
    <n v="3299.84"/>
    <m/>
    <n v="14"/>
    <m/>
    <m/>
    <n v="6"/>
    <x v="0"/>
    <m/>
    <d v="2013-08-29T00:00:00"/>
    <s v="Aug 2013"/>
    <s v="WILL"/>
    <s v="New"/>
    <s v="Make"/>
  </r>
  <r>
    <n v="631781"/>
    <s v="ASSOCIATED PACKAGING INC."/>
    <x v="82"/>
    <s v="15.00X0.00XX1.25 9600'/RL,SWS SHEETING,FG, AS,POAPP,CRADL"/>
    <n v="1980"/>
    <m/>
    <n v="15"/>
    <m/>
    <m/>
    <n v="1.25"/>
    <x v="1"/>
    <n v="735020"/>
    <d v="2012-10-25T00:00:00"/>
    <s v="Oct 2012"/>
    <s v="JIM"/>
    <s v="New"/>
    <s v="Make"/>
  </r>
  <r>
    <n v="635758"/>
    <s v="STRETCH ASSOCIATES"/>
    <x v="82"/>
    <s v="15.00X0.00XX2.00 2000'/RL,SWS SHEETING,CRA DL"/>
    <n v="1650"/>
    <m/>
    <n v="15"/>
    <m/>
    <m/>
    <n v="2"/>
    <x v="0"/>
    <m/>
    <d v="2012-11-27T00:00:00"/>
    <s v="Nov 2012"/>
    <s v="STEVES"/>
    <s v="New"/>
    <s v="Make"/>
  </r>
  <r>
    <n v="647777"/>
    <s v="SHIPPERS SUPPLY, INC."/>
    <x v="82"/>
    <s v="15.00X0.00XX3.00 4000'/RL,SWS SHEETING,FG, CRADL"/>
    <n v="2004.48"/>
    <m/>
    <n v="15"/>
    <m/>
    <m/>
    <n v="3"/>
    <x v="0"/>
    <m/>
    <d v="2013-01-29T00:00:00"/>
    <s v="Jan 2013"/>
    <s v="STEVES"/>
    <s v="New"/>
    <s v="Make"/>
  </r>
  <r>
    <n v="697546"/>
    <s v="PIERCE PACKAGING PRODUCTS"/>
    <x v="0"/>
    <s v="5.25 X 3.00 X 15.001.5 MIL POLY PRO BAG"/>
    <n v="0"/>
    <m/>
    <n v="5.25"/>
    <n v="3"/>
    <n v="15"/>
    <m/>
    <x v="0"/>
    <m/>
    <d v="2013-08-20T00:00:00"/>
    <s v="Aug 2013"/>
    <s v="ANGELA"/>
    <s v="New"/>
    <s v="Buy"/>
  </r>
  <r>
    <n v="697548"/>
    <s v="PIERCE PACKAGING PRODUCTS"/>
    <x v="0"/>
    <s v="4.00X2.50X15.001.5 MIL POLY PRO BAG"/>
    <n v="0"/>
    <m/>
    <n v="4"/>
    <n v="2.5"/>
    <n v="15"/>
    <m/>
    <x v="0"/>
    <m/>
    <d v="2013-08-20T00:00:00"/>
    <s v="Aug 2013"/>
    <s v="ANGELA"/>
    <s v="New"/>
    <s v="Buy"/>
  </r>
  <r>
    <n v="697549"/>
    <s v="PIERCE PACKAGING PRODUCTS"/>
    <x v="0"/>
    <s v="6.00X3.00X15.001.5 MIL POLYPRO BAG"/>
    <n v="0"/>
    <m/>
    <n v="6"/>
    <n v="3"/>
    <n v="15"/>
    <m/>
    <x v="0"/>
    <m/>
    <d v="2013-08-20T00:00:00"/>
    <s v="Aug 2013"/>
    <s v="ANGELA"/>
    <s v="New"/>
    <s v="Buy"/>
  </r>
  <r>
    <n v="697550"/>
    <s v="CANTWELL-CLEARY CO., INC."/>
    <x v="0"/>
    <s v="ZT 9X12X002 1C/1SSUFFOCATION WARNG1000/CS,PRNTD"/>
    <n v="1032"/>
    <m/>
    <s v="ZT 9"/>
    <n v="12"/>
    <s v="002 1C/1S"/>
    <m/>
    <x v="0"/>
    <m/>
    <d v="2013-08-20T00:00:00"/>
    <s v="Aug 2013"/>
    <s v="LMITCHELL"/>
    <s v="New"/>
    <s v="Buy"/>
  </r>
  <r>
    <n v="697589"/>
    <s v="NATIONAL PACKAGING CORP."/>
    <x v="0"/>
    <s v="ZT 6X6 1.5 MIL"/>
    <n v="3367.75"/>
    <m/>
    <s v="ZT 6"/>
    <s v="6 1.5 MIL"/>
    <m/>
    <m/>
    <x v="0"/>
    <m/>
    <d v="2013-08-20T00:00:00"/>
    <s v="Aug 2013"/>
    <s v="JPENA"/>
    <s v="New"/>
    <s v="Buy"/>
  </r>
  <r>
    <n v="697590"/>
    <s v="NATIONAL PACKAGING CORP."/>
    <x v="0"/>
    <s v="ZT 8X10 1.5 MIL"/>
    <n v="9900"/>
    <m/>
    <s v="ZT 8"/>
    <s v="10 1.5 MIL"/>
    <m/>
    <m/>
    <x v="0"/>
    <m/>
    <d v="2013-08-20T00:00:00"/>
    <s v="Aug 2013"/>
    <s v="JPENA"/>
    <s v="New"/>
    <s v="Buy"/>
  </r>
  <r>
    <n v="697592"/>
    <s v="NATIONAL PACKAGING CORP."/>
    <x v="0"/>
    <s v="ZT 9X12 1.5 MIL"/>
    <n v="2400"/>
    <m/>
    <s v="ZT 9"/>
    <s v="12 1.5 MIL"/>
    <m/>
    <m/>
    <x v="0"/>
    <m/>
    <d v="2013-08-20T00:00:00"/>
    <s v="Aug 2013"/>
    <s v="JPENA"/>
    <s v="New"/>
    <s v="Buy"/>
  </r>
  <r>
    <n v="697595"/>
    <s v="NATIONAL PACKAGING CORP."/>
    <x v="0"/>
    <s v="ZT 12X12 1.5 MIL"/>
    <n v="2000"/>
    <m/>
    <s v="ZT 12"/>
    <s v="12 1.5 MIL"/>
    <m/>
    <m/>
    <x v="0"/>
    <m/>
    <d v="2013-08-20T00:00:00"/>
    <s v="Aug 2013"/>
    <s v="JPENA"/>
    <s v="New"/>
    <s v="Buy"/>
  </r>
  <r>
    <n v="697596"/>
    <s v="NATIONAL PACKAGING CORP."/>
    <x v="0"/>
    <s v="ZT 13X18 1.5 MIL1000/CASE"/>
    <n v="1380"/>
    <m/>
    <s v="ZT 13"/>
    <s v="18 1.5 MIL"/>
    <m/>
    <m/>
    <x v="0"/>
    <m/>
    <d v="2013-08-20T00:00:00"/>
    <s v="Aug 2013"/>
    <s v="JPENA"/>
    <s v="New"/>
    <s v="Buy"/>
  </r>
  <r>
    <n v="697597"/>
    <s v="NATIONAL PACKAGING CORP."/>
    <x v="0"/>
    <s v="ZT 18X20 1.5 MIL500/CASE"/>
    <n v="2835"/>
    <m/>
    <s v="ZT 18"/>
    <s v="20 1.5 MIL"/>
    <m/>
    <m/>
    <x v="0"/>
    <m/>
    <d v="2013-08-20T00:00:00"/>
    <s v="Aug 2013"/>
    <s v="JPENA"/>
    <s v="New"/>
    <s v="Buy"/>
  </r>
  <r>
    <n v="697598"/>
    <s v="NATIONAL PACKAGING CORP."/>
    <x v="0"/>
    <s v="ZT 36X48 1.5 MIL500/CASE"/>
    <n v="17800"/>
    <m/>
    <s v="ZT 36"/>
    <s v="48 1.5 MIL"/>
    <m/>
    <m/>
    <x v="0"/>
    <m/>
    <d v="2013-08-20T00:00:00"/>
    <s v="Aug 2013"/>
    <s v="JPENA"/>
    <s v="New"/>
    <s v="Buy"/>
  </r>
  <r>
    <n v="697600"/>
    <s v="NATIONAL PACKAGING CORP."/>
    <x v="0"/>
    <s v="ZT 6X6 1.5 MIL1000/CASE"/>
    <n v="3610"/>
    <m/>
    <s v="ZT 6"/>
    <s v="6 1.5 MIL"/>
    <m/>
    <m/>
    <x v="0"/>
    <m/>
    <d v="2013-08-20T00:00:00"/>
    <s v="Aug 2013"/>
    <s v="JPENA"/>
    <s v="New"/>
    <s v="Buy"/>
  </r>
  <r>
    <n v="697616"/>
    <s v="DANVERS INDUSTRIAL PACKAGING"/>
    <x v="0"/>
    <s v="ZT 9X12 1.5 MIL CLEARW/SUFFICATION WARNING ,PRNTD"/>
    <n v="6126.3"/>
    <m/>
    <s v="ZT 9"/>
    <s v="12 1.5 MIL CLEAR"/>
    <m/>
    <m/>
    <x v="0"/>
    <m/>
    <d v="2013-08-20T00:00:00"/>
    <s v="Aug 2013"/>
    <s v="LPAIGE"/>
    <s v="New"/>
    <s v="Buy"/>
  </r>
  <r>
    <n v="697620"/>
    <s v="PACKAGING PARTNERS, LLC"/>
    <x v="0"/>
    <s v="LF 6X14X001 1000/CTNIMPORTITEM 2256"/>
    <n v="2100"/>
    <m/>
    <s v="LF 6"/>
    <n v="14"/>
    <s v="001 1000/CTN"/>
    <m/>
    <x v="0"/>
    <m/>
    <d v="2013-08-20T00:00:00"/>
    <s v="Aug 2013"/>
    <s v="BRENDA"/>
    <s v="New"/>
    <s v="Buy"/>
  </r>
  <r>
    <n v="697622"/>
    <s v="PACKAGING PARTNERS, LLC"/>
    <x v="0"/>
    <s v="LF 6X14X0015 1000/CTNIMPORTLADDAWN ITEM 106"/>
    <n v="2990"/>
    <m/>
    <s v="LF 6"/>
    <n v="14"/>
    <s v="0015 1000/CTN"/>
    <m/>
    <x v="0"/>
    <m/>
    <d v="2013-08-20T00:00:00"/>
    <s v="Aug 2013"/>
    <s v="BRENDA"/>
    <s v="New"/>
    <s v="Buy"/>
  </r>
  <r>
    <n v="697624"/>
    <s v="MULTIFAB"/>
    <x v="0"/>
    <s v="HEADER 11X23X0016200/HEADER 600/CTN"/>
    <n v="10770"/>
    <m/>
    <s v="HEADER 11"/>
    <n v="23"/>
    <n v="16"/>
    <m/>
    <x v="0"/>
    <m/>
    <d v="2013-08-20T00:00:00"/>
    <s v="Aug 2013"/>
    <s v="BRENDA"/>
    <s v="New"/>
    <s v="Buy"/>
  </r>
  <r>
    <n v="682286"/>
    <s v="SHIPPERS SUPPLY, INC."/>
    <x v="82"/>
    <s v="15.00X0.00XX3.00 4000'/RL,SWS SHEETING,FG, CRADL"/>
    <n v="1947.36"/>
    <m/>
    <n v="15"/>
    <m/>
    <m/>
    <n v="3"/>
    <x v="1"/>
    <n v="838237"/>
    <d v="2013-05-30T00:00:00"/>
    <s v="May 2013"/>
    <s v="STEVES"/>
    <s v="Reorder"/>
    <s v="Make"/>
  </r>
  <r>
    <n v="697654"/>
    <s v="CROWN PACKAGING"/>
    <x v="0"/>
    <s v="10X13 ZT 3MILTMSS 100/CS"/>
    <n v="1472.5"/>
    <m/>
    <n v="10"/>
    <s v="13 ZT 3MIL"/>
    <m/>
    <m/>
    <x v="0"/>
    <m/>
    <d v="2013-08-20T00:00:00"/>
    <s v="Aug 2013"/>
    <s v="MFRIDLEY"/>
    <s v="New"/>
    <s v="Buy"/>
  </r>
  <r>
    <n v="697690"/>
    <s v="DREAM PACKAGING INC"/>
    <x v="0"/>
    <s v="8X27.5 2MIL FG CLEAR1CLR, W/ HANG HOLE,PRNTD"/>
    <n v="6031.5"/>
    <m/>
    <n v="8"/>
    <s v="27.5 2MIL FG CLEAR"/>
    <m/>
    <m/>
    <x v="0"/>
    <m/>
    <d v="2013-08-20T00:00:00"/>
    <s v="Aug 2013"/>
    <s v="MCAMERON"/>
    <s v="New"/>
    <s v="Buy"/>
  </r>
  <r>
    <n v="697692"/>
    <s v="DREAM PACKAGING INC"/>
    <x v="0"/>
    <s v="8X27.5 3MIL FG CLEARW/HANG HOLE, 1CLR,PRNTD"/>
    <n v="8219.25"/>
    <m/>
    <n v="8"/>
    <s v="27.5 3MIL FG CLEAR"/>
    <m/>
    <m/>
    <x v="0"/>
    <m/>
    <d v="2013-08-20T00:00:00"/>
    <s v="Aug 2013"/>
    <s v="MCAMERON"/>
    <s v="New"/>
    <s v="Buy"/>
  </r>
  <r>
    <n v="693220"/>
    <s v="SHIPPERS SUPPLY, INC."/>
    <x v="82"/>
    <s v="15.00X0.00XX3.004000'/RL,SWS SHEETING,FG,CRADL"/>
    <n v="1978.56"/>
    <m/>
    <n v="15"/>
    <n v="0"/>
    <m/>
    <n v="3"/>
    <x v="1"/>
    <n v="862926"/>
    <d v="2013-07-17T00:00:00"/>
    <s v="July 2013"/>
    <s v="MFRIDLEY"/>
    <s v="Reorder"/>
    <s v="Make"/>
  </r>
  <r>
    <n v="693220"/>
    <s v="SHIPPERS SUPPLY, INC."/>
    <x v="82"/>
    <s v="15.00X0.00XX3.004000'/RL,SWS SHEETING,FG,CRADL"/>
    <n v="1978.56"/>
    <m/>
    <n v="15"/>
    <n v="0"/>
    <m/>
    <n v="3"/>
    <x v="1"/>
    <n v="862926"/>
    <d v="2013-07-17T00:00:00"/>
    <s v="July 2013"/>
    <s v="MFRIDLEY"/>
    <s v="Reorder"/>
    <s v="Make"/>
  </r>
  <r>
    <n v="697779"/>
    <s v="SUPPLY SOURCE"/>
    <x v="0"/>
    <s v="CLEAR VACUUM BAGS 8X10 38C/1S FRONT,PRNTD"/>
    <n v="0"/>
    <m/>
    <s v="CLEAR VACUUM BAGS 8"/>
    <s v="10 3"/>
    <m/>
    <m/>
    <x v="0"/>
    <m/>
    <d v="2013-08-20T00:00:00"/>
    <s v="Aug 2013"/>
    <s v="LPAIGE"/>
    <s v="New"/>
    <s v="Buy"/>
  </r>
  <r>
    <n v="693426"/>
    <s v="SHIPPERS SUPPLY, INC."/>
    <x v="82"/>
    <s v="15.00X0.00XX3.004000'/RL,SWS SHEETING,FG,CRADL"/>
    <n v="1978.56"/>
    <m/>
    <n v="15"/>
    <n v="0"/>
    <m/>
    <n v="3"/>
    <x v="1"/>
    <n v="862948"/>
    <d v="2013-07-17T00:00:00"/>
    <s v="July 2013"/>
    <s v="BRENDA"/>
    <s v="Reorder"/>
    <s v="Make"/>
  </r>
  <r>
    <n v="693426"/>
    <s v="SHIPPERS SUPPLY, INC."/>
    <x v="82"/>
    <s v="15.00X0.00XX3.004000'/RL,SWS SHEETING,FG,CRADL"/>
    <n v="1978.56"/>
    <m/>
    <n v="15"/>
    <n v="0"/>
    <m/>
    <n v="3"/>
    <x v="1"/>
    <n v="862948"/>
    <d v="2013-07-17T00:00:00"/>
    <s v="July 2013"/>
    <s v="BRENDA"/>
    <s v="Reorder"/>
    <s v="Make"/>
  </r>
  <r>
    <n v="706611"/>
    <s v="SHIPPERS SUPPLY, INC."/>
    <x v="82"/>
    <s v="15.00X0.00XX3.004000'/RL,SWS SHEETING,FG,CRADL"/>
    <n v="1978.56"/>
    <m/>
    <n v="15"/>
    <n v="0"/>
    <m/>
    <n v="3"/>
    <x v="1"/>
    <n v="894022"/>
    <d v="2013-09-13T00:00:00"/>
    <s v="Sept 2013"/>
    <s v="STEVES"/>
    <s v="Reorder"/>
    <s v="Make"/>
  </r>
  <r>
    <n v="680852"/>
    <s v="CROWN PACKAGING"/>
    <x v="82"/>
    <s v="15.00X0.00XX4.00 1500'/RL,SWS SHEETING,LLD ,HEX,CRADL"/>
    <n v="2837.8"/>
    <m/>
    <n v="15"/>
    <m/>
    <m/>
    <n v="4"/>
    <x v="0"/>
    <m/>
    <d v="2013-06-07T00:00:00"/>
    <s v="June 2013"/>
    <s v="STEVES"/>
    <s v="New"/>
    <s v="Make"/>
  </r>
  <r>
    <n v="681365"/>
    <s v="CROWN PACKAGING"/>
    <x v="82"/>
    <s v="15.00X0.00XX4.00 1500'/RL,SWS SHEETING,LLD ,HEX,CRADL"/>
    <n v="1678.8"/>
    <m/>
    <n v="15"/>
    <m/>
    <m/>
    <n v="4"/>
    <x v="0"/>
    <m/>
    <d v="2013-06-10T00:00:00"/>
    <s v="June 2013"/>
    <s v="MFRIDLEY"/>
    <s v="Reorder"/>
    <s v="Make"/>
  </r>
  <r>
    <n v="662842"/>
    <s v="LAKELAND SUPPLY, INC."/>
    <x v="82"/>
    <s v="15.50X0.00XX1.50 5000'/RL,SWS SHEETING,FG, CRADL"/>
    <n v="6091.5"/>
    <m/>
    <n v="15.5"/>
    <m/>
    <m/>
    <n v="1.5"/>
    <x v="0"/>
    <m/>
    <d v="2013-03-27T00:00:00"/>
    <s v="March 2013"/>
    <s v="EZRA"/>
    <s v="New"/>
    <s v="Make"/>
  </r>
  <r>
    <n v="697844"/>
    <s v="LU TRIMMINGS CORP."/>
    <x v="0"/>
    <s v="9X12 1.5 MIL LIP N TAPE BAG"/>
    <n v="903.5"/>
    <m/>
    <n v="9"/>
    <s v="12 1.5 MIL LIP N TAPE B"/>
    <m/>
    <m/>
    <x v="0"/>
    <m/>
    <d v="2013-08-21T00:00:00"/>
    <s v="Aug 2013"/>
    <s v="VLOW"/>
    <s v="New"/>
    <s v="Buy"/>
  </r>
  <r>
    <n v="630621"/>
    <s v="ASSOCIATED PACKAGING, INC."/>
    <x v="82"/>
    <s v="15.87XXX1.25 1600'/RL,SWS SHEETING,FG, AS,POAPP,CRADL"/>
    <n v="9920"/>
    <m/>
    <n v="15.87"/>
    <m/>
    <m/>
    <n v="1.25"/>
    <x v="0"/>
    <m/>
    <d v="2012-11-05T00:00:00"/>
    <s v="Nov 2012"/>
    <s v="TTHERIAULT"/>
    <s v="New"/>
    <s v="Make"/>
  </r>
  <r>
    <n v="697903"/>
    <s v="A-PAC MFG. CO."/>
    <x v="0"/>
    <s v="9X12 2MIL WHITE COLOR ZIPTOP 1000 CS"/>
    <n v="1936.2"/>
    <m/>
    <n v="9"/>
    <s v="12 2MIL WHITE COLOR ZIP"/>
    <m/>
    <m/>
    <x v="0"/>
    <m/>
    <d v="2013-08-21T00:00:00"/>
    <s v="Aug 2013"/>
    <s v="VLOW"/>
    <s v="New"/>
    <s v="Buy"/>
  </r>
  <r>
    <n v="697913"/>
    <s v="CROWN PACKAGING"/>
    <x v="0"/>
    <s v="11X13 2 MIL LIP+TAPE2  LIP POSTAL APPROVEDWHITE COLOR"/>
    <n v="5160"/>
    <m/>
    <n v="11"/>
    <s v="13 2 MIL LIP+TAPE"/>
    <m/>
    <m/>
    <x v="0"/>
    <m/>
    <d v="2013-08-21T00:00:00"/>
    <s v="Aug 2013"/>
    <s v="JPENA"/>
    <s v="New"/>
    <s v="Buy"/>
  </r>
  <r>
    <n v="697915"/>
    <s v="CROWN PACKAGING"/>
    <x v="0"/>
    <s v="7.5X17 2 MIL LIP+TAPE2  LIP POSTAL APPROVEDWHITE COLOR"/>
    <n v="4737.2"/>
    <m/>
    <n v="7.5"/>
    <s v="17 2 MIL LIP+TAPE"/>
    <m/>
    <m/>
    <x v="0"/>
    <m/>
    <d v="2013-08-21T00:00:00"/>
    <s v="Aug 2013"/>
    <s v="JPENA"/>
    <s v="New"/>
    <s v="Buy"/>
  </r>
  <r>
    <n v="644746"/>
    <s v="ASSOCIATED PACKAGING, INC."/>
    <x v="82"/>
    <s v="15.88X0.00XX1.25 10000'/RL,SWS SHEETING,FG ,AS,COLOR,WHT,CRADL"/>
    <n v="5700"/>
    <m/>
    <n v="15.88"/>
    <m/>
    <m/>
    <n v="1.25"/>
    <x v="0"/>
    <m/>
    <d v="2013-01-11T00:00:00"/>
    <s v="Jan 2013"/>
    <s v="JIM"/>
    <s v="New"/>
    <s v="Make"/>
  </r>
  <r>
    <n v="635238"/>
    <s v="DANVERS INDUSTRIAL PACKAGING"/>
    <x v="82"/>
    <s v="18.00X0.00X36.00X1.50 1200/RL,SWS SOR,BS,BOR,CR ADL"/>
    <n v="0"/>
    <m/>
    <n v="18"/>
    <n v="0"/>
    <n v="36"/>
    <n v="1.5"/>
    <x v="0"/>
    <m/>
    <d v="2012-11-26T00:00:00"/>
    <s v="Nov 2012"/>
    <s v="PGARCIA"/>
    <s v="New"/>
    <s v="Make"/>
  </r>
  <r>
    <n v="697931"/>
    <s v="CHALMUR BAG CO., INC."/>
    <x v="0"/>
    <s v="3  TUBING4 MILL1000 FPR"/>
    <n v="2522"/>
    <m/>
    <s v="3  TUBING"/>
    <m/>
    <m/>
    <m/>
    <x v="0"/>
    <m/>
    <d v="2013-08-21T00:00:00"/>
    <s v="Aug 2013"/>
    <s v="DWHOLEY"/>
    <s v="New"/>
    <s v="Buy"/>
  </r>
  <r>
    <n v="642817"/>
    <s v="UNISOURCE - ST. LOUIS"/>
    <x v="82"/>
    <s v="18.00XXX2.00 2500'/RL,SWS SHEETING,FG, CRADL"/>
    <n v="3354.41"/>
    <m/>
    <n v="18"/>
    <m/>
    <m/>
    <n v="2"/>
    <x v="0"/>
    <m/>
    <d v="2012-12-28T00:00:00"/>
    <s v="Dec 2012"/>
    <s v="DAVID"/>
    <s v="New"/>
    <s v="Make"/>
  </r>
  <r>
    <n v="622885"/>
    <s v="SHORR PACKAGING - IA"/>
    <x v="0"/>
    <s v="4X6 1.5MIL AUTO STYLE BAG CLEAR VENTED 2500/ROLL "/>
    <n v="705"/>
    <m/>
    <n v="4"/>
    <m/>
    <n v="6"/>
    <n v="1.5"/>
    <x v="0"/>
    <m/>
    <d v="2012-10-03T00:00:00"/>
    <s v="Oct 2012"/>
    <s v="PGARCIA"/>
    <s v="New"/>
    <s v="Buy"/>
  </r>
  <r>
    <n v="660068"/>
    <s v="INDUSTRIAL PACKAGING"/>
    <x v="0"/>
    <s v="AUTO 5X9.5X00125 1750/ROLL "/>
    <n v="702.5"/>
    <m/>
    <n v="5"/>
    <m/>
    <n v="9.5"/>
    <n v="1.25"/>
    <x v="0"/>
    <m/>
    <d v="2013-03-15T00:00:00"/>
    <s v="March 2013"/>
    <s v="MICHELLE"/>
    <s v="New"/>
    <s v="Buy"/>
  </r>
  <r>
    <n v="698046"/>
    <s v="NAGEL SHIPPERS"/>
    <x v="0"/>
    <s v="10X15.5 4MILANTI STATICBUBBLE BAG"/>
    <n v="20420.25"/>
    <m/>
    <n v="10"/>
    <s v="15.5 4MIL"/>
    <m/>
    <m/>
    <x v="0"/>
    <m/>
    <d v="2013-08-21T00:00:00"/>
    <s v="Aug 2013"/>
    <s v="MFRIDLEY"/>
    <s v="New"/>
    <s v="Buy"/>
  </r>
  <r>
    <n v="698057"/>
    <s v="NAGEL SHIPPERS"/>
    <x v="0"/>
    <s v="2X2 2MILZT"/>
    <n v="0"/>
    <m/>
    <n v="2"/>
    <s v="2 2MIL"/>
    <m/>
    <m/>
    <x v="0"/>
    <m/>
    <d v="2013-08-21T00:00:00"/>
    <s v="Aug 2013"/>
    <s v="MFRIDLEY"/>
    <s v="New"/>
    <s v="Buy"/>
  </r>
  <r>
    <n v="698058"/>
    <s v="NAGEL SHIPPERS"/>
    <x v="0"/>
    <s v="4X7.5 4MILANTI STATICBUBBLE BAG"/>
    <n v="5617.5"/>
    <m/>
    <n v="4"/>
    <s v="7.5 4MIL"/>
    <m/>
    <m/>
    <x v="0"/>
    <m/>
    <d v="2013-08-21T00:00:00"/>
    <s v="Aug 2013"/>
    <s v="MFRIDLEY"/>
    <s v="New"/>
    <s v="Buy"/>
  </r>
  <r>
    <n v="698059"/>
    <s v="ROYAL PACKAGING"/>
    <x v="0"/>
    <s v="ZT 18X13 1.5 MIL FDA 1,006 VENT HOLES EACH SIDE, 3  FROM TOP/BOTTOM 2.5  FR"/>
    <n v="14454"/>
    <m/>
    <s v="ZT 18"/>
    <s v="13 1.5 MIL FDA 1,00"/>
    <m/>
    <m/>
    <x v="0"/>
    <m/>
    <d v="2013-08-21T00:00:00"/>
    <s v="Aug 2013"/>
    <s v="JBASILE"/>
    <s v="Reorder"/>
    <s v="Buy"/>
  </r>
  <r>
    <n v="703293"/>
    <s v="CHEMSTRETCH INC."/>
    <x v="82"/>
    <s v="18.00XXX3.805000'/RL,SWS SHEETING,FG,COLOR,WHT,CRADL"/>
    <n v="993.41"/>
    <m/>
    <n v="18"/>
    <m/>
    <m/>
    <n v="3.8"/>
    <x v="0"/>
    <m/>
    <d v="2013-09-13T00:00:00"/>
    <s v="Sept 2013"/>
    <s v="DAVID"/>
    <s v="New"/>
    <s v="Make"/>
  </r>
  <r>
    <n v="698063"/>
    <s v="NAGEL SHIPPERS"/>
    <x v="0"/>
    <s v="8X12 4MILTMSS"/>
    <n v="0"/>
    <m/>
    <n v="8"/>
    <s v="12 4MIL"/>
    <m/>
    <m/>
    <x v="0"/>
    <m/>
    <d v="2013-08-21T00:00:00"/>
    <s v="Aug 2013"/>
    <s v="MFRIDLEY"/>
    <s v="New"/>
    <s v="Buy"/>
  </r>
  <r>
    <n v="640116"/>
    <s v="PACKAGING TAPE INC."/>
    <x v="82"/>
    <s v="19.00X0.00XX1.25 3000'/RL,SWS SHEETING,FG, CRADL"/>
    <n v="56000"/>
    <m/>
    <n v="19"/>
    <m/>
    <m/>
    <n v="1.25"/>
    <x v="0"/>
    <m/>
    <d v="2012-12-19T00:00:00"/>
    <s v="Dec 2012"/>
    <s v="JIM"/>
    <s v="New"/>
    <s v="Make"/>
  </r>
  <r>
    <n v="635034"/>
    <s v="CI TRADING LLC"/>
    <x v="0"/>
    <s v="AUTO BAGS 8X15 1.5ML CLEA R 1000/ROLL "/>
    <n v="699.5"/>
    <m/>
    <n v="8"/>
    <m/>
    <n v="15"/>
    <n v="1.5"/>
    <x v="0"/>
    <m/>
    <d v="2012-11-26T00:00:00"/>
    <s v="Nov 2012"/>
    <s v="JLYONS"/>
    <s v="New"/>
    <s v="Buy"/>
  </r>
  <r>
    <n v="645891"/>
    <s v="TAPE PRODUCTS CO."/>
    <x v="82"/>
    <s v="19.00X0.00XX1.50 3000'/RL,SWS SHEETING,FG, CLAR,CRADL"/>
    <n v="1750"/>
    <m/>
    <n v="19"/>
    <m/>
    <m/>
    <n v="1.5"/>
    <x v="0"/>
    <m/>
    <d v="2013-01-21T00:00:00"/>
    <s v="Jan 2013"/>
    <s v="STEVES"/>
    <s v="New"/>
    <s v="Make"/>
  </r>
  <r>
    <n v="661608"/>
    <s v="XPEDX"/>
    <x v="82"/>
    <s v="19.00X0.00XX1.50 3900'/RL,SWS SHEETING,FG, CRADL"/>
    <n v="1507.2"/>
    <m/>
    <n v="19"/>
    <m/>
    <m/>
    <n v="1.5"/>
    <x v="0"/>
    <m/>
    <d v="2013-03-22T00:00:00"/>
    <s v="March 2013"/>
    <s v="EZRA"/>
    <s v="New"/>
    <s v="Make"/>
  </r>
  <r>
    <n v="701663"/>
    <s v="R.S. HUGHES CO. INC."/>
    <x v="0"/>
    <s v="5.5X41X002, 1 VENT HOLE 2 IN&amp;2 UP FROM BOTTOM, 1.25  HEADER W/PERF, .25  LI"/>
    <n v="5300"/>
    <m/>
    <n v="5.5"/>
    <n v="41"/>
    <s v="002, 1 VENT HOLE 2"/>
    <m/>
    <x v="1"/>
    <n v="882132"/>
    <d v="2013-08-21T00:00:00"/>
    <s v="Aug 2013"/>
    <s v="KKING"/>
    <s v="Reorder"/>
    <s v="Buy"/>
  </r>
  <r>
    <n v="662349"/>
    <s v="XPEDX"/>
    <x v="82"/>
    <s v="19.00X0.00XX2.00 3900'/RL,SWS SHEETING,FG, CRADL"/>
    <n v="5255.55"/>
    <m/>
    <n v="19"/>
    <m/>
    <m/>
    <n v="2"/>
    <x v="0"/>
    <m/>
    <d v="2013-03-26T00:00:00"/>
    <s v="March 2013"/>
    <s v="EZRA"/>
    <s v="Reorder"/>
    <s v="Make"/>
  </r>
  <r>
    <n v="698301"/>
    <s v="ROYAL PACKAGING"/>
    <x v="0"/>
    <s v="ZT 18X13 1.5 MIL FDA 1,006 VENT HOLES EACH SIDE, 3  FROM TOP/BOTTOM 2.5  FR"/>
    <n v="0"/>
    <m/>
    <s v="ZT 18"/>
    <s v="13 1.5 MIL FDA 1,00"/>
    <m/>
    <m/>
    <x v="0"/>
    <m/>
    <d v="2013-08-22T00:00:00"/>
    <s v="Aug 2013"/>
    <s v="JBASILE"/>
    <s v="Reorder"/>
    <s v="Buy"/>
  </r>
  <r>
    <n v="698352"/>
    <s v="DANVERS INDUSTRIAL PACKAGING"/>
    <x v="0"/>
    <s v="ZT 18X24 1.5 MIL CLEAR W/SUFFICATION WARNING,PRNTD"/>
    <n v="4573.08"/>
    <m/>
    <s v="ZT 18"/>
    <s v="24 1.5 MIL CLEAR W/"/>
    <m/>
    <m/>
    <x v="0"/>
    <m/>
    <d v="2013-08-22T00:00:00"/>
    <s v="Aug 2013"/>
    <s v="LPAIGE"/>
    <s v="New"/>
    <s v="Buy"/>
  </r>
  <r>
    <n v="647774"/>
    <s v="SHIPPERS SUPPLY, INC."/>
    <x v="82"/>
    <s v="19.00X0.00XX3.00 4000'/RL,SWS SHEETING,FG, CRADL"/>
    <n v="2538.96"/>
    <m/>
    <n v="19"/>
    <m/>
    <m/>
    <n v="3"/>
    <x v="0"/>
    <m/>
    <d v="2013-01-29T00:00:00"/>
    <s v="Jan 2013"/>
    <s v="STEVES"/>
    <s v="New"/>
    <s v="Make"/>
  </r>
  <r>
    <n v="666969"/>
    <s v="SHIPPERS SUPPLY, INC."/>
    <x v="82"/>
    <s v="19.00X0.00XX3.00 4000'/RL,SWS SHEETING,FG, CRADL"/>
    <n v="2383.6799999999998"/>
    <m/>
    <n v="19"/>
    <m/>
    <m/>
    <n v="3"/>
    <x v="1"/>
    <n v="806610"/>
    <d v="2013-04-01T00:00:00"/>
    <s v="April 2013"/>
    <s v="STEVES"/>
    <s v="Reorder"/>
    <s v="Make"/>
  </r>
  <r>
    <n v="693004"/>
    <s v="SHIPPERS SUPPLY, INC."/>
    <x v="82"/>
    <s v="19.00X0.00XX3.004000'/RL,SWS SHEETING,FG,CRADL"/>
    <n v="2479.92"/>
    <m/>
    <n v="19"/>
    <n v="0"/>
    <m/>
    <n v="3"/>
    <x v="1"/>
    <n v="862287"/>
    <d v="2013-07-16T00:00:00"/>
    <s v="July 2013"/>
    <s v="DAVID"/>
    <s v="Reorder"/>
    <s v="Make"/>
  </r>
  <r>
    <n v="693004"/>
    <s v="SHIPPERS SUPPLY, INC."/>
    <x v="82"/>
    <s v="19.00X0.00XX3.004000'/RL,SWS SHEETING,FG,CRADL"/>
    <n v="2479.92"/>
    <m/>
    <n v="19"/>
    <n v="0"/>
    <m/>
    <n v="3"/>
    <x v="1"/>
    <n v="862287"/>
    <d v="2013-07-16T00:00:00"/>
    <s v="July 2013"/>
    <s v="DAVID"/>
    <s v="Reorder"/>
    <s v="Make"/>
  </r>
  <r>
    <n v="709898"/>
    <s v="SHIPPERS SUPPLY, INC."/>
    <x v="82"/>
    <s v="19.00X0.00XX3.004000'/RL,SWS SHEETING,FG,CRADL"/>
    <n v="2479.92"/>
    <m/>
    <n v="19"/>
    <n v="0"/>
    <m/>
    <n v="3"/>
    <x v="1"/>
    <n v="901224"/>
    <d v="2013-09-26T00:00:00"/>
    <s v="Sept 2013"/>
    <s v="MWENTWORTH"/>
    <s v="Reorder"/>
    <s v="Make"/>
  </r>
  <r>
    <n v="675290"/>
    <s v="SHIPPERS SUPPLY, INC."/>
    <x v="82"/>
    <s v="19.00X0.00XX4.00 4000'/RL,SWS SHEETING,FG, CRADL"/>
    <n v="6262.56"/>
    <m/>
    <n v="19"/>
    <m/>
    <m/>
    <n v="4"/>
    <x v="0"/>
    <m/>
    <d v="2013-05-16T00:00:00"/>
    <s v="May 2013"/>
    <s v="STEVES"/>
    <s v="New"/>
    <s v="Make"/>
  </r>
  <r>
    <n v="667696"/>
    <s v="IPS PACKAGING GREENVILLE"/>
    <x v="82"/>
    <s v="20.00X0.00X0.00X6.00 1000'/RL,SWS SOR,BS,BOR,C RADL"/>
    <n v="4181.6000000000004"/>
    <m/>
    <n v="20"/>
    <n v="0"/>
    <n v="0"/>
    <n v="6"/>
    <x v="0"/>
    <m/>
    <d v="2013-04-18T00:00:00"/>
    <s v="April 2013"/>
    <s v="DAVID"/>
    <s v="New"/>
    <s v="Make"/>
  </r>
  <r>
    <n v="667519"/>
    <s v="IPS PACKAGING GREENVILLE"/>
    <x v="82"/>
    <s v="20.00X0.00X0.00X6.00 1500'/RL,SWS SOR,BS,BOR,C RADL"/>
    <n v="6116.8"/>
    <m/>
    <n v="20"/>
    <n v="0"/>
    <n v="0"/>
    <n v="6"/>
    <x v="0"/>
    <m/>
    <d v="2013-04-17T00:00:00"/>
    <s v="April 2013"/>
    <s v="LPAIGE"/>
    <s v="New"/>
    <s v="Make"/>
  </r>
  <r>
    <n v="631045"/>
    <s v="LBJ ASSOCIATES, INC."/>
    <x v="82"/>
    <s v="21.00X0.00X42.00X2.00 500/RL,SWS SOR,TINT,MBL,C RADL"/>
    <n v="0"/>
    <m/>
    <n v="21"/>
    <n v="0"/>
    <n v="42"/>
    <n v="2"/>
    <x v="0"/>
    <m/>
    <d v="2012-11-06T00:00:00"/>
    <s v="Nov 2012"/>
    <s v="CMAHAN"/>
    <s v="New"/>
    <s v="Make"/>
  </r>
  <r>
    <n v="644221"/>
    <s v="BUTLER DEARDEN"/>
    <x v="82"/>
    <s v="24.00X0.00X24.00X1.50 800/CS,BAGS,BS "/>
    <n v="789"/>
    <m/>
    <n v="24"/>
    <n v="0"/>
    <n v="24"/>
    <n v="1.5"/>
    <x v="0"/>
    <m/>
    <d v="2012-12-20T00:00:00"/>
    <s v="Dec 2012"/>
    <s v="MICHELLE"/>
    <s v="New"/>
    <s v="Make"/>
  </r>
  <r>
    <n v="698586"/>
    <s v="LANDA PACKAGING DIST."/>
    <x v="0"/>
    <s v="ZT 2X6 2MIL"/>
    <n v="300.60000000000002"/>
    <m/>
    <s v="ZT 2"/>
    <s v="6 2MIL"/>
    <m/>
    <m/>
    <x v="0"/>
    <m/>
    <d v="2013-08-23T00:00:00"/>
    <s v="Aug 2013"/>
    <s v="JBURKE"/>
    <s v="New"/>
    <s v="Buy"/>
  </r>
  <r>
    <n v="698589"/>
    <s v="PROVIDENT PACKAGING CORP."/>
    <x v="0"/>
    <s v="LF 12X19+4BGX00125 WC250/WICK 1000/CTN"/>
    <n v="6260"/>
    <m/>
    <s v="LF 12"/>
    <s v="19+4BG"/>
    <s v="00125 WC"/>
    <m/>
    <x v="0"/>
    <m/>
    <d v="2013-08-23T00:00:00"/>
    <s v="Aug 2013"/>
    <s v="MWENTWORTH"/>
    <s v="New"/>
    <s v="Buy"/>
  </r>
  <r>
    <n v="644531"/>
    <s v="BUTLER DEARDEN"/>
    <x v="82"/>
    <s v="24.00X0.00X24.00X1.50 800/CS,BAGS,BS "/>
    <n v="629.6"/>
    <m/>
    <n v="24"/>
    <n v="0"/>
    <n v="24"/>
    <n v="1.5"/>
    <x v="1"/>
    <n v="760812"/>
    <d v="2012-12-26T00:00:00"/>
    <s v="Dec 2012"/>
    <s v="JPENA"/>
    <s v="Reorder"/>
    <s v="Make"/>
  </r>
  <r>
    <n v="692562"/>
    <s v="UNISOURCE - PORTLAND"/>
    <x v="83"/>
    <s v="10.25XXX1.005000'/RL,CF SHEETING,CRADL"/>
    <n v="1315.56"/>
    <m/>
    <n v="10.25"/>
    <m/>
    <m/>
    <n v="1"/>
    <x v="0"/>
    <m/>
    <d v="2013-07-29T00:00:00"/>
    <s v="July 2013"/>
    <s v="CMAHAN"/>
    <s v="New"/>
    <s v="Make"/>
  </r>
  <r>
    <n v="698638"/>
    <s v="SUNBELT PAPER &amp; PACKAGING"/>
    <x v="0"/>
    <s v="ZT 6X10X002 2C/1S1000/CTNDOMESTIC,PRNTD"/>
    <n v="5192"/>
    <m/>
    <s v="ZT 6"/>
    <n v="10"/>
    <s v="002 2C/1S"/>
    <m/>
    <x v="0"/>
    <m/>
    <d v="2013-08-23T00:00:00"/>
    <s v="Aug 2013"/>
    <s v="BRENDA"/>
    <s v="New"/>
    <s v="Buy"/>
  </r>
  <r>
    <n v="698640"/>
    <s v="SUNBELT PAPER &amp; PACKAGING"/>
    <x v="0"/>
    <s v="ZT 8X10X002 2C/1S1000/CTNDOMESTIC,PRNTD"/>
    <n v="4883.3999999999996"/>
    <m/>
    <s v="ZT 8"/>
    <n v="10"/>
    <s v="002 2C/1S"/>
    <m/>
    <x v="0"/>
    <m/>
    <d v="2013-08-23T00:00:00"/>
    <s v="Aug 2013"/>
    <s v="BRENDA"/>
    <s v="New"/>
    <s v="Buy"/>
  </r>
  <r>
    <n v="698643"/>
    <s v="SUNBELT PAPER &amp; PACKAGING"/>
    <x v="0"/>
    <s v="ZT 5X8X002 2C/1S1000/CTNDOMESTIC,PRNTD"/>
    <n v="4596.96"/>
    <m/>
    <s v="ZT 5"/>
    <n v="8"/>
    <s v="002 2C/1S"/>
    <m/>
    <x v="0"/>
    <m/>
    <d v="2013-08-23T00:00:00"/>
    <s v="Aug 2013"/>
    <s v="BRENDA"/>
    <s v="New"/>
    <s v="Buy"/>
  </r>
  <r>
    <n v="698660"/>
    <s v="ADVANCED PACKAGING SPECIALTIES"/>
    <x v="0"/>
    <s v="ZT PAS 14X24X004250/CS"/>
    <n v="2014.5"/>
    <m/>
    <s v="ZT PAS 14"/>
    <n v="24"/>
    <n v="4"/>
    <m/>
    <x v="0"/>
    <m/>
    <d v="2013-08-23T00:00:00"/>
    <s v="Aug 2013"/>
    <s v="LMITCHELL"/>
    <s v="New"/>
    <s v="Buy"/>
  </r>
  <r>
    <n v="633524"/>
    <s v="PYRAMID PACKAGING INC."/>
    <x v="84"/>
    <s v="102.00X0.00XX3.00 2000'/RL,SWS SHEETING,FG, NOSLIP,CRADL"/>
    <n v="3960"/>
    <m/>
    <n v="102"/>
    <m/>
    <m/>
    <n v="3"/>
    <x v="1"/>
    <n v="737892"/>
    <d v="2012-11-01T00:00:00"/>
    <s v="Nov 2012"/>
    <s v="AMBER"/>
    <s v="Reorder"/>
    <s v="Make"/>
  </r>
  <r>
    <n v="698745"/>
    <s v="CONTINENTAL WESTERN CORPORATION"/>
    <x v="0"/>
    <s v="12X14 5MIL ZTWITH PERFORATION ABOVE ZION 12  SIDE"/>
    <n v="1526.5"/>
    <m/>
    <n v="12"/>
    <s v="14 5MIL ZT"/>
    <m/>
    <m/>
    <x v="0"/>
    <m/>
    <d v="2013-08-23T00:00:00"/>
    <s v="Aug 2013"/>
    <s v="MGONZALEZ"/>
    <s v="New"/>
    <s v="Buy"/>
  </r>
  <r>
    <n v="700869"/>
    <s v="MILHENCH SUPPLY CO."/>
    <x v="0"/>
    <s v="21X4X54 0.6MIL GARMENT BAPRINTED 1C/1S RANDOM REPEAT,PRNTD"/>
    <n v="270"/>
    <m/>
    <n v="21"/>
    <n v="4"/>
    <s v="54 0.6MIL GARMENT BA"/>
    <m/>
    <x v="1"/>
    <n v="883202"/>
    <d v="2013-08-23T00:00:00"/>
    <s v="Aug 2013"/>
    <s v="PGARCIA"/>
    <s v="New"/>
    <s v="Buy"/>
  </r>
  <r>
    <n v="637631"/>
    <s v="PYRAMID PACKAGING INC."/>
    <x v="84"/>
    <s v="102.00X0.00XX3.00 2000'/RL,SWS SHEETING,FG, NOSLIP,CRADL"/>
    <n v="3840"/>
    <m/>
    <n v="102"/>
    <m/>
    <m/>
    <n v="3"/>
    <x v="1"/>
    <n v="747234"/>
    <d v="2012-11-21T00:00:00"/>
    <s v="Nov 2012"/>
    <s v="SARAH"/>
    <s v="Reorder"/>
    <s v="Make"/>
  </r>
  <r>
    <n v="642335"/>
    <s v="PYRAMID PACKAGING INC."/>
    <x v="84"/>
    <s v="102.00X0.00XX3.00 2000'/RL,SWS SHEETING,FG, NOSLIP,CRADL"/>
    <n v="0"/>
    <m/>
    <n v="102"/>
    <m/>
    <m/>
    <n v="3"/>
    <x v="1"/>
    <n v="756231"/>
    <d v="2012-12-12T00:00:00"/>
    <s v="Dec 2012"/>
    <s v="LHICKS"/>
    <s v="Reorder"/>
    <s v="Make"/>
  </r>
  <r>
    <n v="640129"/>
    <s v="CI TRADING LLC"/>
    <x v="0"/>
    <s v="AUTO BAGS 8X15 1.5ML CLEA R 1000/ROLL "/>
    <n v="699.5"/>
    <m/>
    <n v="8"/>
    <m/>
    <n v="15"/>
    <n v="1.5"/>
    <x v="1"/>
    <n v="752215"/>
    <d v="2012-12-04T00:00:00"/>
    <s v="Dec 2012"/>
    <s v="JLYONS"/>
    <s v="Reorder"/>
    <s v="Buy"/>
  </r>
  <r>
    <n v="660083"/>
    <s v="INDUSTRIAL PACKAGING"/>
    <x v="0"/>
    <s v="AUTO 4X8X0015 1750/ROLL "/>
    <n v="694.75"/>
    <m/>
    <n v="4"/>
    <m/>
    <n v="8"/>
    <n v="1.5"/>
    <x v="0"/>
    <m/>
    <d v="2013-03-15T00:00:00"/>
    <s v="March 2013"/>
    <s v="MICHELLE"/>
    <s v="New"/>
    <s v="Buy"/>
  </r>
  <r>
    <n v="698904"/>
    <s v="BP ASSOCIATES"/>
    <x v="0"/>
    <s v="1.5X3 2MIL BOR"/>
    <n v="1096.5"/>
    <m/>
    <n v="1.5"/>
    <s v="3 2MIL BOR"/>
    <m/>
    <m/>
    <x v="0"/>
    <m/>
    <d v="2013-08-26T00:00:00"/>
    <s v="Aug 2013"/>
    <s v="LCARTER"/>
    <s v="New"/>
    <s v="Buy"/>
  </r>
  <r>
    <n v="698913"/>
    <s v="TY-FLOT"/>
    <x v="0"/>
    <s v="ZT 12X15 2 MIL ORANGE TINT"/>
    <n v="2815"/>
    <m/>
    <s v="ZT 12"/>
    <s v="15 2 MIL ORANGE TIN"/>
    <m/>
    <m/>
    <x v="0"/>
    <m/>
    <d v="2013-08-26T00:00:00"/>
    <s v="Aug 2013"/>
    <s v="LPAIGE"/>
    <s v="New"/>
    <s v="Buy"/>
  </r>
  <r>
    <n v="644272"/>
    <s v="PYRAMID PACKAGING INC."/>
    <x v="84"/>
    <s v="102.00X0.00XX3.00 2000'/RL,SWS SHEETING,FG, NOSLIP,CRADL"/>
    <n v="3800"/>
    <m/>
    <n v="102"/>
    <m/>
    <m/>
    <n v="3"/>
    <x v="1"/>
    <n v="760329"/>
    <d v="2012-12-21T00:00:00"/>
    <s v="Dec 2012"/>
    <s v="MEREDITH"/>
    <s v="Reorder"/>
    <s v="Make"/>
  </r>
  <r>
    <n v="698952"/>
    <s v="CONTINENTAL WESTERN CORPORATION"/>
    <x v="0"/>
    <s v="12X14 5MIL ZTWITH PERFORATION ABOVE ZION 12  SIDE"/>
    <n v="0"/>
    <m/>
    <n v="12"/>
    <s v="14 5MIL ZT"/>
    <m/>
    <m/>
    <x v="0"/>
    <m/>
    <d v="2013-08-26T00:00:00"/>
    <s v="Aug 2013"/>
    <s v="MGONZALEZ"/>
    <s v="Reorder"/>
    <s v="Buy"/>
  </r>
  <r>
    <n v="650399"/>
    <s v="PYRAMID PACKAGING INC."/>
    <x v="84"/>
    <s v="102.00X0.00XX3.00 2000'/RL,SWS SHEETING,FG, NOSLIP,CRADL"/>
    <n v="3880"/>
    <m/>
    <n v="102"/>
    <m/>
    <m/>
    <n v="3"/>
    <x v="1"/>
    <n v="773535"/>
    <d v="2013-01-24T00:00:00"/>
    <s v="Jan 2013"/>
    <s v="LPAIGE"/>
    <s v="Reorder"/>
    <s v="Make"/>
  </r>
  <r>
    <n v="699020"/>
    <s v="DIMENSION SALES"/>
    <x v="0"/>
    <s v="ZT 6X4 2MIL BLACKOPAQUE 1000/CS"/>
    <n v="1344"/>
    <m/>
    <s v="ZT 6"/>
    <s v="4 2MIL BLACK"/>
    <m/>
    <m/>
    <x v="0"/>
    <m/>
    <d v="2013-08-26T00:00:00"/>
    <s v="Aug 2013"/>
    <s v="LCARTER"/>
    <s v="New"/>
    <s v="Buy"/>
  </r>
  <r>
    <n v="700578"/>
    <s v="PEMRO DISTRIBUTION"/>
    <x v="0"/>
    <s v="9X3 ZIPTOP6MIL"/>
    <n v="660"/>
    <m/>
    <n v="9"/>
    <s v="3 ZIPTOP"/>
    <m/>
    <m/>
    <x v="1"/>
    <n v="884054"/>
    <d v="2013-08-26T00:00:00"/>
    <s v="Aug 2013"/>
    <s v="MFRIDLEY"/>
    <s v="New"/>
    <s v="Buy"/>
  </r>
  <r>
    <n v="655860"/>
    <s v="PYRAMID PACKAGING INC."/>
    <x v="84"/>
    <s v="102.00X0.00XX3.00 2000'/RL,SWS SHEETING,FG, NOSLIP,CRADL"/>
    <n v="4850"/>
    <m/>
    <n v="102"/>
    <m/>
    <m/>
    <n v="3"/>
    <x v="1"/>
    <n v="783495"/>
    <d v="2013-02-13T00:00:00"/>
    <s v="Feb 2013"/>
    <s v="TTHERIAULT"/>
    <s v="Reorder"/>
    <s v="Make"/>
  </r>
  <r>
    <n v="659674"/>
    <s v="PYRAMID PACKAGING INC."/>
    <x v="84"/>
    <s v="102.00X0.00XX3.00 2000'/RL,SWS SHEETING,FG, NOSLIP,CRADL"/>
    <n v="6180"/>
    <m/>
    <n v="102"/>
    <m/>
    <m/>
    <n v="3"/>
    <x v="1"/>
    <n v="790806"/>
    <d v="2013-02-28T00:00:00"/>
    <s v="Feb 2013"/>
    <s v="AMBER"/>
    <s v="Reorder"/>
    <s v="Make"/>
  </r>
  <r>
    <n v="665123"/>
    <s v="PYRAMID PACKAGING INC."/>
    <x v="84"/>
    <s v="102.00X0.00XX3.00 2000'/RL,SWS SHEETING,FG, NOSLIP,CRADL"/>
    <n v="6180"/>
    <m/>
    <n v="102"/>
    <m/>
    <m/>
    <n v="3"/>
    <x v="1"/>
    <n v="801843"/>
    <d v="2013-03-21T00:00:00"/>
    <s v="March 2013"/>
    <s v="MWENTWORTH"/>
    <s v="Reorder"/>
    <s v="Make"/>
  </r>
  <r>
    <n v="672503"/>
    <s v="PYRAMID PACKAGING INC."/>
    <x v="84"/>
    <s v="102.00X0.00XX3.00 2000'/RL,SWS SHEETING,FG, NOSLIP,CRADL"/>
    <n v="6120"/>
    <m/>
    <n v="102"/>
    <m/>
    <m/>
    <n v="3"/>
    <x v="1"/>
    <n v="816757"/>
    <d v="2013-04-19T00:00:00"/>
    <s v="April 2013"/>
    <s v="JPENA"/>
    <s v="Reorder"/>
    <s v="Make"/>
  </r>
  <r>
    <n v="676364"/>
    <s v="PYRAMID PACKAGING INC."/>
    <x v="84"/>
    <s v="102.00X0.00XX3.00 2000'/RL,SWS SHEETING,FG, NOSLIP,CRADL"/>
    <n v="4995.5"/>
    <m/>
    <n v="102"/>
    <m/>
    <m/>
    <n v="3"/>
    <x v="1"/>
    <n v="825339"/>
    <d v="2013-05-07T00:00:00"/>
    <s v="May 2013"/>
    <s v="AMBER"/>
    <s v="Reorder"/>
    <s v="Make"/>
  </r>
  <r>
    <n v="682217"/>
    <s v="PYRAMID PACKAGING INC."/>
    <x v="84"/>
    <s v="102.00X0.00XX3.00 2000'/RL,SWS SHEETING,FG, NOSLIP,CRADL"/>
    <n v="5936.4"/>
    <m/>
    <n v="102"/>
    <m/>
    <m/>
    <n v="3"/>
    <x v="1"/>
    <n v="837571"/>
    <d v="2013-05-30T00:00:00"/>
    <s v="May 2013"/>
    <s v="AMBER"/>
    <s v="Reorder"/>
    <s v="Make"/>
  </r>
  <r>
    <n v="687967"/>
    <s v="PYRAMID PACKAGING INC."/>
    <x v="84"/>
    <s v="102.00X0.00XX3.00 2000'/RL,SWS SHEETING,FG, NOSLIP,CRADL"/>
    <n v="5936.4"/>
    <m/>
    <n v="102"/>
    <m/>
    <m/>
    <n v="3"/>
    <x v="0"/>
    <n v="855586"/>
    <d v="2013-06-20T00:00:00"/>
    <s v="June 2013"/>
    <s v="STEVES"/>
    <s v="Reorder"/>
    <s v="Make"/>
  </r>
  <r>
    <n v="687967"/>
    <s v="PYRAMID PACKAGING INC."/>
    <x v="84"/>
    <s v="102.00X0.00XX3.002000'/RL,SWS SHEETING,FG,NOSLIP,CRADL"/>
    <n v="5936.4"/>
    <m/>
    <n v="102"/>
    <n v="0"/>
    <m/>
    <n v="3"/>
    <x v="1"/>
    <n v="855586"/>
    <d v="2013-07-02T00:00:00"/>
    <s v="July 2013"/>
    <s v="STEVES"/>
    <s v="Reorder"/>
    <s v="Make"/>
  </r>
  <r>
    <n v="699745"/>
    <s v="PYRAMID PACKAGING INC."/>
    <x v="84"/>
    <s v="102.00X0.00XX3.002000'/RL,SWS SHEETING,FG,NOSLIP,CRADL"/>
    <n v="4539.6000000000004"/>
    <m/>
    <n v="102"/>
    <n v="0"/>
    <m/>
    <n v="3"/>
    <x v="1"/>
    <n v="877722"/>
    <d v="2013-08-13T00:00:00"/>
    <s v="Aug 2013"/>
    <s v="MFRIDLEY"/>
    <s v="Reorder"/>
    <s v="Make"/>
  </r>
  <r>
    <n v="699281"/>
    <s v="LAMBERSON PACKAGING"/>
    <x v="0"/>
    <s v="MERCHANDISE BAG 12X15 2 MIL"/>
    <n v="12310"/>
    <m/>
    <s v="MERCHANDISE BAG 12"/>
    <s v="15 2 M"/>
    <m/>
    <m/>
    <x v="0"/>
    <m/>
    <d v="2013-08-27T00:00:00"/>
    <s v="Aug 2013"/>
    <s v="LPAIGE"/>
    <s v="New"/>
    <s v="Buy"/>
  </r>
  <r>
    <n v="706106"/>
    <s v="PYRAMID PACKAGING INC."/>
    <x v="84"/>
    <s v="102.00X0.00XX3.002000'/RL,SWS SHEETING,FG,NOSLIP,CRADL"/>
    <n v="6052.8"/>
    <m/>
    <n v="102"/>
    <n v="0"/>
    <m/>
    <n v="3"/>
    <x v="1"/>
    <n v="892775"/>
    <d v="2013-09-11T00:00:00"/>
    <s v="Sept 2013"/>
    <s v="MWENTWORTH"/>
    <s v="Reorder"/>
    <s v="Make"/>
  </r>
  <r>
    <n v="675735"/>
    <s v="CARLSON SYSTEMS, LLC - MINNEAPOLIS"/>
    <x v="84"/>
    <s v="102.00XXX6.00 1000'/RL,SWS SHEETING,FG, NOSLIP,CRADL"/>
    <n v="0"/>
    <m/>
    <n v="102"/>
    <m/>
    <m/>
    <n v="6"/>
    <x v="0"/>
    <m/>
    <d v="2013-05-29T00:00:00"/>
    <s v="May 2013"/>
    <s v="WILL"/>
    <s v="New"/>
    <s v="Make"/>
  </r>
  <r>
    <n v="702563"/>
    <s v="MELCO, A SUPPLYONE CO."/>
    <x v="0"/>
    <s v="ZT 12X14 2MILREGISTERED PRINT1COLOR 1SIDE BLACK,PRNTD"/>
    <n v="2053.2600000000002"/>
    <m/>
    <s v="ZT 12"/>
    <s v="14 2MIL"/>
    <m/>
    <m/>
    <x v="1"/>
    <n v="884408"/>
    <d v="2013-08-27T00:00:00"/>
    <s v="Aug 2013"/>
    <s v="JCORLISS"/>
    <s v="New"/>
    <s v="Buy"/>
  </r>
  <r>
    <n v="640911"/>
    <s v="STAPLES CENTRAL PAYMENT CENTER"/>
    <x v="78"/>
    <s v="11.00X0.00X14.00X1.00 1000/CS,BAGS "/>
    <n v="1757.34"/>
    <m/>
    <n v="11"/>
    <n v="0"/>
    <n v="14"/>
    <n v="1"/>
    <x v="0"/>
    <m/>
    <d v="2012-12-21T00:00:00"/>
    <s v="Dec 2012"/>
    <s v="LCARTER"/>
    <s v="Reorder"/>
    <s v="Make"/>
  </r>
  <r>
    <n v="657523"/>
    <s v="STAPLES CENTRAL PAYMENT CENTER"/>
    <x v="78"/>
    <s v="11.00X0.00X14.00X1.00 1000/CS,BAGS "/>
    <n v="1776.06"/>
    <m/>
    <n v="11"/>
    <n v="0"/>
    <n v="14"/>
    <n v="1"/>
    <x v="0"/>
    <m/>
    <d v="2013-03-07T00:00:00"/>
    <s v="March 2013"/>
    <s v="LCARTER"/>
    <s v="Reorder"/>
    <s v="Make"/>
  </r>
  <r>
    <n v="702748"/>
    <s v="MIDWEST PACKAGING &amp; CONTAINER"/>
    <x v="0"/>
    <s v="3X4 4MIL ZIP W/EXTENDED L1000/CASE"/>
    <n v="1215"/>
    <m/>
    <n v="3"/>
    <s v="4 4MIL ZIP W/E"/>
    <s v="TENDED L"/>
    <m/>
    <x v="1"/>
    <n v="884835"/>
    <d v="2013-08-27T00:00:00"/>
    <s v="Aug 2013"/>
    <s v="LPAIGE"/>
    <s v="Reorder"/>
    <s v="Buy"/>
  </r>
  <r>
    <n v="680240"/>
    <s v="STAPLES CENTRAL PAYMENT CENTER"/>
    <x v="78"/>
    <s v="11.00X0.00X14.00X1.00 1000/CS,BAGS "/>
    <n v="1558.2"/>
    <m/>
    <n v="11"/>
    <n v="0"/>
    <n v="14"/>
    <n v="1"/>
    <x v="1"/>
    <n v="833165"/>
    <d v="2013-05-21T00:00:00"/>
    <s v="May 2013"/>
    <s v="CMAHAN"/>
    <s v="Reorder"/>
    <s v="Make"/>
  </r>
  <r>
    <n v="684497"/>
    <s v="STAPLES CENTRAL PAYMENT CENTER"/>
    <x v="78"/>
    <s v="11.00X0.00X14.00X1.00 1000/CS,BAGS "/>
    <n v="2340"/>
    <m/>
    <n v="11"/>
    <n v="0"/>
    <n v="14"/>
    <n v="1"/>
    <x v="0"/>
    <m/>
    <d v="2013-06-24T00:00:00"/>
    <s v="June 2013"/>
    <s v="LCARTER"/>
    <s v="Reorder"/>
    <s v="Make"/>
  </r>
  <r>
    <n v="699490"/>
    <s v="WCP SOLUTIONS - CLEARFIELD"/>
    <x v="0"/>
    <s v="16X24X006 BLACKTRI LING SUFF1C1S 16-8 FONT ,PRNTD"/>
    <n v="7058.2"/>
    <m/>
    <n v="16"/>
    <n v="24"/>
    <s v="006 BLACK"/>
    <m/>
    <x v="0"/>
    <m/>
    <d v="2013-08-28T00:00:00"/>
    <s v="Aug 2013"/>
    <s v="MFRIDLEY"/>
    <s v="New"/>
    <s v="Buy"/>
  </r>
  <r>
    <n v="706214"/>
    <s v="STAPLES CENTRAL PAYMENT CENTER"/>
    <x v="78"/>
    <s v="11.00X0.00X14.00X1.001000/CS,BAGS"/>
    <n v="2405.52"/>
    <m/>
    <n v="11"/>
    <n v="0"/>
    <n v="14"/>
    <n v="1"/>
    <x v="0"/>
    <m/>
    <d v="2013-09-26T00:00:00"/>
    <s v="Sept 2013"/>
    <s v="LCARTER"/>
    <s v="Reorder"/>
    <s v="Make"/>
  </r>
  <r>
    <n v="637746"/>
    <s v="STAR PACKAGING INC"/>
    <x v="79"/>
    <s v="12.00X0.00X15.00X4.00 250/RL,BAGS,BS,BOR "/>
    <n v="761.99"/>
    <m/>
    <n v="12"/>
    <n v="0"/>
    <n v="15"/>
    <n v="4"/>
    <x v="0"/>
    <m/>
    <d v="2012-12-06T00:00:00"/>
    <s v="Dec 2012"/>
    <s v="AMBER"/>
    <s v="Reorder"/>
    <s v="Make"/>
  </r>
  <r>
    <n v="647626"/>
    <s v="CI TRADING LLC"/>
    <x v="0"/>
    <s v="AUTO BAGS 8X15 1.5ML CLEA R 1000/ROLL "/>
    <n v="685.35"/>
    <m/>
    <n v="8"/>
    <m/>
    <n v="15"/>
    <n v="1.5"/>
    <x v="1"/>
    <n v="768369"/>
    <d v="2013-01-14T00:00:00"/>
    <s v="Jan 2013"/>
    <s v="LPAIGE"/>
    <s v="Reorder"/>
    <s v="Buy"/>
  </r>
  <r>
    <n v="699533"/>
    <s v="PERFECT POLY"/>
    <x v="0"/>
    <s v="4X8 LIP &amp; TAPE 1.5 MILHANG HOLE ON OPPPOSITE EN4X8 CARDBOARD TO FIT INSI"/>
    <n v="400"/>
    <m/>
    <n v="4"/>
    <s v="8 LIP &amp; TAPE 1.5 MIL"/>
    <m/>
    <m/>
    <x v="0"/>
    <m/>
    <d v="2013-08-28T00:00:00"/>
    <s v="Aug 2013"/>
    <s v="DBALLETTA"/>
    <s v="New"/>
    <s v="Buy"/>
  </r>
  <r>
    <n v="699557"/>
    <s v="J.R. REEVES COMPANY"/>
    <x v="0"/>
    <s v="ZIPTOP 12X2 BLACK STATICTRANSMET SHIELD BLACK POLBAG 25/CASE"/>
    <n v="0"/>
    <m/>
    <s v="ZIPTOP 12"/>
    <s v="2 BLACK STATIC"/>
    <m/>
    <m/>
    <x v="0"/>
    <m/>
    <d v="2013-08-28T00:00:00"/>
    <s v="Aug 2013"/>
    <s v="PGARCIA"/>
    <s v="New"/>
    <s v="Buy"/>
  </r>
  <r>
    <n v="642780"/>
    <s v="AMERISOURCE PACKAGING"/>
    <x v="0"/>
    <s v="4X6X003 1500/ROLL WHITE AUTO BAG "/>
    <n v="670"/>
    <m/>
    <n v="4"/>
    <m/>
    <n v="6"/>
    <n v="3"/>
    <x v="0"/>
    <m/>
    <d v="2012-12-28T00:00:00"/>
    <s v="Dec 2012"/>
    <s v="AMBER"/>
    <s v="New"/>
    <s v="Buy"/>
  </r>
  <r>
    <n v="650337"/>
    <s v="ABLE TAPE AND PACKAGING"/>
    <x v="78"/>
    <s v="12.00X0.00X18.00X1.00 1000/CS,BAGS "/>
    <n v="2160"/>
    <m/>
    <n v="12"/>
    <n v="0"/>
    <n v="18"/>
    <n v="1"/>
    <x v="0"/>
    <m/>
    <d v="2013-02-07T00:00:00"/>
    <s v="Feb 2013"/>
    <s v="TTHERIAULT"/>
    <s v="New"/>
    <s v="Make"/>
  </r>
  <r>
    <n v="699664"/>
    <s v="ATLANTIC TAPE &amp; DISTRIBUTING"/>
    <x v="0"/>
    <s v="POLYPROPYLENE BAG39.5X16.5X35.5 1MIL"/>
    <n v="0"/>
    <m/>
    <s v="POLYPROPYLENE BAG"/>
    <m/>
    <m/>
    <m/>
    <x v="0"/>
    <m/>
    <d v="2013-08-28T00:00:00"/>
    <s v="Aug 2013"/>
    <s v="PCOSTA"/>
    <s v="New"/>
    <s v="Buy"/>
  </r>
  <r>
    <n v="699731"/>
    <s v="MID-CITY SUPPLY INC"/>
    <x v="0"/>
    <s v="6X9X0015 POLY BAG3/4 LIP AND TAPE"/>
    <n v="501.75"/>
    <m/>
    <n v="6"/>
    <n v="9"/>
    <s v="0015 POLY BAG"/>
    <m/>
    <x v="0"/>
    <m/>
    <d v="2013-08-28T00:00:00"/>
    <s v="Aug 2013"/>
    <s v="MFRIDLEY"/>
    <s v="New"/>
    <s v="Buy"/>
  </r>
  <r>
    <n v="699734"/>
    <s v="MID-CITY SUPPLY INC"/>
    <x v="0"/>
    <s v="9X12X0015 POLYBAG3/4 LIP AND TAPE"/>
    <n v="651.5"/>
    <m/>
    <n v="9"/>
    <n v="12"/>
    <s v="0015 POLYBAG"/>
    <m/>
    <x v="0"/>
    <m/>
    <d v="2013-08-28T00:00:00"/>
    <s v="Aug 2013"/>
    <s v="MFRIDLEY"/>
    <s v="New"/>
    <s v="Buy"/>
  </r>
  <r>
    <n v="699735"/>
    <s v="MID-CITY SUPPLY INC"/>
    <x v="0"/>
    <s v="6X9X002 POLY BAG3/4 LIP AND TAPE"/>
    <n v="527.25"/>
    <m/>
    <n v="6"/>
    <n v="9"/>
    <s v="002 POLY BAG"/>
    <m/>
    <x v="0"/>
    <m/>
    <d v="2013-08-28T00:00:00"/>
    <s v="Aug 2013"/>
    <s v="MFRIDLEY"/>
    <s v="Reorder"/>
    <s v="Buy"/>
  </r>
  <r>
    <n v="699737"/>
    <s v="MID-CITY SUPPLY INC"/>
    <x v="0"/>
    <s v="9X12X002 POLYBAG1.5 LIP AND TAPE"/>
    <n v="4640"/>
    <m/>
    <n v="9"/>
    <n v="12"/>
    <s v="002 POLYBAG"/>
    <m/>
    <x v="0"/>
    <m/>
    <d v="2013-08-28T00:00:00"/>
    <s v="Aug 2013"/>
    <s v="MFRIDLEY"/>
    <s v="New"/>
    <s v="Buy"/>
  </r>
  <r>
    <n v="640927"/>
    <s v="STAPLES CENTRAL PAYMENT CENTER"/>
    <x v="78"/>
    <s v="12.00X0.00X20.00X1.50 1000/CS,BAGS "/>
    <n v="1661.94"/>
    <m/>
    <n v="12"/>
    <n v="0"/>
    <n v="20"/>
    <n v="1.5"/>
    <x v="0"/>
    <m/>
    <d v="2012-12-21T00:00:00"/>
    <s v="Dec 2012"/>
    <s v="LCARTER"/>
    <s v="Reorder"/>
    <s v="Make"/>
  </r>
  <r>
    <n v="699775"/>
    <s v="FLORIDA GULF PACKAGING, INC"/>
    <x v="0"/>
    <s v="0.75X7 1MIL POLY BAGLIP AND TAPE"/>
    <n v="0"/>
    <m/>
    <n v="0.75"/>
    <s v="7 1MIL POLY BAG"/>
    <m/>
    <m/>
    <x v="0"/>
    <m/>
    <d v="2013-08-29T00:00:00"/>
    <s v="Aug 2013"/>
    <s v="MFRIDLEY"/>
    <s v="New"/>
    <s v="Buy"/>
  </r>
  <r>
    <n v="642130"/>
    <s v="PACKAGING TAPE INC."/>
    <x v="0"/>
    <s v="AUTO 3.5X6X002 1500/RL  "/>
    <n v="607.25"/>
    <m/>
    <n v="3.5"/>
    <m/>
    <n v="6"/>
    <n v="2"/>
    <x v="0"/>
    <m/>
    <d v="2012-12-27T00:00:00"/>
    <s v="Dec 2012"/>
    <s v="LCARTER"/>
    <s v="Reorder"/>
    <s v="Buy"/>
  </r>
  <r>
    <n v="653618"/>
    <s v="STAPLES CENTRAL PAYMENT CENTER"/>
    <x v="78"/>
    <s v="12.00X0.00X20.00X1.50 1000/CS,BAGS "/>
    <n v="1186.5"/>
    <m/>
    <n v="12"/>
    <n v="0"/>
    <n v="20"/>
    <n v="1.5"/>
    <x v="1"/>
    <n v="779218"/>
    <d v="2013-02-05T00:00:00"/>
    <s v="Feb 2013"/>
    <s v="TTHERIAULT"/>
    <s v="Reorder"/>
    <s v="Make"/>
  </r>
  <r>
    <n v="699854"/>
    <s v="INTERNATIONAL POLY CO"/>
    <x v="0"/>
    <s v="9X12 2.5MIL BAG WITH 1  LIP &amp; TAPE"/>
    <n v="10800"/>
    <m/>
    <n v="9"/>
    <s v="12 2.5MIL BAG WITH 1  L"/>
    <m/>
    <m/>
    <x v="0"/>
    <m/>
    <d v="2013-08-29T00:00:00"/>
    <s v="Aug 2013"/>
    <s v="PGARCIA"/>
    <s v="New"/>
    <s v="Buy"/>
  </r>
  <r>
    <n v="699858"/>
    <s v="INTERNATIONAL POLY CO"/>
    <x v="0"/>
    <s v="9X12 4MIL WITH A 1  LIP &amp;TAPE"/>
    <n v="16800"/>
    <m/>
    <n v="9"/>
    <s v="12 4MIL WITH A 1  LIP &amp;"/>
    <m/>
    <m/>
    <x v="0"/>
    <m/>
    <d v="2013-08-29T00:00:00"/>
    <s v="Aug 2013"/>
    <s v="PGARCIA"/>
    <s v="New"/>
    <s v="Buy"/>
  </r>
  <r>
    <n v="699859"/>
    <s v="INTERNATIONAL POLY CO"/>
    <x v="0"/>
    <s v="12X18 2.5MIL WITH A 1  LIP &amp; TAPE"/>
    <n v="16725"/>
    <m/>
    <n v="12"/>
    <s v="18 2.5MIL WITH A 1  L"/>
    <m/>
    <m/>
    <x v="0"/>
    <m/>
    <d v="2013-08-29T00:00:00"/>
    <s v="Aug 2013"/>
    <s v="PGARCIA"/>
    <s v="New"/>
    <s v="Buy"/>
  </r>
  <r>
    <n v="699860"/>
    <s v="INTERNATIONAL POLY CO"/>
    <x v="0"/>
    <s v="12X18 4MIL WITH A 1  LIP&amp; TAPE"/>
    <n v="16800"/>
    <m/>
    <n v="12"/>
    <s v="18 4MIL WITH A 1  LIP"/>
    <m/>
    <m/>
    <x v="0"/>
    <m/>
    <d v="2013-08-29T00:00:00"/>
    <s v="Aug 2013"/>
    <s v="PGARCIA"/>
    <s v="New"/>
    <s v="Buy"/>
  </r>
  <r>
    <n v="699865"/>
    <s v="AMERISOURCE PACKAGING"/>
    <x v="0"/>
    <s v="8X10 6.5MIL TRANS METMIL-DTL-117, TYPE 1,CLASS F, STYLE 1"/>
    <n v="3558"/>
    <m/>
    <n v="8"/>
    <s v="10 6.5MIL TRANS MET"/>
    <m/>
    <m/>
    <x v="0"/>
    <m/>
    <d v="2013-08-29T00:00:00"/>
    <s v="Aug 2013"/>
    <s v="PCOSTA"/>
    <s v="New"/>
    <s v="Buy"/>
  </r>
  <r>
    <n v="699867"/>
    <s v="AMERISOURCE PACKAGING"/>
    <x v="0"/>
    <s v="8X12 6.5MIL TRANS METMIL-DTL-117 TYPE 1CLASS F STYLE 1"/>
    <n v="2231.84"/>
    <m/>
    <n v="8"/>
    <s v="12 6.5MIL TRANS MET"/>
    <m/>
    <m/>
    <x v="0"/>
    <m/>
    <d v="2013-08-29T00:00:00"/>
    <s v="Aug 2013"/>
    <s v="PCOSTA"/>
    <s v="New"/>
    <s v="Buy"/>
  </r>
  <r>
    <n v="699873"/>
    <s v="AMERISOURCE PACKAGING"/>
    <x v="0"/>
    <s v="10X12 6.5MIL TRANS METMIL-DTL-117 TYPE 1CLASS F STYLE 1"/>
    <n v="5771.55"/>
    <m/>
    <n v="10"/>
    <s v="12 6.5MIL TRANS MET"/>
    <m/>
    <m/>
    <x v="0"/>
    <m/>
    <d v="2013-08-29T00:00:00"/>
    <s v="Aug 2013"/>
    <s v="PCOSTA"/>
    <s v="New"/>
    <s v="Buy"/>
  </r>
  <r>
    <n v="699875"/>
    <s v="AMERISOURCE PACKAGING"/>
    <x v="0"/>
    <s v="10X30 6.5MIL TRANS METMIL-DTL-117 TYPE 1CLASS F STYLE 1"/>
    <n v="5740.61"/>
    <m/>
    <n v="10"/>
    <s v="30 6.5MIL TRANS MET"/>
    <m/>
    <m/>
    <x v="0"/>
    <m/>
    <d v="2013-08-29T00:00:00"/>
    <s v="Aug 2013"/>
    <s v="PCOSTA"/>
    <s v="New"/>
    <s v="Buy"/>
  </r>
  <r>
    <n v="699876"/>
    <s v="AMERISOURCE PACKAGING"/>
    <x v="0"/>
    <s v="12X18 6.5MIL TRANS METMIL-DTL-117 TYPE 1CLASS F STYLE 1"/>
    <n v="9737.1"/>
    <m/>
    <n v="12"/>
    <s v="18 6.5MIL TRANS MET"/>
    <m/>
    <m/>
    <x v="0"/>
    <m/>
    <d v="2013-08-29T00:00:00"/>
    <s v="Aug 2013"/>
    <s v="PCOSTA"/>
    <s v="New"/>
    <s v="Buy"/>
  </r>
  <r>
    <n v="699878"/>
    <s v="J.R. REEVES COMPANY"/>
    <x v="0"/>
    <s v="ZT 6X9 2  BOTTOM GUSSET 2MIL BAG"/>
    <n v="2140"/>
    <m/>
    <s v="ZT 6"/>
    <s v="9 2  BOTTOM GUSSET 2"/>
    <m/>
    <m/>
    <x v="0"/>
    <m/>
    <d v="2013-08-29T00:00:00"/>
    <s v="Aug 2013"/>
    <s v="PGARCIA"/>
    <s v="New"/>
    <s v="Buy"/>
  </r>
  <r>
    <n v="699879"/>
    <s v="AMERISOURCE PACKAGING"/>
    <x v="0"/>
    <s v="16X18 6.5MIL TRANS METMIL-DTL-117 TYPE 1CLASS F STYLE 1"/>
    <n v="5794.81"/>
    <m/>
    <n v="16"/>
    <s v="18 6.5MIL TRANS MET"/>
    <m/>
    <m/>
    <x v="0"/>
    <m/>
    <d v="2013-08-29T00:00:00"/>
    <s v="Aug 2013"/>
    <s v="PCOSTA"/>
    <s v="New"/>
    <s v="Buy"/>
  </r>
  <r>
    <n v="699880"/>
    <s v="AMERISOURCE PACKAGING"/>
    <x v="0"/>
    <s v="16X24 6.5MIL TRANS METMIL-DTL-117 TYPE 1CLASS F STYLE 1"/>
    <n v="8590.5400000000009"/>
    <m/>
    <n v="16"/>
    <s v="24 6.5MIL TRANS MET"/>
    <m/>
    <m/>
    <x v="0"/>
    <m/>
    <d v="2013-08-29T00:00:00"/>
    <s v="Aug 2013"/>
    <s v="PCOSTA"/>
    <s v="New"/>
    <s v="Buy"/>
  </r>
  <r>
    <n v="699882"/>
    <s v="AMERISOURCE PACKAGING"/>
    <x v="0"/>
    <s v="16X30 6.5MIL TRANS METMIL-DTL-117 TYPE 1CLASS F STYLE 1"/>
    <n v="6592.05"/>
    <m/>
    <n v="16"/>
    <s v="30 6.5MIL TRANS MET"/>
    <m/>
    <m/>
    <x v="0"/>
    <m/>
    <d v="2013-08-29T00:00:00"/>
    <s v="Aug 2013"/>
    <s v="PCOSTA"/>
    <s v="New"/>
    <s v="Buy"/>
  </r>
  <r>
    <n v="699883"/>
    <s v="AMERISOURCE PACKAGING"/>
    <x v="0"/>
    <s v="23X38 6.5MIL TRANS METMIL-DTL-117 TYPE 1CLASS F STYLE 1"/>
    <n v="9088.6"/>
    <m/>
    <n v="23"/>
    <s v="38 6.5MIL TRANS MET"/>
    <m/>
    <m/>
    <x v="0"/>
    <m/>
    <d v="2013-08-29T00:00:00"/>
    <s v="Aug 2013"/>
    <s v="PCOSTA"/>
    <s v="New"/>
    <s v="Buy"/>
  </r>
  <r>
    <n v="699886"/>
    <s v="AMERISOURCE PACKAGING"/>
    <x v="0"/>
    <s v="24X30 6.5MIL TRANS METMIL-DTL-117 TYPE 1CLASS F STYLE 1"/>
    <n v="15628.96"/>
    <m/>
    <n v="24"/>
    <s v="30 6.5MIL TRANS MET"/>
    <m/>
    <m/>
    <x v="0"/>
    <m/>
    <d v="2013-08-29T00:00:00"/>
    <s v="Aug 2013"/>
    <s v="PCOSTA"/>
    <s v="New"/>
    <s v="Buy"/>
  </r>
  <r>
    <n v="699887"/>
    <s v="AMERISOURCE PACKAGING"/>
    <x v="0"/>
    <s v="32X44 6.5MIL TRANS METMIL-DTL-117 TYPE 1CLASS F STYLE 1"/>
    <n v="6318.81"/>
    <m/>
    <n v="32"/>
    <s v="44 6.5MIL TRANS MET"/>
    <m/>
    <m/>
    <x v="0"/>
    <m/>
    <d v="2013-08-29T00:00:00"/>
    <s v="Aug 2013"/>
    <s v="PCOSTA"/>
    <s v="New"/>
    <s v="Buy"/>
  </r>
  <r>
    <n v="699888"/>
    <s v="AMERISOURCE PACKAGING"/>
    <x v="0"/>
    <s v="3X5 6.5MIL TRANS METMIL-DTL-117 TYPE 1CLASS F STYLE 1"/>
    <n v="1693.8"/>
    <m/>
    <n v="3"/>
    <s v="5 6.5MIL TRANS MET"/>
    <m/>
    <m/>
    <x v="0"/>
    <m/>
    <d v="2013-08-29T00:00:00"/>
    <s v="Aug 2013"/>
    <s v="PCOSTA"/>
    <s v="New"/>
    <s v="Buy"/>
  </r>
  <r>
    <n v="699889"/>
    <s v="AMERISOURCE PACKAGING"/>
    <x v="0"/>
    <s v="4X6 6.5MIL TRANS METMIL-DTL-117 TYPE 1CLASS F STYLE 1"/>
    <n v="1860"/>
    <m/>
    <n v="4"/>
    <s v="6 6.5MIL TRANS MET"/>
    <m/>
    <m/>
    <x v="0"/>
    <m/>
    <d v="2013-08-29T00:00:00"/>
    <s v="Aug 2013"/>
    <s v="PCOSTA"/>
    <s v="New"/>
    <s v="Buy"/>
  </r>
  <r>
    <n v="699892"/>
    <s v="AMERISOURCE PACKAGING"/>
    <x v="0"/>
    <s v="8X14 6.5MIL TRANS METMIL-DTL-117 TYPE 1CLASS F STYLE 1"/>
    <n v="2588.3000000000002"/>
    <m/>
    <n v="8"/>
    <s v="14 6.5MIL TRANS MET"/>
    <m/>
    <m/>
    <x v="0"/>
    <m/>
    <d v="2013-08-29T00:00:00"/>
    <s v="Aug 2013"/>
    <s v="PCOSTA"/>
    <s v="New"/>
    <s v="Buy"/>
  </r>
  <r>
    <n v="699894"/>
    <s v="AMERISOURCE PACKAGING"/>
    <x v="0"/>
    <s v="10X12 3MIL TRANS METMIL-DTL-117 TYPE 1CLASS F STYLE 1"/>
    <n v="2501.0100000000002"/>
    <m/>
    <n v="10"/>
    <s v="12 3MIL TRANS MET"/>
    <m/>
    <m/>
    <x v="0"/>
    <m/>
    <d v="2013-08-29T00:00:00"/>
    <s v="Aug 2013"/>
    <s v="PCOSTA"/>
    <s v="New"/>
    <s v="Buy"/>
  </r>
  <r>
    <n v="699897"/>
    <s v="AMERISOURCE PACKAGING"/>
    <x v="0"/>
    <s v="12X12 6.5MIL TRANS METMIL-DTL-117 TYPE 1CLASS F STYLE 1"/>
    <n v="3140.28"/>
    <m/>
    <n v="12"/>
    <s v="12 6.5MIL TRANS MET"/>
    <m/>
    <m/>
    <x v="0"/>
    <m/>
    <d v="2013-08-29T00:00:00"/>
    <s v="Aug 2013"/>
    <s v="PCOSTA"/>
    <s v="New"/>
    <s v="Buy"/>
  </r>
  <r>
    <n v="699900"/>
    <s v="AMERISOURCE PACKAGING"/>
    <x v="0"/>
    <s v="14X20 6.5MIL TRANS METMIL-DTL-117 TYPE 1CLASS F STYLE 1"/>
    <n v="5535.95"/>
    <m/>
    <n v="14"/>
    <s v="20 6.5MIL TRANS MET"/>
    <m/>
    <m/>
    <x v="0"/>
    <m/>
    <d v="2013-08-29T00:00:00"/>
    <s v="Aug 2013"/>
    <s v="PCOSTA"/>
    <s v="New"/>
    <s v="Buy"/>
  </r>
  <r>
    <n v="699903"/>
    <s v="AMERISOURCE PACKAGING"/>
    <x v="0"/>
    <s v="18X18 6.5MIL TRANS METMIL-DTL-117 TYPE 1CLASS F STYLE 1"/>
    <n v="4903.95"/>
    <m/>
    <n v="18"/>
    <s v="18 6.5MIL TRANS MET"/>
    <m/>
    <m/>
    <x v="0"/>
    <m/>
    <d v="2013-08-29T00:00:00"/>
    <s v="Aug 2013"/>
    <s v="PCOSTA"/>
    <s v="New"/>
    <s v="Buy"/>
  </r>
  <r>
    <n v="699905"/>
    <s v="AMERISOURCE PACKAGING"/>
    <x v="0"/>
    <s v="24X24 6.5MIL TRANS METMIL-DTL-117 TYPE 1CLASS F STYLE 1"/>
    <n v="12975.04"/>
    <m/>
    <n v="24"/>
    <s v="24 6.5MIL TRANS MET"/>
    <m/>
    <m/>
    <x v="0"/>
    <m/>
    <d v="2013-08-29T00:00:00"/>
    <s v="Aug 2013"/>
    <s v="PCOSTA"/>
    <s v="New"/>
    <s v="Buy"/>
  </r>
  <r>
    <n v="699906"/>
    <s v="AMERISOURCE PACKAGING"/>
    <x v="0"/>
    <s v="3X5 6.5MIL TRANS METMIL-DTL-117 TYPE 2CLASS H STYLE 2"/>
    <n v="1693.8"/>
    <m/>
    <n v="3"/>
    <s v="5 6.5MIL TRANS MET"/>
    <m/>
    <m/>
    <x v="0"/>
    <m/>
    <d v="2013-08-29T00:00:00"/>
    <s v="Aug 2013"/>
    <s v="PCOSTA"/>
    <s v="New"/>
    <s v="Buy"/>
  </r>
  <r>
    <n v="699909"/>
    <s v="AMERISOURCE PACKAGING"/>
    <x v="0"/>
    <s v="4X6 6.5MIL TRANS METMIL-DTL-117 TYPE 2CLASS H STYLE 2"/>
    <n v="1860"/>
    <m/>
    <n v="4"/>
    <s v="6 6.5MIL TRANS MET"/>
    <m/>
    <m/>
    <x v="0"/>
    <m/>
    <d v="2013-08-29T00:00:00"/>
    <s v="Aug 2013"/>
    <s v="PCOSTA"/>
    <s v="New"/>
    <s v="Buy"/>
  </r>
  <r>
    <n v="699910"/>
    <s v="AMERISOURCE PACKAGING"/>
    <x v="0"/>
    <s v="12X10 6.5MIL TRANS METMIL-DTL-117 TYPE 2CLASS H STYLE 2"/>
    <n v="2754.31"/>
    <m/>
    <n v="12"/>
    <s v="10 6.5MIL TRANS MET"/>
    <m/>
    <m/>
    <x v="0"/>
    <m/>
    <d v="2013-08-29T00:00:00"/>
    <s v="Aug 2013"/>
    <s v="PCOSTA"/>
    <s v="New"/>
    <s v="Buy"/>
  </r>
  <r>
    <n v="699911"/>
    <s v="AMERISOURCE PACKAGING"/>
    <x v="0"/>
    <s v="12X18 6.5MIL TRANS METMIL-DTL-117 TYPE 2CLASS H STYLE 2"/>
    <n v="9737.1"/>
    <m/>
    <n v="12"/>
    <s v="18 6.5MIL TRANS MET"/>
    <m/>
    <m/>
    <x v="0"/>
    <m/>
    <d v="2013-08-29T00:00:00"/>
    <s v="Aug 2013"/>
    <s v="PCOSTA"/>
    <s v="New"/>
    <s v="Buy"/>
  </r>
  <r>
    <n v="699912"/>
    <s v="AMERISOURCE PACKAGING"/>
    <x v="0"/>
    <s v="14X20 6.5MIL TRANS METMIL-DTL-117 TYPE 2CLASS H STYLE 2"/>
    <n v="5535.95"/>
    <m/>
    <n v="14"/>
    <s v="20 6.5MIL TRANS MET"/>
    <m/>
    <m/>
    <x v="0"/>
    <m/>
    <d v="2013-08-29T00:00:00"/>
    <s v="Aug 2013"/>
    <s v="PCOSTA"/>
    <s v="New"/>
    <s v="Buy"/>
  </r>
  <r>
    <n v="699913"/>
    <s v="AMERISOURCE PACKAGING"/>
    <x v="0"/>
    <s v="35X38 6.5MIL TRANS METMIL-DTL-117 TYPE 1CLASS F STYLE 1"/>
    <n v="5818.81"/>
    <m/>
    <n v="35"/>
    <s v="38 6.5MIL TRANS MET"/>
    <m/>
    <m/>
    <x v="0"/>
    <m/>
    <d v="2013-08-29T00:00:00"/>
    <s v="Aug 2013"/>
    <s v="PCOSTA"/>
    <s v="New"/>
    <s v="Buy"/>
  </r>
  <r>
    <n v="699946"/>
    <s v="CORFLEX INC."/>
    <x v="0"/>
    <s v="LIP &amp; TAPE 5X12X002"/>
    <n v="2050"/>
    <m/>
    <s v="LIP &amp; TAPE 5"/>
    <n v="12"/>
    <n v="2"/>
    <m/>
    <x v="0"/>
    <m/>
    <d v="2013-08-29T00:00:00"/>
    <s v="Aug 2013"/>
    <s v="MCAMERON"/>
    <s v="New"/>
    <s v="Buy"/>
  </r>
  <r>
    <n v="699950"/>
    <s v="CORFLEX INC."/>
    <x v="0"/>
    <s v="LIP &amp; TAPE 8X16X002"/>
    <n v="3330"/>
    <m/>
    <s v="LIP &amp; TAPE 8"/>
    <n v="16"/>
    <n v="2"/>
    <m/>
    <x v="0"/>
    <m/>
    <d v="2013-08-29T00:00:00"/>
    <s v="Aug 2013"/>
    <s v="MCAMERON"/>
    <s v="New"/>
    <s v="Buy"/>
  </r>
  <r>
    <n v="704471"/>
    <s v="****USE ACCOUNT44121*** CARLSON SYSTEMS, LLC - RENO"/>
    <x v="0"/>
    <s v="3X13 1.5 MILCLR AUTO BAG"/>
    <n v="577.20000000000005"/>
    <m/>
    <n v="3"/>
    <s v="13 1.5 MIL"/>
    <m/>
    <m/>
    <x v="1"/>
    <n v="890195"/>
    <d v="2013-09-06T00:00:00"/>
    <s v="Sept 2013"/>
    <s v="CMAHAN"/>
    <s v="New"/>
    <s v="Buy"/>
  </r>
  <r>
    <n v="699962"/>
    <s v="LAMB &amp; ASSOCIATES"/>
    <x v="0"/>
    <s v="LF 3.5X13X0007, BS,2C/1S, W/ 1/4  HOLEBELOW THE SEAL ,PRNTD"/>
    <n v="0"/>
    <m/>
    <s v="LF 3.5"/>
    <n v="13"/>
    <s v="0007, BS,"/>
    <m/>
    <x v="0"/>
    <m/>
    <d v="2013-08-29T00:00:00"/>
    <s v="Aug 2013"/>
    <s v="LMITCHELL"/>
    <s v="New"/>
    <s v="Buy"/>
  </r>
  <r>
    <n v="657288"/>
    <s v="STAPLES CENTRAL PAYMENT CENTER"/>
    <x v="78"/>
    <s v="12.00X0.00X20.00X1.50 1000/CS,BAGS "/>
    <n v="1186.5"/>
    <m/>
    <n v="12"/>
    <n v="0"/>
    <n v="20"/>
    <n v="1.5"/>
    <x v="1"/>
    <n v="786188"/>
    <d v="2013-02-19T00:00:00"/>
    <s v="Feb 2013"/>
    <s v="JPENA"/>
    <s v="Reorder"/>
    <s v="Make"/>
  </r>
  <r>
    <n v="699993"/>
    <s v="BGR INC"/>
    <x v="0"/>
    <s v="3X37X002 POR 350/ROLL"/>
    <n v="0"/>
    <m/>
    <n v="3"/>
    <n v="37"/>
    <s v="002 POR 350/ROLL"/>
    <m/>
    <x v="0"/>
    <m/>
    <d v="2013-08-29T00:00:00"/>
    <s v="Aug 2013"/>
    <s v="AMBER"/>
    <s v="Reorder"/>
    <s v="Buy"/>
  </r>
  <r>
    <n v="700030"/>
    <s v="GREEN PACKAGING INC"/>
    <x v="0"/>
    <s v="ZT 12X21 4MILVCI STD BLUE"/>
    <n v="2355"/>
    <m/>
    <s v="ZT 12"/>
    <s v="21 4MIL"/>
    <m/>
    <m/>
    <x v="0"/>
    <m/>
    <d v="2013-08-29T00:00:00"/>
    <s v="Aug 2013"/>
    <s v="KKING"/>
    <s v="New"/>
    <s v="Buy"/>
  </r>
  <r>
    <n v="700056"/>
    <s v="TOTALPACK INC."/>
    <x v="0"/>
    <s v="4X5 1.5MILCLEAR FRNT WHITE BKPRNT ON WHT ,PRNTD"/>
    <n v="4540"/>
    <m/>
    <n v="4"/>
    <s v="5 1.5MIL"/>
    <m/>
    <m/>
    <x v="0"/>
    <m/>
    <d v="2013-08-29T00:00:00"/>
    <s v="Aug 2013"/>
    <s v="CGRAINGER"/>
    <s v="New"/>
    <s v="Buy"/>
  </r>
  <r>
    <n v="632085"/>
    <s v="TEXAS TECHNOLOGIES,INC."/>
    <x v="0"/>
    <s v="AUTOBAG - 9.5X12.5 - 2MIL (WOPE BAGS) 1250/ROLL "/>
    <n v="0"/>
    <m/>
    <n v="9.5"/>
    <m/>
    <n v="12.5"/>
    <n v="2"/>
    <x v="0"/>
    <m/>
    <d v="2012-11-07T00:00:00"/>
    <s v="Nov 2012"/>
    <s v="JGUSTAFSON"/>
    <s v="New"/>
    <s v="Buy"/>
  </r>
  <r>
    <n v="700059"/>
    <s v="INTERNATIONAL PLASTICS"/>
    <x v="0"/>
    <s v="BLACK CONDUCTIVE BAG 24X36 4 MIL 100/CS"/>
    <n v="5800"/>
    <m/>
    <s v="BLACK CONDUCTIVE BAG 24"/>
    <n v="3"/>
    <m/>
    <m/>
    <x v="0"/>
    <m/>
    <d v="2013-08-29T00:00:00"/>
    <s v="Aug 2013"/>
    <s v="LPAIGE"/>
    <s v="New"/>
    <s v="Buy"/>
  </r>
  <r>
    <n v="700074"/>
    <s v="LANDSBERG - TEMPE"/>
    <x v="0"/>
    <s v="5X8 3ML ZIP TOPPRINTED 2 COLOR1 SIDE SARDINES,PRNTD"/>
    <n v="4738.6499999999996"/>
    <m/>
    <n v="5"/>
    <s v="8 3ML ZIP TOP"/>
    <m/>
    <m/>
    <x v="0"/>
    <m/>
    <d v="2013-08-29T00:00:00"/>
    <s v="Aug 2013"/>
    <s v="JLYONS"/>
    <s v="New"/>
    <s v="Buy"/>
  </r>
  <r>
    <n v="657548"/>
    <s v="STAPLES CENTRAL PAYMENT CENTER"/>
    <x v="78"/>
    <s v="12.00X0.00X20.00X1.50 1000/CS,BAGS "/>
    <n v="1717.38"/>
    <m/>
    <n v="12"/>
    <n v="0"/>
    <n v="20"/>
    <n v="1.5"/>
    <x v="0"/>
    <m/>
    <d v="2013-03-07T00:00:00"/>
    <s v="March 2013"/>
    <s v="LCARTER"/>
    <s v="Reorder"/>
    <s v="Make"/>
  </r>
  <r>
    <n v="685475"/>
    <s v="STAPLES CENTRAL PAYMENT CENTER"/>
    <x v="78"/>
    <s v="12.00X0.00X20.00X1.50 1000/CS,BAGS "/>
    <n v="2249.52"/>
    <m/>
    <n v="12"/>
    <n v="0"/>
    <n v="20"/>
    <n v="1.5"/>
    <x v="0"/>
    <m/>
    <d v="2013-06-27T00:00:00"/>
    <s v="June 2013"/>
    <s v="LCARTER"/>
    <s v="Reorder"/>
    <s v="Make"/>
  </r>
  <r>
    <n v="706234"/>
    <s v="STAPLES CENTRAL PAYMENT CENTER"/>
    <x v="78"/>
    <s v="12.00X0.00X20.00X1.501000/CS,BAGS"/>
    <n v="2333.52"/>
    <m/>
    <n v="12"/>
    <n v="0"/>
    <n v="20"/>
    <n v="1.5"/>
    <x v="0"/>
    <m/>
    <d v="2013-09-26T00:00:00"/>
    <s v="Sept 2013"/>
    <s v="LCARTER"/>
    <s v="Reorder"/>
    <s v="Make"/>
  </r>
  <r>
    <n v="651386"/>
    <s v="SILVERTON PACKAGING"/>
    <x v="78"/>
    <s v="12.00XX16.00X1.50 1000/CS,BAGS "/>
    <n v="774.36"/>
    <m/>
    <n v="12"/>
    <m/>
    <n v="16"/>
    <n v="1.5"/>
    <x v="0"/>
    <m/>
    <d v="2013-02-12T00:00:00"/>
    <s v="Feb 2013"/>
    <s v="JPENA"/>
    <s v="New"/>
    <s v="Make"/>
  </r>
  <r>
    <n v="682368"/>
    <s v="SOUTHEASTERN PAPER GROUP OF ATLANTA"/>
    <x v="78"/>
    <s v="12.00XX16.00X1.50 1000/CS,BAGS "/>
    <n v="801.63"/>
    <m/>
    <n v="12"/>
    <m/>
    <n v="16"/>
    <n v="1.5"/>
    <x v="0"/>
    <m/>
    <d v="2013-06-14T00:00:00"/>
    <s v="June 2013"/>
    <s v="MCAMERON"/>
    <s v="New"/>
    <s v="Make"/>
  </r>
  <r>
    <n v="700107"/>
    <s v="PRO PACK"/>
    <x v="0"/>
    <s v="5.75X8 1.5MIL 5M/CTNPOLYPRO"/>
    <n v="13000"/>
    <m/>
    <n v="5.75"/>
    <s v="8 1.5MIL 5M/CTN"/>
    <m/>
    <m/>
    <x v="0"/>
    <m/>
    <d v="2013-08-30T00:00:00"/>
    <s v="Aug 2013"/>
    <s v="MWENTWORTH"/>
    <s v="New"/>
    <s v="Buy"/>
  </r>
  <r>
    <n v="700108"/>
    <s v="PRO PACK"/>
    <x v="0"/>
    <s v="4.75X7.5 1.5MIL 5M/CTNPOLYPRO"/>
    <n v="11750"/>
    <m/>
    <n v="4.75"/>
    <s v="7.5 1.5MIL 5M/CTN"/>
    <m/>
    <m/>
    <x v="0"/>
    <m/>
    <d v="2013-08-30T00:00:00"/>
    <s v="Aug 2013"/>
    <s v="MWENTWORTH"/>
    <s v="New"/>
    <s v="Buy"/>
  </r>
  <r>
    <n v="700109"/>
    <s v="PRO PACK"/>
    <x v="0"/>
    <s v="6X7 1.5MIL 5M/CTNPOLYPRO"/>
    <n v="13000"/>
    <m/>
    <n v="6"/>
    <s v="7 1.5MIL 5M/CTN"/>
    <m/>
    <m/>
    <x v="0"/>
    <m/>
    <d v="2013-08-30T00:00:00"/>
    <s v="Aug 2013"/>
    <s v="MWENTWORTH"/>
    <s v="New"/>
    <s v="Buy"/>
  </r>
  <r>
    <n v="700124"/>
    <s v="CROWN PACKAGING"/>
    <x v="0"/>
    <s v="TRANS MET 18X18 3 MIL 100/CS"/>
    <n v="0"/>
    <m/>
    <s v="TRANS MET 18"/>
    <s v="18 3 MIL 100"/>
    <m/>
    <m/>
    <x v="0"/>
    <m/>
    <d v="2013-08-30T00:00:00"/>
    <s v="Aug 2013"/>
    <s v="STEVES"/>
    <s v="New"/>
    <s v="Buy"/>
  </r>
  <r>
    <n v="700129"/>
    <s v="PERFECT POLY"/>
    <x v="0"/>
    <s v="4.25X8.25 LIP &amp; TAPE 1.5HANG HOLE AT THE OPPOSITE END"/>
    <n v="450"/>
    <m/>
    <n v="4.25"/>
    <s v="8.25 LIP &amp; TAPE 1.5"/>
    <m/>
    <m/>
    <x v="0"/>
    <m/>
    <d v="2013-08-30T00:00:00"/>
    <s v="Aug 2013"/>
    <s v="DBALLETTA"/>
    <s v="New"/>
    <s v="Buy"/>
  </r>
  <r>
    <n v="700131"/>
    <s v="UNISOURCE - BROOKLYN PARK"/>
    <x v="0"/>
    <s v="POLY PRO 4.50X3.25X8 2 MIL 1000/CS"/>
    <n v="0"/>
    <m/>
    <s v="POLY PRO 4.50"/>
    <n v="3.25"/>
    <m/>
    <m/>
    <x v="0"/>
    <m/>
    <d v="2013-08-30T00:00:00"/>
    <s v="Aug 2013"/>
    <s v="LMITCHELL"/>
    <s v="New"/>
    <s v="Buy"/>
  </r>
  <r>
    <n v="695748"/>
    <s v="WESTERN PACKAGING, INC"/>
    <x v="85"/>
    <s v="11.00X0.00X14.00X3.00500/CS,BAGS,BS,AS,TINT,GRA"/>
    <n v="4915.8"/>
    <m/>
    <n v="11"/>
    <n v="0"/>
    <n v="14"/>
    <n v="3"/>
    <x v="0"/>
    <m/>
    <d v="2013-08-12T00:00:00"/>
    <s v="Aug 2013"/>
    <s v="MWENTWORTH"/>
    <s v="New"/>
    <s v="Make"/>
  </r>
  <r>
    <n v="636200"/>
    <s v="R &amp; R SOLUTIONS"/>
    <x v="0"/>
    <s v="5.375X9.875X002 AUTO STYL E, CLEAR, PRINTED 6C/1S 1 /4  FROM THE SEAL, W/ 1/4"/>
    <n v="0"/>
    <m/>
    <n v="5.375"/>
    <m/>
    <n v="9.875"/>
    <n v="2"/>
    <x v="1"/>
    <n v="744770"/>
    <d v="2012-11-15T00:00:00"/>
    <s v="Nov 2012"/>
    <s v="MICHELLE"/>
    <s v="Reorder"/>
    <s v="Buy"/>
  </r>
  <r>
    <n v="700198"/>
    <s v="SPRINGFIELD CORR. BOX"/>
    <x v="0"/>
    <s v="4X7 2MIL CLEARPRE-OPENED BAGS1750/RL"/>
    <n v="9750"/>
    <m/>
    <n v="4"/>
    <s v="7 2MIL CLEAR"/>
    <m/>
    <m/>
    <x v="0"/>
    <m/>
    <d v="2013-08-30T00:00:00"/>
    <s v="Aug 2013"/>
    <s v="DAVIDW"/>
    <s v="New"/>
    <s v="Buy"/>
  </r>
  <r>
    <n v="653593"/>
    <s v="IPS PACKAGING GREENVILLE"/>
    <x v="20"/>
    <s v="11.00X0.00X15.00X1.00 1000/CS,BAGS,PRNTD "/>
    <n v="0"/>
    <n v="1"/>
    <n v="11"/>
    <n v="0"/>
    <n v="15"/>
    <n v="1"/>
    <x v="0"/>
    <m/>
    <d v="2013-02-20T00:00:00"/>
    <s v="Feb 2013"/>
    <s v="KKING"/>
    <s v="New"/>
    <s v="Make"/>
  </r>
  <r>
    <n v="700328"/>
    <s v="INTERNATIONAL PLASTICS"/>
    <x v="0"/>
    <s v="30X36 4MIL BLACK CONDUCTI100/CASE"/>
    <n v="7400"/>
    <m/>
    <n v="30"/>
    <s v="36 4MIL BLACK CONDUCTI"/>
    <m/>
    <m/>
    <x v="0"/>
    <m/>
    <d v="2013-08-30T00:00:00"/>
    <s v="Aug 2013"/>
    <s v="MGONZALEZ"/>
    <s v="New"/>
    <s v="Buy"/>
  </r>
  <r>
    <n v="700331"/>
    <s v="MID-CITY SUPPLY INC"/>
    <x v="0"/>
    <s v="6X9X002 POLY BAG1.5 LIP AND TAPE2500 CASE"/>
    <n v="4690"/>
    <m/>
    <n v="6"/>
    <n v="9"/>
    <s v="002 POLY BAG"/>
    <m/>
    <x v="0"/>
    <m/>
    <d v="2013-08-30T00:00:00"/>
    <s v="Aug 2013"/>
    <s v="MWENTWORTH"/>
    <s v="New"/>
    <s v="Buy"/>
  </r>
  <r>
    <n v="700343"/>
    <s v="XPEDX"/>
    <x v="0"/>
    <s v="ZT 12X16 4MIL PAS"/>
    <n v="2200"/>
    <m/>
    <s v="ZT 12"/>
    <s v="16 4MIL PAS"/>
    <m/>
    <m/>
    <x v="0"/>
    <m/>
    <d v="2013-08-30T00:00:00"/>
    <s v="Aug 2013"/>
    <s v="LCARTER"/>
    <s v="New"/>
    <s v="Buy"/>
  </r>
  <r>
    <n v="700345"/>
    <s v="XPEDX"/>
    <x v="0"/>
    <s v="ZT 2X3 4MIL PAS"/>
    <n v="0"/>
    <m/>
    <s v="ZT 2"/>
    <s v="3 4MIL PAS"/>
    <m/>
    <m/>
    <x v="0"/>
    <m/>
    <d v="2013-08-30T00:00:00"/>
    <s v="Aug 2013"/>
    <s v="LCARTER"/>
    <s v="New"/>
    <s v="Buy"/>
  </r>
  <r>
    <n v="700346"/>
    <s v="XPEDX"/>
    <x v="0"/>
    <s v="ZT 6X26 4MIL PAS"/>
    <n v="2052"/>
    <m/>
    <s v="ZT 6"/>
    <s v="26 4MIL PAS"/>
    <m/>
    <m/>
    <x v="0"/>
    <m/>
    <d v="2013-08-30T00:00:00"/>
    <s v="Aug 2013"/>
    <s v="LCARTER"/>
    <s v="New"/>
    <s v="Buy"/>
  </r>
  <r>
    <n v="700347"/>
    <s v="XPEDX"/>
    <x v="0"/>
    <s v="ZT 8X12 4MIL PAS"/>
    <n v="2408.25"/>
    <m/>
    <s v="ZT 8"/>
    <s v="12 4MIL PAS"/>
    <m/>
    <m/>
    <x v="0"/>
    <m/>
    <d v="2013-08-30T00:00:00"/>
    <s v="Aug 2013"/>
    <s v="LCARTER"/>
    <s v="New"/>
    <s v="Buy"/>
  </r>
  <r>
    <n v="700405"/>
    <s v="CROWN PACKAGING"/>
    <x v="0"/>
    <s v="16.25X9.25X39 4.5MIL4C 3MONTH UVI,PRNTD"/>
    <n v="0"/>
    <m/>
    <n v="16.25"/>
    <n v="9.25"/>
    <s v="39 4.5MIL"/>
    <m/>
    <x v="0"/>
    <m/>
    <d v="2013-08-30T00:00:00"/>
    <s v="Aug 2013"/>
    <s v="MWENTWORTH"/>
    <s v="New"/>
    <s v="Buy"/>
  </r>
  <r>
    <n v="700408"/>
    <s v="CROWN PACKAGING"/>
    <x v="0"/>
    <s v="16.25X9.25X39 4.5MIL4C,PRNTD"/>
    <n v="0"/>
    <m/>
    <n v="16.25"/>
    <n v="9.25"/>
    <s v="39 4.5MIL"/>
    <m/>
    <x v="0"/>
    <m/>
    <d v="2013-08-30T00:00:00"/>
    <s v="Aug 2013"/>
    <s v="MWENTWORTH"/>
    <s v="New"/>
    <s v="Buy"/>
  </r>
  <r>
    <n v="703356"/>
    <s v="PEMRO DISTRIBUTION"/>
    <x v="0"/>
    <s v="9X3 ZIPTOP6MIL"/>
    <n v="660"/>
    <m/>
    <n v="9"/>
    <s v="3 ZIPTOP"/>
    <m/>
    <m/>
    <x v="1"/>
    <n v="887074"/>
    <d v="2013-08-30T00:00:00"/>
    <s v="Aug 2013"/>
    <s v="JGRAY"/>
    <s v="Reorder"/>
    <s v="Buy"/>
  </r>
  <r>
    <n v="675807"/>
    <s v="ADMIRAL PACKAGING"/>
    <x v="20"/>
    <s v="11.00X0.00X17.00X2.50 1000/CS,BAGS,FG,BS,METAL 0.15"/>
    <n v="3492.75"/>
    <m/>
    <n v="11"/>
    <n v="0"/>
    <n v="17"/>
    <n v="2.5"/>
    <x v="0"/>
    <m/>
    <d v="2013-05-20T00:00:00"/>
    <s v="May 2013"/>
    <s v="KKING"/>
    <s v="New"/>
    <s v="Make"/>
  </r>
  <r>
    <n v="647522"/>
    <s v="DONAHUE CORRY ASSOC."/>
    <x v="20"/>
    <s v="11.00X0.00X17.00X3.00 1000/CS,BAGS,BS "/>
    <n v="0"/>
    <m/>
    <n v="11"/>
    <n v="0"/>
    <n v="17"/>
    <n v="3"/>
    <x v="0"/>
    <m/>
    <d v="2013-01-28T00:00:00"/>
    <s v="Jan 2013"/>
    <s v="PGARCIA"/>
    <s v="New"/>
    <s v="Make"/>
  </r>
  <r>
    <n v="635023"/>
    <s v="CI TRADING LLC"/>
    <x v="0"/>
    <s v="AUTO BAG CLEAR 1X9 1.5ML  "/>
    <n v="0"/>
    <m/>
    <n v="1"/>
    <m/>
    <n v="9"/>
    <n v="1.5"/>
    <x v="0"/>
    <m/>
    <d v="2012-11-26T00:00:00"/>
    <s v="Nov 2012"/>
    <s v="JLYONS"/>
    <s v="New"/>
    <s v="Buy"/>
  </r>
  <r>
    <n v="689509"/>
    <s v="LANDSBERG - FRESNO"/>
    <x v="20"/>
    <s v="11.00X0.00X22.00X1.50 1000/RL,BAGS,BS,BOR,METAL 0.15"/>
    <n v="0"/>
    <m/>
    <n v="11"/>
    <n v="0"/>
    <n v="22"/>
    <n v="1.5"/>
    <x v="0"/>
    <m/>
    <d v="2013-06-27T00:00:00"/>
    <s v="June 2013"/>
    <s v="KKING"/>
    <s v="New"/>
    <s v="Make"/>
  </r>
  <r>
    <n v="700538"/>
    <s v="POLYMER PACKAGING INC."/>
    <x v="0"/>
    <s v="LLDPE ZT 13X15X002 SWDIE CUT HANDLE ABOVE ZIP1000/CTN CLEAR LOW DENSIT"/>
    <n v="21300"/>
    <m/>
    <s v="LLDPE ZT 13"/>
    <n v="15"/>
    <s v="002 SW"/>
    <m/>
    <x v="0"/>
    <m/>
    <d v="2013-09-02T00:00:00"/>
    <s v="Sept 2013"/>
    <s v="BRENDA"/>
    <s v="New"/>
    <s v="Buy"/>
  </r>
  <r>
    <n v="651185"/>
    <s v="ASSOCIATED PACKAGING"/>
    <x v="0"/>
    <s v="6X10 2MIL AUTO BAG  "/>
    <n v="0"/>
    <m/>
    <n v="6"/>
    <m/>
    <n v="10"/>
    <n v="2"/>
    <x v="0"/>
    <m/>
    <d v="2013-02-12T00:00:00"/>
    <s v="Feb 2013"/>
    <s v="TTHERIAULT"/>
    <s v="New"/>
    <s v="Buy"/>
  </r>
  <r>
    <n v="700576"/>
    <s v="XPEDX - CORPORATE"/>
    <x v="0"/>
    <s v="trans met ZT 16X244MIL 100/CTN"/>
    <n v="0"/>
    <m/>
    <s v="trans met ZT 16"/>
    <n v="24"/>
    <m/>
    <m/>
    <x v="0"/>
    <m/>
    <d v="2013-09-02T00:00:00"/>
    <s v="Sept 2013"/>
    <s v="MWENTWORTH"/>
    <s v="New"/>
    <s v="Buy"/>
  </r>
  <r>
    <n v="700582"/>
    <s v="PEMRO DISTRIBUTION"/>
    <x v="0"/>
    <s v="3X4 6MIL ZT"/>
    <n v="1060"/>
    <m/>
    <n v="3"/>
    <s v="4 6MIL ZT"/>
    <m/>
    <m/>
    <x v="0"/>
    <m/>
    <d v="2013-09-02T00:00:00"/>
    <s v="Sept 2013"/>
    <s v="MFRIDLEY"/>
    <s v="Reorder"/>
    <s v="Buy"/>
  </r>
  <r>
    <n v="689509"/>
    <s v="LANDSBERG - FRESNO"/>
    <x v="20"/>
    <s v="11.00X0.00X22.00X1.501000/RL,BAGS,BS,BOR,METAL0.15"/>
    <n v="0"/>
    <m/>
    <n v="11"/>
    <n v="0"/>
    <n v="22"/>
    <n v="1.5"/>
    <x v="0"/>
    <m/>
    <d v="2013-07-12T00:00:00"/>
    <s v="July 2013"/>
    <s v="KKING"/>
    <s v="New"/>
    <s v="Make"/>
  </r>
  <r>
    <n v="700695"/>
    <s v="XPEDX"/>
    <x v="0"/>
    <s v="ZT 10X14 4MIL PAS"/>
    <n v="2162.5"/>
    <m/>
    <s v="ZT 10"/>
    <s v="14 4MIL PAS"/>
    <m/>
    <m/>
    <x v="0"/>
    <m/>
    <d v="2013-09-02T00:00:00"/>
    <s v="Sept 2013"/>
    <s v="LCARTER"/>
    <s v="New"/>
    <s v="Buy"/>
  </r>
  <r>
    <n v="652686"/>
    <s v="CLEAR VIEW BAG COMPANY, INC."/>
    <x v="20"/>
    <s v="12.00X0.00X12.00X3.00 1000/CS,BAGS,FG,BS,PRNTD "/>
    <n v="255.75"/>
    <n v="1"/>
    <n v="12"/>
    <m/>
    <n v="12"/>
    <n v="3"/>
    <x v="1"/>
    <n v="782798"/>
    <d v="2013-02-12T00:00:00"/>
    <s v="Feb 2013"/>
    <s v="MICHELLE"/>
    <s v="New"/>
    <s v="Make"/>
  </r>
  <r>
    <n v="652693"/>
    <s v="CLEAR VIEW BAG COMPANY, INC."/>
    <x v="20"/>
    <s v="12.00X0.00X12.00X3.00 1000/CS,BAGS,FG,BS,PRNTD "/>
    <n v="255.75"/>
    <n v="1"/>
    <n v="12"/>
    <m/>
    <n v="12"/>
    <n v="3"/>
    <x v="1"/>
    <n v="782821"/>
    <d v="2013-02-12T00:00:00"/>
    <s v="Feb 2013"/>
    <s v="MICHELLE"/>
    <s v="New"/>
    <s v="Make"/>
  </r>
  <r>
    <n v="700725"/>
    <s v="CROWN PACKAGING"/>
    <x v="0"/>
    <s v="ZT 6X12X002 WWO1M/CTN"/>
    <n v="1900"/>
    <m/>
    <s v="ZT 6"/>
    <n v="12"/>
    <s v="002 WWO"/>
    <m/>
    <x v="0"/>
    <m/>
    <d v="2013-09-02T00:00:00"/>
    <s v="Sept 2013"/>
    <s v="MWENTWORTH"/>
    <s v="New"/>
    <s v="Buy"/>
  </r>
  <r>
    <n v="652694"/>
    <s v="CLEAR VIEW BAG COMPANY, INC."/>
    <x v="20"/>
    <s v="12.00X0.00X12.00X3.00 1000/CS,BAGS,FG,BS,PRNTD "/>
    <n v="255.75"/>
    <n v="1"/>
    <n v="12"/>
    <m/>
    <n v="12"/>
    <n v="3"/>
    <x v="1"/>
    <n v="782810"/>
    <d v="2013-02-12T00:00:00"/>
    <s v="Feb 2013"/>
    <s v="MICHELLE"/>
    <s v="New"/>
    <s v="Make"/>
  </r>
  <r>
    <n v="652708"/>
    <s v="CLEAR VIEW BAG COMPANY, INC."/>
    <x v="20"/>
    <s v="12.00X0.00X12.00X3.00 1000/CS,BAGS,FG,BS,PRNTD "/>
    <n v="255.75"/>
    <n v="1"/>
    <n v="12"/>
    <m/>
    <n v="12"/>
    <n v="3"/>
    <x v="1"/>
    <n v="782827"/>
    <d v="2013-02-12T00:00:00"/>
    <s v="Feb 2013"/>
    <s v="MICHELLE"/>
    <s v="New"/>
    <s v="Make"/>
  </r>
  <r>
    <n v="652709"/>
    <s v="CLEAR VIEW BAG COMPANY, INC."/>
    <x v="20"/>
    <s v="12.00X0.00X12.00X3.00 1000/CS,BAGS,FG,BS,PRNTD "/>
    <n v="255.75"/>
    <n v="1"/>
    <n v="12"/>
    <m/>
    <n v="12"/>
    <n v="3"/>
    <x v="1"/>
    <n v="782835"/>
    <d v="2013-02-12T00:00:00"/>
    <s v="Feb 2013"/>
    <s v="MICHELLE"/>
    <s v="New"/>
    <s v="Make"/>
  </r>
  <r>
    <n v="652710"/>
    <s v="CLEAR VIEW BAG COMPANY, INC."/>
    <x v="20"/>
    <s v="12.00X0.00X12.00X3.00 1000/CS,BAGS,FG,BS,PRNTD "/>
    <n v="255.75"/>
    <n v="1"/>
    <n v="12"/>
    <m/>
    <n v="12"/>
    <n v="3"/>
    <x v="1"/>
    <n v="782790"/>
    <d v="2013-02-12T00:00:00"/>
    <s v="Feb 2013"/>
    <s v="MICHELLE"/>
    <s v="New"/>
    <s v="Make"/>
  </r>
  <r>
    <n v="652713"/>
    <s v="CLEAR VIEW BAG COMPANY, INC."/>
    <x v="20"/>
    <s v="12.00X0.00X12.00X3.00 1000/CS,BAGS,FG,BS,PRNTD "/>
    <n v="255.75"/>
    <n v="1"/>
    <n v="12"/>
    <m/>
    <n v="12"/>
    <n v="3"/>
    <x v="1"/>
    <n v="782849"/>
    <d v="2013-02-12T00:00:00"/>
    <s v="Feb 2013"/>
    <s v="MICHELLE"/>
    <s v="New"/>
    <s v="Make"/>
  </r>
  <r>
    <n v="700833"/>
    <s v="NORMAN ROQUETTE, INC."/>
    <x v="0"/>
    <s v="9.25X6 + 5  LIP 3MIL 1000/CASE"/>
    <n v="2324.25"/>
    <m/>
    <n v="9.25"/>
    <s v="6 + 5  LIP 3MIL 1000"/>
    <m/>
    <m/>
    <x v="0"/>
    <m/>
    <d v="2013-09-03T00:00:00"/>
    <s v="Sept 2013"/>
    <s v="ANGELA"/>
    <s v="Reorder"/>
    <s v="Buy"/>
  </r>
  <r>
    <n v="700860"/>
    <s v="PERFECT POLY"/>
    <x v="0"/>
    <s v="4.25X8.25 1.5 MILRESEALBALE LIP &amp; TAPE1  HEADER AT OPPOSITE END"/>
    <n v="505"/>
    <m/>
    <n v="4.25"/>
    <s v="8.25 1.5 MIL"/>
    <m/>
    <m/>
    <x v="0"/>
    <m/>
    <d v="2013-09-03T00:00:00"/>
    <s v="Sept 2013"/>
    <s v="DBALLETTA"/>
    <s v="New"/>
    <s v="Buy"/>
  </r>
  <r>
    <n v="700867"/>
    <s v="NEFAB PACKAGING, INC."/>
    <x v="0"/>
    <s v="3.5X12 6MIL W/.25  HANG HIN 1.5 HEADER 3C/1SBOTTOM LOAD,PRNTD"/>
    <n v="3750"/>
    <m/>
    <n v="3.5"/>
    <s v="12 6MIL W/.25  HANG H"/>
    <m/>
    <m/>
    <x v="0"/>
    <m/>
    <d v="2013-09-03T00:00:00"/>
    <s v="Sept 2013"/>
    <s v="MWENTWORTH"/>
    <s v="New"/>
    <s v="Buy"/>
  </r>
  <r>
    <n v="700870"/>
    <s v="NEFAB PACKAGING, INC."/>
    <x v="0"/>
    <s v="3.5X12 6MIL W/.25  HANG HIN 1.5  HEADER 5C/1SBOTTOM LOAD,PRNTD"/>
    <n v="4125"/>
    <m/>
    <n v="3.5"/>
    <s v="12 6MIL W/.25  HANG H"/>
    <m/>
    <m/>
    <x v="0"/>
    <m/>
    <d v="2013-09-03T00:00:00"/>
    <s v="Sept 2013"/>
    <s v="MWENTWORTH"/>
    <s v="New"/>
    <s v="Buy"/>
  </r>
  <r>
    <n v="700872"/>
    <s v="NEFAB PACKAGING, INC."/>
    <x v="0"/>
    <s v="3.5X12 6MIL W/25  HANG HOIN BODY OF BAG 3C/1SBOTTOM LOAD,PRNTD"/>
    <n v="3525"/>
    <m/>
    <n v="3.5"/>
    <s v="12 6MIL W/25  HANG HO"/>
    <m/>
    <m/>
    <x v="0"/>
    <m/>
    <d v="2013-09-03T00:00:00"/>
    <s v="Sept 2013"/>
    <s v="MWENTWORTH"/>
    <s v="New"/>
    <s v="Buy"/>
  </r>
  <r>
    <n v="700873"/>
    <s v="NEFAB PACKAGING, INC."/>
    <x v="0"/>
    <s v="3.5X12 6MIL W/.25  HANG HIN BODY OF BAG 5C/1SBOTTOM LOAD,PRNTD"/>
    <n v="3850"/>
    <m/>
    <n v="3.5"/>
    <s v="12 6MIL W/.25  HANG H"/>
    <m/>
    <m/>
    <x v="0"/>
    <m/>
    <d v="2013-09-03T00:00:00"/>
    <s v="Sept 2013"/>
    <s v="MWENTWORTH"/>
    <s v="New"/>
    <s v="Buy"/>
  </r>
  <r>
    <n v="700902"/>
    <s v="TOTAL PACKAGING CONCEPTS"/>
    <x v="0"/>
    <s v="WICKETED BAG 10 X 20 + 4250/WICKET 1000/CTNBOTTOM GUSSET"/>
    <n v="962.5"/>
    <m/>
    <s v="WICKETED BAG 10 "/>
    <s v=" 20 + 4"/>
    <m/>
    <m/>
    <x v="0"/>
    <m/>
    <d v="2013-09-03T00:00:00"/>
    <s v="Sept 2013"/>
    <s v="BRENDA"/>
    <s v="New"/>
    <s v="Buy"/>
  </r>
  <r>
    <n v="700992"/>
    <s v="UNISOURCE - JESSUP"/>
    <x v="0"/>
    <s v="SLIDER BAG 14.5X11 2.5MILWICKETTED WITH SLIDER ATBOTTOM"/>
    <n v="0"/>
    <m/>
    <s v="SLIDER BAG 14.5"/>
    <s v="11 2.5MIL"/>
    <m/>
    <m/>
    <x v="0"/>
    <m/>
    <d v="2013-09-03T00:00:00"/>
    <s v="Sept 2013"/>
    <s v="PGARCIA"/>
    <s v="New"/>
    <s v="Buy"/>
  </r>
  <r>
    <n v="700996"/>
    <s v="M&amp;G PACKAGING"/>
    <x v="0"/>
    <s v="9X12 2.5MILLIP &amp; TAPE MAILER BAGIN WHITE OR GRAY"/>
    <n v="737.25"/>
    <m/>
    <n v="9"/>
    <s v="12 2.5MIL"/>
    <m/>
    <m/>
    <x v="0"/>
    <m/>
    <d v="2013-09-03T00:00:00"/>
    <s v="Sept 2013"/>
    <s v="MPRIEST"/>
    <s v="New"/>
    <s v="Buy"/>
  </r>
  <r>
    <n v="701018"/>
    <s v="GROUP O"/>
    <x v="0"/>
    <s v="VAC 36X29 3MIL"/>
    <n v="0"/>
    <m/>
    <s v="VAC 36"/>
    <s v="29 3MIL"/>
    <m/>
    <m/>
    <x v="0"/>
    <m/>
    <d v="2013-09-03T00:00:00"/>
    <s v="Sept 2013"/>
    <s v="LMITCHELL"/>
    <s v="New"/>
    <s v="Buy"/>
  </r>
  <r>
    <n v="651862"/>
    <s v="ASSOCIATED PACKAGING"/>
    <x v="0"/>
    <s v="AUTO 6X9X002  "/>
    <n v="0"/>
    <m/>
    <n v="6"/>
    <m/>
    <n v="9"/>
    <n v="2"/>
    <x v="0"/>
    <m/>
    <d v="2013-02-14T00:00:00"/>
    <s v="Feb 2013"/>
    <s v="JIM"/>
    <s v="New"/>
    <s v="Buy"/>
  </r>
  <r>
    <n v="652715"/>
    <s v="CLEAR VIEW BAG COMPANY, INC."/>
    <x v="20"/>
    <s v="12.00X0.00X12.00X3.00 1000/CS,BAGS,FG,BS,PRNTD "/>
    <n v="255.75"/>
    <n v="1"/>
    <n v="12"/>
    <m/>
    <n v="12"/>
    <n v="3"/>
    <x v="1"/>
    <n v="782766"/>
    <d v="2013-02-12T00:00:00"/>
    <s v="Feb 2013"/>
    <s v="MICHELLE"/>
    <s v="New"/>
    <s v="Make"/>
  </r>
  <r>
    <n v="638755"/>
    <s v="BUTLER DEARDEN"/>
    <x v="20"/>
    <s v="12.00X2.00X24.00X1.00 100/RL,BAGS,BS "/>
    <n v="0"/>
    <m/>
    <n v="12"/>
    <n v="2"/>
    <n v="24"/>
    <n v="1"/>
    <x v="1"/>
    <n v="749373"/>
    <d v="2012-11-28T00:00:00"/>
    <s v="Nov 2012"/>
    <s v="MEREDITH"/>
    <s v="New"/>
    <s v="Make"/>
  </r>
  <r>
    <n v="638762"/>
    <s v="BUTLER DEARDEN"/>
    <x v="20"/>
    <s v="12.00X2.00X24.00X1.00 100/RL,BAGS,BS "/>
    <n v="0"/>
    <m/>
    <n v="12"/>
    <n v="2"/>
    <n v="24"/>
    <n v="1"/>
    <x v="1"/>
    <n v="749385"/>
    <d v="2012-11-28T00:00:00"/>
    <s v="Nov 2012"/>
    <s v="MEREDITH"/>
    <s v="Reorder"/>
    <s v="Make"/>
  </r>
  <r>
    <n v="676490"/>
    <s v="ARIVA - ALBANY"/>
    <x v="20"/>
    <s v="12.00XX48.00X2.00 500/CS,BAGS,BS,LLD,HEX "/>
    <n v="0"/>
    <m/>
    <n v="12"/>
    <m/>
    <n v="48"/>
    <n v="2"/>
    <x v="0"/>
    <m/>
    <d v="2013-05-22T00:00:00"/>
    <s v="May 2013"/>
    <s v="TTHERIAULT"/>
    <s v="New"/>
    <s v="Make"/>
  </r>
  <r>
    <n v="630089"/>
    <s v="GULF GREAT LAKES PACKAGING"/>
    <x v="20"/>
    <s v="12.25XXX4.20 3000'/RL,TUBING,FG,UVI 2. 0%,COLOR,WHT,CRADL"/>
    <n v="0"/>
    <m/>
    <n v="12.25"/>
    <m/>
    <m/>
    <n v="4.2"/>
    <x v="0"/>
    <m/>
    <d v="2012-11-01T00:00:00"/>
    <s v="Nov 2012"/>
    <s v="EZRA"/>
    <s v="New"/>
    <s v="Make"/>
  </r>
  <r>
    <n v="704175"/>
    <s v="NORMAN ROQUETTE, INC."/>
    <x v="0"/>
    <s v="9.25X6 + 5  LIP 3MIL 1000/CASE"/>
    <n v="2324.25"/>
    <m/>
    <n v="9.25"/>
    <s v="6 + 5  LIP 3MIL 1000"/>
    <m/>
    <m/>
    <x v="1"/>
    <n v="888933"/>
    <d v="2013-09-04T00:00:00"/>
    <s v="Sept 2013"/>
    <s v="JCORLISS"/>
    <s v="New"/>
    <s v="Buy"/>
  </r>
  <r>
    <n v="682521"/>
    <s v="BUTLER DEARDEN"/>
    <x v="20"/>
    <s v="13.00X0.00X19.00X4.10 500/CS,BAGS,BS,COLOR,WHT, PRNTD"/>
    <n v="0"/>
    <n v="1"/>
    <n v="13"/>
    <n v="0"/>
    <n v="19"/>
    <n v="4.0999999999999996"/>
    <x v="0"/>
    <m/>
    <d v="2013-06-14T00:00:00"/>
    <s v="June 2013"/>
    <s v="SMAYER"/>
    <s v="New"/>
    <s v="Make"/>
  </r>
  <r>
    <n v="682802"/>
    <s v="BUTLER DEARDEN"/>
    <x v="20"/>
    <s v="13.00X0.00X19.00X4.10 500/CS,BAGS,BS,COLOR,WHT, PRNTD"/>
    <n v="0"/>
    <n v="1"/>
    <n v="13"/>
    <n v="0"/>
    <n v="19"/>
    <n v="4.0999999999999996"/>
    <x v="0"/>
    <m/>
    <d v="2013-06-17T00:00:00"/>
    <s v="June 2013"/>
    <s v="SMAYER"/>
    <s v="New"/>
    <s v="Make"/>
  </r>
  <r>
    <n v="689482"/>
    <s v="ASTRO PACKAGING"/>
    <x v="20"/>
    <s v="13.00X11.00X25.00X3.00 250/RL,BAGS,BS,BOR,VCI,CO LOR,MBL"/>
    <n v="1450.8"/>
    <m/>
    <n v="13"/>
    <n v="11"/>
    <n v="25"/>
    <n v="3"/>
    <x v="1"/>
    <n v="853667"/>
    <d v="2013-06-27T00:00:00"/>
    <s v="June 2013"/>
    <s v="MCAMERON"/>
    <s v="New"/>
    <s v="Make"/>
  </r>
  <r>
    <n v="700865"/>
    <s v="ASTRO PACKAGING"/>
    <x v="20"/>
    <s v="13.00X11.00X25.00X3.00250/RL,BAGS,BS,BOR,VCI,COLOR,MBL"/>
    <n v="1569.12"/>
    <m/>
    <n v="13"/>
    <n v="11"/>
    <n v="25"/>
    <n v="3"/>
    <x v="1"/>
    <n v="880619"/>
    <d v="2013-08-19T00:00:00"/>
    <s v="Aug 2013"/>
    <s v="CMAHAN"/>
    <s v="Reorder"/>
    <s v="Make"/>
  </r>
  <r>
    <n v="661447"/>
    <s v="ERNEST PKG SOLUTIONS - FRESNO"/>
    <x v="20"/>
    <s v="14.00X0.00X20.00X3.00 1000/CS,BAGS,BS "/>
    <n v="0"/>
    <m/>
    <n v="14"/>
    <n v="0"/>
    <n v="20"/>
    <n v="3"/>
    <x v="0"/>
    <m/>
    <d v="2013-03-21T00:00:00"/>
    <s v="March 2013"/>
    <s v="MGONZALEZ"/>
    <s v="New"/>
    <s v="Make"/>
  </r>
  <r>
    <n v="641815"/>
    <s v="BURLINGTON PACKAGING, INC."/>
    <x v="20"/>
    <s v="14.00X0.00X23.50X2.00 500/CS,SLEEVE "/>
    <n v="0"/>
    <m/>
    <n v="14"/>
    <n v="0"/>
    <n v="23.5"/>
    <n v="2"/>
    <x v="0"/>
    <m/>
    <d v="2012-12-26T00:00:00"/>
    <s v="Dec 2012"/>
    <s v="MICHELLE"/>
    <s v="New"/>
    <s v="Make"/>
  </r>
  <r>
    <n v="640348"/>
    <s v="BROWN &amp; PRATT, INC."/>
    <x v="20"/>
    <s v="14.00X0.00XX1.00 4200'/RL,CF SHEETING,FG,C RADL"/>
    <n v="0"/>
    <m/>
    <n v="14"/>
    <m/>
    <m/>
    <n v="1"/>
    <x v="0"/>
    <m/>
    <d v="2012-12-20T00:00:00"/>
    <s v="Dec 2012"/>
    <s v="EZRA"/>
    <s v="New"/>
    <s v="Make"/>
  </r>
  <r>
    <n v="657234"/>
    <s v="POLY PAK PLASTICS"/>
    <x v="20"/>
    <s v="14.00X0.00XX3.00 2000'/RL,TUBING,VCI,COLOR ,MBL,CRADL"/>
    <n v="1366.7"/>
    <m/>
    <n v="14"/>
    <n v="0"/>
    <m/>
    <n v="3"/>
    <x v="0"/>
    <m/>
    <d v="2013-03-06T00:00:00"/>
    <s v="March 2013"/>
    <s v="ANGELA"/>
    <s v="New"/>
    <s v="Make"/>
  </r>
  <r>
    <n v="662310"/>
    <s v="POLY PAK PLASTICS"/>
    <x v="20"/>
    <s v="14.00X0.00XX3.00 2000'/RL,TUBING,VCI,COLOR ,MBL,CRADL"/>
    <n v="1217.2"/>
    <m/>
    <n v="14"/>
    <n v="0"/>
    <m/>
    <n v="3"/>
    <x v="0"/>
    <m/>
    <d v="2013-03-26T00:00:00"/>
    <s v="March 2013"/>
    <s v="ANGELA"/>
    <s v="Reorder"/>
    <s v="Make"/>
  </r>
  <r>
    <n v="665306"/>
    <s v="POLY PAK PLASTICS"/>
    <x v="20"/>
    <s v="14.00X0.00XX3.00 2000'/RL,TUBING,VCI,COLOR ,MBL,CRADL"/>
    <n v="1200.3"/>
    <m/>
    <n v="14"/>
    <n v="0"/>
    <m/>
    <n v="3"/>
    <x v="0"/>
    <m/>
    <d v="2013-04-08T00:00:00"/>
    <s v="April 2013"/>
    <s v="ANGELA"/>
    <s v="Reorder"/>
    <s v="Make"/>
  </r>
  <r>
    <n v="672979"/>
    <s v="POLY PAK PLASTICS"/>
    <x v="20"/>
    <s v="14.00X0.00XX3.00 2000'/RL,TUBING,VCI,COLOR ,MBL,CRADL"/>
    <n v="1203.8"/>
    <m/>
    <n v="14"/>
    <n v="0"/>
    <m/>
    <n v="3"/>
    <x v="1"/>
    <n v="818634"/>
    <d v="2013-04-24T00:00:00"/>
    <s v="April 2013"/>
    <s v="ANGELA"/>
    <s v="Reorder"/>
    <s v="Make"/>
  </r>
  <r>
    <n v="647620"/>
    <s v="EXPRESS PRINTING"/>
    <x v="20"/>
    <s v="14.00X0.00XX4.00 900'/RL,CF SHEETING,CRADL "/>
    <n v="0"/>
    <m/>
    <n v="14"/>
    <m/>
    <m/>
    <n v="4"/>
    <x v="0"/>
    <m/>
    <d v="2013-01-28T00:00:00"/>
    <s v="Jan 2013"/>
    <s v="PGARCIA"/>
    <s v="New"/>
    <s v="Make"/>
  </r>
  <r>
    <n v="701401"/>
    <s v="XPEDX"/>
    <x v="0"/>
    <s v="ZT 9X12X004 W/VENT HOLE THRU TWO LAYERBOTTOM RIGHT HAND CORNER"/>
    <n v="837"/>
    <m/>
    <s v="ZT 9"/>
    <n v="12"/>
    <s v="004 W/"/>
    <m/>
    <x v="0"/>
    <m/>
    <d v="2013-09-05T00:00:00"/>
    <s v="Sept 2013"/>
    <s v="AMBER"/>
    <s v="New"/>
    <s v="Buy"/>
  </r>
  <r>
    <n v="701406"/>
    <s v="SUNAMERICA SUPPLY"/>
    <x v="0"/>
    <s v="19X18X6 2MIL ZIP TOP"/>
    <n v="2219.4"/>
    <m/>
    <n v="19"/>
    <n v="18"/>
    <s v="6 2MIL ZIP TOP"/>
    <m/>
    <x v="0"/>
    <m/>
    <d v="2013-09-05T00:00:00"/>
    <s v="Sept 2013"/>
    <s v="JCORLISS"/>
    <s v="New"/>
    <s v="Buy"/>
  </r>
  <r>
    <n v="701407"/>
    <s v="SUNAMERICA SUPPLY"/>
    <x v="0"/>
    <s v="19X18X6 3MIL ZIP TOP"/>
    <n v="2974.5"/>
    <m/>
    <n v="19"/>
    <n v="18"/>
    <s v="6 3MIL ZIP TOP"/>
    <m/>
    <x v="0"/>
    <m/>
    <d v="2013-09-05T00:00:00"/>
    <s v="Sept 2013"/>
    <s v="JCORLISS"/>
    <s v="New"/>
    <s v="Buy"/>
  </r>
  <r>
    <n v="682468"/>
    <s v="SOUTHEASTERN PAPER GROUP OF ATLANTA"/>
    <x v="20"/>
    <s v="14.00XX16.00X1.50 1000/CS,BAGS "/>
    <n v="785.68"/>
    <m/>
    <n v="14"/>
    <m/>
    <n v="16"/>
    <n v="1.5"/>
    <x v="0"/>
    <m/>
    <d v="2013-06-14T00:00:00"/>
    <s v="June 2013"/>
    <s v="MCAMERON"/>
    <s v="New"/>
    <s v="Make"/>
  </r>
  <r>
    <n v="701480"/>
    <s v="PARAMOUNT PACKAGING CORP."/>
    <x v="0"/>
    <s v="ZT 12X15 2MIL1C/1S RECYCLED LOGO,PRNTD"/>
    <n v="945.27"/>
    <m/>
    <s v="ZT 12"/>
    <s v="15 2MIL"/>
    <m/>
    <m/>
    <x v="0"/>
    <m/>
    <d v="2013-09-05T00:00:00"/>
    <s v="Sept 2013"/>
    <s v="MWENTWORTH"/>
    <s v="New"/>
    <s v="Buy"/>
  </r>
  <r>
    <n v="701491"/>
    <s v="NORMAN ROQUETTE, INC."/>
    <x v="0"/>
    <s v="LF 12X11.5X0025+3  REVERSE FLAP"/>
    <n v="4027"/>
    <m/>
    <s v="LF 12"/>
    <n v="11.5"/>
    <n v="25"/>
    <m/>
    <x v="0"/>
    <m/>
    <d v="2013-09-05T00:00:00"/>
    <s v="Sept 2013"/>
    <s v="MICHELLE"/>
    <s v="New"/>
    <s v="Buy"/>
  </r>
  <r>
    <n v="701493"/>
    <s v="NORMAN ROQUETTE, INC."/>
    <x v="0"/>
    <s v="LF 12X11.5X0025+4 REVERSE FLAP"/>
    <n v="4137"/>
    <m/>
    <s v="LF 12"/>
    <n v="11.5"/>
    <n v="25"/>
    <m/>
    <x v="0"/>
    <m/>
    <d v="2013-09-05T00:00:00"/>
    <s v="Sept 2013"/>
    <s v="MICHELLE"/>
    <s v="New"/>
    <s v="Buy"/>
  </r>
  <r>
    <n v="701497"/>
    <s v="NORMAN ROQUETTE, INC."/>
    <x v="0"/>
    <s v="LF 12X11.5X0025+5 REVERSE FLAP"/>
    <n v="4243.5"/>
    <m/>
    <s v="LF 12"/>
    <n v="11.5"/>
    <n v="25"/>
    <m/>
    <x v="0"/>
    <m/>
    <d v="2013-09-05T00:00:00"/>
    <s v="Sept 2013"/>
    <s v="MICHELLE"/>
    <s v="New"/>
    <s v="Buy"/>
  </r>
  <r>
    <n v="682520"/>
    <s v="SOUTHEASTERN PAPER GROUP OF ATLANTA"/>
    <x v="20"/>
    <s v="14.00XX16.00X2.00 1000/CS,BAGS "/>
    <n v="761.09"/>
    <m/>
    <n v="14"/>
    <m/>
    <n v="16"/>
    <n v="2"/>
    <x v="0"/>
    <m/>
    <d v="2013-06-14T00:00:00"/>
    <s v="June 2013"/>
    <s v="MCAMERON"/>
    <s v="New"/>
    <s v="Make"/>
  </r>
  <r>
    <n v="637122"/>
    <s v="STAPLES CONTRACT &amp; COMMERCIAL"/>
    <x v="20"/>
    <s v="144.00X48.00X48.00X2.00 200/RL,BAGS,BS "/>
    <n v="0"/>
    <m/>
    <n v="144"/>
    <n v="48"/>
    <n v="48"/>
    <n v="2"/>
    <x v="0"/>
    <m/>
    <d v="2012-12-04T00:00:00"/>
    <s v="Dec 2012"/>
    <s v="JPENA"/>
    <s v="New"/>
    <s v="Make"/>
  </r>
  <r>
    <n v="701535"/>
    <s v="CGS MULE, LLC."/>
    <x v="0"/>
    <s v="ZT 8X10X006 W/WHITE BLOCK1000/CTN,PRNTD"/>
    <n v="1278.3"/>
    <m/>
    <s v="ZT 8"/>
    <n v="10"/>
    <s v="006 W/WHITE BLOCK"/>
    <m/>
    <x v="0"/>
    <m/>
    <d v="2013-09-05T00:00:00"/>
    <s v="Sept 2013"/>
    <s v="BRENDA"/>
    <s v="New"/>
    <s v="Buy"/>
  </r>
  <r>
    <n v="655421"/>
    <s v="AREM CONTAINER"/>
    <x v="20"/>
    <s v="147.00X52.00X83.00X2.00 50/RL,BAGS,BS,BOR,CRADL,P RNTD"/>
    <n v="0"/>
    <n v="1"/>
    <n v="147"/>
    <n v="52"/>
    <n v="83"/>
    <n v="2"/>
    <x v="0"/>
    <m/>
    <d v="2013-02-27T00:00:00"/>
    <s v="Feb 2013"/>
    <s v="PGARCIA"/>
    <s v="New"/>
    <s v="Make"/>
  </r>
  <r>
    <n v="655425"/>
    <s v="AREM CONTAINER"/>
    <x v="20"/>
    <s v="147.00X52.00X83.00X3.00 50/RL,BAGS,BS,BOR,CRADL,P RNTD"/>
    <n v="0"/>
    <n v="1"/>
    <n v="147"/>
    <n v="52"/>
    <n v="83"/>
    <n v="3"/>
    <x v="0"/>
    <m/>
    <d v="2013-02-27T00:00:00"/>
    <s v="Feb 2013"/>
    <s v="PGARCIA"/>
    <s v="New"/>
    <s v="Make"/>
  </r>
  <r>
    <n v="639148"/>
    <s v="GENERAL RUBBER &amp; PLASTICS"/>
    <x v="20"/>
    <s v="16.00X0.00X20.00X1.50 1000/CS,BAGS,SW "/>
    <n v="0"/>
    <m/>
    <n v="16"/>
    <n v="0"/>
    <n v="20"/>
    <n v="1.5"/>
    <x v="0"/>
    <m/>
    <d v="2012-12-14T00:00:00"/>
    <s v="Dec 2012"/>
    <s v="CHRISP"/>
    <s v="Reorder"/>
    <s v="Make"/>
  </r>
  <r>
    <n v="656663"/>
    <s v="COMPLETE PACKAGING"/>
    <x v="20"/>
    <s v="16.00X10.00X21.00X3.00 400/CS,BAGS,BS,VCI,TINT,M BL"/>
    <n v="0"/>
    <m/>
    <n v="16"/>
    <n v="10"/>
    <n v="21"/>
    <n v="3"/>
    <x v="0"/>
    <m/>
    <d v="2013-03-04T00:00:00"/>
    <s v="March 2013"/>
    <s v="LPAIGE"/>
    <s v="New"/>
    <s v="Make"/>
  </r>
  <r>
    <n v="647705"/>
    <s v="HORN PACKAGING CORPORATION"/>
    <x v="20"/>
    <s v="16.00X12.00X30.00X2.50 250/CS,BAGS,BS,COLOR,BUF "/>
    <n v="0"/>
    <m/>
    <n v="16"/>
    <n v="12"/>
    <n v="30"/>
    <n v="2.5"/>
    <x v="0"/>
    <m/>
    <d v="2013-02-08T00:00:00"/>
    <s v="Feb 2013"/>
    <s v="KKING"/>
    <s v="New"/>
    <s v="Make"/>
  </r>
  <r>
    <n v="678545"/>
    <s v="XPEDX"/>
    <x v="20"/>
    <s v="16.50X15.00X11.00X2.75 1000/CS,BAGS,BS,LLD,HEX "/>
    <n v="0"/>
    <m/>
    <n v="16.5"/>
    <n v="15"/>
    <n v="11"/>
    <n v="2.75"/>
    <x v="0"/>
    <m/>
    <d v="2013-05-30T00:00:00"/>
    <s v="May 2013"/>
    <s v="MGONZALEZ"/>
    <s v="New"/>
    <s v="Make"/>
  </r>
  <r>
    <n v="660582"/>
    <s v="PAK WEST"/>
    <x v="20"/>
    <s v="17.50X11.50X17.00X0.75 1000/CS,BAGS,BS "/>
    <n v="0"/>
    <m/>
    <n v="17.5"/>
    <n v="11.5"/>
    <n v="17"/>
    <n v="0.75"/>
    <x v="0"/>
    <m/>
    <d v="2013-03-28T00:00:00"/>
    <s v="March 2013"/>
    <s v="LPAIGE"/>
    <s v="New"/>
    <s v="Make"/>
  </r>
  <r>
    <n v="695735"/>
    <s v="XPEDX"/>
    <x v="20"/>
    <s v="170.00X0.00X107.50X2.0050/RL,BAGS,BS,BOR,CRADL"/>
    <n v="0"/>
    <m/>
    <n v="170"/>
    <n v="0"/>
    <n v="107.5"/>
    <n v="2"/>
    <x v="0"/>
    <m/>
    <d v="2013-08-12T00:00:00"/>
    <s v="Aug 2013"/>
    <s v="MWENTWORTH"/>
    <s v="New"/>
    <s v="Make"/>
  </r>
  <r>
    <n v="660974"/>
    <s v="D&amp;D PACKAGING &amp; MAINT. SU"/>
    <x v="20"/>
    <s v="18.00X0.00X24.00X2.00 500/CS,BAGS,VENT,NORM,PRN TD"/>
    <n v="0"/>
    <n v="1"/>
    <n v="18"/>
    <m/>
    <n v="24"/>
    <n v="2"/>
    <x v="0"/>
    <m/>
    <d v="2013-03-20T00:00:00"/>
    <s v="March 2013"/>
    <s v="DWHOLEY"/>
    <s v="New"/>
    <s v="Make"/>
  </r>
  <r>
    <n v="701729"/>
    <s v="CHALMUR BAG CO., INC."/>
    <x v="0"/>
    <s v="3.25X57 1.5 MILL1  CORES. 25 BPR.12 ROLLS PER CASE"/>
    <n v="0"/>
    <m/>
    <n v="3.25"/>
    <s v="57 1.5 MILL"/>
    <m/>
    <m/>
    <x v="0"/>
    <m/>
    <d v="2013-09-06T00:00:00"/>
    <s v="Sept 2013"/>
    <s v="DWHOLEY"/>
    <s v="New"/>
    <s v="Buy"/>
  </r>
  <r>
    <n v="701732"/>
    <s v="NAGEL SHIPPERS"/>
    <x v="0"/>
    <s v="5X6 3 MIL STATIC SHIELD BAG"/>
    <n v="1023.75"/>
    <m/>
    <n v="5"/>
    <s v="6 3 MIL STATIC SHIELD B"/>
    <m/>
    <m/>
    <x v="0"/>
    <m/>
    <d v="2013-09-06T00:00:00"/>
    <s v="Sept 2013"/>
    <s v="HEATHER"/>
    <s v="New"/>
    <s v="Buy"/>
  </r>
  <r>
    <n v="658589"/>
    <s v="OLMSTED-KIRK PAPER CO."/>
    <x v="20"/>
    <s v="18.00X0.00XX7.50 3500'/RL,CF SHEETING,CRAD L"/>
    <n v="0"/>
    <m/>
    <n v="18"/>
    <m/>
    <m/>
    <n v="7.5"/>
    <x v="0"/>
    <m/>
    <d v="2013-03-28T00:00:00"/>
    <s v="March 2013"/>
    <s v="PGARCIA"/>
    <s v="New"/>
    <s v="Make"/>
  </r>
  <r>
    <n v="701776"/>
    <s v="AFFINITY BAG CO"/>
    <x v="0"/>
    <s v="15X30 3 MIL, VENT10X5 WWO 250/CS,PRNTD"/>
    <n v="2727"/>
    <m/>
    <n v="15"/>
    <s v="30 3 MIL, VENT"/>
    <m/>
    <m/>
    <x v="0"/>
    <m/>
    <d v="2013-09-06T00:00:00"/>
    <s v="Sept 2013"/>
    <s v="CMAHAN"/>
    <s v="New"/>
    <s v="Buy"/>
  </r>
  <r>
    <n v="625247"/>
    <s v="AMERICAN MARKETING OF PLASTICS, LLC"/>
    <x v="20"/>
    <s v="20.00X0.00X0.00X1.00 1000'/RL,TUBING,CRADL "/>
    <n v="639.79999999999995"/>
    <m/>
    <n v="20"/>
    <n v="0"/>
    <n v="0"/>
    <n v="1"/>
    <x v="0"/>
    <m/>
    <d v="2012-10-11T00:00:00"/>
    <s v="Oct 2012"/>
    <s v="PGARCIA"/>
    <s v="New"/>
    <s v="Make"/>
  </r>
  <r>
    <n v="688445"/>
    <s v="PRATT INDUSTRIES - JACKSON"/>
    <x v="20"/>
    <s v="20.00X20.00X45.00X1.50 250/RL,BAGS,SS,BOR,COLOR, RED,CRADL,PRNTD"/>
    <n v="0"/>
    <n v="1"/>
    <n v="20"/>
    <n v="20"/>
    <n v="45"/>
    <n v="1.5"/>
    <x v="0"/>
    <m/>
    <d v="2013-06-24T00:00:00"/>
    <s v="June 2013"/>
    <s v="STEVES"/>
    <s v="New"/>
    <s v="Make"/>
  </r>
  <r>
    <n v="688445"/>
    <s v="PRATT INDUSTRIES - JACKSON"/>
    <x v="20"/>
    <s v="20.00X20.00X45.00X1.50250/RL,BAGS,SS,BOR,COLOR,RED,CRADL,PRNTD"/>
    <n v="0"/>
    <n v="1"/>
    <n v="20"/>
    <n v="20"/>
    <n v="45"/>
    <n v="1.5"/>
    <x v="0"/>
    <m/>
    <d v="2013-07-09T00:00:00"/>
    <s v="July 2013"/>
    <s v="STEVES"/>
    <s v="New"/>
    <s v="Make"/>
  </r>
  <r>
    <n v="701832"/>
    <s v="CENTURY FASTENERS CORP."/>
    <x v="0"/>
    <s v="LF 14X14 1 MIL W/ 2 5/8 W/ RECYCLE LOGO 2X2,PRNTD"/>
    <n v="3172.5"/>
    <m/>
    <s v="LF 14"/>
    <s v="14 1 MIL W/ 2 5/8 "/>
    <m/>
    <m/>
    <x v="0"/>
    <m/>
    <d v="2013-09-06T00:00:00"/>
    <s v="Sept 2013"/>
    <s v="LPAIGE"/>
    <s v="New"/>
    <s v="Buy"/>
  </r>
  <r>
    <n v="701841"/>
    <s v="PACKAGING SYSTEMS AND SUPPLY, INC."/>
    <x v="0"/>
    <s v="12X16 1MIL1.5  LIP WICKETTED BAGW/ SUFFOCATION AND RECYCL"/>
    <n v="43270"/>
    <m/>
    <n v="12"/>
    <s v="16 1MIL"/>
    <m/>
    <m/>
    <x v="0"/>
    <m/>
    <d v="2013-09-06T00:00:00"/>
    <s v="Sept 2013"/>
    <s v="MGONZALEZ"/>
    <s v="New"/>
    <s v="Buy"/>
  </r>
  <r>
    <n v="644094"/>
    <s v="BUTLER DEARDEN"/>
    <x v="20"/>
    <s v="24.00X0.00X24.00X2.00 600/CS,BAGS,BS,CLAR "/>
    <n v="11850"/>
    <m/>
    <n v="24"/>
    <n v="0"/>
    <n v="24"/>
    <n v="2"/>
    <x v="0"/>
    <m/>
    <d v="2013-01-04T00:00:00"/>
    <s v="Jan 2013"/>
    <s v="MICHELLE"/>
    <s v="New"/>
    <s v="Make"/>
  </r>
  <r>
    <n v="644173"/>
    <s v="BUTLER DEARDEN"/>
    <x v="20"/>
    <s v="24.00X0.00X24.00X2.00 600/CS,BAGS,BS,CLAR "/>
    <n v="11850"/>
    <m/>
    <n v="24"/>
    <n v="0"/>
    <n v="24"/>
    <n v="2"/>
    <x v="0"/>
    <m/>
    <d v="2013-01-04T00:00:00"/>
    <s v="Jan 2013"/>
    <s v="TTHERIAULT"/>
    <s v="New"/>
    <s v="Make"/>
  </r>
  <r>
    <n v="701874"/>
    <s v="ASSOCIATED PACKAGING"/>
    <x v="0"/>
    <s v="ZT 2X20 2MIL"/>
    <n v="655.8"/>
    <m/>
    <s v="ZT 2"/>
    <s v="20 2MIL"/>
    <m/>
    <m/>
    <x v="0"/>
    <m/>
    <d v="2013-09-06T00:00:00"/>
    <s v="Sept 2013"/>
    <s v="CMAHAN"/>
    <s v="New"/>
    <s v="Buy"/>
  </r>
  <r>
    <n v="701935"/>
    <s v="GILLIS &amp; LANE"/>
    <x v="0"/>
    <s v="ZT 4X6X003 DOMESTIC1000/CS 1C/1S,PRNTD"/>
    <n v="1515.6"/>
    <m/>
    <s v="ZT 4"/>
    <n v="6"/>
    <s v="003 DOMESTIC"/>
    <m/>
    <x v="0"/>
    <m/>
    <d v="2013-09-06T00:00:00"/>
    <s v="Sept 2013"/>
    <s v="AMBER"/>
    <s v="New"/>
    <s v="Buy"/>
  </r>
  <r>
    <n v="701936"/>
    <s v="GILLIS &amp; LANE"/>
    <x v="0"/>
    <s v="ZT 4X6X004 DOMESTIC1000/CS 1C/1S,PRNTD"/>
    <n v="1608"/>
    <m/>
    <s v="ZT 4"/>
    <n v="6"/>
    <s v="004 DOMESTIC"/>
    <m/>
    <x v="0"/>
    <m/>
    <d v="2013-09-06T00:00:00"/>
    <s v="Sept 2013"/>
    <s v="AMBER"/>
    <s v="New"/>
    <s v="Buy"/>
  </r>
  <r>
    <n v="701939"/>
    <s v="GILLIS &amp; LANE"/>
    <x v="0"/>
    <s v="ZT 6X9X003 DOMESTIC1000/CS 1C/1S,PRNTD"/>
    <n v="2012"/>
    <m/>
    <s v="ZT 6"/>
    <n v="9"/>
    <s v="003 DOMESTIC"/>
    <m/>
    <x v="0"/>
    <m/>
    <d v="2013-09-06T00:00:00"/>
    <s v="Sept 2013"/>
    <s v="AMBER"/>
    <s v="New"/>
    <s v="Buy"/>
  </r>
  <r>
    <n v="701944"/>
    <s v="GILLIS &amp; LANE"/>
    <x v="0"/>
    <s v="ZT 6X9X004 DOMESTIC1000/CS 1C/1S,PRNTD"/>
    <n v="2076.8000000000002"/>
    <m/>
    <s v="ZT 6"/>
    <n v="9"/>
    <s v="004 DOMESTIC"/>
    <m/>
    <x v="0"/>
    <m/>
    <d v="2013-09-06T00:00:00"/>
    <s v="Sept 2013"/>
    <s v="AMBER"/>
    <s v="New"/>
    <s v="Buy"/>
  </r>
  <r>
    <n v="701948"/>
    <s v="GILLIS &amp; LANE"/>
    <x v="0"/>
    <s v="ZT 8X10X003 DOMESTIC1000/CS 1C/1S,PRNTD"/>
    <n v="2208"/>
    <m/>
    <s v="ZT 8"/>
    <n v="10"/>
    <s v="003 DOMESTIC"/>
    <m/>
    <x v="0"/>
    <m/>
    <d v="2013-09-06T00:00:00"/>
    <s v="Sept 2013"/>
    <s v="AMBER"/>
    <s v="New"/>
    <s v="Buy"/>
  </r>
  <r>
    <n v="701950"/>
    <s v="GILLIS &amp; LANE"/>
    <x v="0"/>
    <s v="ZT 8X10X004 DOMESTIC1000/CS 1S/1C,PRNTD"/>
    <n v="2606"/>
    <m/>
    <s v="ZT 8"/>
    <n v="10"/>
    <s v="004 DOMESTIC"/>
    <m/>
    <x v="0"/>
    <m/>
    <d v="2013-09-06T00:00:00"/>
    <s v="Sept 2013"/>
    <s v="AMBER"/>
    <s v="New"/>
    <s v="Buy"/>
  </r>
  <r>
    <n v="701951"/>
    <s v="GILLIS &amp; LANE"/>
    <x v="0"/>
    <s v="ZT 10X12X003 DOMESTIC1000/CS 1C/1S,PRNTD"/>
    <n v="2683"/>
    <m/>
    <s v="ZT 10"/>
    <n v="12"/>
    <s v="003 DOMESTIC"/>
    <m/>
    <x v="0"/>
    <m/>
    <d v="2013-09-06T00:00:00"/>
    <s v="Sept 2013"/>
    <s v="AMBER"/>
    <s v="New"/>
    <s v="Buy"/>
  </r>
  <r>
    <n v="701952"/>
    <s v="GILLIS &amp; LANE"/>
    <x v="0"/>
    <s v="ZT 10X12X004 DOMESTIC1000/CS 1C/1S,PRNTD"/>
    <n v="3234"/>
    <m/>
    <s v="ZT 10"/>
    <n v="12"/>
    <s v="004 DOMESTIC"/>
    <m/>
    <x v="0"/>
    <m/>
    <d v="2013-09-06T00:00:00"/>
    <s v="Sept 2013"/>
    <s v="AMBER"/>
    <s v="New"/>
    <s v="Buy"/>
  </r>
  <r>
    <n v="701953"/>
    <s v="GILLIS &amp; LANE"/>
    <x v="0"/>
    <s v="ZT 12X12X003 DOMESTIC1000/CS 1C/1S,PRNTD"/>
    <n v="3075"/>
    <m/>
    <s v="ZT 12"/>
    <n v="12"/>
    <s v="003 DOMESTIC"/>
    <m/>
    <x v="0"/>
    <m/>
    <d v="2013-09-06T00:00:00"/>
    <s v="Sept 2013"/>
    <s v="AMBER"/>
    <s v="New"/>
    <s v="Buy"/>
  </r>
  <r>
    <n v="701954"/>
    <s v="GILLIS &amp; LANE"/>
    <x v="0"/>
    <s v="ZT 12X21X004 DOMESTIC1000/CS 1C/1S,PRNTD"/>
    <n v="3697"/>
    <m/>
    <s v="ZT 12"/>
    <n v="21"/>
    <s v="004 DOMESTIC"/>
    <m/>
    <x v="0"/>
    <m/>
    <d v="2013-09-06T00:00:00"/>
    <s v="Sept 2013"/>
    <s v="AMBER"/>
    <s v="New"/>
    <s v="Buy"/>
  </r>
  <r>
    <n v="644185"/>
    <s v="BUTLER DEARDEN"/>
    <x v="20"/>
    <s v="24.00X0.00X24.00X2.00 600/CS,BAGS,FG,BS,COLOR,B BL"/>
    <n v="945.92"/>
    <m/>
    <n v="24"/>
    <n v="0"/>
    <n v="24"/>
    <n v="2"/>
    <x v="0"/>
    <m/>
    <d v="2013-01-04T00:00:00"/>
    <s v="Jan 2013"/>
    <s v="TTHERIAULT"/>
    <s v="New"/>
    <s v="Make"/>
  </r>
  <r>
    <n v="641798"/>
    <s v="BUTLER DEARDEN"/>
    <x v="20"/>
    <s v="24.00X0.00X24.00X2.00 600/CS,BAGS,FG,COLOR,BBL "/>
    <n v="947.6"/>
    <m/>
    <n v="24"/>
    <n v="0"/>
    <n v="24"/>
    <n v="2"/>
    <x v="1"/>
    <n v="756218"/>
    <d v="2012-12-12T00:00:00"/>
    <s v="Dec 2012"/>
    <s v="LCARTER"/>
    <s v="Reorder"/>
    <s v="Make"/>
  </r>
  <r>
    <n v="651978"/>
    <s v="ASSOCIATED PACKAGING"/>
    <x v="0"/>
    <s v="6X9 2MIL AUTO BAG  "/>
    <n v="0"/>
    <m/>
    <n v="6"/>
    <m/>
    <n v="9"/>
    <n v="2"/>
    <x v="0"/>
    <m/>
    <d v="2013-02-14T00:00:00"/>
    <s v="Feb 2013"/>
    <s v="TTHERIAULT"/>
    <s v="New"/>
    <s v="Buy"/>
  </r>
  <r>
    <n v="662838"/>
    <s v="BUTLER DEARDEN"/>
    <x v="20"/>
    <s v="24.00X0.00X24.00X2.00 600/CS,BAGS,FG,COLOR,BBL "/>
    <n v="1017.81"/>
    <m/>
    <n v="24"/>
    <n v="0"/>
    <n v="24"/>
    <n v="2"/>
    <x v="1"/>
    <n v="797546"/>
    <d v="2013-03-13T00:00:00"/>
    <s v="March 2013"/>
    <s v="SARAH"/>
    <s v="Reorder"/>
    <s v="Make"/>
  </r>
  <r>
    <n v="698342"/>
    <s v="BUTLER DEARDEN"/>
    <x v="20"/>
    <s v="24.00X0.00X24.00X2.00600/CS,BAGS,BS,CLAR"/>
    <n v="4903.2"/>
    <m/>
    <n v="24"/>
    <n v="0"/>
    <n v="24"/>
    <n v="2"/>
    <x v="1"/>
    <n v="874497"/>
    <d v="2013-08-07T00:00:00"/>
    <s v="Aug 2013"/>
    <s v="PCOSTA"/>
    <s v="Reorder"/>
    <s v="Make"/>
  </r>
  <r>
    <n v="692171"/>
    <s v="PEACH TREE SUPPLIES"/>
    <x v="20"/>
    <s v="240.00XXX8.001200'/RL,CF SHEETING,CRADL"/>
    <n v="0"/>
    <m/>
    <n v="240"/>
    <m/>
    <m/>
    <n v="8"/>
    <x v="0"/>
    <m/>
    <d v="2013-07-26T00:00:00"/>
    <s v="July 2013"/>
    <s v="MPRIEST"/>
    <s v="New"/>
    <s v="Make"/>
  </r>
  <r>
    <n v="635315"/>
    <s v="STEPHEN GOULD OF MINNESOTA"/>
    <x v="20"/>
    <s v="28.00X28.00X48.00X2.00 125/CS,BAGS,BS,NOSLIP,COL OR,ORG,PRNTD"/>
    <n v="0"/>
    <n v="1"/>
    <n v="28"/>
    <n v="28"/>
    <n v="48"/>
    <n v="2"/>
    <x v="0"/>
    <m/>
    <d v="2012-12-12T00:00:00"/>
    <s v="Dec 2012"/>
    <s v="TTHERIAULT"/>
    <s v="Reorder"/>
    <s v="Make"/>
  </r>
  <r>
    <n v="645527"/>
    <s v="IPS PACKAGING GREENVILLE"/>
    <x v="20"/>
    <s v="36.00X36.00X720.00X4.00 3/RL,SLITCTR SHEETING,BS, CRADL"/>
    <n v="9264.42"/>
    <m/>
    <n v="36"/>
    <n v="36"/>
    <m/>
    <n v="4"/>
    <x v="0"/>
    <m/>
    <d v="2013-01-18T00:00:00"/>
    <s v="Jan 2013"/>
    <s v="DAVID"/>
    <s v="New"/>
    <s v="Make"/>
  </r>
  <r>
    <n v="689510"/>
    <s v="LANDSBERG - FRESNO"/>
    <x v="20"/>
    <s v="38.00X0.00X50.00X2.50 100/CS,BAGS,BS,METAL 15.0 %"/>
    <n v="0"/>
    <m/>
    <n v="38"/>
    <n v="0"/>
    <n v="50"/>
    <n v="2.5"/>
    <x v="0"/>
    <m/>
    <d v="2013-06-27T00:00:00"/>
    <s v="June 2013"/>
    <s v="KKING"/>
    <s v="New"/>
    <s v="Make"/>
  </r>
  <r>
    <n v="702107"/>
    <s v="XPEDX"/>
    <x v="0"/>
    <s v="ZT 10X12X0021C/1S,PRNTD"/>
    <n v="4107.5"/>
    <m/>
    <s v="ZT 10"/>
    <n v="12"/>
    <n v="2"/>
    <m/>
    <x v="0"/>
    <m/>
    <d v="2013-09-09T00:00:00"/>
    <s v="Sept 2013"/>
    <s v="EZRA"/>
    <s v="New"/>
    <s v="Buy"/>
  </r>
  <r>
    <n v="702126"/>
    <s v="S. WALTER PACKAGING CORP."/>
    <x v="0"/>
    <s v="10X14.5 2MIL LIP AND TAPE"/>
    <n v="678.55"/>
    <m/>
    <n v="10"/>
    <s v="14.5 2MIL LIP AND TAPE"/>
    <m/>
    <m/>
    <x v="0"/>
    <m/>
    <d v="2013-09-09T00:00:00"/>
    <s v="Sept 2013"/>
    <s v="VLOW"/>
    <s v="New"/>
    <s v="Buy"/>
  </r>
  <r>
    <n v="702128"/>
    <s v="S. WALTER PACKAGING CORP."/>
    <x v="0"/>
    <s v="18X25.5 2MIL LIP AND TAPE BAG"/>
    <n v="1370.55"/>
    <m/>
    <n v="18"/>
    <s v="25.5 2MIL LIP AND TAP"/>
    <m/>
    <m/>
    <x v="0"/>
    <m/>
    <d v="2013-09-09T00:00:00"/>
    <s v="Sept 2013"/>
    <s v="VLOW"/>
    <s v="New"/>
    <s v="Buy"/>
  </r>
  <r>
    <n v="702178"/>
    <s v="PRIMECHOICE PACKAGING"/>
    <x v="0"/>
    <s v="LF 9X12+1 1/2  RESEALABLELIP &amp; TAPE X 0041000/CTN"/>
    <n v="1161.5"/>
    <m/>
    <s v="LF 9"/>
    <s v="12+1 1/2  RESEALABLE"/>
    <m/>
    <m/>
    <x v="0"/>
    <m/>
    <d v="2013-09-09T00:00:00"/>
    <s v="Sept 2013"/>
    <s v="BRENDA"/>
    <s v="New"/>
    <s v="Buy"/>
  </r>
  <r>
    <n v="702229"/>
    <s v="ACCUTECH PACKAGING INC."/>
    <x v="0"/>
    <s v="ZT 4X6 2 MIL PRINT1.5 X3  ON WHITEBLOCK/BLACK LETTER,PRNTD"/>
    <n v="3369.3"/>
    <m/>
    <s v="ZT 4"/>
    <s v="6 2 MIL PRINT"/>
    <m/>
    <m/>
    <x v="0"/>
    <m/>
    <d v="2013-09-09T00:00:00"/>
    <s v="Sept 2013"/>
    <s v="JPENA"/>
    <s v="New"/>
    <s v="Buy"/>
  </r>
  <r>
    <n v="689510"/>
    <s v="LANDSBERG - FRESNO"/>
    <x v="20"/>
    <s v="38.00X0.00X50.00X2.50100/CS,BAGS,BS,METAL 15.0%"/>
    <n v="0"/>
    <m/>
    <n v="38"/>
    <n v="0"/>
    <n v="50"/>
    <n v="2.5"/>
    <x v="0"/>
    <m/>
    <d v="2013-07-12T00:00:00"/>
    <s v="July 2013"/>
    <s v="KKING"/>
    <s v="New"/>
    <s v="Make"/>
  </r>
  <r>
    <n v="703574"/>
    <s v="PROFESSIONAL PACKAGING"/>
    <x v="20"/>
    <s v="38.50XX51.50X1.50250/RL,BAGS,BS,BOR,CRADL"/>
    <n v="0"/>
    <m/>
    <n v="38.5"/>
    <m/>
    <n v="51.5"/>
    <n v="1.5"/>
    <x v="0"/>
    <m/>
    <d v="2013-09-16T00:00:00"/>
    <s v="Sept 2013"/>
    <s v="MCAMERON"/>
    <s v="New"/>
    <s v="Make"/>
  </r>
  <r>
    <n v="673555"/>
    <s v="STAPLES INDUSTRIAL #906"/>
    <x v="20"/>
    <s v="4.50X0.00X21.00X1.10 1000/CS,BAGS,FG "/>
    <n v="0"/>
    <m/>
    <n v="4.5"/>
    <n v="0"/>
    <n v="21"/>
    <n v="1.1000000000000001"/>
    <x v="0"/>
    <m/>
    <d v="2013-05-09T00:00:00"/>
    <s v="May 2013"/>
    <s v="LPAIGE"/>
    <s v="New"/>
    <s v="Make"/>
  </r>
  <r>
    <n v="644176"/>
    <s v="BUTLER DEARDEN"/>
    <x v="20"/>
    <s v="4.50X0.00X24.00X2.00 2500/CS,BAGS,BS "/>
    <n v="1989.75"/>
    <m/>
    <n v="4.5"/>
    <n v="0"/>
    <n v="24"/>
    <n v="2"/>
    <x v="0"/>
    <m/>
    <d v="2013-01-04T00:00:00"/>
    <s v="Jan 2013"/>
    <s v="TTHERIAULT"/>
    <s v="New"/>
    <s v="Make"/>
  </r>
  <r>
    <n v="702291"/>
    <s v="UNISOURCE - JACKSONVILLE"/>
    <x v="0"/>
    <s v="ZT 3X5X002 BIO-HAZARD BAG1000/CTN,PRNTD"/>
    <n v="48780"/>
    <m/>
    <s v="ZT 3"/>
    <n v="5"/>
    <s v="002 BIO-HAZARD BAG"/>
    <m/>
    <x v="0"/>
    <m/>
    <d v="2013-09-10T00:00:00"/>
    <s v="Sept 2013"/>
    <s v="BRENDA"/>
    <s v="New"/>
    <s v="Buy"/>
  </r>
  <r>
    <n v="702393"/>
    <s v="MSC INDUSTRIAL SUPPLY"/>
    <x v="0"/>
    <s v="64X114 .005MILSHRINK BAG"/>
    <n v="3156.98"/>
    <m/>
    <n v="64"/>
    <s v="114 .005MIL"/>
    <m/>
    <m/>
    <x v="0"/>
    <m/>
    <d v="2013-09-10T00:00:00"/>
    <s v="Sept 2013"/>
    <s v="MPRIEST"/>
    <s v="New"/>
    <s v="Buy"/>
  </r>
  <r>
    <n v="702409"/>
    <s v="MILHENCH SUPPLY CO."/>
    <x v="0"/>
    <s v="21X4X54 0.6MIL GARMENT BAPRINTED 2C/1S RANDOM REPEBLUE INK ON WHITE BACKGRO"/>
    <n v="2298"/>
    <m/>
    <n v="21"/>
    <n v="4"/>
    <s v="54 0.6MIL GARMENT BA"/>
    <m/>
    <x v="0"/>
    <m/>
    <d v="2013-09-10T00:00:00"/>
    <s v="Sept 2013"/>
    <s v="PGARCIA"/>
    <s v="New"/>
    <s v="Buy"/>
  </r>
  <r>
    <n v="702411"/>
    <s v="M-LINE INC"/>
    <x v="0"/>
    <s v="2.5  2 MIL TUBING3000'/RL 2C/2S,PRNTD"/>
    <n v="0"/>
    <m/>
    <s v="2.5  2 MIL TUBING"/>
    <m/>
    <m/>
    <m/>
    <x v="0"/>
    <m/>
    <d v="2013-09-10T00:00:00"/>
    <s v="Sept 2013"/>
    <s v="LCARTER"/>
    <s v="New"/>
    <s v="Buy"/>
  </r>
  <r>
    <n v="702414"/>
    <s v="M-LINE INC"/>
    <x v="0"/>
    <s v="LF 16X16 2MIL1000/CS 2C/2S,PRNTD"/>
    <n v="1466.55"/>
    <m/>
    <s v="LF 16"/>
    <s v="16 2MIL"/>
    <m/>
    <m/>
    <x v="0"/>
    <m/>
    <d v="2013-09-10T00:00:00"/>
    <s v="Sept 2013"/>
    <s v="LCARTER"/>
    <s v="New"/>
    <s v="Buy"/>
  </r>
  <r>
    <n v="702416"/>
    <s v="M-LINE INC"/>
    <x v="0"/>
    <s v="LF 8X16 2MIL1000/CS 2C/2S,PRNTD"/>
    <n v="1105.8499999999999"/>
    <m/>
    <s v="LF 8"/>
    <s v="16 2MIL"/>
    <m/>
    <m/>
    <x v="0"/>
    <m/>
    <d v="2013-09-10T00:00:00"/>
    <s v="Sept 2013"/>
    <s v="LCARTER"/>
    <s v="New"/>
    <s v="Buy"/>
  </r>
  <r>
    <n v="654455"/>
    <s v="OMNI-PAC INC."/>
    <x v="0"/>
    <s v="1.5X3.75X001 AUTO BAG PMS BLUE OPAQ &amp; WHITE UNDERNEATH,PRNTD"/>
    <n v="0"/>
    <m/>
    <n v="1.5"/>
    <m/>
    <n v="3.75"/>
    <n v="1"/>
    <x v="0"/>
    <m/>
    <d v="2013-02-22T00:00:00"/>
    <s v="Feb 2013"/>
    <s v="AMBER"/>
    <s v="New"/>
    <s v="Buy"/>
  </r>
  <r>
    <n v="699117"/>
    <s v="H &amp; P PACKAGING INC."/>
    <x v="20"/>
    <s v="48.00X0.00XX4.001/RL,SWS SHEETING,CRADL"/>
    <n v="0"/>
    <m/>
    <n v="48"/>
    <n v="0"/>
    <m/>
    <n v="4"/>
    <x v="0"/>
    <m/>
    <d v="2013-08-27T00:00:00"/>
    <s v="Aug 2013"/>
    <s v="HEATHER"/>
    <s v="New"/>
    <s v="Make"/>
  </r>
  <r>
    <n v="656173"/>
    <s v="OMEGA PACKAGING"/>
    <x v="0"/>
    <s v="AUTO BOR 7X8X0015 1500/RL "/>
    <n v="0"/>
    <m/>
    <n v="7"/>
    <m/>
    <n v="8"/>
    <n v="1.5"/>
    <x v="0"/>
    <m/>
    <d v="2013-03-01T00:00:00"/>
    <s v="March 2013"/>
    <s v="MICHELLE"/>
    <s v="New"/>
    <s v="Buy"/>
  </r>
  <r>
    <n v="702453"/>
    <s v="FALCON SUPPLY"/>
    <x v="0"/>
    <s v="35X30 3MILLF W/ C VENT"/>
    <n v="0"/>
    <m/>
    <n v="35"/>
    <s v="30 3MIL"/>
    <m/>
    <m/>
    <x v="0"/>
    <m/>
    <d v="2013-09-10T00:00:00"/>
    <s v="Sept 2013"/>
    <s v="MFRIDLEY"/>
    <s v="New"/>
    <s v="Buy"/>
  </r>
  <r>
    <n v="702481"/>
    <s v="TAPE SOLUTIONS, INC."/>
    <x v="0"/>
    <s v="ZT 1.25X8.75 2 MIL"/>
    <n v="0"/>
    <m/>
    <s v="ZT 1.25"/>
    <s v="8.75 2 MIL"/>
    <m/>
    <m/>
    <x v="0"/>
    <m/>
    <d v="2013-09-10T00:00:00"/>
    <s v="Sept 2013"/>
    <s v="CMAHAN"/>
    <s v="New"/>
    <s v="Buy"/>
  </r>
  <r>
    <n v="702518"/>
    <s v="S. WALTER PACKAGING CORP."/>
    <x v="0"/>
    <s v="14.25X18.75X003 2C/1SZT 1 LIP ON BACK0.75 LIP ON FRONT,PRNTD"/>
    <n v="1915.8"/>
    <m/>
    <n v="14.25"/>
    <n v="18.75"/>
    <s v="003 2C/1S"/>
    <m/>
    <x v="0"/>
    <m/>
    <d v="2013-09-10T00:00:00"/>
    <s v="Sept 2013"/>
    <s v="MFRIDLEY"/>
    <s v="New"/>
    <s v="Buy"/>
  </r>
  <r>
    <n v="645497"/>
    <s v="PFI DISTRIBUTING"/>
    <x v="20"/>
    <s v="5.00X0.00X10.00X1.00 1/CS,BAGS "/>
    <n v="0"/>
    <m/>
    <n v="5"/>
    <n v="0"/>
    <n v="10"/>
    <n v="1"/>
    <x v="0"/>
    <m/>
    <d v="2013-01-18T00:00:00"/>
    <s v="Jan 2013"/>
    <s v="MPRIEST"/>
    <s v="New"/>
    <s v="Make"/>
  </r>
  <r>
    <n v="702527"/>
    <s v="MILHENCH SUPPLY CO."/>
    <x v="0"/>
    <s v="21X4X54 0.6MIL GARMENT BA1C/1S RANDOM REPEAT 525 BALL BLUE INK ON CLEAR BAG"/>
    <n v="1638"/>
    <m/>
    <n v="21"/>
    <n v="4"/>
    <s v="54 0.6MIL GARMENT BA"/>
    <m/>
    <x v="0"/>
    <m/>
    <d v="2013-09-10T00:00:00"/>
    <s v="Sept 2013"/>
    <s v="PGARCIA"/>
    <s v="New"/>
    <s v="Buy"/>
  </r>
  <r>
    <n v="660701"/>
    <s v="PIEDMONT NATIONAL CORPORATION"/>
    <x v="0"/>
    <s v="5  X7  4MIL AUTO STYLE BAG 1500/ROLL "/>
    <n v="0"/>
    <m/>
    <n v="5"/>
    <m/>
    <n v="7"/>
    <n v="4"/>
    <x v="0"/>
    <m/>
    <d v="2013-03-19T00:00:00"/>
    <s v="March 2013"/>
    <s v="JCORLISS"/>
    <s v="New"/>
    <s v="Buy"/>
  </r>
  <r>
    <n v="638466"/>
    <s v="PHOENIX PACKAGING CORP."/>
    <x v="20"/>
    <s v="5.50X0.00X35.00X2.00 1000/CS,BAGS "/>
    <n v="0"/>
    <m/>
    <n v="5.5"/>
    <n v="0"/>
    <n v="35"/>
    <n v="2"/>
    <x v="0"/>
    <m/>
    <d v="2012-12-12T00:00:00"/>
    <s v="Dec 2012"/>
    <s v="LPAIGE"/>
    <s v="New"/>
    <s v="Make"/>
  </r>
  <r>
    <n v="683486"/>
    <s v="CROWN PACKAGING"/>
    <x v="20"/>
    <s v="51.00X49.00X72.00X3.00 50/RL,BAGS,BS,BOR,PRNTD "/>
    <n v="0"/>
    <n v="1"/>
    <n v="51"/>
    <n v="49"/>
    <n v="72"/>
    <n v="3"/>
    <x v="0"/>
    <m/>
    <d v="2013-06-19T00:00:00"/>
    <s v="June 2013"/>
    <s v="BRENDA"/>
    <s v="New"/>
    <s v="Make"/>
  </r>
  <r>
    <n v="677997"/>
    <s v="POLY-SOURCE MANUFACTURING INC"/>
    <x v="20"/>
    <s v="52.00X42.00X40.00X1.35 100/RL,BAGS,FG,BS,BOR,CRA DL"/>
    <n v="0"/>
    <m/>
    <n v="52"/>
    <n v="42"/>
    <n v="40"/>
    <n v="1.35"/>
    <x v="0"/>
    <m/>
    <d v="2013-05-28T00:00:00"/>
    <s v="May 2013"/>
    <s v="PGARCIA"/>
    <s v="New"/>
    <s v="Make"/>
  </r>
  <r>
    <n v="707214"/>
    <s v="LANDSBERG - INDIANAPOLIS"/>
    <x v="20"/>
    <s v="52.00XXX5.00250'/RL,CF SHEETING,METAL0.15"/>
    <n v="1068.9000000000001"/>
    <m/>
    <n v="52"/>
    <m/>
    <m/>
    <n v="5"/>
    <x v="1"/>
    <n v="894969"/>
    <d v="2013-09-16T00:00:00"/>
    <s v="Sept 2013"/>
    <s v="CMAHAN"/>
    <s v="New"/>
    <s v="Make"/>
  </r>
  <r>
    <n v="703452"/>
    <s v="PACVANTAGE LLC"/>
    <x v="20"/>
    <s v="58.50X0.00X120.00X1.8080/RL,BAGS,FG,BS,BOR,LLD,HEX,CRADL"/>
    <n v="0"/>
    <m/>
    <n v="58.5"/>
    <n v="0"/>
    <n v="120"/>
    <n v="1.8"/>
    <x v="0"/>
    <m/>
    <d v="2013-09-13T00:00:00"/>
    <s v="Sept 2013"/>
    <s v="MGONZALEZ"/>
    <s v="New"/>
    <s v="Make"/>
  </r>
  <r>
    <n v="678490"/>
    <s v="J &amp; J PKG/SMITHTOWN CORP."/>
    <x v="20"/>
    <s v="6.00X0.00X9.00X1.00 1/CS,BAGS,VENT,NORM "/>
    <n v="0"/>
    <m/>
    <n v="6"/>
    <m/>
    <n v="9"/>
    <n v="1"/>
    <x v="0"/>
    <m/>
    <d v="2013-05-30T00:00:00"/>
    <s v="May 2013"/>
    <s v="DWHOLEY"/>
    <s v="New"/>
    <s v="Make"/>
  </r>
  <r>
    <n v="669980"/>
    <s v="POLY SYSTEMS COMPANY"/>
    <x v="20"/>
    <s v="6.38X0.00X15.00X3.00 1900/CS,BAGS,SW "/>
    <n v="1060"/>
    <m/>
    <n v="6.38"/>
    <n v="0"/>
    <n v="15"/>
    <n v="3"/>
    <x v="1"/>
    <n v="813725"/>
    <d v="2013-04-15T00:00:00"/>
    <s v="April 2013"/>
    <s v="DAVIDW"/>
    <s v="Reorder"/>
    <s v="Make"/>
  </r>
  <r>
    <n v="696635"/>
    <s v="POLY SYSTEMS COMPANY"/>
    <x v="20"/>
    <s v="6.38X0.00X15.00X3.001750/CS,BAGS,SW"/>
    <n v="1082.4000000000001"/>
    <m/>
    <n v="6.38"/>
    <n v="0"/>
    <n v="15"/>
    <n v="3"/>
    <x v="1"/>
    <n v="875798"/>
    <d v="2013-08-09T00:00:00"/>
    <s v="Aug 2013"/>
    <s v="DAVIDW"/>
    <s v="Reorder"/>
    <s v="Make"/>
  </r>
  <r>
    <n v="632887"/>
    <s v="CLEAR VIEW BAG COMPANY, INC."/>
    <x v="20"/>
    <s v="6.50X0.00X90.00X3.00 270/RL,BAGS,FG,BS,BOR "/>
    <n v="1080.72"/>
    <m/>
    <n v="6.5"/>
    <n v="0"/>
    <n v="90"/>
    <n v="3"/>
    <x v="0"/>
    <m/>
    <d v="2012-11-14T00:00:00"/>
    <s v="Nov 2012"/>
    <s v="TTHERIAULT"/>
    <s v="New"/>
    <s v="Make"/>
  </r>
  <r>
    <n v="678012"/>
    <s v="CLAYTON'S MERCANTILE SUPPLY"/>
    <x v="20"/>
    <s v="60.00X20.00X92.00X1.50 100/RL,BAGS,BS,BOR,VENT,N ORM,CRADL"/>
    <n v="0"/>
    <m/>
    <n v="60"/>
    <n v="20"/>
    <n v="92"/>
    <n v="1.5"/>
    <x v="0"/>
    <m/>
    <d v="2013-05-30T00:00:00"/>
    <s v="May 2013"/>
    <s v="PGARCIA"/>
    <s v="New"/>
    <s v="Make"/>
  </r>
  <r>
    <n v="702607"/>
    <s v="XPEDX"/>
    <x v="0"/>
    <s v="ZT 10X13X006YELLOW TINT FILM500/CTN"/>
    <n v="3060"/>
    <m/>
    <s v="ZT 10"/>
    <n v="13"/>
    <n v="6"/>
    <m/>
    <x v="0"/>
    <m/>
    <d v="2013-09-11T00:00:00"/>
    <s v="Sept 2013"/>
    <s v="EZRA"/>
    <s v="New"/>
    <s v="Buy"/>
  </r>
  <r>
    <n v="660788"/>
    <s v="ROYAL PACKAGING"/>
    <x v="0"/>
    <s v="4X6 4 MIL AUTOBAG 1,000 P WHITE FRONT CLEAR BACK "/>
    <n v="0"/>
    <m/>
    <n v="4"/>
    <m/>
    <n v="6"/>
    <n v="4"/>
    <x v="0"/>
    <m/>
    <d v="2013-03-19T00:00:00"/>
    <s v="March 2013"/>
    <s v="JBASILE"/>
    <s v="New"/>
    <s v="Buy"/>
  </r>
  <r>
    <n v="702689"/>
    <s v="BAG PACKAGING CORP"/>
    <x v="0"/>
    <s v="BOR 12X18X001 500/RLON 1.5  CORE"/>
    <n v="0"/>
    <m/>
    <s v="BOR 12"/>
    <n v="18"/>
    <s v="001 500/RL"/>
    <m/>
    <x v="0"/>
    <m/>
    <d v="2013-09-11T00:00:00"/>
    <s v="Sept 2013"/>
    <s v="MICHELLE"/>
    <s v="New"/>
    <s v="Buy"/>
  </r>
  <r>
    <n v="702695"/>
    <s v="XPEDX"/>
    <x v="0"/>
    <s v="10.5X4X18.51.5 MIL WICKET BAG"/>
    <n v="0"/>
    <m/>
    <n v="10.5"/>
    <n v="4"/>
    <n v="18.5"/>
    <m/>
    <x v="0"/>
    <m/>
    <d v="2013-09-11T00:00:00"/>
    <s v="Sept 2013"/>
    <s v="MFRIDLEY"/>
    <s v="Reorder"/>
    <s v="Buy"/>
  </r>
  <r>
    <n v="702701"/>
    <s v="XPEDX"/>
    <x v="0"/>
    <s v="8X4X15.5 1.5 MILCLR WICKET BAG"/>
    <n v="0"/>
    <m/>
    <n v="8"/>
    <n v="4"/>
    <s v="15.5 1.5 MIL"/>
    <m/>
    <x v="0"/>
    <m/>
    <d v="2013-09-11T00:00:00"/>
    <s v="Sept 2013"/>
    <s v="MFRIDLEY"/>
    <s v="Reorder"/>
    <s v="Buy"/>
  </r>
  <r>
    <n v="702704"/>
    <s v="XPEDX"/>
    <x v="0"/>
    <s v="12.5X4X18 1.5MILCLR WICKET BAG"/>
    <n v="0"/>
    <m/>
    <n v="12.5"/>
    <n v="4"/>
    <s v="18 1.5MIL"/>
    <m/>
    <x v="0"/>
    <m/>
    <d v="2013-09-11T00:00:00"/>
    <s v="Sept 2013"/>
    <s v="MFRIDLEY"/>
    <s v="Reorder"/>
    <s v="Buy"/>
  </r>
  <r>
    <n v="702714"/>
    <s v="XPEDX"/>
    <x v="0"/>
    <s v="8X21 1.5 MILWICKET BAG1.5 LIP"/>
    <n v="2730"/>
    <m/>
    <n v="8"/>
    <s v="21 1.5 MIL"/>
    <m/>
    <m/>
    <x v="0"/>
    <m/>
    <d v="2013-09-11T00:00:00"/>
    <s v="Sept 2013"/>
    <s v="MFRIDLEY"/>
    <s v="New"/>
    <s v="Buy"/>
  </r>
  <r>
    <n v="700172"/>
    <s v="UNISOURCE - JESSUP"/>
    <x v="20"/>
    <s v="60.00XXX1.506000'/RL,SWS SHEETING,VENT,NORM,LLD,HEX,CRADL"/>
    <n v="3661.74"/>
    <m/>
    <n v="60"/>
    <m/>
    <m/>
    <n v="1.5"/>
    <x v="0"/>
    <m/>
    <d v="2013-08-30T00:00:00"/>
    <s v="Aug 2013"/>
    <s v="BRENDA"/>
    <s v="New"/>
    <s v="Make"/>
  </r>
  <r>
    <n v="702719"/>
    <s v="XPEDX"/>
    <x v="0"/>
    <s v="6X30 1.5 MILWICKET BAG1.5 LIP"/>
    <n v="927.5"/>
    <m/>
    <n v="6"/>
    <s v="30 1.5 MIL"/>
    <m/>
    <m/>
    <x v="0"/>
    <m/>
    <d v="2013-09-11T00:00:00"/>
    <s v="Sept 2013"/>
    <s v="MFRIDLEY"/>
    <s v="New"/>
    <s v="Buy"/>
  </r>
  <r>
    <n v="702720"/>
    <s v="XPEDX"/>
    <x v="0"/>
    <s v="6X26 1.5 MILWICKET BAG1.5 LIP"/>
    <n v="2888"/>
    <m/>
    <n v="6"/>
    <s v="26 1.5 MIL"/>
    <m/>
    <m/>
    <x v="0"/>
    <m/>
    <d v="2013-09-11T00:00:00"/>
    <s v="Sept 2013"/>
    <s v="MFRIDLEY"/>
    <s v="New"/>
    <s v="Buy"/>
  </r>
  <r>
    <n v="702721"/>
    <s v="XPEDX"/>
    <x v="0"/>
    <s v="6X23 1.5 MILWICKET BAG1.5 LIP"/>
    <n v="2523.5"/>
    <m/>
    <n v="6"/>
    <s v="23 1.5 MIL"/>
    <m/>
    <m/>
    <x v="0"/>
    <m/>
    <d v="2013-09-11T00:00:00"/>
    <s v="Sept 2013"/>
    <s v="MFRIDLEY"/>
    <s v="New"/>
    <s v="Buy"/>
  </r>
  <r>
    <n v="678014"/>
    <s v="CLAYTON'S MERCANTILE SUPPLY"/>
    <x v="20"/>
    <s v="78.00X20.00X96.00X1.50 100/RL,BAGS,BS,BOR,VENT,N ORM,CRADL"/>
    <n v="0"/>
    <m/>
    <n v="78"/>
    <n v="20"/>
    <n v="96"/>
    <n v="1.5"/>
    <x v="0"/>
    <m/>
    <d v="2013-05-30T00:00:00"/>
    <s v="May 2013"/>
    <s v="PGARCIA"/>
    <s v="New"/>
    <s v="Make"/>
  </r>
  <r>
    <n v="678494"/>
    <s v="J &amp; J PKG/SMITHTOWN CORP."/>
    <x v="20"/>
    <s v="8.00X0.00X12.00X1.00 1/CS,BAGS,VENT,NORM "/>
    <n v="0"/>
    <m/>
    <n v="8"/>
    <m/>
    <n v="12"/>
    <n v="1"/>
    <x v="0"/>
    <m/>
    <d v="2013-05-30T00:00:00"/>
    <s v="May 2013"/>
    <s v="DWHOLEY"/>
    <s v="New"/>
    <s v="Make"/>
  </r>
  <r>
    <n v="627918"/>
    <s v="BECK PACKAGING"/>
    <x v="20"/>
    <s v="8.00X4.00X18.00X1.35 500/RL,BAGS,BS,BOR "/>
    <n v="0"/>
    <m/>
    <n v="8"/>
    <n v="4"/>
    <n v="18"/>
    <n v="1.35"/>
    <x v="0"/>
    <m/>
    <d v="2012-10-23T00:00:00"/>
    <s v="Oct 2012"/>
    <s v="PGARCIA"/>
    <s v="New"/>
    <s v="Make"/>
  </r>
  <r>
    <n v="704607"/>
    <s v="MIDLAND PAPER - WAUSAU"/>
    <x v="20"/>
    <s v="8.50X1.50X11.50X3.001000/CS,BAGS,BS"/>
    <n v="0"/>
    <m/>
    <n v="8.5"/>
    <n v="1.5"/>
    <n v="11.5"/>
    <n v="3"/>
    <x v="0"/>
    <m/>
    <d v="2013-09-20T00:00:00"/>
    <s v="Sept 2013"/>
    <s v="JPENA"/>
    <s v="New"/>
    <s v="Make"/>
  </r>
  <r>
    <n v="702864"/>
    <s v="UNISOURCE - SOUTHBOROUGH"/>
    <x v="0"/>
    <s v="LF 6X8 3 MILSTATIC SHEILDING100/CS"/>
    <n v="0"/>
    <m/>
    <s v="LF 6"/>
    <s v="8 3 MIL"/>
    <m/>
    <m/>
    <x v="0"/>
    <m/>
    <d v="2013-09-11T00:00:00"/>
    <s v="Sept 2013"/>
    <s v="CMAHAN"/>
    <s v="New"/>
    <s v="Buy"/>
  </r>
  <r>
    <n v="668339"/>
    <s v="CS PACKAGING"/>
    <x v="0"/>
    <s v="AUTO-STYLE 5X7X0015 BOR, 500/RL "/>
    <n v="0"/>
    <m/>
    <n v="5"/>
    <m/>
    <n v="7"/>
    <n v="1.5"/>
    <x v="0"/>
    <m/>
    <d v="2013-04-19T00:00:00"/>
    <s v="April 2013"/>
    <s v="LMITCHELL"/>
    <s v="New"/>
    <s v="Buy"/>
  </r>
  <r>
    <n v="664283"/>
    <s v="BRAWNER PAPER CO., INC."/>
    <x v="20"/>
    <s v="81.00X11.00X94.00X4.00 40/RL,BAGS,BS,BOR,VENT,NO RM,HISLIP,CRADL"/>
    <n v="0"/>
    <m/>
    <n v="81"/>
    <n v="11"/>
    <n v="94"/>
    <n v="4"/>
    <x v="0"/>
    <m/>
    <d v="2013-04-03T00:00:00"/>
    <s v="April 2013"/>
    <s v="LPAIGE"/>
    <s v="New"/>
    <s v="Make"/>
  </r>
  <r>
    <n v="640921"/>
    <s v="STAPLES CENTRAL PAYMENT CENTER"/>
    <x v="5"/>
    <s v="11.00X0.00X18.00X1.50 1000/CS,BAGS,SW "/>
    <n v="1653.76"/>
    <m/>
    <n v="11"/>
    <n v="0"/>
    <n v="18"/>
    <n v="1.5"/>
    <x v="0"/>
    <m/>
    <d v="2012-12-21T00:00:00"/>
    <s v="Dec 2012"/>
    <s v="LCARTER"/>
    <s v="Reorder"/>
    <s v="Make"/>
  </r>
  <r>
    <n v="657537"/>
    <s v="STAPLES CENTRAL PAYMENT CENTER"/>
    <x v="5"/>
    <s v="11.00X0.00X18.00X1.50 1000/CS,BAGS,SW "/>
    <n v="1709.24"/>
    <m/>
    <n v="11"/>
    <n v="0"/>
    <n v="18"/>
    <n v="1.5"/>
    <x v="0"/>
    <m/>
    <d v="2013-03-07T00:00:00"/>
    <s v="March 2013"/>
    <s v="LCARTER"/>
    <s v="Reorder"/>
    <s v="Make"/>
  </r>
  <r>
    <n v="684513"/>
    <s v="STAPLES CENTRAL PAYMENT CENTER"/>
    <x v="5"/>
    <s v="11.00X0.00X18.00X1.50 1000/CS,BAGS,SW "/>
    <n v="2232.1"/>
    <m/>
    <n v="11"/>
    <n v="0"/>
    <n v="18"/>
    <n v="1.5"/>
    <x v="0"/>
    <m/>
    <d v="2013-06-24T00:00:00"/>
    <s v="June 2013"/>
    <s v="LCARTER"/>
    <s v="Reorder"/>
    <s v="Make"/>
  </r>
  <r>
    <n v="706227"/>
    <s v="STAPLES CENTRAL PAYMENT CENTER"/>
    <x v="5"/>
    <s v="11.00X0.00X18.00X1.501000/CS,BAGS,SW"/>
    <n v="2314.92"/>
    <m/>
    <n v="11"/>
    <n v="0"/>
    <n v="18"/>
    <n v="1.5"/>
    <x v="0"/>
    <m/>
    <d v="2013-09-26T00:00:00"/>
    <s v="Sept 2013"/>
    <s v="LCARTER"/>
    <s v="Reorder"/>
    <s v="Make"/>
  </r>
  <r>
    <n v="645172"/>
    <s v="MOONEY GENERAL PAPER CO."/>
    <x v="5"/>
    <s v="4.00XX12.00X2.00 2000/CS,BAGS,SW "/>
    <n v="760"/>
    <m/>
    <n v="4"/>
    <m/>
    <n v="12"/>
    <n v="2"/>
    <x v="0"/>
    <m/>
    <d v="2013-01-02T00:00:00"/>
    <s v="Jan 2013"/>
    <s v="AMBER"/>
    <s v="New"/>
    <s v="Make"/>
  </r>
  <r>
    <n v="677941"/>
    <s v="ULINE"/>
    <x v="5"/>
    <s v="6.00X0.00X10.00X1.25 5000/CS,BAGS,SW "/>
    <n v="0"/>
    <m/>
    <n v="6"/>
    <n v="0"/>
    <n v="10"/>
    <n v="1.25"/>
    <x v="0"/>
    <m/>
    <d v="2013-05-30T00:00:00"/>
    <s v="May 2013"/>
    <s v="SMAYER"/>
    <s v="New"/>
    <s v="Make"/>
  </r>
  <r>
    <n v="658191"/>
    <s v="NORMAN ROQUETTE, INC."/>
    <x v="79"/>
    <s v="11.00X0.00X20.00X1.00 1000/RL,BAGS,BS,BOR "/>
    <n v="2359.8000000000002"/>
    <m/>
    <n v="11"/>
    <n v="0"/>
    <n v="20"/>
    <n v="1"/>
    <x v="0"/>
    <m/>
    <d v="2013-03-08T00:00:00"/>
    <s v="March 2013"/>
    <s v="BRENDA"/>
    <s v="New"/>
    <s v="Make"/>
  </r>
  <r>
    <n v="702877"/>
    <s v="IPS PACKAGING GREENVILLE"/>
    <x v="0"/>
    <s v="6 X9 +1.5 LIPX001LIP AND TAPE"/>
    <n v="2607"/>
    <m/>
    <n v="6"/>
    <s v="9 +1.5 LIP"/>
    <n v="1"/>
    <m/>
    <x v="0"/>
    <m/>
    <d v="2013-09-12T00:00:00"/>
    <s v="Sept 2013"/>
    <s v="JIM"/>
    <s v="New"/>
    <s v="Buy"/>
  </r>
  <r>
    <n v="702908"/>
    <s v="CROWN PACKAGING"/>
    <x v="0"/>
    <s v="21X3X44 .6 MILGARMENT BAG 545/ROLL"/>
    <n v="2812.6"/>
    <m/>
    <n v="21"/>
    <n v="3"/>
    <s v="44 .6 MIL"/>
    <m/>
    <x v="0"/>
    <m/>
    <d v="2013-09-12T00:00:00"/>
    <s v="Sept 2013"/>
    <s v="HEATHER"/>
    <s v="New"/>
    <s v="Buy"/>
  </r>
  <r>
    <n v="702917"/>
    <s v="E &amp; H SUPPLIES"/>
    <x v="0"/>
    <s v="ZT 14X24 4MILMADE IN USA"/>
    <n v="7762.95"/>
    <m/>
    <s v="ZT 14"/>
    <s v="24 4MIL"/>
    <m/>
    <m/>
    <x v="0"/>
    <m/>
    <d v="2013-09-12T00:00:00"/>
    <s v="Sept 2013"/>
    <s v="MWENTWORTH"/>
    <s v="New"/>
    <s v="Buy"/>
  </r>
  <r>
    <n v="671837"/>
    <s v="ROYAL PACKAGING"/>
    <x v="0"/>
    <s v="4X6 4 MIL AUTO BAG WHITE BACK/CLEAR FRONT 1 VENT HOLE AT BOTTOM OF"/>
    <n v="0"/>
    <m/>
    <n v="4"/>
    <m/>
    <n v="6"/>
    <n v="4"/>
    <x v="0"/>
    <m/>
    <d v="2013-05-02T00:00:00"/>
    <s v="May 2013"/>
    <s v="JBASILE"/>
    <s v="New"/>
    <s v="Buy"/>
  </r>
  <r>
    <n v="672467"/>
    <s v="CI TRADING LLC"/>
    <x v="0"/>
    <s v="AUTO BAGS 3X9 1.5ML CLR 1 500RL "/>
    <n v="0"/>
    <m/>
    <n v="3"/>
    <m/>
    <n v="9"/>
    <n v="1.5"/>
    <x v="0"/>
    <m/>
    <d v="2013-05-06T00:00:00"/>
    <s v="May 2013"/>
    <s v="JLYONS"/>
    <s v="New"/>
    <s v="Buy"/>
  </r>
  <r>
    <n v="703032"/>
    <s v="STERLING PAPER"/>
    <x v="0"/>
    <s v="ZT 13X15X002W/ 1/4  VENT HOLEIN BODY OF BAG"/>
    <n v="1250.54"/>
    <m/>
    <s v="ZT 13"/>
    <n v="15"/>
    <n v="2"/>
    <m/>
    <x v="0"/>
    <m/>
    <d v="2013-09-12T00:00:00"/>
    <s v="Sept 2013"/>
    <s v="MICHELLE"/>
    <s v="New"/>
    <s v="Buy"/>
  </r>
  <r>
    <n v="633210"/>
    <s v="TEXAS MEDICAL DISTRIBUTOR"/>
    <x v="79"/>
    <s v="14.00X14.00X32.00X1.50 100/RL,BAGS,BS,BOR "/>
    <n v="1195.76"/>
    <m/>
    <n v="14"/>
    <n v="14"/>
    <n v="32"/>
    <n v="1.5"/>
    <x v="1"/>
    <n v="737320"/>
    <d v="2012-10-31T00:00:00"/>
    <s v="Oct 2012"/>
    <s v="MICHELLE"/>
    <s v="Reorder"/>
    <s v="Make"/>
  </r>
  <r>
    <n v="674904"/>
    <s v="R &amp; R SOLUTIONS"/>
    <x v="0"/>
    <s v="5.375X9.875X002 AUTO STYL E, CLEAR, PRINTED 6C/1S 1 /4  FROM THE SEAL, W/ 1/4"/>
    <n v="0"/>
    <m/>
    <n v="5.375"/>
    <m/>
    <n v="9.875"/>
    <n v="2"/>
    <x v="0"/>
    <m/>
    <d v="2013-05-15T00:00:00"/>
    <s v="May 2013"/>
    <s v="MWENTWORTH"/>
    <s v="Reorder"/>
    <s v="Buy"/>
  </r>
  <r>
    <n v="647511"/>
    <s v="TEXAS MEDICAL DISTRIBUTOR"/>
    <x v="79"/>
    <s v="14.00X14.00X32.00X1.50 100/RL,BAGS,BS,BOR "/>
    <n v="1195.76"/>
    <m/>
    <n v="14"/>
    <n v="14"/>
    <n v="32"/>
    <n v="1.5"/>
    <x v="1"/>
    <n v="768091"/>
    <d v="2013-01-14T00:00:00"/>
    <s v="Jan 2013"/>
    <s v="CMAHAN"/>
    <s v="Reorder"/>
    <s v="Make"/>
  </r>
  <r>
    <n v="703105"/>
    <s v="MILHENCH SUPPLY CO."/>
    <x v="0"/>
    <s v="21X4X54 0.6MILGARMENT BAG,1C/1SBLUE INK 11 HX6.5W,PRNTD"/>
    <n v="1638"/>
    <m/>
    <n v="21"/>
    <n v="4"/>
    <s v="54 0.6MIL"/>
    <m/>
    <x v="0"/>
    <m/>
    <d v="2013-09-12T00:00:00"/>
    <s v="Sept 2013"/>
    <s v="MCAMERON"/>
    <s v="New"/>
    <s v="Buy"/>
  </r>
  <r>
    <n v="673220"/>
    <s v="TEXAS MEDICAL DISTRIBUTOR"/>
    <x v="79"/>
    <s v="14.00X14.00X32.00X1.50 100/RL,BAGS,BS,BOR "/>
    <n v="1202.96"/>
    <m/>
    <n v="14"/>
    <n v="14"/>
    <n v="32"/>
    <n v="1.5"/>
    <x v="1"/>
    <n v="819279"/>
    <d v="2013-04-25T00:00:00"/>
    <s v="April 2013"/>
    <s v="BRENDA"/>
    <s v="Reorder"/>
    <s v="Make"/>
  </r>
  <r>
    <n v="705591"/>
    <s v="NORMAN ROQUETTE, INC."/>
    <x v="0"/>
    <s v="7.375 X5 +3 LIP 3MIL1M/CTN"/>
    <n v="3015"/>
    <m/>
    <n v="7.375"/>
    <s v="5 +3 LIP 3MIL"/>
    <m/>
    <m/>
    <x v="1"/>
    <n v="893410"/>
    <d v="2013-09-12T00:00:00"/>
    <s v="Sept 2013"/>
    <s v="MWENTWORTH"/>
    <s v="New"/>
    <s v="Buy"/>
  </r>
  <r>
    <n v="702381"/>
    <s v="TEXAS MEDICAL DISTRIBUTOR"/>
    <x v="79"/>
    <s v="14.00X14.00X32.00X1.50100/RL,BAGS,BS,BOR"/>
    <n v="1238.8"/>
    <m/>
    <n v="14"/>
    <n v="14"/>
    <n v="32"/>
    <n v="1.5"/>
    <x v="1"/>
    <n v="884113"/>
    <d v="2013-08-26T00:00:00"/>
    <s v="Aug 2013"/>
    <s v="JCORLISS"/>
    <s v="New"/>
    <s v="Make"/>
  </r>
  <r>
    <n v="705912"/>
    <s v="NASSCO INC."/>
    <x v="73"/>
    <s v="14.00XX84.00X2.00500/RL,BAGS,BS,BOR,CRADL"/>
    <n v="3249.6"/>
    <m/>
    <n v="14"/>
    <m/>
    <n v="84"/>
    <n v="2"/>
    <x v="1"/>
    <n v="892446"/>
    <d v="2013-09-11T00:00:00"/>
    <s v="Sept 2013"/>
    <s v="MCAMERON"/>
    <s v="New"/>
    <s v="Make"/>
  </r>
  <r>
    <n v="679327"/>
    <s v="LANDSBERG - SAN JOSE"/>
    <x v="0"/>
    <s v="1.5''X6''X1MIL LLDPE PRE-OPEN BAG ON A ROLL PLAIN, NO PRINT (AUTO BAG"/>
    <n v="0"/>
    <m/>
    <n v="1.5"/>
    <m/>
    <n v="6"/>
    <n v="1"/>
    <x v="0"/>
    <m/>
    <d v="2013-05-31T00:00:00"/>
    <s v="May 2013"/>
    <s v="MPIERCE"/>
    <s v="New"/>
    <s v="Buy"/>
  </r>
  <r>
    <n v="625243"/>
    <s v="AMERICAN MARKETING OF PLASTICS, LLC"/>
    <x v="86"/>
    <s v="16.00X0.00X0.00X1.00 1000'/RL,TUBING,CRADL "/>
    <n v="630.9"/>
    <m/>
    <n v="16"/>
    <n v="0"/>
    <n v="0"/>
    <n v="1"/>
    <x v="0"/>
    <m/>
    <d v="2012-10-11T00:00:00"/>
    <s v="Oct 2012"/>
    <s v="PGARCIA"/>
    <s v="New"/>
    <s v="Make"/>
  </r>
  <r>
    <n v="692945"/>
    <s v="JOHNSON PAPER &amp; SUPPLY CO"/>
    <x v="79"/>
    <s v="16.00X14.00X37.00X1.25250/RL,BAGS,BS,BOR,CRADL"/>
    <n v="0"/>
    <m/>
    <n v="16"/>
    <n v="14"/>
    <n v="37"/>
    <n v="1.25"/>
    <x v="0"/>
    <m/>
    <d v="2013-07-16T00:00:00"/>
    <s v="July 2013"/>
    <s v="DBALLETTA"/>
    <s v="Reorder"/>
    <s v="Make"/>
  </r>
  <r>
    <n v="692945"/>
    <s v="JOHNSON PAPER &amp; SUPPLY CO"/>
    <x v="79"/>
    <s v="16.00X14.00X37.00X1.25250/RL,BAGS,BS,BOR,CRADL"/>
    <n v="0"/>
    <m/>
    <n v="16"/>
    <n v="14"/>
    <n v="37"/>
    <n v="1.25"/>
    <x v="0"/>
    <m/>
    <d v="2013-07-16T00:00:00"/>
    <s v="July 2013"/>
    <s v="DBALLETTA"/>
    <s v="Reorder"/>
    <s v="Make"/>
  </r>
  <r>
    <n v="692946"/>
    <s v="JOHNSON PAPER &amp; SUPPLY CO"/>
    <x v="79"/>
    <s v="16.00X14.00X37.00X1.25250/RL,BAGS,BS,BOR,CRADL"/>
    <n v="1358.16"/>
    <m/>
    <n v="16"/>
    <n v="14"/>
    <n v="37"/>
    <n v="1.25"/>
    <x v="0"/>
    <m/>
    <d v="2013-07-31T00:00:00"/>
    <s v="July 2013"/>
    <s v="DBALLETTA"/>
    <s v="Reorder"/>
    <s v="Make"/>
  </r>
  <r>
    <n v="692946"/>
    <s v="JOHNSON PAPER &amp; SUPPLY CO"/>
    <x v="79"/>
    <s v="16.00X14.00X37.00X1.25250/RL,BAGS,BS,BOR,CRADL"/>
    <n v="1358.16"/>
    <m/>
    <n v="16"/>
    <n v="14"/>
    <n v="37"/>
    <n v="1.25"/>
    <x v="0"/>
    <m/>
    <d v="2013-07-31T00:00:00"/>
    <s v="July 2013"/>
    <s v="DBALLETTA"/>
    <s v="Reorder"/>
    <s v="Make"/>
  </r>
  <r>
    <n v="673640"/>
    <s v="GREEN PACKAGING INC"/>
    <x v="79"/>
    <s v="20.00X16.00X30.00X4.00 100/RL,BAGS,BS,BOR,VCI,TI NT,MBL,CRADL"/>
    <n v="1598"/>
    <m/>
    <n v="20"/>
    <n v="16"/>
    <n v="30"/>
    <n v="4"/>
    <x v="1"/>
    <n v="819442"/>
    <d v="2013-04-25T00:00:00"/>
    <s v="April 2013"/>
    <s v="JCORLISS"/>
    <s v="New"/>
    <s v="Make"/>
  </r>
  <r>
    <n v="703254"/>
    <s v="LEWIS INDUSTRIAL SUPPLY CO."/>
    <x v="0"/>
    <s v="SPEEDIPAC 6X9X002"/>
    <n v="8455"/>
    <m/>
    <s v="SPEEDIPAC 6"/>
    <n v="9"/>
    <n v="2"/>
    <m/>
    <x v="0"/>
    <m/>
    <d v="2013-09-13T00:00:00"/>
    <s v="Sept 2013"/>
    <s v="JIM"/>
    <s v="New"/>
    <s v="Buy"/>
  </r>
  <r>
    <n v="703255"/>
    <s v="LEWIS INDUSTRIAL SUPPLY CO."/>
    <x v="0"/>
    <s v="SPEEDIPAC 8X10X002VENTED"/>
    <n v="2880"/>
    <m/>
    <s v="SPEEDIPAC 8"/>
    <n v="10"/>
    <n v="2"/>
    <m/>
    <x v="0"/>
    <m/>
    <d v="2013-09-13T00:00:00"/>
    <s v="Sept 2013"/>
    <s v="JIM"/>
    <s v="New"/>
    <s v="Buy"/>
  </r>
  <r>
    <n v="703989"/>
    <s v="GREEN PACKAGING INC"/>
    <x v="79"/>
    <s v="20.00X16.00X30.00X4.00100/RL,BAGS,BS,BOR,VCI,TINT,MBL,CRADL"/>
    <n v="1644.13"/>
    <m/>
    <n v="20"/>
    <n v="16"/>
    <n v="30"/>
    <n v="4"/>
    <x v="1"/>
    <n v="888368"/>
    <d v="2013-09-04T00:00:00"/>
    <s v="Sept 2013"/>
    <s v="DAVID"/>
    <s v="New"/>
    <s v="Make"/>
  </r>
  <r>
    <n v="676253"/>
    <s v="SOUTHERN PACKAGING"/>
    <x v="79"/>
    <s v="21.00X15.00X63.00X3.00 50/RL,BAGS,BS,BOR "/>
    <n v="8677"/>
    <m/>
    <n v="21"/>
    <n v="15"/>
    <n v="63"/>
    <n v="3"/>
    <x v="1"/>
    <n v="828793"/>
    <d v="2013-05-13T00:00:00"/>
    <s v="May 2013"/>
    <s v="LPAIGE"/>
    <s v="Reorder"/>
    <s v="Make"/>
  </r>
  <r>
    <n v="633208"/>
    <s v="TEXAS MEDICAL DISTRIBUTOR"/>
    <x v="79"/>
    <s v="21.00X19.00X30.00X1.50 100/RL,BAGS,BS,BOR "/>
    <n v="1187.78"/>
    <m/>
    <n v="21"/>
    <n v="19"/>
    <n v="30"/>
    <n v="1.5"/>
    <x v="1"/>
    <n v="737279"/>
    <d v="2012-10-31T00:00:00"/>
    <s v="Oct 2012"/>
    <s v="MICHELLE"/>
    <s v="Reorder"/>
    <s v="Make"/>
  </r>
  <r>
    <n v="703334"/>
    <s v="US POLY PACK"/>
    <x v="0"/>
    <s v="11  X 6  2MIL ZTOPEN BOTTOM"/>
    <n v="0"/>
    <m/>
    <n v="11"/>
    <s v=" 6  2MIL ZT"/>
    <m/>
    <m/>
    <x v="0"/>
    <m/>
    <d v="2013-09-13T00:00:00"/>
    <s v="Sept 2013"/>
    <s v="JCORLISS"/>
    <s v="New"/>
    <s v="Buy"/>
  </r>
  <r>
    <n v="703339"/>
    <s v="MOHAWK INDUSTRIAL SUPPLY"/>
    <x v="0"/>
    <s v="BOR 38X65X006 YELLOW100/ROLL, RED PRINTRADIATION SYMBOL, CAUTION"/>
    <n v="0"/>
    <m/>
    <s v="BOR 38"/>
    <n v="65"/>
    <s v="006 YELLOW"/>
    <m/>
    <x v="0"/>
    <m/>
    <d v="2013-09-13T00:00:00"/>
    <s v="Sept 2013"/>
    <s v="MICHELLE"/>
    <s v="New"/>
    <s v="Buy"/>
  </r>
  <r>
    <n v="703360"/>
    <s v="STEPHEN GOULD TEWKSBURY"/>
    <x v="0"/>
    <s v="TU 16X008BLACK CONDUCTIVE"/>
    <n v="3356"/>
    <m/>
    <s v="TU 16"/>
    <n v="8"/>
    <m/>
    <m/>
    <x v="0"/>
    <m/>
    <d v="2013-09-13T00:00:00"/>
    <s v="Sept 2013"/>
    <s v="JIM"/>
    <s v="New"/>
    <s v="Buy"/>
  </r>
  <r>
    <n v="703394"/>
    <s v="MIDSOUTH PACKAGING INC."/>
    <x v="0"/>
    <s v="ZT 38X10 4MIL"/>
    <n v="676.15"/>
    <m/>
    <s v="ZT 38"/>
    <s v="10 4MIL"/>
    <m/>
    <m/>
    <x v="0"/>
    <m/>
    <d v="2013-09-13T00:00:00"/>
    <s v="Sept 2013"/>
    <s v="LCARTER"/>
    <s v="New"/>
    <s v="Buy"/>
  </r>
  <r>
    <n v="663865"/>
    <s v="TEXAS MEDICAL DISTRIBUTOR"/>
    <x v="79"/>
    <s v="21.00X19.00X30.00X1.50 100/RL,BAGS,BS,BOR "/>
    <n v="1211.9000000000001"/>
    <m/>
    <n v="21"/>
    <n v="19"/>
    <n v="30"/>
    <n v="1.5"/>
    <x v="1"/>
    <n v="799642"/>
    <d v="2013-03-18T00:00:00"/>
    <s v="March 2013"/>
    <s v="TTHERIAULT"/>
    <s v="Reorder"/>
    <s v="Make"/>
  </r>
  <r>
    <n v="673213"/>
    <s v="TEXAS MEDICAL DISTRIBUTOR"/>
    <x v="79"/>
    <s v="21.00X19.00X30.00X1.50 100/RL,BAGS,BS,BOR "/>
    <n v="1238.72"/>
    <m/>
    <n v="21"/>
    <n v="19"/>
    <n v="30"/>
    <n v="1.5"/>
    <x v="1"/>
    <n v="819292"/>
    <d v="2013-04-25T00:00:00"/>
    <s v="April 2013"/>
    <s v="BRENDA"/>
    <s v="Reorder"/>
    <s v="Make"/>
  </r>
  <r>
    <n v="673218"/>
    <s v="TEXAS MEDICAL DISTRIBUTOR"/>
    <x v="79"/>
    <s v="21.00X19.00X30.00X1.50 100/RL,BAGS,BS,BOR,COLOR, YEL"/>
    <n v="1747.03"/>
    <m/>
    <n v="21"/>
    <n v="19"/>
    <n v="30"/>
    <n v="1.5"/>
    <x v="1"/>
    <n v="819286"/>
    <d v="2013-04-25T00:00:00"/>
    <s v="April 2013"/>
    <s v="BRENDA"/>
    <s v="Reorder"/>
    <s v="Make"/>
  </r>
  <r>
    <n v="651766"/>
    <s v="UNITED ONE SOURCE"/>
    <x v="79"/>
    <s v="22.00X12.00X26.00X1.00 250/RL,BAGS,BS,BOR "/>
    <n v="923.89"/>
    <m/>
    <n v="22"/>
    <n v="12"/>
    <n v="26"/>
    <n v="1"/>
    <x v="0"/>
    <m/>
    <d v="2013-02-13T00:00:00"/>
    <s v="Feb 2013"/>
    <s v="STEVES"/>
    <s v="Reorder"/>
    <s v="Make"/>
  </r>
  <r>
    <n v="640469"/>
    <s v="UNITED ONE SOURCE"/>
    <x v="79"/>
    <s v="22.00X12.00X26.00X1.50 250/RL,BAGS,BS,BOR "/>
    <n v="997.6"/>
    <m/>
    <n v="22"/>
    <n v="12"/>
    <n v="26"/>
    <n v="1.5"/>
    <x v="0"/>
    <m/>
    <d v="2012-12-20T00:00:00"/>
    <s v="Dec 2012"/>
    <s v="STEVES"/>
    <s v="New"/>
    <s v="Make"/>
  </r>
  <r>
    <n v="651641"/>
    <s v="UNITED ONE SOURCE"/>
    <x v="79"/>
    <s v="22.00X12.00X26.00X1.50 250/RL,BAGS,BS,BOR "/>
    <n v="1007.6"/>
    <m/>
    <n v="22"/>
    <n v="12"/>
    <n v="26"/>
    <n v="1.5"/>
    <x v="0"/>
    <m/>
    <d v="2013-02-13T00:00:00"/>
    <s v="Feb 2013"/>
    <s v="STEVES"/>
    <s v="Reorder"/>
    <s v="Make"/>
  </r>
  <r>
    <n v="686983"/>
    <s v="SUPPLY ONE"/>
    <x v="0"/>
    <s v="6X8 5MIL AUTO BAG white front/clear back"/>
    <n v="0"/>
    <m/>
    <n v="6"/>
    <m/>
    <n v="8"/>
    <n v="5"/>
    <x v="0"/>
    <m/>
    <d v="2013-06-18T00:00:00"/>
    <s v="June 2013"/>
    <s v="KKING"/>
    <s v="New"/>
    <s v="Buy"/>
  </r>
  <r>
    <n v="630928"/>
    <s v="UNISOURCE - CARROLLTON"/>
    <x v="79"/>
    <s v="24.00X0.00X18.00X1.50 500/RL,BAGS,FG,BS,BOR "/>
    <n v="2167.1999999999998"/>
    <m/>
    <n v="24"/>
    <n v="0"/>
    <n v="18"/>
    <n v="1.5"/>
    <x v="1"/>
    <n v="732590"/>
    <d v="2012-10-22T00:00:00"/>
    <s v="Oct 2012"/>
    <s v="LCARTER"/>
    <s v="Reorder"/>
    <s v="Make"/>
  </r>
  <r>
    <n v="684890"/>
    <s v="UNISOURCE - CARROLLTON"/>
    <x v="79"/>
    <s v="24.00X0.00X18.00X1.50 500/RL,BAGS,FG,BS,BOR "/>
    <n v="2193.6"/>
    <m/>
    <n v="24"/>
    <n v="0"/>
    <n v="18"/>
    <n v="1.5"/>
    <x v="1"/>
    <n v="843665"/>
    <d v="2013-06-10T00:00:00"/>
    <s v="June 2013"/>
    <s v="JPENA"/>
    <s v="Reorder"/>
    <s v="Make"/>
  </r>
  <r>
    <n v="693116"/>
    <s v="UNISOURCE - CARROLLTON"/>
    <x v="79"/>
    <s v="24.00X0.00X18.00X1.50500/RL,BAGS,FG,BS,BOR"/>
    <n v="2281.1999999999998"/>
    <m/>
    <n v="24"/>
    <n v="0"/>
    <n v="18"/>
    <n v="1.5"/>
    <x v="1"/>
    <n v="862769"/>
    <d v="2013-07-17T00:00:00"/>
    <s v="July 2013"/>
    <s v="MFRIDLEY"/>
    <s v="Reorder"/>
    <s v="Make"/>
  </r>
  <r>
    <n v="686986"/>
    <s v="SUPPLY ONE"/>
    <x v="0"/>
    <s v="8x10 5mil auto bag white front/clear back"/>
    <n v="0"/>
    <m/>
    <n v="8"/>
    <m/>
    <n v="10"/>
    <n v="5"/>
    <x v="0"/>
    <m/>
    <d v="2013-06-18T00:00:00"/>
    <s v="June 2013"/>
    <s v="KKING"/>
    <s v="New"/>
    <s v="Buy"/>
  </r>
  <r>
    <n v="686983"/>
    <s v="SUPPLY ONE"/>
    <x v="0"/>
    <s v="6X8 5MILAUTO BAGwhite front/clear back"/>
    <n v="0"/>
    <m/>
    <n v="6"/>
    <s v="8 5MIL"/>
    <m/>
    <m/>
    <x v="0"/>
    <m/>
    <d v="2013-07-03T00:00:00"/>
    <s v="July 2013"/>
    <s v="KKING"/>
    <s v="New"/>
    <s v="Buy"/>
  </r>
  <r>
    <n v="693116"/>
    <s v="UNISOURCE - CARROLLTON"/>
    <x v="79"/>
    <s v="24.00X0.00X18.00X1.50500/RL,BAGS,FG,BS,BOR"/>
    <n v="2281.1999999999998"/>
    <m/>
    <n v="24"/>
    <n v="0"/>
    <n v="18"/>
    <n v="1.5"/>
    <x v="1"/>
    <n v="862769"/>
    <d v="2013-07-17T00:00:00"/>
    <s v="July 2013"/>
    <s v="MFRIDLEY"/>
    <s v="Reorder"/>
    <s v="Make"/>
  </r>
  <r>
    <n v="693363"/>
    <s v="UNISOURCE - CARROLLTON"/>
    <x v="79"/>
    <s v="24.00X0.00X18.00X1.50500/RL,BAGS,FG,BS,BOR"/>
    <n v="2281.1999999999998"/>
    <m/>
    <n v="24"/>
    <n v="0"/>
    <n v="18"/>
    <n v="1.5"/>
    <x v="0"/>
    <m/>
    <d v="2013-07-17T00:00:00"/>
    <s v="July 2013"/>
    <s v="MWENTWORTH"/>
    <s v="Reorder"/>
    <s v="Make"/>
  </r>
  <r>
    <n v="693363"/>
    <s v="UNISOURCE - CARROLLTON"/>
    <x v="79"/>
    <s v="24.00X0.00X18.00X1.50500/RL,BAGS,FG,BS,BOR"/>
    <n v="2281.1999999999998"/>
    <m/>
    <n v="24"/>
    <n v="0"/>
    <n v="18"/>
    <n v="1.5"/>
    <x v="0"/>
    <m/>
    <d v="2013-07-17T00:00:00"/>
    <s v="July 2013"/>
    <s v="MWENTWORTH"/>
    <s v="Reorder"/>
    <s v="Make"/>
  </r>
  <r>
    <n v="646983"/>
    <s v="STAG ENTERPRISE, INC."/>
    <x v="79"/>
    <s v="24.00X0.00X36.00X6.00 50/RL,BAGS,BS,BOR "/>
    <n v="1643.52"/>
    <m/>
    <n v="24"/>
    <n v="0"/>
    <n v="36"/>
    <n v="6"/>
    <x v="1"/>
    <n v="766634"/>
    <d v="2013-01-10T00:00:00"/>
    <s v="Jan 2013"/>
    <s v="LPAIGE"/>
    <s v="Reorder"/>
    <s v="Make"/>
  </r>
  <r>
    <n v="703612"/>
    <s v="SAFEWAY PACKAGING"/>
    <x v="0"/>
    <s v="2X24X002 SLEEVESON A ROLL"/>
    <n v="0"/>
    <m/>
    <n v="2"/>
    <n v="24"/>
    <s v="002 SLEEVES"/>
    <m/>
    <x v="0"/>
    <m/>
    <d v="2013-09-16T00:00:00"/>
    <s v="Sept 2013"/>
    <s v="MICHELLE"/>
    <s v="New"/>
    <s v="Buy"/>
  </r>
  <r>
    <n v="703623"/>
    <s v="STEPHEN GOULD TEWKSBURY"/>
    <x v="0"/>
    <s v="48 X008 TUBINGBLACK CONDUCTIVE250FT/RL"/>
    <n v="4052.64"/>
    <m/>
    <n v="48"/>
    <s v="008 TUBING"/>
    <m/>
    <m/>
    <x v="0"/>
    <m/>
    <d v="2013-09-16T00:00:00"/>
    <s v="Sept 2013"/>
    <s v="MFRIDLEY"/>
    <s v="New"/>
    <s v="Buy"/>
  </r>
  <r>
    <n v="703624"/>
    <s v="STEPHEN GOULD TEWKSBURY"/>
    <x v="0"/>
    <s v="24 X008 TUBINGBLACK CONDUCTIVE500FT/RL"/>
    <n v="4052.64"/>
    <m/>
    <n v="24"/>
    <s v="008 TUBING"/>
    <m/>
    <m/>
    <x v="0"/>
    <m/>
    <d v="2013-09-16T00:00:00"/>
    <s v="Sept 2013"/>
    <s v="MFRIDLEY"/>
    <s v="New"/>
    <s v="Buy"/>
  </r>
  <r>
    <n v="703733"/>
    <s v="UNISOURCE - SEATTLE"/>
    <x v="0"/>
    <s v="7X8 2 MIL ZT, 1,000 PER C1 VENT HOLE, 1/4 1  FROM BOTTOM OF BAG, 1 "/>
    <n v="9747"/>
    <m/>
    <n v="7"/>
    <s v="8 2 MIL ZT, 1,000 PER C"/>
    <m/>
    <m/>
    <x v="0"/>
    <m/>
    <d v="2013-09-16T00:00:00"/>
    <s v="Sept 2013"/>
    <s v="JBASILE"/>
    <s v="New"/>
    <s v="Buy"/>
  </r>
  <r>
    <n v="706721"/>
    <s v="STAG ENTERPRISE, INC."/>
    <x v="79"/>
    <s v="24.00X0.00X36.00X6.0050/RL,BAGS,BS,BOR"/>
    <n v="1683.04"/>
    <m/>
    <n v="24"/>
    <n v="0"/>
    <n v="36"/>
    <n v="6"/>
    <x v="1"/>
    <n v="893960"/>
    <d v="2013-09-13T00:00:00"/>
    <s v="Sept 2013"/>
    <s v="MCAMERON"/>
    <s v="Reorder"/>
    <s v="Make"/>
  </r>
  <r>
    <n v="695664"/>
    <s v="NORTHEAST PLASTIC SUPPLY CO."/>
    <x v="79"/>
    <s v="24.00X0.00X36.00X8.0050/RL,BAGS,BS,BOR,HISLIP,TINT,GRA,CRADL"/>
    <n v="5068.7"/>
    <m/>
    <n v="24"/>
    <n v="0"/>
    <n v="36"/>
    <n v="8"/>
    <x v="0"/>
    <m/>
    <d v="2013-08-12T00:00:00"/>
    <s v="Aug 2013"/>
    <s v="PSUMNER"/>
    <s v="New"/>
    <s v="Make"/>
  </r>
  <r>
    <n v="696753"/>
    <s v="CHALMUR BAG CO., INC."/>
    <x v="79"/>
    <s v="24.00X0.00X36.00X8.0050/RL,BAGS,BS,BOR,OPAQ,GRA,CRADL"/>
    <n v="4232.72"/>
    <m/>
    <n v="24"/>
    <n v="0"/>
    <n v="36"/>
    <n v="8"/>
    <x v="0"/>
    <m/>
    <d v="2013-08-15T00:00:00"/>
    <s v="Aug 2013"/>
    <s v="DWHOLEY"/>
    <s v="New"/>
    <s v="Make"/>
  </r>
  <r>
    <n v="624019"/>
    <s v="PORTLAND PACKAGING CO."/>
    <x v="79"/>
    <s v="24.00X0.00X38.00X4.00 100/RL,BAGS,BS,BOR "/>
    <n v="2599.9699999999998"/>
    <m/>
    <n v="24"/>
    <n v="0"/>
    <n v="38"/>
    <n v="4"/>
    <x v="0"/>
    <m/>
    <d v="2012-10-05T00:00:00"/>
    <s v="Oct 2012"/>
    <s v="JLYONS"/>
    <s v="New"/>
    <s v="Make"/>
  </r>
  <r>
    <n v="651314"/>
    <s v="XPEDX"/>
    <x v="79"/>
    <s v="24.00X20.00X48.00X2.00 100/RL,BAGS,BS,BOR "/>
    <n v="2121.0700000000002"/>
    <m/>
    <n v="24"/>
    <n v="20"/>
    <n v="48"/>
    <n v="2"/>
    <x v="1"/>
    <n v="775114"/>
    <d v="2013-01-28T00:00:00"/>
    <s v="Jan 2013"/>
    <s v="MPIERCE"/>
    <s v="New"/>
    <s v="Make"/>
  </r>
  <r>
    <n v="650533"/>
    <s v="XPEDX"/>
    <x v="79"/>
    <s v="24.00X20.00X48.00X2.00 100/RL,BAGS,BS,BOR "/>
    <n v="2121.0700000000002"/>
    <m/>
    <n v="24"/>
    <n v="20"/>
    <n v="48"/>
    <n v="2"/>
    <x v="0"/>
    <m/>
    <d v="2013-02-08T00:00:00"/>
    <s v="Feb 2013"/>
    <s v="LMITCHELL"/>
    <s v="Reorder"/>
    <s v="Make"/>
  </r>
  <r>
    <n v="707366"/>
    <s v="UNICORR-NUTMEG CONTAINER"/>
    <x v="0"/>
    <s v="30X48 2 MILCLEAR ZIPTOP150/CASE"/>
    <n v="2965"/>
    <m/>
    <n v="30"/>
    <s v="48 2 MIL"/>
    <m/>
    <m/>
    <x v="1"/>
    <n v="895754"/>
    <d v="2013-09-17T00:00:00"/>
    <s v="Sept 2013"/>
    <s v="LMITCHELL"/>
    <s v="Reorder"/>
    <s v="Buy"/>
  </r>
  <r>
    <n v="694176"/>
    <s v="XPEDX"/>
    <x v="79"/>
    <s v="24.00X20.00X48.00X2.00100/RL,BAGS,BS,BOR"/>
    <n v="2116.59"/>
    <m/>
    <n v="24"/>
    <n v="20"/>
    <n v="48"/>
    <n v="2"/>
    <x v="1"/>
    <n v="865208"/>
    <d v="2013-07-22T00:00:00"/>
    <s v="July 2013"/>
    <s v="JCORLISS"/>
    <s v="Reorder"/>
    <s v="Make"/>
  </r>
  <r>
    <n v="694176"/>
    <s v="XPEDX"/>
    <x v="79"/>
    <s v="24.00X20.00X48.00X2.00100/RL,BAGS,BS,BOR"/>
    <n v="2116.59"/>
    <m/>
    <n v="24"/>
    <n v="20"/>
    <n v="48"/>
    <n v="2"/>
    <x v="1"/>
    <n v="865208"/>
    <d v="2013-07-22T00:00:00"/>
    <s v="July 2013"/>
    <s v="JCORLISS"/>
    <s v="Reorder"/>
    <s v="Make"/>
  </r>
  <r>
    <n v="703837"/>
    <s v="UNISOURCE - JACKSONVILLE"/>
    <x v="0"/>
    <s v="ZT 3X5X002 BIO-HAZARD BAG3000/CTN,PRNTD"/>
    <n v="149310"/>
    <m/>
    <s v="ZT 3"/>
    <n v="5"/>
    <s v="002 BIO-HAZARD BAG"/>
    <m/>
    <x v="0"/>
    <m/>
    <d v="2013-09-18T00:00:00"/>
    <s v="Sept 2013"/>
    <s v="LPAIGE"/>
    <s v="New"/>
    <s v="Buy"/>
  </r>
  <r>
    <n v="703883"/>
    <s v="CORNELL CONTAINER INC."/>
    <x v="0"/>
    <s v="6.13 X 8.25 2MILPOSTAL APPROVEDLIP &amp; TAPE BAGS"/>
    <n v="2711.25"/>
    <m/>
    <n v="6.13"/>
    <s v=" 8.25 2MIL"/>
    <m/>
    <m/>
    <x v="0"/>
    <m/>
    <d v="2013-09-18T00:00:00"/>
    <s v="Sept 2013"/>
    <s v="JCORLISS"/>
    <s v="New"/>
    <s v="Buy"/>
  </r>
  <r>
    <n v="694260"/>
    <s v="XPEDX"/>
    <x v="79"/>
    <s v="24.00X20.00X48.00X2.00100/RL,BAGS,BS,BOR,CRADL"/>
    <n v="2116.59"/>
    <m/>
    <n v="24"/>
    <n v="20"/>
    <n v="48"/>
    <n v="2"/>
    <x v="0"/>
    <m/>
    <d v="2013-09-05T00:00:00"/>
    <s v="Sept 2013"/>
    <s v="MGONZALEZ"/>
    <s v="New"/>
    <s v="Make"/>
  </r>
  <r>
    <n v="638264"/>
    <s v="PIONEER POLY PRODUCTS"/>
    <x v="79"/>
    <s v="24.00X20.00X60.00X1.50 100/RL,BAGS,BS,BOR "/>
    <n v="1729.85"/>
    <m/>
    <n v="24"/>
    <n v="20"/>
    <n v="60"/>
    <n v="1.5"/>
    <x v="1"/>
    <n v="748846"/>
    <d v="2012-11-27T00:00:00"/>
    <s v="Nov 2012"/>
    <s v="STEVES"/>
    <s v="Reorder"/>
    <s v="Make"/>
  </r>
  <r>
    <n v="703990"/>
    <s v="PRIMECHOICE PACKAGING"/>
    <x v="0"/>
    <s v="10X10 1.5MIL ZIPTOP"/>
    <n v="3411.6"/>
    <m/>
    <n v="10"/>
    <s v="10 1.5MIL ZIPTOP"/>
    <m/>
    <m/>
    <x v="0"/>
    <m/>
    <d v="2013-09-18T00:00:00"/>
    <s v="Sept 2013"/>
    <s v="MCAMERON"/>
    <s v="New"/>
    <s v="Buy"/>
  </r>
  <r>
    <n v="704049"/>
    <s v="ADVANCED PACKAGING SPECIALTIES"/>
    <x v="0"/>
    <s v="10X13 2 MIL WICKETED2 VENT HOLES ON BOTTOM 1/1,000 PER WICKET"/>
    <n v="2657"/>
    <m/>
    <n v="10"/>
    <s v="13 2 MIL WICKETED"/>
    <m/>
    <m/>
    <x v="0"/>
    <m/>
    <d v="2013-09-18T00:00:00"/>
    <s v="Sept 2013"/>
    <s v="JBASILE"/>
    <s v="New"/>
    <s v="Buy"/>
  </r>
  <r>
    <n v="704053"/>
    <s v="CORNELL CONTAINER INC."/>
    <x v="0"/>
    <s v="6.13 X 8.25 2MILPOSTAL APPROVEDLIP &amp; TAPE BAGS"/>
    <n v="3477"/>
    <m/>
    <n v="6.13"/>
    <s v=" 8.25 2MIL"/>
    <m/>
    <m/>
    <x v="0"/>
    <m/>
    <d v="2013-09-18T00:00:00"/>
    <s v="Sept 2013"/>
    <s v="MGONZALEZ"/>
    <s v="Reorder"/>
    <s v="Buy"/>
  </r>
  <r>
    <n v="704079"/>
    <s v="POLLOCK PAPER"/>
    <x v="0"/>
    <s v="ZT 5X32 4MILZIP 4  FROM TOPW/HANG HOLE 1/8  VENT HOL"/>
    <n v="1256.76"/>
    <m/>
    <s v="ZT 5"/>
    <s v="32 4MIL"/>
    <m/>
    <m/>
    <x v="0"/>
    <m/>
    <d v="2013-09-18T00:00:00"/>
    <s v="Sept 2013"/>
    <s v="MWENTWORTH"/>
    <s v="New"/>
    <s v="Buy"/>
  </r>
  <r>
    <n v="704080"/>
    <s v="POLLOCK PAPER"/>
    <x v="0"/>
    <s v="ZT 8X30 4MIL 4  FRM TOP4  FROM TOP W/.5  HANG HO1/8  VENT HOLE CTR"/>
    <n v="1195.8800000000001"/>
    <m/>
    <s v="ZT 8"/>
    <s v="30 4MIL 4  FRM TOP"/>
    <m/>
    <m/>
    <x v="0"/>
    <m/>
    <d v="2013-09-18T00:00:00"/>
    <s v="Sept 2013"/>
    <s v="MWENTWORTH"/>
    <s v="New"/>
    <s v="Buy"/>
  </r>
  <r>
    <n v="654707"/>
    <s v="PIONEER POLY PRODUCTS"/>
    <x v="79"/>
    <s v="24.00X20.00X60.00X1.50 100/RL,BAGS,BS,BOR "/>
    <n v="1822.47"/>
    <m/>
    <n v="24"/>
    <n v="20"/>
    <n v="60"/>
    <n v="1.5"/>
    <x v="1"/>
    <n v="781590"/>
    <d v="2013-02-11T00:00:00"/>
    <s v="Feb 2013"/>
    <s v="TTHERIAULT"/>
    <s v="Reorder"/>
    <s v="Make"/>
  </r>
  <r>
    <n v="704085"/>
    <s v="POLLOCK PAPER"/>
    <x v="0"/>
    <s v="ZT 8.25X39 4MIL 4  FRM TOW/.5  HANG HOLE ON BOTH E1/8  VENT HOLE CENTERED"/>
    <n v="1143.9000000000001"/>
    <m/>
    <s v="ZT 8.25"/>
    <s v="39 4MIL 4  FRM TO"/>
    <m/>
    <m/>
    <x v="0"/>
    <m/>
    <d v="2013-09-18T00:00:00"/>
    <s v="Sept 2013"/>
    <s v="MWENTWORTH"/>
    <s v="New"/>
    <s v="Buy"/>
  </r>
  <r>
    <n v="673239"/>
    <s v="PIONEER POLY PRODUCTS"/>
    <x v="79"/>
    <s v="24.00X20.00X60.00X1.50 100/RL,BAGS,BS,BOR "/>
    <n v="1810.32"/>
    <m/>
    <n v="24"/>
    <n v="20"/>
    <n v="60"/>
    <n v="1.5"/>
    <x v="1"/>
    <n v="818959"/>
    <d v="2013-04-24T00:00:00"/>
    <s v="April 2013"/>
    <s v="TTHERIAULT"/>
    <s v="Reorder"/>
    <s v="Make"/>
  </r>
  <r>
    <n v="696873"/>
    <s v="PIONEER POLY PRODUCTS"/>
    <x v="79"/>
    <s v="24.00X20.00X60.00X1.50100/RL,BAGS,BS,BOR"/>
    <n v="1857.57"/>
    <m/>
    <n v="24"/>
    <n v="20"/>
    <n v="60"/>
    <n v="1.5"/>
    <x v="1"/>
    <n v="871059"/>
    <d v="2013-08-01T00:00:00"/>
    <s v="Aug 2013"/>
    <s v="STEVES"/>
    <s v="Reorder"/>
    <s v="Make"/>
  </r>
  <r>
    <n v="704091"/>
    <s v="POLLOCK PAPER"/>
    <x v="0"/>
    <s v="ZT 8.25X51 4MIL 4  FROM T1/8  VENT HOLE CENTERED"/>
    <n v="0"/>
    <m/>
    <s v="ZT 8.25"/>
    <s v="51 4MIL 4  FROM T"/>
    <m/>
    <m/>
    <x v="0"/>
    <m/>
    <d v="2013-09-18T00:00:00"/>
    <s v="Sept 2013"/>
    <s v="MWENTWORTH"/>
    <s v="New"/>
    <s v="Buy"/>
  </r>
  <r>
    <n v="704092"/>
    <s v="D &amp; N TECHNOLOGIES L.L.C"/>
    <x v="0"/>
    <s v="9X9 3MIL SW W/EVA W/VENTPRNTD, 2C/1S W/ WHT BLOCKAND RED PRINT,PRNTD"/>
    <n v="3750"/>
    <m/>
    <n v="9"/>
    <s v="9 3MIL SW W/EVA W/VENT"/>
    <m/>
    <m/>
    <x v="0"/>
    <m/>
    <d v="2013-09-18T00:00:00"/>
    <s v="Sept 2013"/>
    <s v="PCOSTA"/>
    <s v="Reorder"/>
    <s v="Buy"/>
  </r>
  <r>
    <n v="704095"/>
    <s v="POLLOCK PAPER"/>
    <x v="0"/>
    <s v="ZT 8.25X51 4MIL ZT 4  FRMHANG HOLE .5  ON BOTH END1/8  VENT HOLE CENTERED"/>
    <n v="1366.98"/>
    <m/>
    <s v="ZT 8.25"/>
    <s v="51 4MIL ZT 4  FRM"/>
    <m/>
    <m/>
    <x v="0"/>
    <m/>
    <d v="2013-09-18T00:00:00"/>
    <s v="Sept 2013"/>
    <s v="MWENTWORTH"/>
    <s v="New"/>
    <s v="Buy"/>
  </r>
  <r>
    <n v="675922"/>
    <s v="CANTWELL-CLEARY CO., INC."/>
    <x v="86"/>
    <s v="30.00X0.00X60.00X1.25 150/RL,CF SOR,BS,BOR,CRAD L"/>
    <n v="4456.38"/>
    <m/>
    <n v="30"/>
    <n v="0"/>
    <n v="60"/>
    <n v="1.25"/>
    <x v="1"/>
    <n v="824612"/>
    <d v="2013-05-06T00:00:00"/>
    <s v="May 2013"/>
    <s v="MWENTWORTH"/>
    <s v="Reorder"/>
    <s v="Make"/>
  </r>
  <r>
    <n v="704098"/>
    <s v="POLLOCK PAPER"/>
    <x v="0"/>
    <s v="ZT 10.5X39.5 4MIL 4  FROMHANG HOLES .5  ON BOTH ENVENT HOLE 1/8  CENTERED"/>
    <n v="1390.98"/>
    <m/>
    <s v="ZT 10.5"/>
    <s v="39.5 4MIL 4  FROM"/>
    <m/>
    <m/>
    <x v="0"/>
    <m/>
    <d v="2013-09-18T00:00:00"/>
    <s v="Sept 2013"/>
    <s v="MWENTWORTH"/>
    <s v="New"/>
    <s v="Buy"/>
  </r>
  <r>
    <n v="704099"/>
    <s v="LANDA PACKAGING DIST."/>
    <x v="0"/>
    <s v="6.5 X 21 (.65 MIL) 100 NEWS BAG CLEAR PER CARDBOARD HEATER,4,000 PER CASE"/>
    <n v="1592.96"/>
    <m/>
    <n v="6.5"/>
    <s v=" 21 (.65 MIL) 100 N"/>
    <m/>
    <m/>
    <x v="0"/>
    <m/>
    <d v="2013-09-18T00:00:00"/>
    <s v="Sept 2013"/>
    <s v="JBURKE"/>
    <s v="New"/>
    <s v="Buy"/>
  </r>
  <r>
    <n v="704100"/>
    <s v="POLLOCK PAPER"/>
    <x v="0"/>
    <s v="ZT 14.5X47 4MIL 4  FRM TOHANG HOLES .5  ON BOTH EN1/8  VENT HOLE CENTERED"/>
    <n v="1449.64"/>
    <m/>
    <s v="ZT 14.5"/>
    <s v="47 4MIL 4  FRM TO"/>
    <m/>
    <m/>
    <x v="0"/>
    <m/>
    <d v="2013-09-18T00:00:00"/>
    <s v="Sept 2013"/>
    <s v="MWENTWORTH"/>
    <s v="New"/>
    <s v="Buy"/>
  </r>
  <r>
    <n v="704101"/>
    <s v="POLLOCK PAPER"/>
    <x v="0"/>
    <s v="ZT 15.25X24 4MIL 4  FROMHANG HOLES .5  ON BOTH EN1/8  VENT HOLE CENTERED"/>
    <n v="1356.33"/>
    <m/>
    <s v="ZT 15.25"/>
    <s v="24 4MIL 4  FROM"/>
    <m/>
    <m/>
    <x v="0"/>
    <m/>
    <d v="2013-09-18T00:00:00"/>
    <s v="Sept 2013"/>
    <s v="MWENTWORTH"/>
    <s v="New"/>
    <s v="Buy"/>
  </r>
  <r>
    <n v="704103"/>
    <s v="POLLOCK PAPER"/>
    <x v="0"/>
    <s v="ZT 14.5X42 4MIL ZT 4  FRMHANG HOLES .5  ON BOTH EN1/8  VENT HOLE CENTERED"/>
    <n v="1340.64"/>
    <m/>
    <s v="ZT 14.5"/>
    <s v="42 4MIL ZT 4  FRM"/>
    <m/>
    <m/>
    <x v="0"/>
    <m/>
    <d v="2013-09-18T00:00:00"/>
    <s v="Sept 2013"/>
    <s v="MWENTWORTH"/>
    <s v="New"/>
    <s v="Buy"/>
  </r>
  <r>
    <n v="704105"/>
    <s v="POLLOCK PAPER"/>
    <x v="0"/>
    <s v="ZT 16X46 4MIL ZT 4  FRM THANG HOLE .5  ON BOTH END1/8  VENT HOLE CENTERED"/>
    <n v="1546.26"/>
    <m/>
    <s v="ZT 16"/>
    <s v="46 4MIL ZT 4  FRM T"/>
    <m/>
    <m/>
    <x v="0"/>
    <m/>
    <d v="2013-09-18T00:00:00"/>
    <s v="Sept 2013"/>
    <s v="MWENTWORTH"/>
    <s v="New"/>
    <s v="Buy"/>
  </r>
  <r>
    <n v="704106"/>
    <s v="POLLOCK PAPER"/>
    <x v="0"/>
    <s v="ZT 16X36 4MIL 4  FRM TOPHANG HOLES .5  ON BOTH EN1/8  VENT HOLE CENTERED"/>
    <n v="1305.9000000000001"/>
    <m/>
    <s v="ZT 16"/>
    <s v="36 4MIL 4  FRM TOP"/>
    <m/>
    <m/>
    <x v="0"/>
    <m/>
    <d v="2013-09-18T00:00:00"/>
    <s v="Sept 2013"/>
    <s v="MWENTWORTH"/>
    <s v="New"/>
    <s v="Buy"/>
  </r>
  <r>
    <n v="704110"/>
    <s v="POLLOCK PAPER"/>
    <x v="0"/>
    <s v="ZT 17X51.5 4MIL ZT 4  FRMHANG HOLE .5  ON BOTH END1/8  VENT HOLE CENTERED"/>
    <n v="0"/>
    <m/>
    <s v="ZT 17"/>
    <s v="51.5 4MIL ZT 4  FRM"/>
    <m/>
    <m/>
    <x v="0"/>
    <m/>
    <d v="2013-09-18T00:00:00"/>
    <s v="Sept 2013"/>
    <s v="MWENTWORTH"/>
    <s v="New"/>
    <s v="Buy"/>
  </r>
  <r>
    <n v="630057"/>
    <s v="CANTWELL-CLEARY CO., INC."/>
    <x v="86"/>
    <s v="30.00X0.00X60.00X1.25 150/RL,CF SOR,CRADL "/>
    <n v="3869.55"/>
    <m/>
    <n v="30"/>
    <n v="0"/>
    <n v="60"/>
    <n v="1.25"/>
    <x v="1"/>
    <n v="730759"/>
    <d v="2012-10-17T00:00:00"/>
    <s v="Oct 2012"/>
    <s v="LMITCHELL"/>
    <s v="Reorder"/>
    <s v="Make"/>
  </r>
  <r>
    <n v="640150"/>
    <s v="CANTWELL-CLEARY CO., INC."/>
    <x v="86"/>
    <s v="30.00X0.00X60.00X1.25 150/RL,CF SOR,CRADL "/>
    <n v="3698.55"/>
    <m/>
    <n v="30"/>
    <n v="0"/>
    <n v="60"/>
    <n v="1.25"/>
    <x v="1"/>
    <n v="752184"/>
    <d v="2012-12-04T00:00:00"/>
    <s v="Dec 2012"/>
    <s v="AMBER"/>
    <s v="Reorder"/>
    <s v="Make"/>
  </r>
  <r>
    <n v="654040"/>
    <s v="CANTWELL-CLEARY CO., INC."/>
    <x v="86"/>
    <s v="30.00X0.00X60.00X1.25 150/RL,CF SOR,CRADL "/>
    <n v="4472.7"/>
    <m/>
    <n v="30"/>
    <n v="0"/>
    <n v="60"/>
    <n v="1.25"/>
    <x v="1"/>
    <n v="780052"/>
    <d v="2013-02-06T00:00:00"/>
    <s v="Feb 2013"/>
    <s v="AMBER"/>
    <s v="Reorder"/>
    <s v="Make"/>
  </r>
  <r>
    <n v="668767"/>
    <s v="CANTWELL-CLEARY CO., INC."/>
    <x v="86"/>
    <s v="30.00X0.00X60.00X1.25 150/RL,CF SOR,CRADL "/>
    <n v="4296.96"/>
    <m/>
    <n v="30"/>
    <n v="0"/>
    <n v="60"/>
    <n v="1.25"/>
    <x v="1"/>
    <n v="809819"/>
    <d v="2013-04-08T00:00:00"/>
    <s v="April 2013"/>
    <s v="MGONZALEZ"/>
    <s v="Reorder"/>
    <s v="Make"/>
  </r>
  <r>
    <n v="695393"/>
    <s v="CANTWELL-CLEARY CO., INC."/>
    <x v="86"/>
    <s v="30.00X0.00X60.00X1.25150/RL,CF SOR,BS,BOR,CRADL"/>
    <n v="4644.41"/>
    <m/>
    <n v="30"/>
    <n v="0"/>
    <n v="60"/>
    <n v="1.25"/>
    <x v="1"/>
    <n v="867612"/>
    <d v="2013-07-25T00:00:00"/>
    <s v="July 2013"/>
    <s v="MGONZALEZ"/>
    <s v="Reorder"/>
    <s v="Make"/>
  </r>
  <r>
    <n v="704190"/>
    <s v="LEWIS INDUSTRIAL SUPPLY CO."/>
    <x v="0"/>
    <s v="SPEEDIPAC 6X9X002PRINTED 1 COLOR BLACKSUFFOCATION WARNING,PRNTD"/>
    <n v="10100"/>
    <m/>
    <s v="SPEEDIPAC 6"/>
    <n v="9"/>
    <n v="2"/>
    <m/>
    <x v="0"/>
    <m/>
    <d v="2013-09-19T00:00:00"/>
    <s v="Sept 2013"/>
    <s v="JIM"/>
    <s v="New"/>
    <s v="Buy"/>
  </r>
  <r>
    <n v="704196"/>
    <s v="ASSOCIATED PACKAGING"/>
    <x v="0"/>
    <s v="6  CLEAR TUBING2.5 MIL 1C/1S,PRNTD"/>
    <n v="2204.1"/>
    <m/>
    <s v="6  CLEAR TUBING"/>
    <m/>
    <m/>
    <m/>
    <x v="0"/>
    <m/>
    <d v="2013-09-19T00:00:00"/>
    <s v="Sept 2013"/>
    <s v="LCARTER"/>
    <s v="New"/>
    <s v="Buy"/>
  </r>
  <r>
    <n v="704197"/>
    <s v="ASSOCIATED PACKAGING"/>
    <x v="0"/>
    <s v="8  2.5MIL TUBINGCLEAR 1C/1S,PRNTD"/>
    <n v="2261.04"/>
    <m/>
    <s v="8  2.5MIL TUBING"/>
    <m/>
    <m/>
    <m/>
    <x v="0"/>
    <m/>
    <d v="2013-09-19T00:00:00"/>
    <s v="Sept 2013"/>
    <s v="LCARTER"/>
    <s v="New"/>
    <s v="Buy"/>
  </r>
  <r>
    <n v="704200"/>
    <s v="ASSOCIATED PACKAGING"/>
    <x v="0"/>
    <s v="12  2.5MIL TUBINGCLEAR 1C/1S,PRNTD"/>
    <n v="3767.4"/>
    <m/>
    <s v="12  2.5MIL TUBING"/>
    <m/>
    <m/>
    <m/>
    <x v="0"/>
    <m/>
    <d v="2013-09-19T00:00:00"/>
    <s v="Sept 2013"/>
    <s v="LCARTER"/>
    <s v="New"/>
    <s v="Buy"/>
  </r>
  <r>
    <n v="695393"/>
    <s v="CANTWELL-CLEARY CO., INC."/>
    <x v="86"/>
    <s v="30.00X0.00X60.00X1.25150/RL,CF SOR,BS,BOR,CRADL"/>
    <n v="4644.41"/>
    <m/>
    <n v="30"/>
    <n v="0"/>
    <n v="60"/>
    <n v="1.25"/>
    <x v="1"/>
    <n v="867612"/>
    <d v="2013-07-25T00:00:00"/>
    <s v="July 2013"/>
    <s v="MGONZALEZ"/>
    <s v="Reorder"/>
    <s v="Make"/>
  </r>
  <r>
    <n v="704304"/>
    <s v="POLLOCK PAPER"/>
    <x v="0"/>
    <s v="ZT 20.5X46 4MIL ZT 4  FROHANG HOLES BOTH ENDS .5 VENT HOLE 1/8  CENTERED"/>
    <n v="1100.6600000000001"/>
    <m/>
    <s v="ZT 20.5"/>
    <s v="46 4MIL ZT 4  FRO"/>
    <m/>
    <m/>
    <x v="0"/>
    <m/>
    <d v="2013-09-19T00:00:00"/>
    <s v="Sept 2013"/>
    <s v="MWENTWORTH"/>
    <s v="New"/>
    <s v="Buy"/>
  </r>
  <r>
    <n v="704309"/>
    <s v="POLLOCK PAPER"/>
    <x v="0"/>
    <s v="ZT 26.5X49 4MIL ZT 4  FRMHANG HOLES .5  ON BOTH ENVENT HOLE 1/8  CENTERED"/>
    <n v="1407.71"/>
    <m/>
    <s v="ZT 26.5"/>
    <s v="49 4MIL ZT 4  FRM"/>
    <m/>
    <m/>
    <x v="0"/>
    <m/>
    <d v="2013-09-19T00:00:00"/>
    <s v="Sept 2013"/>
    <s v="MWENTWORTH"/>
    <s v="New"/>
    <s v="Buy"/>
  </r>
  <r>
    <n v="704310"/>
    <s v="POLLOCK PAPER"/>
    <x v="0"/>
    <s v="ZT 28X46 4MIL ZT 4  FROMHANG HOLES .5  ON BOTH ENVENT HOLE 1/8  CENTERED"/>
    <n v="1372"/>
    <m/>
    <s v="ZT 28"/>
    <s v="46 4MIL ZT 4  FROM"/>
    <m/>
    <m/>
    <x v="0"/>
    <m/>
    <d v="2013-09-19T00:00:00"/>
    <s v="Sept 2013"/>
    <s v="MWENTWORTH"/>
    <s v="New"/>
    <s v="Buy"/>
  </r>
  <r>
    <n v="704313"/>
    <s v="POLLOCK PAPER"/>
    <x v="0"/>
    <s v="ZT 24X29 4MIL ZT 4  FRM THANG HOLES .5  ON BOTH ENVENT HOLE 1/8  CENTERED"/>
    <n v="1578.9"/>
    <m/>
    <s v="ZT 24"/>
    <s v="29 4MIL ZT 4  FRM T"/>
    <m/>
    <m/>
    <x v="0"/>
    <m/>
    <d v="2013-09-19T00:00:00"/>
    <s v="Sept 2013"/>
    <s v="MWENTWORTH"/>
    <s v="New"/>
    <s v="Buy"/>
  </r>
  <r>
    <n v="704316"/>
    <s v="POLLOCK PAPER"/>
    <x v="0"/>
    <s v="ZT 33.5X40.5 4MIL ZT 4  FHANG HOLES .5  ON BOTH ENVENT HOLE 1/8  CENTERED"/>
    <n v="1450.71"/>
    <m/>
    <s v="ZT 33.5"/>
    <s v="40.5 4MIL ZT 4  F"/>
    <m/>
    <m/>
    <x v="0"/>
    <m/>
    <d v="2013-09-19T00:00:00"/>
    <s v="Sept 2013"/>
    <s v="MWENTWORTH"/>
    <s v="New"/>
    <s v="Buy"/>
  </r>
  <r>
    <n v="704324"/>
    <s v="HENRY KRAFT"/>
    <x v="0"/>
    <s v="BUBBLE RECLOSEABLE BAG -10Wx4H - 3/16 "/>
    <n v="2065.5"/>
    <m/>
    <s v="BUBBLE RECLOSEABLE BAG -"/>
    <m/>
    <m/>
    <m/>
    <x v="0"/>
    <m/>
    <d v="2013-09-19T00:00:00"/>
    <s v="Sept 2013"/>
    <s v="JBURKE"/>
    <s v="New"/>
    <s v="Buy"/>
  </r>
  <r>
    <n v="627375"/>
    <s v="UNITED ONE SOURCE"/>
    <x v="79"/>
    <s v="30.00X20.00X35.00X1.50 150/RL,BAGS,BS "/>
    <n v="1025.8599999999999"/>
    <m/>
    <n v="30"/>
    <n v="20"/>
    <n v="35"/>
    <n v="1.5"/>
    <x v="0"/>
    <m/>
    <d v="2012-10-19T00:00:00"/>
    <s v="Oct 2012"/>
    <s v="MALISSA"/>
    <s v="Reorder"/>
    <s v="Make"/>
  </r>
  <r>
    <n v="704452"/>
    <s v="OKLAHOMA BUSINESS FORMS"/>
    <x v="0"/>
    <s v="ZT 13X10 4MIL"/>
    <n v="1598.7"/>
    <m/>
    <s v="ZT 13"/>
    <s v="10 4MIL"/>
    <m/>
    <m/>
    <x v="0"/>
    <m/>
    <d v="2013-09-19T00:00:00"/>
    <s v="Sept 2013"/>
    <s v="MCAMERON"/>
    <s v="New"/>
    <s v="Buy"/>
  </r>
  <r>
    <n v="704467"/>
    <s v="OKLAHOMA BUSINESS FORMS"/>
    <x v="0"/>
    <s v="ZT 9X6 4MILW/ HANGHOLE"/>
    <n v="1132.5"/>
    <m/>
    <s v="ZT 9"/>
    <s v="6 4MIL"/>
    <m/>
    <m/>
    <x v="0"/>
    <m/>
    <d v="2013-09-19T00:00:00"/>
    <s v="Sept 2013"/>
    <s v="MCAMERON"/>
    <s v="New"/>
    <s v="Buy"/>
  </r>
  <r>
    <n v="640455"/>
    <s v="UNITED ONE SOURCE"/>
    <x v="79"/>
    <s v="30.00X20.00X35.00X1.50 150/RL,BAGS,BS,BOR "/>
    <n v="805.68"/>
    <m/>
    <n v="30"/>
    <n v="20"/>
    <n v="35"/>
    <n v="1.5"/>
    <x v="0"/>
    <m/>
    <d v="2012-12-20T00:00:00"/>
    <s v="Dec 2012"/>
    <s v="STEVES"/>
    <s v="Reorder"/>
    <s v="Make"/>
  </r>
  <r>
    <n v="651473"/>
    <s v="UNITED ONE SOURCE"/>
    <x v="79"/>
    <s v="30.00X20.00X35.00X1.50 150/RL,BAGS,BS,BOR "/>
    <n v="1037.9100000000001"/>
    <m/>
    <n v="30"/>
    <n v="20"/>
    <n v="35"/>
    <n v="1.5"/>
    <x v="0"/>
    <m/>
    <d v="2013-02-13T00:00:00"/>
    <s v="Feb 2013"/>
    <s v="STEVES"/>
    <s v="Reorder"/>
    <s v="Make"/>
  </r>
  <r>
    <n v="659640"/>
    <s v="POLYFIRST PACKAGING"/>
    <x v="86"/>
    <s v="30.00X30.00X0.00X6.00 100'/RL,SLITGUS SHEETING, BS,BOR,UVI 1.5%,CRADL"/>
    <n v="4019.94"/>
    <m/>
    <n v="30"/>
    <n v="30"/>
    <m/>
    <n v="6"/>
    <x v="0"/>
    <m/>
    <d v="2013-03-14T00:00:00"/>
    <s v="March 2013"/>
    <s v="TTHERIAULT"/>
    <s v="New"/>
    <s v="Make"/>
  </r>
  <r>
    <n v="647681"/>
    <s v="K&amp;J ENTERPRISES"/>
    <x v="86"/>
    <s v="30.00X30.00XX6.00 100'/RL,SLITGUS SHEETING, BS,AS,AMF CLR"/>
    <n v="2815.2"/>
    <m/>
    <n v="30"/>
    <n v="30"/>
    <m/>
    <n v="6"/>
    <x v="1"/>
    <n v="767689"/>
    <d v="2013-01-11T00:00:00"/>
    <s v="Jan 2013"/>
    <s v="LPAIGE"/>
    <s v="Reorder"/>
    <s v="Make"/>
  </r>
  <r>
    <n v="646952"/>
    <s v="K&amp;J ENTERPRISES"/>
    <x v="86"/>
    <s v="30.00X30.00XX6.00 100'/RL,SLITGUS SHEETING, BS,AS,AMF CLR"/>
    <n v="2815.2"/>
    <m/>
    <n v="30"/>
    <n v="30"/>
    <m/>
    <n v="6"/>
    <x v="0"/>
    <m/>
    <d v="2013-01-24T00:00:00"/>
    <s v="Jan 2013"/>
    <s v="LPAIGE"/>
    <s v="New"/>
    <s v="Make"/>
  </r>
  <r>
    <n v="708055"/>
    <s v="D &amp; N TECHNOLOGIES L.L.C"/>
    <x v="0"/>
    <s v="9X9 3MIL SW W/EVA W/VENTPRNTD, 2C/1S W/ WHT BLOCKAND RED PRINT,PRNTD"/>
    <n v="3750"/>
    <m/>
    <n v="9"/>
    <s v="9 3MIL SW W/EVA W/VENT"/>
    <m/>
    <m/>
    <x v="1"/>
    <n v="897076"/>
    <d v="2013-09-19T00:00:00"/>
    <s v="Sept 2013"/>
    <s v="LCARTER"/>
    <s v="Reorder"/>
    <s v="Buy"/>
  </r>
  <r>
    <n v="679713"/>
    <s v="K&amp;J ENTERPRISES"/>
    <x v="86"/>
    <s v="30.00X30.00XX6.00 100'/RL,SLITGUS SHEETING, BS,AS,AMF CLR"/>
    <n v="2130.6"/>
    <m/>
    <n v="30"/>
    <n v="30"/>
    <m/>
    <n v="6"/>
    <x v="1"/>
    <n v="832245"/>
    <d v="2013-05-20T00:00:00"/>
    <s v="May 2013"/>
    <s v="AMBER"/>
    <s v="Reorder"/>
    <s v="Make"/>
  </r>
  <r>
    <n v="708344"/>
    <s v="CAROLINA CONTAINER COMPANY"/>
    <x v="0"/>
    <s v="LF 32X44X002 250/CS,BSRNDM RPT, 1C/1S,BLKINK, IMAGE 2 (H)X2 (W),PR"/>
    <n v="1734.98"/>
    <m/>
    <s v="LF 32"/>
    <n v="44"/>
    <s v="002 250/CS,BS"/>
    <m/>
    <x v="1"/>
    <n v="897399"/>
    <d v="2013-09-19T00:00:00"/>
    <s v="Sept 2013"/>
    <s v="LMITCHELL"/>
    <s v="New"/>
    <s v="Buy"/>
  </r>
  <r>
    <n v="708358"/>
    <s v="CAROLINA CONTAINER COMPANY"/>
    <x v="0"/>
    <s v="LF 14X40X002 500/CS, BSRNDM RPT, 1C/1S, BLKINK, 2 (H)X2 (W),PRNTD"/>
    <n v="0"/>
    <m/>
    <s v="LF 14"/>
    <n v="40"/>
    <s v="002 500/CS, BS"/>
    <m/>
    <x v="1"/>
    <n v="897419"/>
    <d v="2013-09-19T00:00:00"/>
    <s v="Sept 2013"/>
    <s v="LMITCHELL"/>
    <s v="New"/>
    <s v="Buy"/>
  </r>
  <r>
    <n v="704544"/>
    <s v="UNISOURCE - MEMPHIS"/>
    <x v="0"/>
    <s v="12X15 2 MIL ZIP TOPALL WHITE - OPAQUEIF POSSIBLE"/>
    <n v="7470"/>
    <m/>
    <n v="12"/>
    <s v="15 2 MIL ZIP TOP"/>
    <m/>
    <m/>
    <x v="0"/>
    <m/>
    <d v="2013-09-20T00:00:00"/>
    <s v="Sept 2013"/>
    <s v="ANGELA"/>
    <s v="New"/>
    <s v="Buy"/>
  </r>
  <r>
    <n v="704588"/>
    <s v="STEPHEN GOULD FRANKLIN"/>
    <x v="0"/>
    <s v="ZT 10X7 2MILSLIDER BAG"/>
    <n v="0"/>
    <m/>
    <s v="ZT 10"/>
    <s v="7 2MIL"/>
    <m/>
    <m/>
    <x v="0"/>
    <m/>
    <d v="2013-09-20T00:00:00"/>
    <s v="Sept 2013"/>
    <s v="LCARTER"/>
    <s v="New"/>
    <s v="Buy"/>
  </r>
  <r>
    <n v="659655"/>
    <s v="POLYFIRST PACKAGING"/>
    <x v="20"/>
    <s v="30.00X30.00XX6.00 100'/RL,SLITGUS SHEETING, BS,COLOR,WHT,CRADL"/>
    <n v="5339"/>
    <m/>
    <n v="30"/>
    <n v="30"/>
    <m/>
    <n v="6"/>
    <x v="0"/>
    <m/>
    <d v="2013-03-14T00:00:00"/>
    <s v="March 2013"/>
    <s v="TTHERIAULT"/>
    <s v="New"/>
    <s v="Make"/>
  </r>
  <r>
    <n v="701783"/>
    <s v="K&amp;J ENTERPRISES"/>
    <x v="86"/>
    <s v="30.00X30.00XX6.00100'/RL,SLITGUS SHEETING,BS,AS,AMF CLR"/>
    <n v="2193"/>
    <m/>
    <n v="30"/>
    <n v="30"/>
    <m/>
    <n v="6"/>
    <x v="1"/>
    <n v="885919"/>
    <d v="2013-08-28T00:00:00"/>
    <s v="Aug 2013"/>
    <s v="LPAIGE"/>
    <s v="Reorder"/>
    <s v="Make"/>
  </r>
  <r>
    <n v="664126"/>
    <s v="CANTWELL-CLEARY CO., INC."/>
    <x v="86"/>
    <s v="30.00XX60.00X1.50 100/RL,CF SOR,BS,BOR,COLO R,BLK,CRADL"/>
    <n v="1332.69"/>
    <m/>
    <n v="30"/>
    <m/>
    <n v="60"/>
    <n v="1.5"/>
    <x v="0"/>
    <m/>
    <d v="2013-04-02T00:00:00"/>
    <s v="April 2013"/>
    <s v="AMBER"/>
    <s v="New"/>
    <s v="Make"/>
  </r>
  <r>
    <n v="704654"/>
    <s v="CANTWELL-CLEARY CO., INC."/>
    <x v="0"/>
    <s v="ZT 12X15 4MILANTINEOPLASTICGREEN INK,PRNTD"/>
    <n v="0"/>
    <m/>
    <s v="ZT 12"/>
    <s v="15 4MIL"/>
    <m/>
    <m/>
    <x v="0"/>
    <m/>
    <d v="2013-09-20T00:00:00"/>
    <s v="Sept 2013"/>
    <s v="MCAMERON"/>
    <s v="New"/>
    <s v="Buy"/>
  </r>
  <r>
    <n v="704676"/>
    <s v="GLOBAL PLASTIC SUPPLY"/>
    <x v="0"/>
    <s v="2.5X12X002 1000/CS"/>
    <n v="750.4"/>
    <m/>
    <n v="2.5"/>
    <n v="12"/>
    <s v="002 1000/CS"/>
    <m/>
    <x v="0"/>
    <m/>
    <d v="2013-09-20T00:00:00"/>
    <s v="Sept 2013"/>
    <s v="AMBER"/>
    <s v="New"/>
    <s v="Buy"/>
  </r>
  <r>
    <n v="704679"/>
    <s v="GLOBAL PLASTIC SUPPLY"/>
    <x v="0"/>
    <s v="ZT 2.5X12X002 1000/CS"/>
    <n v="987.6"/>
    <m/>
    <s v="ZT 2.5"/>
    <n v="12"/>
    <s v="002 1000/CS"/>
    <m/>
    <x v="0"/>
    <m/>
    <d v="2013-09-20T00:00:00"/>
    <s v="Sept 2013"/>
    <s v="AMBER"/>
    <s v="New"/>
    <s v="Buy"/>
  </r>
  <r>
    <n v="704687"/>
    <s v="UNISOURCE - LA PALMA"/>
    <x v="0"/>
    <s v="ZT 2X3 1.5MIL"/>
    <n v="610"/>
    <m/>
    <s v="ZT 2"/>
    <s v="3 1.5MIL"/>
    <m/>
    <m/>
    <x v="0"/>
    <m/>
    <d v="2013-09-20T00:00:00"/>
    <s v="Sept 2013"/>
    <s v="MFRIDLEY"/>
    <s v="New"/>
    <s v="Buy"/>
  </r>
  <r>
    <n v="704691"/>
    <s v="UNISOURCE - LA PALMA"/>
    <x v="0"/>
    <s v="ZT 2X3 2MIL"/>
    <n v="624.4"/>
    <m/>
    <s v="ZT 2"/>
    <s v="3 2MIL"/>
    <m/>
    <m/>
    <x v="0"/>
    <m/>
    <d v="2013-09-20T00:00:00"/>
    <s v="Sept 2013"/>
    <s v="MFRIDLEY"/>
    <s v="New"/>
    <s v="Buy"/>
  </r>
  <r>
    <n v="704704"/>
    <s v="UNISOURCE - LA PALMA"/>
    <x v="0"/>
    <s v="ZT 4X6 1.5MIL"/>
    <n v="540.54999999999995"/>
    <m/>
    <s v="ZT 4"/>
    <s v="6 1.5MIL"/>
    <m/>
    <m/>
    <x v="0"/>
    <m/>
    <d v="2013-09-20T00:00:00"/>
    <s v="Sept 2013"/>
    <s v="MFRIDLEY"/>
    <s v="New"/>
    <s v="Buy"/>
  </r>
  <r>
    <n v="704705"/>
    <s v="UNISOURCE - LA PALMA"/>
    <x v="0"/>
    <s v="ZT 4X6 2MIL"/>
    <n v="549.85"/>
    <m/>
    <s v="ZT 4"/>
    <s v="6 2MIL"/>
    <m/>
    <m/>
    <x v="0"/>
    <m/>
    <d v="2013-09-20T00:00:00"/>
    <s v="Sept 2013"/>
    <s v="MFRIDLEY"/>
    <s v="New"/>
    <s v="Buy"/>
  </r>
  <r>
    <n v="704743"/>
    <s v="PROVEN PRODUCTS &amp; SERVICE"/>
    <x v="0"/>
    <s v="4.5X6.75 2MIL LIP AND TAPW/ 1.5LIP AND TAPE BAG"/>
    <n v="2332.96"/>
    <m/>
    <n v="4.5"/>
    <s v="6.75 2MIL LIP AND TAP"/>
    <m/>
    <m/>
    <x v="0"/>
    <m/>
    <d v="2013-09-20T00:00:00"/>
    <s v="Sept 2013"/>
    <s v="MGONZALEZ"/>
    <s v="New"/>
    <s v="Buy"/>
  </r>
  <r>
    <n v="654072"/>
    <s v="CROWN PACKAGING"/>
    <x v="79"/>
    <s v="32.00X28.00X84.00X1.50 50/RL,BAGS,BS,BOR "/>
    <n v="1785.21"/>
    <m/>
    <n v="32"/>
    <n v="28"/>
    <n v="84"/>
    <n v="1.5"/>
    <x v="0"/>
    <m/>
    <d v="2013-02-21T00:00:00"/>
    <s v="Feb 2013"/>
    <s v="STEVES"/>
    <s v="New"/>
    <s v="Make"/>
  </r>
  <r>
    <n v="633308"/>
    <s v="KPR ADCOR INC."/>
    <x v="86"/>
    <s v="36.00XXX4.00 500'/RL,SWS SHEETING,VCI, TINT,MBL,PRNTD"/>
    <n v="4193.1000000000004"/>
    <n v="1"/>
    <n v="36"/>
    <m/>
    <m/>
    <n v="4"/>
    <x v="1"/>
    <n v="747483"/>
    <d v="2012-11-21T00:00:00"/>
    <s v="Nov 2012"/>
    <s v="LCARTER"/>
    <s v="New"/>
    <s v="Make"/>
  </r>
  <r>
    <n v="683218"/>
    <s v="MIDLAND PAPER - NORMAL"/>
    <x v="79"/>
    <s v="37.00X24.00X50.00X1.00 135/RL,BAGS,FG,BS,BOR,VEN T,NORM"/>
    <n v="1171.9100000000001"/>
    <m/>
    <n v="37"/>
    <n v="24"/>
    <n v="50"/>
    <n v="1"/>
    <x v="0"/>
    <m/>
    <d v="2013-06-18T00:00:00"/>
    <s v="June 2013"/>
    <s v="WILL"/>
    <s v="New"/>
    <s v="Make"/>
  </r>
  <r>
    <n v="686986"/>
    <s v="SUPPLY ONE"/>
    <x v="0"/>
    <s v="8x10 5milauto bagwhite front/clear back"/>
    <n v="0"/>
    <m/>
    <s v="8x10 5mil"/>
    <m/>
    <m/>
    <m/>
    <x v="0"/>
    <m/>
    <d v="2013-07-03T00:00:00"/>
    <s v="July 2013"/>
    <s v="KKING"/>
    <s v="New"/>
    <s v="Buy"/>
  </r>
  <r>
    <n v="705007"/>
    <s v="KPR ADCOR INC."/>
    <x v="0"/>
    <s v="LF 3X5X005 VCICLEAR W/ METALOCENE"/>
    <n v="4097"/>
    <m/>
    <s v="LF 3"/>
    <n v="5"/>
    <s v="005 VCI"/>
    <m/>
    <x v="0"/>
    <m/>
    <d v="2013-09-23T00:00:00"/>
    <s v="Sept 2013"/>
    <s v="MICHELLE"/>
    <s v="New"/>
    <s v="Buy"/>
  </r>
  <r>
    <n v="631498"/>
    <s v="BUNZL - INDIANAPOLIS"/>
    <x v="79"/>
    <s v="37.00X27.00X70.00X1.00 100/RL,BAGS,FG,BS,BOR,CRA DL"/>
    <n v="1142.3499999999999"/>
    <m/>
    <n v="37"/>
    <n v="27"/>
    <n v="70"/>
    <n v="1"/>
    <x v="1"/>
    <n v="734110"/>
    <d v="2012-10-24T00:00:00"/>
    <s v="Oct 2012"/>
    <s v="LCARTER"/>
    <s v="Reorder"/>
    <s v="Make"/>
  </r>
  <r>
    <n v="635860"/>
    <s v="BUNZL - INDIANAPOLIS"/>
    <x v="79"/>
    <s v="37.00X27.00X70.00X1.00 100/RL,BAGS,FG,BS,BOR,CRA DL"/>
    <n v="1121.27"/>
    <m/>
    <n v="37"/>
    <n v="27"/>
    <n v="70"/>
    <n v="1"/>
    <x v="1"/>
    <n v="743748"/>
    <d v="2012-11-14T00:00:00"/>
    <s v="Nov 2012"/>
    <s v="SARAH"/>
    <s v="Reorder"/>
    <s v="Make"/>
  </r>
  <r>
    <n v="648086"/>
    <s v="BUNZL - INDIANAPOLIS"/>
    <x v="79"/>
    <s v="37.00X27.00X70.00X1.00 100/RL,BAGS,FG,BS,BOR,CRA DL"/>
    <n v="1146.81"/>
    <m/>
    <n v="37"/>
    <n v="27"/>
    <n v="70"/>
    <n v="1"/>
    <x v="1"/>
    <n v="768630"/>
    <d v="2013-01-15T00:00:00"/>
    <s v="Jan 2013"/>
    <s v="LCARTER"/>
    <s v="Reorder"/>
    <s v="Make"/>
  </r>
  <r>
    <n v="705074"/>
    <s v="R.S. HUGHES CO. INC."/>
    <x v="0"/>
    <s v="HD LINER 24X24X6MICBLACK 1000/CS"/>
    <n v="3492.5"/>
    <m/>
    <s v="HD LINER 24"/>
    <n v="24"/>
    <s v="6MIC"/>
    <m/>
    <x v="0"/>
    <m/>
    <d v="2013-09-23T00:00:00"/>
    <s v="Sept 2013"/>
    <s v="LMITCHELL"/>
    <s v="New"/>
    <s v="Buy"/>
  </r>
  <r>
    <n v="705075"/>
    <s v="R.S. HUGHES CO. INC."/>
    <x v="0"/>
    <s v="HD LINER 24X33 6MICBLACK 50/CS"/>
    <n v="2932.5"/>
    <m/>
    <s v="HD LINER 24"/>
    <s v="33 6MIC"/>
    <m/>
    <m/>
    <x v="0"/>
    <m/>
    <d v="2013-09-23T00:00:00"/>
    <s v="Sept 2013"/>
    <s v="LMITCHELL"/>
    <s v="New"/>
    <s v="Buy"/>
  </r>
  <r>
    <n v="705080"/>
    <s v="R.S. HUGHES CO. INC."/>
    <x v="0"/>
    <s v="HD LINER 33X40 16 MICBLACK 250/CS"/>
    <n v="6940"/>
    <m/>
    <s v="HD LINER 33"/>
    <s v="40 16 MIC"/>
    <m/>
    <m/>
    <x v="0"/>
    <m/>
    <d v="2013-09-23T00:00:00"/>
    <s v="Sept 2013"/>
    <s v="LMITCHELL"/>
    <s v="New"/>
    <s v="Buy"/>
  </r>
  <r>
    <n v="705082"/>
    <s v="CONTROL INC."/>
    <x v="0"/>
    <s v="14X24 4MILL"/>
    <n v="3422.1"/>
    <m/>
    <n v="14"/>
    <s v="24 4MILL"/>
    <m/>
    <m/>
    <x v="0"/>
    <m/>
    <d v="2013-09-23T00:00:00"/>
    <s v="Sept 2013"/>
    <s v="DWHOLEY"/>
    <s v="New"/>
    <s v="Buy"/>
  </r>
  <r>
    <n v="658417"/>
    <s v="BUNZL - INDIANAPOLIS"/>
    <x v="79"/>
    <s v="37.00X27.00X70.00X1.00 100/RL,BAGS,FG,BS,BOR,CRA DL"/>
    <n v="1162.8699999999999"/>
    <m/>
    <n v="37"/>
    <n v="27"/>
    <n v="70"/>
    <n v="1"/>
    <x v="1"/>
    <n v="788597"/>
    <d v="2013-02-25T00:00:00"/>
    <s v="Feb 2013"/>
    <s v="LMITCHELL"/>
    <s v="Reorder"/>
    <s v="Make"/>
  </r>
  <r>
    <n v="705185"/>
    <s v="ULINE"/>
    <x v="0"/>
    <s v="10X21 1MIL W/ 1/4 CENTER HANG HOLE1000/CS"/>
    <n v="3101.28"/>
    <m/>
    <n v="10"/>
    <s v="21 1MIL W/ 1/4 "/>
    <m/>
    <m/>
    <x v="0"/>
    <m/>
    <d v="2013-09-23T00:00:00"/>
    <s v="Sept 2013"/>
    <s v="MCAMERON"/>
    <s v="New"/>
    <s v="Buy"/>
  </r>
  <r>
    <n v="666827"/>
    <s v="BUNZL - INDIANAPOLIS"/>
    <x v="79"/>
    <s v="37.00X27.00X70.00X1.00 100/RL,BAGS,FG,BS,BOR,CRA DL"/>
    <n v="1152.08"/>
    <m/>
    <n v="37"/>
    <n v="27"/>
    <n v="70"/>
    <n v="1"/>
    <x v="1"/>
    <n v="805813"/>
    <d v="2013-03-29T00:00:00"/>
    <s v="March 2013"/>
    <s v="LMITCHELL"/>
    <s v="Reorder"/>
    <s v="Make"/>
  </r>
  <r>
    <n v="676848"/>
    <s v="BUNZL - INDIANAPOLIS"/>
    <x v="79"/>
    <s v="37.00X27.00X70.00X1.00 100/RL,BAGS,FG,BS,BOR,CRA DL"/>
    <n v="1132"/>
    <m/>
    <n v="37"/>
    <n v="27"/>
    <n v="70"/>
    <n v="1"/>
    <x v="1"/>
    <n v="826422"/>
    <d v="2013-05-08T00:00:00"/>
    <s v="May 2013"/>
    <s v="MGONZALEZ"/>
    <s v="Reorder"/>
    <s v="Make"/>
  </r>
  <r>
    <n v="686868"/>
    <s v="BUNZL - INDIANAPOLIS"/>
    <x v="79"/>
    <s v="37.00X27.00X70.00X1.00 100/RL,BAGS,FG,BS,BOR,CRA DL"/>
    <n v="1109.99"/>
    <m/>
    <n v="37"/>
    <n v="27"/>
    <n v="70"/>
    <n v="1"/>
    <x v="1"/>
    <n v="848118"/>
    <d v="2013-06-18T00:00:00"/>
    <s v="June 2013"/>
    <s v="LPAIGE"/>
    <s v="Reorder"/>
    <s v="Make"/>
  </r>
  <r>
    <n v="695143"/>
    <s v="BUNZL - INDIANAPOLIS"/>
    <x v="79"/>
    <s v="37.00X27.00X70.00X1.00100/RL,BAGS,FG,BS,BOR,CRADL"/>
    <n v="1140.8599999999999"/>
    <m/>
    <n v="37"/>
    <n v="27"/>
    <n v="70"/>
    <n v="1"/>
    <x v="1"/>
    <n v="869869"/>
    <d v="2013-07-30T00:00:00"/>
    <s v="July 2013"/>
    <s v="MFRIDLEY"/>
    <s v="Reorder"/>
    <s v="Make"/>
  </r>
  <r>
    <n v="695143"/>
    <s v="BUNZL - INDIANAPOLIS"/>
    <x v="79"/>
    <s v="37.00X27.00X70.00X1.00100/RL,BAGS,FG,BS,BOR,CRADL"/>
    <n v="1140.8599999999999"/>
    <m/>
    <n v="37"/>
    <n v="27"/>
    <n v="70"/>
    <n v="1"/>
    <x v="1"/>
    <n v="869869"/>
    <d v="2013-07-30T00:00:00"/>
    <s v="July 2013"/>
    <s v="MFRIDLEY"/>
    <s v="Reorder"/>
    <s v="Make"/>
  </r>
  <r>
    <n v="705213"/>
    <s v="S. WALTER PACKAGING CORP."/>
    <x v="0"/>
    <s v="ZT 2.438X9.75+1  LIP WITHHANG HOLE CENTERED1C/1S PRINTED,PRNTD"/>
    <n v="0"/>
    <m/>
    <s v="ZT 2.438"/>
    <s v="9.75+1  LIP WITH"/>
    <m/>
    <m/>
    <x v="0"/>
    <m/>
    <d v="2013-09-24T00:00:00"/>
    <s v="Sept 2013"/>
    <s v="MWENTWORTH"/>
    <s v="New"/>
    <s v="Buy"/>
  </r>
  <r>
    <n v="705279"/>
    <s v="ADVANCED PACKAGING SYSTEM"/>
    <x v="0"/>
    <s v="SPEEDIPAC4X6X0022 COLOR 1SIDE1/8  VENTHOLE,PRNTD"/>
    <n v="2056.5"/>
    <m/>
    <s v="SPEEDIPAC4"/>
    <n v="6"/>
    <n v="2"/>
    <m/>
    <x v="0"/>
    <m/>
    <d v="2013-09-24T00:00:00"/>
    <s v="Sept 2013"/>
    <s v="JIM"/>
    <s v="New"/>
    <s v="Buy"/>
  </r>
  <r>
    <n v="705288"/>
    <s v="GULF PACKAGING"/>
    <x v="0"/>
    <s v="24X24 8MIL ZT CLEAR"/>
    <n v="0"/>
    <m/>
    <n v="24"/>
    <s v="24 8MIL ZT CLEAR"/>
    <m/>
    <m/>
    <x v="0"/>
    <m/>
    <d v="2013-09-24T00:00:00"/>
    <s v="Sept 2013"/>
    <s v="MGONZALEZ"/>
    <s v="New"/>
    <s v="Buy"/>
  </r>
  <r>
    <n v="705528"/>
    <s v="BUNZL - INDIANAPOLIS"/>
    <x v="79"/>
    <s v="37.00X27.00X70.00X1.00100/RL,BAGS,FG,BS,BOR,CRADL"/>
    <n v="1161.04"/>
    <m/>
    <n v="37"/>
    <n v="27"/>
    <n v="70"/>
    <n v="1"/>
    <x v="1"/>
    <n v="891698"/>
    <d v="2013-09-10T00:00:00"/>
    <s v="Sept 2013"/>
    <s v="MFRIDLEY"/>
    <s v="Reorder"/>
    <s v="Make"/>
  </r>
  <r>
    <n v="705291"/>
    <s v="GULF PACKAGING"/>
    <x v="0"/>
    <s v="5X7.5 BUBBLE BAGSW/ LIP AND TAPEMUST BE BUBBLE OUT"/>
    <n v="584.22"/>
    <m/>
    <n v="5"/>
    <s v="7.5 BUBBLE BAGS"/>
    <m/>
    <m/>
    <x v="0"/>
    <m/>
    <d v="2013-09-24T00:00:00"/>
    <s v="Sept 2013"/>
    <s v="MGONZALEZ"/>
    <s v="New"/>
    <s v="Buy"/>
  </r>
  <r>
    <n v="691384"/>
    <s v="PARAMOUNT PACKAGING"/>
    <x v="86"/>
    <s v="37.50X0.00XX4.00250'/RL,TUBING"/>
    <n v="926.45"/>
    <m/>
    <n v="37.5"/>
    <n v="0"/>
    <m/>
    <n v="4"/>
    <x v="1"/>
    <n v="857896"/>
    <d v="2013-07-09T00:00:00"/>
    <s v="July 2013"/>
    <s v="TTHERIAULT"/>
    <s v="Reorder"/>
    <s v="Make"/>
  </r>
  <r>
    <n v="705325"/>
    <s v="ULINE"/>
    <x v="0"/>
    <s v="9X20 1MIL W/ 1/4 CENTER HANG HOLE1000/CS"/>
    <n v="2838.36"/>
    <m/>
    <n v="9"/>
    <s v="20 1MIL W/ 1/4 "/>
    <m/>
    <m/>
    <x v="0"/>
    <m/>
    <d v="2013-09-24T00:00:00"/>
    <s v="Sept 2013"/>
    <s v="MCAMERON"/>
    <s v="New"/>
    <s v="Buy"/>
  </r>
  <r>
    <n v="705326"/>
    <s v="ULINE"/>
    <x v="0"/>
    <s v="12X17 1MIL W/ 1/4 CENTER HANG HOLE1000/CS"/>
    <n v="3050.88"/>
    <m/>
    <n v="12"/>
    <s v="17 1MIL W/ 1/4 "/>
    <m/>
    <m/>
    <x v="0"/>
    <m/>
    <d v="2013-09-24T00:00:00"/>
    <s v="Sept 2013"/>
    <s v="MCAMERON"/>
    <s v="New"/>
    <s v="Buy"/>
  </r>
  <r>
    <n v="691384"/>
    <s v="PARAMOUNT PACKAGING"/>
    <x v="86"/>
    <s v="37.50X0.00XX4.00250'/RL,TUBING"/>
    <n v="926.45"/>
    <m/>
    <n v="37.5"/>
    <n v="0"/>
    <m/>
    <n v="4"/>
    <x v="1"/>
    <n v="857896"/>
    <d v="2013-07-09T00:00:00"/>
    <s v="July 2013"/>
    <s v="TTHERIAULT"/>
    <s v="Reorder"/>
    <s v="Make"/>
  </r>
  <r>
    <n v="635820"/>
    <s v="XPEDX"/>
    <x v="86"/>
    <s v="38.00X0.00X110.00X2.00 50/RL,CF SOR,BS,BOR,CRADL "/>
    <n v="2396.86"/>
    <m/>
    <n v="38"/>
    <n v="0"/>
    <n v="110"/>
    <n v="2"/>
    <x v="1"/>
    <n v="743043"/>
    <d v="2012-11-13T00:00:00"/>
    <s v="Nov 2012"/>
    <s v="LCARTER"/>
    <s v="Reorder"/>
    <s v="Make"/>
  </r>
  <r>
    <n v="705394"/>
    <s v="AMERICAN MARKETING OF PLASTICS, LLC"/>
    <x v="0"/>
    <s v="TU PAS 2X004750'/RL"/>
    <n v="509.6"/>
    <m/>
    <s v="TU PAS 2"/>
    <n v="4"/>
    <m/>
    <m/>
    <x v="0"/>
    <m/>
    <d v="2013-09-24T00:00:00"/>
    <s v="Sept 2013"/>
    <s v="MFRIDLEY"/>
    <s v="New"/>
    <s v="Buy"/>
  </r>
  <r>
    <n v="705399"/>
    <s v="AMERICAN MARKETING OF PLASTICS, LLC"/>
    <x v="0"/>
    <s v="TU PAS 2X006500'/RL"/>
    <n v="509.6"/>
    <m/>
    <s v="TU PAS 2"/>
    <n v="6"/>
    <m/>
    <m/>
    <x v="0"/>
    <m/>
    <d v="2013-09-24T00:00:00"/>
    <s v="Sept 2013"/>
    <s v="MFRIDLEY"/>
    <s v="New"/>
    <s v="Buy"/>
  </r>
  <r>
    <n v="705412"/>
    <s v="ECONOBOX"/>
    <x v="0"/>
    <s v="44.0 X48.00 X003CLEAR LDPE LF W/ 2 LIP, PERM. ADHESIVE"/>
    <n v="9516"/>
    <m/>
    <n v="44"/>
    <n v="48"/>
    <n v="3"/>
    <m/>
    <x v="0"/>
    <m/>
    <d v="2013-09-24T00:00:00"/>
    <s v="Sept 2013"/>
    <s v="PSUMNER"/>
    <s v="New"/>
    <s v="Buy"/>
  </r>
  <r>
    <n v="646231"/>
    <s v="XPEDX"/>
    <x v="86"/>
    <s v="38.00X0.00X110.00X2.00 50/RL,CF SOR,BS,BOR,CRADL "/>
    <n v="2286.27"/>
    <m/>
    <n v="38"/>
    <n v="0"/>
    <n v="110"/>
    <n v="2"/>
    <x v="1"/>
    <n v="764904"/>
    <d v="2013-01-08T00:00:00"/>
    <s v="Jan 2013"/>
    <s v="MWENTWORTH"/>
    <s v="Reorder"/>
    <s v="Make"/>
  </r>
  <r>
    <n v="662010"/>
    <s v="XPEDX"/>
    <x v="86"/>
    <s v="38.00X0.00X110.00X2.00 50/RL,CF SOR,BS,BOR,CRADL "/>
    <n v="2429.1999999999998"/>
    <m/>
    <n v="38"/>
    <n v="0"/>
    <n v="110"/>
    <n v="2"/>
    <x v="1"/>
    <n v="796024"/>
    <d v="2013-03-11T00:00:00"/>
    <s v="March 2013"/>
    <s v="LMITCHELL"/>
    <s v="Reorder"/>
    <s v="Make"/>
  </r>
  <r>
    <n v="708650"/>
    <s v="COPI-PAK"/>
    <x v="0"/>
    <s v="1-mgs270G"/>
    <n v="22.66"/>
    <m/>
    <s v="1-mgs270G"/>
    <m/>
    <m/>
    <m/>
    <x v="1"/>
    <n v="899245"/>
    <d v="2013-09-24T00:00:00"/>
    <s v="Sept 2013"/>
    <s v="JBERCUME"/>
    <s v="New"/>
    <s v="Buy"/>
  </r>
  <r>
    <n v="708653"/>
    <s v="COPI-PAK"/>
    <x v="0"/>
    <s v="1-mgs270Q"/>
    <n v="16.13"/>
    <m/>
    <s v="1-mgs270Q"/>
    <m/>
    <m/>
    <m/>
    <x v="1"/>
    <n v="899251"/>
    <d v="2013-09-24T00:00:00"/>
    <s v="Sept 2013"/>
    <s v="JBERCUME"/>
    <s v="New"/>
    <s v="Buy"/>
  </r>
  <r>
    <n v="671084"/>
    <s v="XPEDX"/>
    <x v="86"/>
    <s v="38.00X0.00X110.00X2.00 50/RL,CF SOR,BS,BOR,CRADL "/>
    <n v="2429.1999999999998"/>
    <m/>
    <n v="38"/>
    <n v="0"/>
    <n v="110"/>
    <n v="2"/>
    <x v="1"/>
    <n v="814406"/>
    <d v="2013-04-16T00:00:00"/>
    <s v="April 2013"/>
    <s v="JPENA"/>
    <s v="Reorder"/>
    <s v="Make"/>
  </r>
  <r>
    <n v="705634"/>
    <s v="STEPHEN GOULD ORLANDO"/>
    <x v="0"/>
    <s v="ZT 6X10X002 1C/1S1000/CTN,PRNTD"/>
    <n v="2918.4"/>
    <m/>
    <s v="ZT 6"/>
    <n v="10"/>
    <s v="002 1C/1S"/>
    <m/>
    <x v="0"/>
    <m/>
    <d v="2013-09-25T00:00:00"/>
    <s v="Sept 2013"/>
    <s v="BRENDA"/>
    <s v="New"/>
    <s v="Buy"/>
  </r>
  <r>
    <n v="705641"/>
    <s v="STEPHEN GOULD ORLANDO"/>
    <x v="0"/>
    <s v="LF 6X10X002 1C/1S1000/CTNPRINT IS CENTERED,PRNTD"/>
    <n v="2591.4"/>
    <m/>
    <s v="LF 6"/>
    <n v="10"/>
    <s v="002 1C/1S"/>
    <m/>
    <x v="0"/>
    <m/>
    <d v="2013-09-25T00:00:00"/>
    <s v="Sept 2013"/>
    <s v="BRENDA"/>
    <s v="New"/>
    <s v="Buy"/>
  </r>
  <r>
    <n v="705644"/>
    <s v="STEPHEN GOULD ORLANDO"/>
    <x v="0"/>
    <s v="ZT 5X5X002 1C/1S1000/CTNCENTERED ,PRNTD"/>
    <n v="2704"/>
    <m/>
    <s v="ZT 5"/>
    <n v="5"/>
    <s v="002 1C/1S"/>
    <m/>
    <x v="0"/>
    <m/>
    <d v="2013-09-25T00:00:00"/>
    <s v="Sept 2013"/>
    <s v="BRENDA"/>
    <s v="New"/>
    <s v="Buy"/>
  </r>
  <r>
    <n v="705649"/>
    <s v="STEPHEN GOULD ORLANDO"/>
    <x v="0"/>
    <s v="LF 5X5X002 1C/1S1000/CTNCENTERED,PRNTD"/>
    <n v="2601.9"/>
    <m/>
    <s v="LF 5"/>
    <n v="5"/>
    <s v="002 1C/1S"/>
    <m/>
    <x v="0"/>
    <m/>
    <d v="2013-09-25T00:00:00"/>
    <s v="Sept 2013"/>
    <s v="BRENDA"/>
    <s v="New"/>
    <s v="Buy"/>
  </r>
  <r>
    <n v="687259"/>
    <s v="XPEDX"/>
    <x v="86"/>
    <s v="38.00X0.00X110.00X2.00 50/RL,CF SOR,BS,BOR,CRADL "/>
    <n v="2027.59"/>
    <m/>
    <n v="38"/>
    <n v="0"/>
    <n v="110"/>
    <n v="2"/>
    <x v="1"/>
    <n v="849102"/>
    <d v="2013-06-19T00:00:00"/>
    <s v="June 2013"/>
    <s v="TTHERIAULT"/>
    <s v="Reorder"/>
    <s v="Make"/>
  </r>
  <r>
    <n v="687524"/>
    <s v="XPEDX"/>
    <x v="86"/>
    <s v="38.00X0.00X110.00X2.00 50/RL,CF SOR,BS,BOR,CRADL "/>
    <n v="2027.59"/>
    <m/>
    <n v="38"/>
    <n v="0"/>
    <n v="110"/>
    <n v="2"/>
    <x v="1"/>
    <n v="849108"/>
    <d v="2013-06-19T00:00:00"/>
    <s v="June 2013"/>
    <s v="TTHERIAULT"/>
    <s v="Reorder"/>
    <s v="Make"/>
  </r>
  <r>
    <n v="705788"/>
    <s v="BAGS UNLIMITED"/>
    <x v="0"/>
    <s v="4X2X8 1MIL1M/CTN"/>
    <n v="0"/>
    <m/>
    <n v="4"/>
    <n v="2"/>
    <s v="8 1MIL"/>
    <m/>
    <x v="0"/>
    <m/>
    <d v="2013-09-25T00:00:00"/>
    <s v="Sept 2013"/>
    <s v="MWENTWORTH"/>
    <s v="New"/>
    <s v="Buy"/>
  </r>
  <r>
    <n v="705824"/>
    <s v="PACIFIC WESTERN SALES DIV OF"/>
    <x v="0"/>
    <s v="ZT 6X9 2MIL 1MIL HEADERTAMPER EVIDENT1C/1S,PRNTD"/>
    <n v="26994.6"/>
    <m/>
    <s v="ZT 6"/>
    <s v="9 2MIL 1MIL HEADER"/>
    <m/>
    <m/>
    <x v="0"/>
    <m/>
    <d v="2013-09-25T00:00:00"/>
    <s v="Sept 2013"/>
    <s v="MWENTWORTH"/>
    <s v="New"/>
    <s v="Buy"/>
  </r>
  <r>
    <n v="705854"/>
    <s v="LINDENMEYR MUNROE"/>
    <x v="0"/>
    <s v="10X13 2 MIL POSTAL APPRLIP &amp; TAPE"/>
    <n v="1963"/>
    <m/>
    <n v="10"/>
    <s v="13 2 MIL POSTAL APPR"/>
    <m/>
    <m/>
    <x v="0"/>
    <m/>
    <d v="2013-09-25T00:00:00"/>
    <s v="Sept 2013"/>
    <s v="CMAHAN"/>
    <s v="New"/>
    <s v="Buy"/>
  </r>
  <r>
    <n v="705867"/>
    <s v="HAGEMEYER NORTH AMERICA"/>
    <x v="0"/>
    <s v="LF 12X17X001 HANGINGLITERATURE BAG1.75  100/PER HEADER"/>
    <n v="0"/>
    <m/>
    <s v="LF 12"/>
    <n v="17"/>
    <s v="001 HANGING"/>
    <m/>
    <x v="0"/>
    <m/>
    <d v="2013-09-25T00:00:00"/>
    <s v="Sept 2013"/>
    <s v="LMITCHELL"/>
    <s v="New"/>
    <s v="Buy"/>
  </r>
  <r>
    <n v="707358"/>
    <s v="XPEDX"/>
    <x v="86"/>
    <s v="38.00X0.00X110.00X2.0050/RL,CF SOR,BS,BOR"/>
    <n v="2540.96"/>
    <m/>
    <n v="38"/>
    <n v="0"/>
    <n v="110"/>
    <n v="2"/>
    <x v="1"/>
    <n v="896767"/>
    <d v="2013-09-18T00:00:00"/>
    <s v="Sept 2013"/>
    <s v="LMITCHELL"/>
    <s v="Reorder"/>
    <s v="Make"/>
  </r>
  <r>
    <n v="696091"/>
    <s v="XPEDX"/>
    <x v="86"/>
    <s v="38.00X0.00X110.00X2.0050/RL,CF SOR,BS,BOR,CRADL"/>
    <n v="2429.1999999999998"/>
    <m/>
    <n v="38"/>
    <n v="0"/>
    <n v="110"/>
    <n v="2"/>
    <x v="1"/>
    <n v="869641"/>
    <d v="2013-07-30T00:00:00"/>
    <s v="July 2013"/>
    <s v="JPENA"/>
    <s v="Reorder"/>
    <s v="Make"/>
  </r>
  <r>
    <n v="696091"/>
    <s v="XPEDX"/>
    <x v="86"/>
    <s v="38.00X0.00X110.00X2.0050/RL,CF SOR,BS,BOR,CRADL"/>
    <n v="2429.1999999999998"/>
    <m/>
    <n v="38"/>
    <n v="0"/>
    <n v="110"/>
    <n v="2"/>
    <x v="1"/>
    <n v="869641"/>
    <d v="2013-07-30T00:00:00"/>
    <s v="July 2013"/>
    <s v="JPENA"/>
    <s v="Reorder"/>
    <s v="Make"/>
  </r>
  <r>
    <n v="705911"/>
    <s v="SUPPLY ONE - WEYERS CAVE"/>
    <x v="0"/>
    <s v="39X49 2.5MIL CLEARWITH 1  LIP"/>
    <n v="0"/>
    <m/>
    <n v="39"/>
    <s v="49 2.5MIL CLEAR"/>
    <m/>
    <m/>
    <x v="0"/>
    <m/>
    <d v="2013-09-25T00:00:00"/>
    <s v="Sept 2013"/>
    <s v="LCARTER"/>
    <s v="New"/>
    <s v="Buy"/>
  </r>
  <r>
    <n v="708699"/>
    <s v="ATLANTIC CORP."/>
    <x v="0"/>
    <s v="ZT 3X6 1.5MIL LOW SLIP 10000/CS"/>
    <n v="1920"/>
    <m/>
    <s v="ZT 3"/>
    <s v="6 1.5MIL LOW SLIP 10"/>
    <m/>
    <m/>
    <x v="1"/>
    <n v="900445"/>
    <d v="2013-09-25T00:00:00"/>
    <s v="Sept 2013"/>
    <s v="CMAHAN"/>
    <s v="Reorder"/>
    <s v="Buy"/>
  </r>
  <r>
    <n v="633608"/>
    <s v="C.W. HAYDEN"/>
    <x v="79"/>
    <s v="38.00X0.00X57.00X2.00 100/RL,BAGS,BS,BOR,CRADL "/>
    <n v="3093.66"/>
    <m/>
    <n v="38"/>
    <n v="0"/>
    <n v="57"/>
    <n v="2"/>
    <x v="1"/>
    <n v="738178"/>
    <d v="2012-11-02T00:00:00"/>
    <s v="Nov 2012"/>
    <s v="LMITCHELL"/>
    <s v="Reorder"/>
    <s v="Make"/>
  </r>
  <r>
    <n v="652151"/>
    <s v="C.W. HAYDEN"/>
    <x v="79"/>
    <s v="38.00X0.00X57.00X2.00 100/RL,BAGS,BS,BOR,CRADL "/>
    <n v="2950.2"/>
    <m/>
    <n v="38"/>
    <n v="0"/>
    <n v="57"/>
    <n v="2"/>
    <x v="1"/>
    <n v="776795"/>
    <d v="2013-01-31T00:00:00"/>
    <s v="Jan 2013"/>
    <s v="AMBER"/>
    <s v="Reorder"/>
    <s v="Make"/>
  </r>
  <r>
    <n v="667955"/>
    <s v="C.W. HAYDEN"/>
    <x v="79"/>
    <s v="38.00X0.00X57.00X2.00 100/RL,BAGS,BS,BOR,CRADL "/>
    <n v="2950.2"/>
    <m/>
    <n v="38"/>
    <n v="0"/>
    <n v="57"/>
    <n v="2"/>
    <x v="1"/>
    <n v="808222"/>
    <d v="2013-04-04T00:00:00"/>
    <s v="April 2013"/>
    <s v="LMITCHELL"/>
    <s v="Reorder"/>
    <s v="Make"/>
  </r>
  <r>
    <n v="683996"/>
    <s v="C.W. HAYDEN"/>
    <x v="79"/>
    <s v="38.00X0.00X57.00X2.00 100/RL,BAGS,BS,BOR,CRADL "/>
    <n v="2892.98"/>
    <m/>
    <n v="38"/>
    <n v="0"/>
    <n v="57"/>
    <n v="2"/>
    <x v="1"/>
    <n v="841863"/>
    <d v="2013-06-06T00:00:00"/>
    <s v="June 2013"/>
    <s v="MCAMERON"/>
    <s v="Reorder"/>
    <s v="Make"/>
  </r>
  <r>
    <n v="705961"/>
    <s v="NEFAB PACKAGING, INC."/>
    <x v="0"/>
    <s v="2.5X12 6MIL W/.25 HANG HOIN BODY OF BAG5C/1S BOTTOM LOAD,PRNTD"/>
    <n v="3678"/>
    <m/>
    <n v="2.5"/>
    <s v="12 6MIL W/.25 HANG HO"/>
    <m/>
    <m/>
    <x v="0"/>
    <m/>
    <d v="2013-09-26T00:00:00"/>
    <s v="Sept 2013"/>
    <s v="MWENTWORTH"/>
    <s v="New"/>
    <s v="Buy"/>
  </r>
  <r>
    <n v="705964"/>
    <s v="NEFAB PACKAGING, INC."/>
    <x v="0"/>
    <s v="2.5X12 6MIL W/.25  HANG HIN 1.5  HEADER5C/1S BOTTOM LOAD PRNTD,P"/>
    <n v="3818.5"/>
    <m/>
    <n v="2.5"/>
    <s v="12 6MIL W/.25  HANG H"/>
    <m/>
    <m/>
    <x v="0"/>
    <m/>
    <d v="2013-09-26T00:00:00"/>
    <s v="Sept 2013"/>
    <s v="MWENTWORTH"/>
    <s v="New"/>
    <s v="Buy"/>
  </r>
  <r>
    <n v="705965"/>
    <s v="BATES CONTAINER"/>
    <x v="0"/>
    <s v="10X10 2MIL ZIP TOP PRINTED WITH CO NAME 1 LINE,PRNTD"/>
    <n v="6052"/>
    <m/>
    <n v="10"/>
    <s v="10 2MIL ZIP TOP PRINTE"/>
    <m/>
    <m/>
    <x v="0"/>
    <m/>
    <d v="2013-09-26T00:00:00"/>
    <s v="Sept 2013"/>
    <s v="VLOW"/>
    <s v="New"/>
    <s v="Buy"/>
  </r>
  <r>
    <n v="706013"/>
    <s v="GLOBAL PLASTIC SUPPLY"/>
    <x v="0"/>
    <s v="ZT 6X9X004 1C/1S ,PRNTD"/>
    <n v="3958.8"/>
    <m/>
    <s v="ZT 6"/>
    <n v="9"/>
    <s v="004 1C/1S ,PRNTD"/>
    <m/>
    <x v="0"/>
    <m/>
    <d v="2013-09-26T00:00:00"/>
    <s v="Sept 2013"/>
    <s v="AMBER"/>
    <s v="New"/>
    <s v="Buy"/>
  </r>
  <r>
    <n v="706017"/>
    <s v="GLOBAL PLASTIC SUPPLY"/>
    <x v="0"/>
    <s v="ZT 6X9X004 1C/2S,PRNTD"/>
    <n v="4311"/>
    <m/>
    <s v="ZT 6"/>
    <n v="9"/>
    <s v="004 1C/2S,PRNTD"/>
    <m/>
    <x v="0"/>
    <m/>
    <d v="2013-09-26T00:00:00"/>
    <s v="Sept 2013"/>
    <s v="AMBER"/>
    <s v="New"/>
    <s v="Buy"/>
  </r>
  <r>
    <n v="706018"/>
    <s v="GLOBAL PLASTIC SUPPLY"/>
    <x v="0"/>
    <s v="ZT 6X9X004 2C/1S,PRNTD"/>
    <n v="4113.6000000000004"/>
    <m/>
    <s v="ZT 6"/>
    <n v="9"/>
    <s v="004 2C/1S,PRNTD"/>
    <m/>
    <x v="0"/>
    <m/>
    <d v="2013-09-26T00:00:00"/>
    <s v="Sept 2013"/>
    <s v="AMBER"/>
    <s v="New"/>
    <s v="Buy"/>
  </r>
  <r>
    <n v="706020"/>
    <s v="GLOBAL PLASTIC SUPPLY"/>
    <x v="0"/>
    <s v="ZT 6X9X004 2C/2S,PRNTD"/>
    <n v="4371"/>
    <m/>
    <s v="ZT 6"/>
    <n v="9"/>
    <s v="004 2C/2S,PRNTD"/>
    <m/>
    <x v="0"/>
    <m/>
    <d v="2013-09-26T00:00:00"/>
    <s v="Sept 2013"/>
    <s v="AMBER"/>
    <s v="New"/>
    <s v="Buy"/>
  </r>
  <r>
    <n v="706022"/>
    <s v="GLOBAL PLASTIC SUPPLY"/>
    <x v="0"/>
    <s v="ZT 6X9004 SLIDER BAG1C/1S PRINTER,PRNTD"/>
    <n v="53000"/>
    <m/>
    <s v="ZT 6"/>
    <s v="9004 SLIDER BAG"/>
    <m/>
    <m/>
    <x v="0"/>
    <m/>
    <d v="2013-09-26T00:00:00"/>
    <s v="Sept 2013"/>
    <s v="AMBER"/>
    <s v="New"/>
    <s v="Buy"/>
  </r>
  <r>
    <n v="698069"/>
    <s v="C.W. HAYDEN"/>
    <x v="79"/>
    <s v="38.00X0.00X57.00X2.00100/RL,BAGS,BS,BOR,CRADL"/>
    <n v="2919.81"/>
    <m/>
    <n v="38"/>
    <n v="0"/>
    <n v="57"/>
    <n v="2"/>
    <x v="1"/>
    <n v="874427"/>
    <d v="2013-08-07T00:00:00"/>
    <s v="Aug 2013"/>
    <s v="LCARTER"/>
    <s v="Reorder"/>
    <s v="Make"/>
  </r>
  <r>
    <n v="706029"/>
    <s v="GLOBAL PLASTIC SUPPLY"/>
    <x v="0"/>
    <s v="ZT 6X9X004 SLIDER BAG1C/2S PRINTED,PRNTD"/>
    <n v="56750"/>
    <m/>
    <s v="ZT 6"/>
    <n v="9"/>
    <s v="004 SLIDER BAG"/>
    <m/>
    <x v="0"/>
    <m/>
    <d v="2013-09-26T00:00:00"/>
    <s v="Sept 2013"/>
    <s v="AMBER"/>
    <s v="New"/>
    <s v="Buy"/>
  </r>
  <r>
    <n v="706030"/>
    <s v="GLOBAL PLASTIC SUPPLY"/>
    <x v="0"/>
    <s v="ZT 6X9004 BAG2C/1CPRINTED,PRNTD"/>
    <n v="56500"/>
    <m/>
    <s v="ZT 6"/>
    <s v="9004 BAG"/>
    <m/>
    <m/>
    <x v="0"/>
    <m/>
    <d v="2013-09-26T00:00:00"/>
    <s v="Sept 2013"/>
    <s v="AMBER"/>
    <s v="New"/>
    <s v="Buy"/>
  </r>
  <r>
    <n v="706031"/>
    <s v="GLOBAL PLASTIC SUPPLY"/>
    <x v="0"/>
    <s v="ZT 6X9X004ZT SLIDER2C/2S PRINTED,PRNTD"/>
    <n v="59750"/>
    <m/>
    <s v="ZT 6"/>
    <n v="9"/>
    <n v="4"/>
    <m/>
    <x v="0"/>
    <m/>
    <d v="2013-09-26T00:00:00"/>
    <s v="Sept 2013"/>
    <s v="AMBER"/>
    <s v="New"/>
    <s v="Buy"/>
  </r>
  <r>
    <n v="706032"/>
    <s v="GLOBAL PLASTIC SUPPLY"/>
    <x v="0"/>
    <s v="ZT 8X8X004 1C/1S,PRNTD"/>
    <n v="4005.03"/>
    <m/>
    <s v="ZT 8"/>
    <n v="8"/>
    <s v="004 1C/1S,PRNTD"/>
    <m/>
    <x v="0"/>
    <m/>
    <d v="2013-09-26T00:00:00"/>
    <s v="Sept 2013"/>
    <s v="AMBER"/>
    <s v="New"/>
    <s v="Buy"/>
  </r>
  <r>
    <n v="706033"/>
    <s v="GLOBAL PLASTIC SUPPLY"/>
    <x v="0"/>
    <s v="ZT 8X8X004 1C/2S,PRNTD"/>
    <n v="4404.3599999999997"/>
    <m/>
    <s v="ZT 8"/>
    <n v="8"/>
    <s v="004 1C/2S,PRNTD"/>
    <m/>
    <x v="0"/>
    <m/>
    <d v="2013-09-26T00:00:00"/>
    <s v="Sept 2013"/>
    <s v="AMBER"/>
    <s v="New"/>
    <s v="Buy"/>
  </r>
  <r>
    <n v="706051"/>
    <s v="GLOBAL PLASTIC SUPPLY"/>
    <x v="0"/>
    <s v="ZT 8X8X004 2C/1S,PRNTD"/>
    <n v="4160.07"/>
    <m/>
    <s v="ZT 8"/>
    <n v="8"/>
    <s v="004 2C/1S,PRNTD"/>
    <m/>
    <x v="0"/>
    <m/>
    <d v="2013-09-26T00:00:00"/>
    <s v="Sept 2013"/>
    <s v="AMBER"/>
    <s v="New"/>
    <s v="Buy"/>
  </r>
  <r>
    <n v="706052"/>
    <s v="GLOBAL PLASTIC SUPPLY"/>
    <x v="0"/>
    <s v="ZT 8X8X004 2C/2S,PRNTD"/>
    <n v="4581.84"/>
    <m/>
    <s v="ZT 8"/>
    <n v="8"/>
    <s v="004 2C/2S,PRNTD"/>
    <m/>
    <x v="0"/>
    <m/>
    <d v="2013-09-26T00:00:00"/>
    <s v="Sept 2013"/>
    <s v="AMBER"/>
    <s v="New"/>
    <s v="Buy"/>
  </r>
  <r>
    <n v="706053"/>
    <s v="GLOBAL PLASTIC SUPPLY"/>
    <x v="0"/>
    <s v="ZT 8X8X004 SLIDER BAG1C/1S PRINTED,PRNTD"/>
    <n v="60750"/>
    <m/>
    <s v="ZT 8"/>
    <n v="8"/>
    <s v="004 SLIDER BAG"/>
    <m/>
    <x v="0"/>
    <m/>
    <d v="2013-09-26T00:00:00"/>
    <s v="Sept 2013"/>
    <s v="AMBER"/>
    <s v="New"/>
    <s v="Buy"/>
  </r>
  <r>
    <n v="706054"/>
    <s v="GLOBAL PLASTIC SUPPLY"/>
    <x v="0"/>
    <s v="ZT 8X8X004 SLIDER BAG1C/1S PRINTED"/>
    <n v="65500"/>
    <m/>
    <s v="ZT 8"/>
    <n v="8"/>
    <s v="004 SLIDER BAG"/>
    <m/>
    <x v="0"/>
    <m/>
    <d v="2013-09-26T00:00:00"/>
    <s v="Sept 2013"/>
    <s v="AMBER"/>
    <s v="New"/>
    <s v="Buy"/>
  </r>
  <r>
    <n v="706055"/>
    <s v="GLOBAL PLASTIC SUPPLY"/>
    <x v="0"/>
    <s v="ZT 8X8X004 SLIDER BAG2C/1S PRINTED,PRNTD"/>
    <n v="65500"/>
    <m/>
    <s v="ZT 8"/>
    <n v="8"/>
    <s v="004 SLIDER BAG"/>
    <m/>
    <x v="0"/>
    <m/>
    <d v="2013-09-26T00:00:00"/>
    <s v="Sept 2013"/>
    <s v="AMBER"/>
    <s v="New"/>
    <s v="Buy"/>
  </r>
  <r>
    <n v="706056"/>
    <s v="GLOBAL PLASTIC SUPPLY"/>
    <x v="0"/>
    <s v="ZT 8X8X004 BAG2C/2S,PRNTD"/>
    <n v="74000"/>
    <m/>
    <s v="ZT 8"/>
    <n v="8"/>
    <s v="004 BAG"/>
    <m/>
    <x v="0"/>
    <m/>
    <d v="2013-09-26T00:00:00"/>
    <s v="Sept 2013"/>
    <s v="AMBER"/>
    <s v="New"/>
    <s v="Buy"/>
  </r>
  <r>
    <n v="706069"/>
    <s v="COMPLETE PACKAGING INC."/>
    <x v="0"/>
    <s v="LF 9X9 + 9  BG + 1.5  LIPON WICKETS...500/WICKET"/>
    <n v="655"/>
    <m/>
    <s v="LF 9"/>
    <s v="9 + 9  BG + 1.5  LIP"/>
    <m/>
    <m/>
    <x v="0"/>
    <m/>
    <d v="2013-09-26T00:00:00"/>
    <s v="Sept 2013"/>
    <s v="BRENDA"/>
    <s v="New"/>
    <s v="Buy"/>
  </r>
  <r>
    <n v="706089"/>
    <s v="PACIFIC WESTERN SALES DIV OF"/>
    <x v="0"/>
    <s v="10  X20  2.75 LF BAG3C/1S,PRNTD"/>
    <n v="2048.06"/>
    <m/>
    <n v="10"/>
    <s v="20  2.75 LF BAG"/>
    <m/>
    <m/>
    <x v="0"/>
    <m/>
    <d v="2013-09-26T00:00:00"/>
    <s v="Sept 2013"/>
    <s v="JCORLISS"/>
    <s v="New"/>
    <s v="Buy"/>
  </r>
  <r>
    <n v="706090"/>
    <s v="PACIFIC WESTERN SALES DIV OF"/>
    <x v="0"/>
    <s v="20  X 20  2.75 MIL BAGS3C/1S,PRNTD"/>
    <n v="2048.34"/>
    <m/>
    <n v="20"/>
    <s v=" 20  2.75 MIL BAGS"/>
    <m/>
    <m/>
    <x v="0"/>
    <m/>
    <d v="2013-09-26T00:00:00"/>
    <s v="Sept 2013"/>
    <s v="JCORLISS"/>
    <s v="New"/>
    <s v="Buy"/>
  </r>
  <r>
    <n v="706091"/>
    <s v="PACIFIC WESTERN SALES DIV OF"/>
    <x v="0"/>
    <s v="30  X 25  2.75MIL BAGS3C/1S,PRNTD"/>
    <n v="2467.1999999999998"/>
    <m/>
    <n v="30"/>
    <s v=" 25  2.75MIL BAGS"/>
    <m/>
    <m/>
    <x v="0"/>
    <m/>
    <d v="2013-09-26T00:00:00"/>
    <s v="Sept 2013"/>
    <s v="JCORLISS"/>
    <s v="New"/>
    <s v="Buy"/>
  </r>
  <r>
    <n v="706098"/>
    <s v="MIDLAND PAPER - WAUSAU"/>
    <x v="0"/>
    <s v="14  X20 4MIL ZTW/4 VENT HOLES IN CENTER250/CS"/>
    <n v="2864.25"/>
    <m/>
    <n v="14"/>
    <s v="20 4MIL ZT"/>
    <m/>
    <m/>
    <x v="0"/>
    <m/>
    <d v="2013-09-26T00:00:00"/>
    <s v="Sept 2013"/>
    <s v="JCORLISS"/>
    <s v="New"/>
    <s v="Buy"/>
  </r>
  <r>
    <n v="706100"/>
    <s v="MIDLAND PAPER - WAUSAU"/>
    <x v="0"/>
    <s v="10  X 13  4MIL ZT BAGSW/2 HOLES IN CENTER OF BA1000/CS"/>
    <n v="2229.2600000000002"/>
    <m/>
    <n v="10"/>
    <s v=" 13  4MIL ZT BAGS"/>
    <m/>
    <m/>
    <x v="0"/>
    <m/>
    <d v="2013-09-26T00:00:00"/>
    <s v="Sept 2013"/>
    <s v="JCORLISS"/>
    <s v="New"/>
    <s v="Buy"/>
  </r>
  <r>
    <n v="675250"/>
    <s v="MORPAK SPECIALTIES"/>
    <x v="79"/>
    <s v="38.00X0.00X64.00X4.00 50/RL,BAGS,BS,BOR,CRADL "/>
    <n v="887.82"/>
    <m/>
    <n v="38"/>
    <n v="0"/>
    <n v="64"/>
    <n v="4"/>
    <x v="0"/>
    <m/>
    <d v="2013-05-01T00:00:00"/>
    <s v="May 2013"/>
    <s v="AMBER"/>
    <s v="Reorder"/>
    <s v="Make"/>
  </r>
  <r>
    <n v="692395"/>
    <s v="UNISOURCE - JACKSONVILLE"/>
    <x v="0"/>
    <s v="14X12.5X28 1.25MILAUTO BAGS 750/RLCONTINUOUS ROLL"/>
    <n v="0"/>
    <m/>
    <n v="14"/>
    <n v="12.5"/>
    <s v="28 1.25MIL"/>
    <m/>
    <x v="0"/>
    <m/>
    <d v="2013-07-29T00:00:00"/>
    <s v="July 2013"/>
    <s v="MFRIDLEY"/>
    <s v="New"/>
    <s v="Buy"/>
  </r>
  <r>
    <n v="693317"/>
    <s v="ASSOCIATED PACKAGING"/>
    <x v="0"/>
    <s v="AUTO BAG 6X8 2MIL"/>
    <n v="0"/>
    <m/>
    <s v="AUTO BAG 6"/>
    <s v="8 2MIL"/>
    <m/>
    <m/>
    <x v="0"/>
    <m/>
    <d v="2013-08-01T00:00:00"/>
    <s v="Aug 2013"/>
    <s v="MWENTWORTH"/>
    <s v="New"/>
    <s v="Buy"/>
  </r>
  <r>
    <n v="705290"/>
    <s v="KPR ADCOR INC."/>
    <x v="86"/>
    <s v="39.38X39.38X147.75X3.00148'/RL,SLITGUS SHEETING,FG,BS,BOR,VCI,TINT,MBL,CR"/>
    <n v="0"/>
    <m/>
    <n v="39.380000000000003"/>
    <n v="39.380000000000003"/>
    <n v="147.75"/>
    <n v="3"/>
    <x v="0"/>
    <m/>
    <d v="2013-09-24T00:00:00"/>
    <s v="Sept 2013"/>
    <s v="MWENTWORTH"/>
    <s v="New"/>
    <s v="Make"/>
  </r>
  <r>
    <n v="706192"/>
    <s v="POLLOCK PAPER"/>
    <x v="0"/>
    <s v="10X12X002 LIP&amp;TAPEPOST APP CLR FRONTWHITE BACK 1M/CS"/>
    <n v="4777.3"/>
    <m/>
    <n v="10"/>
    <n v="12"/>
    <s v="002 LIP&amp;TAPE"/>
    <m/>
    <x v="0"/>
    <m/>
    <d v="2013-09-26T00:00:00"/>
    <s v="Sept 2013"/>
    <s v="MFRIDLEY"/>
    <s v="New"/>
    <s v="Buy"/>
  </r>
  <r>
    <n v="706205"/>
    <s v="ECONOBOX"/>
    <x v="0"/>
    <s v="SUN. NEWSPPR BAG10X21 .65 MIL JUSTLIKE ITEM #6615"/>
    <n v="3802"/>
    <m/>
    <s v="SUN. NEWSPPR BAG"/>
    <m/>
    <m/>
    <m/>
    <x v="0"/>
    <m/>
    <d v="2013-09-26T00:00:00"/>
    <s v="Sept 2013"/>
    <s v="PSUMNER"/>
    <s v="New"/>
    <s v="Buy"/>
  </r>
  <r>
    <n v="635381"/>
    <s v="UNISOURCE - DES MOINES"/>
    <x v="78"/>
    <s v="4.00XX6.00X2.00 2000/CS,BAGS,BS "/>
    <n v="0"/>
    <m/>
    <n v="4"/>
    <m/>
    <n v="6"/>
    <n v="2"/>
    <x v="0"/>
    <m/>
    <d v="2012-11-26T00:00:00"/>
    <s v="Nov 2012"/>
    <s v="LHICKS"/>
    <s v="New"/>
    <s v="Make"/>
  </r>
  <r>
    <n v="635017"/>
    <s v="COPI-PAK"/>
    <x v="78"/>
    <s v="4.00XX6.50X4.00 1000/CS,BAGS,BS "/>
    <n v="1234.5"/>
    <m/>
    <n v="4"/>
    <m/>
    <n v="6.5"/>
    <n v="4"/>
    <x v="0"/>
    <m/>
    <d v="2012-11-26T00:00:00"/>
    <s v="Nov 2012"/>
    <s v="DAVID"/>
    <s v="New"/>
    <s v="Make"/>
  </r>
  <r>
    <n v="682908"/>
    <s v="GREEN PACKAGING INC"/>
    <x v="79"/>
    <s v="40.00X36.00X80.00X3.50 25/RL,BAGS,BS,BOR,VCI,TIN T,MBL,CRADL,PRNTD"/>
    <n v="3302.15"/>
    <n v="1"/>
    <n v="40"/>
    <n v="36"/>
    <n v="80"/>
    <n v="3.5"/>
    <x v="1"/>
    <n v="839602"/>
    <d v="2013-06-03T00:00:00"/>
    <s v="June 2013"/>
    <s v="ANGELA"/>
    <s v="New"/>
    <s v="Make"/>
  </r>
  <r>
    <n v="627329"/>
    <s v="FOUR STAR PLASTICS"/>
    <x v="79"/>
    <s v="40.00X36.00X80.00X4.00 25/RL,BAGS,BS,BOR,VCI "/>
    <n v="4276.4399999999996"/>
    <m/>
    <n v="40"/>
    <n v="36"/>
    <n v="80"/>
    <n v="4"/>
    <x v="1"/>
    <n v="725530"/>
    <d v="2012-10-08T00:00:00"/>
    <s v="Oct 2012"/>
    <s v="MICHELLE"/>
    <s v="New"/>
    <s v="Make"/>
  </r>
  <r>
    <n v="637097"/>
    <s v="GREEN PACKAGING INC"/>
    <x v="79"/>
    <s v="40.00X36.00X80.00X4.00 25/RL,BAGS,BS,BOR,VCI,TIN T,MBL,CRADL,PRNTD"/>
    <n v="9167.9"/>
    <n v="1"/>
    <n v="40"/>
    <n v="36"/>
    <n v="80"/>
    <n v="4"/>
    <x v="1"/>
    <n v="746441"/>
    <d v="2012-11-20T00:00:00"/>
    <s v="Nov 2012"/>
    <s v="ANGELA"/>
    <s v="New"/>
    <s v="Make"/>
  </r>
  <r>
    <n v="699515"/>
    <s v="WESTERN PACKAGING, INC"/>
    <x v="0"/>
    <s v="27X17.25X39 CLR HDPECOEX AUTO PLYBAG"/>
    <n v="0"/>
    <m/>
    <n v="27"/>
    <n v="17.25"/>
    <s v="39 CLR HDPE"/>
    <m/>
    <x v="0"/>
    <m/>
    <d v="2013-08-28T00:00:00"/>
    <s v="Aug 2013"/>
    <s v="MWENTWORTH"/>
    <s v="New"/>
    <s v="Buy"/>
  </r>
  <r>
    <n v="645680"/>
    <s v="POLYKING INC"/>
    <x v="79"/>
    <s v="42.00X0.00X87.00X1.00 100/RL,BAGS,BS,BOR,VENT,N ORM,CRADL"/>
    <n v="931.86"/>
    <m/>
    <n v="42"/>
    <m/>
    <n v="87"/>
    <n v="1"/>
    <x v="0"/>
    <m/>
    <d v="2013-01-21T00:00:00"/>
    <s v="Jan 2013"/>
    <s v="VALERIE"/>
    <s v="Reorder"/>
    <s v="Make"/>
  </r>
  <r>
    <n v="705902"/>
    <s v="GLOBAL EQUIPMENT CO"/>
    <x v="79"/>
    <s v="44.00X44.00X70.00X4.0025/RL,BAGS,BS,BOR"/>
    <n v="20640"/>
    <m/>
    <n v="44"/>
    <n v="44"/>
    <n v="70"/>
    <n v="4"/>
    <x v="0"/>
    <m/>
    <d v="2013-09-25T00:00:00"/>
    <s v="Sept 2013"/>
    <s v="JPENA"/>
    <s v="New"/>
    <s v="Make"/>
  </r>
  <r>
    <n v="631478"/>
    <s v="STAPLES CENTRAL PAYMENT CENTER"/>
    <x v="79"/>
    <s v="48.00X0.00X48.00X4.00 50/RL,BAGS,BS,BOR,CRADL "/>
    <n v="740.71"/>
    <m/>
    <n v="48"/>
    <n v="0"/>
    <n v="48"/>
    <n v="4"/>
    <x v="1"/>
    <n v="733758"/>
    <d v="2012-10-23T00:00:00"/>
    <s v="Oct 2012"/>
    <s v="PGARCIA"/>
    <s v="Reorder"/>
    <s v="Make"/>
  </r>
  <r>
    <n v="641767"/>
    <s v="STAPLES CENTRAL PAYMENT CENTER"/>
    <x v="79"/>
    <s v="48.00X0.00X48.00X4.00 50/RL,BAGS,BS,BOR,CRADL "/>
    <n v="729.05"/>
    <m/>
    <n v="48"/>
    <n v="0"/>
    <n v="48"/>
    <n v="4"/>
    <x v="0"/>
    <m/>
    <d v="2012-12-26T00:00:00"/>
    <s v="Dec 2012"/>
    <s v="LCARTER"/>
    <s v="Reorder"/>
    <s v="Make"/>
  </r>
  <r>
    <n v="658307"/>
    <s v="STAPLES CENTRAL PAYMENT CENTER"/>
    <x v="79"/>
    <s v="48.00X0.00X48.00X4.00 50/RL,BAGS,BS,BOR,CRADL "/>
    <n v="760.3"/>
    <m/>
    <n v="48"/>
    <n v="0"/>
    <n v="48"/>
    <n v="4"/>
    <x v="0"/>
    <m/>
    <d v="2013-03-11T00:00:00"/>
    <s v="March 2013"/>
    <s v="LCARTER"/>
    <s v="Reorder"/>
    <s v="Make"/>
  </r>
  <r>
    <n v="686045"/>
    <s v="STAPLES CENTRAL PAYMENT CENTER"/>
    <x v="79"/>
    <s v="48.00X0.00X48.00X4.00 50/RL,BAGS,BS,BOR,CRADL "/>
    <n v="696.9"/>
    <m/>
    <n v="48"/>
    <n v="0"/>
    <n v="48"/>
    <n v="4"/>
    <x v="0"/>
    <m/>
    <d v="2013-06-28T00:00:00"/>
    <s v="June 2013"/>
    <s v="LCARTER"/>
    <s v="Reorder"/>
    <s v="Make"/>
  </r>
  <r>
    <n v="690390"/>
    <s v="STAPLES CENTRAL PAYMENT CENTER"/>
    <x v="79"/>
    <s v="48.00X0.00X48.00X4.0050/RL,BAGS,BS,BOR,CRADL"/>
    <n v="772.83"/>
    <m/>
    <n v="48"/>
    <n v="0"/>
    <n v="48"/>
    <n v="4"/>
    <x v="1"/>
    <n v="855649"/>
    <d v="2013-07-02T00:00:00"/>
    <s v="July 2013"/>
    <s v="AMBER"/>
    <s v="Reorder"/>
    <s v="Make"/>
  </r>
  <r>
    <n v="690390"/>
    <s v="STAPLES CENTRAL PAYMENT CENTER"/>
    <x v="79"/>
    <s v="48.00X0.00X48.00X4.0050/RL,BAGS,BS,BOR,CRADL"/>
    <n v="772.83"/>
    <m/>
    <n v="48"/>
    <n v="0"/>
    <n v="48"/>
    <n v="4"/>
    <x v="1"/>
    <n v="855649"/>
    <d v="2013-07-02T00:00:00"/>
    <s v="July 2013"/>
    <s v="AMBER"/>
    <s v="Reorder"/>
    <s v="Make"/>
  </r>
  <r>
    <n v="706428"/>
    <s v="STAPLES CENTRAL PAYMENT CENTER"/>
    <x v="79"/>
    <s v="48.00X0.00X48.00X4.0050/RL,BAGS,BS,BOR,CRADL"/>
    <n v="770.29"/>
    <m/>
    <n v="48"/>
    <n v="0"/>
    <n v="48"/>
    <n v="4"/>
    <x v="0"/>
    <m/>
    <d v="2013-09-27T00:00:00"/>
    <s v="Sept 2013"/>
    <s v="LCARTER"/>
    <s v="Reorder"/>
    <s v="Make"/>
  </r>
  <r>
    <n v="627593"/>
    <s v="XPEDX"/>
    <x v="86"/>
    <s v="50.00X0.00XX2.00 200'/RL,CF SHEETING,FG,CR ADL"/>
    <n v="1177.5999999999999"/>
    <m/>
    <n v="50"/>
    <m/>
    <m/>
    <n v="2"/>
    <x v="0"/>
    <m/>
    <d v="2012-10-22T00:00:00"/>
    <s v="Oct 2012"/>
    <s v="PGARCIA"/>
    <s v="New"/>
    <s v="Make"/>
  </r>
  <r>
    <n v="706366"/>
    <s v="FOUR STAR PLASTICS"/>
    <x v="0"/>
    <s v="POSTAL APPROVED 10X13 2 MW/ 1.5  LIP &amp;TAPE"/>
    <n v="7735.2"/>
    <m/>
    <s v="POSTAL APPROVED 10"/>
    <s v="13 2 M"/>
    <m/>
    <m/>
    <x v="0"/>
    <m/>
    <d v="2013-09-27T00:00:00"/>
    <s v="Sept 2013"/>
    <s v="LPAIGE"/>
    <s v="New"/>
    <s v="Buy"/>
  </r>
  <r>
    <n v="666644"/>
    <s v="SUPPLYDEN"/>
    <x v="79"/>
    <s v="50.00X36.00X65.00X4.00 25/RL,BAGS,BS,BOR,CRADL "/>
    <n v="3175.91"/>
    <m/>
    <n v="50"/>
    <n v="36"/>
    <n v="65"/>
    <n v="4"/>
    <x v="0"/>
    <m/>
    <d v="2013-04-12T00:00:00"/>
    <s v="April 2013"/>
    <s v="HEATHER"/>
    <s v="New"/>
    <s v="Make"/>
  </r>
  <r>
    <n v="706431"/>
    <s v="STRETCH ASSOCIATES"/>
    <x v="0"/>
    <s v="LF 3X36X002 1000/CTN"/>
    <n v="4692"/>
    <m/>
    <s v="LF 3"/>
    <n v="36"/>
    <s v="002 1000/CTN"/>
    <m/>
    <x v="0"/>
    <m/>
    <d v="2013-09-27T00:00:00"/>
    <s v="Sept 2013"/>
    <s v="BRENDA"/>
    <s v="New"/>
    <s v="Buy"/>
  </r>
  <r>
    <n v="661443"/>
    <s v="BUTLER DEARDEN"/>
    <x v="79"/>
    <s v="52.00X46.00X80.00X1.00 75/RL,BAGS,BS,BOR,TINT,WH T"/>
    <n v="311.85000000000002"/>
    <m/>
    <n v="52"/>
    <n v="46"/>
    <n v="80"/>
    <n v="1"/>
    <x v="0"/>
    <m/>
    <d v="2013-03-21T00:00:00"/>
    <s v="March 2013"/>
    <s v="SARAH"/>
    <s v="New"/>
    <s v="Make"/>
  </r>
  <r>
    <n v="699651"/>
    <s v="OMNI PACKAGING"/>
    <x v="0"/>
    <s v="160X96X002 AUTOBAG"/>
    <n v="0"/>
    <m/>
    <n v="160"/>
    <n v="96"/>
    <s v="002 AUTOBAG"/>
    <m/>
    <x v="0"/>
    <m/>
    <d v="2013-08-28T00:00:00"/>
    <s v="Aug 2013"/>
    <s v="AMBER"/>
    <s v="New"/>
    <s v="Buy"/>
  </r>
  <r>
    <n v="706550"/>
    <s v="GULF PACKAGING"/>
    <x v="0"/>
    <s v="5X7.5 BUBBLE BAGSW/ LIP AND TAPEMUST BE BUBBLE OUT"/>
    <n v="1915.8"/>
    <m/>
    <n v="5"/>
    <s v="7.5 BUBBLE BAGS"/>
    <m/>
    <m/>
    <x v="0"/>
    <m/>
    <d v="2013-09-27T00:00:00"/>
    <s v="Sept 2013"/>
    <s v="MGONZALEZ"/>
    <s v="Reorder"/>
    <s v="Buy"/>
  </r>
  <r>
    <n v="706560"/>
    <s v="STEPHEN GOULD HUNTSVILLE"/>
    <x v="0"/>
    <s v="ZT 40X30X004250/CS"/>
    <n v="0"/>
    <m/>
    <s v="ZT 40"/>
    <n v="30"/>
    <n v="4"/>
    <m/>
    <x v="0"/>
    <m/>
    <d v="2013-09-27T00:00:00"/>
    <s v="Sept 2013"/>
    <s v="AMBER"/>
    <s v="New"/>
    <s v="Buy"/>
  </r>
  <r>
    <n v="706572"/>
    <s v="D&amp;L SUPPLY"/>
    <x v="0"/>
    <s v="TAMPER EVIDENT BAG9X15 3MIL 1.25  TEAROFF 2  ADHESIVE"/>
    <n v="0"/>
    <m/>
    <s v="TAMPER EVIDENT BAG"/>
    <m/>
    <m/>
    <m/>
    <x v="0"/>
    <m/>
    <d v="2013-09-27T00:00:00"/>
    <s v="Sept 2013"/>
    <s v="PSUMNER"/>
    <s v="New"/>
    <s v="Buy"/>
  </r>
  <r>
    <n v="706578"/>
    <s v="CHALMUR BAG CO., INC."/>
    <x v="0"/>
    <s v="72WX48D SLIT CENT100 FPR. DBL FOLD6 MILL. REPRO."/>
    <n v="51216"/>
    <m/>
    <s v="72W"/>
    <s v="48D SLIT CENT"/>
    <m/>
    <m/>
    <x v="0"/>
    <m/>
    <d v="2013-09-27T00:00:00"/>
    <s v="Sept 2013"/>
    <s v="DWHOLEY"/>
    <s v="New"/>
    <s v="Buy"/>
  </r>
  <r>
    <n v="628145"/>
    <s v="AMPAC SERVICES INC."/>
    <x v="79"/>
    <s v="52.00X48.00X66.00X0.80 75/RL,BAGS,BS,BOR,UVI 1.0 %,CRADL"/>
    <n v="0"/>
    <m/>
    <n v="52"/>
    <n v="48"/>
    <n v="66"/>
    <n v="0.8"/>
    <x v="0"/>
    <m/>
    <d v="2012-10-24T00:00:00"/>
    <s v="Oct 2012"/>
    <s v="PGARCIA"/>
    <s v="New"/>
    <s v="Make"/>
  </r>
  <r>
    <n v="706613"/>
    <s v="ACCUTECH PACKAGING INC."/>
    <x v="0"/>
    <s v="ZT 8X8X002 PRINT1.5 X3  ON WHITE BLOCKBLACK LETTER,PRNTD"/>
    <n v="5189.84"/>
    <m/>
    <s v="ZT 8"/>
    <n v="8"/>
    <s v="002 PRINT"/>
    <m/>
    <x v="0"/>
    <m/>
    <d v="2013-09-27T00:00:00"/>
    <s v="Sept 2013"/>
    <s v="AMBER"/>
    <s v="New"/>
    <s v="Buy"/>
  </r>
  <r>
    <n v="706622"/>
    <s v="UNISOURCE - LANSING"/>
    <x v="0"/>
    <s v="5X72X003 PREOPENED BOR,85/RL,RANDOM PINHOLES BOTHSIDES/36 EA, 2  APART"/>
    <n v="8850"/>
    <m/>
    <n v="5"/>
    <n v="72"/>
    <s v="003 PREOPENED BOR,85"/>
    <m/>
    <x v="0"/>
    <m/>
    <d v="2013-09-27T00:00:00"/>
    <s v="Sept 2013"/>
    <s v="WILL"/>
    <s v="New"/>
    <s v="Buy"/>
  </r>
  <r>
    <n v="706660"/>
    <s v="WELSH PACKAGING SOLUTIONS"/>
    <x v="0"/>
    <s v="16X18 3.6 MIL STATIC SHIEWITH MOISTURE BARRIER"/>
    <n v="1399.83"/>
    <m/>
    <n v="16"/>
    <s v="18 3.6 MIL STATIC SHIE"/>
    <m/>
    <m/>
    <x v="0"/>
    <m/>
    <d v="2013-09-27T00:00:00"/>
    <s v="Sept 2013"/>
    <s v="JBASILE"/>
    <s v="New"/>
    <s v="Buy"/>
  </r>
  <r>
    <n v="706662"/>
    <s v="WELSH PACKAGING SOLUTIONS"/>
    <x v="0"/>
    <s v="10X20 3.6 MIL STATIC SHIEWITH MOISTURE BARRIER"/>
    <n v="1095.9000000000001"/>
    <m/>
    <n v="10"/>
    <s v="20 3.6 MIL STATIC SHIE"/>
    <m/>
    <m/>
    <x v="0"/>
    <m/>
    <d v="2013-09-27T00:00:00"/>
    <s v="Sept 2013"/>
    <s v="JBASILE"/>
    <s v="New"/>
    <s v="Buy"/>
  </r>
  <r>
    <n v="698566"/>
    <s v="ALEC ENTERPRISES INC"/>
    <x v="20"/>
    <s v="52.00X48.00X73.00X4.0050/RL,BAGS,FG,BS,BOR,LLD,OCT"/>
    <n v="2298.06"/>
    <m/>
    <n v="52"/>
    <n v="48"/>
    <n v="73"/>
    <n v="4"/>
    <x v="0"/>
    <m/>
    <d v="2013-08-23T00:00:00"/>
    <s v="Aug 2013"/>
    <s v="MFRIDLEY"/>
    <s v="Reorder"/>
    <s v="Make"/>
  </r>
  <r>
    <n v="630695"/>
    <s v="ROCHFORD SUPPLY, INC."/>
    <x v="79"/>
    <s v="54.00X0.00X42.00X1.00 100/RL,FURN BAGS,CRADL "/>
    <n v="1131.3699999999999"/>
    <m/>
    <n v="54"/>
    <n v="0"/>
    <n v="42"/>
    <n v="1"/>
    <x v="1"/>
    <n v="732196"/>
    <d v="2012-10-19T00:00:00"/>
    <s v="Oct 2012"/>
    <s v="SARAH"/>
    <s v="Reorder"/>
    <s v="Make"/>
  </r>
  <r>
    <n v="702233"/>
    <s v="NPS/LIBERTY"/>
    <x v="79"/>
    <s v="54.00X44.00X60.00X1.2075/RL,BAGS,BS,BOR,CRADL"/>
    <n v="1260.03"/>
    <m/>
    <n v="54"/>
    <n v="44"/>
    <n v="60"/>
    <n v="1.2"/>
    <x v="0"/>
    <m/>
    <d v="2013-09-09T00:00:00"/>
    <s v="Sept 2013"/>
    <s v="TINAO"/>
    <s v="New"/>
    <s v="Make"/>
  </r>
  <r>
    <n v="697288"/>
    <s v="UNITED ONE SOURCE"/>
    <x v="86"/>
    <s v="60.00X60.00XX1.00300'/RL,SLITCTR SHEETING,BS,CRADL"/>
    <n v="18319"/>
    <m/>
    <n v="60"/>
    <n v="60"/>
    <m/>
    <n v="1"/>
    <x v="0"/>
    <m/>
    <d v="2013-08-19T00:00:00"/>
    <s v="Aug 2013"/>
    <s v="STEVES"/>
    <s v="New"/>
    <s v="Make"/>
  </r>
  <r>
    <n v="641534"/>
    <s v="SUPPLY SOURCE"/>
    <x v="86"/>
    <s v="60.00X60.00XX2.00 200'/RL,SLITCTR SHEETING, FG,BS,BOR,CRADL"/>
    <n v="1866.6"/>
    <m/>
    <n v="60"/>
    <n v="60"/>
    <m/>
    <n v="2"/>
    <x v="1"/>
    <n v="755373"/>
    <d v="2012-12-11T00:00:00"/>
    <s v="Dec 2012"/>
    <s v="STEVES"/>
    <s v="New"/>
    <s v="Make"/>
  </r>
  <r>
    <n v="696319"/>
    <s v="PACKAGINGSUPPLIES.COM"/>
    <x v="86"/>
    <s v="60.00X60.00XX3.00100'/RL,SLITGUS SHEETING,FG,BS,CRADL"/>
    <n v="5898"/>
    <m/>
    <n v="60"/>
    <n v="60"/>
    <m/>
    <n v="3"/>
    <x v="0"/>
    <m/>
    <d v="2013-08-14T00:00:00"/>
    <s v="Aug 2013"/>
    <s v="MWENTWORTH"/>
    <s v="New"/>
    <s v="Make"/>
  </r>
  <r>
    <n v="668637"/>
    <s v="PACKAGING SALES, INC"/>
    <x v="86"/>
    <s v="8.00X0.00XX1.50 500'/RL,TUBING,FG "/>
    <n v="1515.2"/>
    <m/>
    <n v="8"/>
    <n v="0"/>
    <m/>
    <n v="1.5"/>
    <x v="0"/>
    <m/>
    <d v="2013-04-22T00:00:00"/>
    <s v="April 2013"/>
    <s v="MPRIEST"/>
    <s v="Reorder"/>
    <s v="Make"/>
  </r>
  <r>
    <n v="691864"/>
    <s v="PACKAGING SALES, INC"/>
    <x v="86"/>
    <s v="8.00X0.00XX1.50500'/RL,TUBING,FG"/>
    <n v="1478.4"/>
    <m/>
    <n v="8"/>
    <n v="0"/>
    <m/>
    <n v="1.5"/>
    <x v="0"/>
    <m/>
    <d v="2013-08-13T00:00:00"/>
    <s v="Aug 2013"/>
    <s v="MPRIEST"/>
    <s v="Reorder"/>
    <s v="Make"/>
  </r>
  <r>
    <n v="703668"/>
    <s v="CARLSON SYSTEMS, LLC - NOGALES"/>
    <x v="0"/>
    <s v="AUTO BAG 5X7 3MILWHITE FRNT/CLEAR BACK1/4 VENT HOLE IN CORN"/>
    <n v="0"/>
    <m/>
    <s v="AUTO BAG 5"/>
    <s v="7 3MIL"/>
    <m/>
    <m/>
    <x v="0"/>
    <m/>
    <d v="2013-08-30T00:00:00"/>
    <s v="Aug 2013"/>
    <s v="CGRAINGER"/>
    <s v="New"/>
    <s v="Buy"/>
  </r>
  <r>
    <n v="706933"/>
    <s v="NICHOLS CO."/>
    <x v="0"/>
    <s v="10X13 2MIL WITH PERMLIP&amp;TAPE POSTALAPPROVED"/>
    <n v="2683.44"/>
    <m/>
    <n v="10"/>
    <s v="13 2MIL WITH PERM"/>
    <m/>
    <m/>
    <x v="0"/>
    <m/>
    <d v="2013-09-30T00:00:00"/>
    <s v="Sept 2013"/>
    <s v="LCARTER"/>
    <s v="Reorder"/>
    <s v="Buy"/>
  </r>
  <r>
    <n v="706954"/>
    <s v="CREATIVE SOURCE, LLC"/>
    <x v="0"/>
    <s v="LIP + TAPE 6X6X002 1C/1SSUFF. WARN 3 LANG1000/CTN PERM TAPE,PRNTD"/>
    <n v="2951.6"/>
    <m/>
    <s v="LIP + TAPE 6"/>
    <n v="6"/>
    <s v="002 1C/1S"/>
    <m/>
    <x v="0"/>
    <m/>
    <d v="2013-09-30T00:00:00"/>
    <s v="Sept 2013"/>
    <s v="BRENDA"/>
    <s v="New"/>
    <s v="Buy"/>
  </r>
  <r>
    <n v="699600"/>
    <s v="PACKAGING SALES, INC"/>
    <x v="86"/>
    <s v="8.00X0.00XX1.50500'/RL,TUBING,FG"/>
    <n v="1500.8"/>
    <m/>
    <n v="8"/>
    <n v="0"/>
    <m/>
    <n v="1.5"/>
    <x v="1"/>
    <n v="877491"/>
    <d v="2013-08-13T00:00:00"/>
    <s v="Aug 2013"/>
    <s v="DAVID"/>
    <s v="Reorder"/>
    <s v="Make"/>
  </r>
  <r>
    <n v="637743"/>
    <s v="STAR PACKAGING INC"/>
    <x v="79"/>
    <s v="9.00X0.00X12.00X2.00 500/RL,BAGS,BS,BOR "/>
    <n v="625.91999999999996"/>
    <m/>
    <n v="9"/>
    <n v="0"/>
    <n v="12"/>
    <n v="2"/>
    <x v="0"/>
    <m/>
    <d v="2012-12-06T00:00:00"/>
    <s v="Dec 2012"/>
    <s v="AMBER"/>
    <s v="Reorder"/>
    <s v="Make"/>
  </r>
  <r>
    <n v="664180"/>
    <s v="COMET PACKAGING"/>
    <x v="86"/>
    <s v="9.50XX5.75X2.00 2000/RL,SLEEVE "/>
    <n v="1144.32"/>
    <m/>
    <n v="9.5"/>
    <m/>
    <n v="5.75"/>
    <n v="2"/>
    <x v="0"/>
    <m/>
    <d v="2013-04-02T00:00:00"/>
    <s v="April 2013"/>
    <s v="MWENTWORTH"/>
    <s v="New"/>
    <s v="Make"/>
  </r>
  <r>
    <n v="710417"/>
    <s v="COMPLETE PACKAGING"/>
    <x v="0"/>
    <s v="12X16 1 MIL 4500/RL,BOR,V4 HOLES ON BOTH SIDES,4 1/C 1/S 4.5X6 IMAGE SIZE"/>
    <n v="719.2"/>
    <m/>
    <n v="12"/>
    <s v="16 1 MIL 4500/RL,BOR,V"/>
    <m/>
    <m/>
    <x v="1"/>
    <n v="902350"/>
    <d v="2013-09-30T00:00:00"/>
    <s v="Sept 2013"/>
    <s v="LPAIGE"/>
    <s v="New"/>
    <s v="Buy"/>
  </r>
  <r>
    <n v="682051"/>
    <s v="SOUTHEASTERN PAPER GROUP OF ATLANTA"/>
    <x v="0"/>
    <s v="12.00XX14.00X1.50 1000/CS,BAGS "/>
    <n v="916.5"/>
    <m/>
    <n v="12"/>
    <m/>
    <n v="14"/>
    <n v="1.5"/>
    <x v="0"/>
    <m/>
    <d v="2013-06-13T00:00:00"/>
    <s v="June 2013"/>
    <s v="MCAMERON"/>
    <s v="New"/>
    <s v="Make"/>
  </r>
  <r>
    <n v="682515"/>
    <s v="SOUTHEASTERN PAPER GROUP OF ATLANTA"/>
    <x v="0"/>
    <s v="12.00XX14.00X2.00 1000/CS,BAGS "/>
    <n v="1020"/>
    <m/>
    <n v="12"/>
    <m/>
    <n v="14"/>
    <n v="2"/>
    <x v="0"/>
    <m/>
    <d v="2013-06-14T00:00:00"/>
    <s v="June 2013"/>
    <s v="MCAMERON"/>
    <s v="New"/>
    <s v="Mak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7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H18" firstHeaderRow="1" firstDataRow="3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numFmtId="1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axis="axisCol" dataField="1" showAll="0">
      <items count="3">
        <item x="1"/>
        <item x="0"/>
        <item t="default"/>
      </items>
    </pivotField>
  </pivotFields>
  <rowFields count="1">
    <field x="1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15"/>
    <field x="9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Count of Make/Buy" fld="1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8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H18" firstHeaderRow="1" firstDataRow="3" firstDataCol="1" rowPageCount="1" colPageCount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numFmtId="14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Col" dataField="1" showAll="0">
      <items count="3">
        <item x="1"/>
        <item x="0"/>
        <item t="default"/>
      </items>
    </pivotField>
  </pivotFields>
  <rowFields count="1">
    <field x="1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15"/>
    <field x="9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pageFields count="1">
    <pageField fld="14" item="0" hier="-1"/>
  </pageFields>
  <dataFields count="1">
    <dataField name="Count of Make/Buy" fld="1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72" firstHeaderRow="1" firstDataRow="1" firstDataCol="1" rowPageCount="1" colPageCount="1"/>
  <pivotFields count="18">
    <pivotField showAll="0"/>
    <pivotField showAll="0"/>
    <pivotField axis="axisRow" showAll="0" sortType="ascending">
      <items count="89">
        <item x="1"/>
        <item x="2"/>
        <item x="3"/>
        <item x="79"/>
        <item x="86"/>
        <item x="6"/>
        <item x="7"/>
        <item x="8"/>
        <item x="9"/>
        <item x="10"/>
        <item x="11"/>
        <item x="12"/>
        <item x="13"/>
        <item x="14"/>
        <item x="15"/>
        <item x="17"/>
        <item x="19"/>
        <item x="22"/>
        <item x="23"/>
        <item x="16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21"/>
        <item x="45"/>
        <item x="46"/>
        <item x="48"/>
        <item x="49"/>
        <item x="50"/>
        <item x="51"/>
        <item x="4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35"/>
        <item x="71"/>
        <item x="72"/>
        <item x="73"/>
        <item x="74"/>
        <item x="75"/>
        <item x="76"/>
        <item x="18"/>
        <item x="78"/>
        <item x="77"/>
        <item x="80"/>
        <item x="47"/>
        <item x="81"/>
        <item x="82"/>
        <item x="83"/>
        <item x="84"/>
        <item x="85"/>
        <item x="20"/>
        <item x="5"/>
        <item m="1" x="87"/>
        <item x="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1">
    <field x="2"/>
  </rowFields>
  <rowItems count="69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0"/>
    </i>
    <i>
      <x v="11"/>
    </i>
    <i>
      <x v="12"/>
    </i>
    <i>
      <x v="13"/>
    </i>
    <i>
      <x v="16"/>
    </i>
    <i>
      <x v="18"/>
    </i>
    <i>
      <x v="19"/>
    </i>
    <i>
      <x v="20"/>
    </i>
    <i>
      <x v="21"/>
    </i>
    <i>
      <x v="23"/>
    </i>
    <i>
      <x v="24"/>
    </i>
    <i>
      <x v="26"/>
    </i>
    <i>
      <x v="27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6"/>
    </i>
    <i>
      <x v="47"/>
    </i>
    <i>
      <x v="48"/>
    </i>
    <i>
      <x v="49"/>
    </i>
    <i>
      <x v="50"/>
    </i>
    <i>
      <x v="51"/>
    </i>
    <i>
      <x v="52"/>
    </i>
    <i>
      <x v="54"/>
    </i>
    <i>
      <x v="55"/>
    </i>
    <i>
      <x v="57"/>
    </i>
    <i>
      <x v="58"/>
    </i>
    <i>
      <x v="60"/>
    </i>
    <i>
      <x v="63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2"/>
    </i>
    <i>
      <x v="84"/>
    </i>
    <i>
      <x v="85"/>
    </i>
    <i>
      <x v="87"/>
    </i>
    <i t="grand">
      <x/>
    </i>
  </rowItems>
  <colItems count="1">
    <i/>
  </colItems>
  <pageFields count="1">
    <pageField fld="10" hier="-1"/>
  </pageFields>
  <dataFields count="1">
    <dataField name="Sum of Total" fld="4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/>
  <dimension ref="A1:S5810"/>
  <sheetViews>
    <sheetView workbookViewId="0">
      <pane ySplit="1" topLeftCell="A25" activePane="bottomLeft" state="frozen"/>
      <selection pane="bottomLeft" activeCell="F1955" sqref="F1955"/>
    </sheetView>
  </sheetViews>
  <sheetFormatPr defaultRowHeight="15" x14ac:dyDescent="0.25"/>
  <cols>
    <col min="2" max="2" width="24.5703125" customWidth="1"/>
    <col min="3" max="5" width="24.5703125" style="8" customWidth="1"/>
    <col min="6" max="6" width="81.7109375" bestFit="1" customWidth="1"/>
    <col min="7" max="7" width="10.140625" bestFit="1" customWidth="1"/>
    <col min="11" max="11" width="9.140625" customWidth="1"/>
    <col min="14" max="14" width="9.7109375" bestFit="1" customWidth="1"/>
    <col min="15" max="15" width="10.5703125" bestFit="1" customWidth="1"/>
    <col min="16" max="16" width="10.7109375" style="2" bestFit="1" customWidth="1"/>
    <col min="17" max="17" width="14.28515625" bestFit="1" customWidth="1"/>
  </cols>
  <sheetData>
    <row r="1" spans="1:19" x14ac:dyDescent="0.25">
      <c r="A1" s="10" t="s">
        <v>0</v>
      </c>
      <c r="B1" s="10" t="s">
        <v>1</v>
      </c>
      <c r="C1" s="76" t="s">
        <v>8313</v>
      </c>
      <c r="D1" s="76" t="s">
        <v>8554</v>
      </c>
      <c r="E1" s="76" t="s">
        <v>8555</v>
      </c>
      <c r="F1" s="10" t="s">
        <v>2</v>
      </c>
      <c r="G1" s="11" t="s">
        <v>3</v>
      </c>
      <c r="H1" s="10" t="s">
        <v>4</v>
      </c>
      <c r="I1" s="10" t="s">
        <v>5</v>
      </c>
      <c r="J1" s="10" t="s">
        <v>6</v>
      </c>
      <c r="K1" s="10" t="s">
        <v>7</v>
      </c>
      <c r="L1" s="10" t="s">
        <v>8</v>
      </c>
      <c r="M1" s="10" t="s">
        <v>9</v>
      </c>
      <c r="N1" s="10" t="s">
        <v>10</v>
      </c>
      <c r="O1" s="10" t="s">
        <v>11</v>
      </c>
      <c r="P1" s="4" t="s">
        <v>8082</v>
      </c>
      <c r="Q1" s="10" t="s">
        <v>12</v>
      </c>
      <c r="R1" s="13" t="s">
        <v>13</v>
      </c>
      <c r="S1" s="13" t="s">
        <v>14</v>
      </c>
    </row>
    <row r="2" spans="1:19" ht="15" hidden="1" customHeight="1" x14ac:dyDescent="0.25">
      <c r="A2" s="10">
        <v>622535</v>
      </c>
      <c r="B2" s="10" t="s">
        <v>141</v>
      </c>
      <c r="C2" s="10"/>
      <c r="D2" s="10"/>
      <c r="E2" s="10"/>
      <c r="F2" s="10" t="s">
        <v>561</v>
      </c>
      <c r="G2" s="11">
        <v>6323.75</v>
      </c>
      <c r="H2" s="13"/>
      <c r="I2" s="10" t="s">
        <v>168</v>
      </c>
      <c r="J2" s="10" t="s">
        <v>562</v>
      </c>
      <c r="K2" s="13"/>
      <c r="L2" s="47"/>
      <c r="M2" s="10" t="s">
        <v>45</v>
      </c>
      <c r="N2" s="10"/>
      <c r="O2" s="12">
        <v>41183</v>
      </c>
      <c r="P2" s="4" t="s">
        <v>8070</v>
      </c>
      <c r="Q2" s="10" t="s">
        <v>42</v>
      </c>
      <c r="R2" s="10" t="s">
        <v>8088</v>
      </c>
      <c r="S2" s="13" t="s">
        <v>20</v>
      </c>
    </row>
    <row r="3" spans="1:19" ht="15" hidden="1" customHeight="1" x14ac:dyDescent="0.25">
      <c r="A3" s="10">
        <v>669299</v>
      </c>
      <c r="B3" s="10" t="s">
        <v>1519</v>
      </c>
      <c r="C3" s="10"/>
      <c r="D3" s="10"/>
      <c r="E3" s="10"/>
      <c r="F3" s="10" t="s">
        <v>5100</v>
      </c>
      <c r="G3" s="11">
        <v>82200</v>
      </c>
      <c r="H3" s="13"/>
      <c r="I3" s="10">
        <v>5</v>
      </c>
      <c r="J3" s="47"/>
      <c r="K3" s="10">
        <v>7</v>
      </c>
      <c r="L3" s="10">
        <v>2</v>
      </c>
      <c r="M3" s="10" t="s">
        <v>45</v>
      </c>
      <c r="N3" s="10"/>
      <c r="O3" s="12">
        <v>41388</v>
      </c>
      <c r="P3" s="4" t="s">
        <v>8076</v>
      </c>
      <c r="Q3" s="10" t="s">
        <v>42</v>
      </c>
      <c r="R3" s="10" t="s">
        <v>8088</v>
      </c>
      <c r="S3" s="13" t="s">
        <v>20</v>
      </c>
    </row>
    <row r="4" spans="1:19" ht="15" hidden="1" customHeight="1" x14ac:dyDescent="0.25">
      <c r="A4" s="10">
        <v>622553</v>
      </c>
      <c r="B4" s="10" t="s">
        <v>443</v>
      </c>
      <c r="C4" s="10"/>
      <c r="D4" s="10"/>
      <c r="E4" s="10"/>
      <c r="F4" s="10" t="s">
        <v>564</v>
      </c>
      <c r="G4" s="11">
        <v>1602</v>
      </c>
      <c r="H4" s="13"/>
      <c r="I4" s="10" t="s">
        <v>196</v>
      </c>
      <c r="J4" s="10">
        <v>8</v>
      </c>
      <c r="K4" s="10" t="s">
        <v>460</v>
      </c>
      <c r="L4" s="47"/>
      <c r="M4" s="10" t="s">
        <v>45</v>
      </c>
      <c r="N4" s="10"/>
      <c r="O4" s="12">
        <v>41183</v>
      </c>
      <c r="P4" s="4" t="s">
        <v>8070</v>
      </c>
      <c r="Q4" s="10" t="s">
        <v>203</v>
      </c>
      <c r="R4" s="47" t="s">
        <v>8087</v>
      </c>
      <c r="S4" s="13" t="s">
        <v>20</v>
      </c>
    </row>
    <row r="5" spans="1:19" ht="15" hidden="1" customHeight="1" x14ac:dyDescent="0.25">
      <c r="A5" s="10">
        <v>622566</v>
      </c>
      <c r="B5" s="10" t="s">
        <v>443</v>
      </c>
      <c r="C5" s="10"/>
      <c r="D5" s="10"/>
      <c r="E5" s="10"/>
      <c r="F5" s="10" t="s">
        <v>461</v>
      </c>
      <c r="G5" s="11">
        <v>1098</v>
      </c>
      <c r="H5" s="13"/>
      <c r="I5" s="10" t="s">
        <v>196</v>
      </c>
      <c r="J5" s="10">
        <v>8</v>
      </c>
      <c r="K5" s="10" t="s">
        <v>460</v>
      </c>
      <c r="L5" s="47"/>
      <c r="M5" s="10" t="s">
        <v>45</v>
      </c>
      <c r="N5" s="10"/>
      <c r="O5" s="12">
        <v>41183</v>
      </c>
      <c r="P5" s="4" t="s">
        <v>8070</v>
      </c>
      <c r="Q5" s="10" t="s">
        <v>203</v>
      </c>
      <c r="R5" s="47" t="s">
        <v>8087</v>
      </c>
      <c r="S5" s="13" t="s">
        <v>20</v>
      </c>
    </row>
    <row r="6" spans="1:19" ht="15" hidden="1" customHeight="1" x14ac:dyDescent="0.25">
      <c r="A6" s="10">
        <v>622569</v>
      </c>
      <c r="B6" s="10" t="s">
        <v>443</v>
      </c>
      <c r="C6" s="10"/>
      <c r="D6" s="10"/>
      <c r="E6" s="10"/>
      <c r="F6" s="10" t="s">
        <v>565</v>
      </c>
      <c r="G6" s="11">
        <v>1602</v>
      </c>
      <c r="H6" s="13"/>
      <c r="I6" s="10" t="s">
        <v>196</v>
      </c>
      <c r="J6" s="10">
        <v>8</v>
      </c>
      <c r="K6" s="10" t="s">
        <v>460</v>
      </c>
      <c r="L6" s="47"/>
      <c r="M6" s="10" t="s">
        <v>45</v>
      </c>
      <c r="N6" s="10"/>
      <c r="O6" s="12">
        <v>41183</v>
      </c>
      <c r="P6" s="4" t="s">
        <v>8070</v>
      </c>
      <c r="Q6" s="10" t="s">
        <v>203</v>
      </c>
      <c r="R6" s="47" t="s">
        <v>8087</v>
      </c>
      <c r="S6" s="13" t="s">
        <v>20</v>
      </c>
    </row>
    <row r="7" spans="1:19" ht="15" hidden="1" customHeight="1" x14ac:dyDescent="0.25">
      <c r="A7" s="10">
        <v>622607</v>
      </c>
      <c r="B7" s="10" t="s">
        <v>566</v>
      </c>
      <c r="C7" s="10"/>
      <c r="D7" s="10"/>
      <c r="E7" s="10"/>
      <c r="F7" s="10" t="s">
        <v>567</v>
      </c>
      <c r="G7" s="11">
        <v>8305</v>
      </c>
      <c r="H7" s="13"/>
      <c r="I7" s="10" t="s">
        <v>568</v>
      </c>
      <c r="J7" s="10">
        <v>1</v>
      </c>
      <c r="K7" s="47"/>
      <c r="L7" s="47"/>
      <c r="M7" s="10" t="s">
        <v>45</v>
      </c>
      <c r="N7" s="10"/>
      <c r="O7" s="12">
        <v>41183</v>
      </c>
      <c r="P7" s="4" t="s">
        <v>8070</v>
      </c>
      <c r="Q7" s="10" t="s">
        <v>52</v>
      </c>
      <c r="R7" s="10" t="s">
        <v>8088</v>
      </c>
      <c r="S7" s="13" t="s">
        <v>20</v>
      </c>
    </row>
    <row r="8" spans="1:19" ht="15" hidden="1" customHeight="1" x14ac:dyDescent="0.25">
      <c r="A8" s="10">
        <v>622611</v>
      </c>
      <c r="B8" s="10" t="s">
        <v>566</v>
      </c>
      <c r="C8" s="10"/>
      <c r="D8" s="10"/>
      <c r="E8" s="10"/>
      <c r="F8" s="10" t="s">
        <v>569</v>
      </c>
      <c r="G8" s="11">
        <v>12162.5</v>
      </c>
      <c r="H8" s="13"/>
      <c r="I8" s="10" t="s">
        <v>570</v>
      </c>
      <c r="J8" s="10" t="s">
        <v>571</v>
      </c>
      <c r="K8" s="47"/>
      <c r="L8" s="47"/>
      <c r="M8" s="10" t="s">
        <v>45</v>
      </c>
      <c r="N8" s="10"/>
      <c r="O8" s="12">
        <v>41183</v>
      </c>
      <c r="P8" s="4" t="s">
        <v>8070</v>
      </c>
      <c r="Q8" s="10" t="s">
        <v>52</v>
      </c>
      <c r="R8" s="10" t="s">
        <v>8088</v>
      </c>
      <c r="S8" s="13" t="s">
        <v>20</v>
      </c>
    </row>
    <row r="9" spans="1:19" ht="15" hidden="1" customHeight="1" x14ac:dyDescent="0.25">
      <c r="A9" s="10">
        <v>622612</v>
      </c>
      <c r="B9" s="10" t="s">
        <v>572</v>
      </c>
      <c r="C9" s="10"/>
      <c r="D9" s="10"/>
      <c r="E9" s="10"/>
      <c r="F9" s="10" t="s">
        <v>573</v>
      </c>
      <c r="G9" s="11">
        <v>1047</v>
      </c>
      <c r="H9" s="13"/>
      <c r="I9" s="10" t="s">
        <v>99</v>
      </c>
      <c r="J9" s="10">
        <v>7</v>
      </c>
      <c r="K9" s="10" t="s">
        <v>574</v>
      </c>
      <c r="L9" s="47"/>
      <c r="M9" s="10" t="s">
        <v>45</v>
      </c>
      <c r="N9" s="10"/>
      <c r="O9" s="12">
        <v>41183</v>
      </c>
      <c r="P9" s="4" t="s">
        <v>8070</v>
      </c>
      <c r="Q9" s="10" t="s">
        <v>49</v>
      </c>
      <c r="R9" s="10" t="s">
        <v>8088</v>
      </c>
      <c r="S9" s="13" t="s">
        <v>20</v>
      </c>
    </row>
    <row r="10" spans="1:19" ht="15" hidden="1" customHeight="1" x14ac:dyDescent="0.25">
      <c r="A10" s="10">
        <v>622637</v>
      </c>
      <c r="B10" s="10" t="s">
        <v>206</v>
      </c>
      <c r="C10" s="10"/>
      <c r="D10" s="10"/>
      <c r="E10" s="10"/>
      <c r="F10" s="10" t="s">
        <v>575</v>
      </c>
      <c r="G10" s="11">
        <v>4725</v>
      </c>
      <c r="H10" s="13"/>
      <c r="I10" s="10">
        <v>3</v>
      </c>
      <c r="J10" s="47"/>
      <c r="K10" s="10">
        <v>6</v>
      </c>
      <c r="L10" s="10">
        <v>2</v>
      </c>
      <c r="M10" s="10" t="s">
        <v>45</v>
      </c>
      <c r="N10" s="10"/>
      <c r="O10" s="12">
        <v>41183</v>
      </c>
      <c r="P10" s="4" t="s">
        <v>8070</v>
      </c>
      <c r="Q10" s="10" t="s">
        <v>19</v>
      </c>
      <c r="R10" s="47" t="s">
        <v>8087</v>
      </c>
      <c r="S10" s="13" t="s">
        <v>20</v>
      </c>
    </row>
    <row r="11" spans="1:19" ht="15" hidden="1" customHeight="1" x14ac:dyDescent="0.25">
      <c r="A11" s="10">
        <v>622658</v>
      </c>
      <c r="B11" s="10" t="s">
        <v>576</v>
      </c>
      <c r="C11" s="10"/>
      <c r="D11" s="10"/>
      <c r="E11" s="10"/>
      <c r="F11" s="10" t="s">
        <v>577</v>
      </c>
      <c r="G11" s="11">
        <v>0</v>
      </c>
      <c r="H11" s="13"/>
      <c r="I11" s="10">
        <v>21</v>
      </c>
      <c r="J11" s="10" t="s">
        <v>578</v>
      </c>
      <c r="K11" s="47"/>
      <c r="L11" s="47"/>
      <c r="M11" s="10" t="s">
        <v>45</v>
      </c>
      <c r="N11" s="10"/>
      <c r="O11" s="12">
        <v>41183</v>
      </c>
      <c r="P11" s="4" t="s">
        <v>8070</v>
      </c>
      <c r="Q11" s="10" t="s">
        <v>74</v>
      </c>
      <c r="R11" s="10" t="s">
        <v>8088</v>
      </c>
      <c r="S11" s="13" t="s">
        <v>20</v>
      </c>
    </row>
    <row r="12" spans="1:19" ht="15" hidden="1" customHeight="1" x14ac:dyDescent="0.25">
      <c r="A12" s="10">
        <v>622711</v>
      </c>
      <c r="B12" s="10" t="s">
        <v>579</v>
      </c>
      <c r="C12" s="10"/>
      <c r="D12" s="10"/>
      <c r="E12" s="10"/>
      <c r="F12" s="10" t="s">
        <v>580</v>
      </c>
      <c r="G12" s="11">
        <v>824.75</v>
      </c>
      <c r="H12" s="13"/>
      <c r="I12" s="10">
        <v>12</v>
      </c>
      <c r="J12" s="10" t="s">
        <v>581</v>
      </c>
      <c r="K12" s="47"/>
      <c r="L12" s="47"/>
      <c r="M12" s="10" t="s">
        <v>45</v>
      </c>
      <c r="N12" s="10"/>
      <c r="O12" s="12">
        <v>41183</v>
      </c>
      <c r="P12" s="4" t="s">
        <v>8070</v>
      </c>
      <c r="Q12" s="10" t="s">
        <v>103</v>
      </c>
      <c r="R12" s="10" t="s">
        <v>8088</v>
      </c>
      <c r="S12" s="13" t="s">
        <v>20</v>
      </c>
    </row>
    <row r="13" spans="1:19" ht="15" hidden="1" customHeight="1" x14ac:dyDescent="0.25">
      <c r="A13" s="10">
        <v>622774</v>
      </c>
      <c r="B13" s="10" t="s">
        <v>582</v>
      </c>
      <c r="C13" s="10"/>
      <c r="D13" s="10"/>
      <c r="E13" s="10"/>
      <c r="F13" s="10" t="s">
        <v>583</v>
      </c>
      <c r="G13" s="11">
        <v>1000.5</v>
      </c>
      <c r="H13" s="13"/>
      <c r="I13" s="10">
        <v>4.5</v>
      </c>
      <c r="J13" s="47"/>
      <c r="K13" s="10">
        <v>6</v>
      </c>
      <c r="L13" s="10">
        <v>3</v>
      </c>
      <c r="M13" s="10" t="s">
        <v>45</v>
      </c>
      <c r="N13" s="10"/>
      <c r="O13" s="12">
        <v>41183</v>
      </c>
      <c r="P13" s="4" t="s">
        <v>8070</v>
      </c>
      <c r="Q13" s="10" t="s">
        <v>116</v>
      </c>
      <c r="R13" s="10" t="s">
        <v>8088</v>
      </c>
      <c r="S13" s="13" t="s">
        <v>20</v>
      </c>
    </row>
    <row r="14" spans="1:19" ht="15" hidden="1" customHeight="1" x14ac:dyDescent="0.25">
      <c r="A14" s="10">
        <v>622775</v>
      </c>
      <c r="B14" s="10" t="s">
        <v>584</v>
      </c>
      <c r="C14" s="10"/>
      <c r="D14" s="10"/>
      <c r="E14" s="10"/>
      <c r="F14" s="10" t="s">
        <v>585</v>
      </c>
      <c r="G14" s="11">
        <v>998.75</v>
      </c>
      <c r="H14" s="13"/>
      <c r="I14" s="10">
        <v>3</v>
      </c>
      <c r="J14" s="10" t="s">
        <v>586</v>
      </c>
      <c r="K14" s="47"/>
      <c r="L14" s="47"/>
      <c r="M14" s="10" t="s">
        <v>45</v>
      </c>
      <c r="N14" s="10"/>
      <c r="O14" s="12">
        <v>41183</v>
      </c>
      <c r="P14" s="4" t="s">
        <v>8070</v>
      </c>
      <c r="Q14" s="10" t="s">
        <v>29</v>
      </c>
      <c r="R14" s="10" t="s">
        <v>8088</v>
      </c>
      <c r="S14" s="13" t="s">
        <v>20</v>
      </c>
    </row>
    <row r="15" spans="1:19" ht="15" hidden="1" customHeight="1" x14ac:dyDescent="0.25">
      <c r="A15" s="10">
        <v>622777</v>
      </c>
      <c r="B15" s="10" t="s">
        <v>584</v>
      </c>
      <c r="C15" s="10"/>
      <c r="D15" s="10"/>
      <c r="E15" s="10"/>
      <c r="F15" s="10" t="s">
        <v>587</v>
      </c>
      <c r="G15" s="11">
        <v>1297.5</v>
      </c>
      <c r="H15" s="13"/>
      <c r="I15" s="10">
        <v>6</v>
      </c>
      <c r="J15" s="10" t="s">
        <v>588</v>
      </c>
      <c r="K15" s="47"/>
      <c r="L15" s="47"/>
      <c r="M15" s="10" t="s">
        <v>45</v>
      </c>
      <c r="N15" s="10"/>
      <c r="O15" s="12">
        <v>41183</v>
      </c>
      <c r="P15" s="4" t="s">
        <v>8070</v>
      </c>
      <c r="Q15" s="10" t="s">
        <v>29</v>
      </c>
      <c r="R15" s="10" t="s">
        <v>8088</v>
      </c>
      <c r="S15" s="13" t="s">
        <v>20</v>
      </c>
    </row>
    <row r="16" spans="1:19" ht="15" hidden="1" customHeight="1" x14ac:dyDescent="0.25">
      <c r="A16" s="10">
        <v>622778</v>
      </c>
      <c r="B16" s="10" t="s">
        <v>582</v>
      </c>
      <c r="C16" s="10"/>
      <c r="D16" s="10"/>
      <c r="E16" s="10"/>
      <c r="F16" s="10" t="s">
        <v>589</v>
      </c>
      <c r="G16" s="11">
        <v>1169.5</v>
      </c>
      <c r="H16" s="13"/>
      <c r="I16" s="10">
        <v>4.5</v>
      </c>
      <c r="J16" s="47"/>
      <c r="K16" s="10">
        <v>10</v>
      </c>
      <c r="L16" s="10">
        <v>3</v>
      </c>
      <c r="M16" s="10" t="s">
        <v>45</v>
      </c>
      <c r="N16" s="10"/>
      <c r="O16" s="12">
        <v>41183</v>
      </c>
      <c r="P16" s="4" t="s">
        <v>8070</v>
      </c>
      <c r="Q16" s="10" t="s">
        <v>116</v>
      </c>
      <c r="R16" s="10" t="s">
        <v>8088</v>
      </c>
      <c r="S16" s="13" t="s">
        <v>20</v>
      </c>
    </row>
    <row r="17" spans="1:19" ht="15" hidden="1" customHeight="1" x14ac:dyDescent="0.25">
      <c r="A17" s="10">
        <v>622779</v>
      </c>
      <c r="B17" s="10" t="s">
        <v>584</v>
      </c>
      <c r="C17" s="10"/>
      <c r="D17" s="10"/>
      <c r="E17" s="10"/>
      <c r="F17" s="10" t="s">
        <v>590</v>
      </c>
      <c r="G17" s="11">
        <v>1438.75</v>
      </c>
      <c r="H17" s="13"/>
      <c r="I17" s="10">
        <v>7</v>
      </c>
      <c r="J17" s="10" t="s">
        <v>591</v>
      </c>
      <c r="K17" s="47"/>
      <c r="L17" s="47"/>
      <c r="M17" s="10" t="s">
        <v>45</v>
      </c>
      <c r="N17" s="10"/>
      <c r="O17" s="12">
        <v>41183</v>
      </c>
      <c r="P17" s="4" t="s">
        <v>8070</v>
      </c>
      <c r="Q17" s="10" t="s">
        <v>29</v>
      </c>
      <c r="R17" s="10" t="s">
        <v>8088</v>
      </c>
      <c r="S17" s="13" t="s">
        <v>20</v>
      </c>
    </row>
    <row r="18" spans="1:19" ht="15" hidden="1" customHeight="1" x14ac:dyDescent="0.25">
      <c r="A18" s="10">
        <v>622780</v>
      </c>
      <c r="B18" s="10" t="s">
        <v>584</v>
      </c>
      <c r="C18" s="10"/>
      <c r="D18" s="10"/>
      <c r="E18" s="10"/>
      <c r="F18" s="10" t="s">
        <v>592</v>
      </c>
      <c r="G18" s="11">
        <v>871</v>
      </c>
      <c r="H18" s="13"/>
      <c r="I18" s="10">
        <v>10</v>
      </c>
      <c r="J18" s="10" t="s">
        <v>593</v>
      </c>
      <c r="K18" s="47"/>
      <c r="L18" s="47"/>
      <c r="M18" s="10" t="s">
        <v>45</v>
      </c>
      <c r="N18" s="10"/>
      <c r="O18" s="12">
        <v>41183</v>
      </c>
      <c r="P18" s="4" t="s">
        <v>8070</v>
      </c>
      <c r="Q18" s="10" t="s">
        <v>29</v>
      </c>
      <c r="R18" s="10" t="s">
        <v>8088</v>
      </c>
      <c r="S18" s="13" t="s">
        <v>20</v>
      </c>
    </row>
    <row r="19" spans="1:19" ht="15" hidden="1" customHeight="1" x14ac:dyDescent="0.25">
      <c r="A19" s="10">
        <v>622781</v>
      </c>
      <c r="B19" s="10" t="s">
        <v>582</v>
      </c>
      <c r="C19" s="10"/>
      <c r="D19" s="10"/>
      <c r="E19" s="10"/>
      <c r="F19" s="10" t="s">
        <v>594</v>
      </c>
      <c r="G19" s="11">
        <v>851.5</v>
      </c>
      <c r="H19" s="13"/>
      <c r="I19" s="10">
        <v>4.5</v>
      </c>
      <c r="J19" s="47"/>
      <c r="K19" s="10">
        <v>12</v>
      </c>
      <c r="L19" s="10">
        <v>3</v>
      </c>
      <c r="M19" s="10" t="s">
        <v>45</v>
      </c>
      <c r="N19" s="10"/>
      <c r="O19" s="12">
        <v>41183</v>
      </c>
      <c r="P19" s="4" t="s">
        <v>8070</v>
      </c>
      <c r="Q19" s="10" t="s">
        <v>116</v>
      </c>
      <c r="R19" s="10" t="s">
        <v>8088</v>
      </c>
      <c r="S19" s="13" t="s">
        <v>20</v>
      </c>
    </row>
    <row r="20" spans="1:19" ht="15" hidden="1" customHeight="1" x14ac:dyDescent="0.25">
      <c r="A20" s="10">
        <v>622784</v>
      </c>
      <c r="B20" s="10" t="s">
        <v>582</v>
      </c>
      <c r="C20" s="10"/>
      <c r="D20" s="10"/>
      <c r="E20" s="10"/>
      <c r="F20" s="10" t="s">
        <v>595</v>
      </c>
      <c r="G20" s="11">
        <v>912.5</v>
      </c>
      <c r="H20" s="13"/>
      <c r="I20" s="10">
        <v>4.5</v>
      </c>
      <c r="J20" s="47"/>
      <c r="K20" s="10">
        <v>14</v>
      </c>
      <c r="L20" s="10">
        <v>3</v>
      </c>
      <c r="M20" s="10" t="s">
        <v>45</v>
      </c>
      <c r="N20" s="10"/>
      <c r="O20" s="12">
        <v>41183</v>
      </c>
      <c r="P20" s="4" t="s">
        <v>8070</v>
      </c>
      <c r="Q20" s="10" t="s">
        <v>116</v>
      </c>
      <c r="R20" s="10" t="s">
        <v>8088</v>
      </c>
      <c r="S20" s="13" t="s">
        <v>20</v>
      </c>
    </row>
    <row r="21" spans="1:19" ht="15" hidden="1" customHeight="1" x14ac:dyDescent="0.25">
      <c r="A21" s="10">
        <v>622785</v>
      </c>
      <c r="B21" s="10" t="s">
        <v>582</v>
      </c>
      <c r="C21" s="10"/>
      <c r="D21" s="10"/>
      <c r="E21" s="10"/>
      <c r="F21" s="10" t="s">
        <v>596</v>
      </c>
      <c r="G21" s="11">
        <v>959.75</v>
      </c>
      <c r="H21" s="13"/>
      <c r="I21" s="10">
        <v>4.5</v>
      </c>
      <c r="J21" s="47"/>
      <c r="K21" s="10">
        <v>16</v>
      </c>
      <c r="L21" s="10">
        <v>3</v>
      </c>
      <c r="M21" s="10" t="s">
        <v>45</v>
      </c>
      <c r="N21" s="10"/>
      <c r="O21" s="12">
        <v>41183</v>
      </c>
      <c r="P21" s="4" t="s">
        <v>8070</v>
      </c>
      <c r="Q21" s="10" t="s">
        <v>116</v>
      </c>
      <c r="R21" s="10" t="s">
        <v>8088</v>
      </c>
      <c r="S21" s="13" t="s">
        <v>20</v>
      </c>
    </row>
    <row r="22" spans="1:19" ht="15" hidden="1" customHeight="1" x14ac:dyDescent="0.25">
      <c r="A22" s="10">
        <v>622791</v>
      </c>
      <c r="B22" s="10" t="s">
        <v>582</v>
      </c>
      <c r="C22" s="10"/>
      <c r="D22" s="10"/>
      <c r="E22" s="10"/>
      <c r="F22" s="10" t="s">
        <v>597</v>
      </c>
      <c r="G22" s="11">
        <v>946.25</v>
      </c>
      <c r="H22" s="13"/>
      <c r="I22" s="10">
        <v>6</v>
      </c>
      <c r="J22" s="47"/>
      <c r="K22" s="10">
        <v>10</v>
      </c>
      <c r="L22" s="10">
        <v>3</v>
      </c>
      <c r="M22" s="10" t="s">
        <v>45</v>
      </c>
      <c r="N22" s="10"/>
      <c r="O22" s="12">
        <v>41183</v>
      </c>
      <c r="P22" s="4" t="s">
        <v>8070</v>
      </c>
      <c r="Q22" s="10" t="s">
        <v>58</v>
      </c>
      <c r="R22" s="10" t="s">
        <v>8088</v>
      </c>
      <c r="S22" s="13" t="s">
        <v>20</v>
      </c>
    </row>
    <row r="23" spans="1:19" ht="15" hidden="1" customHeight="1" x14ac:dyDescent="0.25">
      <c r="A23" s="10">
        <v>622792</v>
      </c>
      <c r="B23" s="10" t="s">
        <v>582</v>
      </c>
      <c r="C23" s="10"/>
      <c r="D23" s="10"/>
      <c r="E23" s="10"/>
      <c r="F23" s="10" t="s">
        <v>598</v>
      </c>
      <c r="G23" s="11">
        <v>966.5</v>
      </c>
      <c r="H23" s="13"/>
      <c r="I23" s="10">
        <v>6</v>
      </c>
      <c r="J23" s="47"/>
      <c r="K23" s="10">
        <v>14</v>
      </c>
      <c r="L23" s="10">
        <v>3</v>
      </c>
      <c r="M23" s="10" t="s">
        <v>45</v>
      </c>
      <c r="N23" s="10"/>
      <c r="O23" s="12">
        <v>41183</v>
      </c>
      <c r="P23" s="4" t="s">
        <v>8070</v>
      </c>
      <c r="Q23" s="10" t="s">
        <v>58</v>
      </c>
      <c r="R23" s="10" t="s">
        <v>8088</v>
      </c>
      <c r="S23" s="13" t="s">
        <v>20</v>
      </c>
    </row>
    <row r="24" spans="1:19" ht="15" hidden="1" customHeight="1" x14ac:dyDescent="0.25">
      <c r="A24" s="10">
        <v>622793</v>
      </c>
      <c r="B24" s="10" t="s">
        <v>582</v>
      </c>
      <c r="C24" s="10"/>
      <c r="D24" s="10"/>
      <c r="E24" s="10"/>
      <c r="F24" s="10" t="s">
        <v>599</v>
      </c>
      <c r="G24" s="11">
        <v>1047.5</v>
      </c>
      <c r="H24" s="13"/>
      <c r="I24" s="10">
        <v>8</v>
      </c>
      <c r="J24" s="47"/>
      <c r="K24" s="10">
        <v>10</v>
      </c>
      <c r="L24" s="10">
        <v>3</v>
      </c>
      <c r="M24" s="10" t="s">
        <v>45</v>
      </c>
      <c r="N24" s="10"/>
      <c r="O24" s="12">
        <v>41183</v>
      </c>
      <c r="P24" s="4" t="s">
        <v>8070</v>
      </c>
      <c r="Q24" s="10" t="s">
        <v>58</v>
      </c>
      <c r="R24" s="10" t="s">
        <v>8088</v>
      </c>
      <c r="S24" s="13" t="s">
        <v>20</v>
      </c>
    </row>
    <row r="25" spans="1:19" ht="15" hidden="1" customHeight="1" x14ac:dyDescent="0.25">
      <c r="A25" s="10">
        <v>636200</v>
      </c>
      <c r="B25" s="10" t="s">
        <v>503</v>
      </c>
      <c r="C25" s="10"/>
      <c r="D25" s="10" t="s">
        <v>8556</v>
      </c>
      <c r="E25" s="10"/>
      <c r="F25" s="10" t="s">
        <v>504</v>
      </c>
      <c r="G25" s="11">
        <v>0</v>
      </c>
      <c r="H25" s="13"/>
      <c r="I25" s="10">
        <v>5.375</v>
      </c>
      <c r="J25" s="47"/>
      <c r="K25" s="10">
        <v>9.875</v>
      </c>
      <c r="L25" s="10">
        <v>2</v>
      </c>
      <c r="M25" s="10" t="s">
        <v>18</v>
      </c>
      <c r="N25" s="10">
        <v>744770</v>
      </c>
      <c r="O25" s="12">
        <v>41228</v>
      </c>
      <c r="P25" s="4" t="s">
        <v>8071</v>
      </c>
      <c r="Q25" s="10" t="s">
        <v>49</v>
      </c>
      <c r="R25" s="47" t="s">
        <v>8087</v>
      </c>
      <c r="S25" s="13" t="s">
        <v>20</v>
      </c>
    </row>
    <row r="26" spans="1:19" ht="15" hidden="1" customHeight="1" x14ac:dyDescent="0.25">
      <c r="A26" s="47">
        <v>708358</v>
      </c>
      <c r="B26" s="47" t="s">
        <v>407</v>
      </c>
      <c r="C26" s="47"/>
      <c r="D26" s="47" t="s">
        <v>8557</v>
      </c>
      <c r="E26" s="47"/>
      <c r="F26" s="47" t="s">
        <v>8050</v>
      </c>
      <c r="G26" s="47">
        <v>0</v>
      </c>
      <c r="H26" s="13"/>
      <c r="I26" s="47" t="s">
        <v>850</v>
      </c>
      <c r="J26" s="47">
        <v>40</v>
      </c>
      <c r="K26" s="47" t="s">
        <v>8051</v>
      </c>
      <c r="L26" s="47"/>
      <c r="M26" s="47" t="s">
        <v>18</v>
      </c>
      <c r="N26" s="47">
        <v>897419</v>
      </c>
      <c r="O26" s="48">
        <v>41536</v>
      </c>
      <c r="P26" s="50" t="s">
        <v>8081</v>
      </c>
      <c r="Q26" s="47" t="s">
        <v>34</v>
      </c>
      <c r="R26" s="10" t="s">
        <v>8088</v>
      </c>
      <c r="S26" s="13" t="s">
        <v>20</v>
      </c>
    </row>
    <row r="27" spans="1:19" ht="15" hidden="1" customHeight="1" x14ac:dyDescent="0.25">
      <c r="A27" s="10">
        <v>668486</v>
      </c>
      <c r="B27" s="10" t="s">
        <v>2017</v>
      </c>
      <c r="C27" s="76" t="s">
        <v>8314</v>
      </c>
      <c r="D27" s="76"/>
      <c r="E27" s="76"/>
      <c r="F27" s="10" t="s">
        <v>4700</v>
      </c>
      <c r="G27" s="11">
        <v>837.48</v>
      </c>
      <c r="H27" s="13"/>
      <c r="I27" s="10">
        <v>10</v>
      </c>
      <c r="J27" s="10">
        <v>0</v>
      </c>
      <c r="K27" s="10">
        <v>0</v>
      </c>
      <c r="L27" s="10">
        <v>5.5</v>
      </c>
      <c r="M27" s="10" t="s">
        <v>18</v>
      </c>
      <c r="N27" s="10">
        <v>809169</v>
      </c>
      <c r="O27" s="12">
        <v>41369</v>
      </c>
      <c r="P27" s="4" t="s">
        <v>8076</v>
      </c>
      <c r="Q27" s="10" t="s">
        <v>52</v>
      </c>
      <c r="R27" s="47" t="s">
        <v>8087</v>
      </c>
      <c r="S27" s="13" t="s">
        <v>26</v>
      </c>
    </row>
    <row r="28" spans="1:19" s="10" customFormat="1" ht="15" hidden="1" customHeight="1" x14ac:dyDescent="0.25">
      <c r="A28" s="10">
        <v>668486</v>
      </c>
      <c r="B28" s="10" t="s">
        <v>2017</v>
      </c>
      <c r="C28" s="76" t="s">
        <v>8314</v>
      </c>
      <c r="D28" s="76"/>
      <c r="E28" s="76"/>
      <c r="F28" s="10" t="s">
        <v>4700</v>
      </c>
      <c r="I28" s="10">
        <v>10</v>
      </c>
      <c r="J28" s="10">
        <v>0</v>
      </c>
      <c r="K28" s="10">
        <v>0</v>
      </c>
      <c r="L28" s="10">
        <v>5.5</v>
      </c>
      <c r="M28" s="10" t="s">
        <v>18</v>
      </c>
      <c r="N28" s="10">
        <v>809169</v>
      </c>
      <c r="O28" s="4" t="s">
        <v>8460</v>
      </c>
      <c r="P28" s="77">
        <v>41365</v>
      </c>
      <c r="Q28" s="10" t="s">
        <v>52</v>
      </c>
      <c r="R28" s="10" t="s">
        <v>8087</v>
      </c>
      <c r="S28" s="10" t="s">
        <v>26</v>
      </c>
    </row>
    <row r="29" spans="1:19" s="10" customFormat="1" ht="15" hidden="1" customHeight="1" x14ac:dyDescent="0.25">
      <c r="A29" s="10">
        <v>629006</v>
      </c>
      <c r="B29" s="10" t="s">
        <v>237</v>
      </c>
      <c r="C29" s="76" t="s">
        <v>8346</v>
      </c>
      <c r="D29" s="76"/>
      <c r="E29" s="76"/>
      <c r="F29" s="10" t="s">
        <v>1204</v>
      </c>
      <c r="G29" s="11">
        <v>935.41</v>
      </c>
      <c r="I29" s="10">
        <v>11</v>
      </c>
      <c r="J29" s="10">
        <v>6.5</v>
      </c>
      <c r="K29" s="10">
        <v>29</v>
      </c>
      <c r="L29" s="10">
        <v>3</v>
      </c>
      <c r="M29" s="10" t="s">
        <v>45</v>
      </c>
      <c r="O29" s="12">
        <v>41211</v>
      </c>
      <c r="P29" s="4" t="s">
        <v>8070</v>
      </c>
      <c r="Q29" s="10" t="s">
        <v>50</v>
      </c>
      <c r="R29" s="10" t="s">
        <v>8088</v>
      </c>
      <c r="S29" s="10" t="s">
        <v>26</v>
      </c>
    </row>
    <row r="30" spans="1:19" s="10" customFormat="1" ht="15" hidden="1" customHeight="1" x14ac:dyDescent="0.25">
      <c r="A30" s="10">
        <v>678119</v>
      </c>
      <c r="B30" s="10" t="s">
        <v>4907</v>
      </c>
      <c r="C30" s="76" t="s">
        <v>8346</v>
      </c>
      <c r="D30" s="76"/>
      <c r="E30" s="76"/>
      <c r="F30" s="10" t="s">
        <v>5665</v>
      </c>
      <c r="G30" s="11">
        <v>965.8</v>
      </c>
      <c r="I30" s="10">
        <v>21.5</v>
      </c>
      <c r="J30" s="10">
        <v>14</v>
      </c>
      <c r="K30" s="10">
        <v>28</v>
      </c>
      <c r="L30" s="10">
        <v>1.25</v>
      </c>
      <c r="M30" s="10" t="s">
        <v>45</v>
      </c>
      <c r="O30" s="12">
        <v>41422</v>
      </c>
      <c r="P30" s="4" t="s">
        <v>8077</v>
      </c>
      <c r="Q30" s="10" t="s">
        <v>42</v>
      </c>
      <c r="R30" s="10" t="s">
        <v>8088</v>
      </c>
      <c r="S30" s="10" t="s">
        <v>26</v>
      </c>
    </row>
    <row r="31" spans="1:19" s="10" customFormat="1" ht="15" hidden="1" customHeight="1" x14ac:dyDescent="0.25">
      <c r="A31" s="10">
        <v>694868</v>
      </c>
      <c r="B31" s="10" t="s">
        <v>450</v>
      </c>
      <c r="C31" s="76" t="s">
        <v>8346</v>
      </c>
      <c r="D31" s="76"/>
      <c r="E31" s="76"/>
      <c r="F31" s="10" t="s">
        <v>6877</v>
      </c>
      <c r="G31" s="10">
        <v>4798.22</v>
      </c>
      <c r="I31" s="10">
        <v>36</v>
      </c>
      <c r="J31" s="10">
        <v>0</v>
      </c>
      <c r="K31" s="10">
        <v>69</v>
      </c>
      <c r="L31" s="10">
        <v>2</v>
      </c>
      <c r="M31" s="10" t="s">
        <v>18</v>
      </c>
      <c r="N31" s="10">
        <v>867844</v>
      </c>
      <c r="O31" s="12">
        <v>41480</v>
      </c>
      <c r="P31" s="4" t="s">
        <v>8079</v>
      </c>
      <c r="Q31" s="10" t="s">
        <v>37</v>
      </c>
      <c r="R31" s="10" t="s">
        <v>8088</v>
      </c>
      <c r="S31" s="10" t="s">
        <v>26</v>
      </c>
    </row>
    <row r="32" spans="1:19" s="10" customFormat="1" ht="15" hidden="1" customHeight="1" x14ac:dyDescent="0.25">
      <c r="A32" s="10">
        <v>694868</v>
      </c>
      <c r="B32" s="10" t="s">
        <v>450</v>
      </c>
      <c r="C32" s="76" t="s">
        <v>8346</v>
      </c>
      <c r="D32" s="76"/>
      <c r="E32" s="76"/>
      <c r="F32" s="10" t="s">
        <v>6877</v>
      </c>
      <c r="G32" s="10">
        <v>4798.22</v>
      </c>
      <c r="I32" s="10">
        <v>36</v>
      </c>
      <c r="J32" s="10">
        <v>0</v>
      </c>
      <c r="K32" s="10">
        <v>69</v>
      </c>
      <c r="L32" s="10">
        <v>2</v>
      </c>
      <c r="M32" s="10" t="s">
        <v>18</v>
      </c>
      <c r="N32" s="10">
        <v>867844</v>
      </c>
      <c r="O32" s="12">
        <v>41480</v>
      </c>
      <c r="P32" s="4" t="s">
        <v>8079</v>
      </c>
      <c r="Q32" s="10" t="s">
        <v>37</v>
      </c>
      <c r="R32" s="10" t="s">
        <v>8088</v>
      </c>
      <c r="S32" s="10" t="s">
        <v>26</v>
      </c>
    </row>
    <row r="33" spans="1:19" s="10" customFormat="1" ht="15" hidden="1" customHeight="1" x14ac:dyDescent="0.25">
      <c r="A33" s="10">
        <v>697002</v>
      </c>
      <c r="B33" s="10" t="s">
        <v>1001</v>
      </c>
      <c r="C33" s="76" t="s">
        <v>8346</v>
      </c>
      <c r="D33" s="76"/>
      <c r="E33" s="76"/>
      <c r="F33" s="10" t="s">
        <v>7161</v>
      </c>
      <c r="G33" s="10">
        <v>7574.94</v>
      </c>
      <c r="I33" s="10">
        <v>36</v>
      </c>
      <c r="J33" s="10">
        <v>0</v>
      </c>
      <c r="K33" s="10">
        <v>88</v>
      </c>
      <c r="L33" s="10">
        <v>2</v>
      </c>
      <c r="M33" s="10" t="s">
        <v>45</v>
      </c>
      <c r="O33" s="12">
        <v>41502</v>
      </c>
      <c r="P33" s="4" t="s">
        <v>8080</v>
      </c>
      <c r="Q33" s="10" t="s">
        <v>49</v>
      </c>
      <c r="R33" s="10" t="s">
        <v>8088</v>
      </c>
      <c r="S33" s="10" t="s">
        <v>26</v>
      </c>
    </row>
    <row r="34" spans="1:19" s="10" customFormat="1" ht="15" hidden="1" customHeight="1" x14ac:dyDescent="0.25">
      <c r="A34" s="10">
        <v>701643</v>
      </c>
      <c r="B34" s="10" t="s">
        <v>1538</v>
      </c>
      <c r="C34" s="76" t="s">
        <v>8346</v>
      </c>
      <c r="D34" s="76"/>
      <c r="E34" s="76"/>
      <c r="F34" s="10" t="s">
        <v>7576</v>
      </c>
      <c r="G34" s="10">
        <v>16556.34</v>
      </c>
      <c r="I34" s="10">
        <v>37</v>
      </c>
      <c r="J34" s="10">
        <v>0</v>
      </c>
      <c r="K34" s="10">
        <v>46</v>
      </c>
      <c r="L34" s="10">
        <v>1.5</v>
      </c>
      <c r="M34" s="10" t="s">
        <v>45</v>
      </c>
      <c r="O34" s="12">
        <v>41522</v>
      </c>
      <c r="P34" s="4" t="s">
        <v>8081</v>
      </c>
      <c r="Q34" s="10" t="s">
        <v>140</v>
      </c>
      <c r="R34" s="10" t="s">
        <v>8088</v>
      </c>
      <c r="S34" s="10" t="s">
        <v>26</v>
      </c>
    </row>
    <row r="35" spans="1:19" s="10" customFormat="1" ht="15" hidden="1" customHeight="1" x14ac:dyDescent="0.25">
      <c r="A35" s="10">
        <v>696992</v>
      </c>
      <c r="B35" s="10" t="s">
        <v>1001</v>
      </c>
      <c r="C35" s="76" t="s">
        <v>8346</v>
      </c>
      <c r="D35" s="76"/>
      <c r="E35" s="76"/>
      <c r="F35" s="10" t="s">
        <v>7156</v>
      </c>
      <c r="G35" s="10">
        <v>9535.77</v>
      </c>
      <c r="I35" s="10">
        <v>50</v>
      </c>
      <c r="J35" s="10">
        <v>0</v>
      </c>
      <c r="K35" s="10">
        <v>95</v>
      </c>
      <c r="L35" s="10">
        <v>3.5</v>
      </c>
      <c r="M35" s="10" t="s">
        <v>45</v>
      </c>
      <c r="O35" s="12">
        <v>41502</v>
      </c>
      <c r="P35" s="4" t="s">
        <v>8080</v>
      </c>
      <c r="Q35" s="10" t="s">
        <v>49</v>
      </c>
      <c r="R35" s="10" t="s">
        <v>8088</v>
      </c>
      <c r="S35" s="10" t="s">
        <v>26</v>
      </c>
    </row>
    <row r="36" spans="1:19" s="10" customFormat="1" ht="15" hidden="1" customHeight="1" x14ac:dyDescent="0.25">
      <c r="A36" s="10">
        <v>700553</v>
      </c>
      <c r="B36" s="10" t="s">
        <v>7498</v>
      </c>
      <c r="C36" s="76" t="s">
        <v>8346</v>
      </c>
      <c r="D36" s="76"/>
      <c r="E36" s="76"/>
      <c r="F36" s="10" t="s">
        <v>7499</v>
      </c>
      <c r="G36" s="10">
        <v>2759.68</v>
      </c>
      <c r="I36" s="10">
        <v>51</v>
      </c>
      <c r="J36" s="10">
        <v>42</v>
      </c>
      <c r="K36" s="10">
        <v>94.5</v>
      </c>
      <c r="L36" s="10">
        <v>1.5</v>
      </c>
      <c r="M36" s="10" t="s">
        <v>18</v>
      </c>
      <c r="N36" s="10">
        <v>879827</v>
      </c>
      <c r="O36" s="12">
        <v>41502</v>
      </c>
      <c r="P36" s="4" t="s">
        <v>8080</v>
      </c>
      <c r="Q36" s="10" t="s">
        <v>3113</v>
      </c>
      <c r="R36" s="10" t="s">
        <v>8088</v>
      </c>
      <c r="S36" s="10" t="s">
        <v>26</v>
      </c>
    </row>
    <row r="37" spans="1:19" s="10" customFormat="1" ht="15" hidden="1" customHeight="1" x14ac:dyDescent="0.25">
      <c r="A37" s="10">
        <v>702026</v>
      </c>
      <c r="B37" s="10" t="s">
        <v>63</v>
      </c>
      <c r="C37" s="76" t="s">
        <v>8346</v>
      </c>
      <c r="D37" s="76"/>
      <c r="E37" s="76"/>
      <c r="F37" s="10" t="s">
        <v>7613</v>
      </c>
      <c r="G37" s="10">
        <v>3821.4</v>
      </c>
      <c r="I37" s="10">
        <v>55</v>
      </c>
      <c r="L37" s="10">
        <v>1</v>
      </c>
      <c r="M37" s="10" t="s">
        <v>45</v>
      </c>
      <c r="O37" s="12">
        <v>41526</v>
      </c>
      <c r="P37" s="4" t="s">
        <v>8081</v>
      </c>
      <c r="Q37" s="10" t="s">
        <v>140</v>
      </c>
      <c r="R37" s="10" t="s">
        <v>8088</v>
      </c>
      <c r="S37" s="10" t="s">
        <v>26</v>
      </c>
    </row>
    <row r="38" spans="1:19" s="10" customFormat="1" ht="15" hidden="1" customHeight="1" x14ac:dyDescent="0.25">
      <c r="A38" s="10">
        <v>701965</v>
      </c>
      <c r="B38" s="10" t="s">
        <v>501</v>
      </c>
      <c r="C38" s="76" t="s">
        <v>8346</v>
      </c>
      <c r="D38" s="76"/>
      <c r="E38" s="76"/>
      <c r="F38" s="10" t="s">
        <v>7612</v>
      </c>
      <c r="G38" s="10">
        <v>1286.8800000000001</v>
      </c>
      <c r="I38" s="10">
        <v>60</v>
      </c>
      <c r="L38" s="10">
        <v>1</v>
      </c>
      <c r="M38" s="10" t="s">
        <v>45</v>
      </c>
      <c r="O38" s="12">
        <v>41523</v>
      </c>
      <c r="P38" s="4" t="s">
        <v>8081</v>
      </c>
      <c r="Q38" s="10" t="s">
        <v>103</v>
      </c>
      <c r="R38" s="10" t="s">
        <v>8087</v>
      </c>
      <c r="S38" s="10" t="s">
        <v>26</v>
      </c>
    </row>
    <row r="39" spans="1:19" ht="15" hidden="1" customHeight="1" x14ac:dyDescent="0.25">
      <c r="A39" s="10">
        <v>622811</v>
      </c>
      <c r="B39" s="10" t="s">
        <v>63</v>
      </c>
      <c r="C39" s="10"/>
      <c r="D39" s="10"/>
      <c r="E39" s="10"/>
      <c r="F39" s="10" t="s">
        <v>604</v>
      </c>
      <c r="G39" s="11">
        <v>0</v>
      </c>
      <c r="H39" s="13"/>
      <c r="I39" s="10" t="s">
        <v>605</v>
      </c>
      <c r="J39" s="10" t="s">
        <v>606</v>
      </c>
      <c r="K39" s="47"/>
      <c r="L39" s="47"/>
      <c r="M39" s="10" t="s">
        <v>45</v>
      </c>
      <c r="N39" s="10"/>
      <c r="O39" s="12">
        <v>41185</v>
      </c>
      <c r="P39" s="4" t="s">
        <v>8070</v>
      </c>
      <c r="Q39" s="10" t="s">
        <v>42</v>
      </c>
      <c r="R39" s="10" t="s">
        <v>8088</v>
      </c>
      <c r="S39" s="13" t="s">
        <v>20</v>
      </c>
    </row>
    <row r="40" spans="1:19" ht="15" hidden="1" customHeight="1" x14ac:dyDescent="0.25">
      <c r="A40" s="10">
        <v>622820</v>
      </c>
      <c r="B40" s="10" t="s">
        <v>24</v>
      </c>
      <c r="C40" s="10"/>
      <c r="D40" s="10"/>
      <c r="E40" s="10"/>
      <c r="F40" s="10" t="s">
        <v>607</v>
      </c>
      <c r="G40" s="11">
        <v>3740</v>
      </c>
      <c r="H40" s="13"/>
      <c r="I40" s="10" t="s">
        <v>608</v>
      </c>
      <c r="J40" s="10">
        <v>4</v>
      </c>
      <c r="K40" s="10" t="s">
        <v>609</v>
      </c>
      <c r="L40" s="47"/>
      <c r="M40" s="10" t="s">
        <v>45</v>
      </c>
      <c r="N40" s="10"/>
      <c r="O40" s="12">
        <v>41185</v>
      </c>
      <c r="P40" s="4" t="s">
        <v>8070</v>
      </c>
      <c r="Q40" s="10" t="s">
        <v>39</v>
      </c>
      <c r="R40" s="10" t="s">
        <v>8088</v>
      </c>
      <c r="S40" s="13" t="s">
        <v>20</v>
      </c>
    </row>
    <row r="41" spans="1:19" s="10" customFormat="1" ht="15" hidden="1" customHeight="1" x14ac:dyDescent="0.25">
      <c r="A41" s="10">
        <v>642136</v>
      </c>
      <c r="B41" s="10" t="s">
        <v>110</v>
      </c>
      <c r="C41" s="76" t="s">
        <v>8346</v>
      </c>
      <c r="D41" s="76"/>
      <c r="E41" s="76"/>
      <c r="F41" s="10" t="s">
        <v>2522</v>
      </c>
      <c r="G41" s="11">
        <v>1950.53</v>
      </c>
      <c r="I41" s="10">
        <v>80</v>
      </c>
      <c r="J41" s="10">
        <v>32</v>
      </c>
      <c r="K41" s="10">
        <v>134</v>
      </c>
      <c r="L41" s="10">
        <v>2</v>
      </c>
      <c r="M41" s="10" t="s">
        <v>45</v>
      </c>
      <c r="O41" s="12">
        <v>41270</v>
      </c>
      <c r="P41" s="4" t="s">
        <v>8072</v>
      </c>
      <c r="Q41" s="10" t="s">
        <v>37</v>
      </c>
      <c r="R41" s="10" t="s">
        <v>8088</v>
      </c>
      <c r="S41" s="10" t="s">
        <v>26</v>
      </c>
    </row>
    <row r="42" spans="1:19" ht="15" hidden="1" customHeight="1" x14ac:dyDescent="0.25">
      <c r="A42" s="47">
        <v>693739</v>
      </c>
      <c r="B42" s="47" t="s">
        <v>1467</v>
      </c>
      <c r="C42" s="47"/>
      <c r="D42" s="47"/>
      <c r="E42" s="47"/>
      <c r="F42" s="47" t="s">
        <v>6769</v>
      </c>
      <c r="G42" s="47">
        <v>48900</v>
      </c>
      <c r="H42" s="13"/>
      <c r="I42" s="47" t="s">
        <v>6770</v>
      </c>
      <c r="J42" s="47" t="s">
        <v>6771</v>
      </c>
      <c r="K42" s="47"/>
      <c r="L42" s="47"/>
      <c r="M42" s="47" t="s">
        <v>45</v>
      </c>
      <c r="N42" s="47"/>
      <c r="O42" s="48">
        <v>41488</v>
      </c>
      <c r="P42" s="50" t="s">
        <v>8080</v>
      </c>
      <c r="Q42" s="47" t="s">
        <v>6669</v>
      </c>
      <c r="R42" s="10" t="s">
        <v>8088</v>
      </c>
      <c r="S42" s="13" t="s">
        <v>20</v>
      </c>
    </row>
    <row r="43" spans="1:19" ht="15" hidden="1" customHeight="1" x14ac:dyDescent="0.25">
      <c r="A43" s="10">
        <v>622901</v>
      </c>
      <c r="B43" s="10" t="s">
        <v>112</v>
      </c>
      <c r="C43" s="10"/>
      <c r="D43" s="10"/>
      <c r="E43" s="10"/>
      <c r="F43" s="10" t="s">
        <v>613</v>
      </c>
      <c r="G43" s="11">
        <v>1348</v>
      </c>
      <c r="H43" s="13"/>
      <c r="I43" s="10">
        <v>3</v>
      </c>
      <c r="J43" s="10" t="s">
        <v>614</v>
      </c>
      <c r="K43" s="47"/>
      <c r="L43" s="47"/>
      <c r="M43" s="10" t="s">
        <v>45</v>
      </c>
      <c r="N43" s="10"/>
      <c r="O43" s="12">
        <v>41185</v>
      </c>
      <c r="P43" s="4" t="s">
        <v>8070</v>
      </c>
      <c r="Q43" s="10" t="s">
        <v>39</v>
      </c>
      <c r="R43" s="10" t="s">
        <v>8088</v>
      </c>
      <c r="S43" s="13" t="s">
        <v>20</v>
      </c>
    </row>
    <row r="44" spans="1:19" s="10" customFormat="1" ht="15" hidden="1" customHeight="1" x14ac:dyDescent="0.25">
      <c r="A44" s="10">
        <v>664853</v>
      </c>
      <c r="B44" s="10" t="s">
        <v>4665</v>
      </c>
      <c r="C44" s="76" t="s">
        <v>8346</v>
      </c>
      <c r="D44" s="76"/>
      <c r="E44" s="76"/>
      <c r="F44" s="10" t="s">
        <v>4666</v>
      </c>
      <c r="G44" s="11">
        <v>1920.79</v>
      </c>
      <c r="I44" s="10">
        <v>96</v>
      </c>
      <c r="K44" s="10">
        <v>108</v>
      </c>
      <c r="L44" s="10">
        <v>2</v>
      </c>
      <c r="M44" s="10" t="s">
        <v>45</v>
      </c>
      <c r="O44" s="12">
        <v>41368</v>
      </c>
      <c r="P44" s="4" t="s">
        <v>8076</v>
      </c>
      <c r="Q44" s="10" t="s">
        <v>39</v>
      </c>
      <c r="R44" s="10" t="s">
        <v>8088</v>
      </c>
      <c r="S44" s="10" t="s">
        <v>26</v>
      </c>
    </row>
    <row r="45" spans="1:19" ht="15" hidden="1" customHeight="1" x14ac:dyDescent="0.25">
      <c r="A45" s="10">
        <v>622942</v>
      </c>
      <c r="B45" s="10" t="s">
        <v>141</v>
      </c>
      <c r="C45" s="10"/>
      <c r="D45" s="10"/>
      <c r="E45" s="10"/>
      <c r="F45" s="10" t="s">
        <v>616</v>
      </c>
      <c r="G45" s="11">
        <v>16855</v>
      </c>
      <c r="H45" s="13"/>
      <c r="I45" s="10" t="s">
        <v>168</v>
      </c>
      <c r="J45" s="10" t="s">
        <v>562</v>
      </c>
      <c r="K45" s="47"/>
      <c r="L45" s="47"/>
      <c r="M45" s="10" t="s">
        <v>45</v>
      </c>
      <c r="N45" s="10"/>
      <c r="O45" s="12">
        <v>41185</v>
      </c>
      <c r="P45" s="4" t="s">
        <v>8070</v>
      </c>
      <c r="Q45" s="10" t="s">
        <v>52</v>
      </c>
      <c r="R45" s="10" t="s">
        <v>8088</v>
      </c>
      <c r="S45" s="13" t="s">
        <v>20</v>
      </c>
    </row>
    <row r="46" spans="1:19" s="10" customFormat="1" ht="15" hidden="1" customHeight="1" x14ac:dyDescent="0.25">
      <c r="A46" s="10">
        <v>686867</v>
      </c>
      <c r="B46" s="10" t="s">
        <v>64</v>
      </c>
      <c r="C46" s="76" t="s">
        <v>8347</v>
      </c>
      <c r="D46" s="76"/>
      <c r="E46" s="76"/>
      <c r="F46" s="10" t="s">
        <v>6136</v>
      </c>
      <c r="G46" s="11">
        <v>1530.9</v>
      </c>
      <c r="I46" s="10">
        <v>11</v>
      </c>
      <c r="K46" s="10">
        <v>20</v>
      </c>
      <c r="L46" s="10">
        <v>3</v>
      </c>
      <c r="M46" s="10" t="s">
        <v>18</v>
      </c>
      <c r="N46" s="10">
        <v>848363</v>
      </c>
      <c r="O46" s="12">
        <v>41443</v>
      </c>
      <c r="P46" s="4" t="s">
        <v>8078</v>
      </c>
      <c r="Q46" s="10" t="s">
        <v>23</v>
      </c>
      <c r="R46" s="10" t="s">
        <v>8088</v>
      </c>
      <c r="S46" s="10" t="s">
        <v>26</v>
      </c>
    </row>
    <row r="47" spans="1:19" ht="15" hidden="1" customHeight="1" x14ac:dyDescent="0.25">
      <c r="A47" s="10">
        <v>622978</v>
      </c>
      <c r="B47" s="10" t="s">
        <v>397</v>
      </c>
      <c r="C47" s="10"/>
      <c r="D47" s="10"/>
      <c r="E47" s="10"/>
      <c r="F47" s="10" t="s">
        <v>617</v>
      </c>
      <c r="G47" s="11">
        <v>11801.25</v>
      </c>
      <c r="H47" s="13"/>
      <c r="I47" s="10">
        <v>5.75</v>
      </c>
      <c r="J47" s="10">
        <v>10.5</v>
      </c>
      <c r="K47" s="10" t="s">
        <v>618</v>
      </c>
      <c r="L47" s="47"/>
      <c r="M47" s="10" t="s">
        <v>45</v>
      </c>
      <c r="N47" s="10"/>
      <c r="O47" s="12">
        <v>41185</v>
      </c>
      <c r="P47" s="4" t="s">
        <v>8070</v>
      </c>
      <c r="Q47" s="10" t="s">
        <v>253</v>
      </c>
      <c r="R47" s="10" t="s">
        <v>8088</v>
      </c>
      <c r="S47" s="13" t="s">
        <v>20</v>
      </c>
    </row>
    <row r="48" spans="1:19" ht="15" hidden="1" customHeight="1" x14ac:dyDescent="0.25">
      <c r="A48" s="10">
        <v>623114</v>
      </c>
      <c r="B48" s="10" t="s">
        <v>206</v>
      </c>
      <c r="C48" s="10"/>
      <c r="D48" s="10"/>
      <c r="E48" s="10"/>
      <c r="F48" s="10" t="s">
        <v>619</v>
      </c>
      <c r="G48" s="11">
        <v>559.5</v>
      </c>
      <c r="H48" s="13"/>
      <c r="I48" s="10" t="s">
        <v>302</v>
      </c>
      <c r="J48" s="10">
        <v>6</v>
      </c>
      <c r="K48" s="10" t="s">
        <v>620</v>
      </c>
      <c r="L48" s="47"/>
      <c r="M48" s="10" t="s">
        <v>45</v>
      </c>
      <c r="N48" s="10"/>
      <c r="O48" s="12">
        <v>41185</v>
      </c>
      <c r="P48" s="4" t="s">
        <v>8070</v>
      </c>
      <c r="Q48" s="10" t="s">
        <v>25</v>
      </c>
      <c r="R48" s="10" t="s">
        <v>8088</v>
      </c>
      <c r="S48" s="13" t="s">
        <v>20</v>
      </c>
    </row>
    <row r="49" spans="1:19" ht="15" hidden="1" customHeight="1" x14ac:dyDescent="0.25">
      <c r="A49" s="10">
        <v>623141</v>
      </c>
      <c r="B49" s="10" t="s">
        <v>112</v>
      </c>
      <c r="C49" s="10"/>
      <c r="D49" s="10"/>
      <c r="E49" s="10"/>
      <c r="F49" s="10" t="s">
        <v>621</v>
      </c>
      <c r="G49" s="11">
        <v>1055</v>
      </c>
      <c r="H49" s="13"/>
      <c r="I49" s="10">
        <v>6</v>
      </c>
      <c r="J49" s="10" t="s">
        <v>622</v>
      </c>
      <c r="K49" s="47"/>
      <c r="L49" s="47"/>
      <c r="M49" s="10" t="s">
        <v>45</v>
      </c>
      <c r="N49" s="10"/>
      <c r="O49" s="12">
        <v>41185</v>
      </c>
      <c r="P49" s="4" t="s">
        <v>8070</v>
      </c>
      <c r="Q49" s="10" t="s">
        <v>42</v>
      </c>
      <c r="R49" s="10" t="s">
        <v>8088</v>
      </c>
      <c r="S49" s="13" t="s">
        <v>20</v>
      </c>
    </row>
    <row r="50" spans="1:19" ht="15" hidden="1" customHeight="1" x14ac:dyDescent="0.25">
      <c r="A50" s="10">
        <v>623156</v>
      </c>
      <c r="B50" s="10" t="s">
        <v>112</v>
      </c>
      <c r="C50" s="10"/>
      <c r="D50" s="10"/>
      <c r="E50" s="10"/>
      <c r="F50" s="10" t="s">
        <v>623</v>
      </c>
      <c r="G50" s="11">
        <v>1198.5</v>
      </c>
      <c r="H50" s="13"/>
      <c r="I50" s="10">
        <v>8</v>
      </c>
      <c r="J50" s="10" t="s">
        <v>624</v>
      </c>
      <c r="K50" s="47"/>
      <c r="L50" s="47"/>
      <c r="M50" s="10" t="s">
        <v>45</v>
      </c>
      <c r="N50" s="10"/>
      <c r="O50" s="12">
        <v>41185</v>
      </c>
      <c r="P50" s="4" t="s">
        <v>8070</v>
      </c>
      <c r="Q50" s="10" t="s">
        <v>42</v>
      </c>
      <c r="R50" s="10" t="s">
        <v>8088</v>
      </c>
      <c r="S50" s="13" t="s">
        <v>20</v>
      </c>
    </row>
    <row r="51" spans="1:19" ht="15" hidden="1" customHeight="1" x14ac:dyDescent="0.25">
      <c r="A51" s="10">
        <v>623160</v>
      </c>
      <c r="B51" s="10" t="s">
        <v>112</v>
      </c>
      <c r="C51" s="10"/>
      <c r="D51" s="10"/>
      <c r="E51" s="10"/>
      <c r="F51" s="10" t="s">
        <v>625</v>
      </c>
      <c r="G51" s="11">
        <v>1336.5</v>
      </c>
      <c r="H51" s="13"/>
      <c r="I51" s="10">
        <v>10</v>
      </c>
      <c r="J51" s="10" t="s">
        <v>626</v>
      </c>
      <c r="K51" s="47"/>
      <c r="L51" s="47"/>
      <c r="M51" s="10" t="s">
        <v>45</v>
      </c>
      <c r="N51" s="10"/>
      <c r="O51" s="12">
        <v>41185</v>
      </c>
      <c r="P51" s="4" t="s">
        <v>8070</v>
      </c>
      <c r="Q51" s="10" t="s">
        <v>42</v>
      </c>
      <c r="R51" s="10" t="s">
        <v>8088</v>
      </c>
      <c r="S51" s="13" t="s">
        <v>20</v>
      </c>
    </row>
    <row r="52" spans="1:19" ht="15" hidden="1" customHeight="1" x14ac:dyDescent="0.25">
      <c r="A52" s="10">
        <v>623166</v>
      </c>
      <c r="B52" s="10" t="s">
        <v>112</v>
      </c>
      <c r="C52" s="10"/>
      <c r="D52" s="10"/>
      <c r="E52" s="10"/>
      <c r="F52" s="10" t="s">
        <v>627</v>
      </c>
      <c r="G52" s="11">
        <v>1517</v>
      </c>
      <c r="H52" s="13"/>
      <c r="I52" s="10">
        <v>12</v>
      </c>
      <c r="J52" s="10" t="s">
        <v>628</v>
      </c>
      <c r="K52" s="47"/>
      <c r="L52" s="47"/>
      <c r="M52" s="10" t="s">
        <v>45</v>
      </c>
      <c r="N52" s="10"/>
      <c r="O52" s="12">
        <v>41185</v>
      </c>
      <c r="P52" s="4" t="s">
        <v>8070</v>
      </c>
      <c r="Q52" s="10" t="s">
        <v>42</v>
      </c>
      <c r="R52" s="10" t="s">
        <v>8088</v>
      </c>
      <c r="S52" s="13" t="s">
        <v>20</v>
      </c>
    </row>
    <row r="53" spans="1:19" ht="15" hidden="1" customHeight="1" x14ac:dyDescent="0.25">
      <c r="A53" s="10">
        <v>623169</v>
      </c>
      <c r="B53" s="10" t="s">
        <v>112</v>
      </c>
      <c r="C53" s="10"/>
      <c r="D53" s="10"/>
      <c r="E53" s="10"/>
      <c r="F53" s="10" t="s">
        <v>629</v>
      </c>
      <c r="G53" s="11">
        <v>1955</v>
      </c>
      <c r="H53" s="13"/>
      <c r="I53" s="10">
        <v>15</v>
      </c>
      <c r="J53" s="10" t="s">
        <v>630</v>
      </c>
      <c r="K53" s="47"/>
      <c r="L53" s="47"/>
      <c r="M53" s="10" t="s">
        <v>45</v>
      </c>
      <c r="N53" s="10"/>
      <c r="O53" s="12">
        <v>41185</v>
      </c>
      <c r="P53" s="4" t="s">
        <v>8070</v>
      </c>
      <c r="Q53" s="10" t="s">
        <v>42</v>
      </c>
      <c r="R53" s="10" t="s">
        <v>8088</v>
      </c>
      <c r="S53" s="13" t="s">
        <v>20</v>
      </c>
    </row>
    <row r="54" spans="1:19" ht="15" hidden="1" customHeight="1" x14ac:dyDescent="0.25">
      <c r="A54" s="10">
        <v>623171</v>
      </c>
      <c r="B54" s="10" t="s">
        <v>112</v>
      </c>
      <c r="C54" s="10"/>
      <c r="D54" s="10"/>
      <c r="E54" s="10"/>
      <c r="F54" s="10" t="s">
        <v>631</v>
      </c>
      <c r="G54" s="11">
        <v>1699.5</v>
      </c>
      <c r="H54" s="13"/>
      <c r="I54" s="10">
        <v>20</v>
      </c>
      <c r="J54" s="10" t="s">
        <v>632</v>
      </c>
      <c r="K54" s="47"/>
      <c r="L54" s="47"/>
      <c r="M54" s="10" t="s">
        <v>45</v>
      </c>
      <c r="N54" s="10"/>
      <c r="O54" s="12">
        <v>41185</v>
      </c>
      <c r="P54" s="4" t="s">
        <v>8070</v>
      </c>
      <c r="Q54" s="10" t="s">
        <v>42</v>
      </c>
      <c r="R54" s="10" t="s">
        <v>8088</v>
      </c>
      <c r="S54" s="13" t="s">
        <v>20</v>
      </c>
    </row>
    <row r="55" spans="1:19" ht="15" hidden="1" customHeight="1" x14ac:dyDescent="0.25">
      <c r="A55" s="10">
        <v>623199</v>
      </c>
      <c r="B55" s="10" t="s">
        <v>112</v>
      </c>
      <c r="C55" s="10"/>
      <c r="D55" s="10"/>
      <c r="E55" s="10"/>
      <c r="F55" s="10" t="s">
        <v>633</v>
      </c>
      <c r="G55" s="11">
        <v>2065.75</v>
      </c>
      <c r="H55" s="13"/>
      <c r="I55" s="10">
        <v>20</v>
      </c>
      <c r="J55" s="10" t="s">
        <v>634</v>
      </c>
      <c r="K55" s="47"/>
      <c r="L55" s="47"/>
      <c r="M55" s="10" t="s">
        <v>45</v>
      </c>
      <c r="N55" s="10"/>
      <c r="O55" s="12">
        <v>41185</v>
      </c>
      <c r="P55" s="4" t="s">
        <v>8070</v>
      </c>
      <c r="Q55" s="10" t="s">
        <v>42</v>
      </c>
      <c r="R55" s="10" t="s">
        <v>8088</v>
      </c>
      <c r="S55" s="13" t="s">
        <v>20</v>
      </c>
    </row>
    <row r="56" spans="1:19" ht="15" hidden="1" customHeight="1" x14ac:dyDescent="0.25">
      <c r="A56" s="10">
        <v>623211</v>
      </c>
      <c r="B56" s="10" t="s">
        <v>403</v>
      </c>
      <c r="C56" s="10"/>
      <c r="D56" s="10"/>
      <c r="E56" s="10"/>
      <c r="F56" s="10" t="s">
        <v>635</v>
      </c>
      <c r="G56" s="11">
        <v>1076.25</v>
      </c>
      <c r="H56" s="13"/>
      <c r="I56" s="10" t="s">
        <v>636</v>
      </c>
      <c r="J56" s="10">
        <v>13</v>
      </c>
      <c r="K56" s="10" t="s">
        <v>637</v>
      </c>
      <c r="L56" s="47"/>
      <c r="M56" s="10" t="s">
        <v>45</v>
      </c>
      <c r="N56" s="10"/>
      <c r="O56" s="12">
        <v>41185</v>
      </c>
      <c r="P56" s="4" t="s">
        <v>8070</v>
      </c>
      <c r="Q56" s="10" t="s">
        <v>25</v>
      </c>
      <c r="R56" s="10" t="s">
        <v>8088</v>
      </c>
      <c r="S56" s="13" t="s">
        <v>20</v>
      </c>
    </row>
    <row r="57" spans="1:19" ht="15" hidden="1" customHeight="1" x14ac:dyDescent="0.25">
      <c r="A57" s="10">
        <v>623244</v>
      </c>
      <c r="B57" s="10" t="s">
        <v>382</v>
      </c>
      <c r="C57" s="10"/>
      <c r="D57" s="10"/>
      <c r="E57" s="10"/>
      <c r="F57" s="10" t="s">
        <v>638</v>
      </c>
      <c r="G57" s="11">
        <v>6197.75</v>
      </c>
      <c r="H57" s="13"/>
      <c r="I57" s="10">
        <v>9</v>
      </c>
      <c r="J57" s="10" t="s">
        <v>639</v>
      </c>
      <c r="K57" s="47"/>
      <c r="L57" s="47"/>
      <c r="M57" s="10" t="s">
        <v>45</v>
      </c>
      <c r="N57" s="10"/>
      <c r="O57" s="12">
        <v>41185</v>
      </c>
      <c r="P57" s="4" t="s">
        <v>8070</v>
      </c>
      <c r="Q57" s="10" t="s">
        <v>39</v>
      </c>
      <c r="R57" s="10" t="s">
        <v>8088</v>
      </c>
      <c r="S57" s="13" t="s">
        <v>20</v>
      </c>
    </row>
    <row r="58" spans="1:19" ht="15" hidden="1" customHeight="1" x14ac:dyDescent="0.25">
      <c r="A58" s="10">
        <v>623251</v>
      </c>
      <c r="B58" s="10" t="s">
        <v>382</v>
      </c>
      <c r="C58" s="10"/>
      <c r="D58" s="10"/>
      <c r="E58" s="10"/>
      <c r="F58" s="10" t="s">
        <v>640</v>
      </c>
      <c r="G58" s="11">
        <v>5892.25</v>
      </c>
      <c r="H58" s="13"/>
      <c r="I58" s="10">
        <v>9</v>
      </c>
      <c r="J58" s="10" t="s">
        <v>639</v>
      </c>
      <c r="K58" s="47"/>
      <c r="L58" s="47"/>
      <c r="M58" s="10" t="s">
        <v>45</v>
      </c>
      <c r="N58" s="10"/>
      <c r="O58" s="12">
        <v>41185</v>
      </c>
      <c r="P58" s="4" t="s">
        <v>8070</v>
      </c>
      <c r="Q58" s="10" t="s">
        <v>39</v>
      </c>
      <c r="R58" s="10" t="s">
        <v>8088</v>
      </c>
      <c r="S58" s="13" t="s">
        <v>20</v>
      </c>
    </row>
    <row r="59" spans="1:19" s="10" customFormat="1" ht="15" hidden="1" customHeight="1" x14ac:dyDescent="0.25">
      <c r="A59" s="10">
        <v>679694</v>
      </c>
      <c r="B59" s="10" t="s">
        <v>64</v>
      </c>
      <c r="C59" s="76" t="s">
        <v>8347</v>
      </c>
      <c r="D59" s="76"/>
      <c r="E59" s="76"/>
      <c r="F59" s="10" t="s">
        <v>5526</v>
      </c>
      <c r="G59" s="11">
        <v>851.75</v>
      </c>
      <c r="I59" s="10">
        <v>7.5</v>
      </c>
      <c r="K59" s="10">
        <v>11.5</v>
      </c>
      <c r="L59" s="10">
        <v>3</v>
      </c>
      <c r="M59" s="10" t="s">
        <v>18</v>
      </c>
      <c r="N59" s="10">
        <v>832070</v>
      </c>
      <c r="O59" s="12">
        <v>41411</v>
      </c>
      <c r="P59" s="4" t="s">
        <v>8077</v>
      </c>
      <c r="Q59" s="10" t="s">
        <v>3152</v>
      </c>
      <c r="R59" s="10" t="s">
        <v>8088</v>
      </c>
      <c r="S59" s="10" t="s">
        <v>26</v>
      </c>
    </row>
    <row r="60" spans="1:19" ht="15" hidden="1" customHeight="1" x14ac:dyDescent="0.25">
      <c r="A60" s="10">
        <v>623308</v>
      </c>
      <c r="B60" s="10" t="s">
        <v>540</v>
      </c>
      <c r="C60" s="10"/>
      <c r="D60" s="10"/>
      <c r="E60" s="10"/>
      <c r="F60" s="10" t="s">
        <v>642</v>
      </c>
      <c r="G60" s="11">
        <v>1056.7</v>
      </c>
      <c r="H60" s="13"/>
      <c r="I60" s="10">
        <v>24</v>
      </c>
      <c r="J60" s="10" t="s">
        <v>643</v>
      </c>
      <c r="K60" s="47"/>
      <c r="L60" s="47"/>
      <c r="M60" s="10" t="s">
        <v>45</v>
      </c>
      <c r="N60" s="10"/>
      <c r="O60" s="12">
        <v>41185</v>
      </c>
      <c r="P60" s="4" t="s">
        <v>8070</v>
      </c>
      <c r="Q60" s="10" t="s">
        <v>71</v>
      </c>
      <c r="R60" s="10" t="s">
        <v>8088</v>
      </c>
      <c r="S60" s="13" t="s">
        <v>20</v>
      </c>
    </row>
    <row r="61" spans="1:19" ht="15" hidden="1" customHeight="1" x14ac:dyDescent="0.25">
      <c r="A61" s="10">
        <v>641681</v>
      </c>
      <c r="B61" s="10" t="s">
        <v>219</v>
      </c>
      <c r="C61" s="10"/>
      <c r="D61" s="10"/>
      <c r="E61" s="10"/>
      <c r="F61" s="10" t="s">
        <v>2495</v>
      </c>
      <c r="G61" s="11">
        <v>44800</v>
      </c>
      <c r="H61" s="13"/>
      <c r="I61" s="10">
        <v>6</v>
      </c>
      <c r="J61" s="47"/>
      <c r="K61" s="10">
        <v>10</v>
      </c>
      <c r="L61" s="10">
        <v>2</v>
      </c>
      <c r="M61" s="10" t="s">
        <v>45</v>
      </c>
      <c r="N61" s="10"/>
      <c r="O61" s="12">
        <v>41269</v>
      </c>
      <c r="P61" s="4" t="s">
        <v>8072</v>
      </c>
      <c r="Q61" s="10" t="s">
        <v>288</v>
      </c>
      <c r="R61" s="10" t="s">
        <v>8088</v>
      </c>
      <c r="S61" s="13" t="s">
        <v>20</v>
      </c>
    </row>
    <row r="62" spans="1:19" ht="15" hidden="1" customHeight="1" x14ac:dyDescent="0.25">
      <c r="A62" s="10">
        <v>665042</v>
      </c>
      <c r="B62" s="10" t="s">
        <v>208</v>
      </c>
      <c r="C62" s="10"/>
      <c r="D62" s="10"/>
      <c r="E62" s="10"/>
      <c r="F62" s="10" t="s">
        <v>4677</v>
      </c>
      <c r="G62" s="11">
        <v>34266</v>
      </c>
      <c r="H62" s="13"/>
      <c r="I62" s="10">
        <v>22.25</v>
      </c>
      <c r="J62" s="47"/>
      <c r="K62" s="10">
        <v>28</v>
      </c>
      <c r="L62" s="10">
        <v>1.4</v>
      </c>
      <c r="M62" s="10" t="s">
        <v>45</v>
      </c>
      <c r="N62" s="10"/>
      <c r="O62" s="12">
        <v>41369</v>
      </c>
      <c r="P62" s="4" t="s">
        <v>8076</v>
      </c>
      <c r="Q62" s="10" t="s">
        <v>29</v>
      </c>
      <c r="R62" s="10" t="s">
        <v>8088</v>
      </c>
      <c r="S62" s="13" t="s">
        <v>20</v>
      </c>
    </row>
    <row r="63" spans="1:19" s="10" customFormat="1" ht="15" hidden="1" customHeight="1" x14ac:dyDescent="0.25">
      <c r="A63" s="10">
        <v>674726</v>
      </c>
      <c r="B63" s="10" t="s">
        <v>64</v>
      </c>
      <c r="C63" s="76" t="s">
        <v>8347</v>
      </c>
      <c r="D63" s="76"/>
      <c r="E63" s="76"/>
      <c r="F63" s="10" t="s">
        <v>5448</v>
      </c>
      <c r="G63" s="11">
        <v>362.82</v>
      </c>
      <c r="I63" s="10">
        <v>8.5</v>
      </c>
      <c r="K63" s="10">
        <v>23.5</v>
      </c>
      <c r="L63" s="10">
        <v>2</v>
      </c>
      <c r="M63" s="10" t="s">
        <v>45</v>
      </c>
      <c r="O63" s="12">
        <v>41409</v>
      </c>
      <c r="P63" s="4" t="s">
        <v>8077</v>
      </c>
      <c r="Q63" s="10" t="s">
        <v>169</v>
      </c>
      <c r="R63" s="10" t="s">
        <v>8087</v>
      </c>
      <c r="S63" s="10" t="s">
        <v>26</v>
      </c>
    </row>
    <row r="64" spans="1:19" ht="15" hidden="1" customHeight="1" x14ac:dyDescent="0.25">
      <c r="A64" s="10">
        <v>623365</v>
      </c>
      <c r="B64" s="10" t="s">
        <v>648</v>
      </c>
      <c r="C64" s="10"/>
      <c r="D64" s="10"/>
      <c r="E64" s="10"/>
      <c r="F64" s="10" t="s">
        <v>649</v>
      </c>
      <c r="G64" s="11">
        <v>9978</v>
      </c>
      <c r="H64" s="13"/>
      <c r="I64" s="10">
        <v>10.5</v>
      </c>
      <c r="J64" s="10" t="s">
        <v>650</v>
      </c>
      <c r="K64" s="47"/>
      <c r="L64" s="47"/>
      <c r="M64" s="10" t="s">
        <v>45</v>
      </c>
      <c r="N64" s="10"/>
      <c r="O64" s="12">
        <v>41185</v>
      </c>
      <c r="P64" s="4" t="s">
        <v>8070</v>
      </c>
      <c r="Q64" s="10" t="s">
        <v>203</v>
      </c>
      <c r="R64" s="10" t="s">
        <v>8088</v>
      </c>
      <c r="S64" s="13" t="s">
        <v>20</v>
      </c>
    </row>
    <row r="65" spans="1:19" s="10" customFormat="1" ht="15" hidden="1" customHeight="1" x14ac:dyDescent="0.25">
      <c r="A65" s="10">
        <v>683627</v>
      </c>
      <c r="B65" s="10" t="s">
        <v>64</v>
      </c>
      <c r="C65" s="76" t="s">
        <v>8347</v>
      </c>
      <c r="D65" s="76"/>
      <c r="E65" s="76"/>
      <c r="F65" s="10" t="s">
        <v>5448</v>
      </c>
      <c r="G65" s="11">
        <v>15912</v>
      </c>
      <c r="I65" s="10">
        <v>8.5</v>
      </c>
      <c r="K65" s="10">
        <v>23.5</v>
      </c>
      <c r="L65" s="10">
        <v>2</v>
      </c>
      <c r="M65" s="10" t="s">
        <v>45</v>
      </c>
      <c r="O65" s="12">
        <v>41444</v>
      </c>
      <c r="P65" s="4" t="s">
        <v>8078</v>
      </c>
      <c r="Q65" s="10" t="s">
        <v>169</v>
      </c>
      <c r="R65" s="10" t="s">
        <v>8087</v>
      </c>
      <c r="S65" s="10" t="s">
        <v>26</v>
      </c>
    </row>
    <row r="66" spans="1:19" ht="15" hidden="1" customHeight="1" x14ac:dyDescent="0.25">
      <c r="A66" s="10">
        <v>623392</v>
      </c>
      <c r="B66" s="10" t="s">
        <v>462</v>
      </c>
      <c r="C66" s="10"/>
      <c r="D66" s="10"/>
      <c r="E66" s="10"/>
      <c r="F66" s="10" t="s">
        <v>652</v>
      </c>
      <c r="G66" s="11">
        <v>2800.5</v>
      </c>
      <c r="H66" s="13"/>
      <c r="I66" s="10" t="s">
        <v>653</v>
      </c>
      <c r="J66" s="10" t="s">
        <v>654</v>
      </c>
      <c r="K66" s="47"/>
      <c r="L66" s="47"/>
      <c r="M66" s="10" t="s">
        <v>45</v>
      </c>
      <c r="N66" s="10"/>
      <c r="O66" s="12">
        <v>41185</v>
      </c>
      <c r="P66" s="4" t="s">
        <v>8070</v>
      </c>
      <c r="Q66" s="10" t="s">
        <v>288</v>
      </c>
      <c r="R66" s="10" t="s">
        <v>8088</v>
      </c>
      <c r="S66" s="13" t="s">
        <v>20</v>
      </c>
    </row>
    <row r="67" spans="1:19" ht="15" hidden="1" customHeight="1" x14ac:dyDescent="0.25">
      <c r="A67" s="10">
        <v>623395</v>
      </c>
      <c r="B67" s="10" t="s">
        <v>405</v>
      </c>
      <c r="C67" s="10"/>
      <c r="D67" s="10"/>
      <c r="E67" s="10"/>
      <c r="F67" s="10" t="s">
        <v>655</v>
      </c>
      <c r="G67" s="11">
        <v>1472.25</v>
      </c>
      <c r="H67" s="13"/>
      <c r="I67" s="10" t="s">
        <v>143</v>
      </c>
      <c r="J67" s="10" t="s">
        <v>656</v>
      </c>
      <c r="K67" s="47"/>
      <c r="L67" s="47"/>
      <c r="M67" s="10" t="s">
        <v>45</v>
      </c>
      <c r="N67" s="10"/>
      <c r="O67" s="12">
        <v>41185</v>
      </c>
      <c r="P67" s="4" t="s">
        <v>8070</v>
      </c>
      <c r="Q67" s="10" t="s">
        <v>103</v>
      </c>
      <c r="R67" s="10" t="s">
        <v>8088</v>
      </c>
      <c r="S67" s="13" t="s">
        <v>20</v>
      </c>
    </row>
    <row r="68" spans="1:19" ht="15" hidden="1" customHeight="1" x14ac:dyDescent="0.25">
      <c r="A68" s="10">
        <v>623400</v>
      </c>
      <c r="B68" s="10" t="s">
        <v>405</v>
      </c>
      <c r="C68" s="10"/>
      <c r="D68" s="10"/>
      <c r="E68" s="10"/>
      <c r="F68" s="10" t="s">
        <v>657</v>
      </c>
      <c r="G68" s="11">
        <v>1664.25</v>
      </c>
      <c r="H68" s="13"/>
      <c r="I68" s="10" t="s">
        <v>143</v>
      </c>
      <c r="J68" s="10" t="s">
        <v>658</v>
      </c>
      <c r="K68" s="47"/>
      <c r="L68" s="47"/>
      <c r="M68" s="10" t="s">
        <v>45</v>
      </c>
      <c r="N68" s="10"/>
      <c r="O68" s="12">
        <v>41185</v>
      </c>
      <c r="P68" s="4" t="s">
        <v>8070</v>
      </c>
      <c r="Q68" s="10" t="s">
        <v>103</v>
      </c>
      <c r="R68" s="10" t="s">
        <v>8088</v>
      </c>
      <c r="S68" s="13" t="s">
        <v>20</v>
      </c>
    </row>
    <row r="69" spans="1:19" ht="15" hidden="1" customHeight="1" x14ac:dyDescent="0.25">
      <c r="A69" s="10">
        <v>623428</v>
      </c>
      <c r="B69" s="10" t="s">
        <v>584</v>
      </c>
      <c r="C69" s="10"/>
      <c r="D69" s="10"/>
      <c r="E69" s="10"/>
      <c r="F69" s="10" t="s">
        <v>659</v>
      </c>
      <c r="G69" s="11">
        <v>0</v>
      </c>
      <c r="H69" s="13"/>
      <c r="I69" s="10">
        <v>48</v>
      </c>
      <c r="J69" s="10">
        <v>40</v>
      </c>
      <c r="K69" s="10" t="s">
        <v>660</v>
      </c>
      <c r="L69" s="47"/>
      <c r="M69" s="10" t="s">
        <v>45</v>
      </c>
      <c r="N69" s="10"/>
      <c r="O69" s="12">
        <v>41185</v>
      </c>
      <c r="P69" s="4" t="s">
        <v>8070</v>
      </c>
      <c r="Q69" s="10" t="s">
        <v>71</v>
      </c>
      <c r="R69" s="10" t="s">
        <v>8088</v>
      </c>
      <c r="S69" s="13" t="s">
        <v>20</v>
      </c>
    </row>
    <row r="70" spans="1:19" ht="15" hidden="1" customHeight="1" x14ac:dyDescent="0.25">
      <c r="A70" s="47">
        <v>708653</v>
      </c>
      <c r="B70" s="47" t="s">
        <v>497</v>
      </c>
      <c r="C70" s="47"/>
      <c r="D70" s="47"/>
      <c r="E70" s="47"/>
      <c r="F70" s="47" t="s">
        <v>8055</v>
      </c>
      <c r="G70" s="47">
        <v>16.13</v>
      </c>
      <c r="H70" s="13"/>
      <c r="I70" s="47" t="s">
        <v>8055</v>
      </c>
      <c r="J70" s="47"/>
      <c r="K70" s="47"/>
      <c r="L70" s="47"/>
      <c r="M70" s="47" t="s">
        <v>18</v>
      </c>
      <c r="N70" s="47">
        <v>899251</v>
      </c>
      <c r="O70" s="48">
        <v>41541</v>
      </c>
      <c r="P70" s="50" t="s">
        <v>8081</v>
      </c>
      <c r="Q70" s="47" t="s">
        <v>317</v>
      </c>
      <c r="R70" s="10" t="s">
        <v>8088</v>
      </c>
      <c r="S70" s="13" t="s">
        <v>20</v>
      </c>
    </row>
    <row r="71" spans="1:19" s="10" customFormat="1" ht="15" hidden="1" customHeight="1" x14ac:dyDescent="0.25">
      <c r="A71" s="10">
        <v>688477</v>
      </c>
      <c r="B71" s="10" t="s">
        <v>64</v>
      </c>
      <c r="C71" s="76" t="s">
        <v>8347</v>
      </c>
      <c r="D71" s="76"/>
      <c r="E71" s="76"/>
      <c r="F71" s="10" t="s">
        <v>5448</v>
      </c>
      <c r="G71" s="11">
        <v>15144</v>
      </c>
      <c r="I71" s="10">
        <v>8.5</v>
      </c>
      <c r="K71" s="10">
        <v>23.5</v>
      </c>
      <c r="L71" s="10">
        <v>2</v>
      </c>
      <c r="M71" s="10" t="s">
        <v>45</v>
      </c>
      <c r="O71" s="12">
        <v>41449</v>
      </c>
      <c r="P71" s="4" t="s">
        <v>8078</v>
      </c>
      <c r="Q71" s="10" t="s">
        <v>169</v>
      </c>
      <c r="R71" s="10" t="s">
        <v>8087</v>
      </c>
      <c r="S71" s="10" t="s">
        <v>26</v>
      </c>
    </row>
    <row r="72" spans="1:19" s="10" customFormat="1" ht="15" hidden="1" customHeight="1" x14ac:dyDescent="0.25">
      <c r="A72" s="10">
        <v>698521</v>
      </c>
      <c r="B72" s="10" t="s">
        <v>64</v>
      </c>
      <c r="C72" s="76" t="s">
        <v>8347</v>
      </c>
      <c r="D72" s="76"/>
      <c r="E72" s="76"/>
      <c r="F72" s="10" t="s">
        <v>7293</v>
      </c>
      <c r="G72" s="10">
        <v>383.82</v>
      </c>
      <c r="I72" s="10">
        <v>8.5</v>
      </c>
      <c r="J72" s="10">
        <v>0</v>
      </c>
      <c r="K72" s="10">
        <v>23.5</v>
      </c>
      <c r="L72" s="10">
        <v>2</v>
      </c>
      <c r="M72" s="10" t="s">
        <v>18</v>
      </c>
      <c r="N72" s="10">
        <v>878294</v>
      </c>
      <c r="O72" s="12">
        <v>41500</v>
      </c>
      <c r="P72" s="4" t="s">
        <v>8080</v>
      </c>
      <c r="Q72" s="10" t="s">
        <v>34</v>
      </c>
      <c r="R72" s="10" t="s">
        <v>8087</v>
      </c>
      <c r="S72" s="10" t="s">
        <v>26</v>
      </c>
    </row>
    <row r="73" spans="1:19" s="10" customFormat="1" ht="15" hidden="1" customHeight="1" x14ac:dyDescent="0.25">
      <c r="A73" s="10">
        <v>688477</v>
      </c>
      <c r="B73" s="10" t="s">
        <v>64</v>
      </c>
      <c r="C73" s="76" t="s">
        <v>8347</v>
      </c>
      <c r="D73" s="76"/>
      <c r="E73" s="76"/>
      <c r="F73" s="10" t="s">
        <v>8239</v>
      </c>
      <c r="G73" s="10">
        <v>15144</v>
      </c>
      <c r="I73" s="10">
        <v>8.5</v>
      </c>
      <c r="J73" s="10">
        <v>0</v>
      </c>
      <c r="K73" s="10">
        <v>23.5</v>
      </c>
      <c r="L73" s="10">
        <v>2</v>
      </c>
      <c r="M73" s="10" t="s">
        <v>45</v>
      </c>
      <c r="O73" s="12">
        <v>41464</v>
      </c>
      <c r="P73" s="4" t="s">
        <v>8079</v>
      </c>
      <c r="Q73" s="10" t="s">
        <v>169</v>
      </c>
      <c r="R73" s="10" t="s">
        <v>8087</v>
      </c>
      <c r="S73" s="10" t="s">
        <v>26</v>
      </c>
    </row>
    <row r="74" spans="1:19" s="10" customFormat="1" ht="15" hidden="1" customHeight="1" x14ac:dyDescent="0.25">
      <c r="A74" s="10">
        <v>707780</v>
      </c>
      <c r="B74" s="10" t="s">
        <v>64</v>
      </c>
      <c r="C74" s="76" t="s">
        <v>8347</v>
      </c>
      <c r="D74" s="76"/>
      <c r="E74" s="76"/>
      <c r="F74" s="10" t="s">
        <v>8041</v>
      </c>
      <c r="G74" s="10">
        <v>339.78</v>
      </c>
      <c r="I74" s="10">
        <v>8.5</v>
      </c>
      <c r="J74" s="10">
        <v>0</v>
      </c>
      <c r="K74" s="10">
        <v>23.5</v>
      </c>
      <c r="L74" s="10">
        <v>2.5</v>
      </c>
      <c r="M74" s="10" t="s">
        <v>18</v>
      </c>
      <c r="N74" s="10">
        <v>901841</v>
      </c>
      <c r="O74" s="12">
        <v>41544</v>
      </c>
      <c r="P74" s="4" t="s">
        <v>8081</v>
      </c>
      <c r="Q74" s="10" t="s">
        <v>169</v>
      </c>
      <c r="R74" s="10" t="s">
        <v>8087</v>
      </c>
      <c r="S74" s="10" t="s">
        <v>26</v>
      </c>
    </row>
    <row r="75" spans="1:19" s="10" customFormat="1" ht="15" hidden="1" customHeight="1" x14ac:dyDescent="0.25">
      <c r="A75" s="10">
        <v>635514</v>
      </c>
      <c r="B75" s="10" t="s">
        <v>64</v>
      </c>
      <c r="C75" s="76" t="s">
        <v>8347</v>
      </c>
      <c r="D75" s="76"/>
      <c r="E75" s="76"/>
      <c r="F75" s="10" t="s">
        <v>80</v>
      </c>
      <c r="G75" s="11">
        <v>24860</v>
      </c>
      <c r="I75" s="10">
        <v>8.5</v>
      </c>
      <c r="K75" s="10">
        <v>23.5</v>
      </c>
      <c r="L75" s="10">
        <v>3</v>
      </c>
      <c r="M75" s="10" t="s">
        <v>18</v>
      </c>
      <c r="N75" s="10">
        <v>742302</v>
      </c>
      <c r="O75" s="12">
        <v>41225</v>
      </c>
      <c r="P75" s="4" t="s">
        <v>8071</v>
      </c>
      <c r="Q75" s="10" t="s">
        <v>103</v>
      </c>
      <c r="R75" s="10" t="s">
        <v>8087</v>
      </c>
      <c r="S75" s="10" t="s">
        <v>26</v>
      </c>
    </row>
    <row r="76" spans="1:19" s="10" customFormat="1" ht="15" hidden="1" customHeight="1" x14ac:dyDescent="0.25">
      <c r="A76" s="10">
        <v>638932</v>
      </c>
      <c r="B76" s="10" t="s">
        <v>64</v>
      </c>
      <c r="C76" s="76" t="s">
        <v>8347</v>
      </c>
      <c r="D76" s="76"/>
      <c r="E76" s="76"/>
      <c r="F76" s="10" t="s">
        <v>80</v>
      </c>
      <c r="G76" s="11">
        <v>24540</v>
      </c>
      <c r="I76" s="10">
        <v>8.5</v>
      </c>
      <c r="K76" s="10">
        <v>23.5</v>
      </c>
      <c r="L76" s="10">
        <v>3</v>
      </c>
      <c r="M76" s="10" t="s">
        <v>18</v>
      </c>
      <c r="N76" s="10">
        <v>749746</v>
      </c>
      <c r="O76" s="12">
        <v>41242</v>
      </c>
      <c r="P76" s="4" t="s">
        <v>8071</v>
      </c>
      <c r="Q76" s="10" t="s">
        <v>39</v>
      </c>
      <c r="R76" s="10" t="s">
        <v>8087</v>
      </c>
      <c r="S76" s="10" t="s">
        <v>26</v>
      </c>
    </row>
    <row r="77" spans="1:19" s="10" customFormat="1" ht="15" hidden="1" customHeight="1" x14ac:dyDescent="0.25">
      <c r="A77" s="10">
        <v>644886</v>
      </c>
      <c r="B77" s="10" t="s">
        <v>64</v>
      </c>
      <c r="C77" s="76" t="s">
        <v>8347</v>
      </c>
      <c r="D77" s="76"/>
      <c r="E77" s="76"/>
      <c r="F77" s="10" t="s">
        <v>80</v>
      </c>
      <c r="G77" s="11">
        <v>24540</v>
      </c>
      <c r="I77" s="10">
        <v>8.5</v>
      </c>
      <c r="K77" s="10">
        <v>23.5</v>
      </c>
      <c r="L77" s="10">
        <v>3</v>
      </c>
      <c r="M77" s="10" t="s">
        <v>18</v>
      </c>
      <c r="N77" s="10">
        <v>761672</v>
      </c>
      <c r="O77" s="12">
        <v>41271</v>
      </c>
      <c r="P77" s="4" t="s">
        <v>8072</v>
      </c>
      <c r="Q77" s="10" t="s">
        <v>25</v>
      </c>
      <c r="R77" s="10" t="s">
        <v>8087</v>
      </c>
      <c r="S77" s="10" t="s">
        <v>26</v>
      </c>
    </row>
    <row r="78" spans="1:19" ht="15" hidden="1" customHeight="1" x14ac:dyDescent="0.25">
      <c r="A78" s="10">
        <v>623539</v>
      </c>
      <c r="B78" s="10" t="s">
        <v>416</v>
      </c>
      <c r="C78" s="10"/>
      <c r="D78" s="10"/>
      <c r="E78" s="10"/>
      <c r="F78" s="10" t="s">
        <v>670</v>
      </c>
      <c r="G78" s="11">
        <v>1428</v>
      </c>
      <c r="H78" s="13"/>
      <c r="I78" s="10" t="s">
        <v>671</v>
      </c>
      <c r="J78" s="10" t="s">
        <v>672</v>
      </c>
      <c r="K78" s="47"/>
      <c r="L78" s="47"/>
      <c r="M78" s="10" t="s">
        <v>45</v>
      </c>
      <c r="N78" s="10"/>
      <c r="O78" s="12">
        <v>41186</v>
      </c>
      <c r="P78" s="4" t="s">
        <v>8070</v>
      </c>
      <c r="Q78" s="10" t="s">
        <v>25</v>
      </c>
      <c r="R78" s="10" t="s">
        <v>8088</v>
      </c>
      <c r="S78" s="13" t="s">
        <v>20</v>
      </c>
    </row>
    <row r="79" spans="1:19" ht="15" hidden="1" customHeight="1" x14ac:dyDescent="0.25">
      <c r="A79" s="10">
        <v>623597</v>
      </c>
      <c r="B79" s="10" t="s">
        <v>382</v>
      </c>
      <c r="C79" s="10"/>
      <c r="D79" s="10"/>
      <c r="E79" s="10"/>
      <c r="F79" s="10" t="s">
        <v>673</v>
      </c>
      <c r="G79" s="11">
        <v>4448.25</v>
      </c>
      <c r="H79" s="13"/>
      <c r="I79" s="10">
        <v>8</v>
      </c>
      <c r="J79" s="10" t="s">
        <v>383</v>
      </c>
      <c r="K79" s="47"/>
      <c r="L79" s="47"/>
      <c r="M79" s="10" t="s">
        <v>45</v>
      </c>
      <c r="N79" s="10"/>
      <c r="O79" s="12">
        <v>41186</v>
      </c>
      <c r="P79" s="4" t="s">
        <v>8070</v>
      </c>
      <c r="Q79" s="10" t="s">
        <v>23</v>
      </c>
      <c r="R79" s="47" t="s">
        <v>8087</v>
      </c>
      <c r="S79" s="13" t="s">
        <v>20</v>
      </c>
    </row>
    <row r="80" spans="1:19" ht="15" hidden="1" customHeight="1" x14ac:dyDescent="0.25">
      <c r="A80" s="10">
        <v>623600</v>
      </c>
      <c r="B80" s="10" t="s">
        <v>382</v>
      </c>
      <c r="C80" s="10"/>
      <c r="D80" s="10"/>
      <c r="E80" s="10"/>
      <c r="F80" s="10" t="s">
        <v>674</v>
      </c>
      <c r="G80" s="11">
        <v>1331.5</v>
      </c>
      <c r="H80" s="13"/>
      <c r="I80" s="10" t="s">
        <v>143</v>
      </c>
      <c r="J80" s="10">
        <v>10</v>
      </c>
      <c r="K80" s="10" t="s">
        <v>675</v>
      </c>
      <c r="L80" s="47"/>
      <c r="M80" s="10" t="s">
        <v>45</v>
      </c>
      <c r="N80" s="10"/>
      <c r="O80" s="12">
        <v>41186</v>
      </c>
      <c r="P80" s="4" t="s">
        <v>8070</v>
      </c>
      <c r="Q80" s="10" t="s">
        <v>23</v>
      </c>
      <c r="R80" s="10" t="s">
        <v>8088</v>
      </c>
      <c r="S80" s="13" t="s">
        <v>20</v>
      </c>
    </row>
    <row r="81" spans="1:19" s="10" customFormat="1" ht="15" hidden="1" customHeight="1" x14ac:dyDescent="0.25">
      <c r="A81" s="10">
        <v>666179</v>
      </c>
      <c r="B81" s="10" t="s">
        <v>64</v>
      </c>
      <c r="C81" s="76" t="s">
        <v>8347</v>
      </c>
      <c r="D81" s="76"/>
      <c r="E81" s="76"/>
      <c r="F81" s="10" t="s">
        <v>80</v>
      </c>
      <c r="G81" s="11">
        <v>24540</v>
      </c>
      <c r="I81" s="10">
        <v>8.5</v>
      </c>
      <c r="K81" s="10">
        <v>23.5</v>
      </c>
      <c r="L81" s="10">
        <v>3</v>
      </c>
      <c r="M81" s="10" t="s">
        <v>18</v>
      </c>
      <c r="N81" s="10">
        <v>804286</v>
      </c>
      <c r="O81" s="12">
        <v>41360</v>
      </c>
      <c r="P81" s="4" t="s">
        <v>8075</v>
      </c>
      <c r="Q81" s="10" t="s">
        <v>75</v>
      </c>
      <c r="R81" s="10" t="s">
        <v>8088</v>
      </c>
      <c r="S81" s="10" t="s">
        <v>26</v>
      </c>
    </row>
    <row r="82" spans="1:19" s="10" customFormat="1" ht="15" hidden="1" customHeight="1" x14ac:dyDescent="0.25">
      <c r="A82" s="10">
        <v>680397</v>
      </c>
      <c r="B82" s="10" t="s">
        <v>64</v>
      </c>
      <c r="C82" s="76" t="s">
        <v>8347</v>
      </c>
      <c r="D82" s="76"/>
      <c r="E82" s="76"/>
      <c r="F82" s="10" t="s">
        <v>80</v>
      </c>
      <c r="G82" s="11">
        <v>48256</v>
      </c>
      <c r="I82" s="10">
        <v>8.5</v>
      </c>
      <c r="K82" s="10">
        <v>23.5</v>
      </c>
      <c r="L82" s="10">
        <v>3</v>
      </c>
      <c r="M82" s="10" t="s">
        <v>18</v>
      </c>
      <c r="N82" s="10">
        <v>833855</v>
      </c>
      <c r="O82" s="12">
        <v>41416</v>
      </c>
      <c r="P82" s="4" t="s">
        <v>8077</v>
      </c>
      <c r="Q82" s="10" t="s">
        <v>3113</v>
      </c>
      <c r="R82" s="10" t="s">
        <v>8087</v>
      </c>
      <c r="S82" s="10" t="s">
        <v>26</v>
      </c>
    </row>
    <row r="83" spans="1:19" ht="15" hidden="1" customHeight="1" x14ac:dyDescent="0.25">
      <c r="A83" s="10">
        <v>623677</v>
      </c>
      <c r="B83" s="10" t="s">
        <v>678</v>
      </c>
      <c r="C83" s="10"/>
      <c r="D83" s="10"/>
      <c r="E83" s="10"/>
      <c r="F83" s="10" t="s">
        <v>679</v>
      </c>
      <c r="G83" s="11">
        <v>625.5</v>
      </c>
      <c r="H83" s="13"/>
      <c r="I83" s="10">
        <v>4</v>
      </c>
      <c r="J83" s="47"/>
      <c r="K83" s="10">
        <v>10</v>
      </c>
      <c r="L83" s="10">
        <v>1.5</v>
      </c>
      <c r="M83" s="10" t="s">
        <v>45</v>
      </c>
      <c r="N83" s="10"/>
      <c r="O83" s="12">
        <v>41186</v>
      </c>
      <c r="P83" s="4" t="s">
        <v>8070</v>
      </c>
      <c r="Q83" s="10" t="s">
        <v>288</v>
      </c>
      <c r="R83" s="10" t="s">
        <v>8088</v>
      </c>
      <c r="S83" s="13" t="s">
        <v>20</v>
      </c>
    </row>
    <row r="84" spans="1:19" ht="15" hidden="1" customHeight="1" x14ac:dyDescent="0.25">
      <c r="A84" s="10">
        <v>623680</v>
      </c>
      <c r="B84" s="10" t="s">
        <v>24</v>
      </c>
      <c r="C84" s="10"/>
      <c r="D84" s="10"/>
      <c r="E84" s="10"/>
      <c r="F84" s="10" t="s">
        <v>680</v>
      </c>
      <c r="G84" s="11">
        <v>1266.8</v>
      </c>
      <c r="H84" s="13"/>
      <c r="I84" s="10" t="s">
        <v>681</v>
      </c>
      <c r="J84" s="10">
        <v>20</v>
      </c>
      <c r="K84" s="10" t="s">
        <v>682</v>
      </c>
      <c r="L84" s="47"/>
      <c r="M84" s="10" t="s">
        <v>45</v>
      </c>
      <c r="N84" s="10"/>
      <c r="O84" s="12">
        <v>41186</v>
      </c>
      <c r="P84" s="4" t="s">
        <v>8070</v>
      </c>
      <c r="Q84" s="10" t="s">
        <v>164</v>
      </c>
      <c r="R84" s="10" t="s">
        <v>8088</v>
      </c>
      <c r="S84" s="13" t="s">
        <v>20</v>
      </c>
    </row>
    <row r="85" spans="1:19" ht="15" hidden="1" customHeight="1" x14ac:dyDescent="0.25">
      <c r="A85" s="10">
        <v>623689</v>
      </c>
      <c r="B85" s="10" t="s">
        <v>178</v>
      </c>
      <c r="C85" s="10"/>
      <c r="D85" s="10"/>
      <c r="E85" s="10"/>
      <c r="F85" s="10" t="s">
        <v>683</v>
      </c>
      <c r="G85" s="11">
        <v>3462.5</v>
      </c>
      <c r="H85" s="47"/>
      <c r="I85" s="10">
        <v>14</v>
      </c>
      <c r="J85" s="10">
        <v>20</v>
      </c>
      <c r="K85" s="10" t="s">
        <v>684</v>
      </c>
      <c r="L85" s="47"/>
      <c r="M85" s="10" t="s">
        <v>45</v>
      </c>
      <c r="N85" s="10"/>
      <c r="O85" s="12">
        <v>41186</v>
      </c>
      <c r="P85" s="4" t="s">
        <v>8070</v>
      </c>
      <c r="Q85" s="10" t="s">
        <v>58</v>
      </c>
      <c r="R85" s="10" t="s">
        <v>8088</v>
      </c>
      <c r="S85" s="13" t="s">
        <v>20</v>
      </c>
    </row>
    <row r="86" spans="1:19" ht="15" hidden="1" customHeight="1" x14ac:dyDescent="0.25">
      <c r="A86" s="10">
        <v>637491</v>
      </c>
      <c r="B86" s="10" t="s">
        <v>64</v>
      </c>
      <c r="C86" s="10"/>
      <c r="D86" s="10"/>
      <c r="E86" s="10"/>
      <c r="F86" s="10" t="s">
        <v>2139</v>
      </c>
      <c r="G86" s="11">
        <v>20550</v>
      </c>
      <c r="H86" s="13"/>
      <c r="I86" s="10">
        <v>7</v>
      </c>
      <c r="J86" s="47"/>
      <c r="K86" s="10">
        <v>10</v>
      </c>
      <c r="L86" s="10">
        <v>1.5</v>
      </c>
      <c r="M86" s="10" t="s">
        <v>45</v>
      </c>
      <c r="N86" s="10"/>
      <c r="O86" s="12">
        <v>41248</v>
      </c>
      <c r="P86" s="4" t="s">
        <v>8072</v>
      </c>
      <c r="Q86" s="10" t="s">
        <v>25</v>
      </c>
      <c r="R86" s="10" t="s">
        <v>8088</v>
      </c>
      <c r="S86" s="13" t="s">
        <v>20</v>
      </c>
    </row>
    <row r="87" spans="1:19" ht="15" hidden="1" customHeight="1" x14ac:dyDescent="0.25">
      <c r="A87" s="10">
        <v>632866</v>
      </c>
      <c r="B87" s="10" t="s">
        <v>64</v>
      </c>
      <c r="C87" s="10"/>
      <c r="D87" s="10"/>
      <c r="E87" s="10"/>
      <c r="F87" s="10" t="s">
        <v>1651</v>
      </c>
      <c r="G87" s="11">
        <v>17625</v>
      </c>
      <c r="H87" s="13"/>
      <c r="I87" s="10">
        <v>8</v>
      </c>
      <c r="J87" s="47"/>
      <c r="K87" s="10">
        <v>10</v>
      </c>
      <c r="L87" s="10">
        <v>1.5</v>
      </c>
      <c r="M87" s="10" t="s">
        <v>45</v>
      </c>
      <c r="N87" s="10"/>
      <c r="O87" s="12">
        <v>41227</v>
      </c>
      <c r="P87" s="4" t="s">
        <v>8071</v>
      </c>
      <c r="Q87" s="10" t="s">
        <v>25</v>
      </c>
      <c r="R87" s="10" t="s">
        <v>8088</v>
      </c>
      <c r="S87" s="13" t="s">
        <v>20</v>
      </c>
    </row>
    <row r="88" spans="1:19" ht="15" hidden="1" customHeight="1" x14ac:dyDescent="0.25">
      <c r="A88" s="10">
        <v>637496</v>
      </c>
      <c r="B88" s="10" t="s">
        <v>64</v>
      </c>
      <c r="C88" s="10"/>
      <c r="D88" s="10"/>
      <c r="E88" s="10"/>
      <c r="F88" s="10" t="s">
        <v>2140</v>
      </c>
      <c r="G88" s="11">
        <v>17424</v>
      </c>
      <c r="H88" s="13"/>
      <c r="I88" s="10">
        <v>7</v>
      </c>
      <c r="J88" s="47"/>
      <c r="K88" s="10">
        <v>12</v>
      </c>
      <c r="L88" s="10">
        <v>1.5</v>
      </c>
      <c r="M88" s="10" t="s">
        <v>45</v>
      </c>
      <c r="N88" s="10"/>
      <c r="O88" s="12">
        <v>41248</v>
      </c>
      <c r="P88" s="4" t="s">
        <v>8072</v>
      </c>
      <c r="Q88" s="10" t="s">
        <v>25</v>
      </c>
      <c r="R88" s="10" t="s">
        <v>8088</v>
      </c>
      <c r="S88" s="13" t="s">
        <v>20</v>
      </c>
    </row>
    <row r="89" spans="1:19" ht="15" hidden="1" customHeight="1" x14ac:dyDescent="0.25">
      <c r="A89" s="10">
        <v>623722</v>
      </c>
      <c r="B89" s="10" t="s">
        <v>476</v>
      </c>
      <c r="C89" s="10"/>
      <c r="D89" s="10"/>
      <c r="E89" s="10"/>
      <c r="F89" s="10" t="s">
        <v>688</v>
      </c>
      <c r="G89" s="11">
        <v>0</v>
      </c>
      <c r="H89" s="13"/>
      <c r="I89" s="10">
        <v>10</v>
      </c>
      <c r="J89" s="10" t="s">
        <v>689</v>
      </c>
      <c r="K89" s="47"/>
      <c r="L89" s="47"/>
      <c r="M89" s="10" t="s">
        <v>45</v>
      </c>
      <c r="N89" s="10"/>
      <c r="O89" s="12">
        <v>41186</v>
      </c>
      <c r="P89" s="4" t="s">
        <v>8070</v>
      </c>
      <c r="Q89" s="10" t="s">
        <v>19</v>
      </c>
      <c r="R89" s="10" t="s">
        <v>8088</v>
      </c>
      <c r="S89" s="13" t="s">
        <v>20</v>
      </c>
    </row>
    <row r="90" spans="1:19" ht="15" hidden="1" customHeight="1" x14ac:dyDescent="0.25">
      <c r="A90" s="10">
        <v>623734</v>
      </c>
      <c r="B90" s="10" t="s">
        <v>545</v>
      </c>
      <c r="C90" s="10"/>
      <c r="D90" s="10"/>
      <c r="E90" s="10"/>
      <c r="F90" s="10" t="s">
        <v>690</v>
      </c>
      <c r="G90" s="11">
        <v>1251</v>
      </c>
      <c r="H90" s="13"/>
      <c r="I90" s="10">
        <v>8</v>
      </c>
      <c r="J90" s="10">
        <v>3</v>
      </c>
      <c r="K90" s="10" t="s">
        <v>691</v>
      </c>
      <c r="L90" s="47"/>
      <c r="M90" s="10" t="s">
        <v>45</v>
      </c>
      <c r="N90" s="10"/>
      <c r="O90" s="12">
        <v>41186</v>
      </c>
      <c r="P90" s="4" t="s">
        <v>8070</v>
      </c>
      <c r="Q90" s="10" t="s">
        <v>116</v>
      </c>
      <c r="R90" s="10" t="s">
        <v>8088</v>
      </c>
      <c r="S90" s="13" t="s">
        <v>20</v>
      </c>
    </row>
    <row r="91" spans="1:19" ht="15" hidden="1" customHeight="1" x14ac:dyDescent="0.25">
      <c r="A91" s="10">
        <v>623743</v>
      </c>
      <c r="B91" s="10" t="s">
        <v>692</v>
      </c>
      <c r="C91" s="10"/>
      <c r="D91" s="10"/>
      <c r="E91" s="10"/>
      <c r="F91" s="10" t="s">
        <v>693</v>
      </c>
      <c r="G91" s="11">
        <v>0</v>
      </c>
      <c r="H91" s="13"/>
      <c r="I91" s="10">
        <v>36</v>
      </c>
      <c r="J91" s="10" t="s">
        <v>694</v>
      </c>
      <c r="K91" s="47"/>
      <c r="L91" s="47"/>
      <c r="M91" s="10" t="s">
        <v>45</v>
      </c>
      <c r="N91" s="10"/>
      <c r="O91" s="12">
        <v>41186</v>
      </c>
      <c r="P91" s="4" t="s">
        <v>8070</v>
      </c>
      <c r="Q91" s="10" t="s">
        <v>39</v>
      </c>
      <c r="R91" s="10" t="s">
        <v>8088</v>
      </c>
      <c r="S91" s="13" t="s">
        <v>20</v>
      </c>
    </row>
    <row r="92" spans="1:19" s="10" customFormat="1" ht="15" hidden="1" customHeight="1" x14ac:dyDescent="0.25">
      <c r="A92" s="10">
        <v>688463</v>
      </c>
      <c r="B92" s="10" t="s">
        <v>64</v>
      </c>
      <c r="C92" s="76" t="s">
        <v>8347</v>
      </c>
      <c r="D92" s="76"/>
      <c r="E92" s="76"/>
      <c r="F92" s="10" t="s">
        <v>80</v>
      </c>
      <c r="G92" s="11">
        <v>49416</v>
      </c>
      <c r="I92" s="10">
        <v>8.5</v>
      </c>
      <c r="K92" s="10">
        <v>23.5</v>
      </c>
      <c r="L92" s="10">
        <v>3</v>
      </c>
      <c r="M92" s="10" t="s">
        <v>45</v>
      </c>
      <c r="O92" s="12">
        <v>41449</v>
      </c>
      <c r="P92" s="4" t="s">
        <v>8078</v>
      </c>
      <c r="Q92" s="10" t="s">
        <v>169</v>
      </c>
      <c r="R92" s="10" t="s">
        <v>8087</v>
      </c>
      <c r="S92" s="10" t="s">
        <v>26</v>
      </c>
    </row>
    <row r="93" spans="1:19" ht="15" hidden="1" customHeight="1" x14ac:dyDescent="0.25">
      <c r="A93" s="47">
        <v>708650</v>
      </c>
      <c r="B93" s="47" t="s">
        <v>497</v>
      </c>
      <c r="C93" s="47"/>
      <c r="D93" s="47"/>
      <c r="E93" s="47"/>
      <c r="F93" s="47" t="s">
        <v>8054</v>
      </c>
      <c r="G93" s="47">
        <v>22.66</v>
      </c>
      <c r="H93" s="13"/>
      <c r="I93" s="47" t="s">
        <v>8054</v>
      </c>
      <c r="J93" s="47"/>
      <c r="K93" s="47"/>
      <c r="L93" s="47"/>
      <c r="M93" s="47" t="s">
        <v>18</v>
      </c>
      <c r="N93" s="47">
        <v>899245</v>
      </c>
      <c r="O93" s="48">
        <v>41541</v>
      </c>
      <c r="P93" s="50" t="s">
        <v>8081</v>
      </c>
      <c r="Q93" s="47" t="s">
        <v>317</v>
      </c>
      <c r="R93" s="10" t="s">
        <v>8088</v>
      </c>
      <c r="S93" s="13" t="s">
        <v>20</v>
      </c>
    </row>
    <row r="94" spans="1:19" ht="15" hidden="1" customHeight="1" x14ac:dyDescent="0.25">
      <c r="A94" s="10">
        <v>623806</v>
      </c>
      <c r="B94" s="10" t="s">
        <v>397</v>
      </c>
      <c r="C94" s="10"/>
      <c r="D94" s="10"/>
      <c r="E94" s="10"/>
      <c r="F94" s="10" t="s">
        <v>695</v>
      </c>
      <c r="G94" s="11">
        <v>4374</v>
      </c>
      <c r="H94" s="13"/>
      <c r="I94" s="10" t="s">
        <v>696</v>
      </c>
      <c r="J94" s="10">
        <v>26</v>
      </c>
      <c r="K94" s="10">
        <v>4</v>
      </c>
      <c r="L94" s="47"/>
      <c r="M94" s="10" t="s">
        <v>45</v>
      </c>
      <c r="N94" s="10"/>
      <c r="O94" s="12">
        <v>41187</v>
      </c>
      <c r="P94" s="4" t="s">
        <v>8070</v>
      </c>
      <c r="Q94" s="10" t="s">
        <v>23</v>
      </c>
      <c r="R94" s="10" t="s">
        <v>8088</v>
      </c>
      <c r="S94" s="13" t="s">
        <v>20</v>
      </c>
    </row>
    <row r="95" spans="1:19" s="10" customFormat="1" ht="15" hidden="1" customHeight="1" x14ac:dyDescent="0.25">
      <c r="A95" s="10">
        <v>688709</v>
      </c>
      <c r="B95" s="10" t="s">
        <v>64</v>
      </c>
      <c r="C95" s="76" t="s">
        <v>8347</v>
      </c>
      <c r="D95" s="76"/>
      <c r="E95" s="76"/>
      <c r="F95" s="10" t="s">
        <v>80</v>
      </c>
      <c r="G95" s="11">
        <v>24720</v>
      </c>
      <c r="I95" s="10">
        <v>8.5</v>
      </c>
      <c r="K95" s="10">
        <v>23.5</v>
      </c>
      <c r="L95" s="10">
        <v>3</v>
      </c>
      <c r="M95" s="10" t="s">
        <v>18</v>
      </c>
      <c r="N95" s="10">
        <v>852079</v>
      </c>
      <c r="O95" s="12">
        <v>41450</v>
      </c>
      <c r="P95" s="4" t="s">
        <v>8078</v>
      </c>
      <c r="Q95" s="10" t="s">
        <v>5898</v>
      </c>
      <c r="R95" s="10" t="s">
        <v>8087</v>
      </c>
      <c r="S95" s="10" t="s">
        <v>26</v>
      </c>
    </row>
    <row r="96" spans="1:19" ht="15" hidden="1" customHeight="1" x14ac:dyDescent="0.25">
      <c r="A96" s="10">
        <v>623920</v>
      </c>
      <c r="B96" s="10" t="s">
        <v>15</v>
      </c>
      <c r="C96" s="10"/>
      <c r="D96" s="10"/>
      <c r="E96" s="10"/>
      <c r="F96" s="10" t="s">
        <v>697</v>
      </c>
      <c r="G96" s="11">
        <v>2107.5</v>
      </c>
      <c r="H96" s="13"/>
      <c r="I96" s="10">
        <v>10</v>
      </c>
      <c r="J96" s="10" t="s">
        <v>698</v>
      </c>
      <c r="K96" s="47"/>
      <c r="L96" s="47"/>
      <c r="M96" s="10" t="s">
        <v>45</v>
      </c>
      <c r="N96" s="10"/>
      <c r="O96" s="12">
        <v>41187</v>
      </c>
      <c r="P96" s="4" t="s">
        <v>8070</v>
      </c>
      <c r="Q96" s="10" t="s">
        <v>39</v>
      </c>
      <c r="R96" s="10" t="s">
        <v>8088</v>
      </c>
      <c r="S96" s="13" t="s">
        <v>20</v>
      </c>
    </row>
    <row r="97" spans="1:19" ht="15" hidden="1" customHeight="1" x14ac:dyDescent="0.25">
      <c r="A97" s="10">
        <v>623921</v>
      </c>
      <c r="B97" s="10" t="s">
        <v>15</v>
      </c>
      <c r="C97" s="10"/>
      <c r="D97" s="10"/>
      <c r="E97" s="10"/>
      <c r="F97" s="10" t="s">
        <v>699</v>
      </c>
      <c r="G97" s="11">
        <v>2082</v>
      </c>
      <c r="H97" s="13"/>
      <c r="I97" s="10">
        <v>10</v>
      </c>
      <c r="J97" s="10" t="s">
        <v>700</v>
      </c>
      <c r="K97" s="47"/>
      <c r="L97" s="47"/>
      <c r="M97" s="10" t="s">
        <v>45</v>
      </c>
      <c r="N97" s="10"/>
      <c r="O97" s="12">
        <v>41187</v>
      </c>
      <c r="P97" s="4" t="s">
        <v>8070</v>
      </c>
      <c r="Q97" s="10" t="s">
        <v>39</v>
      </c>
      <c r="R97" s="10" t="s">
        <v>8088</v>
      </c>
      <c r="S97" s="13" t="s">
        <v>20</v>
      </c>
    </row>
    <row r="98" spans="1:19" ht="15" hidden="1" customHeight="1" x14ac:dyDescent="0.25">
      <c r="A98" s="10">
        <v>623924</v>
      </c>
      <c r="B98" s="10" t="s">
        <v>15</v>
      </c>
      <c r="C98" s="10"/>
      <c r="D98" s="10"/>
      <c r="E98" s="10"/>
      <c r="F98" s="10" t="s">
        <v>701</v>
      </c>
      <c r="G98" s="11">
        <v>2421</v>
      </c>
      <c r="H98" s="13"/>
      <c r="I98" s="10">
        <v>10.5</v>
      </c>
      <c r="J98" s="10" t="s">
        <v>702</v>
      </c>
      <c r="K98" s="47"/>
      <c r="L98" s="47"/>
      <c r="M98" s="10" t="s">
        <v>45</v>
      </c>
      <c r="N98" s="10"/>
      <c r="O98" s="12">
        <v>41187</v>
      </c>
      <c r="P98" s="4" t="s">
        <v>8070</v>
      </c>
      <c r="Q98" s="10" t="s">
        <v>39</v>
      </c>
      <c r="R98" s="10" t="s">
        <v>8088</v>
      </c>
      <c r="S98" s="13" t="s">
        <v>20</v>
      </c>
    </row>
    <row r="99" spans="1:19" ht="15" hidden="1" customHeight="1" x14ac:dyDescent="0.25">
      <c r="A99" s="10">
        <v>623926</v>
      </c>
      <c r="B99" s="10" t="s">
        <v>15</v>
      </c>
      <c r="C99" s="10"/>
      <c r="D99" s="10"/>
      <c r="E99" s="10"/>
      <c r="F99" s="10" t="s">
        <v>703</v>
      </c>
      <c r="G99" s="11">
        <v>0</v>
      </c>
      <c r="H99" s="13"/>
      <c r="I99" s="10">
        <v>10</v>
      </c>
      <c r="J99" s="10" t="s">
        <v>704</v>
      </c>
      <c r="K99" s="47"/>
      <c r="L99" s="47"/>
      <c r="M99" s="10" t="s">
        <v>45</v>
      </c>
      <c r="N99" s="10"/>
      <c r="O99" s="12">
        <v>41187</v>
      </c>
      <c r="P99" s="4" t="s">
        <v>8070</v>
      </c>
      <c r="Q99" s="10" t="s">
        <v>39</v>
      </c>
      <c r="R99" s="10" t="s">
        <v>8088</v>
      </c>
      <c r="S99" s="13" t="s">
        <v>20</v>
      </c>
    </row>
    <row r="100" spans="1:19" ht="15" hidden="1" customHeight="1" x14ac:dyDescent="0.25">
      <c r="A100" s="10">
        <v>623927</v>
      </c>
      <c r="B100" s="10" t="s">
        <v>15</v>
      </c>
      <c r="C100" s="10"/>
      <c r="D100" s="10"/>
      <c r="E100" s="10"/>
      <c r="F100" s="10" t="s">
        <v>705</v>
      </c>
      <c r="G100" s="11">
        <v>2153.25</v>
      </c>
      <c r="H100" s="13"/>
      <c r="I100" s="10">
        <v>4</v>
      </c>
      <c r="J100" s="10" t="s">
        <v>706</v>
      </c>
      <c r="K100" s="47"/>
      <c r="L100" s="47"/>
      <c r="M100" s="10" t="s">
        <v>45</v>
      </c>
      <c r="N100" s="10"/>
      <c r="O100" s="12">
        <v>41187</v>
      </c>
      <c r="P100" s="4" t="s">
        <v>8070</v>
      </c>
      <c r="Q100" s="10" t="s">
        <v>39</v>
      </c>
      <c r="R100" s="10" t="s">
        <v>8088</v>
      </c>
      <c r="S100" s="13" t="s">
        <v>20</v>
      </c>
    </row>
    <row r="101" spans="1:19" ht="15" hidden="1" customHeight="1" x14ac:dyDescent="0.25">
      <c r="A101" s="10">
        <v>623928</v>
      </c>
      <c r="B101" s="10" t="s">
        <v>15</v>
      </c>
      <c r="C101" s="10"/>
      <c r="D101" s="10"/>
      <c r="E101" s="10"/>
      <c r="F101" s="10" t="s">
        <v>707</v>
      </c>
      <c r="G101" s="11">
        <v>2622.5</v>
      </c>
      <c r="H101" s="13"/>
      <c r="I101" s="10">
        <v>4</v>
      </c>
      <c r="J101" s="10" t="s">
        <v>708</v>
      </c>
      <c r="K101" s="47"/>
      <c r="L101" s="47"/>
      <c r="M101" s="10" t="s">
        <v>45</v>
      </c>
      <c r="N101" s="10"/>
      <c r="O101" s="12">
        <v>41187</v>
      </c>
      <c r="P101" s="4" t="s">
        <v>8070</v>
      </c>
      <c r="Q101" s="10" t="s">
        <v>39</v>
      </c>
      <c r="R101" s="10" t="s">
        <v>8088</v>
      </c>
      <c r="S101" s="13" t="s">
        <v>20</v>
      </c>
    </row>
    <row r="102" spans="1:19" ht="15" hidden="1" customHeight="1" x14ac:dyDescent="0.25">
      <c r="A102" s="10">
        <v>623931</v>
      </c>
      <c r="B102" s="10" t="s">
        <v>15</v>
      </c>
      <c r="C102" s="10"/>
      <c r="D102" s="10"/>
      <c r="E102" s="10"/>
      <c r="F102" s="10" t="s">
        <v>709</v>
      </c>
      <c r="G102" s="11">
        <v>2291</v>
      </c>
      <c r="H102" s="13"/>
      <c r="I102" s="10">
        <v>12</v>
      </c>
      <c r="J102" s="10" t="s">
        <v>704</v>
      </c>
      <c r="K102" s="47"/>
      <c r="L102" s="47"/>
      <c r="M102" s="10" t="s">
        <v>45</v>
      </c>
      <c r="N102" s="10"/>
      <c r="O102" s="12">
        <v>41187</v>
      </c>
      <c r="P102" s="4" t="s">
        <v>8070</v>
      </c>
      <c r="Q102" s="10" t="s">
        <v>39</v>
      </c>
      <c r="R102" s="10" t="s">
        <v>8088</v>
      </c>
      <c r="S102" s="13" t="s">
        <v>20</v>
      </c>
    </row>
    <row r="103" spans="1:19" ht="15" hidden="1" customHeight="1" x14ac:dyDescent="0.25">
      <c r="A103" s="10">
        <v>623932</v>
      </c>
      <c r="B103" s="10" t="s">
        <v>15</v>
      </c>
      <c r="C103" s="10"/>
      <c r="D103" s="10"/>
      <c r="E103" s="10"/>
      <c r="F103" s="10" t="s">
        <v>710</v>
      </c>
      <c r="G103" s="11">
        <v>2247</v>
      </c>
      <c r="H103" s="13"/>
      <c r="I103" s="10">
        <v>12</v>
      </c>
      <c r="J103" s="10" t="s">
        <v>711</v>
      </c>
      <c r="K103" s="47"/>
      <c r="L103" s="47"/>
      <c r="M103" s="10" t="s">
        <v>45</v>
      </c>
      <c r="N103" s="10"/>
      <c r="O103" s="12">
        <v>41187</v>
      </c>
      <c r="P103" s="4" t="s">
        <v>8070</v>
      </c>
      <c r="Q103" s="10" t="s">
        <v>39</v>
      </c>
      <c r="R103" s="10" t="s">
        <v>8088</v>
      </c>
      <c r="S103" s="13" t="s">
        <v>20</v>
      </c>
    </row>
    <row r="104" spans="1:19" ht="15" hidden="1" customHeight="1" x14ac:dyDescent="0.25">
      <c r="A104" s="10">
        <v>624007</v>
      </c>
      <c r="B104" s="10" t="s">
        <v>252</v>
      </c>
      <c r="C104" s="10"/>
      <c r="D104" s="10"/>
      <c r="E104" s="10"/>
      <c r="F104" s="10" t="s">
        <v>712</v>
      </c>
      <c r="G104" s="11">
        <v>34087.5</v>
      </c>
      <c r="H104" s="13"/>
      <c r="I104" s="10">
        <v>8</v>
      </c>
      <c r="J104" s="10">
        <v>4</v>
      </c>
      <c r="K104" s="10">
        <v>18</v>
      </c>
      <c r="L104" s="10">
        <v>1</v>
      </c>
      <c r="M104" s="10" t="s">
        <v>45</v>
      </c>
      <c r="N104" s="10"/>
      <c r="O104" s="12">
        <v>41187</v>
      </c>
      <c r="P104" s="4" t="s">
        <v>8070</v>
      </c>
      <c r="Q104" s="10" t="s">
        <v>34</v>
      </c>
      <c r="R104" s="10" t="s">
        <v>8088</v>
      </c>
      <c r="S104" s="13" t="s">
        <v>20</v>
      </c>
    </row>
    <row r="105" spans="1:19" ht="15" hidden="1" customHeight="1" x14ac:dyDescent="0.25">
      <c r="A105" s="10">
        <v>624010</v>
      </c>
      <c r="B105" s="10" t="s">
        <v>494</v>
      </c>
      <c r="C105" s="10"/>
      <c r="D105" s="10"/>
      <c r="E105" s="10"/>
      <c r="F105" s="10" t="s">
        <v>495</v>
      </c>
      <c r="G105" s="11">
        <v>16600</v>
      </c>
      <c r="H105" s="13"/>
      <c r="I105" s="10">
        <v>18</v>
      </c>
      <c r="J105" s="47"/>
      <c r="K105" s="10">
        <v>13</v>
      </c>
      <c r="L105" s="10">
        <v>1.5</v>
      </c>
      <c r="M105" s="10" t="s">
        <v>45</v>
      </c>
      <c r="N105" s="10"/>
      <c r="O105" s="12">
        <v>41187</v>
      </c>
      <c r="P105" s="4" t="s">
        <v>8070</v>
      </c>
      <c r="Q105" s="10" t="s">
        <v>288</v>
      </c>
      <c r="R105" s="47" t="s">
        <v>8087</v>
      </c>
      <c r="S105" s="13" t="s">
        <v>20</v>
      </c>
    </row>
    <row r="106" spans="1:19" s="10" customFormat="1" ht="15" hidden="1" customHeight="1" x14ac:dyDescent="0.25">
      <c r="A106" s="10">
        <v>688463</v>
      </c>
      <c r="B106" s="10" t="s">
        <v>64</v>
      </c>
      <c r="C106" s="76" t="s">
        <v>8347</v>
      </c>
      <c r="D106" s="76"/>
      <c r="E106" s="76"/>
      <c r="F106" s="10" t="s">
        <v>6783</v>
      </c>
      <c r="G106" s="10">
        <v>49416</v>
      </c>
      <c r="I106" s="10">
        <v>8.5</v>
      </c>
      <c r="J106" s="10">
        <v>0</v>
      </c>
      <c r="K106" s="10">
        <v>23.5</v>
      </c>
      <c r="L106" s="10">
        <v>3</v>
      </c>
      <c r="M106" s="10" t="s">
        <v>45</v>
      </c>
      <c r="O106" s="12">
        <v>41464</v>
      </c>
      <c r="P106" s="4" t="s">
        <v>8079</v>
      </c>
      <c r="Q106" s="10" t="s">
        <v>169</v>
      </c>
      <c r="R106" s="10" t="s">
        <v>8087</v>
      </c>
      <c r="S106" s="10" t="s">
        <v>26</v>
      </c>
    </row>
    <row r="107" spans="1:19" s="10" customFormat="1" ht="15" hidden="1" customHeight="1" x14ac:dyDescent="0.25">
      <c r="A107" s="10">
        <v>693870</v>
      </c>
      <c r="B107" s="10" t="s">
        <v>64</v>
      </c>
      <c r="C107" s="76" t="s">
        <v>8347</v>
      </c>
      <c r="D107" s="76"/>
      <c r="E107" s="76"/>
      <c r="F107" s="10" t="s">
        <v>6783</v>
      </c>
      <c r="G107" s="10">
        <v>6180</v>
      </c>
      <c r="I107" s="10">
        <v>8.5</v>
      </c>
      <c r="J107" s="10">
        <v>0</v>
      </c>
      <c r="K107" s="10">
        <v>23.5</v>
      </c>
      <c r="L107" s="10">
        <v>3</v>
      </c>
      <c r="M107" s="10" t="s">
        <v>18</v>
      </c>
      <c r="N107" s="10">
        <v>864049</v>
      </c>
      <c r="O107" s="12">
        <v>41473</v>
      </c>
      <c r="P107" s="4" t="s">
        <v>8079</v>
      </c>
      <c r="Q107" s="10" t="s">
        <v>29</v>
      </c>
      <c r="R107" s="10" t="s">
        <v>8087</v>
      </c>
      <c r="S107" s="10" t="s">
        <v>26</v>
      </c>
    </row>
    <row r="108" spans="1:19" ht="15" hidden="1" customHeight="1" x14ac:dyDescent="0.25">
      <c r="A108" s="10">
        <v>624040</v>
      </c>
      <c r="B108" s="10" t="s">
        <v>716</v>
      </c>
      <c r="C108" s="10"/>
      <c r="D108" s="10"/>
      <c r="E108" s="10"/>
      <c r="F108" s="10" t="s">
        <v>717</v>
      </c>
      <c r="G108" s="11">
        <v>0</v>
      </c>
      <c r="H108" s="13"/>
      <c r="I108" s="10" t="s">
        <v>718</v>
      </c>
      <c r="J108" s="10">
        <v>45</v>
      </c>
      <c r="K108" s="47"/>
      <c r="L108" s="47"/>
      <c r="M108" s="10" t="s">
        <v>45</v>
      </c>
      <c r="N108" s="10"/>
      <c r="O108" s="12">
        <v>41187</v>
      </c>
      <c r="P108" s="4" t="s">
        <v>8070</v>
      </c>
      <c r="Q108" s="10" t="s">
        <v>71</v>
      </c>
      <c r="R108" s="10" t="s">
        <v>8088</v>
      </c>
      <c r="S108" s="13" t="s">
        <v>20</v>
      </c>
    </row>
    <row r="109" spans="1:19" ht="15" hidden="1" customHeight="1" x14ac:dyDescent="0.25">
      <c r="A109" s="10">
        <v>624094</v>
      </c>
      <c r="B109" s="10" t="s">
        <v>405</v>
      </c>
      <c r="C109" s="10"/>
      <c r="D109" s="10"/>
      <c r="E109" s="10"/>
      <c r="F109" s="10" t="s">
        <v>719</v>
      </c>
      <c r="G109" s="11">
        <v>1295.75</v>
      </c>
      <c r="H109" s="13"/>
      <c r="I109" s="10" t="s">
        <v>720</v>
      </c>
      <c r="J109" s="10" t="s">
        <v>721</v>
      </c>
      <c r="K109" s="47"/>
      <c r="L109" s="47"/>
      <c r="M109" s="10" t="s">
        <v>45</v>
      </c>
      <c r="N109" s="10"/>
      <c r="O109" s="12">
        <v>41187</v>
      </c>
      <c r="P109" s="4" t="s">
        <v>8070</v>
      </c>
      <c r="Q109" s="10" t="s">
        <v>71</v>
      </c>
      <c r="R109" s="10" t="s">
        <v>8088</v>
      </c>
      <c r="S109" s="13" t="s">
        <v>20</v>
      </c>
    </row>
    <row r="110" spans="1:19" ht="15" hidden="1" customHeight="1" x14ac:dyDescent="0.25">
      <c r="A110" s="10">
        <v>624162</v>
      </c>
      <c r="B110" s="10" t="s">
        <v>197</v>
      </c>
      <c r="C110" s="10"/>
      <c r="D110" s="10"/>
      <c r="E110" s="10"/>
      <c r="F110" s="10" t="s">
        <v>722</v>
      </c>
      <c r="G110" s="11">
        <v>7915.5</v>
      </c>
      <c r="H110" s="13"/>
      <c r="I110" s="10">
        <v>40</v>
      </c>
      <c r="J110" s="10" t="s">
        <v>723</v>
      </c>
      <c r="K110" s="47"/>
      <c r="L110" s="47"/>
      <c r="M110" s="10" t="s">
        <v>45</v>
      </c>
      <c r="N110" s="10"/>
      <c r="O110" s="12">
        <v>41187</v>
      </c>
      <c r="P110" s="4" t="s">
        <v>8070</v>
      </c>
      <c r="Q110" s="10" t="s">
        <v>47</v>
      </c>
      <c r="R110" s="10" t="s">
        <v>8088</v>
      </c>
      <c r="S110" s="13" t="s">
        <v>20</v>
      </c>
    </row>
    <row r="111" spans="1:19" ht="15" hidden="1" customHeight="1" x14ac:dyDescent="0.25">
      <c r="A111" s="10">
        <v>668457</v>
      </c>
      <c r="B111" s="10" t="s">
        <v>163</v>
      </c>
      <c r="C111" s="10"/>
      <c r="D111" s="10"/>
      <c r="E111" s="10"/>
      <c r="F111" s="10" t="s">
        <v>5034</v>
      </c>
      <c r="G111" s="11">
        <v>17100</v>
      </c>
      <c r="H111" s="13"/>
      <c r="I111" s="10">
        <v>7</v>
      </c>
      <c r="J111" s="47"/>
      <c r="K111" s="10">
        <v>8</v>
      </c>
      <c r="L111" s="10">
        <v>1.32</v>
      </c>
      <c r="M111" s="10" t="s">
        <v>45</v>
      </c>
      <c r="N111" s="10"/>
      <c r="O111" s="12">
        <v>41383</v>
      </c>
      <c r="P111" s="4" t="s">
        <v>8076</v>
      </c>
      <c r="Q111" s="10" t="s">
        <v>414</v>
      </c>
      <c r="R111" s="10" t="s">
        <v>8088</v>
      </c>
      <c r="S111" s="13" t="s">
        <v>20</v>
      </c>
    </row>
    <row r="112" spans="1:19" ht="15" hidden="1" customHeight="1" x14ac:dyDescent="0.25">
      <c r="A112" s="10">
        <v>660929</v>
      </c>
      <c r="B112" s="10" t="s">
        <v>182</v>
      </c>
      <c r="C112" s="10"/>
      <c r="D112" s="10"/>
      <c r="E112" s="10"/>
      <c r="F112" s="10" t="s">
        <v>4306</v>
      </c>
      <c r="G112" s="11">
        <v>17025</v>
      </c>
      <c r="H112" s="13"/>
      <c r="I112" s="10">
        <v>12</v>
      </c>
      <c r="J112" s="47"/>
      <c r="K112" s="10">
        <v>18</v>
      </c>
      <c r="L112" s="10">
        <v>2</v>
      </c>
      <c r="M112" s="10" t="s">
        <v>45</v>
      </c>
      <c r="N112" s="10"/>
      <c r="O112" s="12">
        <v>41353</v>
      </c>
      <c r="P112" s="4" t="s">
        <v>8075</v>
      </c>
      <c r="Q112" s="10" t="s">
        <v>58</v>
      </c>
      <c r="R112" s="10" t="s">
        <v>8088</v>
      </c>
      <c r="S112" s="13" t="s">
        <v>20</v>
      </c>
    </row>
    <row r="113" spans="1:19" ht="15" hidden="1" customHeight="1" x14ac:dyDescent="0.25">
      <c r="A113" s="47">
        <v>703500</v>
      </c>
      <c r="B113" s="47" t="s">
        <v>64</v>
      </c>
      <c r="C113" s="47"/>
      <c r="D113" s="47"/>
      <c r="E113" s="47"/>
      <c r="F113" s="47" t="s">
        <v>7727</v>
      </c>
      <c r="G113" s="47">
        <v>15005</v>
      </c>
      <c r="H113" s="13"/>
      <c r="I113" s="47">
        <v>12</v>
      </c>
      <c r="J113" s="47" t="s">
        <v>6876</v>
      </c>
      <c r="K113" s="47"/>
      <c r="L113" s="47"/>
      <c r="M113" s="47" t="s">
        <v>45</v>
      </c>
      <c r="N113" s="47"/>
      <c r="O113" s="48">
        <v>41533</v>
      </c>
      <c r="P113" s="50" t="s">
        <v>8081</v>
      </c>
      <c r="Q113" s="47" t="s">
        <v>3717</v>
      </c>
      <c r="R113" s="10" t="s">
        <v>8088</v>
      </c>
      <c r="S113" s="13" t="s">
        <v>20</v>
      </c>
    </row>
    <row r="114" spans="1:19" ht="15" hidden="1" customHeight="1" x14ac:dyDescent="0.25">
      <c r="A114" s="47">
        <v>706135</v>
      </c>
      <c r="B114" s="47" t="s">
        <v>450</v>
      </c>
      <c r="C114" s="47"/>
      <c r="D114" s="47"/>
      <c r="E114" s="47"/>
      <c r="F114" s="47" t="s">
        <v>7976</v>
      </c>
      <c r="G114" s="47">
        <v>13720</v>
      </c>
      <c r="H114" s="47"/>
      <c r="I114" s="47">
        <v>7</v>
      </c>
      <c r="J114" s="47" t="s">
        <v>7977</v>
      </c>
      <c r="K114" s="47"/>
      <c r="L114" s="47"/>
      <c r="M114" s="47" t="s">
        <v>45</v>
      </c>
      <c r="N114" s="47"/>
      <c r="O114" s="48">
        <v>41543</v>
      </c>
      <c r="P114" s="50" t="s">
        <v>8081</v>
      </c>
      <c r="Q114" s="47" t="s">
        <v>103</v>
      </c>
      <c r="R114" s="10" t="s">
        <v>8088</v>
      </c>
      <c r="S114" s="13" t="s">
        <v>20</v>
      </c>
    </row>
    <row r="115" spans="1:19" s="10" customFormat="1" ht="15" hidden="1" customHeight="1" x14ac:dyDescent="0.25">
      <c r="A115" s="10">
        <v>693870</v>
      </c>
      <c r="B115" s="10" t="s">
        <v>64</v>
      </c>
      <c r="C115" s="76" t="s">
        <v>8347</v>
      </c>
      <c r="D115" s="76"/>
      <c r="E115" s="76"/>
      <c r="F115" s="10" t="s">
        <v>6783</v>
      </c>
      <c r="G115" s="10">
        <v>6180</v>
      </c>
      <c r="I115" s="10">
        <v>8.5</v>
      </c>
      <c r="J115" s="10">
        <v>0</v>
      </c>
      <c r="K115" s="10">
        <v>23.5</v>
      </c>
      <c r="L115" s="10">
        <v>3</v>
      </c>
      <c r="M115" s="10" t="s">
        <v>18</v>
      </c>
      <c r="N115" s="10">
        <v>864049</v>
      </c>
      <c r="O115" s="12">
        <v>41473</v>
      </c>
      <c r="P115" s="4" t="s">
        <v>8079</v>
      </c>
      <c r="Q115" s="10" t="s">
        <v>29</v>
      </c>
      <c r="R115" s="10" t="s">
        <v>8087</v>
      </c>
      <c r="S115" s="10" t="s">
        <v>26</v>
      </c>
    </row>
    <row r="116" spans="1:19" ht="15" hidden="1" customHeight="1" x14ac:dyDescent="0.25">
      <c r="A116" s="10">
        <v>678066</v>
      </c>
      <c r="B116" s="10" t="s">
        <v>411</v>
      </c>
      <c r="C116" s="10"/>
      <c r="D116" s="10" t="s">
        <v>8558</v>
      </c>
      <c r="E116" s="10"/>
      <c r="F116" s="10" t="s">
        <v>3968</v>
      </c>
      <c r="G116" s="11">
        <v>104.35</v>
      </c>
      <c r="H116" s="13"/>
      <c r="I116" s="10" t="s">
        <v>143</v>
      </c>
      <c r="J116" s="10" t="s">
        <v>1133</v>
      </c>
      <c r="K116" s="47"/>
      <c r="L116" s="47"/>
      <c r="M116" s="10" t="s">
        <v>18</v>
      </c>
      <c r="N116" s="10">
        <v>828670</v>
      </c>
      <c r="O116" s="12">
        <v>41407</v>
      </c>
      <c r="P116" s="4" t="s">
        <v>8077</v>
      </c>
      <c r="Q116" s="10" t="s">
        <v>39</v>
      </c>
      <c r="R116" s="47" t="s">
        <v>8087</v>
      </c>
      <c r="S116" s="13" t="s">
        <v>20</v>
      </c>
    </row>
    <row r="117" spans="1:19" s="10" customFormat="1" ht="15" hidden="1" customHeight="1" x14ac:dyDescent="0.25">
      <c r="A117" s="10">
        <v>693872</v>
      </c>
      <c r="B117" s="10" t="s">
        <v>64</v>
      </c>
      <c r="C117" s="76" t="s">
        <v>8347</v>
      </c>
      <c r="D117" s="76"/>
      <c r="E117" s="76"/>
      <c r="F117" s="10" t="s">
        <v>6783</v>
      </c>
      <c r="G117" s="10">
        <v>6180</v>
      </c>
      <c r="I117" s="10">
        <v>8.5</v>
      </c>
      <c r="J117" s="10">
        <v>0</v>
      </c>
      <c r="K117" s="10">
        <v>23.5</v>
      </c>
      <c r="L117" s="10">
        <v>3</v>
      </c>
      <c r="M117" s="10" t="s">
        <v>18</v>
      </c>
      <c r="N117" s="10">
        <v>864044</v>
      </c>
      <c r="O117" s="12">
        <v>41473</v>
      </c>
      <c r="P117" s="4" t="s">
        <v>8079</v>
      </c>
      <c r="Q117" s="10" t="s">
        <v>29</v>
      </c>
      <c r="R117" s="10" t="s">
        <v>8087</v>
      </c>
      <c r="S117" s="10" t="s">
        <v>26</v>
      </c>
    </row>
    <row r="118" spans="1:19" ht="15" hidden="1" customHeight="1" x14ac:dyDescent="0.25">
      <c r="A118" s="10">
        <v>624213</v>
      </c>
      <c r="B118" s="10" t="s">
        <v>732</v>
      </c>
      <c r="C118" s="10"/>
      <c r="D118" s="10"/>
      <c r="E118" s="10"/>
      <c r="F118" s="10" t="s">
        <v>733</v>
      </c>
      <c r="G118" s="11">
        <v>1697.5</v>
      </c>
      <c r="H118" s="13"/>
      <c r="I118" s="10">
        <v>9</v>
      </c>
      <c r="J118" s="10" t="s">
        <v>734</v>
      </c>
      <c r="K118" s="47"/>
      <c r="L118" s="47"/>
      <c r="M118" s="10" t="s">
        <v>45</v>
      </c>
      <c r="N118" s="10"/>
      <c r="O118" s="12">
        <v>41191</v>
      </c>
      <c r="P118" s="4" t="s">
        <v>8070</v>
      </c>
      <c r="Q118" s="10" t="s">
        <v>42</v>
      </c>
      <c r="R118" s="10" t="s">
        <v>8088</v>
      </c>
      <c r="S118" s="13" t="s">
        <v>20</v>
      </c>
    </row>
    <row r="119" spans="1:19" ht="15" hidden="1" customHeight="1" x14ac:dyDescent="0.25">
      <c r="A119" s="10">
        <v>624280</v>
      </c>
      <c r="B119" s="10" t="s">
        <v>64</v>
      </c>
      <c r="C119" s="10"/>
      <c r="D119" s="10"/>
      <c r="E119" s="10"/>
      <c r="F119" s="10" t="s">
        <v>735</v>
      </c>
      <c r="G119" s="11">
        <v>0</v>
      </c>
      <c r="H119" s="13"/>
      <c r="I119" s="10">
        <v>76</v>
      </c>
      <c r="J119" s="10" t="s">
        <v>736</v>
      </c>
      <c r="K119" s="47"/>
      <c r="L119" s="47"/>
      <c r="M119" s="10" t="s">
        <v>45</v>
      </c>
      <c r="N119" s="10"/>
      <c r="O119" s="12">
        <v>41191</v>
      </c>
      <c r="P119" s="4" t="s">
        <v>8070</v>
      </c>
      <c r="Q119" s="10" t="s">
        <v>71</v>
      </c>
      <c r="R119" s="10" t="s">
        <v>8088</v>
      </c>
      <c r="S119" s="13" t="s">
        <v>20</v>
      </c>
    </row>
    <row r="120" spans="1:19" ht="15" hidden="1" customHeight="1" x14ac:dyDescent="0.25">
      <c r="A120" s="10">
        <v>624294</v>
      </c>
      <c r="B120" s="10" t="s">
        <v>737</v>
      </c>
      <c r="C120" s="10"/>
      <c r="D120" s="10"/>
      <c r="E120" s="10"/>
      <c r="F120" s="10" t="s">
        <v>738</v>
      </c>
      <c r="G120" s="11">
        <v>5095</v>
      </c>
      <c r="H120" s="13"/>
      <c r="I120" s="10" t="s">
        <v>392</v>
      </c>
      <c r="J120" s="10" t="s">
        <v>739</v>
      </c>
      <c r="K120" s="47"/>
      <c r="L120" s="47"/>
      <c r="M120" s="10" t="s">
        <v>45</v>
      </c>
      <c r="N120" s="10"/>
      <c r="O120" s="12">
        <v>41191</v>
      </c>
      <c r="P120" s="4" t="s">
        <v>8070</v>
      </c>
      <c r="Q120" s="10" t="s">
        <v>95</v>
      </c>
      <c r="R120" s="10" t="s">
        <v>8088</v>
      </c>
      <c r="S120" s="13" t="s">
        <v>20</v>
      </c>
    </row>
    <row r="121" spans="1:19" ht="15" hidden="1" customHeight="1" x14ac:dyDescent="0.25">
      <c r="A121" s="10">
        <v>624321</v>
      </c>
      <c r="B121" s="10" t="s">
        <v>362</v>
      </c>
      <c r="C121" s="10"/>
      <c r="D121" s="10"/>
      <c r="E121" s="10"/>
      <c r="F121" s="10" t="s">
        <v>740</v>
      </c>
      <c r="G121" s="11">
        <v>0</v>
      </c>
      <c r="H121" s="13"/>
      <c r="I121" s="10">
        <v>15</v>
      </c>
      <c r="J121" s="10">
        <v>6</v>
      </c>
      <c r="K121" s="10">
        <v>33</v>
      </c>
      <c r="L121" s="10" t="s">
        <v>741</v>
      </c>
      <c r="M121" s="10" t="s">
        <v>45</v>
      </c>
      <c r="N121" s="10"/>
      <c r="O121" s="12">
        <v>41191</v>
      </c>
      <c r="P121" s="4" t="s">
        <v>8070</v>
      </c>
      <c r="Q121" s="10" t="s">
        <v>47</v>
      </c>
      <c r="R121" s="10" t="s">
        <v>8088</v>
      </c>
      <c r="S121" s="13" t="s">
        <v>20</v>
      </c>
    </row>
    <row r="122" spans="1:19" s="10" customFormat="1" ht="15" hidden="1" customHeight="1" x14ac:dyDescent="0.25">
      <c r="A122" s="10">
        <v>693872</v>
      </c>
      <c r="B122" s="10" t="s">
        <v>64</v>
      </c>
      <c r="C122" s="76" t="s">
        <v>8347</v>
      </c>
      <c r="D122" s="76"/>
      <c r="E122" s="76"/>
      <c r="F122" s="10" t="s">
        <v>6783</v>
      </c>
      <c r="G122" s="10">
        <v>6180</v>
      </c>
      <c r="I122" s="10">
        <v>8.5</v>
      </c>
      <c r="J122" s="10">
        <v>0</v>
      </c>
      <c r="K122" s="10">
        <v>23.5</v>
      </c>
      <c r="L122" s="10">
        <v>3</v>
      </c>
      <c r="M122" s="10" t="s">
        <v>18</v>
      </c>
      <c r="N122" s="10">
        <v>864044</v>
      </c>
      <c r="O122" s="12">
        <v>41473</v>
      </c>
      <c r="P122" s="4" t="s">
        <v>8079</v>
      </c>
      <c r="Q122" s="10" t="s">
        <v>29</v>
      </c>
      <c r="R122" s="10" t="s">
        <v>8087</v>
      </c>
      <c r="S122" s="10" t="s">
        <v>26</v>
      </c>
    </row>
    <row r="123" spans="1:19" ht="15" hidden="1" customHeight="1" x14ac:dyDescent="0.25">
      <c r="A123" s="10">
        <v>671187</v>
      </c>
      <c r="B123" s="10" t="s">
        <v>808</v>
      </c>
      <c r="C123" s="10"/>
      <c r="D123" s="10"/>
      <c r="E123" s="10"/>
      <c r="F123" s="10" t="s">
        <v>5229</v>
      </c>
      <c r="G123" s="11">
        <v>12975</v>
      </c>
      <c r="H123" s="13"/>
      <c r="I123" s="10">
        <v>9</v>
      </c>
      <c r="J123" s="47"/>
      <c r="K123" s="10">
        <v>12</v>
      </c>
      <c r="L123" s="10">
        <v>1.25</v>
      </c>
      <c r="M123" s="10" t="s">
        <v>45</v>
      </c>
      <c r="N123" s="10"/>
      <c r="O123" s="12">
        <v>41395</v>
      </c>
      <c r="P123" s="4" t="s">
        <v>8077</v>
      </c>
      <c r="Q123" s="10" t="s">
        <v>39</v>
      </c>
      <c r="R123" s="10" t="s">
        <v>8088</v>
      </c>
      <c r="S123" s="13" t="s">
        <v>20</v>
      </c>
    </row>
    <row r="124" spans="1:19" ht="15" hidden="1" customHeight="1" x14ac:dyDescent="0.25">
      <c r="A124" s="10">
        <v>624445</v>
      </c>
      <c r="B124" s="10" t="s">
        <v>745</v>
      </c>
      <c r="C124" s="10"/>
      <c r="D124" s="10"/>
      <c r="E124" s="10"/>
      <c r="F124" s="10" t="s">
        <v>746</v>
      </c>
      <c r="G124" s="11">
        <v>1254</v>
      </c>
      <c r="H124" s="13"/>
      <c r="I124" s="10" t="s">
        <v>747</v>
      </c>
      <c r="J124" s="10" t="s">
        <v>748</v>
      </c>
      <c r="K124" s="47"/>
      <c r="L124" s="47"/>
      <c r="M124" s="10" t="s">
        <v>45</v>
      </c>
      <c r="N124" s="10"/>
      <c r="O124" s="12">
        <v>41191</v>
      </c>
      <c r="P124" s="4" t="s">
        <v>8070</v>
      </c>
      <c r="Q124" s="10" t="s">
        <v>49</v>
      </c>
      <c r="R124" s="10" t="s">
        <v>8088</v>
      </c>
      <c r="S124" s="13" t="s">
        <v>20</v>
      </c>
    </row>
    <row r="125" spans="1:19" ht="15" hidden="1" customHeight="1" x14ac:dyDescent="0.25">
      <c r="A125" s="10">
        <v>624446</v>
      </c>
      <c r="B125" s="10" t="s">
        <v>749</v>
      </c>
      <c r="C125" s="10"/>
      <c r="D125" s="10"/>
      <c r="E125" s="10"/>
      <c r="F125" s="10" t="s">
        <v>750</v>
      </c>
      <c r="G125" s="11">
        <v>7624.5</v>
      </c>
      <c r="H125" s="13"/>
      <c r="I125" s="10" t="s">
        <v>307</v>
      </c>
      <c r="J125" s="10" t="s">
        <v>751</v>
      </c>
      <c r="K125" s="47"/>
      <c r="L125" s="47"/>
      <c r="M125" s="10" t="s">
        <v>45</v>
      </c>
      <c r="N125" s="10"/>
      <c r="O125" s="12">
        <v>41191</v>
      </c>
      <c r="P125" s="4" t="s">
        <v>8070</v>
      </c>
      <c r="Q125" s="10" t="s">
        <v>25</v>
      </c>
      <c r="R125" s="10" t="s">
        <v>8088</v>
      </c>
      <c r="S125" s="13" t="s">
        <v>20</v>
      </c>
    </row>
    <row r="126" spans="1:19" ht="15" hidden="1" customHeight="1" x14ac:dyDescent="0.25">
      <c r="A126" s="10">
        <v>624520</v>
      </c>
      <c r="B126" s="10" t="s">
        <v>506</v>
      </c>
      <c r="C126" s="10"/>
      <c r="D126" s="10"/>
      <c r="E126" s="10"/>
      <c r="F126" s="10" t="s">
        <v>752</v>
      </c>
      <c r="G126" s="11">
        <v>2092.5</v>
      </c>
      <c r="H126" s="13"/>
      <c r="I126" s="10">
        <v>4</v>
      </c>
      <c r="J126" s="47"/>
      <c r="K126" s="10">
        <v>6</v>
      </c>
      <c r="L126" s="10">
        <v>4</v>
      </c>
      <c r="M126" s="10" t="s">
        <v>45</v>
      </c>
      <c r="N126" s="10"/>
      <c r="O126" s="12">
        <v>41191</v>
      </c>
      <c r="P126" s="4" t="s">
        <v>8070</v>
      </c>
      <c r="Q126" s="10" t="s">
        <v>71</v>
      </c>
      <c r="R126" s="10" t="s">
        <v>8088</v>
      </c>
      <c r="S126" s="13" t="s">
        <v>20</v>
      </c>
    </row>
    <row r="127" spans="1:19" ht="15" hidden="1" customHeight="1" x14ac:dyDescent="0.25">
      <c r="A127" s="10">
        <v>624524</v>
      </c>
      <c r="B127" s="10" t="s">
        <v>488</v>
      </c>
      <c r="C127" s="10"/>
      <c r="D127" s="10"/>
      <c r="E127" s="10"/>
      <c r="F127" s="10" t="s">
        <v>753</v>
      </c>
      <c r="G127" s="11">
        <v>0</v>
      </c>
      <c r="H127" s="13"/>
      <c r="I127" s="10">
        <v>97</v>
      </c>
      <c r="J127" s="10">
        <v>94</v>
      </c>
      <c r="K127" s="10" t="s">
        <v>754</v>
      </c>
      <c r="L127" s="47"/>
      <c r="M127" s="10" t="s">
        <v>45</v>
      </c>
      <c r="N127" s="10"/>
      <c r="O127" s="12">
        <v>41191</v>
      </c>
      <c r="P127" s="4" t="s">
        <v>8070</v>
      </c>
      <c r="Q127" s="10" t="s">
        <v>71</v>
      </c>
      <c r="R127" s="10" t="s">
        <v>8088</v>
      </c>
      <c r="S127" s="13" t="s">
        <v>20</v>
      </c>
    </row>
    <row r="128" spans="1:19" ht="15" hidden="1" customHeight="1" x14ac:dyDescent="0.25">
      <c r="A128" s="10">
        <v>624531</v>
      </c>
      <c r="B128" s="10" t="s">
        <v>506</v>
      </c>
      <c r="C128" s="10"/>
      <c r="D128" s="10"/>
      <c r="E128" s="10"/>
      <c r="F128" s="10" t="s">
        <v>755</v>
      </c>
      <c r="G128" s="11">
        <v>0</v>
      </c>
      <c r="H128" s="13"/>
      <c r="I128" s="10">
        <v>5</v>
      </c>
      <c r="J128" s="47"/>
      <c r="K128" s="10">
        <v>12</v>
      </c>
      <c r="L128" s="10">
        <v>4</v>
      </c>
      <c r="M128" s="10" t="s">
        <v>45</v>
      </c>
      <c r="N128" s="10"/>
      <c r="O128" s="12">
        <v>41191</v>
      </c>
      <c r="P128" s="4" t="s">
        <v>8070</v>
      </c>
      <c r="Q128" s="10" t="s">
        <v>71</v>
      </c>
      <c r="R128" s="10" t="s">
        <v>8088</v>
      </c>
      <c r="S128" s="13" t="s">
        <v>20</v>
      </c>
    </row>
    <row r="129" spans="1:19" ht="15" hidden="1" customHeight="1" x14ac:dyDescent="0.25">
      <c r="A129" s="10">
        <v>624535</v>
      </c>
      <c r="B129" s="10" t="s">
        <v>24</v>
      </c>
      <c r="C129" s="10"/>
      <c r="D129" s="10"/>
      <c r="E129" s="10"/>
      <c r="F129" s="10" t="s">
        <v>756</v>
      </c>
      <c r="G129" s="11">
        <v>817</v>
      </c>
      <c r="H129" s="13"/>
      <c r="I129" s="10" t="s">
        <v>99</v>
      </c>
      <c r="J129" s="10" t="s">
        <v>757</v>
      </c>
      <c r="K129" s="47"/>
      <c r="L129" s="47"/>
      <c r="M129" s="10" t="s">
        <v>45</v>
      </c>
      <c r="N129" s="10"/>
      <c r="O129" s="12">
        <v>41191</v>
      </c>
      <c r="P129" s="4" t="s">
        <v>8070</v>
      </c>
      <c r="Q129" s="10" t="s">
        <v>164</v>
      </c>
      <c r="R129" s="10" t="s">
        <v>8088</v>
      </c>
      <c r="S129" s="13" t="s">
        <v>20</v>
      </c>
    </row>
    <row r="130" spans="1:19" ht="15" hidden="1" customHeight="1" x14ac:dyDescent="0.25">
      <c r="A130" s="10">
        <v>624537</v>
      </c>
      <c r="B130" s="10" t="s">
        <v>24</v>
      </c>
      <c r="C130" s="10"/>
      <c r="D130" s="10"/>
      <c r="E130" s="10"/>
      <c r="F130" s="10" t="s">
        <v>758</v>
      </c>
      <c r="G130" s="11">
        <v>1740.5</v>
      </c>
      <c r="H130" s="13"/>
      <c r="I130" s="10" t="s">
        <v>168</v>
      </c>
      <c r="J130" s="10" t="s">
        <v>759</v>
      </c>
      <c r="K130" s="47"/>
      <c r="L130" s="47"/>
      <c r="M130" s="10" t="s">
        <v>45</v>
      </c>
      <c r="N130" s="10"/>
      <c r="O130" s="12">
        <v>41191</v>
      </c>
      <c r="P130" s="4" t="s">
        <v>8070</v>
      </c>
      <c r="Q130" s="10" t="s">
        <v>164</v>
      </c>
      <c r="R130" s="10" t="s">
        <v>8088</v>
      </c>
      <c r="S130" s="13" t="s">
        <v>20</v>
      </c>
    </row>
    <row r="131" spans="1:19" ht="15" hidden="1" customHeight="1" x14ac:dyDescent="0.25">
      <c r="A131" s="10">
        <v>624560</v>
      </c>
      <c r="B131" s="10" t="s">
        <v>760</v>
      </c>
      <c r="C131" s="10"/>
      <c r="D131" s="10"/>
      <c r="E131" s="10"/>
      <c r="F131" s="10" t="s">
        <v>761</v>
      </c>
      <c r="G131" s="11">
        <v>4307</v>
      </c>
      <c r="H131" s="13"/>
      <c r="I131" s="10" t="s">
        <v>108</v>
      </c>
      <c r="J131" s="10" t="s">
        <v>762</v>
      </c>
      <c r="K131" s="47"/>
      <c r="L131" s="47"/>
      <c r="M131" s="10" t="s">
        <v>45</v>
      </c>
      <c r="N131" s="10"/>
      <c r="O131" s="12">
        <v>41191</v>
      </c>
      <c r="P131" s="4" t="s">
        <v>8070</v>
      </c>
      <c r="Q131" s="10" t="s">
        <v>42</v>
      </c>
      <c r="R131" s="10" t="s">
        <v>8088</v>
      </c>
      <c r="S131" s="13" t="s">
        <v>20</v>
      </c>
    </row>
    <row r="132" spans="1:19" ht="15" hidden="1" customHeight="1" x14ac:dyDescent="0.25">
      <c r="A132" s="10">
        <v>624564</v>
      </c>
      <c r="B132" s="10" t="s">
        <v>763</v>
      </c>
      <c r="C132" s="10"/>
      <c r="D132" s="10"/>
      <c r="E132" s="10"/>
      <c r="F132" s="10" t="s">
        <v>764</v>
      </c>
      <c r="G132" s="11">
        <v>2422.5</v>
      </c>
      <c r="H132" s="13"/>
      <c r="I132" s="10">
        <v>8</v>
      </c>
      <c r="J132" s="10" t="s">
        <v>765</v>
      </c>
      <c r="K132" s="47"/>
      <c r="L132" s="47"/>
      <c r="M132" s="10" t="s">
        <v>45</v>
      </c>
      <c r="N132" s="10"/>
      <c r="O132" s="12">
        <v>41191</v>
      </c>
      <c r="P132" s="4" t="s">
        <v>8070</v>
      </c>
      <c r="Q132" s="10" t="s">
        <v>71</v>
      </c>
      <c r="R132" s="10" t="s">
        <v>8088</v>
      </c>
      <c r="S132" s="13" t="s">
        <v>20</v>
      </c>
    </row>
    <row r="133" spans="1:19" s="10" customFormat="1" ht="15" hidden="1" customHeight="1" x14ac:dyDescent="0.25">
      <c r="A133" s="10">
        <v>693873</v>
      </c>
      <c r="B133" s="10" t="s">
        <v>64</v>
      </c>
      <c r="C133" s="76" t="s">
        <v>8347</v>
      </c>
      <c r="D133" s="76"/>
      <c r="E133" s="76"/>
      <c r="F133" s="10" t="s">
        <v>6783</v>
      </c>
      <c r="G133" s="10">
        <v>6180</v>
      </c>
      <c r="I133" s="10">
        <v>8.5</v>
      </c>
      <c r="J133" s="10">
        <v>0</v>
      </c>
      <c r="K133" s="10">
        <v>23.5</v>
      </c>
      <c r="L133" s="10">
        <v>3</v>
      </c>
      <c r="M133" s="10" t="s">
        <v>18</v>
      </c>
      <c r="N133" s="10">
        <v>864053</v>
      </c>
      <c r="O133" s="12">
        <v>41473</v>
      </c>
      <c r="P133" s="4" t="s">
        <v>8079</v>
      </c>
      <c r="Q133" s="10" t="s">
        <v>29</v>
      </c>
      <c r="R133" s="10" t="s">
        <v>8087</v>
      </c>
      <c r="S133" s="10" t="s">
        <v>26</v>
      </c>
    </row>
    <row r="134" spans="1:19" ht="15" hidden="1" customHeight="1" x14ac:dyDescent="0.25">
      <c r="A134" s="10">
        <v>624616</v>
      </c>
      <c r="B134" s="10" t="s">
        <v>393</v>
      </c>
      <c r="C134" s="10"/>
      <c r="D134" s="10"/>
      <c r="E134" s="10"/>
      <c r="F134" s="10" t="s">
        <v>768</v>
      </c>
      <c r="G134" s="11">
        <v>2002.5</v>
      </c>
      <c r="H134" s="13"/>
      <c r="I134" s="10">
        <v>5.25</v>
      </c>
      <c r="J134" s="10" t="s">
        <v>769</v>
      </c>
      <c r="K134" s="47"/>
      <c r="L134" s="47"/>
      <c r="M134" s="10" t="s">
        <v>45</v>
      </c>
      <c r="N134" s="10"/>
      <c r="O134" s="12">
        <v>41191</v>
      </c>
      <c r="P134" s="4" t="s">
        <v>8070</v>
      </c>
      <c r="Q134" s="10" t="s">
        <v>42</v>
      </c>
      <c r="R134" s="10" t="s">
        <v>8088</v>
      </c>
      <c r="S134" s="13" t="s">
        <v>20</v>
      </c>
    </row>
    <row r="135" spans="1:19" ht="15" hidden="1" customHeight="1" x14ac:dyDescent="0.25">
      <c r="A135" s="10">
        <v>624674</v>
      </c>
      <c r="B135" s="10" t="s">
        <v>770</v>
      </c>
      <c r="C135" s="10"/>
      <c r="D135" s="10"/>
      <c r="E135" s="10"/>
      <c r="F135" s="10" t="s">
        <v>771</v>
      </c>
      <c r="G135" s="11">
        <v>6891.1</v>
      </c>
      <c r="H135" s="13"/>
      <c r="I135" s="10" t="s">
        <v>99</v>
      </c>
      <c r="J135" s="10" t="s">
        <v>772</v>
      </c>
      <c r="K135" s="47"/>
      <c r="L135" s="47"/>
      <c r="M135" s="10" t="s">
        <v>45</v>
      </c>
      <c r="N135" s="10"/>
      <c r="O135" s="12">
        <v>41191</v>
      </c>
      <c r="P135" s="4" t="s">
        <v>8070</v>
      </c>
      <c r="Q135" s="10" t="s">
        <v>19</v>
      </c>
      <c r="R135" s="10" t="s">
        <v>8088</v>
      </c>
      <c r="S135" s="13" t="s">
        <v>20</v>
      </c>
    </row>
    <row r="136" spans="1:19" ht="15" hidden="1" customHeight="1" x14ac:dyDescent="0.25">
      <c r="A136" s="10">
        <v>624732</v>
      </c>
      <c r="B136" s="10" t="s">
        <v>773</v>
      </c>
      <c r="C136" s="10"/>
      <c r="D136" s="10"/>
      <c r="E136" s="10"/>
      <c r="F136" s="10" t="s">
        <v>774</v>
      </c>
      <c r="G136" s="11">
        <v>0</v>
      </c>
      <c r="H136" s="13"/>
      <c r="I136" s="10">
        <v>10</v>
      </c>
      <c r="J136" s="10" t="s">
        <v>775</v>
      </c>
      <c r="K136" s="47"/>
      <c r="L136" s="47"/>
      <c r="M136" s="10" t="s">
        <v>45</v>
      </c>
      <c r="N136" s="10"/>
      <c r="O136" s="12">
        <v>41191</v>
      </c>
      <c r="P136" s="4" t="s">
        <v>8070</v>
      </c>
      <c r="Q136" s="10" t="s">
        <v>71</v>
      </c>
      <c r="R136" s="10" t="s">
        <v>8088</v>
      </c>
      <c r="S136" s="13" t="s">
        <v>20</v>
      </c>
    </row>
    <row r="137" spans="1:19" s="10" customFormat="1" ht="15" hidden="1" customHeight="1" x14ac:dyDescent="0.25">
      <c r="A137" s="10">
        <v>693873</v>
      </c>
      <c r="B137" s="10" t="s">
        <v>64</v>
      </c>
      <c r="C137" s="76" t="s">
        <v>8347</v>
      </c>
      <c r="D137" s="76"/>
      <c r="E137" s="76"/>
      <c r="F137" s="10" t="s">
        <v>6783</v>
      </c>
      <c r="G137" s="10">
        <v>6180</v>
      </c>
      <c r="I137" s="10">
        <v>8.5</v>
      </c>
      <c r="J137" s="10">
        <v>0</v>
      </c>
      <c r="K137" s="10">
        <v>23.5</v>
      </c>
      <c r="L137" s="10">
        <v>3</v>
      </c>
      <c r="M137" s="10" t="s">
        <v>18</v>
      </c>
      <c r="N137" s="10">
        <v>864053</v>
      </c>
      <c r="O137" s="12">
        <v>41473</v>
      </c>
      <c r="P137" s="4" t="s">
        <v>8079</v>
      </c>
      <c r="Q137" s="10" t="s">
        <v>29</v>
      </c>
      <c r="R137" s="10" t="s">
        <v>8087</v>
      </c>
      <c r="S137" s="10" t="s">
        <v>26</v>
      </c>
    </row>
    <row r="138" spans="1:19" ht="15" hidden="1" customHeight="1" x14ac:dyDescent="0.25">
      <c r="A138" s="10">
        <v>624734</v>
      </c>
      <c r="B138" s="10" t="s">
        <v>773</v>
      </c>
      <c r="C138" s="10"/>
      <c r="D138" s="10"/>
      <c r="E138" s="10"/>
      <c r="F138" s="10" t="s">
        <v>777</v>
      </c>
      <c r="G138" s="11">
        <v>0</v>
      </c>
      <c r="H138" s="13"/>
      <c r="I138" s="10">
        <v>3.5</v>
      </c>
      <c r="J138" s="10" t="s">
        <v>778</v>
      </c>
      <c r="K138" s="47"/>
      <c r="L138" s="47"/>
      <c r="M138" s="10" t="s">
        <v>45</v>
      </c>
      <c r="N138" s="10"/>
      <c r="O138" s="12">
        <v>41191</v>
      </c>
      <c r="P138" s="4" t="s">
        <v>8070</v>
      </c>
      <c r="Q138" s="10" t="s">
        <v>71</v>
      </c>
      <c r="R138" s="10" t="s">
        <v>8088</v>
      </c>
      <c r="S138" s="13" t="s">
        <v>20</v>
      </c>
    </row>
    <row r="139" spans="1:19" ht="15" hidden="1" customHeight="1" x14ac:dyDescent="0.25">
      <c r="A139" s="10">
        <v>624744</v>
      </c>
      <c r="B139" s="10" t="s">
        <v>779</v>
      </c>
      <c r="C139" s="10"/>
      <c r="D139" s="10"/>
      <c r="E139" s="10"/>
      <c r="F139" s="10" t="s">
        <v>780</v>
      </c>
      <c r="G139" s="11">
        <v>0</v>
      </c>
      <c r="H139" s="13"/>
      <c r="I139" s="10">
        <v>23.5</v>
      </c>
      <c r="J139" s="10" t="s">
        <v>781</v>
      </c>
      <c r="K139" s="47"/>
      <c r="L139" s="47"/>
      <c r="M139" s="10" t="s">
        <v>45</v>
      </c>
      <c r="N139" s="10"/>
      <c r="O139" s="12">
        <v>41191</v>
      </c>
      <c r="P139" s="4" t="s">
        <v>8070</v>
      </c>
      <c r="Q139" s="10" t="s">
        <v>288</v>
      </c>
      <c r="R139" s="10" t="s">
        <v>8088</v>
      </c>
      <c r="S139" s="13" t="s">
        <v>20</v>
      </c>
    </row>
    <row r="140" spans="1:19" ht="15" hidden="1" customHeight="1" x14ac:dyDescent="0.25">
      <c r="A140" s="47">
        <v>700869</v>
      </c>
      <c r="B140" s="47" t="s">
        <v>6364</v>
      </c>
      <c r="C140" s="47"/>
      <c r="D140" s="10" t="s">
        <v>8559</v>
      </c>
      <c r="E140" s="47"/>
      <c r="F140" s="47" t="s">
        <v>7529</v>
      </c>
      <c r="G140" s="47">
        <v>270</v>
      </c>
      <c r="H140" s="13"/>
      <c r="I140" s="47">
        <v>21</v>
      </c>
      <c r="J140" s="47">
        <v>4</v>
      </c>
      <c r="K140" s="47" t="s">
        <v>7530</v>
      </c>
      <c r="L140" s="47"/>
      <c r="M140" s="47" t="s">
        <v>18</v>
      </c>
      <c r="N140" s="47">
        <v>883202</v>
      </c>
      <c r="O140" s="48">
        <v>41509</v>
      </c>
      <c r="P140" s="50" t="s">
        <v>8080</v>
      </c>
      <c r="Q140" s="47" t="s">
        <v>71</v>
      </c>
      <c r="R140" s="10" t="s">
        <v>8088</v>
      </c>
      <c r="S140" s="13" t="s">
        <v>20</v>
      </c>
    </row>
    <row r="141" spans="1:19" ht="15" hidden="1" customHeight="1" x14ac:dyDescent="0.25">
      <c r="A141" s="47">
        <v>699813</v>
      </c>
      <c r="B141" s="47" t="s">
        <v>1968</v>
      </c>
      <c r="C141" s="47"/>
      <c r="D141" s="47"/>
      <c r="E141" s="47"/>
      <c r="F141" s="47" t="s">
        <v>7379</v>
      </c>
      <c r="G141" s="47">
        <v>12390</v>
      </c>
      <c r="H141" s="13"/>
      <c r="I141" s="47" t="s">
        <v>4263</v>
      </c>
      <c r="J141" s="47">
        <v>14</v>
      </c>
      <c r="K141" s="47" t="s">
        <v>7380</v>
      </c>
      <c r="L141" s="47"/>
      <c r="M141" s="47" t="s">
        <v>45</v>
      </c>
      <c r="N141" s="47"/>
      <c r="O141" s="48">
        <v>41515</v>
      </c>
      <c r="P141" s="50" t="s">
        <v>8080</v>
      </c>
      <c r="Q141" s="47" t="s">
        <v>34</v>
      </c>
      <c r="R141" s="10" t="s">
        <v>8088</v>
      </c>
      <c r="S141" s="13" t="s">
        <v>20</v>
      </c>
    </row>
    <row r="142" spans="1:19" s="10" customFormat="1" ht="15" hidden="1" customHeight="1" x14ac:dyDescent="0.25">
      <c r="A142" s="10">
        <v>693874</v>
      </c>
      <c r="B142" s="10" t="s">
        <v>64</v>
      </c>
      <c r="C142" s="76" t="s">
        <v>8347</v>
      </c>
      <c r="D142" s="76"/>
      <c r="E142" s="76"/>
      <c r="F142" s="10" t="s">
        <v>6783</v>
      </c>
      <c r="G142" s="10">
        <v>6180</v>
      </c>
      <c r="I142" s="10">
        <v>8.5</v>
      </c>
      <c r="J142" s="10">
        <v>0</v>
      </c>
      <c r="K142" s="10">
        <v>23.5</v>
      </c>
      <c r="L142" s="10">
        <v>3</v>
      </c>
      <c r="M142" s="10" t="s">
        <v>18</v>
      </c>
      <c r="N142" s="10">
        <v>864057</v>
      </c>
      <c r="O142" s="12">
        <v>41473</v>
      </c>
      <c r="P142" s="4" t="s">
        <v>8079</v>
      </c>
      <c r="Q142" s="10" t="s">
        <v>29</v>
      </c>
      <c r="R142" s="10" t="s">
        <v>8087</v>
      </c>
      <c r="S142" s="10" t="s">
        <v>26</v>
      </c>
    </row>
    <row r="143" spans="1:19" ht="15" hidden="1" customHeight="1" x14ac:dyDescent="0.25">
      <c r="A143" s="10">
        <v>624821</v>
      </c>
      <c r="B143" s="10" t="s">
        <v>784</v>
      </c>
      <c r="C143" s="10"/>
      <c r="D143" s="10"/>
      <c r="E143" s="10"/>
      <c r="F143" s="10" t="s">
        <v>785</v>
      </c>
      <c r="G143" s="11">
        <v>5227.5</v>
      </c>
      <c r="H143" s="13"/>
      <c r="I143" s="10">
        <v>3</v>
      </c>
      <c r="J143" s="10" t="s">
        <v>786</v>
      </c>
      <c r="K143" s="47"/>
      <c r="L143" s="47"/>
      <c r="M143" s="10" t="s">
        <v>45</v>
      </c>
      <c r="N143" s="10"/>
      <c r="O143" s="12">
        <v>41192</v>
      </c>
      <c r="P143" s="4" t="s">
        <v>8070</v>
      </c>
      <c r="Q143" s="10" t="s">
        <v>74</v>
      </c>
      <c r="R143" s="10" t="s">
        <v>8088</v>
      </c>
      <c r="S143" s="13" t="s">
        <v>20</v>
      </c>
    </row>
    <row r="144" spans="1:19" ht="15" hidden="1" customHeight="1" x14ac:dyDescent="0.25">
      <c r="A144" s="10">
        <v>624841</v>
      </c>
      <c r="B144" s="10" t="s">
        <v>773</v>
      </c>
      <c r="C144" s="10"/>
      <c r="D144" s="10"/>
      <c r="E144" s="10"/>
      <c r="F144" s="10" t="s">
        <v>774</v>
      </c>
      <c r="G144" s="11">
        <v>0</v>
      </c>
      <c r="H144" s="13"/>
      <c r="I144" s="10">
        <v>10</v>
      </c>
      <c r="J144" s="10" t="s">
        <v>775</v>
      </c>
      <c r="K144" s="47"/>
      <c r="L144" s="47"/>
      <c r="M144" s="10" t="s">
        <v>45</v>
      </c>
      <c r="N144" s="10"/>
      <c r="O144" s="12">
        <v>41192</v>
      </c>
      <c r="P144" s="4" t="s">
        <v>8070</v>
      </c>
      <c r="Q144" s="10" t="s">
        <v>71</v>
      </c>
      <c r="R144" s="10" t="s">
        <v>8088</v>
      </c>
      <c r="S144" s="13" t="s">
        <v>20</v>
      </c>
    </row>
    <row r="145" spans="1:19" ht="15" hidden="1" customHeight="1" x14ac:dyDescent="0.25">
      <c r="A145" s="10">
        <v>624845</v>
      </c>
      <c r="B145" s="10" t="s">
        <v>416</v>
      </c>
      <c r="C145" s="10"/>
      <c r="D145" s="10"/>
      <c r="E145" s="10"/>
      <c r="F145" s="10" t="s">
        <v>787</v>
      </c>
      <c r="G145" s="11">
        <v>8214</v>
      </c>
      <c r="H145" s="13"/>
      <c r="I145" s="10">
        <v>12</v>
      </c>
      <c r="J145" s="10" t="s">
        <v>788</v>
      </c>
      <c r="K145" s="47"/>
      <c r="L145" s="47"/>
      <c r="M145" s="10" t="s">
        <v>45</v>
      </c>
      <c r="N145" s="10"/>
      <c r="O145" s="12">
        <v>41192</v>
      </c>
      <c r="P145" s="4" t="s">
        <v>8070</v>
      </c>
      <c r="Q145" s="10" t="s">
        <v>42</v>
      </c>
      <c r="R145" s="10" t="s">
        <v>8088</v>
      </c>
      <c r="S145" s="13" t="s">
        <v>20</v>
      </c>
    </row>
    <row r="146" spans="1:19" s="10" customFormat="1" ht="15" hidden="1" customHeight="1" x14ac:dyDescent="0.25">
      <c r="A146" s="10">
        <v>693874</v>
      </c>
      <c r="B146" s="10" t="s">
        <v>64</v>
      </c>
      <c r="C146" s="76" t="s">
        <v>8347</v>
      </c>
      <c r="D146" s="76"/>
      <c r="E146" s="76"/>
      <c r="F146" s="10" t="s">
        <v>6783</v>
      </c>
      <c r="G146" s="10">
        <v>6180</v>
      </c>
      <c r="I146" s="10">
        <v>8.5</v>
      </c>
      <c r="J146" s="10">
        <v>0</v>
      </c>
      <c r="K146" s="10">
        <v>23.5</v>
      </c>
      <c r="L146" s="10">
        <v>3</v>
      </c>
      <c r="M146" s="10" t="s">
        <v>18</v>
      </c>
      <c r="N146" s="10">
        <v>864057</v>
      </c>
      <c r="O146" s="12">
        <v>41473</v>
      </c>
      <c r="P146" s="4" t="s">
        <v>8079</v>
      </c>
      <c r="Q146" s="10" t="s">
        <v>29</v>
      </c>
      <c r="R146" s="10" t="s">
        <v>8087</v>
      </c>
      <c r="S146" s="10" t="s">
        <v>26</v>
      </c>
    </row>
    <row r="147" spans="1:19" ht="15" hidden="1" customHeight="1" x14ac:dyDescent="0.25">
      <c r="A147" s="10">
        <v>624939</v>
      </c>
      <c r="B147" s="10" t="s">
        <v>48</v>
      </c>
      <c r="C147" s="10"/>
      <c r="D147" s="10"/>
      <c r="E147" s="10"/>
      <c r="F147" s="10" t="s">
        <v>791</v>
      </c>
      <c r="G147" s="11">
        <v>892.5</v>
      </c>
      <c r="H147" s="13"/>
      <c r="I147" s="10" t="s">
        <v>294</v>
      </c>
      <c r="J147" s="10">
        <v>44</v>
      </c>
      <c r="K147" s="10" t="s">
        <v>792</v>
      </c>
      <c r="L147" s="47"/>
      <c r="M147" s="10" t="s">
        <v>45</v>
      </c>
      <c r="N147" s="10"/>
      <c r="O147" s="12">
        <v>41192</v>
      </c>
      <c r="P147" s="4" t="s">
        <v>8070</v>
      </c>
      <c r="Q147" s="10" t="s">
        <v>23</v>
      </c>
      <c r="R147" s="10" t="s">
        <v>8088</v>
      </c>
      <c r="S147" s="13" t="s">
        <v>20</v>
      </c>
    </row>
    <row r="148" spans="1:19" ht="15" hidden="1" customHeight="1" x14ac:dyDescent="0.25">
      <c r="A148" s="10">
        <v>624940</v>
      </c>
      <c r="B148" s="10" t="s">
        <v>48</v>
      </c>
      <c r="C148" s="10"/>
      <c r="D148" s="10"/>
      <c r="E148" s="10"/>
      <c r="F148" s="10" t="s">
        <v>793</v>
      </c>
      <c r="G148" s="11">
        <v>1027.5</v>
      </c>
      <c r="H148" s="13"/>
      <c r="I148" s="10" t="s">
        <v>294</v>
      </c>
      <c r="J148" s="10">
        <v>54</v>
      </c>
      <c r="K148" s="10" t="s">
        <v>792</v>
      </c>
      <c r="L148" s="47"/>
      <c r="M148" s="10" t="s">
        <v>45</v>
      </c>
      <c r="N148" s="10"/>
      <c r="O148" s="12">
        <v>41192</v>
      </c>
      <c r="P148" s="4" t="s">
        <v>8070</v>
      </c>
      <c r="Q148" s="10" t="s">
        <v>23</v>
      </c>
      <c r="R148" s="10" t="s">
        <v>8088</v>
      </c>
      <c r="S148" s="13" t="s">
        <v>20</v>
      </c>
    </row>
    <row r="149" spans="1:19" s="10" customFormat="1" ht="15" hidden="1" customHeight="1" x14ac:dyDescent="0.25">
      <c r="A149" s="10">
        <v>707653</v>
      </c>
      <c r="B149" s="10" t="s">
        <v>64</v>
      </c>
      <c r="C149" s="76" t="s">
        <v>8347</v>
      </c>
      <c r="D149" s="76"/>
      <c r="E149" s="76"/>
      <c r="F149" s="10" t="s">
        <v>6783</v>
      </c>
      <c r="G149" s="10">
        <v>25516</v>
      </c>
      <c r="I149" s="10">
        <v>8.5</v>
      </c>
      <c r="J149" s="10">
        <v>0</v>
      </c>
      <c r="K149" s="10">
        <v>23.5</v>
      </c>
      <c r="L149" s="10">
        <v>3</v>
      </c>
      <c r="M149" s="10" t="s">
        <v>18</v>
      </c>
      <c r="N149" s="10">
        <v>896132</v>
      </c>
      <c r="O149" s="12">
        <v>41535</v>
      </c>
      <c r="P149" s="4" t="s">
        <v>8081</v>
      </c>
      <c r="Q149" s="10" t="s">
        <v>75</v>
      </c>
      <c r="R149" s="10" t="s">
        <v>8087</v>
      </c>
      <c r="S149" s="10" t="s">
        <v>26</v>
      </c>
    </row>
    <row r="150" spans="1:19" ht="15" hidden="1" customHeight="1" x14ac:dyDescent="0.25">
      <c r="A150" s="10">
        <v>624992</v>
      </c>
      <c r="B150" s="10" t="s">
        <v>482</v>
      </c>
      <c r="C150" s="10"/>
      <c r="D150" s="10"/>
      <c r="E150" s="10"/>
      <c r="F150" s="10" t="s">
        <v>795</v>
      </c>
      <c r="G150" s="11">
        <v>42650</v>
      </c>
      <c r="H150" s="13"/>
      <c r="I150" s="10">
        <v>16</v>
      </c>
      <c r="J150" s="10">
        <v>20</v>
      </c>
      <c r="K150" s="10" t="s">
        <v>796</v>
      </c>
      <c r="L150" s="47"/>
      <c r="M150" s="10" t="s">
        <v>45</v>
      </c>
      <c r="N150" s="10"/>
      <c r="O150" s="12">
        <v>41192</v>
      </c>
      <c r="P150" s="4" t="s">
        <v>8070</v>
      </c>
      <c r="Q150" s="10" t="s">
        <v>58</v>
      </c>
      <c r="R150" s="10" t="s">
        <v>8088</v>
      </c>
      <c r="S150" s="13" t="s">
        <v>20</v>
      </c>
    </row>
    <row r="151" spans="1:19" ht="15" hidden="1" customHeight="1" x14ac:dyDescent="0.25">
      <c r="A151" s="10">
        <v>624998</v>
      </c>
      <c r="B151" s="10" t="s">
        <v>490</v>
      </c>
      <c r="C151" s="10"/>
      <c r="D151" s="10"/>
      <c r="E151" s="10"/>
      <c r="F151" s="10" t="s">
        <v>797</v>
      </c>
      <c r="G151" s="11">
        <v>2441</v>
      </c>
      <c r="H151" s="13"/>
      <c r="I151" s="10">
        <v>5.25</v>
      </c>
      <c r="J151" s="10" t="s">
        <v>798</v>
      </c>
      <c r="K151" s="47"/>
      <c r="L151" s="47"/>
      <c r="M151" s="10" t="s">
        <v>45</v>
      </c>
      <c r="N151" s="10"/>
      <c r="O151" s="12">
        <v>41192</v>
      </c>
      <c r="P151" s="4" t="s">
        <v>8070</v>
      </c>
      <c r="Q151" s="10" t="s">
        <v>39</v>
      </c>
      <c r="R151" s="10" t="s">
        <v>8088</v>
      </c>
      <c r="S151" s="13" t="s">
        <v>20</v>
      </c>
    </row>
    <row r="152" spans="1:19" ht="15" hidden="1" customHeight="1" x14ac:dyDescent="0.25">
      <c r="A152" s="10">
        <v>625013</v>
      </c>
      <c r="B152" s="10" t="s">
        <v>206</v>
      </c>
      <c r="C152" s="10"/>
      <c r="D152" s="10"/>
      <c r="E152" s="10"/>
      <c r="F152" s="10" t="s">
        <v>799</v>
      </c>
      <c r="G152" s="11">
        <v>2244</v>
      </c>
      <c r="H152" s="13"/>
      <c r="I152" s="10" t="s">
        <v>516</v>
      </c>
      <c r="J152" s="10" t="s">
        <v>800</v>
      </c>
      <c r="K152" s="47"/>
      <c r="L152" s="47"/>
      <c r="M152" s="10" t="s">
        <v>45</v>
      </c>
      <c r="N152" s="10"/>
      <c r="O152" s="12">
        <v>41192</v>
      </c>
      <c r="P152" s="4" t="s">
        <v>8070</v>
      </c>
      <c r="Q152" s="10" t="s">
        <v>42</v>
      </c>
      <c r="R152" s="10" t="s">
        <v>8088</v>
      </c>
      <c r="S152" s="13" t="s">
        <v>20</v>
      </c>
    </row>
    <row r="153" spans="1:19" s="10" customFormat="1" ht="15" hidden="1" customHeight="1" x14ac:dyDescent="0.25">
      <c r="A153" s="10">
        <v>693023</v>
      </c>
      <c r="B153" s="10" t="s">
        <v>6699</v>
      </c>
      <c r="C153" s="76" t="s">
        <v>8431</v>
      </c>
      <c r="D153" s="76"/>
      <c r="E153" s="76"/>
      <c r="F153" s="10" t="s">
        <v>6700</v>
      </c>
      <c r="G153" s="10">
        <v>1875.6</v>
      </c>
      <c r="I153" s="10">
        <v>11</v>
      </c>
      <c r="L153" s="10">
        <v>2</v>
      </c>
      <c r="M153" s="10" t="s">
        <v>45</v>
      </c>
      <c r="O153" s="12">
        <v>41486</v>
      </c>
      <c r="P153" s="4" t="s">
        <v>8079</v>
      </c>
      <c r="Q153" s="10" t="s">
        <v>140</v>
      </c>
      <c r="R153" s="10" t="s">
        <v>8088</v>
      </c>
      <c r="S153" s="10" t="s">
        <v>26</v>
      </c>
    </row>
    <row r="154" spans="1:19" s="10" customFormat="1" ht="15" hidden="1" customHeight="1" x14ac:dyDescent="0.25">
      <c r="A154" s="10">
        <v>679502</v>
      </c>
      <c r="B154" s="10" t="s">
        <v>344</v>
      </c>
      <c r="C154" s="76" t="s">
        <v>8344</v>
      </c>
      <c r="D154" s="76"/>
      <c r="E154" s="76"/>
      <c r="F154" s="10" t="s">
        <v>5774</v>
      </c>
      <c r="G154" s="11">
        <v>2023.6</v>
      </c>
      <c r="I154" s="10">
        <v>12</v>
      </c>
      <c r="J154" s="10">
        <v>0</v>
      </c>
      <c r="K154" s="10">
        <v>17</v>
      </c>
      <c r="L154" s="10">
        <v>3</v>
      </c>
      <c r="M154" s="10" t="s">
        <v>45</v>
      </c>
      <c r="O154" s="12">
        <v>41428</v>
      </c>
      <c r="P154" s="4" t="s">
        <v>8078</v>
      </c>
      <c r="Q154" s="10" t="s">
        <v>39</v>
      </c>
      <c r="R154" s="10" t="s">
        <v>8088</v>
      </c>
      <c r="S154" s="10" t="s">
        <v>26</v>
      </c>
    </row>
    <row r="155" spans="1:19" s="10" customFormat="1" ht="15" hidden="1" customHeight="1" x14ac:dyDescent="0.25">
      <c r="A155" s="10">
        <v>626272</v>
      </c>
      <c r="B155" s="10" t="s">
        <v>344</v>
      </c>
      <c r="C155" s="76" t="s">
        <v>8344</v>
      </c>
      <c r="D155" s="76"/>
      <c r="E155" s="76"/>
      <c r="F155" s="10" t="s">
        <v>1039</v>
      </c>
      <c r="G155" s="11">
        <v>1938.4</v>
      </c>
      <c r="I155" s="10">
        <v>12</v>
      </c>
      <c r="J155" s="10">
        <v>0</v>
      </c>
      <c r="K155" s="10">
        <v>17</v>
      </c>
      <c r="L155" s="10">
        <v>3</v>
      </c>
      <c r="M155" s="10" t="s">
        <v>18</v>
      </c>
      <c r="N155" s="10">
        <v>732123</v>
      </c>
      <c r="O155" s="12">
        <v>41201</v>
      </c>
      <c r="P155" s="4" t="s">
        <v>8070</v>
      </c>
      <c r="Q155" s="10" t="s">
        <v>140</v>
      </c>
      <c r="R155" s="10" t="s">
        <v>8087</v>
      </c>
      <c r="S155" s="10" t="s">
        <v>26</v>
      </c>
    </row>
    <row r="156" spans="1:19" s="10" customFormat="1" ht="15" hidden="1" customHeight="1" x14ac:dyDescent="0.25">
      <c r="A156" s="10">
        <v>634231</v>
      </c>
      <c r="B156" s="10" t="s">
        <v>15</v>
      </c>
      <c r="C156" s="76" t="s">
        <v>8350</v>
      </c>
      <c r="D156" s="76"/>
      <c r="E156" s="76"/>
      <c r="F156" s="10" t="s">
        <v>1790</v>
      </c>
      <c r="G156" s="11">
        <v>6411.72</v>
      </c>
      <c r="I156" s="10">
        <v>12</v>
      </c>
      <c r="J156" s="10">
        <v>0</v>
      </c>
      <c r="L156" s="10">
        <v>3</v>
      </c>
      <c r="M156" s="10" t="s">
        <v>45</v>
      </c>
      <c r="O156" s="12">
        <v>41234</v>
      </c>
      <c r="P156" s="4" t="s">
        <v>8071</v>
      </c>
      <c r="Q156" s="10" t="s">
        <v>19</v>
      </c>
      <c r="R156" s="10" t="s">
        <v>8088</v>
      </c>
      <c r="S156" s="10" t="s">
        <v>26</v>
      </c>
    </row>
    <row r="157" spans="1:19" s="10" customFormat="1" ht="15" hidden="1" customHeight="1" x14ac:dyDescent="0.25">
      <c r="A157" s="10">
        <v>634224</v>
      </c>
      <c r="B157" s="10" t="s">
        <v>15</v>
      </c>
      <c r="C157" s="76" t="s">
        <v>8350</v>
      </c>
      <c r="D157" s="76"/>
      <c r="E157" s="76"/>
      <c r="F157" s="10" t="s">
        <v>1786</v>
      </c>
      <c r="G157" s="11">
        <v>3412.48</v>
      </c>
      <c r="I157" s="10">
        <v>8</v>
      </c>
      <c r="J157" s="10">
        <v>0</v>
      </c>
      <c r="L157" s="10">
        <v>3</v>
      </c>
      <c r="M157" s="10" t="s">
        <v>45</v>
      </c>
      <c r="O157" s="12">
        <v>41234</v>
      </c>
      <c r="P157" s="4" t="s">
        <v>8071</v>
      </c>
      <c r="Q157" s="10" t="s">
        <v>19</v>
      </c>
      <c r="R157" s="10" t="s">
        <v>8088</v>
      </c>
      <c r="S157" s="10" t="s">
        <v>26</v>
      </c>
    </row>
    <row r="158" spans="1:19" s="10" customFormat="1" ht="15" hidden="1" customHeight="1" x14ac:dyDescent="0.25">
      <c r="A158" s="10">
        <v>673989</v>
      </c>
      <c r="B158" s="10" t="s">
        <v>2108</v>
      </c>
      <c r="C158" s="76" t="s">
        <v>8353</v>
      </c>
      <c r="D158" s="76"/>
      <c r="E158" s="76"/>
      <c r="F158" s="10" t="s">
        <v>5397</v>
      </c>
      <c r="G158" s="11">
        <v>658.04</v>
      </c>
      <c r="I158" s="10">
        <v>12</v>
      </c>
      <c r="J158" s="10">
        <v>10</v>
      </c>
      <c r="K158" s="10">
        <v>26</v>
      </c>
      <c r="L158" s="10">
        <v>1</v>
      </c>
      <c r="M158" s="10" t="s">
        <v>45</v>
      </c>
      <c r="O158" s="12">
        <v>41407</v>
      </c>
      <c r="P158" s="4" t="s">
        <v>8077</v>
      </c>
      <c r="Q158" s="10" t="s">
        <v>25</v>
      </c>
      <c r="R158" s="10" t="s">
        <v>8088</v>
      </c>
      <c r="S158" s="10" t="s">
        <v>26</v>
      </c>
    </row>
    <row r="159" spans="1:19" s="10" customFormat="1" ht="15" hidden="1" customHeight="1" x14ac:dyDescent="0.25">
      <c r="A159" s="10">
        <v>674018</v>
      </c>
      <c r="B159" s="10" t="s">
        <v>2108</v>
      </c>
      <c r="C159" s="76" t="s">
        <v>8353</v>
      </c>
      <c r="D159" s="76"/>
      <c r="E159" s="76"/>
      <c r="F159" s="10" t="s">
        <v>5398</v>
      </c>
      <c r="G159" s="11">
        <v>825.93</v>
      </c>
      <c r="I159" s="10">
        <v>12</v>
      </c>
      <c r="J159" s="10">
        <v>10</v>
      </c>
      <c r="K159" s="10">
        <v>26</v>
      </c>
      <c r="L159" s="10">
        <v>1.75</v>
      </c>
      <c r="M159" s="10" t="s">
        <v>45</v>
      </c>
      <c r="O159" s="12">
        <v>41407</v>
      </c>
      <c r="P159" s="4" t="s">
        <v>8077</v>
      </c>
      <c r="Q159" s="10" t="s">
        <v>25</v>
      </c>
      <c r="R159" s="10" t="s">
        <v>8088</v>
      </c>
      <c r="S159" s="10" t="s">
        <v>26</v>
      </c>
    </row>
    <row r="160" spans="1:19" s="10" customFormat="1" ht="15" hidden="1" customHeight="1" x14ac:dyDescent="0.25">
      <c r="A160" s="10">
        <v>665653</v>
      </c>
      <c r="B160" s="10" t="s">
        <v>24</v>
      </c>
      <c r="C160" s="76" t="s">
        <v>8353</v>
      </c>
      <c r="D160" s="76"/>
      <c r="E160" s="76"/>
      <c r="F160" s="10" t="s">
        <v>4731</v>
      </c>
      <c r="G160" s="11">
        <v>22977</v>
      </c>
      <c r="I160" s="10">
        <v>22</v>
      </c>
      <c r="J160" s="10">
        <v>16</v>
      </c>
      <c r="K160" s="10">
        <v>60</v>
      </c>
      <c r="L160" s="10">
        <v>1.5</v>
      </c>
      <c r="M160" s="10" t="s">
        <v>45</v>
      </c>
      <c r="O160" s="12">
        <v>41373</v>
      </c>
      <c r="P160" s="4" t="s">
        <v>8076</v>
      </c>
      <c r="Q160" s="10" t="s">
        <v>164</v>
      </c>
      <c r="R160" s="10" t="s">
        <v>8088</v>
      </c>
      <c r="S160" s="10" t="s">
        <v>26</v>
      </c>
    </row>
    <row r="161" spans="1:19" ht="15" hidden="1" customHeight="1" x14ac:dyDescent="0.25">
      <c r="A161" s="10">
        <v>625123</v>
      </c>
      <c r="B161" s="10" t="s">
        <v>804</v>
      </c>
      <c r="C161" s="10"/>
      <c r="D161" s="10"/>
      <c r="E161" s="10"/>
      <c r="F161" s="10" t="s">
        <v>805</v>
      </c>
      <c r="G161" s="11">
        <v>0</v>
      </c>
      <c r="H161" s="13"/>
      <c r="I161" s="10">
        <v>9</v>
      </c>
      <c r="J161" s="10" t="s">
        <v>806</v>
      </c>
      <c r="K161" s="47"/>
      <c r="L161" s="47"/>
      <c r="M161" s="10" t="s">
        <v>45</v>
      </c>
      <c r="N161" s="10"/>
      <c r="O161" s="12">
        <v>41193</v>
      </c>
      <c r="P161" s="4" t="s">
        <v>8070</v>
      </c>
      <c r="Q161" s="10" t="s">
        <v>39</v>
      </c>
      <c r="R161" s="10" t="s">
        <v>8088</v>
      </c>
      <c r="S161" s="13" t="s">
        <v>20</v>
      </c>
    </row>
    <row r="162" spans="1:19" s="10" customFormat="1" ht="15" hidden="1" customHeight="1" x14ac:dyDescent="0.25">
      <c r="A162" s="10">
        <v>632284</v>
      </c>
      <c r="B162" s="10" t="s">
        <v>1221</v>
      </c>
      <c r="C162" s="76" t="s">
        <v>8352</v>
      </c>
      <c r="D162" s="76"/>
      <c r="E162" s="76"/>
      <c r="F162" s="10" t="s">
        <v>1222</v>
      </c>
      <c r="G162" s="11">
        <v>1190.28</v>
      </c>
      <c r="I162" s="10">
        <v>12.5</v>
      </c>
      <c r="J162" s="10">
        <v>11.5</v>
      </c>
      <c r="K162" s="10">
        <v>32</v>
      </c>
      <c r="L162" s="10">
        <v>1</v>
      </c>
      <c r="M162" s="10" t="s">
        <v>18</v>
      </c>
      <c r="N162" s="10">
        <v>735930</v>
      </c>
      <c r="O162" s="12">
        <v>41211</v>
      </c>
      <c r="P162" s="4" t="s">
        <v>8070</v>
      </c>
      <c r="Q162" s="10" t="s">
        <v>34</v>
      </c>
      <c r="R162" s="10" t="s">
        <v>8087</v>
      </c>
      <c r="S162" s="10" t="s">
        <v>26</v>
      </c>
    </row>
    <row r="163" spans="1:19" ht="15" hidden="1" customHeight="1" x14ac:dyDescent="0.25">
      <c r="A163" s="10">
        <v>625133</v>
      </c>
      <c r="B163" s="10" t="s">
        <v>808</v>
      </c>
      <c r="C163" s="10"/>
      <c r="D163" s="10"/>
      <c r="E163" s="10"/>
      <c r="F163" s="10" t="s">
        <v>809</v>
      </c>
      <c r="G163" s="11">
        <v>0</v>
      </c>
      <c r="H163" s="13"/>
      <c r="I163" s="10">
        <v>32</v>
      </c>
      <c r="J163" s="47"/>
      <c r="K163" s="47"/>
      <c r="L163" s="10">
        <v>4</v>
      </c>
      <c r="M163" s="10" t="s">
        <v>45</v>
      </c>
      <c r="N163" s="10"/>
      <c r="O163" s="12">
        <v>41193</v>
      </c>
      <c r="P163" s="4" t="s">
        <v>8070</v>
      </c>
      <c r="Q163" s="10" t="s">
        <v>42</v>
      </c>
      <c r="R163" s="10" t="s">
        <v>8088</v>
      </c>
      <c r="S163" s="13" t="s">
        <v>20</v>
      </c>
    </row>
    <row r="164" spans="1:19" ht="15" hidden="1" customHeight="1" x14ac:dyDescent="0.25">
      <c r="A164" s="10">
        <v>625134</v>
      </c>
      <c r="B164" s="10" t="s">
        <v>810</v>
      </c>
      <c r="C164" s="10"/>
      <c r="D164" s="10"/>
      <c r="E164" s="10"/>
      <c r="F164" s="10" t="s">
        <v>811</v>
      </c>
      <c r="G164" s="11">
        <v>1035</v>
      </c>
      <c r="H164" s="13"/>
      <c r="I164" s="10" t="s">
        <v>119</v>
      </c>
      <c r="J164" s="10">
        <v>6</v>
      </c>
      <c r="K164" s="10" t="s">
        <v>812</v>
      </c>
      <c r="L164" s="47"/>
      <c r="M164" s="10" t="s">
        <v>45</v>
      </c>
      <c r="N164" s="10"/>
      <c r="O164" s="12">
        <v>41193</v>
      </c>
      <c r="P164" s="4" t="s">
        <v>8070</v>
      </c>
      <c r="Q164" s="10" t="s">
        <v>25</v>
      </c>
      <c r="R164" s="10" t="s">
        <v>8088</v>
      </c>
      <c r="S164" s="13" t="s">
        <v>20</v>
      </c>
    </row>
    <row r="165" spans="1:19" ht="15" hidden="1" customHeight="1" x14ac:dyDescent="0.25">
      <c r="A165" s="10">
        <v>625135</v>
      </c>
      <c r="B165" s="10" t="s">
        <v>808</v>
      </c>
      <c r="C165" s="10"/>
      <c r="D165" s="10"/>
      <c r="E165" s="10"/>
      <c r="F165" s="10" t="s">
        <v>813</v>
      </c>
      <c r="G165" s="11">
        <v>0</v>
      </c>
      <c r="H165" s="13"/>
      <c r="I165" s="10">
        <v>40</v>
      </c>
      <c r="J165" s="47"/>
      <c r="K165" s="47"/>
      <c r="L165" s="10">
        <v>4</v>
      </c>
      <c r="M165" s="10" t="s">
        <v>45</v>
      </c>
      <c r="N165" s="10"/>
      <c r="O165" s="12">
        <v>41193</v>
      </c>
      <c r="P165" s="4" t="s">
        <v>8070</v>
      </c>
      <c r="Q165" s="10" t="s">
        <v>42</v>
      </c>
      <c r="R165" s="10" t="s">
        <v>8088</v>
      </c>
      <c r="S165" s="13" t="s">
        <v>20</v>
      </c>
    </row>
    <row r="166" spans="1:19" s="10" customFormat="1" ht="15" hidden="1" customHeight="1" x14ac:dyDescent="0.25">
      <c r="A166" s="10">
        <v>632642</v>
      </c>
      <c r="B166" s="10" t="s">
        <v>1221</v>
      </c>
      <c r="C166" s="76" t="s">
        <v>8352</v>
      </c>
      <c r="D166" s="76"/>
      <c r="E166" s="76"/>
      <c r="F166" s="10" t="s">
        <v>1620</v>
      </c>
      <c r="G166" s="11">
        <v>0</v>
      </c>
      <c r="I166" s="10">
        <v>12.5</v>
      </c>
      <c r="J166" s="10">
        <v>11.5</v>
      </c>
      <c r="K166" s="10">
        <v>32</v>
      </c>
      <c r="L166" s="10">
        <v>1</v>
      </c>
      <c r="M166" s="10" t="s">
        <v>45</v>
      </c>
      <c r="O166" s="12">
        <v>41226</v>
      </c>
      <c r="P166" s="4" t="s">
        <v>8071</v>
      </c>
      <c r="Q166" s="10" t="s">
        <v>47</v>
      </c>
      <c r="R166" s="10" t="s">
        <v>8088</v>
      </c>
      <c r="S166" s="10" t="s">
        <v>26</v>
      </c>
    </row>
    <row r="167" spans="1:19" ht="15" hidden="1" customHeight="1" x14ac:dyDescent="0.25">
      <c r="A167" s="10">
        <v>625186</v>
      </c>
      <c r="B167" s="10" t="s">
        <v>370</v>
      </c>
      <c r="C167" s="10"/>
      <c r="D167" s="10"/>
      <c r="E167" s="10"/>
      <c r="F167" s="10" t="s">
        <v>815</v>
      </c>
      <c r="G167" s="11">
        <v>1510.8</v>
      </c>
      <c r="H167" s="13"/>
      <c r="I167" s="10">
        <v>12</v>
      </c>
      <c r="J167" s="47"/>
      <c r="K167" s="10">
        <v>24</v>
      </c>
      <c r="L167" s="10">
        <v>3</v>
      </c>
      <c r="M167" s="10" t="s">
        <v>45</v>
      </c>
      <c r="N167" s="10"/>
      <c r="O167" s="12">
        <v>41193</v>
      </c>
      <c r="P167" s="4" t="s">
        <v>8070</v>
      </c>
      <c r="Q167" s="10" t="s">
        <v>42</v>
      </c>
      <c r="R167" s="10" t="s">
        <v>8088</v>
      </c>
      <c r="S167" s="13" t="s">
        <v>20</v>
      </c>
    </row>
    <row r="168" spans="1:19" ht="15" hidden="1" customHeight="1" x14ac:dyDescent="0.25">
      <c r="A168" s="10">
        <v>625192</v>
      </c>
      <c r="B168" s="10" t="s">
        <v>816</v>
      </c>
      <c r="C168" s="10"/>
      <c r="D168" s="10"/>
      <c r="E168" s="10"/>
      <c r="F168" s="10" t="s">
        <v>817</v>
      </c>
      <c r="G168" s="11">
        <v>0</v>
      </c>
      <c r="H168" s="13"/>
      <c r="I168" s="10" t="s">
        <v>143</v>
      </c>
      <c r="J168" s="10">
        <v>15</v>
      </c>
      <c r="K168" s="10" t="s">
        <v>818</v>
      </c>
      <c r="L168" s="47"/>
      <c r="M168" s="10" t="s">
        <v>45</v>
      </c>
      <c r="N168" s="10"/>
      <c r="O168" s="12">
        <v>41193</v>
      </c>
      <c r="P168" s="4" t="s">
        <v>8070</v>
      </c>
      <c r="Q168" s="10" t="s">
        <v>25</v>
      </c>
      <c r="R168" s="10" t="s">
        <v>8088</v>
      </c>
      <c r="S168" s="13" t="s">
        <v>20</v>
      </c>
    </row>
    <row r="169" spans="1:19" ht="15" hidden="1" customHeight="1" x14ac:dyDescent="0.25">
      <c r="A169" s="10">
        <v>625199</v>
      </c>
      <c r="B169" s="10" t="s">
        <v>206</v>
      </c>
      <c r="C169" s="10"/>
      <c r="D169" s="10"/>
      <c r="E169" s="10"/>
      <c r="F169" s="10" t="s">
        <v>819</v>
      </c>
      <c r="G169" s="11">
        <v>1171</v>
      </c>
      <c r="H169" s="13"/>
      <c r="I169" s="10" t="s">
        <v>820</v>
      </c>
      <c r="J169" s="47"/>
      <c r="K169" s="47"/>
      <c r="L169" s="47"/>
      <c r="M169" s="10" t="s">
        <v>45</v>
      </c>
      <c r="N169" s="10"/>
      <c r="O169" s="12">
        <v>41193</v>
      </c>
      <c r="P169" s="4" t="s">
        <v>8070</v>
      </c>
      <c r="Q169" s="10" t="s">
        <v>52</v>
      </c>
      <c r="R169" s="10" t="s">
        <v>8088</v>
      </c>
      <c r="S169" s="13" t="s">
        <v>20</v>
      </c>
    </row>
    <row r="170" spans="1:19" ht="15" hidden="1" customHeight="1" x14ac:dyDescent="0.25">
      <c r="A170" s="10">
        <v>625204</v>
      </c>
      <c r="B170" s="10" t="s">
        <v>206</v>
      </c>
      <c r="C170" s="10"/>
      <c r="D170" s="10"/>
      <c r="E170" s="10"/>
      <c r="F170" s="10" t="s">
        <v>819</v>
      </c>
      <c r="G170" s="11">
        <v>1677.5</v>
      </c>
      <c r="H170" s="13"/>
      <c r="I170" s="10" t="s">
        <v>820</v>
      </c>
      <c r="J170" s="47"/>
      <c r="K170" s="47"/>
      <c r="L170" s="47"/>
      <c r="M170" s="10" t="s">
        <v>45</v>
      </c>
      <c r="N170" s="10"/>
      <c r="O170" s="12">
        <v>41193</v>
      </c>
      <c r="P170" s="4" t="s">
        <v>8070</v>
      </c>
      <c r="Q170" s="10" t="s">
        <v>52</v>
      </c>
      <c r="R170" s="10" t="s">
        <v>8088</v>
      </c>
      <c r="S170" s="13" t="s">
        <v>20</v>
      </c>
    </row>
    <row r="171" spans="1:19" ht="15" hidden="1" customHeight="1" x14ac:dyDescent="0.25">
      <c r="A171" s="10">
        <v>625207</v>
      </c>
      <c r="B171" s="10" t="s">
        <v>206</v>
      </c>
      <c r="C171" s="10"/>
      <c r="D171" s="10"/>
      <c r="E171" s="10"/>
      <c r="F171" s="10" t="s">
        <v>821</v>
      </c>
      <c r="G171" s="11">
        <v>1716</v>
      </c>
      <c r="H171" s="13"/>
      <c r="I171" s="10" t="s">
        <v>822</v>
      </c>
      <c r="J171" s="47"/>
      <c r="K171" s="47"/>
      <c r="L171" s="47"/>
      <c r="M171" s="10" t="s">
        <v>45</v>
      </c>
      <c r="N171" s="10"/>
      <c r="O171" s="12">
        <v>41193</v>
      </c>
      <c r="P171" s="4" t="s">
        <v>8070</v>
      </c>
      <c r="Q171" s="10" t="s">
        <v>52</v>
      </c>
      <c r="R171" s="10" t="s">
        <v>8088</v>
      </c>
      <c r="S171" s="13" t="s">
        <v>20</v>
      </c>
    </row>
    <row r="172" spans="1:19" ht="15" hidden="1" customHeight="1" x14ac:dyDescent="0.25">
      <c r="A172" s="10">
        <v>625208</v>
      </c>
      <c r="B172" s="10" t="s">
        <v>206</v>
      </c>
      <c r="C172" s="10"/>
      <c r="D172" s="10"/>
      <c r="E172" s="10"/>
      <c r="F172" s="10" t="s">
        <v>819</v>
      </c>
      <c r="G172" s="11">
        <v>1396.7</v>
      </c>
      <c r="H172" s="13"/>
      <c r="I172" s="10" t="s">
        <v>820</v>
      </c>
      <c r="J172" s="47"/>
      <c r="K172" s="47"/>
      <c r="L172" s="47"/>
      <c r="M172" s="10" t="s">
        <v>45</v>
      </c>
      <c r="N172" s="10"/>
      <c r="O172" s="12">
        <v>41193</v>
      </c>
      <c r="P172" s="4" t="s">
        <v>8070</v>
      </c>
      <c r="Q172" s="10" t="s">
        <v>52</v>
      </c>
      <c r="R172" s="10" t="s">
        <v>8088</v>
      </c>
      <c r="S172" s="13" t="s">
        <v>20</v>
      </c>
    </row>
    <row r="173" spans="1:19" ht="15" hidden="1" customHeight="1" x14ac:dyDescent="0.25">
      <c r="A173" s="10">
        <v>625211</v>
      </c>
      <c r="B173" s="10" t="s">
        <v>206</v>
      </c>
      <c r="C173" s="10"/>
      <c r="D173" s="10"/>
      <c r="E173" s="10"/>
      <c r="F173" s="10" t="s">
        <v>823</v>
      </c>
      <c r="G173" s="11">
        <v>2820.25</v>
      </c>
      <c r="H173" s="13"/>
      <c r="I173" s="10" t="s">
        <v>820</v>
      </c>
      <c r="J173" s="47"/>
      <c r="K173" s="47"/>
      <c r="L173" s="47"/>
      <c r="M173" s="10" t="s">
        <v>45</v>
      </c>
      <c r="N173" s="10"/>
      <c r="O173" s="12">
        <v>41193</v>
      </c>
      <c r="P173" s="4" t="s">
        <v>8070</v>
      </c>
      <c r="Q173" s="10" t="s">
        <v>52</v>
      </c>
      <c r="R173" s="10" t="s">
        <v>8088</v>
      </c>
      <c r="S173" s="13" t="s">
        <v>20</v>
      </c>
    </row>
    <row r="174" spans="1:19" ht="15" hidden="1" customHeight="1" x14ac:dyDescent="0.25">
      <c r="A174" s="10">
        <v>625215</v>
      </c>
      <c r="B174" s="10" t="s">
        <v>206</v>
      </c>
      <c r="C174" s="10"/>
      <c r="D174" s="10"/>
      <c r="E174" s="10"/>
      <c r="F174" s="10" t="s">
        <v>824</v>
      </c>
      <c r="G174" s="11">
        <v>1665.95</v>
      </c>
      <c r="H174" s="13"/>
      <c r="I174" s="10" t="s">
        <v>825</v>
      </c>
      <c r="J174" s="10">
        <v>28</v>
      </c>
      <c r="K174" s="47"/>
      <c r="L174" s="47"/>
      <c r="M174" s="10" t="s">
        <v>45</v>
      </c>
      <c r="N174" s="10"/>
      <c r="O174" s="12">
        <v>41193</v>
      </c>
      <c r="P174" s="4" t="s">
        <v>8070</v>
      </c>
      <c r="Q174" s="10" t="s">
        <v>52</v>
      </c>
      <c r="R174" s="10" t="s">
        <v>8088</v>
      </c>
      <c r="S174" s="13" t="s">
        <v>20</v>
      </c>
    </row>
    <row r="175" spans="1:19" ht="15" hidden="1" customHeight="1" x14ac:dyDescent="0.25">
      <c r="A175" s="10">
        <v>625218</v>
      </c>
      <c r="B175" s="10" t="s">
        <v>206</v>
      </c>
      <c r="C175" s="10"/>
      <c r="D175" s="10"/>
      <c r="E175" s="10"/>
      <c r="F175" s="10" t="s">
        <v>826</v>
      </c>
      <c r="G175" s="11">
        <v>2009.95</v>
      </c>
      <c r="H175" s="13"/>
      <c r="I175" s="10" t="s">
        <v>827</v>
      </c>
      <c r="J175" s="47"/>
      <c r="K175" s="47"/>
      <c r="L175" s="47"/>
      <c r="M175" s="10" t="s">
        <v>45</v>
      </c>
      <c r="N175" s="10"/>
      <c r="O175" s="12">
        <v>41193</v>
      </c>
      <c r="P175" s="4" t="s">
        <v>8070</v>
      </c>
      <c r="Q175" s="10" t="s">
        <v>52</v>
      </c>
      <c r="R175" s="10" t="s">
        <v>8088</v>
      </c>
      <c r="S175" s="13" t="s">
        <v>20</v>
      </c>
    </row>
    <row r="176" spans="1:19" ht="15" hidden="1" customHeight="1" x14ac:dyDescent="0.25">
      <c r="A176" s="10">
        <v>625220</v>
      </c>
      <c r="B176" s="10" t="s">
        <v>206</v>
      </c>
      <c r="C176" s="10"/>
      <c r="D176" s="10"/>
      <c r="E176" s="10"/>
      <c r="F176" s="10" t="s">
        <v>828</v>
      </c>
      <c r="G176" s="11">
        <v>2589.3000000000002</v>
      </c>
      <c r="H176" s="13"/>
      <c r="I176" s="10" t="s">
        <v>829</v>
      </c>
      <c r="J176" s="47"/>
      <c r="K176" s="47"/>
      <c r="L176" s="47"/>
      <c r="M176" s="10" t="s">
        <v>45</v>
      </c>
      <c r="N176" s="10"/>
      <c r="O176" s="12">
        <v>41193</v>
      </c>
      <c r="P176" s="4" t="s">
        <v>8070</v>
      </c>
      <c r="Q176" s="10" t="s">
        <v>52</v>
      </c>
      <c r="R176" s="10" t="s">
        <v>8088</v>
      </c>
      <c r="S176" s="13" t="s">
        <v>20</v>
      </c>
    </row>
    <row r="177" spans="1:19" ht="15" hidden="1" customHeight="1" x14ac:dyDescent="0.25">
      <c r="A177" s="10">
        <v>625222</v>
      </c>
      <c r="B177" s="10" t="s">
        <v>206</v>
      </c>
      <c r="C177" s="10"/>
      <c r="D177" s="10"/>
      <c r="E177" s="10"/>
      <c r="F177" s="10" t="s">
        <v>830</v>
      </c>
      <c r="G177" s="11">
        <v>10445.15</v>
      </c>
      <c r="H177" s="13"/>
      <c r="I177" s="10" t="s">
        <v>820</v>
      </c>
      <c r="J177" s="47"/>
      <c r="K177" s="47"/>
      <c r="L177" s="47"/>
      <c r="M177" s="10" t="s">
        <v>45</v>
      </c>
      <c r="N177" s="10"/>
      <c r="O177" s="12">
        <v>41193</v>
      </c>
      <c r="P177" s="4" t="s">
        <v>8070</v>
      </c>
      <c r="Q177" s="10" t="s">
        <v>52</v>
      </c>
      <c r="R177" s="10" t="s">
        <v>8088</v>
      </c>
      <c r="S177" s="13" t="s">
        <v>20</v>
      </c>
    </row>
    <row r="178" spans="1:19" ht="15" hidden="1" customHeight="1" x14ac:dyDescent="0.25">
      <c r="A178" s="10">
        <v>625224</v>
      </c>
      <c r="B178" s="10" t="s">
        <v>206</v>
      </c>
      <c r="C178" s="10"/>
      <c r="D178" s="10"/>
      <c r="E178" s="10"/>
      <c r="F178" s="10" t="s">
        <v>831</v>
      </c>
      <c r="G178" s="11">
        <v>0</v>
      </c>
      <c r="H178" s="13"/>
      <c r="I178" s="10" t="s">
        <v>832</v>
      </c>
      <c r="J178" s="47"/>
      <c r="K178" s="47"/>
      <c r="L178" s="47"/>
      <c r="M178" s="10" t="s">
        <v>45</v>
      </c>
      <c r="N178" s="10"/>
      <c r="O178" s="12">
        <v>41193</v>
      </c>
      <c r="P178" s="4" t="s">
        <v>8070</v>
      </c>
      <c r="Q178" s="10" t="s">
        <v>52</v>
      </c>
      <c r="R178" s="10" t="s">
        <v>8088</v>
      </c>
      <c r="S178" s="13" t="s">
        <v>20</v>
      </c>
    </row>
    <row r="179" spans="1:19" s="10" customFormat="1" ht="15" hidden="1" customHeight="1" x14ac:dyDescent="0.25">
      <c r="A179" s="10">
        <v>656016</v>
      </c>
      <c r="B179" s="10" t="s">
        <v>1221</v>
      </c>
      <c r="C179" s="76" t="s">
        <v>8352</v>
      </c>
      <c r="D179" s="76"/>
      <c r="E179" s="76"/>
      <c r="F179" s="10" t="s">
        <v>1620</v>
      </c>
      <c r="G179" s="11">
        <v>1149.5999999999999</v>
      </c>
      <c r="I179" s="10">
        <v>12.5</v>
      </c>
      <c r="J179" s="10">
        <v>11.5</v>
      </c>
      <c r="K179" s="10">
        <v>32</v>
      </c>
      <c r="L179" s="10">
        <v>1</v>
      </c>
      <c r="M179" s="10" t="s">
        <v>45</v>
      </c>
      <c r="O179" s="12">
        <v>41334</v>
      </c>
      <c r="P179" s="4" t="s">
        <v>8075</v>
      </c>
      <c r="Q179" s="10" t="s">
        <v>87</v>
      </c>
      <c r="R179" s="10" t="s">
        <v>8087</v>
      </c>
      <c r="S179" s="10" t="s">
        <v>26</v>
      </c>
    </row>
    <row r="180" spans="1:19" s="10" customFormat="1" ht="15" hidden="1" customHeight="1" x14ac:dyDescent="0.25">
      <c r="A180" s="10">
        <v>682103</v>
      </c>
      <c r="B180" s="10" t="s">
        <v>64</v>
      </c>
      <c r="C180" s="76" t="s">
        <v>8352</v>
      </c>
      <c r="D180" s="76"/>
      <c r="E180" s="76"/>
      <c r="F180" s="10" t="s">
        <v>5703</v>
      </c>
      <c r="G180" s="11">
        <v>812.92</v>
      </c>
      <c r="I180" s="10">
        <v>14</v>
      </c>
      <c r="J180" s="10">
        <v>0</v>
      </c>
      <c r="K180" s="10">
        <v>72</v>
      </c>
      <c r="L180" s="10">
        <v>3</v>
      </c>
      <c r="M180" s="10" t="s">
        <v>18</v>
      </c>
      <c r="N180" s="10">
        <v>837311</v>
      </c>
      <c r="O180" s="12">
        <v>41423</v>
      </c>
      <c r="P180" s="4" t="s">
        <v>8077</v>
      </c>
      <c r="Q180" s="10" t="s">
        <v>29</v>
      </c>
      <c r="R180" s="10" t="s">
        <v>8088</v>
      </c>
      <c r="S180" s="10" t="s">
        <v>26</v>
      </c>
    </row>
    <row r="181" spans="1:19" ht="15" hidden="1" customHeight="1" x14ac:dyDescent="0.25">
      <c r="A181" s="10">
        <v>625268</v>
      </c>
      <c r="B181" s="10" t="s">
        <v>835</v>
      </c>
      <c r="C181" s="10"/>
      <c r="D181" s="10"/>
      <c r="E181" s="10"/>
      <c r="F181" s="10" t="s">
        <v>836</v>
      </c>
      <c r="G181" s="11">
        <v>12205</v>
      </c>
      <c r="H181" s="13"/>
      <c r="I181" s="10">
        <v>11.9375</v>
      </c>
      <c r="J181" s="47"/>
      <c r="K181" s="10">
        <v>11.875</v>
      </c>
      <c r="L181" s="10">
        <v>4</v>
      </c>
      <c r="M181" s="10" t="s">
        <v>45</v>
      </c>
      <c r="N181" s="10"/>
      <c r="O181" s="12">
        <v>41193</v>
      </c>
      <c r="P181" s="4" t="s">
        <v>8070</v>
      </c>
      <c r="Q181" s="10" t="s">
        <v>52</v>
      </c>
      <c r="R181" s="10" t="s">
        <v>8088</v>
      </c>
      <c r="S181" s="13" t="s">
        <v>20</v>
      </c>
    </row>
    <row r="182" spans="1:19" ht="15" hidden="1" customHeight="1" x14ac:dyDescent="0.25">
      <c r="A182" s="10">
        <v>625273</v>
      </c>
      <c r="B182" s="10" t="s">
        <v>835</v>
      </c>
      <c r="C182" s="10"/>
      <c r="D182" s="10"/>
      <c r="E182" s="10"/>
      <c r="F182" s="10" t="s">
        <v>837</v>
      </c>
      <c r="G182" s="11">
        <v>12265</v>
      </c>
      <c r="H182" s="13"/>
      <c r="I182" s="10">
        <v>11.9375</v>
      </c>
      <c r="J182" s="47"/>
      <c r="K182" s="10">
        <v>12.875</v>
      </c>
      <c r="L182" s="10">
        <v>4</v>
      </c>
      <c r="M182" s="10" t="s">
        <v>45</v>
      </c>
      <c r="N182" s="10"/>
      <c r="O182" s="12">
        <v>41193</v>
      </c>
      <c r="P182" s="4" t="s">
        <v>8070</v>
      </c>
      <c r="Q182" s="10" t="s">
        <v>164</v>
      </c>
      <c r="R182" s="10" t="s">
        <v>8088</v>
      </c>
      <c r="S182" s="13" t="s">
        <v>20</v>
      </c>
    </row>
    <row r="183" spans="1:19" s="10" customFormat="1" ht="15" hidden="1" customHeight="1" x14ac:dyDescent="0.25">
      <c r="A183" s="10">
        <v>709077</v>
      </c>
      <c r="B183" s="10" t="s">
        <v>64</v>
      </c>
      <c r="C183" s="76" t="s">
        <v>8352</v>
      </c>
      <c r="D183" s="76"/>
      <c r="E183" s="76"/>
      <c r="F183" s="10" t="s">
        <v>8060</v>
      </c>
      <c r="G183" s="10">
        <v>984.37</v>
      </c>
      <c r="I183" s="10">
        <v>14</v>
      </c>
      <c r="J183" s="10">
        <v>0</v>
      </c>
      <c r="K183" s="10">
        <v>72</v>
      </c>
      <c r="L183" s="10">
        <v>3</v>
      </c>
      <c r="M183" s="10" t="s">
        <v>18</v>
      </c>
      <c r="N183" s="10">
        <v>901753</v>
      </c>
      <c r="O183" s="12">
        <v>41544</v>
      </c>
      <c r="P183" s="4" t="s">
        <v>8081</v>
      </c>
      <c r="Q183" s="10" t="s">
        <v>34</v>
      </c>
      <c r="R183" s="10" t="s">
        <v>8087</v>
      </c>
      <c r="S183" s="10" t="s">
        <v>26</v>
      </c>
    </row>
    <row r="184" spans="1:19" ht="15" hidden="1" customHeight="1" x14ac:dyDescent="0.25">
      <c r="A184" s="10">
        <v>625348</v>
      </c>
      <c r="B184" s="10" t="s">
        <v>838</v>
      </c>
      <c r="C184" s="10"/>
      <c r="D184" s="10"/>
      <c r="E184" s="10"/>
      <c r="F184" s="10" t="s">
        <v>839</v>
      </c>
      <c r="G184" s="11">
        <v>5968.5</v>
      </c>
      <c r="H184" s="13"/>
      <c r="I184" s="10">
        <v>10</v>
      </c>
      <c r="J184" s="10" t="s">
        <v>840</v>
      </c>
      <c r="K184" s="47"/>
      <c r="L184" s="47"/>
      <c r="M184" s="10" t="s">
        <v>45</v>
      </c>
      <c r="N184" s="10"/>
      <c r="O184" s="12">
        <v>41193</v>
      </c>
      <c r="P184" s="4" t="s">
        <v>8070</v>
      </c>
      <c r="Q184" s="10" t="s">
        <v>39</v>
      </c>
      <c r="R184" s="10" t="s">
        <v>8088</v>
      </c>
      <c r="S184" s="13" t="s">
        <v>20</v>
      </c>
    </row>
    <row r="185" spans="1:19" ht="15" hidden="1" customHeight="1" x14ac:dyDescent="0.25">
      <c r="A185" s="10">
        <v>625351</v>
      </c>
      <c r="B185" s="10" t="s">
        <v>838</v>
      </c>
      <c r="C185" s="10"/>
      <c r="D185" s="10"/>
      <c r="E185" s="10"/>
      <c r="F185" s="10" t="s">
        <v>841</v>
      </c>
      <c r="G185" s="11">
        <v>3306</v>
      </c>
      <c r="H185" s="13"/>
      <c r="I185" s="10">
        <v>16</v>
      </c>
      <c r="J185" s="10" t="s">
        <v>842</v>
      </c>
      <c r="K185" s="47"/>
      <c r="L185" s="47"/>
      <c r="M185" s="10" t="s">
        <v>45</v>
      </c>
      <c r="N185" s="10"/>
      <c r="O185" s="12">
        <v>41193</v>
      </c>
      <c r="P185" s="4" t="s">
        <v>8070</v>
      </c>
      <c r="Q185" s="10" t="s">
        <v>39</v>
      </c>
      <c r="R185" s="10" t="s">
        <v>8088</v>
      </c>
      <c r="S185" s="13" t="s">
        <v>20</v>
      </c>
    </row>
    <row r="186" spans="1:19" ht="15" hidden="1" customHeight="1" x14ac:dyDescent="0.25">
      <c r="A186" s="10">
        <v>625357</v>
      </c>
      <c r="B186" s="10" t="s">
        <v>83</v>
      </c>
      <c r="C186" s="10"/>
      <c r="D186" s="10"/>
      <c r="E186" s="10"/>
      <c r="F186" s="10" t="s">
        <v>843</v>
      </c>
      <c r="G186" s="11">
        <v>1458.5</v>
      </c>
      <c r="H186" s="13"/>
      <c r="I186" s="10" t="s">
        <v>389</v>
      </c>
      <c r="J186" s="10" t="s">
        <v>844</v>
      </c>
      <c r="K186" s="47"/>
      <c r="L186" s="47"/>
      <c r="M186" s="10" t="s">
        <v>45</v>
      </c>
      <c r="N186" s="10"/>
      <c r="O186" s="12">
        <v>41193</v>
      </c>
      <c r="P186" s="4" t="s">
        <v>8070</v>
      </c>
      <c r="Q186" s="10" t="s">
        <v>164</v>
      </c>
      <c r="R186" s="10" t="s">
        <v>8088</v>
      </c>
      <c r="S186" s="13" t="s">
        <v>20</v>
      </c>
    </row>
    <row r="187" spans="1:19" ht="15" hidden="1" customHeight="1" x14ac:dyDescent="0.25">
      <c r="A187" s="10">
        <v>625385</v>
      </c>
      <c r="B187" s="10" t="s">
        <v>199</v>
      </c>
      <c r="C187" s="10"/>
      <c r="D187" s="10"/>
      <c r="E187" s="10"/>
      <c r="F187" s="10" t="s">
        <v>845</v>
      </c>
      <c r="G187" s="11">
        <v>4795.2</v>
      </c>
      <c r="H187" s="13"/>
      <c r="I187" s="10" t="s">
        <v>284</v>
      </c>
      <c r="J187" s="10">
        <v>16</v>
      </c>
      <c r="K187" s="10" t="s">
        <v>846</v>
      </c>
      <c r="L187" s="47"/>
      <c r="M187" s="10" t="s">
        <v>45</v>
      </c>
      <c r="N187" s="10"/>
      <c r="O187" s="12">
        <v>41193</v>
      </c>
      <c r="P187" s="4" t="s">
        <v>8070</v>
      </c>
      <c r="Q187" s="10" t="s">
        <v>34</v>
      </c>
      <c r="R187" s="10" t="s">
        <v>8088</v>
      </c>
      <c r="S187" s="13" t="s">
        <v>20</v>
      </c>
    </row>
    <row r="188" spans="1:19" ht="15" hidden="1" customHeight="1" x14ac:dyDescent="0.25">
      <c r="A188" s="10">
        <v>625389</v>
      </c>
      <c r="B188" s="10" t="s">
        <v>199</v>
      </c>
      <c r="C188" s="10"/>
      <c r="D188" s="10"/>
      <c r="E188" s="10"/>
      <c r="F188" s="10" t="s">
        <v>847</v>
      </c>
      <c r="G188" s="11">
        <v>11774.4</v>
      </c>
      <c r="H188" s="13"/>
      <c r="I188" s="10" t="s">
        <v>848</v>
      </c>
      <c r="J188" s="10">
        <v>24</v>
      </c>
      <c r="K188" s="10" t="s">
        <v>846</v>
      </c>
      <c r="L188" s="47"/>
      <c r="M188" s="10" t="s">
        <v>45</v>
      </c>
      <c r="N188" s="10"/>
      <c r="O188" s="12">
        <v>41193</v>
      </c>
      <c r="P188" s="4" t="s">
        <v>8070</v>
      </c>
      <c r="Q188" s="10" t="s">
        <v>34</v>
      </c>
      <c r="R188" s="10" t="s">
        <v>8088</v>
      </c>
      <c r="S188" s="13" t="s">
        <v>20</v>
      </c>
    </row>
    <row r="189" spans="1:19" ht="15" hidden="1" customHeight="1" x14ac:dyDescent="0.25">
      <c r="A189" s="10">
        <v>625391</v>
      </c>
      <c r="B189" s="10" t="s">
        <v>199</v>
      </c>
      <c r="C189" s="10"/>
      <c r="D189" s="10"/>
      <c r="E189" s="10"/>
      <c r="F189" s="10" t="s">
        <v>849</v>
      </c>
      <c r="G189" s="11">
        <v>6604.8</v>
      </c>
      <c r="H189" s="13"/>
      <c r="I189" s="10" t="s">
        <v>850</v>
      </c>
      <c r="J189" s="10">
        <v>20</v>
      </c>
      <c r="K189" s="10" t="s">
        <v>846</v>
      </c>
      <c r="L189" s="47"/>
      <c r="M189" s="10" t="s">
        <v>45</v>
      </c>
      <c r="N189" s="10"/>
      <c r="O189" s="12">
        <v>41193</v>
      </c>
      <c r="P189" s="4" t="s">
        <v>8070</v>
      </c>
      <c r="Q189" s="10" t="s">
        <v>34</v>
      </c>
      <c r="R189" s="10" t="s">
        <v>8088</v>
      </c>
      <c r="S189" s="13" t="s">
        <v>20</v>
      </c>
    </row>
    <row r="190" spans="1:19" s="10" customFormat="1" ht="15" hidden="1" customHeight="1" x14ac:dyDescent="0.25">
      <c r="A190" s="10">
        <v>686586</v>
      </c>
      <c r="B190" s="10" t="s">
        <v>1221</v>
      </c>
      <c r="C190" s="76" t="s">
        <v>8352</v>
      </c>
      <c r="D190" s="76"/>
      <c r="E190" s="76"/>
      <c r="F190" s="10" t="s">
        <v>6078</v>
      </c>
      <c r="G190" s="11">
        <v>882.63</v>
      </c>
      <c r="I190" s="10">
        <v>16</v>
      </c>
      <c r="J190" s="10">
        <v>0</v>
      </c>
      <c r="K190" s="10">
        <v>10</v>
      </c>
      <c r="L190" s="10">
        <v>6</v>
      </c>
      <c r="M190" s="10" t="s">
        <v>45</v>
      </c>
      <c r="O190" s="12">
        <v>41442</v>
      </c>
      <c r="P190" s="4" t="s">
        <v>8078</v>
      </c>
      <c r="Q190" s="10" t="s">
        <v>34</v>
      </c>
      <c r="R190" s="10" t="s">
        <v>8088</v>
      </c>
      <c r="S190" s="10" t="s">
        <v>26</v>
      </c>
    </row>
    <row r="191" spans="1:19" s="10" customFormat="1" ht="15" hidden="1" customHeight="1" x14ac:dyDescent="0.25">
      <c r="A191" s="10">
        <v>686586</v>
      </c>
      <c r="B191" s="10" t="s">
        <v>1221</v>
      </c>
      <c r="C191" s="76" t="s">
        <v>8352</v>
      </c>
      <c r="D191" s="76"/>
      <c r="E191" s="76"/>
      <c r="F191" s="10" t="s">
        <v>8148</v>
      </c>
      <c r="G191" s="10">
        <v>882.63</v>
      </c>
      <c r="I191" s="10">
        <v>16</v>
      </c>
      <c r="J191" s="10">
        <v>0</v>
      </c>
      <c r="K191" s="10">
        <v>10</v>
      </c>
      <c r="L191" s="10">
        <v>6</v>
      </c>
      <c r="M191" s="10" t="s">
        <v>45</v>
      </c>
      <c r="O191" s="12">
        <v>41457</v>
      </c>
      <c r="P191" s="4" t="s">
        <v>8079</v>
      </c>
      <c r="Q191" s="10" t="s">
        <v>34</v>
      </c>
      <c r="R191" s="10" t="s">
        <v>8088</v>
      </c>
      <c r="S191" s="10" t="s">
        <v>26</v>
      </c>
    </row>
    <row r="192" spans="1:19" s="10" customFormat="1" ht="15" hidden="1" customHeight="1" x14ac:dyDescent="0.25">
      <c r="A192" s="10">
        <v>686592</v>
      </c>
      <c r="B192" s="10" t="s">
        <v>1221</v>
      </c>
      <c r="C192" s="76" t="s">
        <v>8352</v>
      </c>
      <c r="D192" s="76"/>
      <c r="E192" s="76"/>
      <c r="F192" s="10" t="s">
        <v>6079</v>
      </c>
      <c r="G192" s="11">
        <v>3198.2</v>
      </c>
      <c r="I192" s="10">
        <v>16</v>
      </c>
      <c r="J192" s="10">
        <v>0</v>
      </c>
      <c r="K192" s="10">
        <v>18</v>
      </c>
      <c r="L192" s="10">
        <v>6</v>
      </c>
      <c r="M192" s="10" t="s">
        <v>45</v>
      </c>
      <c r="O192" s="12">
        <v>41442</v>
      </c>
      <c r="P192" s="4" t="s">
        <v>8078</v>
      </c>
      <c r="Q192" s="10" t="s">
        <v>34</v>
      </c>
      <c r="R192" s="10" t="s">
        <v>8088</v>
      </c>
      <c r="S192" s="10" t="s">
        <v>26</v>
      </c>
    </row>
    <row r="193" spans="1:19" ht="15" hidden="1" customHeight="1" x14ac:dyDescent="0.25">
      <c r="A193" s="10">
        <v>625430</v>
      </c>
      <c r="B193" s="10" t="s">
        <v>64</v>
      </c>
      <c r="C193" s="10"/>
      <c r="D193" s="10"/>
      <c r="E193" s="10"/>
      <c r="F193" s="10" t="s">
        <v>854</v>
      </c>
      <c r="G193" s="11">
        <v>824.38</v>
      </c>
      <c r="H193" s="13"/>
      <c r="I193" s="10">
        <v>3.5</v>
      </c>
      <c r="J193" s="10" t="s">
        <v>855</v>
      </c>
      <c r="K193" s="47"/>
      <c r="L193" s="47"/>
      <c r="M193" s="10" t="s">
        <v>45</v>
      </c>
      <c r="N193" s="10"/>
      <c r="O193" s="12">
        <v>41194</v>
      </c>
      <c r="P193" s="4" t="s">
        <v>8070</v>
      </c>
      <c r="Q193" s="10" t="s">
        <v>39</v>
      </c>
      <c r="R193" s="10" t="s">
        <v>8088</v>
      </c>
      <c r="S193" s="13" t="s">
        <v>20</v>
      </c>
    </row>
    <row r="194" spans="1:19" ht="15" hidden="1" customHeight="1" x14ac:dyDescent="0.25">
      <c r="A194" s="47">
        <v>700571</v>
      </c>
      <c r="B194" s="47" t="s">
        <v>1968</v>
      </c>
      <c r="C194" s="47"/>
      <c r="D194" s="47"/>
      <c r="E194" s="47"/>
      <c r="F194" s="47" t="s">
        <v>7500</v>
      </c>
      <c r="G194" s="47">
        <v>12390</v>
      </c>
      <c r="H194" s="13"/>
      <c r="I194" s="47">
        <v>9</v>
      </c>
      <c r="J194" s="47" t="s">
        <v>7501</v>
      </c>
      <c r="K194" s="47"/>
      <c r="L194" s="47"/>
      <c r="M194" s="47" t="s">
        <v>45</v>
      </c>
      <c r="N194" s="47"/>
      <c r="O194" s="48">
        <v>41519</v>
      </c>
      <c r="P194" s="50" t="s">
        <v>8081</v>
      </c>
      <c r="Q194" s="47" t="s">
        <v>39</v>
      </c>
      <c r="R194" s="10" t="s">
        <v>8088</v>
      </c>
      <c r="S194" s="13" t="s">
        <v>20</v>
      </c>
    </row>
    <row r="195" spans="1:19" ht="15" hidden="1" customHeight="1" x14ac:dyDescent="0.25">
      <c r="A195" s="10">
        <v>625580</v>
      </c>
      <c r="B195" s="10" t="s">
        <v>576</v>
      </c>
      <c r="C195" s="10"/>
      <c r="D195" s="10"/>
      <c r="E195" s="10"/>
      <c r="F195" s="10" t="s">
        <v>857</v>
      </c>
      <c r="G195" s="11">
        <v>1872.75</v>
      </c>
      <c r="H195" s="13"/>
      <c r="I195" s="10" t="s">
        <v>858</v>
      </c>
      <c r="J195" s="10" t="s">
        <v>859</v>
      </c>
      <c r="K195" s="47"/>
      <c r="L195" s="47"/>
      <c r="M195" s="10" t="s">
        <v>45</v>
      </c>
      <c r="N195" s="10"/>
      <c r="O195" s="12">
        <v>41194</v>
      </c>
      <c r="P195" s="4" t="s">
        <v>8070</v>
      </c>
      <c r="Q195" s="10" t="s">
        <v>74</v>
      </c>
      <c r="R195" s="10" t="s">
        <v>8088</v>
      </c>
      <c r="S195" s="13" t="s">
        <v>20</v>
      </c>
    </row>
    <row r="196" spans="1:19" ht="15" hidden="1" customHeight="1" x14ac:dyDescent="0.25">
      <c r="A196" s="10">
        <v>625582</v>
      </c>
      <c r="B196" s="10" t="s">
        <v>576</v>
      </c>
      <c r="C196" s="10"/>
      <c r="D196" s="10"/>
      <c r="E196" s="10"/>
      <c r="F196" s="10" t="s">
        <v>860</v>
      </c>
      <c r="G196" s="11">
        <v>1832.5</v>
      </c>
      <c r="H196" s="13"/>
      <c r="I196" s="10" t="s">
        <v>502</v>
      </c>
      <c r="J196" s="10" t="s">
        <v>861</v>
      </c>
      <c r="K196" s="47"/>
      <c r="L196" s="47"/>
      <c r="M196" s="10" t="s">
        <v>45</v>
      </c>
      <c r="N196" s="10"/>
      <c r="O196" s="12">
        <v>41194</v>
      </c>
      <c r="P196" s="4" t="s">
        <v>8070</v>
      </c>
      <c r="Q196" s="10" t="s">
        <v>74</v>
      </c>
      <c r="R196" s="10" t="s">
        <v>8088</v>
      </c>
      <c r="S196" s="13" t="s">
        <v>20</v>
      </c>
    </row>
    <row r="197" spans="1:19" ht="15" hidden="1" customHeight="1" x14ac:dyDescent="0.25">
      <c r="A197" s="10">
        <v>625589</v>
      </c>
      <c r="B197" s="10" t="s">
        <v>862</v>
      </c>
      <c r="C197" s="10"/>
      <c r="D197" s="10"/>
      <c r="E197" s="10"/>
      <c r="F197" s="10" t="s">
        <v>863</v>
      </c>
      <c r="G197" s="11">
        <v>1092</v>
      </c>
      <c r="H197" s="13"/>
      <c r="I197" s="10" t="s">
        <v>380</v>
      </c>
      <c r="J197" s="10" t="s">
        <v>864</v>
      </c>
      <c r="K197" s="47"/>
      <c r="L197" s="47"/>
      <c r="M197" s="10" t="s">
        <v>45</v>
      </c>
      <c r="N197" s="10"/>
      <c r="O197" s="12">
        <v>41194</v>
      </c>
      <c r="P197" s="4" t="s">
        <v>8070</v>
      </c>
      <c r="Q197" s="10" t="s">
        <v>218</v>
      </c>
      <c r="R197" s="10" t="s">
        <v>8088</v>
      </c>
      <c r="S197" s="13" t="s">
        <v>20</v>
      </c>
    </row>
    <row r="198" spans="1:19" ht="15" hidden="1" customHeight="1" x14ac:dyDescent="0.25">
      <c r="A198" s="10">
        <v>625591</v>
      </c>
      <c r="B198" s="10" t="s">
        <v>862</v>
      </c>
      <c r="C198" s="10"/>
      <c r="D198" s="10"/>
      <c r="E198" s="10"/>
      <c r="F198" s="10" t="s">
        <v>865</v>
      </c>
      <c r="G198" s="11">
        <v>892</v>
      </c>
      <c r="H198" s="13"/>
      <c r="I198" s="10" t="s">
        <v>380</v>
      </c>
      <c r="J198" s="10" t="s">
        <v>866</v>
      </c>
      <c r="K198" s="47"/>
      <c r="L198" s="47"/>
      <c r="M198" s="10" t="s">
        <v>45</v>
      </c>
      <c r="N198" s="10"/>
      <c r="O198" s="12">
        <v>41194</v>
      </c>
      <c r="P198" s="4" t="s">
        <v>8070</v>
      </c>
      <c r="Q198" s="10" t="s">
        <v>218</v>
      </c>
      <c r="R198" s="10" t="s">
        <v>8088</v>
      </c>
      <c r="S198" s="13" t="s">
        <v>20</v>
      </c>
    </row>
    <row r="199" spans="1:19" ht="15" hidden="1" customHeight="1" x14ac:dyDescent="0.25">
      <c r="A199" s="10">
        <v>625603</v>
      </c>
      <c r="B199" s="10" t="s">
        <v>130</v>
      </c>
      <c r="C199" s="10"/>
      <c r="D199" s="10"/>
      <c r="E199" s="10"/>
      <c r="F199" s="10" t="s">
        <v>867</v>
      </c>
      <c r="G199" s="11">
        <v>4150</v>
      </c>
      <c r="H199" s="13"/>
      <c r="I199" s="10">
        <v>7.5</v>
      </c>
      <c r="J199" s="10" t="s">
        <v>868</v>
      </c>
      <c r="K199" s="47"/>
      <c r="L199" s="47"/>
      <c r="M199" s="10" t="s">
        <v>45</v>
      </c>
      <c r="N199" s="10"/>
      <c r="O199" s="12">
        <v>41194</v>
      </c>
      <c r="P199" s="4" t="s">
        <v>8070</v>
      </c>
      <c r="Q199" s="10" t="s">
        <v>42</v>
      </c>
      <c r="R199" s="10" t="s">
        <v>8088</v>
      </c>
      <c r="S199" s="13" t="s">
        <v>20</v>
      </c>
    </row>
    <row r="200" spans="1:19" ht="15" hidden="1" customHeight="1" x14ac:dyDescent="0.25">
      <c r="A200" s="10">
        <v>625605</v>
      </c>
      <c r="B200" s="10" t="s">
        <v>130</v>
      </c>
      <c r="C200" s="10"/>
      <c r="D200" s="10"/>
      <c r="E200" s="10"/>
      <c r="F200" s="10" t="s">
        <v>869</v>
      </c>
      <c r="G200" s="11">
        <v>2400</v>
      </c>
      <c r="H200" s="13"/>
      <c r="I200" s="10">
        <v>5.5</v>
      </c>
      <c r="J200" s="10" t="s">
        <v>870</v>
      </c>
      <c r="K200" s="47"/>
      <c r="L200" s="47"/>
      <c r="M200" s="10" t="s">
        <v>45</v>
      </c>
      <c r="N200" s="10"/>
      <c r="O200" s="12">
        <v>41194</v>
      </c>
      <c r="P200" s="4" t="s">
        <v>8070</v>
      </c>
      <c r="Q200" s="10" t="s">
        <v>42</v>
      </c>
      <c r="R200" s="10" t="s">
        <v>8088</v>
      </c>
      <c r="S200" s="13" t="s">
        <v>20</v>
      </c>
    </row>
    <row r="201" spans="1:19" ht="15" hidden="1" customHeight="1" x14ac:dyDescent="0.25">
      <c r="A201" s="10">
        <v>660091</v>
      </c>
      <c r="B201" s="10" t="s">
        <v>4225</v>
      </c>
      <c r="C201" s="10"/>
      <c r="D201" s="10"/>
      <c r="E201" s="10"/>
      <c r="F201" s="10" t="s">
        <v>4239</v>
      </c>
      <c r="G201" s="11">
        <v>12300</v>
      </c>
      <c r="H201" s="13"/>
      <c r="I201" s="10">
        <v>5</v>
      </c>
      <c r="J201" s="47"/>
      <c r="K201" s="10">
        <v>9.5</v>
      </c>
      <c r="L201" s="10">
        <v>1.5</v>
      </c>
      <c r="M201" s="10" t="s">
        <v>45</v>
      </c>
      <c r="N201" s="10"/>
      <c r="O201" s="12">
        <v>41348</v>
      </c>
      <c r="P201" s="4" t="s">
        <v>8075</v>
      </c>
      <c r="Q201" s="10" t="s">
        <v>49</v>
      </c>
      <c r="R201" s="10" t="s">
        <v>8088</v>
      </c>
      <c r="S201" s="13" t="s">
        <v>20</v>
      </c>
    </row>
    <row r="202" spans="1:19" ht="15" hidden="1" customHeight="1" x14ac:dyDescent="0.25">
      <c r="A202" s="10">
        <v>625607</v>
      </c>
      <c r="B202" s="10" t="s">
        <v>130</v>
      </c>
      <c r="C202" s="10"/>
      <c r="D202" s="10"/>
      <c r="E202" s="10"/>
      <c r="F202" s="10" t="s">
        <v>872</v>
      </c>
      <c r="G202" s="11">
        <v>3125</v>
      </c>
      <c r="H202" s="13"/>
      <c r="I202" s="10">
        <v>6.5</v>
      </c>
      <c r="J202" s="10" t="s">
        <v>873</v>
      </c>
      <c r="K202" s="47"/>
      <c r="L202" s="47"/>
      <c r="M202" s="10" t="s">
        <v>45</v>
      </c>
      <c r="N202" s="10"/>
      <c r="O202" s="12">
        <v>41194</v>
      </c>
      <c r="P202" s="4" t="s">
        <v>8070</v>
      </c>
      <c r="Q202" s="10" t="s">
        <v>42</v>
      </c>
      <c r="R202" s="10" t="s">
        <v>8088</v>
      </c>
      <c r="S202" s="13" t="s">
        <v>20</v>
      </c>
    </row>
    <row r="203" spans="1:19" s="10" customFormat="1" ht="15" hidden="1" customHeight="1" x14ac:dyDescent="0.25">
      <c r="A203" s="10">
        <v>686592</v>
      </c>
      <c r="B203" s="10" t="s">
        <v>1221</v>
      </c>
      <c r="C203" s="76" t="s">
        <v>8352</v>
      </c>
      <c r="D203" s="76"/>
      <c r="E203" s="76"/>
      <c r="F203" s="10" t="s">
        <v>8149</v>
      </c>
      <c r="G203" s="10">
        <v>3198.2</v>
      </c>
      <c r="I203" s="10">
        <v>16</v>
      </c>
      <c r="J203" s="10">
        <v>0</v>
      </c>
      <c r="K203" s="10">
        <v>18</v>
      </c>
      <c r="L203" s="10">
        <v>6</v>
      </c>
      <c r="M203" s="10" t="s">
        <v>45</v>
      </c>
      <c r="O203" s="12">
        <v>41457</v>
      </c>
      <c r="P203" s="4" t="s">
        <v>8079</v>
      </c>
      <c r="Q203" s="10" t="s">
        <v>34</v>
      </c>
      <c r="R203" s="10" t="s">
        <v>8088</v>
      </c>
      <c r="S203" s="10" t="s">
        <v>26</v>
      </c>
    </row>
    <row r="204" spans="1:19" ht="15" hidden="1" customHeight="1" x14ac:dyDescent="0.25">
      <c r="A204" s="10">
        <v>660076</v>
      </c>
      <c r="B204" s="10" t="s">
        <v>4225</v>
      </c>
      <c r="C204" s="10"/>
      <c r="D204" s="10"/>
      <c r="E204" s="10"/>
      <c r="F204" s="10" t="s">
        <v>4232</v>
      </c>
      <c r="G204" s="11">
        <v>12200</v>
      </c>
      <c r="H204" s="13"/>
      <c r="I204" s="10">
        <v>4</v>
      </c>
      <c r="J204" s="47"/>
      <c r="K204" s="10">
        <v>12</v>
      </c>
      <c r="L204" s="10">
        <v>1.5</v>
      </c>
      <c r="M204" s="10" t="s">
        <v>45</v>
      </c>
      <c r="N204" s="10"/>
      <c r="O204" s="12">
        <v>41348</v>
      </c>
      <c r="P204" s="4" t="s">
        <v>8075</v>
      </c>
      <c r="Q204" s="10" t="s">
        <v>49</v>
      </c>
      <c r="R204" s="10" t="s">
        <v>8088</v>
      </c>
      <c r="S204" s="13" t="s">
        <v>20</v>
      </c>
    </row>
    <row r="205" spans="1:19" ht="15" hidden="1" customHeight="1" x14ac:dyDescent="0.25">
      <c r="A205" s="47">
        <v>706138</v>
      </c>
      <c r="B205" s="47" t="s">
        <v>450</v>
      </c>
      <c r="C205" s="47"/>
      <c r="D205" s="47"/>
      <c r="E205" s="47"/>
      <c r="F205" s="47" t="s">
        <v>7978</v>
      </c>
      <c r="G205" s="47">
        <v>11175</v>
      </c>
      <c r="H205" s="13"/>
      <c r="I205" s="47">
        <v>7</v>
      </c>
      <c r="J205" s="47" t="s">
        <v>7979</v>
      </c>
      <c r="K205" s="47"/>
      <c r="L205" s="47"/>
      <c r="M205" s="47" t="s">
        <v>45</v>
      </c>
      <c r="N205" s="47"/>
      <c r="O205" s="48">
        <v>41543</v>
      </c>
      <c r="P205" s="50" t="s">
        <v>8081</v>
      </c>
      <c r="Q205" s="47" t="s">
        <v>103</v>
      </c>
      <c r="R205" s="10" t="s">
        <v>8088</v>
      </c>
      <c r="S205" s="13" t="s">
        <v>20</v>
      </c>
    </row>
    <row r="206" spans="1:19" ht="15" hidden="1" customHeight="1" x14ac:dyDescent="0.25">
      <c r="A206" s="47">
        <v>702637</v>
      </c>
      <c r="B206" s="47" t="s">
        <v>1968</v>
      </c>
      <c r="C206" s="47"/>
      <c r="D206" s="47"/>
      <c r="E206" s="47"/>
      <c r="F206" s="47" t="s">
        <v>7662</v>
      </c>
      <c r="G206" s="47">
        <v>10764</v>
      </c>
      <c r="H206" s="13"/>
      <c r="I206" s="47">
        <v>9</v>
      </c>
      <c r="J206" s="47" t="s">
        <v>7663</v>
      </c>
      <c r="K206" s="47"/>
      <c r="L206" s="47"/>
      <c r="M206" s="47" t="s">
        <v>45</v>
      </c>
      <c r="N206" s="47"/>
      <c r="O206" s="48">
        <v>41528</v>
      </c>
      <c r="P206" s="50" t="s">
        <v>8081</v>
      </c>
      <c r="Q206" s="47" t="s">
        <v>3717</v>
      </c>
      <c r="R206" s="10" t="s">
        <v>8088</v>
      </c>
      <c r="S206" s="13" t="s">
        <v>20</v>
      </c>
    </row>
    <row r="207" spans="1:19" ht="15" hidden="1" customHeight="1" x14ac:dyDescent="0.25">
      <c r="A207" s="10">
        <v>625644</v>
      </c>
      <c r="B207" s="10" t="s">
        <v>576</v>
      </c>
      <c r="C207" s="10"/>
      <c r="D207" s="10"/>
      <c r="E207" s="10"/>
      <c r="F207" s="10" t="s">
        <v>878</v>
      </c>
      <c r="G207" s="11">
        <v>1287.5</v>
      </c>
      <c r="H207" s="13"/>
      <c r="I207" s="10">
        <v>6</v>
      </c>
      <c r="J207" s="10" t="s">
        <v>879</v>
      </c>
      <c r="K207" s="47"/>
      <c r="L207" s="47"/>
      <c r="M207" s="10" t="s">
        <v>45</v>
      </c>
      <c r="N207" s="10"/>
      <c r="O207" s="12">
        <v>41194</v>
      </c>
      <c r="P207" s="4" t="s">
        <v>8070</v>
      </c>
      <c r="Q207" s="10" t="s">
        <v>103</v>
      </c>
      <c r="R207" s="10" t="s">
        <v>8088</v>
      </c>
      <c r="S207" s="13" t="s">
        <v>20</v>
      </c>
    </row>
    <row r="208" spans="1:19" ht="15" hidden="1" customHeight="1" x14ac:dyDescent="0.25">
      <c r="A208" s="10">
        <v>625645</v>
      </c>
      <c r="B208" s="10" t="s">
        <v>576</v>
      </c>
      <c r="C208" s="10"/>
      <c r="D208" s="10"/>
      <c r="E208" s="10"/>
      <c r="F208" s="10" t="s">
        <v>880</v>
      </c>
      <c r="G208" s="11">
        <v>1355.25</v>
      </c>
      <c r="H208" s="13"/>
      <c r="I208" s="10">
        <v>8</v>
      </c>
      <c r="J208" s="10" t="s">
        <v>881</v>
      </c>
      <c r="K208" s="47"/>
      <c r="L208" s="47"/>
      <c r="M208" s="10" t="s">
        <v>45</v>
      </c>
      <c r="N208" s="10"/>
      <c r="O208" s="12">
        <v>41194</v>
      </c>
      <c r="P208" s="4" t="s">
        <v>8070</v>
      </c>
      <c r="Q208" s="10" t="s">
        <v>103</v>
      </c>
      <c r="R208" s="10" t="s">
        <v>8088</v>
      </c>
      <c r="S208" s="13" t="s">
        <v>20</v>
      </c>
    </row>
    <row r="209" spans="1:19" ht="15" hidden="1" customHeight="1" x14ac:dyDescent="0.25">
      <c r="A209" s="10">
        <v>625658</v>
      </c>
      <c r="B209" s="10" t="s">
        <v>882</v>
      </c>
      <c r="C209" s="10"/>
      <c r="D209" s="10"/>
      <c r="E209" s="10"/>
      <c r="F209" s="10" t="s">
        <v>883</v>
      </c>
      <c r="G209" s="11">
        <v>0</v>
      </c>
      <c r="H209" s="13"/>
      <c r="I209" s="10">
        <v>10</v>
      </c>
      <c r="J209" s="47"/>
      <c r="K209" s="47"/>
      <c r="L209" s="10">
        <v>1.25</v>
      </c>
      <c r="M209" s="10" t="s">
        <v>45</v>
      </c>
      <c r="N209" s="10"/>
      <c r="O209" s="12">
        <v>41194</v>
      </c>
      <c r="P209" s="4" t="s">
        <v>8070</v>
      </c>
      <c r="Q209" s="10" t="s">
        <v>164</v>
      </c>
      <c r="R209" s="10" t="s">
        <v>8088</v>
      </c>
      <c r="S209" s="13" t="s">
        <v>20</v>
      </c>
    </row>
    <row r="210" spans="1:19" ht="15" hidden="1" customHeight="1" x14ac:dyDescent="0.25">
      <c r="A210" s="10">
        <v>625688</v>
      </c>
      <c r="B210" s="10" t="s">
        <v>884</v>
      </c>
      <c r="C210" s="10"/>
      <c r="D210" s="10"/>
      <c r="E210" s="10"/>
      <c r="F210" s="10" t="s">
        <v>885</v>
      </c>
      <c r="G210" s="11">
        <v>1779.3</v>
      </c>
      <c r="H210" s="13"/>
      <c r="I210" s="10">
        <v>9.25</v>
      </c>
      <c r="J210" s="10">
        <v>12.25</v>
      </c>
      <c r="K210" s="10" t="s">
        <v>886</v>
      </c>
      <c r="L210" s="47"/>
      <c r="M210" s="10" t="s">
        <v>45</v>
      </c>
      <c r="N210" s="10"/>
      <c r="O210" s="12">
        <v>41194</v>
      </c>
      <c r="P210" s="4" t="s">
        <v>8070</v>
      </c>
      <c r="Q210" s="10" t="s">
        <v>23</v>
      </c>
      <c r="R210" s="10" t="s">
        <v>8088</v>
      </c>
      <c r="S210" s="13" t="s">
        <v>20</v>
      </c>
    </row>
    <row r="211" spans="1:19" ht="15" hidden="1" customHeight="1" x14ac:dyDescent="0.25">
      <c r="A211" s="10">
        <v>625709</v>
      </c>
      <c r="B211" s="10" t="s">
        <v>107</v>
      </c>
      <c r="C211" s="10"/>
      <c r="D211" s="10"/>
      <c r="E211" s="10"/>
      <c r="F211" s="10" t="s">
        <v>887</v>
      </c>
      <c r="G211" s="11">
        <v>1607.85</v>
      </c>
      <c r="H211" s="13"/>
      <c r="I211" s="10" t="s">
        <v>888</v>
      </c>
      <c r="J211" s="47"/>
      <c r="K211" s="47"/>
      <c r="L211" s="47"/>
      <c r="M211" s="10" t="s">
        <v>45</v>
      </c>
      <c r="N211" s="10"/>
      <c r="O211" s="12">
        <v>41194</v>
      </c>
      <c r="P211" s="4" t="s">
        <v>8070</v>
      </c>
      <c r="Q211" s="10" t="s">
        <v>47</v>
      </c>
      <c r="R211" s="10" t="s">
        <v>8088</v>
      </c>
      <c r="S211" s="13" t="s">
        <v>20</v>
      </c>
    </row>
    <row r="212" spans="1:19" s="10" customFormat="1" ht="15" hidden="1" customHeight="1" x14ac:dyDescent="0.25">
      <c r="A212" s="10">
        <v>655059</v>
      </c>
      <c r="B212" s="10" t="s">
        <v>3885</v>
      </c>
      <c r="C212" s="76" t="s">
        <v>8352</v>
      </c>
      <c r="D212" s="76"/>
      <c r="E212" s="76"/>
      <c r="F212" s="10" t="s">
        <v>3886</v>
      </c>
      <c r="G212" s="11">
        <v>2007.5</v>
      </c>
      <c r="I212" s="10">
        <v>18</v>
      </c>
      <c r="J212" s="10">
        <v>0</v>
      </c>
      <c r="K212" s="10">
        <v>28</v>
      </c>
      <c r="L212" s="10">
        <v>4</v>
      </c>
      <c r="M212" s="10" t="s">
        <v>45</v>
      </c>
      <c r="O212" s="12">
        <v>41331</v>
      </c>
      <c r="P212" s="4" t="s">
        <v>8074</v>
      </c>
      <c r="Q212" s="10" t="s">
        <v>52</v>
      </c>
      <c r="R212" s="10" t="s">
        <v>8088</v>
      </c>
      <c r="S212" s="10" t="s">
        <v>26</v>
      </c>
    </row>
    <row r="213" spans="1:19" ht="15" hidden="1" customHeight="1" x14ac:dyDescent="0.25">
      <c r="A213" s="10">
        <v>625721</v>
      </c>
      <c r="B213" s="10" t="s">
        <v>891</v>
      </c>
      <c r="C213" s="10"/>
      <c r="D213" s="10"/>
      <c r="E213" s="10"/>
      <c r="F213" s="10" t="s">
        <v>892</v>
      </c>
      <c r="G213" s="11">
        <v>1656</v>
      </c>
      <c r="H213" s="13"/>
      <c r="I213" s="10">
        <v>8</v>
      </c>
      <c r="J213" s="10" t="s">
        <v>893</v>
      </c>
      <c r="K213" s="47"/>
      <c r="L213" s="47"/>
      <c r="M213" s="10" t="s">
        <v>45</v>
      </c>
      <c r="N213" s="10"/>
      <c r="O213" s="12">
        <v>41194</v>
      </c>
      <c r="P213" s="4" t="s">
        <v>8070</v>
      </c>
      <c r="Q213" s="10" t="s">
        <v>71</v>
      </c>
      <c r="R213" s="10" t="s">
        <v>8088</v>
      </c>
      <c r="S213" s="13" t="s">
        <v>20</v>
      </c>
    </row>
    <row r="214" spans="1:19" ht="15" hidden="1" customHeight="1" x14ac:dyDescent="0.25">
      <c r="A214" s="10">
        <v>625722</v>
      </c>
      <c r="B214" s="10" t="s">
        <v>891</v>
      </c>
      <c r="C214" s="10"/>
      <c r="D214" s="10"/>
      <c r="E214" s="10"/>
      <c r="F214" s="10" t="s">
        <v>894</v>
      </c>
      <c r="G214" s="11">
        <v>1559.5</v>
      </c>
      <c r="H214" s="13"/>
      <c r="I214" s="10">
        <v>8</v>
      </c>
      <c r="J214" s="10" t="s">
        <v>895</v>
      </c>
      <c r="K214" s="47"/>
      <c r="L214" s="47"/>
      <c r="M214" s="10" t="s">
        <v>45</v>
      </c>
      <c r="N214" s="10"/>
      <c r="O214" s="12">
        <v>41194</v>
      </c>
      <c r="P214" s="4" t="s">
        <v>8070</v>
      </c>
      <c r="Q214" s="10" t="s">
        <v>71</v>
      </c>
      <c r="R214" s="10" t="s">
        <v>8088</v>
      </c>
      <c r="S214" s="13" t="s">
        <v>20</v>
      </c>
    </row>
    <row r="215" spans="1:19" ht="15" hidden="1" customHeight="1" x14ac:dyDescent="0.25">
      <c r="A215" s="10">
        <v>625723</v>
      </c>
      <c r="B215" s="10" t="s">
        <v>891</v>
      </c>
      <c r="C215" s="10"/>
      <c r="D215" s="10"/>
      <c r="E215" s="10"/>
      <c r="F215" s="10" t="s">
        <v>896</v>
      </c>
      <c r="G215" s="11">
        <v>1958.5</v>
      </c>
      <c r="H215" s="13"/>
      <c r="I215" s="10">
        <v>9</v>
      </c>
      <c r="J215" s="10" t="s">
        <v>897</v>
      </c>
      <c r="K215" s="47"/>
      <c r="L215" s="47"/>
      <c r="M215" s="10" t="s">
        <v>45</v>
      </c>
      <c r="N215" s="10"/>
      <c r="O215" s="12">
        <v>41194</v>
      </c>
      <c r="P215" s="4" t="s">
        <v>8070</v>
      </c>
      <c r="Q215" s="10" t="s">
        <v>71</v>
      </c>
      <c r="R215" s="10" t="s">
        <v>8088</v>
      </c>
      <c r="S215" s="13" t="s">
        <v>20</v>
      </c>
    </row>
    <row r="216" spans="1:19" ht="15" hidden="1" customHeight="1" x14ac:dyDescent="0.25">
      <c r="A216" s="10">
        <v>625724</v>
      </c>
      <c r="B216" s="10" t="s">
        <v>891</v>
      </c>
      <c r="C216" s="10"/>
      <c r="D216" s="10"/>
      <c r="E216" s="10"/>
      <c r="F216" s="10" t="s">
        <v>898</v>
      </c>
      <c r="G216" s="11">
        <v>2111</v>
      </c>
      <c r="H216" s="13"/>
      <c r="I216" s="10">
        <v>9</v>
      </c>
      <c r="J216" s="10" t="s">
        <v>899</v>
      </c>
      <c r="K216" s="47"/>
      <c r="L216" s="47"/>
      <c r="M216" s="10" t="s">
        <v>45</v>
      </c>
      <c r="N216" s="10"/>
      <c r="O216" s="12">
        <v>41194</v>
      </c>
      <c r="P216" s="4" t="s">
        <v>8070</v>
      </c>
      <c r="Q216" s="10" t="s">
        <v>71</v>
      </c>
      <c r="R216" s="10" t="s">
        <v>8088</v>
      </c>
      <c r="S216" s="13" t="s">
        <v>20</v>
      </c>
    </row>
    <row r="217" spans="1:19" ht="15" hidden="1" customHeight="1" x14ac:dyDescent="0.25">
      <c r="A217" s="10">
        <v>625725</v>
      </c>
      <c r="B217" s="10" t="s">
        <v>891</v>
      </c>
      <c r="C217" s="10"/>
      <c r="D217" s="10"/>
      <c r="E217" s="10"/>
      <c r="F217" s="10" t="s">
        <v>896</v>
      </c>
      <c r="G217" s="11">
        <v>0</v>
      </c>
      <c r="H217" s="13"/>
      <c r="I217" s="10">
        <v>9</v>
      </c>
      <c r="J217" s="10" t="s">
        <v>897</v>
      </c>
      <c r="K217" s="47"/>
      <c r="L217" s="47"/>
      <c r="M217" s="10" t="s">
        <v>45</v>
      </c>
      <c r="N217" s="10"/>
      <c r="O217" s="12">
        <v>41194</v>
      </c>
      <c r="P217" s="4" t="s">
        <v>8070</v>
      </c>
      <c r="Q217" s="10" t="s">
        <v>71</v>
      </c>
      <c r="R217" s="10" t="s">
        <v>8088</v>
      </c>
      <c r="S217" s="13" t="s">
        <v>20</v>
      </c>
    </row>
    <row r="218" spans="1:19" ht="15" hidden="1" customHeight="1" x14ac:dyDescent="0.25">
      <c r="A218" s="10">
        <v>625726</v>
      </c>
      <c r="B218" s="10" t="s">
        <v>891</v>
      </c>
      <c r="C218" s="10"/>
      <c r="D218" s="10"/>
      <c r="E218" s="10"/>
      <c r="F218" s="10" t="s">
        <v>900</v>
      </c>
      <c r="G218" s="11">
        <v>2671</v>
      </c>
      <c r="H218" s="13"/>
      <c r="I218" s="10">
        <v>13</v>
      </c>
      <c r="J218" s="10" t="s">
        <v>901</v>
      </c>
      <c r="K218" s="47"/>
      <c r="L218" s="47"/>
      <c r="M218" s="10" t="s">
        <v>45</v>
      </c>
      <c r="N218" s="10"/>
      <c r="O218" s="12">
        <v>41194</v>
      </c>
      <c r="P218" s="4" t="s">
        <v>8070</v>
      </c>
      <c r="Q218" s="10" t="s">
        <v>71</v>
      </c>
      <c r="R218" s="10" t="s">
        <v>8088</v>
      </c>
      <c r="S218" s="13" t="s">
        <v>20</v>
      </c>
    </row>
    <row r="219" spans="1:19" ht="15" hidden="1" customHeight="1" x14ac:dyDescent="0.25">
      <c r="A219" s="10">
        <v>625727</v>
      </c>
      <c r="B219" s="10" t="s">
        <v>891</v>
      </c>
      <c r="C219" s="10"/>
      <c r="D219" s="10"/>
      <c r="E219" s="10"/>
      <c r="F219" s="10" t="s">
        <v>900</v>
      </c>
      <c r="G219" s="11">
        <v>0</v>
      </c>
      <c r="H219" s="13"/>
      <c r="I219" s="10">
        <v>13</v>
      </c>
      <c r="J219" s="10" t="s">
        <v>901</v>
      </c>
      <c r="K219" s="47"/>
      <c r="L219" s="47"/>
      <c r="M219" s="10" t="s">
        <v>45</v>
      </c>
      <c r="N219" s="10"/>
      <c r="O219" s="12">
        <v>41194</v>
      </c>
      <c r="P219" s="4" t="s">
        <v>8070</v>
      </c>
      <c r="Q219" s="10" t="s">
        <v>71</v>
      </c>
      <c r="R219" s="10" t="s">
        <v>8088</v>
      </c>
      <c r="S219" s="13" t="s">
        <v>20</v>
      </c>
    </row>
    <row r="220" spans="1:19" ht="15" hidden="1" customHeight="1" x14ac:dyDescent="0.25">
      <c r="A220" s="10">
        <v>625728</v>
      </c>
      <c r="B220" s="10" t="s">
        <v>891</v>
      </c>
      <c r="C220" s="10"/>
      <c r="D220" s="10"/>
      <c r="E220" s="10"/>
      <c r="F220" s="10" t="s">
        <v>902</v>
      </c>
      <c r="G220" s="11">
        <v>2900.5</v>
      </c>
      <c r="H220" s="13"/>
      <c r="I220" s="10">
        <v>13</v>
      </c>
      <c r="J220" s="10" t="s">
        <v>903</v>
      </c>
      <c r="K220" s="47"/>
      <c r="L220" s="47"/>
      <c r="M220" s="10" t="s">
        <v>45</v>
      </c>
      <c r="N220" s="10"/>
      <c r="O220" s="12">
        <v>41194</v>
      </c>
      <c r="P220" s="4" t="s">
        <v>8070</v>
      </c>
      <c r="Q220" s="10" t="s">
        <v>71</v>
      </c>
      <c r="R220" s="10" t="s">
        <v>8088</v>
      </c>
      <c r="S220" s="13" t="s">
        <v>20</v>
      </c>
    </row>
    <row r="221" spans="1:19" ht="15" hidden="1" customHeight="1" x14ac:dyDescent="0.25">
      <c r="A221" s="10">
        <v>625729</v>
      </c>
      <c r="B221" s="10" t="s">
        <v>891</v>
      </c>
      <c r="C221" s="10"/>
      <c r="D221" s="10"/>
      <c r="E221" s="10"/>
      <c r="F221" s="10" t="s">
        <v>904</v>
      </c>
      <c r="G221" s="11">
        <v>3998.5</v>
      </c>
      <c r="H221" s="13"/>
      <c r="I221" s="10">
        <v>18</v>
      </c>
      <c r="J221" s="10" t="s">
        <v>905</v>
      </c>
      <c r="K221" s="47"/>
      <c r="L221" s="47"/>
      <c r="M221" s="10" t="s">
        <v>45</v>
      </c>
      <c r="N221" s="10"/>
      <c r="O221" s="12">
        <v>41194</v>
      </c>
      <c r="P221" s="4" t="s">
        <v>8070</v>
      </c>
      <c r="Q221" s="10" t="s">
        <v>71</v>
      </c>
      <c r="R221" s="10" t="s">
        <v>8088</v>
      </c>
      <c r="S221" s="13" t="s">
        <v>20</v>
      </c>
    </row>
    <row r="222" spans="1:19" ht="15" hidden="1" customHeight="1" x14ac:dyDescent="0.25">
      <c r="A222" s="10">
        <v>625730</v>
      </c>
      <c r="B222" s="10" t="s">
        <v>906</v>
      </c>
      <c r="C222" s="10"/>
      <c r="D222" s="10"/>
      <c r="E222" s="10"/>
      <c r="F222" s="10" t="s">
        <v>907</v>
      </c>
      <c r="G222" s="11">
        <v>1398.75</v>
      </c>
      <c r="H222" s="13"/>
      <c r="I222" s="10">
        <v>3</v>
      </c>
      <c r="J222" s="10" t="s">
        <v>908</v>
      </c>
      <c r="K222" s="47"/>
      <c r="L222" s="47"/>
      <c r="M222" s="10" t="s">
        <v>45</v>
      </c>
      <c r="N222" s="10"/>
      <c r="O222" s="12">
        <v>41194</v>
      </c>
      <c r="P222" s="4" t="s">
        <v>8070</v>
      </c>
      <c r="Q222" s="10" t="s">
        <v>71</v>
      </c>
      <c r="R222" s="10" t="s">
        <v>8088</v>
      </c>
      <c r="S222" s="13" t="s">
        <v>20</v>
      </c>
    </row>
    <row r="223" spans="1:19" ht="15" hidden="1" customHeight="1" x14ac:dyDescent="0.25">
      <c r="A223" s="10">
        <v>625731</v>
      </c>
      <c r="B223" s="10" t="s">
        <v>891</v>
      </c>
      <c r="C223" s="10"/>
      <c r="D223" s="10"/>
      <c r="E223" s="10"/>
      <c r="F223" s="10" t="s">
        <v>909</v>
      </c>
      <c r="G223" s="11">
        <v>4433</v>
      </c>
      <c r="H223" s="13"/>
      <c r="I223" s="10">
        <v>18</v>
      </c>
      <c r="J223" s="10" t="s">
        <v>910</v>
      </c>
      <c r="K223" s="47"/>
      <c r="L223" s="47"/>
      <c r="M223" s="10" t="s">
        <v>45</v>
      </c>
      <c r="N223" s="10"/>
      <c r="O223" s="12">
        <v>41194</v>
      </c>
      <c r="P223" s="4" t="s">
        <v>8070</v>
      </c>
      <c r="Q223" s="10" t="s">
        <v>71</v>
      </c>
      <c r="R223" s="10" t="s">
        <v>8088</v>
      </c>
      <c r="S223" s="13" t="s">
        <v>20</v>
      </c>
    </row>
    <row r="224" spans="1:19" ht="15" hidden="1" customHeight="1" x14ac:dyDescent="0.25">
      <c r="A224" s="10">
        <v>629039</v>
      </c>
      <c r="B224" s="10" t="s">
        <v>97</v>
      </c>
      <c r="C224" s="10"/>
      <c r="D224" s="10"/>
      <c r="E224" s="10"/>
      <c r="F224" s="10" t="s">
        <v>911</v>
      </c>
      <c r="G224" s="11">
        <v>0</v>
      </c>
      <c r="H224" s="13"/>
      <c r="I224" s="10">
        <v>3</v>
      </c>
      <c r="J224" s="47"/>
      <c r="K224" s="10">
        <v>5.5</v>
      </c>
      <c r="L224" s="10">
        <v>2</v>
      </c>
      <c r="M224" s="10" t="s">
        <v>45</v>
      </c>
      <c r="N224" s="10"/>
      <c r="O224" s="12">
        <v>41194</v>
      </c>
      <c r="P224" s="4" t="s">
        <v>8070</v>
      </c>
      <c r="Q224" s="10" t="s">
        <v>49</v>
      </c>
      <c r="R224" s="10" t="s">
        <v>8088</v>
      </c>
      <c r="S224" s="13" t="s">
        <v>20</v>
      </c>
    </row>
    <row r="225" spans="1:19" ht="15" hidden="1" customHeight="1" x14ac:dyDescent="0.25">
      <c r="A225" s="10">
        <v>625795</v>
      </c>
      <c r="B225" s="10" t="s">
        <v>912</v>
      </c>
      <c r="C225" s="10"/>
      <c r="D225" s="10"/>
      <c r="E225" s="10"/>
      <c r="F225" s="10" t="s">
        <v>913</v>
      </c>
      <c r="G225" s="11">
        <v>2320</v>
      </c>
      <c r="H225" s="13"/>
      <c r="I225" s="10">
        <v>2</v>
      </c>
      <c r="J225" s="10" t="s">
        <v>914</v>
      </c>
      <c r="K225" s="47"/>
      <c r="L225" s="47"/>
      <c r="M225" s="10" t="s">
        <v>45</v>
      </c>
      <c r="N225" s="10"/>
      <c r="O225" s="12">
        <v>41197</v>
      </c>
      <c r="P225" s="4" t="s">
        <v>8070</v>
      </c>
      <c r="Q225" s="10" t="s">
        <v>203</v>
      </c>
      <c r="R225" s="10" t="s">
        <v>8088</v>
      </c>
      <c r="S225" s="13" t="s">
        <v>20</v>
      </c>
    </row>
    <row r="226" spans="1:19" ht="15" hidden="1" customHeight="1" x14ac:dyDescent="0.25">
      <c r="A226" s="10">
        <v>625839</v>
      </c>
      <c r="B226" s="10" t="s">
        <v>915</v>
      </c>
      <c r="C226" s="10"/>
      <c r="D226" s="10"/>
      <c r="E226" s="10"/>
      <c r="F226" s="10" t="s">
        <v>916</v>
      </c>
      <c r="G226" s="11">
        <v>4200</v>
      </c>
      <c r="H226" s="13"/>
      <c r="I226" s="10">
        <v>4</v>
      </c>
      <c r="J226" s="47"/>
      <c r="K226" s="10">
        <v>5</v>
      </c>
      <c r="L226" s="10">
        <v>1.5</v>
      </c>
      <c r="M226" s="10" t="s">
        <v>45</v>
      </c>
      <c r="N226" s="10"/>
      <c r="O226" s="12">
        <v>41197</v>
      </c>
      <c r="P226" s="4" t="s">
        <v>8070</v>
      </c>
      <c r="Q226" s="10" t="s">
        <v>42</v>
      </c>
      <c r="R226" s="10" t="s">
        <v>8088</v>
      </c>
      <c r="S226" s="13" t="s">
        <v>20</v>
      </c>
    </row>
    <row r="227" spans="1:19" ht="15" hidden="1" customHeight="1" x14ac:dyDescent="0.25">
      <c r="A227" s="10">
        <v>660052</v>
      </c>
      <c r="B227" s="10" t="s">
        <v>4225</v>
      </c>
      <c r="C227" s="10"/>
      <c r="D227" s="10"/>
      <c r="E227" s="10"/>
      <c r="F227" s="10" t="s">
        <v>4226</v>
      </c>
      <c r="G227" s="11">
        <v>10750</v>
      </c>
      <c r="H227" s="13"/>
      <c r="I227" s="10">
        <v>4</v>
      </c>
      <c r="J227" s="47"/>
      <c r="K227" s="10">
        <v>12</v>
      </c>
      <c r="L227" s="10">
        <v>1.25</v>
      </c>
      <c r="M227" s="10" t="s">
        <v>45</v>
      </c>
      <c r="N227" s="10"/>
      <c r="O227" s="12">
        <v>41348</v>
      </c>
      <c r="P227" s="4" t="s">
        <v>8075</v>
      </c>
      <c r="Q227" s="10" t="s">
        <v>49</v>
      </c>
      <c r="R227" s="10" t="s">
        <v>8088</v>
      </c>
      <c r="S227" s="13" t="s">
        <v>20</v>
      </c>
    </row>
    <row r="228" spans="1:19" ht="15" hidden="1" customHeight="1" x14ac:dyDescent="0.25">
      <c r="A228" s="10">
        <v>625885</v>
      </c>
      <c r="B228" s="10" t="s">
        <v>918</v>
      </c>
      <c r="C228" s="10"/>
      <c r="D228" s="10"/>
      <c r="E228" s="10"/>
      <c r="F228" s="10" t="s">
        <v>919</v>
      </c>
      <c r="G228" s="11">
        <v>2372.25</v>
      </c>
      <c r="H228" s="13"/>
      <c r="I228" s="10">
        <v>24</v>
      </c>
      <c r="J228" s="10" t="s">
        <v>920</v>
      </c>
      <c r="K228" s="47"/>
      <c r="L228" s="47"/>
      <c r="M228" s="10" t="s">
        <v>45</v>
      </c>
      <c r="N228" s="10"/>
      <c r="O228" s="12">
        <v>41197</v>
      </c>
      <c r="P228" s="4" t="s">
        <v>8070</v>
      </c>
      <c r="Q228" s="10" t="s">
        <v>71</v>
      </c>
      <c r="R228" s="10" t="s">
        <v>8088</v>
      </c>
      <c r="S228" s="13" t="s">
        <v>20</v>
      </c>
    </row>
    <row r="229" spans="1:19" ht="15" hidden="1" customHeight="1" x14ac:dyDescent="0.25">
      <c r="A229" s="10">
        <v>660066</v>
      </c>
      <c r="B229" s="10" t="s">
        <v>4225</v>
      </c>
      <c r="C229" s="10"/>
      <c r="D229" s="10"/>
      <c r="E229" s="10"/>
      <c r="F229" s="10" t="s">
        <v>4230</v>
      </c>
      <c r="G229" s="11">
        <v>10400</v>
      </c>
      <c r="H229" s="13"/>
      <c r="I229" s="10">
        <v>4.5</v>
      </c>
      <c r="J229" s="47"/>
      <c r="K229" s="10">
        <v>10.5</v>
      </c>
      <c r="L229" s="10">
        <v>1.25</v>
      </c>
      <c r="M229" s="10" t="s">
        <v>45</v>
      </c>
      <c r="N229" s="10"/>
      <c r="O229" s="12">
        <v>41348</v>
      </c>
      <c r="P229" s="4" t="s">
        <v>8075</v>
      </c>
      <c r="Q229" s="10" t="s">
        <v>49</v>
      </c>
      <c r="R229" s="10" t="s">
        <v>8088</v>
      </c>
      <c r="S229" s="13" t="s">
        <v>20</v>
      </c>
    </row>
    <row r="230" spans="1:19" ht="15" hidden="1" customHeight="1" x14ac:dyDescent="0.25">
      <c r="A230" s="10">
        <v>625910</v>
      </c>
      <c r="B230" s="10" t="s">
        <v>371</v>
      </c>
      <c r="C230" s="10"/>
      <c r="D230" s="10"/>
      <c r="E230" s="10"/>
      <c r="F230" s="10" t="s">
        <v>922</v>
      </c>
      <c r="G230" s="11">
        <v>8580</v>
      </c>
      <c r="H230" s="13"/>
      <c r="I230" s="10" t="s">
        <v>923</v>
      </c>
      <c r="J230" s="10" t="s">
        <v>924</v>
      </c>
      <c r="K230" s="47"/>
      <c r="L230" s="47"/>
      <c r="M230" s="10" t="s">
        <v>45</v>
      </c>
      <c r="N230" s="10"/>
      <c r="O230" s="12">
        <v>41197</v>
      </c>
      <c r="P230" s="4" t="s">
        <v>8070</v>
      </c>
      <c r="Q230" s="10" t="s">
        <v>71</v>
      </c>
      <c r="R230" s="10" t="s">
        <v>8088</v>
      </c>
      <c r="S230" s="13" t="s">
        <v>20</v>
      </c>
    </row>
    <row r="231" spans="1:19" ht="15" hidden="1" customHeight="1" x14ac:dyDescent="0.25">
      <c r="A231" s="10">
        <v>625913</v>
      </c>
      <c r="B231" s="10" t="s">
        <v>371</v>
      </c>
      <c r="C231" s="10"/>
      <c r="D231" s="10"/>
      <c r="E231" s="10"/>
      <c r="F231" s="10" t="s">
        <v>925</v>
      </c>
      <c r="G231" s="11">
        <v>9380</v>
      </c>
      <c r="H231" s="13"/>
      <c r="I231" s="10">
        <v>6</v>
      </c>
      <c r="J231" s="10" t="s">
        <v>926</v>
      </c>
      <c r="K231" s="47"/>
      <c r="L231" s="47"/>
      <c r="M231" s="10" t="s">
        <v>45</v>
      </c>
      <c r="N231" s="10"/>
      <c r="O231" s="12">
        <v>41197</v>
      </c>
      <c r="P231" s="4" t="s">
        <v>8070</v>
      </c>
      <c r="Q231" s="10" t="s">
        <v>71</v>
      </c>
      <c r="R231" s="10" t="s">
        <v>8088</v>
      </c>
      <c r="S231" s="13" t="s">
        <v>20</v>
      </c>
    </row>
    <row r="232" spans="1:19" s="10" customFormat="1" ht="15" hidden="1" customHeight="1" x14ac:dyDescent="0.25">
      <c r="A232" s="10">
        <v>686593</v>
      </c>
      <c r="B232" s="10" t="s">
        <v>1221</v>
      </c>
      <c r="C232" s="76" t="s">
        <v>8352</v>
      </c>
      <c r="D232" s="76"/>
      <c r="E232" s="76"/>
      <c r="F232" s="10" t="s">
        <v>6080</v>
      </c>
      <c r="G232" s="11">
        <v>4159.6499999999996</v>
      </c>
      <c r="I232" s="10">
        <v>24</v>
      </c>
      <c r="J232" s="10">
        <v>0</v>
      </c>
      <c r="K232" s="10">
        <v>24</v>
      </c>
      <c r="L232" s="10">
        <v>6</v>
      </c>
      <c r="M232" s="10" t="s">
        <v>45</v>
      </c>
      <c r="O232" s="12">
        <v>41442</v>
      </c>
      <c r="P232" s="4" t="s">
        <v>8078</v>
      </c>
      <c r="Q232" s="10" t="s">
        <v>34</v>
      </c>
      <c r="R232" s="10" t="s">
        <v>8088</v>
      </c>
      <c r="S232" s="10" t="s">
        <v>26</v>
      </c>
    </row>
    <row r="233" spans="1:19" ht="15" hidden="1" customHeight="1" x14ac:dyDescent="0.25">
      <c r="A233" s="10">
        <v>625995</v>
      </c>
      <c r="B233" s="10" t="s">
        <v>384</v>
      </c>
      <c r="C233" s="10"/>
      <c r="D233" s="10"/>
      <c r="E233" s="10"/>
      <c r="F233" s="10" t="s">
        <v>478</v>
      </c>
      <c r="G233" s="11">
        <v>1971</v>
      </c>
      <c r="H233" s="13"/>
      <c r="I233" s="10">
        <v>16</v>
      </c>
      <c r="J233" s="10" t="s">
        <v>479</v>
      </c>
      <c r="K233" s="47"/>
      <c r="L233" s="47"/>
      <c r="M233" s="10" t="s">
        <v>45</v>
      </c>
      <c r="N233" s="10"/>
      <c r="O233" s="12">
        <v>41197</v>
      </c>
      <c r="P233" s="4" t="s">
        <v>8070</v>
      </c>
      <c r="Q233" s="10" t="s">
        <v>58</v>
      </c>
      <c r="R233" s="10" t="s">
        <v>8088</v>
      </c>
      <c r="S233" s="13" t="s">
        <v>20</v>
      </c>
    </row>
    <row r="234" spans="1:19" s="10" customFormat="1" ht="15" hidden="1" customHeight="1" x14ac:dyDescent="0.25">
      <c r="A234" s="10">
        <v>686593</v>
      </c>
      <c r="B234" s="10" t="s">
        <v>1221</v>
      </c>
      <c r="C234" s="76" t="s">
        <v>8352</v>
      </c>
      <c r="D234" s="76"/>
      <c r="E234" s="76"/>
      <c r="F234" s="10" t="s">
        <v>8150</v>
      </c>
      <c r="G234" s="10">
        <v>4159.6499999999996</v>
      </c>
      <c r="I234" s="10">
        <v>24</v>
      </c>
      <c r="J234" s="10">
        <v>0</v>
      </c>
      <c r="K234" s="10">
        <v>24</v>
      </c>
      <c r="L234" s="10">
        <v>6</v>
      </c>
      <c r="M234" s="10" t="s">
        <v>45</v>
      </c>
      <c r="O234" s="12">
        <v>41457</v>
      </c>
      <c r="P234" s="4" t="s">
        <v>8079</v>
      </c>
      <c r="Q234" s="10" t="s">
        <v>34</v>
      </c>
      <c r="R234" s="10" t="s">
        <v>8088</v>
      </c>
      <c r="S234" s="10" t="s">
        <v>26</v>
      </c>
    </row>
    <row r="235" spans="1:19" s="10" customFormat="1" ht="15" hidden="1" customHeight="1" x14ac:dyDescent="0.25">
      <c r="A235" s="10">
        <v>686594</v>
      </c>
      <c r="B235" s="10" t="s">
        <v>1221</v>
      </c>
      <c r="C235" s="76" t="s">
        <v>8352</v>
      </c>
      <c r="D235" s="76"/>
      <c r="E235" s="76"/>
      <c r="F235" s="10" t="s">
        <v>6081</v>
      </c>
      <c r="G235" s="11">
        <v>3422.2</v>
      </c>
      <c r="I235" s="10">
        <v>24</v>
      </c>
      <c r="J235" s="10">
        <v>0</v>
      </c>
      <c r="K235" s="10">
        <v>30</v>
      </c>
      <c r="L235" s="10">
        <v>6</v>
      </c>
      <c r="M235" s="10" t="s">
        <v>45</v>
      </c>
      <c r="O235" s="12">
        <v>41442</v>
      </c>
      <c r="P235" s="4" t="s">
        <v>8078</v>
      </c>
      <c r="Q235" s="10" t="s">
        <v>34</v>
      </c>
      <c r="R235" s="10" t="s">
        <v>8088</v>
      </c>
      <c r="S235" s="10" t="s">
        <v>26</v>
      </c>
    </row>
    <row r="236" spans="1:19" ht="15" hidden="1" customHeight="1" x14ac:dyDescent="0.25">
      <c r="A236" s="10">
        <v>626068</v>
      </c>
      <c r="B236" s="10" t="s">
        <v>112</v>
      </c>
      <c r="C236" s="10"/>
      <c r="D236" s="10"/>
      <c r="E236" s="10"/>
      <c r="F236" s="10" t="s">
        <v>625</v>
      </c>
      <c r="G236" s="11">
        <v>2293</v>
      </c>
      <c r="H236" s="13"/>
      <c r="I236" s="10">
        <v>10</v>
      </c>
      <c r="J236" s="10" t="s">
        <v>626</v>
      </c>
      <c r="K236" s="47"/>
      <c r="L236" s="47"/>
      <c r="M236" s="10" t="s">
        <v>45</v>
      </c>
      <c r="N236" s="10"/>
      <c r="O236" s="12">
        <v>41198</v>
      </c>
      <c r="P236" s="4" t="s">
        <v>8070</v>
      </c>
      <c r="Q236" s="10" t="s">
        <v>103</v>
      </c>
      <c r="R236" s="47" t="s">
        <v>8087</v>
      </c>
      <c r="S236" s="13" t="s">
        <v>20</v>
      </c>
    </row>
    <row r="237" spans="1:19" s="10" customFormat="1" ht="15" hidden="1" customHeight="1" x14ac:dyDescent="0.25">
      <c r="A237" s="10">
        <v>686594</v>
      </c>
      <c r="B237" s="10" t="s">
        <v>1221</v>
      </c>
      <c r="C237" s="76" t="s">
        <v>8352</v>
      </c>
      <c r="D237" s="76"/>
      <c r="E237" s="76"/>
      <c r="F237" s="10" t="s">
        <v>8151</v>
      </c>
      <c r="G237" s="10">
        <v>3422.2</v>
      </c>
      <c r="I237" s="10">
        <v>24</v>
      </c>
      <c r="J237" s="10">
        <v>0</v>
      </c>
      <c r="K237" s="10">
        <v>30</v>
      </c>
      <c r="L237" s="10">
        <v>6</v>
      </c>
      <c r="M237" s="10" t="s">
        <v>45</v>
      </c>
      <c r="O237" s="12">
        <v>41457</v>
      </c>
      <c r="P237" s="4" t="s">
        <v>8079</v>
      </c>
      <c r="Q237" s="10" t="s">
        <v>34</v>
      </c>
      <c r="R237" s="10" t="s">
        <v>8088</v>
      </c>
      <c r="S237" s="10" t="s">
        <v>26</v>
      </c>
    </row>
    <row r="238" spans="1:19" ht="15" hidden="1" customHeight="1" x14ac:dyDescent="0.25">
      <c r="A238" s="10">
        <v>626116</v>
      </c>
      <c r="B238" s="10" t="s">
        <v>862</v>
      </c>
      <c r="C238" s="10"/>
      <c r="D238" s="10"/>
      <c r="E238" s="10"/>
      <c r="F238" s="10" t="s">
        <v>933</v>
      </c>
      <c r="G238" s="11">
        <v>1181</v>
      </c>
      <c r="H238" s="13"/>
      <c r="I238" s="10" t="s">
        <v>119</v>
      </c>
      <c r="J238" s="10" t="s">
        <v>934</v>
      </c>
      <c r="K238" s="47"/>
      <c r="L238" s="47"/>
      <c r="M238" s="10" t="s">
        <v>45</v>
      </c>
      <c r="N238" s="10"/>
      <c r="O238" s="12">
        <v>41198</v>
      </c>
      <c r="P238" s="4" t="s">
        <v>8070</v>
      </c>
      <c r="Q238" s="10" t="s">
        <v>218</v>
      </c>
      <c r="R238" s="10" t="s">
        <v>8088</v>
      </c>
      <c r="S238" s="13" t="s">
        <v>20</v>
      </c>
    </row>
    <row r="239" spans="1:19" s="10" customFormat="1" ht="15" hidden="1" customHeight="1" x14ac:dyDescent="0.25">
      <c r="A239" s="10">
        <v>686597</v>
      </c>
      <c r="B239" s="10" t="s">
        <v>1221</v>
      </c>
      <c r="C239" s="76" t="s">
        <v>8352</v>
      </c>
      <c r="D239" s="76"/>
      <c r="E239" s="76"/>
      <c r="F239" s="10" t="s">
        <v>6082</v>
      </c>
      <c r="G239" s="11">
        <v>5092.2</v>
      </c>
      <c r="I239" s="10">
        <v>24</v>
      </c>
      <c r="J239" s="10">
        <v>0</v>
      </c>
      <c r="K239" s="10">
        <v>38</v>
      </c>
      <c r="L239" s="10">
        <v>6</v>
      </c>
      <c r="M239" s="10" t="s">
        <v>45</v>
      </c>
      <c r="O239" s="12">
        <v>41442</v>
      </c>
      <c r="P239" s="4" t="s">
        <v>8078</v>
      </c>
      <c r="Q239" s="10" t="s">
        <v>34</v>
      </c>
      <c r="R239" s="10" t="s">
        <v>8088</v>
      </c>
      <c r="S239" s="10" t="s">
        <v>26</v>
      </c>
    </row>
    <row r="240" spans="1:19" s="10" customFormat="1" ht="15" hidden="1" customHeight="1" x14ac:dyDescent="0.25">
      <c r="A240" s="10">
        <v>686597</v>
      </c>
      <c r="B240" s="10" t="s">
        <v>1221</v>
      </c>
      <c r="C240" s="76" t="s">
        <v>8352</v>
      </c>
      <c r="D240" s="76"/>
      <c r="E240" s="76"/>
      <c r="F240" s="10" t="s">
        <v>8152</v>
      </c>
      <c r="G240" s="10">
        <v>5092.2</v>
      </c>
      <c r="I240" s="10">
        <v>24</v>
      </c>
      <c r="J240" s="10">
        <v>0</v>
      </c>
      <c r="K240" s="10">
        <v>38</v>
      </c>
      <c r="L240" s="10">
        <v>6</v>
      </c>
      <c r="M240" s="10" t="s">
        <v>45</v>
      </c>
      <c r="O240" s="12">
        <v>41457</v>
      </c>
      <c r="P240" s="4" t="s">
        <v>8079</v>
      </c>
      <c r="Q240" s="10" t="s">
        <v>34</v>
      </c>
      <c r="R240" s="10" t="s">
        <v>8088</v>
      </c>
      <c r="S240" s="10" t="s">
        <v>26</v>
      </c>
    </row>
    <row r="241" spans="1:19" s="10" customFormat="1" ht="15" hidden="1" customHeight="1" x14ac:dyDescent="0.25">
      <c r="A241" s="10">
        <v>686599</v>
      </c>
      <c r="B241" s="10" t="s">
        <v>1221</v>
      </c>
      <c r="C241" s="76" t="s">
        <v>8352</v>
      </c>
      <c r="D241" s="76"/>
      <c r="E241" s="76"/>
      <c r="F241" s="10" t="s">
        <v>6083</v>
      </c>
      <c r="G241" s="11">
        <v>1022.06</v>
      </c>
      <c r="I241" s="10">
        <v>24</v>
      </c>
      <c r="J241" s="10">
        <v>0</v>
      </c>
      <c r="K241" s="10">
        <v>48</v>
      </c>
      <c r="L241" s="10">
        <v>6</v>
      </c>
      <c r="M241" s="10" t="s">
        <v>45</v>
      </c>
      <c r="O241" s="12">
        <v>41442</v>
      </c>
      <c r="P241" s="4" t="s">
        <v>8078</v>
      </c>
      <c r="Q241" s="10" t="s">
        <v>34</v>
      </c>
      <c r="R241" s="10" t="s">
        <v>8088</v>
      </c>
      <c r="S241" s="10" t="s">
        <v>26</v>
      </c>
    </row>
    <row r="242" spans="1:19" ht="15" hidden="1" customHeight="1" x14ac:dyDescent="0.25">
      <c r="A242" s="10">
        <v>647490</v>
      </c>
      <c r="B242" s="10" t="s">
        <v>3127</v>
      </c>
      <c r="C242" s="10"/>
      <c r="D242" s="10"/>
      <c r="E242" s="10"/>
      <c r="F242" s="10" t="s">
        <v>3128</v>
      </c>
      <c r="G242" s="11">
        <v>10380</v>
      </c>
      <c r="H242" s="13"/>
      <c r="I242" s="10">
        <v>5</v>
      </c>
      <c r="J242" s="47"/>
      <c r="K242" s="10">
        <v>6</v>
      </c>
      <c r="L242" s="10">
        <v>1.5</v>
      </c>
      <c r="M242" s="10" t="s">
        <v>45</v>
      </c>
      <c r="N242" s="10"/>
      <c r="O242" s="12">
        <v>41302</v>
      </c>
      <c r="P242" s="4" t="s">
        <v>8073</v>
      </c>
      <c r="Q242" s="10" t="s">
        <v>25</v>
      </c>
      <c r="R242" s="10" t="s">
        <v>8088</v>
      </c>
      <c r="S242" s="13" t="s">
        <v>20</v>
      </c>
    </row>
    <row r="243" spans="1:19" ht="15" hidden="1" customHeight="1" x14ac:dyDescent="0.25">
      <c r="A243" s="10">
        <v>626198</v>
      </c>
      <c r="B243" s="10" t="s">
        <v>939</v>
      </c>
      <c r="C243" s="10"/>
      <c r="D243" s="10"/>
      <c r="E243" s="10"/>
      <c r="F243" s="10" t="s">
        <v>940</v>
      </c>
      <c r="G243" s="11">
        <v>1105.5</v>
      </c>
      <c r="H243" s="13"/>
      <c r="I243" s="10">
        <v>12</v>
      </c>
      <c r="J243" s="47"/>
      <c r="K243" s="10">
        <v>16</v>
      </c>
      <c r="L243" s="10">
        <v>2</v>
      </c>
      <c r="M243" s="10" t="s">
        <v>45</v>
      </c>
      <c r="N243" s="10"/>
      <c r="O243" s="12">
        <v>41198</v>
      </c>
      <c r="P243" s="4" t="s">
        <v>8070</v>
      </c>
      <c r="Q243" s="10" t="s">
        <v>52</v>
      </c>
      <c r="R243" s="10" t="s">
        <v>8088</v>
      </c>
      <c r="S243" s="13" t="s">
        <v>20</v>
      </c>
    </row>
    <row r="244" spans="1:19" ht="15" hidden="1" customHeight="1" x14ac:dyDescent="0.25">
      <c r="A244" s="10">
        <v>626214</v>
      </c>
      <c r="B244" s="10" t="s">
        <v>48</v>
      </c>
      <c r="C244" s="10"/>
      <c r="D244" s="10"/>
      <c r="E244" s="10"/>
      <c r="F244" s="10" t="s">
        <v>941</v>
      </c>
      <c r="G244" s="11">
        <v>0</v>
      </c>
      <c r="H244" s="13"/>
      <c r="I244" s="10">
        <v>12</v>
      </c>
      <c r="J244" s="10" t="s">
        <v>942</v>
      </c>
      <c r="K244" s="47"/>
      <c r="L244" s="47"/>
      <c r="M244" s="10" t="s">
        <v>45</v>
      </c>
      <c r="N244" s="10"/>
      <c r="O244" s="12">
        <v>41198</v>
      </c>
      <c r="P244" s="4" t="s">
        <v>8070</v>
      </c>
      <c r="Q244" s="10" t="s">
        <v>71</v>
      </c>
      <c r="R244" s="10" t="s">
        <v>8088</v>
      </c>
      <c r="S244" s="13" t="s">
        <v>20</v>
      </c>
    </row>
    <row r="245" spans="1:19" ht="15" hidden="1" customHeight="1" x14ac:dyDescent="0.25">
      <c r="A245" s="10">
        <v>626216</v>
      </c>
      <c r="B245" s="10" t="s">
        <v>48</v>
      </c>
      <c r="C245" s="10"/>
      <c r="D245" s="10"/>
      <c r="E245" s="10"/>
      <c r="F245" s="10" t="s">
        <v>943</v>
      </c>
      <c r="G245" s="11">
        <v>0</v>
      </c>
      <c r="H245" s="13"/>
      <c r="I245" s="10">
        <v>12</v>
      </c>
      <c r="J245" s="10" t="s">
        <v>944</v>
      </c>
      <c r="K245" s="47"/>
      <c r="L245" s="47"/>
      <c r="M245" s="10" t="s">
        <v>45</v>
      </c>
      <c r="N245" s="10"/>
      <c r="O245" s="12">
        <v>41198</v>
      </c>
      <c r="P245" s="4" t="s">
        <v>8070</v>
      </c>
      <c r="Q245" s="10" t="s">
        <v>71</v>
      </c>
      <c r="R245" s="10" t="s">
        <v>8088</v>
      </c>
      <c r="S245" s="13" t="s">
        <v>20</v>
      </c>
    </row>
    <row r="246" spans="1:19" s="10" customFormat="1" ht="15" hidden="1" customHeight="1" x14ac:dyDescent="0.25">
      <c r="A246" s="10">
        <v>686599</v>
      </c>
      <c r="B246" s="10" t="s">
        <v>1221</v>
      </c>
      <c r="C246" s="76" t="s">
        <v>8352</v>
      </c>
      <c r="D246" s="76"/>
      <c r="E246" s="76"/>
      <c r="F246" s="10" t="s">
        <v>8153</v>
      </c>
      <c r="G246" s="10">
        <v>1022.06</v>
      </c>
      <c r="I246" s="10">
        <v>24</v>
      </c>
      <c r="J246" s="10">
        <v>0</v>
      </c>
      <c r="K246" s="10">
        <v>48</v>
      </c>
      <c r="L246" s="10">
        <v>6</v>
      </c>
      <c r="M246" s="10" t="s">
        <v>45</v>
      </c>
      <c r="O246" s="12">
        <v>41457</v>
      </c>
      <c r="P246" s="4" t="s">
        <v>8079</v>
      </c>
      <c r="Q246" s="10" t="s">
        <v>34</v>
      </c>
      <c r="R246" s="10" t="s">
        <v>8088</v>
      </c>
      <c r="S246" s="10" t="s">
        <v>26</v>
      </c>
    </row>
    <row r="247" spans="1:19" s="10" customFormat="1" ht="15" hidden="1" customHeight="1" x14ac:dyDescent="0.25">
      <c r="A247" s="10">
        <v>656019</v>
      </c>
      <c r="B247" s="10" t="s">
        <v>1221</v>
      </c>
      <c r="C247" s="76" t="s">
        <v>8352</v>
      </c>
      <c r="D247" s="76"/>
      <c r="E247" s="76"/>
      <c r="F247" s="10" t="s">
        <v>4005</v>
      </c>
      <c r="G247" s="11">
        <v>1949.64</v>
      </c>
      <c r="I247" s="10">
        <v>24</v>
      </c>
      <c r="J247" s="10">
        <v>16</v>
      </c>
      <c r="K247" s="10">
        <v>39</v>
      </c>
      <c r="L247" s="10">
        <v>1</v>
      </c>
      <c r="M247" s="10" t="s">
        <v>45</v>
      </c>
      <c r="O247" s="12">
        <v>41334</v>
      </c>
      <c r="P247" s="4" t="s">
        <v>8075</v>
      </c>
      <c r="Q247" s="10" t="s">
        <v>87</v>
      </c>
      <c r="R247" s="10" t="s">
        <v>8087</v>
      </c>
      <c r="S247" s="10" t="s">
        <v>26</v>
      </c>
    </row>
    <row r="248" spans="1:19" s="10" customFormat="1" ht="15" hidden="1" customHeight="1" x14ac:dyDescent="0.25">
      <c r="A248" s="10">
        <v>697380</v>
      </c>
      <c r="B248" s="10" t="s">
        <v>1221</v>
      </c>
      <c r="C248" s="76" t="s">
        <v>8352</v>
      </c>
      <c r="D248" s="76"/>
      <c r="E248" s="76"/>
      <c r="F248" s="10" t="s">
        <v>7195</v>
      </c>
      <c r="G248" s="10">
        <v>3924.24</v>
      </c>
      <c r="I248" s="10">
        <v>24</v>
      </c>
      <c r="J248" s="10">
        <v>16</v>
      </c>
      <c r="K248" s="10">
        <v>39</v>
      </c>
      <c r="L248" s="10">
        <v>1</v>
      </c>
      <c r="M248" s="10" t="s">
        <v>18</v>
      </c>
      <c r="N248" s="10">
        <v>877881</v>
      </c>
      <c r="O248" s="12">
        <v>41500</v>
      </c>
      <c r="P248" s="4" t="s">
        <v>8080</v>
      </c>
      <c r="Q248" s="10" t="s">
        <v>103</v>
      </c>
      <c r="R248" s="10" t="s">
        <v>8087</v>
      </c>
      <c r="S248" s="10" t="s">
        <v>26</v>
      </c>
    </row>
    <row r="249" spans="1:19" s="10" customFormat="1" ht="15" hidden="1" customHeight="1" x14ac:dyDescent="0.25">
      <c r="A249" s="10">
        <v>686603</v>
      </c>
      <c r="B249" s="10" t="s">
        <v>1221</v>
      </c>
      <c r="C249" s="76" t="s">
        <v>8352</v>
      </c>
      <c r="D249" s="76"/>
      <c r="E249" s="76"/>
      <c r="F249" s="10" t="s">
        <v>6084</v>
      </c>
      <c r="G249" s="11">
        <v>1711.53</v>
      </c>
      <c r="I249" s="10">
        <v>28</v>
      </c>
      <c r="J249" s="10">
        <v>0</v>
      </c>
      <c r="K249" s="10">
        <v>50</v>
      </c>
      <c r="L249" s="10">
        <v>6</v>
      </c>
      <c r="M249" s="10" t="s">
        <v>45</v>
      </c>
      <c r="O249" s="12">
        <v>41442</v>
      </c>
      <c r="P249" s="4" t="s">
        <v>8078</v>
      </c>
      <c r="Q249" s="10" t="s">
        <v>34</v>
      </c>
      <c r="R249" s="10" t="s">
        <v>8088</v>
      </c>
      <c r="S249" s="10" t="s">
        <v>26</v>
      </c>
    </row>
    <row r="250" spans="1:19" s="10" customFormat="1" ht="15" hidden="1" customHeight="1" x14ac:dyDescent="0.25">
      <c r="A250" s="10">
        <v>686603</v>
      </c>
      <c r="B250" s="10" t="s">
        <v>1221</v>
      </c>
      <c r="C250" s="76" t="s">
        <v>8352</v>
      </c>
      <c r="D250" s="76"/>
      <c r="E250" s="76"/>
      <c r="F250" s="10" t="s">
        <v>8154</v>
      </c>
      <c r="G250" s="10">
        <v>1711.53</v>
      </c>
      <c r="I250" s="10">
        <v>28</v>
      </c>
      <c r="J250" s="10">
        <v>0</v>
      </c>
      <c r="K250" s="10">
        <v>50</v>
      </c>
      <c r="L250" s="10">
        <v>6</v>
      </c>
      <c r="M250" s="10" t="s">
        <v>45</v>
      </c>
      <c r="O250" s="12">
        <v>41457</v>
      </c>
      <c r="P250" s="4" t="s">
        <v>8079</v>
      </c>
      <c r="Q250" s="10" t="s">
        <v>34</v>
      </c>
      <c r="R250" s="10" t="s">
        <v>8088</v>
      </c>
      <c r="S250" s="10" t="s">
        <v>26</v>
      </c>
    </row>
    <row r="251" spans="1:19" s="10" customFormat="1" ht="15" hidden="1" customHeight="1" x14ac:dyDescent="0.25">
      <c r="A251" s="10">
        <v>642419</v>
      </c>
      <c r="B251" s="10" t="s">
        <v>298</v>
      </c>
      <c r="C251" s="76" t="s">
        <v>8352</v>
      </c>
      <c r="D251" s="76"/>
      <c r="E251" s="76"/>
      <c r="F251" s="10" t="s">
        <v>2282</v>
      </c>
      <c r="G251" s="11">
        <v>3622.5</v>
      </c>
      <c r="I251" s="10">
        <v>30</v>
      </c>
      <c r="J251" s="10">
        <v>0</v>
      </c>
      <c r="K251" s="10">
        <v>40</v>
      </c>
      <c r="L251" s="10">
        <v>4</v>
      </c>
      <c r="M251" s="10" t="s">
        <v>18</v>
      </c>
      <c r="N251" s="10">
        <v>756949</v>
      </c>
      <c r="O251" s="12">
        <v>41256</v>
      </c>
      <c r="P251" s="4" t="s">
        <v>8072</v>
      </c>
      <c r="Q251" s="10" t="s">
        <v>79</v>
      </c>
      <c r="R251" s="10" t="s">
        <v>8087</v>
      </c>
      <c r="S251" s="10" t="s">
        <v>26</v>
      </c>
    </row>
    <row r="252" spans="1:19" s="10" customFormat="1" ht="15" hidden="1" customHeight="1" x14ac:dyDescent="0.25">
      <c r="A252" s="10">
        <v>648411</v>
      </c>
      <c r="B252" s="10" t="s">
        <v>298</v>
      </c>
      <c r="C252" s="76" t="s">
        <v>8352</v>
      </c>
      <c r="D252" s="76"/>
      <c r="E252" s="76"/>
      <c r="F252" s="10" t="s">
        <v>2282</v>
      </c>
      <c r="G252" s="11">
        <v>0</v>
      </c>
      <c r="I252" s="10">
        <v>30</v>
      </c>
      <c r="J252" s="10">
        <v>0</v>
      </c>
      <c r="K252" s="10">
        <v>40</v>
      </c>
      <c r="L252" s="10">
        <v>4</v>
      </c>
      <c r="M252" s="10" t="s">
        <v>45</v>
      </c>
      <c r="O252" s="12">
        <v>41313</v>
      </c>
      <c r="P252" s="4" t="s">
        <v>8074</v>
      </c>
      <c r="Q252" s="10" t="s">
        <v>79</v>
      </c>
      <c r="R252" s="10" t="s">
        <v>8087</v>
      </c>
      <c r="S252" s="10" t="s">
        <v>26</v>
      </c>
    </row>
    <row r="253" spans="1:19" s="10" customFormat="1" ht="15" hidden="1" customHeight="1" x14ac:dyDescent="0.25">
      <c r="A253" s="10">
        <v>650516</v>
      </c>
      <c r="B253" s="10" t="s">
        <v>298</v>
      </c>
      <c r="C253" s="76" t="s">
        <v>8352</v>
      </c>
      <c r="D253" s="76"/>
      <c r="E253" s="76"/>
      <c r="F253" s="10" t="s">
        <v>2282</v>
      </c>
      <c r="G253" s="11">
        <v>4173.84</v>
      </c>
      <c r="I253" s="10">
        <v>30</v>
      </c>
      <c r="J253" s="10">
        <v>0</v>
      </c>
      <c r="K253" s="10">
        <v>40</v>
      </c>
      <c r="L253" s="10">
        <v>4</v>
      </c>
      <c r="M253" s="10" t="s">
        <v>45</v>
      </c>
      <c r="O253" s="12">
        <v>41313</v>
      </c>
      <c r="P253" s="4" t="s">
        <v>8074</v>
      </c>
      <c r="Q253" s="10" t="s">
        <v>79</v>
      </c>
      <c r="R253" s="10" t="s">
        <v>8087</v>
      </c>
      <c r="S253" s="10" t="s">
        <v>26</v>
      </c>
    </row>
    <row r="254" spans="1:19" s="10" customFormat="1" ht="15" hidden="1" customHeight="1" x14ac:dyDescent="0.25">
      <c r="A254" s="10">
        <v>656928</v>
      </c>
      <c r="B254" s="10" t="s">
        <v>298</v>
      </c>
      <c r="C254" s="76" t="s">
        <v>8352</v>
      </c>
      <c r="D254" s="76"/>
      <c r="E254" s="76"/>
      <c r="F254" s="10" t="s">
        <v>2282</v>
      </c>
      <c r="G254" s="11">
        <v>4184.55</v>
      </c>
      <c r="I254" s="10">
        <v>30</v>
      </c>
      <c r="J254" s="10">
        <v>0</v>
      </c>
      <c r="K254" s="10">
        <v>40</v>
      </c>
      <c r="L254" s="10">
        <v>4</v>
      </c>
      <c r="M254" s="10" t="s">
        <v>18</v>
      </c>
      <c r="N254" s="10">
        <v>785868</v>
      </c>
      <c r="O254" s="12">
        <v>41324</v>
      </c>
      <c r="P254" s="4" t="s">
        <v>8074</v>
      </c>
      <c r="Q254" s="10" t="s">
        <v>79</v>
      </c>
      <c r="R254" s="10" t="s">
        <v>8087</v>
      </c>
      <c r="S254" s="10" t="s">
        <v>26</v>
      </c>
    </row>
    <row r="255" spans="1:19" s="10" customFormat="1" ht="15" hidden="1" customHeight="1" x14ac:dyDescent="0.25">
      <c r="A255" s="10">
        <v>664248</v>
      </c>
      <c r="B255" s="10" t="s">
        <v>298</v>
      </c>
      <c r="C255" s="76" t="s">
        <v>8352</v>
      </c>
      <c r="D255" s="76"/>
      <c r="E255" s="76"/>
      <c r="F255" s="10" t="s">
        <v>2282</v>
      </c>
      <c r="G255" s="11">
        <v>4193.28</v>
      </c>
      <c r="I255" s="10">
        <v>30</v>
      </c>
      <c r="J255" s="10">
        <v>0</v>
      </c>
      <c r="K255" s="10">
        <v>40</v>
      </c>
      <c r="L255" s="10">
        <v>4</v>
      </c>
      <c r="M255" s="10" t="s">
        <v>18</v>
      </c>
      <c r="N255" s="10">
        <v>801479</v>
      </c>
      <c r="O255" s="12">
        <v>41354</v>
      </c>
      <c r="P255" s="4" t="s">
        <v>8075</v>
      </c>
      <c r="Q255" s="10" t="s">
        <v>79</v>
      </c>
      <c r="R255" s="10" t="s">
        <v>8087</v>
      </c>
      <c r="S255" s="10" t="s">
        <v>26</v>
      </c>
    </row>
    <row r="256" spans="1:19" s="10" customFormat="1" ht="15" hidden="1" customHeight="1" x14ac:dyDescent="0.25">
      <c r="A256" s="10">
        <v>681019</v>
      </c>
      <c r="B256" s="10" t="s">
        <v>298</v>
      </c>
      <c r="C256" s="76" t="s">
        <v>8352</v>
      </c>
      <c r="D256" s="76"/>
      <c r="E256" s="76"/>
      <c r="F256" s="10" t="s">
        <v>2282</v>
      </c>
      <c r="G256" s="11">
        <v>4110.21</v>
      </c>
      <c r="I256" s="10">
        <v>30</v>
      </c>
      <c r="J256" s="10">
        <v>0</v>
      </c>
      <c r="K256" s="10">
        <v>40</v>
      </c>
      <c r="L256" s="10">
        <v>4</v>
      </c>
      <c r="M256" s="10" t="s">
        <v>18</v>
      </c>
      <c r="N256" s="10">
        <v>835751</v>
      </c>
      <c r="O256" s="12">
        <v>41418</v>
      </c>
      <c r="P256" s="4" t="s">
        <v>8077</v>
      </c>
      <c r="Q256" s="10" t="s">
        <v>79</v>
      </c>
      <c r="R256" s="10" t="s">
        <v>8087</v>
      </c>
      <c r="S256" s="10" t="s">
        <v>26</v>
      </c>
    </row>
    <row r="257" spans="1:19" s="10" customFormat="1" ht="15" hidden="1" customHeight="1" x14ac:dyDescent="0.25">
      <c r="A257" s="10">
        <v>632135</v>
      </c>
      <c r="B257" s="10" t="s">
        <v>298</v>
      </c>
      <c r="C257" s="76" t="s">
        <v>8352</v>
      </c>
      <c r="D257" s="76"/>
      <c r="E257" s="76"/>
      <c r="F257" s="10" t="s">
        <v>496</v>
      </c>
      <c r="G257" s="11">
        <v>3412.71</v>
      </c>
      <c r="I257" s="10">
        <v>30</v>
      </c>
      <c r="J257" s="10">
        <v>0</v>
      </c>
      <c r="K257" s="10">
        <v>40</v>
      </c>
      <c r="L257" s="10">
        <v>4</v>
      </c>
      <c r="M257" s="10" t="s">
        <v>18</v>
      </c>
      <c r="N257" s="10">
        <v>736020</v>
      </c>
      <c r="O257" s="12">
        <v>41211</v>
      </c>
      <c r="P257" s="4" t="s">
        <v>8070</v>
      </c>
      <c r="Q257" s="10" t="s">
        <v>42</v>
      </c>
      <c r="R257" s="10" t="s">
        <v>8087</v>
      </c>
      <c r="S257" s="10" t="s">
        <v>26</v>
      </c>
    </row>
    <row r="258" spans="1:19" s="10" customFormat="1" ht="15" hidden="1" customHeight="1" x14ac:dyDescent="0.25">
      <c r="A258" s="10">
        <v>637209</v>
      </c>
      <c r="B258" s="10" t="s">
        <v>298</v>
      </c>
      <c r="C258" s="76" t="s">
        <v>8352</v>
      </c>
      <c r="D258" s="76"/>
      <c r="E258" s="76"/>
      <c r="F258" s="10" t="s">
        <v>496</v>
      </c>
      <c r="G258" s="11">
        <v>3324.24</v>
      </c>
      <c r="I258" s="10">
        <v>30</v>
      </c>
      <c r="J258" s="10">
        <v>0</v>
      </c>
      <c r="K258" s="10">
        <v>40</v>
      </c>
      <c r="L258" s="10">
        <v>4</v>
      </c>
      <c r="M258" s="10" t="s">
        <v>18</v>
      </c>
      <c r="N258" s="10">
        <v>747122</v>
      </c>
      <c r="O258" s="12">
        <v>41234</v>
      </c>
      <c r="P258" s="4" t="s">
        <v>8071</v>
      </c>
      <c r="Q258" s="10" t="s">
        <v>52</v>
      </c>
      <c r="R258" s="10" t="s">
        <v>8087</v>
      </c>
      <c r="S258" s="10" t="s">
        <v>26</v>
      </c>
    </row>
    <row r="259" spans="1:19" s="10" customFormat="1" ht="15" hidden="1" customHeight="1" x14ac:dyDescent="0.25">
      <c r="A259" s="10">
        <v>642405</v>
      </c>
      <c r="B259" s="10" t="s">
        <v>298</v>
      </c>
      <c r="C259" s="76" t="s">
        <v>8352</v>
      </c>
      <c r="D259" s="76"/>
      <c r="E259" s="76"/>
      <c r="F259" s="10" t="s">
        <v>496</v>
      </c>
      <c r="G259" s="11">
        <v>3368.88</v>
      </c>
      <c r="I259" s="10">
        <v>30</v>
      </c>
      <c r="J259" s="10">
        <v>0</v>
      </c>
      <c r="K259" s="10">
        <v>40</v>
      </c>
      <c r="L259" s="10">
        <v>4</v>
      </c>
      <c r="M259" s="10" t="s">
        <v>45</v>
      </c>
      <c r="O259" s="12">
        <v>41270</v>
      </c>
      <c r="P259" s="4" t="s">
        <v>8072</v>
      </c>
      <c r="Q259" s="10" t="s">
        <v>52</v>
      </c>
      <c r="R259" s="10" t="s">
        <v>8087</v>
      </c>
      <c r="S259" s="10" t="s">
        <v>26</v>
      </c>
    </row>
    <row r="260" spans="1:19" s="10" customFormat="1" ht="15" hidden="1" customHeight="1" x14ac:dyDescent="0.25">
      <c r="A260" s="10">
        <v>645969</v>
      </c>
      <c r="B260" s="10" t="s">
        <v>298</v>
      </c>
      <c r="C260" s="76" t="s">
        <v>8352</v>
      </c>
      <c r="D260" s="76"/>
      <c r="E260" s="76"/>
      <c r="F260" s="10" t="s">
        <v>496</v>
      </c>
      <c r="G260" s="11">
        <v>3348.72</v>
      </c>
      <c r="I260" s="10">
        <v>30</v>
      </c>
      <c r="J260" s="10">
        <v>0</v>
      </c>
      <c r="K260" s="10">
        <v>40</v>
      </c>
      <c r="L260" s="10">
        <v>4</v>
      </c>
      <c r="M260" s="10" t="s">
        <v>18</v>
      </c>
      <c r="N260" s="10">
        <v>764955</v>
      </c>
      <c r="O260" s="12">
        <v>41282</v>
      </c>
      <c r="P260" s="4" t="s">
        <v>8073</v>
      </c>
      <c r="Q260" s="10" t="s">
        <v>58</v>
      </c>
      <c r="R260" s="10" t="s">
        <v>8087</v>
      </c>
      <c r="S260" s="10" t="s">
        <v>26</v>
      </c>
    </row>
    <row r="261" spans="1:19" s="10" customFormat="1" ht="15" hidden="1" customHeight="1" x14ac:dyDescent="0.25">
      <c r="A261" s="10">
        <v>648410</v>
      </c>
      <c r="B261" s="10" t="s">
        <v>298</v>
      </c>
      <c r="C261" s="76" t="s">
        <v>8352</v>
      </c>
      <c r="D261" s="76"/>
      <c r="E261" s="76"/>
      <c r="F261" s="10" t="s">
        <v>496</v>
      </c>
      <c r="G261" s="11">
        <v>0</v>
      </c>
      <c r="I261" s="10">
        <v>30</v>
      </c>
      <c r="J261" s="10">
        <v>0</v>
      </c>
      <c r="K261" s="10">
        <v>40</v>
      </c>
      <c r="L261" s="10">
        <v>4</v>
      </c>
      <c r="M261" s="10" t="s">
        <v>45</v>
      </c>
      <c r="O261" s="12">
        <v>41305</v>
      </c>
      <c r="P261" s="4" t="s">
        <v>8073</v>
      </c>
      <c r="Q261" s="10" t="s">
        <v>79</v>
      </c>
      <c r="R261" s="10" t="s">
        <v>8087</v>
      </c>
      <c r="S261" s="10" t="s">
        <v>26</v>
      </c>
    </row>
    <row r="262" spans="1:19" s="10" customFormat="1" ht="15" hidden="1" customHeight="1" x14ac:dyDescent="0.25">
      <c r="A262" s="10">
        <v>648413</v>
      </c>
      <c r="B262" s="10" t="s">
        <v>298</v>
      </c>
      <c r="C262" s="76" t="s">
        <v>8352</v>
      </c>
      <c r="D262" s="76"/>
      <c r="E262" s="76"/>
      <c r="F262" s="10" t="s">
        <v>496</v>
      </c>
      <c r="G262" s="11">
        <v>3426.93</v>
      </c>
      <c r="I262" s="10">
        <v>30</v>
      </c>
      <c r="J262" s="10">
        <v>0</v>
      </c>
      <c r="K262" s="10">
        <v>40</v>
      </c>
      <c r="L262" s="10">
        <v>4</v>
      </c>
      <c r="M262" s="10" t="s">
        <v>45</v>
      </c>
      <c r="O262" s="12">
        <v>41305</v>
      </c>
      <c r="P262" s="4" t="s">
        <v>8073</v>
      </c>
      <c r="Q262" s="10" t="s">
        <v>79</v>
      </c>
      <c r="R262" s="10" t="s">
        <v>8087</v>
      </c>
      <c r="S262" s="10" t="s">
        <v>26</v>
      </c>
    </row>
    <row r="263" spans="1:19" s="10" customFormat="1" ht="15" hidden="1" customHeight="1" x14ac:dyDescent="0.25">
      <c r="A263" s="10">
        <v>650520</v>
      </c>
      <c r="B263" s="10" t="s">
        <v>298</v>
      </c>
      <c r="C263" s="76" t="s">
        <v>8352</v>
      </c>
      <c r="D263" s="76"/>
      <c r="E263" s="76"/>
      <c r="F263" s="10" t="s">
        <v>496</v>
      </c>
      <c r="G263" s="11">
        <v>3501.36</v>
      </c>
      <c r="I263" s="10">
        <v>30</v>
      </c>
      <c r="J263" s="10">
        <v>0</v>
      </c>
      <c r="K263" s="10">
        <v>40</v>
      </c>
      <c r="L263" s="10">
        <v>4</v>
      </c>
      <c r="M263" s="10" t="s">
        <v>18</v>
      </c>
      <c r="N263" s="10">
        <v>781035</v>
      </c>
      <c r="O263" s="12">
        <v>41313</v>
      </c>
      <c r="P263" s="4" t="s">
        <v>8074</v>
      </c>
      <c r="Q263" s="10" t="s">
        <v>79</v>
      </c>
      <c r="R263" s="10" t="s">
        <v>8087</v>
      </c>
      <c r="S263" s="10" t="s">
        <v>26</v>
      </c>
    </row>
    <row r="264" spans="1:19" s="10" customFormat="1" ht="15" hidden="1" customHeight="1" x14ac:dyDescent="0.25">
      <c r="A264" s="10">
        <v>659482</v>
      </c>
      <c r="B264" s="10" t="s">
        <v>298</v>
      </c>
      <c r="C264" s="76" t="s">
        <v>8352</v>
      </c>
      <c r="D264" s="76"/>
      <c r="E264" s="76"/>
      <c r="F264" s="10" t="s">
        <v>496</v>
      </c>
      <c r="G264" s="11">
        <v>3520.8</v>
      </c>
      <c r="I264" s="10">
        <v>30</v>
      </c>
      <c r="J264" s="10">
        <v>0</v>
      </c>
      <c r="K264" s="10">
        <v>40</v>
      </c>
      <c r="L264" s="10">
        <v>4</v>
      </c>
      <c r="M264" s="10" t="s">
        <v>18</v>
      </c>
      <c r="N264" s="10">
        <v>790779</v>
      </c>
      <c r="O264" s="12">
        <v>41333</v>
      </c>
      <c r="P264" s="4" t="s">
        <v>8074</v>
      </c>
      <c r="Q264" s="10" t="s">
        <v>79</v>
      </c>
      <c r="R264" s="10" t="s">
        <v>8087</v>
      </c>
      <c r="S264" s="10" t="s">
        <v>26</v>
      </c>
    </row>
    <row r="265" spans="1:19" ht="15" hidden="1" customHeight="1" x14ac:dyDescent="0.25">
      <c r="A265" s="10">
        <v>626332</v>
      </c>
      <c r="B265" s="10" t="s">
        <v>150</v>
      </c>
      <c r="C265" s="10"/>
      <c r="D265" s="10"/>
      <c r="E265" s="10"/>
      <c r="F265" s="10" t="s">
        <v>962</v>
      </c>
      <c r="G265" s="11">
        <v>2229</v>
      </c>
      <c r="H265" s="13"/>
      <c r="I265" s="10">
        <v>20</v>
      </c>
      <c r="J265" s="47"/>
      <c r="K265" s="10">
        <v>20</v>
      </c>
      <c r="L265" s="10">
        <v>1</v>
      </c>
      <c r="M265" s="10" t="s">
        <v>45</v>
      </c>
      <c r="N265" s="10"/>
      <c r="O265" s="12">
        <v>41198</v>
      </c>
      <c r="P265" s="4" t="s">
        <v>8070</v>
      </c>
      <c r="Q265" s="10" t="s">
        <v>29</v>
      </c>
      <c r="R265" s="10" t="s">
        <v>8088</v>
      </c>
      <c r="S265" s="13" t="s">
        <v>20</v>
      </c>
    </row>
    <row r="266" spans="1:19" s="10" customFormat="1" ht="15" hidden="1" customHeight="1" x14ac:dyDescent="0.25">
      <c r="A266" s="10">
        <v>668056</v>
      </c>
      <c r="B266" s="10" t="s">
        <v>298</v>
      </c>
      <c r="C266" s="76" t="s">
        <v>8352</v>
      </c>
      <c r="D266" s="76"/>
      <c r="E266" s="76"/>
      <c r="F266" s="10" t="s">
        <v>496</v>
      </c>
      <c r="G266" s="11">
        <v>3515.31</v>
      </c>
      <c r="I266" s="10">
        <v>30</v>
      </c>
      <c r="J266" s="10">
        <v>0</v>
      </c>
      <c r="K266" s="10">
        <v>40</v>
      </c>
      <c r="L266" s="10">
        <v>4</v>
      </c>
      <c r="M266" s="10" t="s">
        <v>18</v>
      </c>
      <c r="N266" s="10">
        <v>809901</v>
      </c>
      <c r="O266" s="12">
        <v>41372</v>
      </c>
      <c r="P266" s="4" t="s">
        <v>8076</v>
      </c>
      <c r="Q266" s="10" t="s">
        <v>79</v>
      </c>
      <c r="R266" s="10" t="s">
        <v>8087</v>
      </c>
      <c r="S266" s="10" t="s">
        <v>26</v>
      </c>
    </row>
    <row r="267" spans="1:19" s="10" customFormat="1" ht="15" hidden="1" customHeight="1" x14ac:dyDescent="0.25">
      <c r="A267" s="10">
        <v>677855</v>
      </c>
      <c r="B267" s="10" t="s">
        <v>298</v>
      </c>
      <c r="C267" s="76" t="s">
        <v>8352</v>
      </c>
      <c r="D267" s="76"/>
      <c r="E267" s="76"/>
      <c r="F267" s="10" t="s">
        <v>496</v>
      </c>
      <c r="G267" s="11">
        <v>3453.39</v>
      </c>
      <c r="I267" s="10">
        <v>30</v>
      </c>
      <c r="J267" s="10">
        <v>0</v>
      </c>
      <c r="K267" s="10">
        <v>40</v>
      </c>
      <c r="L267" s="10">
        <v>4</v>
      </c>
      <c r="M267" s="10" t="s">
        <v>18</v>
      </c>
      <c r="N267" s="10">
        <v>831526</v>
      </c>
      <c r="O267" s="12">
        <v>41411</v>
      </c>
      <c r="P267" s="4" t="s">
        <v>8077</v>
      </c>
      <c r="Q267" s="10" t="s">
        <v>79</v>
      </c>
      <c r="R267" s="10" t="s">
        <v>8087</v>
      </c>
      <c r="S267" s="10" t="s">
        <v>26</v>
      </c>
    </row>
    <row r="268" spans="1:19" s="10" customFormat="1" ht="15" hidden="1" customHeight="1" x14ac:dyDescent="0.25">
      <c r="A268" s="10">
        <v>685779</v>
      </c>
      <c r="B268" s="10" t="s">
        <v>298</v>
      </c>
      <c r="C268" s="76" t="s">
        <v>8352</v>
      </c>
      <c r="D268" s="76"/>
      <c r="E268" s="76"/>
      <c r="F268" s="10" t="s">
        <v>496</v>
      </c>
      <c r="G268" s="11">
        <v>3459.87</v>
      </c>
      <c r="I268" s="10">
        <v>30</v>
      </c>
      <c r="J268" s="10">
        <v>0</v>
      </c>
      <c r="K268" s="10">
        <v>40</v>
      </c>
      <c r="L268" s="10">
        <v>4</v>
      </c>
      <c r="M268" s="10" t="s">
        <v>18</v>
      </c>
      <c r="N268" s="10">
        <v>847498</v>
      </c>
      <c r="O268" s="12">
        <v>41442</v>
      </c>
      <c r="P268" s="4" t="s">
        <v>8078</v>
      </c>
      <c r="Q268" s="10" t="s">
        <v>79</v>
      </c>
      <c r="R268" s="10" t="s">
        <v>8087</v>
      </c>
      <c r="S268" s="10" t="s">
        <v>26</v>
      </c>
    </row>
    <row r="269" spans="1:19" ht="15" hidden="1" customHeight="1" x14ac:dyDescent="0.25">
      <c r="A269" s="10">
        <v>626454</v>
      </c>
      <c r="B269" s="10" t="s">
        <v>965</v>
      </c>
      <c r="C269" s="10"/>
      <c r="D269" s="10"/>
      <c r="E269" s="10"/>
      <c r="F269" s="10" t="s">
        <v>966</v>
      </c>
      <c r="G269" s="11">
        <v>59250</v>
      </c>
      <c r="H269" s="13"/>
      <c r="I269" s="10" t="s">
        <v>967</v>
      </c>
      <c r="J269" s="10">
        <v>20</v>
      </c>
      <c r="K269" s="10" t="s">
        <v>968</v>
      </c>
      <c r="L269" s="47"/>
      <c r="M269" s="10" t="s">
        <v>45</v>
      </c>
      <c r="N269" s="10"/>
      <c r="O269" s="12">
        <v>41199</v>
      </c>
      <c r="P269" s="4" t="s">
        <v>8070</v>
      </c>
      <c r="Q269" s="10" t="s">
        <v>25</v>
      </c>
      <c r="R269" s="10" t="s">
        <v>8088</v>
      </c>
      <c r="S269" s="13" t="s">
        <v>20</v>
      </c>
    </row>
    <row r="270" spans="1:19" ht="15" hidden="1" customHeight="1" x14ac:dyDescent="0.25">
      <c r="A270" s="10">
        <v>626482</v>
      </c>
      <c r="B270" s="10" t="s">
        <v>96</v>
      </c>
      <c r="C270" s="10"/>
      <c r="D270" s="10"/>
      <c r="E270" s="10"/>
      <c r="F270" s="10" t="s">
        <v>969</v>
      </c>
      <c r="G270" s="11">
        <v>1951</v>
      </c>
      <c r="H270" s="13"/>
      <c r="I270" s="10" t="s">
        <v>970</v>
      </c>
      <c r="J270" s="10" t="s">
        <v>971</v>
      </c>
      <c r="K270" s="47"/>
      <c r="L270" s="47"/>
      <c r="M270" s="10" t="s">
        <v>45</v>
      </c>
      <c r="N270" s="10"/>
      <c r="O270" s="12">
        <v>41199</v>
      </c>
      <c r="P270" s="4" t="s">
        <v>8070</v>
      </c>
      <c r="Q270" s="10" t="s">
        <v>75</v>
      </c>
      <c r="R270" s="10" t="s">
        <v>8088</v>
      </c>
      <c r="S270" s="13" t="s">
        <v>20</v>
      </c>
    </row>
    <row r="271" spans="1:19" ht="15" hidden="1" customHeight="1" x14ac:dyDescent="0.25">
      <c r="A271" s="10">
        <v>626484</v>
      </c>
      <c r="B271" s="10" t="s">
        <v>862</v>
      </c>
      <c r="C271" s="10"/>
      <c r="D271" s="10"/>
      <c r="E271" s="10"/>
      <c r="F271" s="10" t="s">
        <v>972</v>
      </c>
      <c r="G271" s="11">
        <v>957</v>
      </c>
      <c r="H271" s="13"/>
      <c r="I271" s="10" t="s">
        <v>119</v>
      </c>
      <c r="J271" s="10" t="s">
        <v>973</v>
      </c>
      <c r="K271" s="47"/>
      <c r="L271" s="47"/>
      <c r="M271" s="10" t="s">
        <v>45</v>
      </c>
      <c r="N271" s="10"/>
      <c r="O271" s="12">
        <v>41199</v>
      </c>
      <c r="P271" s="4" t="s">
        <v>8070</v>
      </c>
      <c r="Q271" s="10" t="s">
        <v>218</v>
      </c>
      <c r="R271" s="10" t="s">
        <v>8088</v>
      </c>
      <c r="S271" s="13" t="s">
        <v>20</v>
      </c>
    </row>
    <row r="272" spans="1:19" s="10" customFormat="1" ht="15" hidden="1" customHeight="1" x14ac:dyDescent="0.25">
      <c r="A272" s="10">
        <v>665576</v>
      </c>
      <c r="B272" s="10" t="s">
        <v>298</v>
      </c>
      <c r="C272" s="76" t="s">
        <v>8352</v>
      </c>
      <c r="D272" s="76"/>
      <c r="E272" s="76"/>
      <c r="F272" s="10" t="s">
        <v>4470</v>
      </c>
      <c r="G272" s="11">
        <v>3734.19</v>
      </c>
      <c r="I272" s="10">
        <v>30</v>
      </c>
      <c r="J272" s="10">
        <v>0</v>
      </c>
      <c r="K272" s="10">
        <v>40</v>
      </c>
      <c r="L272" s="10">
        <v>4</v>
      </c>
      <c r="M272" s="10" t="s">
        <v>18</v>
      </c>
      <c r="N272" s="10">
        <v>804283</v>
      </c>
      <c r="O272" s="12">
        <v>41360</v>
      </c>
      <c r="P272" s="4" t="s">
        <v>8075</v>
      </c>
      <c r="Q272" s="10" t="s">
        <v>79</v>
      </c>
      <c r="R272" s="10" t="s">
        <v>8087</v>
      </c>
      <c r="S272" s="10" t="s">
        <v>26</v>
      </c>
    </row>
    <row r="273" spans="1:19" s="10" customFormat="1" ht="15" hidden="1" customHeight="1" x14ac:dyDescent="0.25">
      <c r="A273" s="10">
        <v>694466</v>
      </c>
      <c r="B273" s="10" t="s">
        <v>298</v>
      </c>
      <c r="C273" s="76" t="s">
        <v>8352</v>
      </c>
      <c r="D273" s="76"/>
      <c r="E273" s="76"/>
      <c r="F273" s="10" t="s">
        <v>6832</v>
      </c>
      <c r="G273" s="10">
        <v>4217.58</v>
      </c>
      <c r="I273" s="10">
        <v>30</v>
      </c>
      <c r="J273" s="10">
        <v>0</v>
      </c>
      <c r="K273" s="10">
        <v>40</v>
      </c>
      <c r="L273" s="10">
        <v>4</v>
      </c>
      <c r="M273" s="10" t="s">
        <v>18</v>
      </c>
      <c r="N273" s="10">
        <v>868218</v>
      </c>
      <c r="O273" s="12">
        <v>41481</v>
      </c>
      <c r="P273" s="4" t="s">
        <v>8079</v>
      </c>
      <c r="Q273" s="10" t="s">
        <v>164</v>
      </c>
      <c r="R273" s="10" t="s">
        <v>8088</v>
      </c>
      <c r="S273" s="10" t="s">
        <v>26</v>
      </c>
    </row>
    <row r="274" spans="1:19" ht="15" hidden="1" customHeight="1" x14ac:dyDescent="0.25">
      <c r="A274" s="10">
        <v>626535</v>
      </c>
      <c r="B274" s="10" t="s">
        <v>976</v>
      </c>
      <c r="C274" s="10"/>
      <c r="D274" s="10"/>
      <c r="E274" s="10"/>
      <c r="F274" s="10" t="s">
        <v>977</v>
      </c>
      <c r="G274" s="11">
        <v>679.75</v>
      </c>
      <c r="H274" s="13"/>
      <c r="I274" s="10" t="s">
        <v>978</v>
      </c>
      <c r="J274" s="10">
        <v>13</v>
      </c>
      <c r="K274" s="10">
        <v>3</v>
      </c>
      <c r="L274" s="47"/>
      <c r="M274" s="10" t="s">
        <v>45</v>
      </c>
      <c r="N274" s="10"/>
      <c r="O274" s="12">
        <v>41199</v>
      </c>
      <c r="P274" s="4" t="s">
        <v>8070</v>
      </c>
      <c r="Q274" s="10" t="s">
        <v>49</v>
      </c>
      <c r="R274" s="47" t="s">
        <v>8087</v>
      </c>
      <c r="S274" s="13" t="s">
        <v>20</v>
      </c>
    </row>
    <row r="275" spans="1:19" s="10" customFormat="1" ht="15" hidden="1" customHeight="1" x14ac:dyDescent="0.25">
      <c r="A275" s="10">
        <v>694466</v>
      </c>
      <c r="B275" s="10" t="s">
        <v>298</v>
      </c>
      <c r="C275" s="76" t="s">
        <v>8352</v>
      </c>
      <c r="D275" s="76"/>
      <c r="E275" s="76"/>
      <c r="F275" s="10" t="s">
        <v>6832</v>
      </c>
      <c r="G275" s="10">
        <v>4217.58</v>
      </c>
      <c r="I275" s="10">
        <v>30</v>
      </c>
      <c r="J275" s="10">
        <v>0</v>
      </c>
      <c r="K275" s="10">
        <v>40</v>
      </c>
      <c r="L275" s="10">
        <v>4</v>
      </c>
      <c r="M275" s="10" t="s">
        <v>18</v>
      </c>
      <c r="N275" s="10">
        <v>868218</v>
      </c>
      <c r="O275" s="12">
        <v>41481</v>
      </c>
      <c r="P275" s="4" t="s">
        <v>8079</v>
      </c>
      <c r="Q275" s="10" t="s">
        <v>164</v>
      </c>
      <c r="R275" s="10" t="s">
        <v>8088</v>
      </c>
      <c r="S275" s="10" t="s">
        <v>26</v>
      </c>
    </row>
    <row r="276" spans="1:19" s="10" customFormat="1" ht="15" hidden="1" customHeight="1" x14ac:dyDescent="0.25">
      <c r="A276" s="10">
        <v>694610</v>
      </c>
      <c r="B276" s="10" t="s">
        <v>298</v>
      </c>
      <c r="C276" s="76" t="s">
        <v>8352</v>
      </c>
      <c r="D276" s="76"/>
      <c r="E276" s="76"/>
      <c r="F276" s="10" t="s">
        <v>6849</v>
      </c>
      <c r="G276" s="10">
        <v>3556.35</v>
      </c>
      <c r="I276" s="10">
        <v>30</v>
      </c>
      <c r="J276" s="10">
        <v>0</v>
      </c>
      <c r="K276" s="10">
        <v>40</v>
      </c>
      <c r="L276" s="10">
        <v>4</v>
      </c>
      <c r="M276" s="10" t="s">
        <v>18</v>
      </c>
      <c r="N276" s="10">
        <v>868215</v>
      </c>
      <c r="O276" s="12">
        <v>41481</v>
      </c>
      <c r="P276" s="4" t="s">
        <v>8079</v>
      </c>
      <c r="Q276" s="10" t="s">
        <v>79</v>
      </c>
      <c r="R276" s="10" t="s">
        <v>8087</v>
      </c>
      <c r="S276" s="10" t="s">
        <v>26</v>
      </c>
    </row>
    <row r="277" spans="1:19" s="10" customFormat="1" ht="15" hidden="1" customHeight="1" x14ac:dyDescent="0.25">
      <c r="A277" s="10">
        <v>694610</v>
      </c>
      <c r="B277" s="10" t="s">
        <v>298</v>
      </c>
      <c r="C277" s="76" t="s">
        <v>8352</v>
      </c>
      <c r="D277" s="76"/>
      <c r="E277" s="76"/>
      <c r="F277" s="10" t="s">
        <v>6849</v>
      </c>
      <c r="G277" s="10">
        <v>3556.35</v>
      </c>
      <c r="I277" s="10">
        <v>30</v>
      </c>
      <c r="J277" s="10">
        <v>0</v>
      </c>
      <c r="K277" s="10">
        <v>40</v>
      </c>
      <c r="L277" s="10">
        <v>4</v>
      </c>
      <c r="M277" s="10" t="s">
        <v>18</v>
      </c>
      <c r="N277" s="10">
        <v>868215</v>
      </c>
      <c r="O277" s="12">
        <v>41481</v>
      </c>
      <c r="P277" s="4" t="s">
        <v>8079</v>
      </c>
      <c r="Q277" s="10" t="s">
        <v>79</v>
      </c>
      <c r="R277" s="10" t="s">
        <v>8087</v>
      </c>
      <c r="S277" s="10" t="s">
        <v>26</v>
      </c>
    </row>
    <row r="278" spans="1:19" ht="15" hidden="1" customHeight="1" x14ac:dyDescent="0.25">
      <c r="A278" s="10">
        <v>626580</v>
      </c>
      <c r="B278" s="10" t="s">
        <v>982</v>
      </c>
      <c r="C278" s="10"/>
      <c r="D278" s="10"/>
      <c r="E278" s="10"/>
      <c r="F278" s="10" t="s">
        <v>983</v>
      </c>
      <c r="G278" s="11">
        <v>1870</v>
      </c>
      <c r="H278" s="13"/>
      <c r="I278" s="10" t="s">
        <v>119</v>
      </c>
      <c r="J278" s="10">
        <v>8</v>
      </c>
      <c r="K278" s="10" t="s">
        <v>984</v>
      </c>
      <c r="L278" s="47"/>
      <c r="M278" s="10" t="s">
        <v>45</v>
      </c>
      <c r="N278" s="10"/>
      <c r="O278" s="12">
        <v>41199</v>
      </c>
      <c r="P278" s="4" t="s">
        <v>8070</v>
      </c>
      <c r="Q278" s="10" t="s">
        <v>25</v>
      </c>
      <c r="R278" s="10" t="s">
        <v>8088</v>
      </c>
      <c r="S278" s="13" t="s">
        <v>20</v>
      </c>
    </row>
    <row r="279" spans="1:19" s="10" customFormat="1" ht="15" hidden="1" customHeight="1" x14ac:dyDescent="0.25">
      <c r="A279" s="10">
        <v>706870</v>
      </c>
      <c r="B279" s="10" t="s">
        <v>298</v>
      </c>
      <c r="C279" s="76" t="s">
        <v>8352</v>
      </c>
      <c r="D279" s="76"/>
      <c r="E279" s="76"/>
      <c r="F279" s="10" t="s">
        <v>8028</v>
      </c>
      <c r="G279" s="10">
        <v>3885.3</v>
      </c>
      <c r="I279" s="10">
        <v>30</v>
      </c>
      <c r="J279" s="10">
        <v>0</v>
      </c>
      <c r="K279" s="10">
        <v>40</v>
      </c>
      <c r="L279" s="10">
        <v>4</v>
      </c>
      <c r="M279" s="10" t="s">
        <v>18</v>
      </c>
      <c r="N279" s="10">
        <v>895281</v>
      </c>
      <c r="O279" s="12">
        <v>41533</v>
      </c>
      <c r="P279" s="4" t="s">
        <v>8081</v>
      </c>
      <c r="Q279" s="10" t="s">
        <v>79</v>
      </c>
      <c r="R279" s="10" t="s">
        <v>8087</v>
      </c>
      <c r="S279" s="10" t="s">
        <v>26</v>
      </c>
    </row>
    <row r="280" spans="1:19" s="10" customFormat="1" ht="15" hidden="1" customHeight="1" x14ac:dyDescent="0.25">
      <c r="A280" s="10">
        <v>636533</v>
      </c>
      <c r="B280" s="10" t="s">
        <v>298</v>
      </c>
      <c r="C280" s="76" t="s">
        <v>8352</v>
      </c>
      <c r="D280" s="76"/>
      <c r="E280" s="76"/>
      <c r="F280" s="10" t="s">
        <v>2038</v>
      </c>
      <c r="G280" s="11">
        <v>5178.24</v>
      </c>
      <c r="I280" s="10">
        <v>30</v>
      </c>
      <c r="J280" s="10">
        <v>0</v>
      </c>
      <c r="K280" s="10">
        <v>40</v>
      </c>
      <c r="L280" s="10">
        <v>6</v>
      </c>
      <c r="M280" s="10" t="s">
        <v>45</v>
      </c>
      <c r="O280" s="12">
        <v>41243</v>
      </c>
      <c r="P280" s="4" t="s">
        <v>8071</v>
      </c>
      <c r="Q280" s="10" t="s">
        <v>79</v>
      </c>
      <c r="R280" s="10" t="s">
        <v>8087</v>
      </c>
      <c r="S280" s="10" t="s">
        <v>26</v>
      </c>
    </row>
    <row r="281" spans="1:19" s="10" customFormat="1" ht="15" hidden="1" customHeight="1" x14ac:dyDescent="0.25">
      <c r="A281" s="10">
        <v>648416</v>
      </c>
      <c r="B281" s="10" t="s">
        <v>298</v>
      </c>
      <c r="C281" s="76" t="s">
        <v>8352</v>
      </c>
      <c r="D281" s="76"/>
      <c r="E281" s="76"/>
      <c r="F281" s="10" t="s">
        <v>2038</v>
      </c>
      <c r="G281" s="11">
        <v>5352.03</v>
      </c>
      <c r="I281" s="10">
        <v>30</v>
      </c>
      <c r="J281" s="10">
        <v>0</v>
      </c>
      <c r="K281" s="10">
        <v>40</v>
      </c>
      <c r="L281" s="10">
        <v>6</v>
      </c>
      <c r="M281" s="10" t="s">
        <v>45</v>
      </c>
      <c r="O281" s="12">
        <v>41305</v>
      </c>
      <c r="P281" s="4" t="s">
        <v>8073</v>
      </c>
      <c r="Q281" s="10" t="s">
        <v>79</v>
      </c>
      <c r="R281" s="10" t="s">
        <v>8087</v>
      </c>
      <c r="S281" s="10" t="s">
        <v>26</v>
      </c>
    </row>
    <row r="282" spans="1:19" s="10" customFormat="1" ht="15" hidden="1" customHeight="1" x14ac:dyDescent="0.25">
      <c r="A282" s="10">
        <v>650517</v>
      </c>
      <c r="B282" s="10" t="s">
        <v>298</v>
      </c>
      <c r="C282" s="76" t="s">
        <v>8352</v>
      </c>
      <c r="D282" s="76"/>
      <c r="E282" s="76"/>
      <c r="F282" s="10" t="s">
        <v>2038</v>
      </c>
      <c r="G282" s="11">
        <v>5462.91</v>
      </c>
      <c r="I282" s="10">
        <v>30</v>
      </c>
      <c r="J282" s="10">
        <v>0</v>
      </c>
      <c r="K282" s="10">
        <v>40</v>
      </c>
      <c r="L282" s="10">
        <v>6</v>
      </c>
      <c r="M282" s="10" t="s">
        <v>45</v>
      </c>
      <c r="O282" s="12">
        <v>41313</v>
      </c>
      <c r="P282" s="4" t="s">
        <v>8074</v>
      </c>
      <c r="Q282" s="10" t="s">
        <v>79</v>
      </c>
      <c r="R282" s="10" t="s">
        <v>8087</v>
      </c>
      <c r="S282" s="10" t="s">
        <v>26</v>
      </c>
    </row>
    <row r="283" spans="1:19" s="10" customFormat="1" ht="15" hidden="1" customHeight="1" x14ac:dyDescent="0.25">
      <c r="A283" s="10">
        <v>627388</v>
      </c>
      <c r="B283" s="10" t="s">
        <v>298</v>
      </c>
      <c r="C283" s="76" t="s">
        <v>8352</v>
      </c>
      <c r="D283" s="76"/>
      <c r="E283" s="76"/>
      <c r="F283" s="10" t="s">
        <v>299</v>
      </c>
      <c r="G283" s="11">
        <v>5124.51</v>
      </c>
      <c r="I283" s="10">
        <v>30</v>
      </c>
      <c r="J283" s="10">
        <v>0</v>
      </c>
      <c r="K283" s="10">
        <v>40</v>
      </c>
      <c r="L283" s="10">
        <v>6</v>
      </c>
      <c r="M283" s="10" t="s">
        <v>18</v>
      </c>
      <c r="N283" s="10">
        <v>727392</v>
      </c>
      <c r="O283" s="12">
        <v>41192</v>
      </c>
      <c r="P283" s="4" t="s">
        <v>8070</v>
      </c>
      <c r="Q283" s="10" t="s">
        <v>42</v>
      </c>
      <c r="R283" s="10" t="s">
        <v>8087</v>
      </c>
      <c r="S283" s="10" t="s">
        <v>26</v>
      </c>
    </row>
    <row r="284" spans="1:19" ht="15" hidden="1" customHeight="1" x14ac:dyDescent="0.25">
      <c r="A284" s="10">
        <v>626830</v>
      </c>
      <c r="B284" s="10" t="s">
        <v>381</v>
      </c>
      <c r="C284" s="10"/>
      <c r="D284" s="10"/>
      <c r="E284" s="10"/>
      <c r="F284" s="10" t="s">
        <v>991</v>
      </c>
      <c r="G284" s="11">
        <v>0</v>
      </c>
      <c r="H284" s="13"/>
      <c r="I284" s="10" t="s">
        <v>992</v>
      </c>
      <c r="J284" s="47"/>
      <c r="K284" s="47"/>
      <c r="L284" s="47"/>
      <c r="M284" s="10" t="s">
        <v>45</v>
      </c>
      <c r="N284" s="10"/>
      <c r="O284" s="12">
        <v>41200</v>
      </c>
      <c r="P284" s="4" t="s">
        <v>8070</v>
      </c>
      <c r="Q284" s="10" t="s">
        <v>50</v>
      </c>
      <c r="R284" s="10" t="s">
        <v>8088</v>
      </c>
      <c r="S284" s="13" t="s">
        <v>20</v>
      </c>
    </row>
    <row r="285" spans="1:19" s="10" customFormat="1" ht="15" hidden="1" customHeight="1" x14ac:dyDescent="0.25">
      <c r="A285" s="10">
        <v>628537</v>
      </c>
      <c r="B285" s="10" t="s">
        <v>298</v>
      </c>
      <c r="C285" s="76" t="s">
        <v>8352</v>
      </c>
      <c r="D285" s="76"/>
      <c r="E285" s="76"/>
      <c r="F285" s="10" t="s">
        <v>299</v>
      </c>
      <c r="G285" s="11">
        <v>0</v>
      </c>
      <c r="I285" s="10">
        <v>30</v>
      </c>
      <c r="J285" s="10">
        <v>0</v>
      </c>
      <c r="K285" s="10">
        <v>40</v>
      </c>
      <c r="L285" s="10">
        <v>6</v>
      </c>
      <c r="M285" s="10" t="s">
        <v>18</v>
      </c>
      <c r="N285" s="10">
        <v>727404</v>
      </c>
      <c r="O285" s="12">
        <v>41192</v>
      </c>
      <c r="P285" s="4" t="s">
        <v>8070</v>
      </c>
      <c r="Q285" s="10" t="s">
        <v>75</v>
      </c>
      <c r="R285" s="10" t="s">
        <v>8087</v>
      </c>
      <c r="S285" s="10" t="s">
        <v>26</v>
      </c>
    </row>
    <row r="286" spans="1:19" ht="15" hidden="1" customHeight="1" x14ac:dyDescent="0.25">
      <c r="A286" s="10">
        <v>626983</v>
      </c>
      <c r="B286" s="10" t="s">
        <v>994</v>
      </c>
      <c r="C286" s="10"/>
      <c r="D286" s="10"/>
      <c r="E286" s="10"/>
      <c r="F286" s="10" t="s">
        <v>995</v>
      </c>
      <c r="G286" s="11">
        <v>2897</v>
      </c>
      <c r="H286" s="13"/>
      <c r="I286" s="10">
        <v>12</v>
      </c>
      <c r="J286" s="10" t="s">
        <v>996</v>
      </c>
      <c r="K286" s="47"/>
      <c r="L286" s="47"/>
      <c r="M286" s="10" t="s">
        <v>45</v>
      </c>
      <c r="N286" s="10"/>
      <c r="O286" s="12">
        <v>41200</v>
      </c>
      <c r="P286" s="4" t="s">
        <v>8070</v>
      </c>
      <c r="Q286" s="10" t="s">
        <v>52</v>
      </c>
      <c r="R286" s="10" t="s">
        <v>8088</v>
      </c>
      <c r="S286" s="13" t="s">
        <v>20</v>
      </c>
    </row>
    <row r="287" spans="1:19" ht="15" hidden="1" customHeight="1" x14ac:dyDescent="0.25">
      <c r="A287" s="10">
        <v>626985</v>
      </c>
      <c r="B287" s="10" t="s">
        <v>994</v>
      </c>
      <c r="C287" s="10"/>
      <c r="D287" s="10"/>
      <c r="E287" s="10"/>
      <c r="F287" s="10" t="s">
        <v>997</v>
      </c>
      <c r="G287" s="11">
        <v>6540</v>
      </c>
      <c r="H287" s="13"/>
      <c r="I287" s="10">
        <v>9.875</v>
      </c>
      <c r="J287" s="47"/>
      <c r="K287" s="10">
        <v>11</v>
      </c>
      <c r="L287" s="10">
        <v>1</v>
      </c>
      <c r="M287" s="10" t="s">
        <v>45</v>
      </c>
      <c r="N287" s="10"/>
      <c r="O287" s="12">
        <v>41200</v>
      </c>
      <c r="P287" s="4" t="s">
        <v>8070</v>
      </c>
      <c r="Q287" s="10" t="s">
        <v>52</v>
      </c>
      <c r="R287" s="10" t="s">
        <v>8088</v>
      </c>
      <c r="S287" s="13" t="s">
        <v>20</v>
      </c>
    </row>
    <row r="288" spans="1:19" ht="15" hidden="1" customHeight="1" x14ac:dyDescent="0.25">
      <c r="A288" s="10">
        <v>626990</v>
      </c>
      <c r="B288" s="10" t="s">
        <v>994</v>
      </c>
      <c r="C288" s="10"/>
      <c r="D288" s="10"/>
      <c r="E288" s="10"/>
      <c r="F288" s="10" t="s">
        <v>998</v>
      </c>
      <c r="G288" s="11">
        <v>9010</v>
      </c>
      <c r="H288" s="13"/>
      <c r="I288" s="10">
        <v>12</v>
      </c>
      <c r="J288" s="47"/>
      <c r="K288" s="10">
        <v>15</v>
      </c>
      <c r="L288" s="10">
        <v>1</v>
      </c>
      <c r="M288" s="10" t="s">
        <v>45</v>
      </c>
      <c r="N288" s="10"/>
      <c r="O288" s="12">
        <v>41200</v>
      </c>
      <c r="P288" s="4" t="s">
        <v>8070</v>
      </c>
      <c r="Q288" s="10" t="s">
        <v>52</v>
      </c>
      <c r="R288" s="10" t="s">
        <v>8088</v>
      </c>
      <c r="S288" s="13" t="s">
        <v>20</v>
      </c>
    </row>
    <row r="289" spans="1:19" ht="15" hidden="1" customHeight="1" x14ac:dyDescent="0.25">
      <c r="A289" s="10">
        <v>626993</v>
      </c>
      <c r="B289" s="10" t="s">
        <v>219</v>
      </c>
      <c r="C289" s="10"/>
      <c r="D289" s="10"/>
      <c r="E289" s="10"/>
      <c r="F289" s="10" t="s">
        <v>999</v>
      </c>
      <c r="G289" s="11">
        <v>0</v>
      </c>
      <c r="H289" s="13"/>
      <c r="I289" s="10">
        <v>1.5</v>
      </c>
      <c r="J289" s="10" t="s">
        <v>1000</v>
      </c>
      <c r="K289" s="47"/>
      <c r="L289" s="47"/>
      <c r="M289" s="10" t="s">
        <v>45</v>
      </c>
      <c r="N289" s="10"/>
      <c r="O289" s="12">
        <v>41200</v>
      </c>
      <c r="P289" s="4" t="s">
        <v>8070</v>
      </c>
      <c r="Q289" s="10" t="s">
        <v>288</v>
      </c>
      <c r="R289" s="10" t="s">
        <v>8088</v>
      </c>
      <c r="S289" s="13" t="s">
        <v>20</v>
      </c>
    </row>
    <row r="290" spans="1:19" ht="15" hidden="1" customHeight="1" x14ac:dyDescent="0.25">
      <c r="A290" s="10">
        <v>627002</v>
      </c>
      <c r="B290" s="10" t="s">
        <v>1001</v>
      </c>
      <c r="C290" s="10"/>
      <c r="D290" s="10"/>
      <c r="E290" s="10"/>
      <c r="F290" s="10" t="s">
        <v>1002</v>
      </c>
      <c r="G290" s="11">
        <v>4890</v>
      </c>
      <c r="H290" s="13"/>
      <c r="I290" s="10">
        <v>13</v>
      </c>
      <c r="J290" s="47"/>
      <c r="K290" s="10">
        <v>18</v>
      </c>
      <c r="L290" s="10">
        <v>1</v>
      </c>
      <c r="M290" s="10" t="s">
        <v>45</v>
      </c>
      <c r="N290" s="10"/>
      <c r="O290" s="12">
        <v>41200</v>
      </c>
      <c r="P290" s="4" t="s">
        <v>8070</v>
      </c>
      <c r="Q290" s="10" t="s">
        <v>42</v>
      </c>
      <c r="R290" s="10" t="s">
        <v>8088</v>
      </c>
      <c r="S290" s="13" t="s">
        <v>20</v>
      </c>
    </row>
    <row r="291" spans="1:19" ht="15" hidden="1" customHeight="1" x14ac:dyDescent="0.25">
      <c r="A291" s="10">
        <v>627079</v>
      </c>
      <c r="B291" s="10" t="s">
        <v>1003</v>
      </c>
      <c r="C291" s="10"/>
      <c r="D291" s="10"/>
      <c r="E291" s="10"/>
      <c r="F291" s="10" t="s">
        <v>1004</v>
      </c>
      <c r="G291" s="11">
        <v>0</v>
      </c>
      <c r="H291" s="13"/>
      <c r="I291" s="10" t="s">
        <v>1005</v>
      </c>
      <c r="J291" s="47"/>
      <c r="K291" s="47"/>
      <c r="L291" s="47"/>
      <c r="M291" s="10" t="s">
        <v>45</v>
      </c>
      <c r="N291" s="10"/>
      <c r="O291" s="12">
        <v>41200</v>
      </c>
      <c r="P291" s="4" t="s">
        <v>8070</v>
      </c>
      <c r="Q291" s="10" t="s">
        <v>164</v>
      </c>
      <c r="R291" s="10" t="s">
        <v>8088</v>
      </c>
      <c r="S291" s="13" t="s">
        <v>20</v>
      </c>
    </row>
    <row r="292" spans="1:19" ht="15" hidden="1" customHeight="1" x14ac:dyDescent="0.25">
      <c r="A292" s="10">
        <v>627095</v>
      </c>
      <c r="B292" s="10" t="s">
        <v>1006</v>
      </c>
      <c r="C292" s="10"/>
      <c r="D292" s="10"/>
      <c r="E292" s="10"/>
      <c r="F292" s="10" t="s">
        <v>1007</v>
      </c>
      <c r="G292" s="11">
        <v>1551.4</v>
      </c>
      <c r="H292" s="13"/>
      <c r="I292" s="10" t="s">
        <v>517</v>
      </c>
      <c r="J292" s="10" t="s">
        <v>1008</v>
      </c>
      <c r="K292" s="47"/>
      <c r="L292" s="47"/>
      <c r="M292" s="10" t="s">
        <v>45</v>
      </c>
      <c r="N292" s="10"/>
      <c r="O292" s="12">
        <v>41200</v>
      </c>
      <c r="P292" s="4" t="s">
        <v>8070</v>
      </c>
      <c r="Q292" s="10" t="s">
        <v>75</v>
      </c>
      <c r="R292" s="10" t="s">
        <v>8088</v>
      </c>
      <c r="S292" s="13" t="s">
        <v>20</v>
      </c>
    </row>
    <row r="293" spans="1:19" s="10" customFormat="1" ht="15" hidden="1" customHeight="1" x14ac:dyDescent="0.25">
      <c r="A293" s="10">
        <v>650599</v>
      </c>
      <c r="B293" s="10" t="s">
        <v>1221</v>
      </c>
      <c r="C293" s="76" t="s">
        <v>8352</v>
      </c>
      <c r="D293" s="76"/>
      <c r="E293" s="76"/>
      <c r="F293" s="10" t="s">
        <v>3438</v>
      </c>
      <c r="G293" s="11">
        <v>1133.54</v>
      </c>
      <c r="I293" s="10">
        <v>30</v>
      </c>
      <c r="J293" s="10">
        <v>0</v>
      </c>
      <c r="K293" s="10">
        <v>50</v>
      </c>
      <c r="L293" s="10">
        <v>1</v>
      </c>
      <c r="M293" s="10" t="s">
        <v>45</v>
      </c>
      <c r="O293" s="12">
        <v>41313</v>
      </c>
      <c r="P293" s="4" t="s">
        <v>8074</v>
      </c>
      <c r="Q293" s="10" t="s">
        <v>87</v>
      </c>
      <c r="R293" s="10" t="s">
        <v>8088</v>
      </c>
      <c r="S293" s="10" t="s">
        <v>26</v>
      </c>
    </row>
    <row r="294" spans="1:19" s="10" customFormat="1" ht="15" hidden="1" customHeight="1" x14ac:dyDescent="0.25">
      <c r="A294" s="10">
        <v>644028</v>
      </c>
      <c r="B294" s="10" t="s">
        <v>1221</v>
      </c>
      <c r="C294" s="76" t="s">
        <v>8352</v>
      </c>
      <c r="D294" s="76"/>
      <c r="E294" s="76"/>
      <c r="F294" s="10" t="s">
        <v>2751</v>
      </c>
      <c r="G294" s="11">
        <v>1192.6600000000001</v>
      </c>
      <c r="I294" s="10">
        <v>30</v>
      </c>
      <c r="J294" s="10">
        <v>0</v>
      </c>
      <c r="K294" s="10">
        <v>50</v>
      </c>
      <c r="L294" s="10">
        <v>6</v>
      </c>
      <c r="M294" s="10" t="s">
        <v>45</v>
      </c>
      <c r="O294" s="12">
        <v>41278</v>
      </c>
      <c r="P294" s="4" t="s">
        <v>8073</v>
      </c>
      <c r="Q294" s="10" t="s">
        <v>87</v>
      </c>
      <c r="R294" s="10" t="s">
        <v>8088</v>
      </c>
      <c r="S294" s="10" t="s">
        <v>26</v>
      </c>
    </row>
    <row r="295" spans="1:19" s="10" customFormat="1" ht="15" hidden="1" customHeight="1" x14ac:dyDescent="0.25">
      <c r="A295" s="10">
        <v>650500</v>
      </c>
      <c r="B295" s="10" t="s">
        <v>1221</v>
      </c>
      <c r="C295" s="76" t="s">
        <v>8352</v>
      </c>
      <c r="D295" s="76"/>
      <c r="E295" s="76"/>
      <c r="F295" s="10" t="s">
        <v>3415</v>
      </c>
      <c r="G295" s="11">
        <v>1113.5899999999999</v>
      </c>
      <c r="I295" s="10">
        <v>30</v>
      </c>
      <c r="J295" s="10">
        <v>0</v>
      </c>
      <c r="K295" s="10">
        <v>60</v>
      </c>
      <c r="L295" s="10">
        <v>1</v>
      </c>
      <c r="M295" s="10" t="s">
        <v>45</v>
      </c>
      <c r="O295" s="12">
        <v>41313</v>
      </c>
      <c r="P295" s="4" t="s">
        <v>8074</v>
      </c>
      <c r="Q295" s="10" t="s">
        <v>87</v>
      </c>
      <c r="R295" s="10" t="s">
        <v>8088</v>
      </c>
      <c r="S295" s="10" t="s">
        <v>26</v>
      </c>
    </row>
    <row r="296" spans="1:19" s="10" customFormat="1" ht="15" hidden="1" customHeight="1" x14ac:dyDescent="0.25">
      <c r="A296" s="10">
        <v>686605</v>
      </c>
      <c r="B296" s="10" t="s">
        <v>1221</v>
      </c>
      <c r="C296" s="76" t="s">
        <v>8352</v>
      </c>
      <c r="D296" s="76"/>
      <c r="E296" s="76"/>
      <c r="F296" s="10" t="s">
        <v>6085</v>
      </c>
      <c r="G296" s="11">
        <v>2934.61</v>
      </c>
      <c r="I296" s="10">
        <v>30</v>
      </c>
      <c r="J296" s="10">
        <v>0</v>
      </c>
      <c r="K296" s="10">
        <v>60</v>
      </c>
      <c r="L296" s="10">
        <v>6</v>
      </c>
      <c r="M296" s="10" t="s">
        <v>45</v>
      </c>
      <c r="O296" s="12">
        <v>41442</v>
      </c>
      <c r="P296" s="4" t="s">
        <v>8078</v>
      </c>
      <c r="Q296" s="10" t="s">
        <v>34</v>
      </c>
      <c r="R296" s="10" t="s">
        <v>8088</v>
      </c>
      <c r="S296" s="10" t="s">
        <v>26</v>
      </c>
    </row>
    <row r="297" spans="1:19" s="10" customFormat="1" ht="15" hidden="1" customHeight="1" x14ac:dyDescent="0.25">
      <c r="A297" s="10">
        <v>686605</v>
      </c>
      <c r="B297" s="10" t="s">
        <v>1221</v>
      </c>
      <c r="C297" s="76" t="s">
        <v>8352</v>
      </c>
      <c r="D297" s="76"/>
      <c r="E297" s="76"/>
      <c r="F297" s="10" t="s">
        <v>8155</v>
      </c>
      <c r="G297" s="10">
        <v>2934.61</v>
      </c>
      <c r="I297" s="10">
        <v>30</v>
      </c>
      <c r="J297" s="10">
        <v>0</v>
      </c>
      <c r="K297" s="10">
        <v>60</v>
      </c>
      <c r="L297" s="10">
        <v>6</v>
      </c>
      <c r="M297" s="10" t="s">
        <v>45</v>
      </c>
      <c r="O297" s="12">
        <v>41457</v>
      </c>
      <c r="P297" s="4" t="s">
        <v>8079</v>
      </c>
      <c r="Q297" s="10" t="s">
        <v>34</v>
      </c>
      <c r="R297" s="10" t="s">
        <v>8088</v>
      </c>
      <c r="S297" s="10" t="s">
        <v>26</v>
      </c>
    </row>
    <row r="298" spans="1:19" s="10" customFormat="1" ht="15" hidden="1" customHeight="1" x14ac:dyDescent="0.25">
      <c r="A298" s="10">
        <v>666905</v>
      </c>
      <c r="B298" s="10" t="s">
        <v>64</v>
      </c>
      <c r="C298" s="76" t="s">
        <v>8352</v>
      </c>
      <c r="D298" s="76"/>
      <c r="E298" s="76"/>
      <c r="F298" s="10" t="s">
        <v>4855</v>
      </c>
      <c r="G298" s="11">
        <v>0</v>
      </c>
      <c r="I298" s="10">
        <v>4</v>
      </c>
      <c r="L298" s="10">
        <v>2</v>
      </c>
      <c r="M298" s="10" t="s">
        <v>45</v>
      </c>
      <c r="O298" s="12">
        <v>41379</v>
      </c>
      <c r="P298" s="4" t="s">
        <v>8076</v>
      </c>
      <c r="Q298" s="10" t="s">
        <v>29</v>
      </c>
      <c r="R298" s="10" t="s">
        <v>8088</v>
      </c>
      <c r="S298" s="10" t="s">
        <v>26</v>
      </c>
    </row>
    <row r="299" spans="1:19" s="10" customFormat="1" ht="15" hidden="1" customHeight="1" x14ac:dyDescent="0.25">
      <c r="A299" s="10">
        <v>657395</v>
      </c>
      <c r="B299" s="10" t="s">
        <v>3565</v>
      </c>
      <c r="C299" s="76" t="s">
        <v>8352</v>
      </c>
      <c r="D299" s="76"/>
      <c r="E299" s="76"/>
      <c r="F299" s="10" t="s">
        <v>2744</v>
      </c>
      <c r="G299" s="11">
        <v>0</v>
      </c>
      <c r="I299" s="10">
        <v>4</v>
      </c>
      <c r="L299" s="10">
        <v>2</v>
      </c>
      <c r="M299" s="10" t="s">
        <v>45</v>
      </c>
      <c r="O299" s="12">
        <v>41339</v>
      </c>
      <c r="P299" s="4" t="s">
        <v>8075</v>
      </c>
      <c r="Q299" s="10" t="s">
        <v>109</v>
      </c>
      <c r="R299" s="10" t="s">
        <v>8088</v>
      </c>
      <c r="S299" s="10" t="s">
        <v>26</v>
      </c>
    </row>
    <row r="300" spans="1:19" s="10" customFormat="1" ht="15" hidden="1" customHeight="1" x14ac:dyDescent="0.25">
      <c r="A300" s="10">
        <v>705295</v>
      </c>
      <c r="B300" s="10" t="s">
        <v>457</v>
      </c>
      <c r="C300" s="76" t="s">
        <v>8352</v>
      </c>
      <c r="D300" s="76"/>
      <c r="E300" s="76"/>
      <c r="F300" s="10" t="s">
        <v>7887</v>
      </c>
      <c r="G300" s="10">
        <v>4160.24</v>
      </c>
      <c r="I300" s="10">
        <v>48</v>
      </c>
      <c r="J300" s="10">
        <v>40</v>
      </c>
      <c r="K300" s="10">
        <v>90</v>
      </c>
      <c r="L300" s="10">
        <v>1.5</v>
      </c>
      <c r="M300" s="10" t="s">
        <v>45</v>
      </c>
      <c r="O300" s="12">
        <v>41541</v>
      </c>
      <c r="P300" s="4" t="s">
        <v>8081</v>
      </c>
      <c r="Q300" s="10" t="s">
        <v>87</v>
      </c>
      <c r="R300" s="10" t="s">
        <v>8088</v>
      </c>
      <c r="S300" s="10" t="s">
        <v>26</v>
      </c>
    </row>
    <row r="301" spans="1:19" ht="15" hidden="1" customHeight="1" x14ac:dyDescent="0.25">
      <c r="A301" s="10">
        <v>627135</v>
      </c>
      <c r="B301" s="10" t="s">
        <v>102</v>
      </c>
      <c r="C301" s="10"/>
      <c r="D301" s="10"/>
      <c r="E301" s="10"/>
      <c r="F301" s="10" t="s">
        <v>1016</v>
      </c>
      <c r="G301" s="11">
        <v>1172.5</v>
      </c>
      <c r="H301" s="13"/>
      <c r="I301" s="10" t="s">
        <v>294</v>
      </c>
      <c r="J301" s="10">
        <v>5</v>
      </c>
      <c r="K301" s="10" t="s">
        <v>1017</v>
      </c>
      <c r="L301" s="47"/>
      <c r="M301" s="10" t="s">
        <v>45</v>
      </c>
      <c r="N301" s="10"/>
      <c r="O301" s="12">
        <v>41201</v>
      </c>
      <c r="P301" s="4" t="s">
        <v>8070</v>
      </c>
      <c r="Q301" s="10" t="s">
        <v>49</v>
      </c>
      <c r="R301" s="10" t="s">
        <v>8088</v>
      </c>
      <c r="S301" s="13" t="s">
        <v>20</v>
      </c>
    </row>
    <row r="302" spans="1:19" ht="15" hidden="1" customHeight="1" x14ac:dyDescent="0.25">
      <c r="A302" s="10">
        <v>627199</v>
      </c>
      <c r="B302" s="10" t="s">
        <v>64</v>
      </c>
      <c r="C302" s="10"/>
      <c r="D302" s="10"/>
      <c r="E302" s="10"/>
      <c r="F302" s="10" t="s">
        <v>1018</v>
      </c>
      <c r="G302" s="11">
        <v>0</v>
      </c>
      <c r="H302" s="13"/>
      <c r="I302" s="10">
        <v>8.75</v>
      </c>
      <c r="J302" s="10" t="s">
        <v>1019</v>
      </c>
      <c r="K302" s="47"/>
      <c r="L302" s="47"/>
      <c r="M302" s="10" t="s">
        <v>45</v>
      </c>
      <c r="N302" s="10"/>
      <c r="O302" s="12">
        <v>41201</v>
      </c>
      <c r="P302" s="4" t="s">
        <v>8070</v>
      </c>
      <c r="Q302" s="10" t="s">
        <v>42</v>
      </c>
      <c r="R302" s="10" t="s">
        <v>8088</v>
      </c>
      <c r="S302" s="13" t="s">
        <v>20</v>
      </c>
    </row>
    <row r="303" spans="1:19" ht="15" hidden="1" customHeight="1" x14ac:dyDescent="0.25">
      <c r="A303" s="47">
        <v>696220</v>
      </c>
      <c r="B303" s="47" t="s">
        <v>64</v>
      </c>
      <c r="C303" s="47"/>
      <c r="D303" s="47"/>
      <c r="E303" s="47"/>
      <c r="F303" s="47" t="s">
        <v>7070</v>
      </c>
      <c r="G303" s="47">
        <v>10338.5</v>
      </c>
      <c r="H303" s="13"/>
      <c r="I303" s="47">
        <v>9</v>
      </c>
      <c r="J303" s="47" t="s">
        <v>7071</v>
      </c>
      <c r="K303" s="47"/>
      <c r="L303" s="47"/>
      <c r="M303" s="47" t="s">
        <v>45</v>
      </c>
      <c r="N303" s="47"/>
      <c r="O303" s="48">
        <v>41500</v>
      </c>
      <c r="P303" s="50" t="s">
        <v>8080</v>
      </c>
      <c r="Q303" s="47" t="s">
        <v>75</v>
      </c>
      <c r="R303" s="10" t="s">
        <v>8088</v>
      </c>
      <c r="S303" s="13" t="s">
        <v>20</v>
      </c>
    </row>
    <row r="304" spans="1:19" ht="15" hidden="1" customHeight="1" x14ac:dyDescent="0.25">
      <c r="A304" s="10">
        <v>627221</v>
      </c>
      <c r="B304" s="10" t="s">
        <v>1021</v>
      </c>
      <c r="C304" s="10"/>
      <c r="D304" s="10"/>
      <c r="E304" s="10"/>
      <c r="F304" s="10" t="s">
        <v>1022</v>
      </c>
      <c r="G304" s="11">
        <v>867</v>
      </c>
      <c r="H304" s="13"/>
      <c r="I304" s="10">
        <v>5</v>
      </c>
      <c r="J304" s="10" t="s">
        <v>622</v>
      </c>
      <c r="K304" s="47"/>
      <c r="L304" s="47"/>
      <c r="M304" s="10" t="s">
        <v>45</v>
      </c>
      <c r="N304" s="10"/>
      <c r="O304" s="12">
        <v>41201</v>
      </c>
      <c r="P304" s="4" t="s">
        <v>8070</v>
      </c>
      <c r="Q304" s="10" t="s">
        <v>253</v>
      </c>
      <c r="R304" s="10" t="s">
        <v>8088</v>
      </c>
      <c r="S304" s="13" t="s">
        <v>20</v>
      </c>
    </row>
    <row r="305" spans="1:19" ht="15" hidden="1" customHeight="1" x14ac:dyDescent="0.25">
      <c r="A305" s="10">
        <v>627224</v>
      </c>
      <c r="B305" s="10" t="s">
        <v>1021</v>
      </c>
      <c r="C305" s="10"/>
      <c r="D305" s="10"/>
      <c r="E305" s="10"/>
      <c r="F305" s="10" t="s">
        <v>1023</v>
      </c>
      <c r="G305" s="11">
        <v>902</v>
      </c>
      <c r="H305" s="13"/>
      <c r="I305" s="10">
        <v>6</v>
      </c>
      <c r="J305" s="10" t="s">
        <v>1024</v>
      </c>
      <c r="K305" s="47"/>
      <c r="L305" s="47"/>
      <c r="M305" s="10" t="s">
        <v>45</v>
      </c>
      <c r="N305" s="10"/>
      <c r="O305" s="12">
        <v>41201</v>
      </c>
      <c r="P305" s="4" t="s">
        <v>8070</v>
      </c>
      <c r="Q305" s="10" t="s">
        <v>253</v>
      </c>
      <c r="R305" s="10" t="s">
        <v>8088</v>
      </c>
      <c r="S305" s="13" t="s">
        <v>20</v>
      </c>
    </row>
    <row r="306" spans="1:19" ht="15" hidden="1" customHeight="1" x14ac:dyDescent="0.25">
      <c r="A306" s="10">
        <v>627228</v>
      </c>
      <c r="B306" s="10" t="s">
        <v>1025</v>
      </c>
      <c r="C306" s="10"/>
      <c r="D306" s="10"/>
      <c r="E306" s="10"/>
      <c r="F306" s="10" t="s">
        <v>1026</v>
      </c>
      <c r="G306" s="11">
        <v>0</v>
      </c>
      <c r="H306" s="13"/>
      <c r="I306" s="10">
        <v>12</v>
      </c>
      <c r="J306" s="10" t="s">
        <v>1027</v>
      </c>
      <c r="K306" s="47"/>
      <c r="L306" s="47"/>
      <c r="M306" s="10" t="s">
        <v>45</v>
      </c>
      <c r="N306" s="10"/>
      <c r="O306" s="12">
        <v>41201</v>
      </c>
      <c r="P306" s="4" t="s">
        <v>8070</v>
      </c>
      <c r="Q306" s="10" t="s">
        <v>71</v>
      </c>
      <c r="R306" s="10" t="s">
        <v>8088</v>
      </c>
      <c r="S306" s="13" t="s">
        <v>20</v>
      </c>
    </row>
    <row r="307" spans="1:19" ht="15" hidden="1" customHeight="1" x14ac:dyDescent="0.25">
      <c r="A307" s="10">
        <v>627285</v>
      </c>
      <c r="B307" s="10" t="s">
        <v>1006</v>
      </c>
      <c r="C307" s="10"/>
      <c r="D307" s="10"/>
      <c r="E307" s="10"/>
      <c r="F307" s="10" t="s">
        <v>1028</v>
      </c>
      <c r="G307" s="11">
        <v>18555</v>
      </c>
      <c r="H307" s="13"/>
      <c r="I307" s="10" t="s">
        <v>1029</v>
      </c>
      <c r="J307" s="47"/>
      <c r="K307" s="47"/>
      <c r="L307" s="47"/>
      <c r="M307" s="10" t="s">
        <v>45</v>
      </c>
      <c r="N307" s="10"/>
      <c r="O307" s="12">
        <v>41201</v>
      </c>
      <c r="P307" s="4" t="s">
        <v>8070</v>
      </c>
      <c r="Q307" s="10" t="s">
        <v>52</v>
      </c>
      <c r="R307" s="10" t="s">
        <v>8088</v>
      </c>
      <c r="S307" s="13" t="s">
        <v>20</v>
      </c>
    </row>
    <row r="308" spans="1:19" ht="15" hidden="1" customHeight="1" x14ac:dyDescent="0.25">
      <c r="A308" s="10">
        <v>660086</v>
      </c>
      <c r="B308" s="10" t="s">
        <v>4225</v>
      </c>
      <c r="C308" s="10"/>
      <c r="D308" s="10"/>
      <c r="E308" s="10"/>
      <c r="F308" s="10" t="s">
        <v>4237</v>
      </c>
      <c r="G308" s="11">
        <v>10150</v>
      </c>
      <c r="H308" s="13"/>
      <c r="I308" s="10">
        <v>4.5</v>
      </c>
      <c r="J308" s="47"/>
      <c r="K308" s="10">
        <v>8.5</v>
      </c>
      <c r="L308" s="10">
        <v>1.5</v>
      </c>
      <c r="M308" s="10" t="s">
        <v>45</v>
      </c>
      <c r="N308" s="10"/>
      <c r="O308" s="12">
        <v>41348</v>
      </c>
      <c r="P308" s="4" t="s">
        <v>8075</v>
      </c>
      <c r="Q308" s="10" t="s">
        <v>49</v>
      </c>
      <c r="R308" s="10" t="s">
        <v>8088</v>
      </c>
      <c r="S308" s="13" t="s">
        <v>20</v>
      </c>
    </row>
    <row r="309" spans="1:19" ht="15" hidden="1" customHeight="1" x14ac:dyDescent="0.25">
      <c r="A309" s="47">
        <v>703501</v>
      </c>
      <c r="B309" s="47" t="s">
        <v>64</v>
      </c>
      <c r="C309" s="47"/>
      <c r="D309" s="47"/>
      <c r="E309" s="47"/>
      <c r="F309" s="47" t="s">
        <v>7728</v>
      </c>
      <c r="G309" s="47">
        <v>9787.5</v>
      </c>
      <c r="H309" s="13"/>
      <c r="I309" s="47">
        <v>10</v>
      </c>
      <c r="J309" s="47" t="s">
        <v>7729</v>
      </c>
      <c r="K309" s="47"/>
      <c r="L309" s="47"/>
      <c r="M309" s="47" t="s">
        <v>45</v>
      </c>
      <c r="N309" s="47"/>
      <c r="O309" s="48">
        <v>41533</v>
      </c>
      <c r="P309" s="50" t="s">
        <v>8081</v>
      </c>
      <c r="Q309" s="47" t="s">
        <v>3717</v>
      </c>
      <c r="R309" s="10" t="s">
        <v>8088</v>
      </c>
      <c r="S309" s="13" t="s">
        <v>20</v>
      </c>
    </row>
    <row r="310" spans="1:19" ht="15" hidden="1" customHeight="1" x14ac:dyDescent="0.25">
      <c r="A310" s="10">
        <v>636692</v>
      </c>
      <c r="B310" s="10" t="s">
        <v>463</v>
      </c>
      <c r="C310" s="10"/>
      <c r="D310" s="10"/>
      <c r="E310" s="10"/>
      <c r="F310" s="10" t="s">
        <v>2056</v>
      </c>
      <c r="G310" s="11">
        <v>9540</v>
      </c>
      <c r="H310" s="13"/>
      <c r="I310" s="10">
        <v>4</v>
      </c>
      <c r="J310" s="47"/>
      <c r="K310" s="10">
        <v>10</v>
      </c>
      <c r="L310" s="10">
        <v>1.5</v>
      </c>
      <c r="M310" s="10" t="s">
        <v>45</v>
      </c>
      <c r="N310" s="10"/>
      <c r="O310" s="12">
        <v>41243</v>
      </c>
      <c r="P310" s="4" t="s">
        <v>8071</v>
      </c>
      <c r="Q310" s="10" t="s">
        <v>2050</v>
      </c>
      <c r="R310" s="47" t="s">
        <v>8087</v>
      </c>
      <c r="S310" s="13" t="s">
        <v>20</v>
      </c>
    </row>
    <row r="311" spans="1:19" ht="15" hidden="1" customHeight="1" x14ac:dyDescent="0.25">
      <c r="A311" s="10">
        <v>627318</v>
      </c>
      <c r="B311" s="10" t="s">
        <v>97</v>
      </c>
      <c r="C311" s="10"/>
      <c r="D311" s="10"/>
      <c r="E311" s="10"/>
      <c r="F311" s="10" t="s">
        <v>1033</v>
      </c>
      <c r="G311" s="11">
        <v>0</v>
      </c>
      <c r="H311" s="13"/>
      <c r="I311" s="10" t="s">
        <v>380</v>
      </c>
      <c r="J311" s="10">
        <v>7</v>
      </c>
      <c r="K311" s="10" t="s">
        <v>1034</v>
      </c>
      <c r="L311" s="47"/>
      <c r="M311" s="10" t="s">
        <v>45</v>
      </c>
      <c r="N311" s="10"/>
      <c r="O311" s="12">
        <v>41201</v>
      </c>
      <c r="P311" s="4" t="s">
        <v>8070</v>
      </c>
      <c r="Q311" s="10" t="s">
        <v>49</v>
      </c>
      <c r="R311" s="10" t="s">
        <v>8088</v>
      </c>
      <c r="S311" s="13" t="s">
        <v>20</v>
      </c>
    </row>
    <row r="312" spans="1:19" ht="15" hidden="1" customHeight="1" x14ac:dyDescent="0.25">
      <c r="A312" s="10">
        <v>627366</v>
      </c>
      <c r="B312" s="10" t="s">
        <v>64</v>
      </c>
      <c r="C312" s="10"/>
      <c r="D312" s="10"/>
      <c r="E312" s="10"/>
      <c r="F312" s="10" t="s">
        <v>1035</v>
      </c>
      <c r="G312" s="11">
        <v>0</v>
      </c>
      <c r="H312" s="13"/>
      <c r="I312" s="10">
        <v>8</v>
      </c>
      <c r="J312" s="47"/>
      <c r="K312" s="10">
        <v>17</v>
      </c>
      <c r="L312" s="10">
        <v>0.8</v>
      </c>
      <c r="M312" s="10" t="s">
        <v>45</v>
      </c>
      <c r="N312" s="10"/>
      <c r="O312" s="12">
        <v>41201</v>
      </c>
      <c r="P312" s="4" t="s">
        <v>8070</v>
      </c>
      <c r="Q312" s="10" t="s">
        <v>71</v>
      </c>
      <c r="R312" s="10" t="s">
        <v>8088</v>
      </c>
      <c r="S312" s="13" t="s">
        <v>20</v>
      </c>
    </row>
    <row r="313" spans="1:19" s="10" customFormat="1" ht="15" hidden="1" customHeight="1" x14ac:dyDescent="0.25">
      <c r="A313" s="10">
        <v>686585</v>
      </c>
      <c r="B313" s="10" t="s">
        <v>1221</v>
      </c>
      <c r="C313" s="76" t="s">
        <v>8352</v>
      </c>
      <c r="D313" s="76"/>
      <c r="E313" s="76"/>
      <c r="F313" s="10" t="s">
        <v>6077</v>
      </c>
      <c r="G313" s="11">
        <v>3757</v>
      </c>
      <c r="I313" s="10">
        <v>9</v>
      </c>
      <c r="J313" s="10">
        <v>0</v>
      </c>
      <c r="K313" s="10">
        <v>40</v>
      </c>
      <c r="L313" s="10">
        <v>4</v>
      </c>
      <c r="M313" s="10" t="s">
        <v>45</v>
      </c>
      <c r="O313" s="12">
        <v>41442</v>
      </c>
      <c r="P313" s="4" t="s">
        <v>8078</v>
      </c>
      <c r="Q313" s="10" t="s">
        <v>34</v>
      </c>
      <c r="R313" s="10" t="s">
        <v>8088</v>
      </c>
      <c r="S313" s="10" t="s">
        <v>26</v>
      </c>
    </row>
    <row r="314" spans="1:19" ht="15" hidden="1" customHeight="1" x14ac:dyDescent="0.25">
      <c r="A314" s="10">
        <v>674809</v>
      </c>
      <c r="B314" s="10" t="s">
        <v>1335</v>
      </c>
      <c r="C314" s="10"/>
      <c r="D314" s="10"/>
      <c r="E314" s="10"/>
      <c r="F314" s="10" t="s">
        <v>5464</v>
      </c>
      <c r="G314" s="11">
        <v>9387.5</v>
      </c>
      <c r="H314" s="13"/>
      <c r="I314" s="10">
        <v>8</v>
      </c>
      <c r="J314" s="47"/>
      <c r="K314" s="10">
        <v>10</v>
      </c>
      <c r="L314" s="10">
        <v>1.5</v>
      </c>
      <c r="M314" s="10" t="s">
        <v>45</v>
      </c>
      <c r="N314" s="10"/>
      <c r="O314" s="12">
        <v>41409</v>
      </c>
      <c r="P314" s="4" t="s">
        <v>8077</v>
      </c>
      <c r="Q314" s="10" t="s">
        <v>25</v>
      </c>
      <c r="R314" s="10" t="s">
        <v>8088</v>
      </c>
      <c r="S314" s="13" t="s">
        <v>20</v>
      </c>
    </row>
    <row r="315" spans="1:19" s="10" customFormat="1" ht="15" hidden="1" customHeight="1" x14ac:dyDescent="0.25">
      <c r="A315" s="10">
        <v>686585</v>
      </c>
      <c r="B315" s="10" t="s">
        <v>1221</v>
      </c>
      <c r="C315" s="76" t="s">
        <v>8352</v>
      </c>
      <c r="D315" s="76"/>
      <c r="E315" s="76"/>
      <c r="F315" s="10" t="s">
        <v>8147</v>
      </c>
      <c r="G315" s="10">
        <v>3757</v>
      </c>
      <c r="I315" s="10">
        <v>9</v>
      </c>
      <c r="J315" s="10">
        <v>0</v>
      </c>
      <c r="K315" s="10">
        <v>40</v>
      </c>
      <c r="L315" s="10">
        <v>4</v>
      </c>
      <c r="M315" s="10" t="s">
        <v>45</v>
      </c>
      <c r="O315" s="12">
        <v>41457</v>
      </c>
      <c r="P315" s="4" t="s">
        <v>8079</v>
      </c>
      <c r="Q315" s="10" t="s">
        <v>34</v>
      </c>
      <c r="R315" s="10" t="s">
        <v>8088</v>
      </c>
      <c r="S315" s="10" t="s">
        <v>26</v>
      </c>
    </row>
    <row r="316" spans="1:19" s="10" customFormat="1" ht="15" hidden="1" customHeight="1" x14ac:dyDescent="0.25">
      <c r="A316" s="10">
        <v>664519</v>
      </c>
      <c r="B316" s="10" t="s">
        <v>488</v>
      </c>
      <c r="C316" s="76" t="s">
        <v>8354</v>
      </c>
      <c r="D316" s="76"/>
      <c r="E316" s="76"/>
      <c r="F316" s="10" t="s">
        <v>4631</v>
      </c>
      <c r="G316" s="11">
        <v>4224.24</v>
      </c>
      <c r="I316" s="10">
        <v>12.5</v>
      </c>
      <c r="K316" s="10">
        <v>20.25</v>
      </c>
      <c r="L316" s="10">
        <v>6.5</v>
      </c>
      <c r="M316" s="10" t="s">
        <v>45</v>
      </c>
      <c r="O316" s="12">
        <v>41367</v>
      </c>
      <c r="P316" s="4" t="s">
        <v>8076</v>
      </c>
      <c r="Q316" s="10" t="s">
        <v>29</v>
      </c>
      <c r="R316" s="10" t="s">
        <v>8087</v>
      </c>
      <c r="S316" s="10" t="s">
        <v>26</v>
      </c>
    </row>
    <row r="317" spans="1:19" s="10" customFormat="1" ht="15" hidden="1" customHeight="1" x14ac:dyDescent="0.25">
      <c r="A317" s="10">
        <v>662358</v>
      </c>
      <c r="B317" s="10" t="s">
        <v>208</v>
      </c>
      <c r="C317" s="76" t="s">
        <v>8354</v>
      </c>
      <c r="D317" s="76"/>
      <c r="E317" s="76"/>
      <c r="F317" s="10" t="s">
        <v>4433</v>
      </c>
      <c r="G317" s="11">
        <v>1288.96</v>
      </c>
      <c r="I317" s="10">
        <v>13</v>
      </c>
      <c r="J317" s="10">
        <v>0</v>
      </c>
      <c r="K317" s="10">
        <v>16</v>
      </c>
      <c r="L317" s="10">
        <v>3</v>
      </c>
      <c r="M317" s="10" t="s">
        <v>45</v>
      </c>
      <c r="O317" s="12">
        <v>41359</v>
      </c>
      <c r="P317" s="4" t="s">
        <v>8075</v>
      </c>
      <c r="Q317" s="10" t="s">
        <v>169</v>
      </c>
      <c r="R317" s="10" t="s">
        <v>8087</v>
      </c>
      <c r="S317" s="10" t="s">
        <v>26</v>
      </c>
    </row>
    <row r="318" spans="1:19" s="10" customFormat="1" ht="15" hidden="1" customHeight="1" x14ac:dyDescent="0.25">
      <c r="A318" s="10">
        <v>626100</v>
      </c>
      <c r="B318" s="10" t="s">
        <v>208</v>
      </c>
      <c r="C318" s="76" t="s">
        <v>8354</v>
      </c>
      <c r="D318" s="76"/>
      <c r="E318" s="76"/>
      <c r="F318" s="10" t="s">
        <v>211</v>
      </c>
      <c r="G318" s="11">
        <v>1606.07</v>
      </c>
      <c r="I318" s="10">
        <v>13</v>
      </c>
      <c r="J318" s="10">
        <v>0</v>
      </c>
      <c r="K318" s="10">
        <v>16</v>
      </c>
      <c r="L318" s="10">
        <v>4</v>
      </c>
      <c r="M318" s="10" t="s">
        <v>18</v>
      </c>
      <c r="N318" s="10">
        <v>722415</v>
      </c>
      <c r="O318" s="12">
        <v>41183</v>
      </c>
      <c r="P318" s="4" t="s">
        <v>8070</v>
      </c>
      <c r="Q318" s="10" t="s">
        <v>103</v>
      </c>
      <c r="R318" s="10" t="s">
        <v>8087</v>
      </c>
      <c r="S318" s="10" t="s">
        <v>26</v>
      </c>
    </row>
    <row r="319" spans="1:19" ht="15" hidden="1" customHeight="1" x14ac:dyDescent="0.25">
      <c r="A319" s="10">
        <v>627384</v>
      </c>
      <c r="B319" s="10" t="s">
        <v>1043</v>
      </c>
      <c r="C319" s="10"/>
      <c r="D319" s="10"/>
      <c r="E319" s="10"/>
      <c r="F319" s="10" t="s">
        <v>1044</v>
      </c>
      <c r="G319" s="11">
        <v>1706</v>
      </c>
      <c r="H319" s="13"/>
      <c r="I319" s="10">
        <v>16</v>
      </c>
      <c r="J319" s="10" t="s">
        <v>1045</v>
      </c>
      <c r="K319" s="47"/>
      <c r="L319" s="47"/>
      <c r="M319" s="10" t="s">
        <v>45</v>
      </c>
      <c r="N319" s="10"/>
      <c r="O319" s="12">
        <v>41204</v>
      </c>
      <c r="P319" s="4" t="s">
        <v>8070</v>
      </c>
      <c r="Q319" s="10" t="s">
        <v>42</v>
      </c>
      <c r="R319" s="10" t="s">
        <v>8088</v>
      </c>
      <c r="S319" s="13" t="s">
        <v>20</v>
      </c>
    </row>
    <row r="320" spans="1:19" ht="15" hidden="1" customHeight="1" x14ac:dyDescent="0.25">
      <c r="A320" s="10">
        <v>627385</v>
      </c>
      <c r="B320" s="10" t="s">
        <v>1043</v>
      </c>
      <c r="C320" s="10"/>
      <c r="D320" s="10"/>
      <c r="E320" s="10"/>
      <c r="F320" s="10" t="s">
        <v>1046</v>
      </c>
      <c r="G320" s="11">
        <v>1562</v>
      </c>
      <c r="H320" s="13"/>
      <c r="I320" s="10">
        <v>10</v>
      </c>
      <c r="J320" s="10" t="s">
        <v>1047</v>
      </c>
      <c r="K320" s="47"/>
      <c r="L320" s="47"/>
      <c r="M320" s="10" t="s">
        <v>45</v>
      </c>
      <c r="N320" s="10"/>
      <c r="O320" s="12">
        <v>41204</v>
      </c>
      <c r="P320" s="4" t="s">
        <v>8070</v>
      </c>
      <c r="Q320" s="10" t="s">
        <v>42</v>
      </c>
      <c r="R320" s="10" t="s">
        <v>8088</v>
      </c>
      <c r="S320" s="13" t="s">
        <v>20</v>
      </c>
    </row>
    <row r="321" spans="1:19" ht="15" hidden="1" customHeight="1" x14ac:dyDescent="0.25">
      <c r="A321" s="10">
        <v>627425</v>
      </c>
      <c r="B321" s="10" t="s">
        <v>260</v>
      </c>
      <c r="C321" s="10"/>
      <c r="D321" s="10"/>
      <c r="E321" s="10"/>
      <c r="F321" s="10" t="s">
        <v>1048</v>
      </c>
      <c r="G321" s="11">
        <v>2655</v>
      </c>
      <c r="H321" s="13"/>
      <c r="I321" s="10" t="s">
        <v>1049</v>
      </c>
      <c r="J321" s="47"/>
      <c r="K321" s="47"/>
      <c r="L321" s="47"/>
      <c r="M321" s="10" t="s">
        <v>45</v>
      </c>
      <c r="N321" s="10"/>
      <c r="O321" s="12">
        <v>41204</v>
      </c>
      <c r="P321" s="4" t="s">
        <v>8070</v>
      </c>
      <c r="Q321" s="10" t="s">
        <v>50</v>
      </c>
      <c r="R321" s="10" t="s">
        <v>8088</v>
      </c>
      <c r="S321" s="13" t="s">
        <v>20</v>
      </c>
    </row>
    <row r="322" spans="1:19" ht="15" hidden="1" customHeight="1" x14ac:dyDescent="0.25">
      <c r="A322" s="10">
        <v>627491</v>
      </c>
      <c r="B322" s="10" t="s">
        <v>1050</v>
      </c>
      <c r="C322" s="10"/>
      <c r="D322" s="10"/>
      <c r="E322" s="10"/>
      <c r="F322" s="10" t="s">
        <v>1051</v>
      </c>
      <c r="G322" s="11">
        <v>747.9</v>
      </c>
      <c r="H322" s="13"/>
      <c r="I322" s="10" t="s">
        <v>1052</v>
      </c>
      <c r="J322" s="10" t="s">
        <v>1053</v>
      </c>
      <c r="K322" s="47"/>
      <c r="L322" s="47"/>
      <c r="M322" s="10" t="s">
        <v>45</v>
      </c>
      <c r="N322" s="10"/>
      <c r="O322" s="12">
        <v>41204</v>
      </c>
      <c r="P322" s="4" t="s">
        <v>8070</v>
      </c>
      <c r="Q322" s="10" t="s">
        <v>49</v>
      </c>
      <c r="R322" s="10" t="s">
        <v>8088</v>
      </c>
      <c r="S322" s="13" t="s">
        <v>20</v>
      </c>
    </row>
    <row r="323" spans="1:19" s="10" customFormat="1" ht="15" hidden="1" customHeight="1" x14ac:dyDescent="0.25">
      <c r="A323" s="10">
        <v>626392</v>
      </c>
      <c r="B323" s="10" t="s">
        <v>208</v>
      </c>
      <c r="C323" s="76" t="s">
        <v>8354</v>
      </c>
      <c r="D323" s="76"/>
      <c r="E323" s="76"/>
      <c r="F323" s="10" t="s">
        <v>211</v>
      </c>
      <c r="G323" s="11">
        <v>1521.54</v>
      </c>
      <c r="I323" s="10">
        <v>13</v>
      </c>
      <c r="J323" s="10">
        <v>0</v>
      </c>
      <c r="K323" s="10">
        <v>16</v>
      </c>
      <c r="L323" s="10">
        <v>4</v>
      </c>
      <c r="M323" s="10" t="s">
        <v>18</v>
      </c>
      <c r="N323" s="10">
        <v>723065</v>
      </c>
      <c r="O323" s="12">
        <v>41184</v>
      </c>
      <c r="P323" s="4" t="s">
        <v>8070</v>
      </c>
      <c r="Q323" s="10" t="s">
        <v>25</v>
      </c>
      <c r="R323" s="10" t="s">
        <v>8087</v>
      </c>
      <c r="S323" s="10" t="s">
        <v>26</v>
      </c>
    </row>
    <row r="324" spans="1:19" s="10" customFormat="1" ht="15" hidden="1" customHeight="1" x14ac:dyDescent="0.25">
      <c r="A324" s="10">
        <v>644604</v>
      </c>
      <c r="B324" s="10" t="s">
        <v>208</v>
      </c>
      <c r="C324" s="76" t="s">
        <v>8354</v>
      </c>
      <c r="D324" s="76"/>
      <c r="E324" s="76"/>
      <c r="F324" s="10" t="s">
        <v>211</v>
      </c>
      <c r="G324" s="11">
        <v>1586.88</v>
      </c>
      <c r="I324" s="10">
        <v>13</v>
      </c>
      <c r="J324" s="10">
        <v>0</v>
      </c>
      <c r="K324" s="10">
        <v>16</v>
      </c>
      <c r="L324" s="10">
        <v>4</v>
      </c>
      <c r="M324" s="10" t="s">
        <v>18</v>
      </c>
      <c r="N324" s="10">
        <v>761201</v>
      </c>
      <c r="O324" s="12">
        <v>41270</v>
      </c>
      <c r="P324" s="4" t="s">
        <v>8072</v>
      </c>
      <c r="Q324" s="10" t="s">
        <v>52</v>
      </c>
      <c r="R324" s="10" t="s">
        <v>8087</v>
      </c>
      <c r="S324" s="10" t="s">
        <v>26</v>
      </c>
    </row>
    <row r="325" spans="1:19" ht="15" hidden="1" customHeight="1" x14ac:dyDescent="0.25">
      <c r="A325" s="10">
        <v>627496</v>
      </c>
      <c r="B325" s="10" t="s">
        <v>1054</v>
      </c>
      <c r="C325" s="10"/>
      <c r="D325" s="10"/>
      <c r="E325" s="10"/>
      <c r="F325" s="10" t="s">
        <v>1055</v>
      </c>
      <c r="G325" s="11">
        <v>3840</v>
      </c>
      <c r="H325" s="13"/>
      <c r="I325" s="10" t="s">
        <v>850</v>
      </c>
      <c r="J325" s="10">
        <v>20</v>
      </c>
      <c r="K325" s="10" t="s">
        <v>1056</v>
      </c>
      <c r="L325" s="47"/>
      <c r="M325" s="10" t="s">
        <v>45</v>
      </c>
      <c r="N325" s="10"/>
      <c r="O325" s="12">
        <v>41204</v>
      </c>
      <c r="P325" s="4" t="s">
        <v>8070</v>
      </c>
      <c r="Q325" s="10" t="s">
        <v>23</v>
      </c>
      <c r="R325" s="10" t="s">
        <v>8088</v>
      </c>
      <c r="S325" s="13" t="s">
        <v>20</v>
      </c>
    </row>
    <row r="326" spans="1:19" ht="15" hidden="1" customHeight="1" x14ac:dyDescent="0.25">
      <c r="A326" s="10">
        <v>627500</v>
      </c>
      <c r="B326" s="10" t="s">
        <v>1050</v>
      </c>
      <c r="C326" s="10"/>
      <c r="D326" s="10"/>
      <c r="E326" s="10"/>
      <c r="F326" s="10" t="s">
        <v>1057</v>
      </c>
      <c r="G326" s="11">
        <v>779.7</v>
      </c>
      <c r="H326" s="13"/>
      <c r="I326" s="10" t="s">
        <v>1058</v>
      </c>
      <c r="J326" s="10" t="s">
        <v>1059</v>
      </c>
      <c r="K326" s="47"/>
      <c r="L326" s="47"/>
      <c r="M326" s="10" t="s">
        <v>45</v>
      </c>
      <c r="N326" s="10"/>
      <c r="O326" s="12">
        <v>41204</v>
      </c>
      <c r="P326" s="4" t="s">
        <v>8070</v>
      </c>
      <c r="Q326" s="10" t="s">
        <v>49</v>
      </c>
      <c r="R326" s="10" t="s">
        <v>8088</v>
      </c>
      <c r="S326" s="13" t="s">
        <v>20</v>
      </c>
    </row>
    <row r="327" spans="1:19" ht="15" hidden="1" customHeight="1" x14ac:dyDescent="0.25">
      <c r="A327" s="10">
        <v>627501</v>
      </c>
      <c r="B327" s="10" t="s">
        <v>1050</v>
      </c>
      <c r="C327" s="10"/>
      <c r="D327" s="10"/>
      <c r="E327" s="10"/>
      <c r="F327" s="10" t="s">
        <v>1060</v>
      </c>
      <c r="G327" s="11">
        <v>1415</v>
      </c>
      <c r="H327" s="13"/>
      <c r="I327" s="10" t="s">
        <v>1058</v>
      </c>
      <c r="J327" s="10" t="s">
        <v>1061</v>
      </c>
      <c r="K327" s="47"/>
      <c r="L327" s="47"/>
      <c r="M327" s="10" t="s">
        <v>45</v>
      </c>
      <c r="N327" s="10"/>
      <c r="O327" s="12">
        <v>41204</v>
      </c>
      <c r="P327" s="4" t="s">
        <v>8070</v>
      </c>
      <c r="Q327" s="10" t="s">
        <v>49</v>
      </c>
      <c r="R327" s="10" t="s">
        <v>8088</v>
      </c>
      <c r="S327" s="13" t="s">
        <v>20</v>
      </c>
    </row>
    <row r="328" spans="1:19" ht="15" hidden="1" customHeight="1" x14ac:dyDescent="0.25">
      <c r="A328" s="10">
        <v>627502</v>
      </c>
      <c r="B328" s="10" t="s">
        <v>1050</v>
      </c>
      <c r="C328" s="10"/>
      <c r="D328" s="10"/>
      <c r="E328" s="10"/>
      <c r="F328" s="10" t="s">
        <v>1062</v>
      </c>
      <c r="G328" s="11">
        <v>833.7</v>
      </c>
      <c r="H328" s="13"/>
      <c r="I328" s="10" t="s">
        <v>1063</v>
      </c>
      <c r="J328" s="10" t="s">
        <v>748</v>
      </c>
      <c r="K328" s="47"/>
      <c r="L328" s="47"/>
      <c r="M328" s="10" t="s">
        <v>45</v>
      </c>
      <c r="N328" s="10"/>
      <c r="O328" s="12">
        <v>41204</v>
      </c>
      <c r="P328" s="4" t="s">
        <v>8070</v>
      </c>
      <c r="Q328" s="10" t="s">
        <v>49</v>
      </c>
      <c r="R328" s="10" t="s">
        <v>8088</v>
      </c>
      <c r="S328" s="13" t="s">
        <v>20</v>
      </c>
    </row>
    <row r="329" spans="1:19" ht="15" hidden="1" customHeight="1" x14ac:dyDescent="0.25">
      <c r="A329" s="10">
        <v>627504</v>
      </c>
      <c r="B329" s="10" t="s">
        <v>1050</v>
      </c>
      <c r="C329" s="10"/>
      <c r="D329" s="10"/>
      <c r="E329" s="10"/>
      <c r="F329" s="10" t="s">
        <v>1064</v>
      </c>
      <c r="G329" s="11">
        <v>854.4</v>
      </c>
      <c r="H329" s="13"/>
      <c r="I329" s="10" t="s">
        <v>1065</v>
      </c>
      <c r="J329" s="10" t="s">
        <v>1066</v>
      </c>
      <c r="K329" s="47"/>
      <c r="L329" s="47"/>
      <c r="M329" s="10" t="s">
        <v>45</v>
      </c>
      <c r="N329" s="10"/>
      <c r="O329" s="12">
        <v>41204</v>
      </c>
      <c r="P329" s="4" t="s">
        <v>8070</v>
      </c>
      <c r="Q329" s="10" t="s">
        <v>49</v>
      </c>
      <c r="R329" s="10" t="s">
        <v>8088</v>
      </c>
      <c r="S329" s="13" t="s">
        <v>20</v>
      </c>
    </row>
    <row r="330" spans="1:19" ht="15" hidden="1" customHeight="1" x14ac:dyDescent="0.25">
      <c r="A330" s="10">
        <v>627505</v>
      </c>
      <c r="B330" s="10" t="s">
        <v>1050</v>
      </c>
      <c r="C330" s="10"/>
      <c r="D330" s="10"/>
      <c r="E330" s="10"/>
      <c r="F330" s="10" t="s">
        <v>1067</v>
      </c>
      <c r="G330" s="11">
        <v>1003.8</v>
      </c>
      <c r="H330" s="13"/>
      <c r="I330" s="10" t="s">
        <v>1065</v>
      </c>
      <c r="J330" s="10" t="s">
        <v>1068</v>
      </c>
      <c r="K330" s="47"/>
      <c r="L330" s="47"/>
      <c r="M330" s="10" t="s">
        <v>45</v>
      </c>
      <c r="N330" s="10"/>
      <c r="O330" s="12">
        <v>41204</v>
      </c>
      <c r="P330" s="4" t="s">
        <v>8070</v>
      </c>
      <c r="Q330" s="10" t="s">
        <v>49</v>
      </c>
      <c r="R330" s="10" t="s">
        <v>8088</v>
      </c>
      <c r="S330" s="13" t="s">
        <v>20</v>
      </c>
    </row>
    <row r="331" spans="1:19" ht="15" hidden="1" customHeight="1" x14ac:dyDescent="0.25">
      <c r="A331" s="10">
        <v>627517</v>
      </c>
      <c r="B331" s="10" t="s">
        <v>1050</v>
      </c>
      <c r="C331" s="10"/>
      <c r="D331" s="10"/>
      <c r="E331" s="10"/>
      <c r="F331" s="10" t="s">
        <v>1069</v>
      </c>
      <c r="G331" s="11">
        <v>1902</v>
      </c>
      <c r="H331" s="13"/>
      <c r="I331" s="10" t="s">
        <v>1070</v>
      </c>
      <c r="J331" s="10" t="s">
        <v>1061</v>
      </c>
      <c r="K331" s="47"/>
      <c r="L331" s="47"/>
      <c r="M331" s="10" t="s">
        <v>45</v>
      </c>
      <c r="N331" s="10"/>
      <c r="O331" s="12">
        <v>41204</v>
      </c>
      <c r="P331" s="4" t="s">
        <v>8070</v>
      </c>
      <c r="Q331" s="10" t="s">
        <v>49</v>
      </c>
      <c r="R331" s="10" t="s">
        <v>8088</v>
      </c>
      <c r="S331" s="13" t="s">
        <v>20</v>
      </c>
    </row>
    <row r="332" spans="1:19" ht="15" hidden="1" customHeight="1" x14ac:dyDescent="0.25">
      <c r="A332" s="10">
        <v>627533</v>
      </c>
      <c r="B332" s="10" t="s">
        <v>1071</v>
      </c>
      <c r="C332" s="10"/>
      <c r="D332" s="10"/>
      <c r="E332" s="10"/>
      <c r="F332" s="10" t="s">
        <v>1072</v>
      </c>
      <c r="G332" s="11">
        <v>1752.5</v>
      </c>
      <c r="H332" s="13"/>
      <c r="I332" s="10" t="s">
        <v>99</v>
      </c>
      <c r="J332" s="10" t="s">
        <v>1073</v>
      </c>
      <c r="K332" s="47"/>
      <c r="L332" s="47"/>
      <c r="M332" s="10" t="s">
        <v>45</v>
      </c>
      <c r="N332" s="10"/>
      <c r="O332" s="12">
        <v>41204</v>
      </c>
      <c r="P332" s="4" t="s">
        <v>8070</v>
      </c>
      <c r="Q332" s="10" t="s">
        <v>29</v>
      </c>
      <c r="R332" s="10" t="s">
        <v>8088</v>
      </c>
      <c r="S332" s="13" t="s">
        <v>20</v>
      </c>
    </row>
    <row r="333" spans="1:19" ht="15" hidden="1" customHeight="1" x14ac:dyDescent="0.25">
      <c r="A333" s="10">
        <v>627552</v>
      </c>
      <c r="B333" s="10" t="s">
        <v>1071</v>
      </c>
      <c r="C333" s="10"/>
      <c r="D333" s="10"/>
      <c r="E333" s="10"/>
      <c r="F333" s="10" t="s">
        <v>1074</v>
      </c>
      <c r="G333" s="11">
        <v>1332</v>
      </c>
      <c r="H333" s="13"/>
      <c r="I333" s="10" t="s">
        <v>143</v>
      </c>
      <c r="J333" s="10" t="s">
        <v>1075</v>
      </c>
      <c r="K333" s="47"/>
      <c r="L333" s="47"/>
      <c r="M333" s="10" t="s">
        <v>45</v>
      </c>
      <c r="N333" s="10"/>
      <c r="O333" s="12">
        <v>41204</v>
      </c>
      <c r="P333" s="4" t="s">
        <v>8070</v>
      </c>
      <c r="Q333" s="10" t="s">
        <v>29</v>
      </c>
      <c r="R333" s="10" t="s">
        <v>8088</v>
      </c>
      <c r="S333" s="13" t="s">
        <v>20</v>
      </c>
    </row>
    <row r="334" spans="1:19" ht="15" hidden="1" customHeight="1" x14ac:dyDescent="0.25">
      <c r="A334" s="10">
        <v>627566</v>
      </c>
      <c r="B334" s="10" t="s">
        <v>1071</v>
      </c>
      <c r="C334" s="10"/>
      <c r="D334" s="10"/>
      <c r="E334" s="10"/>
      <c r="F334" s="10" t="s">
        <v>1076</v>
      </c>
      <c r="G334" s="11">
        <v>1836</v>
      </c>
      <c r="H334" s="13"/>
      <c r="I334" s="10" t="s">
        <v>73</v>
      </c>
      <c r="J334" s="10" t="s">
        <v>1077</v>
      </c>
      <c r="K334" s="47"/>
      <c r="L334" s="47"/>
      <c r="M334" s="10" t="s">
        <v>45</v>
      </c>
      <c r="N334" s="10"/>
      <c r="O334" s="12">
        <v>41204</v>
      </c>
      <c r="P334" s="4" t="s">
        <v>8070</v>
      </c>
      <c r="Q334" s="10" t="s">
        <v>29</v>
      </c>
      <c r="R334" s="10" t="s">
        <v>8088</v>
      </c>
      <c r="S334" s="13" t="s">
        <v>20</v>
      </c>
    </row>
    <row r="335" spans="1:19" ht="15" hidden="1" customHeight="1" x14ac:dyDescent="0.25">
      <c r="A335" s="10">
        <v>627567</v>
      </c>
      <c r="B335" s="10" t="s">
        <v>1071</v>
      </c>
      <c r="C335" s="10"/>
      <c r="D335" s="10"/>
      <c r="E335" s="10"/>
      <c r="F335" s="10" t="s">
        <v>1078</v>
      </c>
      <c r="G335" s="11">
        <v>1735</v>
      </c>
      <c r="H335" s="13"/>
      <c r="I335" s="10" t="s">
        <v>168</v>
      </c>
      <c r="J335" s="10" t="s">
        <v>1079</v>
      </c>
      <c r="K335" s="47"/>
      <c r="L335" s="47"/>
      <c r="M335" s="10" t="s">
        <v>45</v>
      </c>
      <c r="N335" s="10"/>
      <c r="O335" s="12">
        <v>41204</v>
      </c>
      <c r="P335" s="4" t="s">
        <v>8070</v>
      </c>
      <c r="Q335" s="10" t="s">
        <v>29</v>
      </c>
      <c r="R335" s="10" t="s">
        <v>8088</v>
      </c>
      <c r="S335" s="13" t="s">
        <v>20</v>
      </c>
    </row>
    <row r="336" spans="1:19" s="10" customFormat="1" ht="15" hidden="1" customHeight="1" x14ac:dyDescent="0.25">
      <c r="A336" s="10">
        <v>670119</v>
      </c>
      <c r="B336" s="10" t="s">
        <v>208</v>
      </c>
      <c r="C336" s="76" t="s">
        <v>8354</v>
      </c>
      <c r="D336" s="76"/>
      <c r="E336" s="76"/>
      <c r="F336" s="10" t="s">
        <v>211</v>
      </c>
      <c r="G336" s="11">
        <v>2038.86</v>
      </c>
      <c r="I336" s="10">
        <v>13</v>
      </c>
      <c r="J336" s="10">
        <v>0</v>
      </c>
      <c r="K336" s="10">
        <v>16</v>
      </c>
      <c r="L336" s="10">
        <v>4</v>
      </c>
      <c r="M336" s="10" t="s">
        <v>18</v>
      </c>
      <c r="N336" s="10">
        <v>812710</v>
      </c>
      <c r="O336" s="12">
        <v>41376</v>
      </c>
      <c r="P336" s="4" t="s">
        <v>8076</v>
      </c>
      <c r="Q336" s="10" t="s">
        <v>29</v>
      </c>
      <c r="R336" s="10" t="s">
        <v>8087</v>
      </c>
      <c r="S336" s="10" t="s">
        <v>26</v>
      </c>
    </row>
    <row r="337" spans="1:19" ht="15" hidden="1" customHeight="1" x14ac:dyDescent="0.25">
      <c r="A337" s="10">
        <v>627600</v>
      </c>
      <c r="B337" s="10" t="s">
        <v>506</v>
      </c>
      <c r="C337" s="10"/>
      <c r="D337" s="10"/>
      <c r="E337" s="10"/>
      <c r="F337" s="10" t="s">
        <v>1081</v>
      </c>
      <c r="G337" s="11">
        <v>5542.5</v>
      </c>
      <c r="H337" s="13"/>
      <c r="I337" s="10">
        <v>4</v>
      </c>
      <c r="J337" s="47"/>
      <c r="K337" s="10">
        <v>4</v>
      </c>
      <c r="L337" s="10">
        <v>4</v>
      </c>
      <c r="M337" s="10" t="s">
        <v>45</v>
      </c>
      <c r="N337" s="10"/>
      <c r="O337" s="12">
        <v>41204</v>
      </c>
      <c r="P337" s="4" t="s">
        <v>8070</v>
      </c>
      <c r="Q337" s="10" t="s">
        <v>71</v>
      </c>
      <c r="R337" s="10" t="s">
        <v>8088</v>
      </c>
      <c r="S337" s="13" t="s">
        <v>20</v>
      </c>
    </row>
    <row r="338" spans="1:19" ht="15" hidden="1" customHeight="1" x14ac:dyDescent="0.25">
      <c r="A338" s="10">
        <v>627624</v>
      </c>
      <c r="B338" s="10" t="s">
        <v>1082</v>
      </c>
      <c r="C338" s="10"/>
      <c r="D338" s="10"/>
      <c r="E338" s="10"/>
      <c r="F338" s="10" t="s">
        <v>1083</v>
      </c>
      <c r="G338" s="11">
        <v>9330</v>
      </c>
      <c r="H338" s="13"/>
      <c r="I338" s="10" t="s">
        <v>168</v>
      </c>
      <c r="J338" s="10" t="s">
        <v>1084</v>
      </c>
      <c r="K338" s="47"/>
      <c r="L338" s="47"/>
      <c r="M338" s="10" t="s">
        <v>45</v>
      </c>
      <c r="N338" s="10"/>
      <c r="O338" s="12">
        <v>41204</v>
      </c>
      <c r="P338" s="4" t="s">
        <v>8070</v>
      </c>
      <c r="Q338" s="10" t="s">
        <v>71</v>
      </c>
      <c r="R338" s="10" t="s">
        <v>8088</v>
      </c>
      <c r="S338" s="13" t="s">
        <v>20</v>
      </c>
    </row>
    <row r="339" spans="1:19" ht="15" hidden="1" customHeight="1" x14ac:dyDescent="0.25">
      <c r="A339" s="10">
        <v>627626</v>
      </c>
      <c r="B339" s="10" t="s">
        <v>1082</v>
      </c>
      <c r="C339" s="10"/>
      <c r="D339" s="10"/>
      <c r="E339" s="10"/>
      <c r="F339" s="10" t="s">
        <v>1085</v>
      </c>
      <c r="G339" s="11">
        <v>5890</v>
      </c>
      <c r="H339" s="13"/>
      <c r="I339" s="10" t="s">
        <v>453</v>
      </c>
      <c r="J339" s="10" t="s">
        <v>1086</v>
      </c>
      <c r="K339" s="47"/>
      <c r="L339" s="47"/>
      <c r="M339" s="10" t="s">
        <v>45</v>
      </c>
      <c r="N339" s="10"/>
      <c r="O339" s="12">
        <v>41204</v>
      </c>
      <c r="P339" s="4" t="s">
        <v>8070</v>
      </c>
      <c r="Q339" s="10" t="s">
        <v>71</v>
      </c>
      <c r="R339" s="10" t="s">
        <v>8088</v>
      </c>
      <c r="S339" s="13" t="s">
        <v>20</v>
      </c>
    </row>
    <row r="340" spans="1:19" ht="15" hidden="1" customHeight="1" x14ac:dyDescent="0.25">
      <c r="A340" s="10">
        <v>627627</v>
      </c>
      <c r="B340" s="10" t="s">
        <v>1082</v>
      </c>
      <c r="C340" s="10"/>
      <c r="D340" s="10"/>
      <c r="E340" s="10"/>
      <c r="F340" s="10" t="s">
        <v>1087</v>
      </c>
      <c r="G340" s="11">
        <v>3780</v>
      </c>
      <c r="H340" s="13"/>
      <c r="I340" s="10" t="s">
        <v>380</v>
      </c>
      <c r="J340" s="10" t="s">
        <v>1088</v>
      </c>
      <c r="K340" s="47"/>
      <c r="L340" s="47"/>
      <c r="M340" s="10" t="s">
        <v>45</v>
      </c>
      <c r="N340" s="10"/>
      <c r="O340" s="12">
        <v>41204</v>
      </c>
      <c r="P340" s="4" t="s">
        <v>8070</v>
      </c>
      <c r="Q340" s="10" t="s">
        <v>71</v>
      </c>
      <c r="R340" s="10" t="s">
        <v>8088</v>
      </c>
      <c r="S340" s="13" t="s">
        <v>20</v>
      </c>
    </row>
    <row r="341" spans="1:19" ht="15" hidden="1" customHeight="1" x14ac:dyDescent="0.25">
      <c r="A341" s="10">
        <v>671186</v>
      </c>
      <c r="B341" s="10" t="s">
        <v>808</v>
      </c>
      <c r="C341" s="10"/>
      <c r="D341" s="10"/>
      <c r="E341" s="10"/>
      <c r="F341" s="10" t="s">
        <v>5228</v>
      </c>
      <c r="G341" s="11">
        <v>9375</v>
      </c>
      <c r="H341" s="13"/>
      <c r="I341" s="10">
        <v>8</v>
      </c>
      <c r="J341" s="47"/>
      <c r="K341" s="10">
        <v>10</v>
      </c>
      <c r="L341" s="10">
        <v>1.25</v>
      </c>
      <c r="M341" s="10" t="s">
        <v>45</v>
      </c>
      <c r="N341" s="10"/>
      <c r="O341" s="12">
        <v>41395</v>
      </c>
      <c r="P341" s="4" t="s">
        <v>8077</v>
      </c>
      <c r="Q341" s="10" t="s">
        <v>39</v>
      </c>
      <c r="R341" s="10" t="s">
        <v>8088</v>
      </c>
      <c r="S341" s="13" t="s">
        <v>20</v>
      </c>
    </row>
    <row r="342" spans="1:19" s="10" customFormat="1" ht="15" hidden="1" customHeight="1" x14ac:dyDescent="0.25">
      <c r="A342" s="10">
        <v>684266</v>
      </c>
      <c r="B342" s="10" t="s">
        <v>208</v>
      </c>
      <c r="C342" s="76" t="s">
        <v>8354</v>
      </c>
      <c r="D342" s="76"/>
      <c r="E342" s="76"/>
      <c r="F342" s="10" t="s">
        <v>211</v>
      </c>
      <c r="G342" s="11">
        <v>1550.86</v>
      </c>
      <c r="I342" s="10">
        <v>13</v>
      </c>
      <c r="J342" s="10">
        <v>0</v>
      </c>
      <c r="K342" s="10">
        <v>16</v>
      </c>
      <c r="L342" s="10">
        <v>4</v>
      </c>
      <c r="M342" s="10" t="s">
        <v>18</v>
      </c>
      <c r="N342" s="10">
        <v>842376</v>
      </c>
      <c r="O342" s="12">
        <v>41431</v>
      </c>
      <c r="P342" s="4" t="s">
        <v>8078</v>
      </c>
      <c r="Q342" s="10" t="s">
        <v>164</v>
      </c>
      <c r="R342" s="10" t="s">
        <v>8087</v>
      </c>
      <c r="S342" s="10" t="s">
        <v>26</v>
      </c>
    </row>
    <row r="343" spans="1:19" ht="15" hidden="1" customHeight="1" x14ac:dyDescent="0.25">
      <c r="A343" s="10">
        <v>627633</v>
      </c>
      <c r="B343" s="10" t="s">
        <v>773</v>
      </c>
      <c r="C343" s="10"/>
      <c r="D343" s="10"/>
      <c r="E343" s="10"/>
      <c r="F343" s="10" t="s">
        <v>1091</v>
      </c>
      <c r="G343" s="11">
        <v>1976</v>
      </c>
      <c r="H343" s="13"/>
      <c r="I343" s="10" t="s">
        <v>1092</v>
      </c>
      <c r="J343" s="10">
        <v>16</v>
      </c>
      <c r="K343" s="10" t="s">
        <v>1093</v>
      </c>
      <c r="L343" s="47"/>
      <c r="M343" s="10" t="s">
        <v>45</v>
      </c>
      <c r="N343" s="10"/>
      <c r="O343" s="12">
        <v>41205</v>
      </c>
      <c r="P343" s="4" t="s">
        <v>8070</v>
      </c>
      <c r="Q343" s="10" t="s">
        <v>25</v>
      </c>
      <c r="R343" s="10" t="s">
        <v>8088</v>
      </c>
      <c r="S343" s="13" t="s">
        <v>20</v>
      </c>
    </row>
    <row r="344" spans="1:19" ht="15" hidden="1" customHeight="1" x14ac:dyDescent="0.25">
      <c r="A344" s="10">
        <v>627701</v>
      </c>
      <c r="B344" s="10" t="s">
        <v>506</v>
      </c>
      <c r="C344" s="10"/>
      <c r="D344" s="10"/>
      <c r="E344" s="10"/>
      <c r="F344" s="10" t="s">
        <v>1094</v>
      </c>
      <c r="G344" s="11">
        <v>9952.5</v>
      </c>
      <c r="H344" s="13"/>
      <c r="I344" s="10">
        <v>5</v>
      </c>
      <c r="J344" s="47"/>
      <c r="K344" s="10">
        <v>12</v>
      </c>
      <c r="L344" s="10">
        <v>4</v>
      </c>
      <c r="M344" s="10" t="s">
        <v>45</v>
      </c>
      <c r="N344" s="10"/>
      <c r="O344" s="12">
        <v>41205</v>
      </c>
      <c r="P344" s="4" t="s">
        <v>8070</v>
      </c>
      <c r="Q344" s="10" t="s">
        <v>71</v>
      </c>
      <c r="R344" s="10" t="s">
        <v>8088</v>
      </c>
      <c r="S344" s="13" t="s">
        <v>20</v>
      </c>
    </row>
    <row r="345" spans="1:19" ht="15" hidden="1" customHeight="1" x14ac:dyDescent="0.25">
      <c r="A345" s="10">
        <v>627708</v>
      </c>
      <c r="B345" s="10" t="s">
        <v>506</v>
      </c>
      <c r="C345" s="10"/>
      <c r="D345" s="10"/>
      <c r="E345" s="10"/>
      <c r="F345" s="10" t="s">
        <v>1095</v>
      </c>
      <c r="G345" s="11">
        <v>6202.5</v>
      </c>
      <c r="H345" s="13"/>
      <c r="I345" s="10">
        <v>4</v>
      </c>
      <c r="J345" s="47"/>
      <c r="K345" s="10">
        <v>6</v>
      </c>
      <c r="L345" s="10">
        <v>4</v>
      </c>
      <c r="M345" s="10" t="s">
        <v>45</v>
      </c>
      <c r="N345" s="10"/>
      <c r="O345" s="12">
        <v>41205</v>
      </c>
      <c r="P345" s="4" t="s">
        <v>8070</v>
      </c>
      <c r="Q345" s="10" t="s">
        <v>71</v>
      </c>
      <c r="R345" s="10" t="s">
        <v>8088</v>
      </c>
      <c r="S345" s="13" t="s">
        <v>20</v>
      </c>
    </row>
    <row r="346" spans="1:19" s="10" customFormat="1" ht="15" hidden="1" customHeight="1" x14ac:dyDescent="0.25">
      <c r="A346" s="10">
        <v>696275</v>
      </c>
      <c r="B346" s="10" t="s">
        <v>208</v>
      </c>
      <c r="C346" s="76" t="s">
        <v>8354</v>
      </c>
      <c r="D346" s="76"/>
      <c r="E346" s="76"/>
      <c r="F346" s="10" t="s">
        <v>7077</v>
      </c>
      <c r="G346" s="10">
        <v>1545.94</v>
      </c>
      <c r="I346" s="10">
        <v>13</v>
      </c>
      <c r="J346" s="10">
        <v>0</v>
      </c>
      <c r="K346" s="10">
        <v>16</v>
      </c>
      <c r="L346" s="10">
        <v>4</v>
      </c>
      <c r="M346" s="10" t="s">
        <v>18</v>
      </c>
      <c r="N346" s="10">
        <v>870216</v>
      </c>
      <c r="O346" s="12">
        <v>41486</v>
      </c>
      <c r="P346" s="4" t="s">
        <v>8079</v>
      </c>
      <c r="Q346" s="10" t="s">
        <v>31</v>
      </c>
      <c r="R346" s="10" t="s">
        <v>8087</v>
      </c>
      <c r="S346" s="10" t="s">
        <v>26</v>
      </c>
    </row>
    <row r="347" spans="1:19" s="10" customFormat="1" ht="15" hidden="1" customHeight="1" x14ac:dyDescent="0.25">
      <c r="A347" s="10">
        <v>696275</v>
      </c>
      <c r="B347" s="10" t="s">
        <v>208</v>
      </c>
      <c r="C347" s="76" t="s">
        <v>8354</v>
      </c>
      <c r="D347" s="76"/>
      <c r="E347" s="76"/>
      <c r="F347" s="10" t="s">
        <v>7077</v>
      </c>
      <c r="G347" s="10">
        <v>1545.94</v>
      </c>
      <c r="I347" s="10">
        <v>13</v>
      </c>
      <c r="J347" s="10">
        <v>0</v>
      </c>
      <c r="K347" s="10">
        <v>16</v>
      </c>
      <c r="L347" s="10">
        <v>4</v>
      </c>
      <c r="M347" s="10" t="s">
        <v>18</v>
      </c>
      <c r="N347" s="10">
        <v>870216</v>
      </c>
      <c r="O347" s="12">
        <v>41486</v>
      </c>
      <c r="P347" s="4" t="s">
        <v>8079</v>
      </c>
      <c r="Q347" s="10" t="s">
        <v>31</v>
      </c>
      <c r="R347" s="10" t="s">
        <v>8087</v>
      </c>
      <c r="S347" s="10" t="s">
        <v>26</v>
      </c>
    </row>
    <row r="348" spans="1:19" s="10" customFormat="1" ht="15" hidden="1" customHeight="1" x14ac:dyDescent="0.25">
      <c r="A348" s="10">
        <v>693090</v>
      </c>
      <c r="B348" s="10" t="s">
        <v>237</v>
      </c>
      <c r="C348" s="76" t="s">
        <v>8354</v>
      </c>
      <c r="D348" s="76"/>
      <c r="E348" s="76"/>
      <c r="F348" s="10" t="s">
        <v>6713</v>
      </c>
      <c r="G348" s="10">
        <v>6335.36</v>
      </c>
      <c r="I348" s="10">
        <v>14</v>
      </c>
      <c r="J348" s="10">
        <v>0</v>
      </c>
      <c r="K348" s="10">
        <v>24.25</v>
      </c>
      <c r="L348" s="10">
        <v>3</v>
      </c>
      <c r="M348" s="10" t="s">
        <v>45</v>
      </c>
      <c r="O348" s="12">
        <v>41486</v>
      </c>
      <c r="P348" s="4" t="s">
        <v>8079</v>
      </c>
      <c r="Q348" s="10" t="s">
        <v>25</v>
      </c>
      <c r="R348" s="10" t="s">
        <v>8088</v>
      </c>
      <c r="S348" s="10" t="s">
        <v>26</v>
      </c>
    </row>
    <row r="349" spans="1:19" ht="15" hidden="1" customHeight="1" x14ac:dyDescent="0.25">
      <c r="A349" s="10">
        <v>627863</v>
      </c>
      <c r="B349" s="10" t="s">
        <v>1101</v>
      </c>
      <c r="C349" s="10"/>
      <c r="D349" s="10"/>
      <c r="E349" s="10"/>
      <c r="F349" s="10" t="s">
        <v>1102</v>
      </c>
      <c r="G349" s="11">
        <v>0</v>
      </c>
      <c r="H349" s="13"/>
      <c r="I349" s="10">
        <v>6</v>
      </c>
      <c r="J349" s="10">
        <v>12</v>
      </c>
      <c r="K349" s="10" t="s">
        <v>1103</v>
      </c>
      <c r="L349" s="47"/>
      <c r="M349" s="10" t="s">
        <v>45</v>
      </c>
      <c r="N349" s="10"/>
      <c r="O349" s="12">
        <v>41205</v>
      </c>
      <c r="P349" s="4" t="s">
        <v>8070</v>
      </c>
      <c r="Q349" s="10" t="s">
        <v>58</v>
      </c>
      <c r="R349" s="10" t="s">
        <v>8088</v>
      </c>
      <c r="S349" s="13" t="s">
        <v>20</v>
      </c>
    </row>
    <row r="350" spans="1:19" s="10" customFormat="1" ht="15" hidden="1" customHeight="1" x14ac:dyDescent="0.25">
      <c r="A350" s="10">
        <v>640251</v>
      </c>
      <c r="B350" s="10" t="s">
        <v>442</v>
      </c>
      <c r="C350" s="76" t="s">
        <v>8354</v>
      </c>
      <c r="D350" s="76"/>
      <c r="E350" s="76"/>
      <c r="F350" s="10" t="s">
        <v>2408</v>
      </c>
      <c r="G350" s="11">
        <v>2275</v>
      </c>
      <c r="I350" s="10">
        <v>15</v>
      </c>
      <c r="J350" s="10">
        <v>9</v>
      </c>
      <c r="K350" s="10">
        <v>23</v>
      </c>
      <c r="L350" s="10">
        <v>1</v>
      </c>
      <c r="M350" s="10" t="s">
        <v>45</v>
      </c>
      <c r="O350" s="12">
        <v>41262</v>
      </c>
      <c r="P350" s="4" t="s">
        <v>8072</v>
      </c>
      <c r="Q350" s="10" t="s">
        <v>52</v>
      </c>
      <c r="R350" s="10" t="s">
        <v>8088</v>
      </c>
      <c r="S350" s="10" t="s">
        <v>26</v>
      </c>
    </row>
    <row r="351" spans="1:19" s="10" customFormat="1" ht="15" hidden="1" customHeight="1" x14ac:dyDescent="0.25">
      <c r="A351" s="10">
        <v>641572</v>
      </c>
      <c r="B351" s="10" t="s">
        <v>1968</v>
      </c>
      <c r="C351" s="76" t="s">
        <v>8354</v>
      </c>
      <c r="D351" s="76"/>
      <c r="E351" s="76"/>
      <c r="F351" s="10" t="s">
        <v>2484</v>
      </c>
      <c r="G351" s="11">
        <v>1305.6600000000001</v>
      </c>
      <c r="I351" s="10">
        <v>36</v>
      </c>
      <c r="K351" s="10">
        <v>48</v>
      </c>
      <c r="L351" s="10">
        <v>3.25</v>
      </c>
      <c r="M351" s="10" t="s">
        <v>45</v>
      </c>
      <c r="O351" s="12">
        <v>41269</v>
      </c>
      <c r="P351" s="4" t="s">
        <v>8072</v>
      </c>
      <c r="Q351" s="10" t="s">
        <v>31</v>
      </c>
      <c r="R351" s="10" t="s">
        <v>8088</v>
      </c>
      <c r="S351" s="10" t="s">
        <v>26</v>
      </c>
    </row>
    <row r="352" spans="1:19" ht="15" hidden="1" customHeight="1" x14ac:dyDescent="0.25">
      <c r="A352" s="10">
        <v>640405</v>
      </c>
      <c r="B352" s="10" t="s">
        <v>474</v>
      </c>
      <c r="C352" s="10"/>
      <c r="D352" s="10" t="s">
        <v>8560</v>
      </c>
      <c r="E352" s="10"/>
      <c r="F352" s="10" t="s">
        <v>2208</v>
      </c>
      <c r="G352" s="11">
        <v>462.5</v>
      </c>
      <c r="H352" s="13"/>
      <c r="I352" s="10">
        <v>2</v>
      </c>
      <c r="J352" s="10" t="s">
        <v>2209</v>
      </c>
      <c r="K352" s="47"/>
      <c r="L352" s="47"/>
      <c r="M352" s="10" t="s">
        <v>18</v>
      </c>
      <c r="N352" s="10">
        <v>755661</v>
      </c>
      <c r="O352" s="12">
        <v>41254</v>
      </c>
      <c r="P352" s="4" t="s">
        <v>8072</v>
      </c>
      <c r="Q352" s="10" t="s">
        <v>29</v>
      </c>
      <c r="R352" s="47" t="s">
        <v>8087</v>
      </c>
      <c r="S352" s="13" t="s">
        <v>20</v>
      </c>
    </row>
    <row r="353" spans="1:19" ht="15" hidden="1" customHeight="1" x14ac:dyDescent="0.25">
      <c r="A353" s="10">
        <v>624182</v>
      </c>
      <c r="B353" s="10" t="s">
        <v>538</v>
      </c>
      <c r="C353" s="10"/>
      <c r="D353" s="10"/>
      <c r="E353" s="10"/>
      <c r="F353" s="10" t="s">
        <v>726</v>
      </c>
      <c r="G353" s="11">
        <v>9089.7000000000007</v>
      </c>
      <c r="H353" s="13"/>
      <c r="I353" s="10">
        <v>7</v>
      </c>
      <c r="J353" s="47"/>
      <c r="K353" s="10">
        <v>8.8125</v>
      </c>
      <c r="L353" s="10">
        <v>4</v>
      </c>
      <c r="M353" s="10" t="s">
        <v>45</v>
      </c>
      <c r="N353" s="10"/>
      <c r="O353" s="12">
        <v>41187</v>
      </c>
      <c r="P353" s="4" t="s">
        <v>8070</v>
      </c>
      <c r="Q353" s="10" t="s">
        <v>52</v>
      </c>
      <c r="R353" s="10" t="s">
        <v>8088</v>
      </c>
      <c r="S353" s="13" t="s">
        <v>20</v>
      </c>
    </row>
    <row r="354" spans="1:19" s="10" customFormat="1" ht="15" hidden="1" customHeight="1" x14ac:dyDescent="0.25">
      <c r="A354" s="10">
        <v>623371</v>
      </c>
      <c r="B354" s="10" t="s">
        <v>470</v>
      </c>
      <c r="C354" s="76" t="s">
        <v>8354</v>
      </c>
      <c r="D354" s="76"/>
      <c r="E354" s="76"/>
      <c r="F354" s="10" t="s">
        <v>651</v>
      </c>
      <c r="G354" s="11">
        <v>1498</v>
      </c>
      <c r="I354" s="10">
        <v>4.5</v>
      </c>
      <c r="J354" s="10">
        <v>0</v>
      </c>
      <c r="K354" s="10">
        <v>5.5</v>
      </c>
      <c r="L354" s="10">
        <v>2</v>
      </c>
      <c r="M354" s="10" t="s">
        <v>45</v>
      </c>
      <c r="O354" s="12">
        <v>41185</v>
      </c>
      <c r="P354" s="4" t="s">
        <v>8070</v>
      </c>
      <c r="Q354" s="10" t="s">
        <v>52</v>
      </c>
      <c r="R354" s="10" t="s">
        <v>8088</v>
      </c>
      <c r="S354" s="10" t="s">
        <v>26</v>
      </c>
    </row>
    <row r="355" spans="1:19" s="10" customFormat="1" ht="15" hidden="1" customHeight="1" x14ac:dyDescent="0.25">
      <c r="A355" s="10">
        <v>646552</v>
      </c>
      <c r="B355" s="10" t="s">
        <v>125</v>
      </c>
      <c r="C355" s="76" t="s">
        <v>8354</v>
      </c>
      <c r="D355" s="76"/>
      <c r="E355" s="76"/>
      <c r="F355" s="10" t="s">
        <v>3054</v>
      </c>
      <c r="G355" s="11">
        <v>556.20000000000005</v>
      </c>
      <c r="I355" s="10">
        <v>4.75</v>
      </c>
      <c r="J355" s="10">
        <v>0</v>
      </c>
      <c r="K355" s="10">
        <v>8.25</v>
      </c>
      <c r="L355" s="10">
        <v>3</v>
      </c>
      <c r="M355" s="10" t="s">
        <v>45</v>
      </c>
      <c r="O355" s="12">
        <v>41297</v>
      </c>
      <c r="P355" s="4" t="s">
        <v>8073</v>
      </c>
      <c r="Q355" s="10" t="s">
        <v>37</v>
      </c>
      <c r="R355" s="10" t="s">
        <v>8088</v>
      </c>
      <c r="S355" s="10" t="s">
        <v>26</v>
      </c>
    </row>
    <row r="356" spans="1:19" s="10" customFormat="1" ht="15" hidden="1" customHeight="1" x14ac:dyDescent="0.25">
      <c r="A356" s="10">
        <v>662355</v>
      </c>
      <c r="B356" s="10" t="s">
        <v>208</v>
      </c>
      <c r="C356" s="76" t="s">
        <v>8356</v>
      </c>
      <c r="D356" s="76"/>
      <c r="E356" s="76"/>
      <c r="F356" s="10" t="s">
        <v>4431</v>
      </c>
      <c r="G356" s="11">
        <v>888.13</v>
      </c>
      <c r="I356" s="10">
        <v>16</v>
      </c>
      <c r="J356" s="10">
        <v>0</v>
      </c>
      <c r="K356" s="10">
        <v>16.5</v>
      </c>
      <c r="L356" s="10">
        <v>3</v>
      </c>
      <c r="M356" s="10" t="s">
        <v>45</v>
      </c>
      <c r="O356" s="12">
        <v>41359</v>
      </c>
      <c r="P356" s="4" t="s">
        <v>8075</v>
      </c>
      <c r="Q356" s="10" t="s">
        <v>169</v>
      </c>
      <c r="R356" s="10" t="s">
        <v>8087</v>
      </c>
      <c r="S356" s="10" t="s">
        <v>26</v>
      </c>
    </row>
    <row r="357" spans="1:19" ht="15" hidden="1" customHeight="1" x14ac:dyDescent="0.25">
      <c r="A357" s="10">
        <v>628025</v>
      </c>
      <c r="B357" s="10" t="s">
        <v>1109</v>
      </c>
      <c r="C357" s="10"/>
      <c r="D357" s="10"/>
      <c r="E357" s="10"/>
      <c r="F357" s="10" t="s">
        <v>1110</v>
      </c>
      <c r="G357" s="11">
        <v>10686</v>
      </c>
      <c r="H357" s="13"/>
      <c r="I357" s="10">
        <v>9</v>
      </c>
      <c r="J357" s="10" t="s">
        <v>1111</v>
      </c>
      <c r="K357" s="47"/>
      <c r="L357" s="47"/>
      <c r="M357" s="10" t="s">
        <v>45</v>
      </c>
      <c r="N357" s="10"/>
      <c r="O357" s="12">
        <v>41206</v>
      </c>
      <c r="P357" s="4" t="s">
        <v>8070</v>
      </c>
      <c r="Q357" s="10" t="s">
        <v>50</v>
      </c>
      <c r="R357" s="10" t="s">
        <v>8088</v>
      </c>
      <c r="S357" s="13" t="s">
        <v>20</v>
      </c>
    </row>
    <row r="358" spans="1:19" ht="15" hidden="1" customHeight="1" x14ac:dyDescent="0.25">
      <c r="A358" s="10">
        <v>628109</v>
      </c>
      <c r="B358" s="10" t="s">
        <v>1050</v>
      </c>
      <c r="C358" s="10"/>
      <c r="D358" s="10"/>
      <c r="E358" s="10"/>
      <c r="F358" s="10" t="s">
        <v>1112</v>
      </c>
      <c r="G358" s="11">
        <v>1260.9000000000001</v>
      </c>
      <c r="H358" s="13"/>
      <c r="I358" s="10" t="s">
        <v>1113</v>
      </c>
      <c r="J358" s="10" t="s">
        <v>1066</v>
      </c>
      <c r="K358" s="47"/>
      <c r="L358" s="47"/>
      <c r="M358" s="10" t="s">
        <v>45</v>
      </c>
      <c r="N358" s="10"/>
      <c r="O358" s="12">
        <v>41206</v>
      </c>
      <c r="P358" s="4" t="s">
        <v>8070</v>
      </c>
      <c r="Q358" s="10" t="s">
        <v>58</v>
      </c>
      <c r="R358" s="47" t="s">
        <v>8087</v>
      </c>
      <c r="S358" s="13" t="s">
        <v>20</v>
      </c>
    </row>
    <row r="359" spans="1:19" ht="15" hidden="1" customHeight="1" x14ac:dyDescent="0.25">
      <c r="A359" s="10">
        <v>678761</v>
      </c>
      <c r="B359" s="10" t="s">
        <v>237</v>
      </c>
      <c r="C359" s="10"/>
      <c r="D359" s="10" t="s">
        <v>8558</v>
      </c>
      <c r="E359" s="10"/>
      <c r="F359" s="10" t="s">
        <v>5700</v>
      </c>
      <c r="G359" s="11">
        <v>557.5</v>
      </c>
      <c r="H359" s="13"/>
      <c r="I359" s="10" t="s">
        <v>5701</v>
      </c>
      <c r="J359" s="10">
        <v>9</v>
      </c>
      <c r="K359" s="10" t="s">
        <v>5702</v>
      </c>
      <c r="L359" s="47"/>
      <c r="M359" s="10" t="s">
        <v>18</v>
      </c>
      <c r="N359" s="10">
        <v>837240</v>
      </c>
      <c r="O359" s="12">
        <v>41423</v>
      </c>
      <c r="P359" s="4" t="s">
        <v>8077</v>
      </c>
      <c r="Q359" s="10" t="s">
        <v>25</v>
      </c>
      <c r="R359" s="47" t="s">
        <v>8087</v>
      </c>
      <c r="S359" s="13" t="s">
        <v>20</v>
      </c>
    </row>
    <row r="360" spans="1:19" ht="15" hidden="1" customHeight="1" x14ac:dyDescent="0.25">
      <c r="A360" s="10">
        <v>674211</v>
      </c>
      <c r="B360" s="10" t="s">
        <v>463</v>
      </c>
      <c r="C360" s="10"/>
      <c r="D360" s="10"/>
      <c r="E360" s="10"/>
      <c r="F360" s="10" t="s">
        <v>5410</v>
      </c>
      <c r="G360" s="11">
        <v>8675</v>
      </c>
      <c r="H360" s="13"/>
      <c r="I360" s="10">
        <v>5</v>
      </c>
      <c r="J360" s="47"/>
      <c r="K360" s="10">
        <v>5</v>
      </c>
      <c r="L360" s="10">
        <v>3</v>
      </c>
      <c r="M360" s="10" t="s">
        <v>45</v>
      </c>
      <c r="N360" s="10"/>
      <c r="O360" s="12">
        <v>41407</v>
      </c>
      <c r="P360" s="4" t="s">
        <v>8077</v>
      </c>
      <c r="Q360" s="10" t="s">
        <v>2050</v>
      </c>
      <c r="R360" s="10" t="s">
        <v>8088</v>
      </c>
      <c r="S360" s="13" t="s">
        <v>20</v>
      </c>
    </row>
    <row r="361" spans="1:19" s="10" customFormat="1" ht="15" hidden="1" customHeight="1" x14ac:dyDescent="0.25">
      <c r="A361" s="10">
        <v>626090</v>
      </c>
      <c r="B361" s="10" t="s">
        <v>208</v>
      </c>
      <c r="C361" s="76" t="s">
        <v>8356</v>
      </c>
      <c r="D361" s="76"/>
      <c r="E361" s="76"/>
      <c r="F361" s="10" t="s">
        <v>212</v>
      </c>
      <c r="G361" s="11">
        <v>884.86</v>
      </c>
      <c r="I361" s="10">
        <v>16</v>
      </c>
      <c r="J361" s="10">
        <v>0</v>
      </c>
      <c r="K361" s="10">
        <v>16.5</v>
      </c>
      <c r="L361" s="10">
        <v>4</v>
      </c>
      <c r="M361" s="10" t="s">
        <v>18</v>
      </c>
      <c r="N361" s="10">
        <v>722390</v>
      </c>
      <c r="O361" s="12">
        <v>41183</v>
      </c>
      <c r="P361" s="4" t="s">
        <v>8070</v>
      </c>
      <c r="Q361" s="10" t="s">
        <v>103</v>
      </c>
      <c r="R361" s="10" t="s">
        <v>8087</v>
      </c>
      <c r="S361" s="10" t="s">
        <v>26</v>
      </c>
    </row>
    <row r="362" spans="1:19" ht="15" hidden="1" customHeight="1" x14ac:dyDescent="0.25">
      <c r="A362" s="47">
        <v>704471</v>
      </c>
      <c r="B362" s="47" t="s">
        <v>7823</v>
      </c>
      <c r="C362" s="47"/>
      <c r="D362" s="10" t="s">
        <v>8556</v>
      </c>
      <c r="E362" s="47"/>
      <c r="F362" s="47" t="s">
        <v>7824</v>
      </c>
      <c r="G362" s="47">
        <v>577.20000000000005</v>
      </c>
      <c r="H362" s="13"/>
      <c r="I362" s="47">
        <v>3</v>
      </c>
      <c r="J362" s="47" t="s">
        <v>7825</v>
      </c>
      <c r="K362" s="47"/>
      <c r="L362" s="47"/>
      <c r="M362" s="47" t="s">
        <v>18</v>
      </c>
      <c r="N362" s="47">
        <v>890195</v>
      </c>
      <c r="O362" s="48">
        <v>41523</v>
      </c>
      <c r="P362" s="50" t="s">
        <v>8081</v>
      </c>
      <c r="Q362" s="47" t="s">
        <v>164</v>
      </c>
      <c r="R362" s="10" t="s">
        <v>8088</v>
      </c>
      <c r="S362" s="13" t="s">
        <v>20</v>
      </c>
    </row>
    <row r="363" spans="1:19" ht="15" hidden="1" customHeight="1" x14ac:dyDescent="0.25">
      <c r="A363" s="10">
        <v>637741</v>
      </c>
      <c r="B363" s="10" t="s">
        <v>492</v>
      </c>
      <c r="C363" s="10"/>
      <c r="D363" s="10"/>
      <c r="E363" s="10"/>
      <c r="F363" s="10" t="s">
        <v>2168</v>
      </c>
      <c r="G363" s="11">
        <v>8195</v>
      </c>
      <c r="H363" s="13"/>
      <c r="I363" s="10">
        <v>7</v>
      </c>
      <c r="J363" s="47"/>
      <c r="K363" s="10">
        <v>10</v>
      </c>
      <c r="L363" s="10">
        <v>2</v>
      </c>
      <c r="M363" s="10" t="s">
        <v>45</v>
      </c>
      <c r="N363" s="10"/>
      <c r="O363" s="12">
        <v>41249</v>
      </c>
      <c r="P363" s="4" t="s">
        <v>8072</v>
      </c>
      <c r="Q363" s="10" t="s">
        <v>58</v>
      </c>
      <c r="R363" s="10" t="s">
        <v>8088</v>
      </c>
      <c r="S363" s="13" t="s">
        <v>20</v>
      </c>
    </row>
    <row r="364" spans="1:19" ht="15" hidden="1" customHeight="1" x14ac:dyDescent="0.25">
      <c r="A364" s="10">
        <v>628158</v>
      </c>
      <c r="B364" s="10" t="s">
        <v>1050</v>
      </c>
      <c r="C364" s="10"/>
      <c r="D364" s="10"/>
      <c r="E364" s="10"/>
      <c r="F364" s="10" t="s">
        <v>1120</v>
      </c>
      <c r="G364" s="11">
        <v>888.6</v>
      </c>
      <c r="H364" s="13"/>
      <c r="I364" s="10" t="s">
        <v>1121</v>
      </c>
      <c r="J364" s="10" t="s">
        <v>1053</v>
      </c>
      <c r="K364" s="47"/>
      <c r="L364" s="47"/>
      <c r="M364" s="10" t="s">
        <v>45</v>
      </c>
      <c r="N364" s="10"/>
      <c r="O364" s="12">
        <v>41206</v>
      </c>
      <c r="P364" s="4" t="s">
        <v>8070</v>
      </c>
      <c r="Q364" s="10" t="s">
        <v>58</v>
      </c>
      <c r="R364" s="47" t="s">
        <v>8087</v>
      </c>
      <c r="S364" s="13" t="s">
        <v>20</v>
      </c>
    </row>
    <row r="365" spans="1:19" ht="15" hidden="1" customHeight="1" x14ac:dyDescent="0.25">
      <c r="A365" s="10">
        <v>628159</v>
      </c>
      <c r="B365" s="10" t="s">
        <v>1050</v>
      </c>
      <c r="C365" s="10"/>
      <c r="D365" s="10"/>
      <c r="E365" s="10"/>
      <c r="F365" s="10" t="s">
        <v>1122</v>
      </c>
      <c r="G365" s="11">
        <v>954.9</v>
      </c>
      <c r="H365" s="13"/>
      <c r="I365" s="10" t="s">
        <v>1121</v>
      </c>
      <c r="J365" s="10" t="s">
        <v>1123</v>
      </c>
      <c r="K365" s="47"/>
      <c r="L365" s="47"/>
      <c r="M365" s="10" t="s">
        <v>45</v>
      </c>
      <c r="N365" s="10"/>
      <c r="O365" s="12">
        <v>41206</v>
      </c>
      <c r="P365" s="4" t="s">
        <v>8070</v>
      </c>
      <c r="Q365" s="10" t="s">
        <v>58</v>
      </c>
      <c r="R365" s="47" t="s">
        <v>8087</v>
      </c>
      <c r="S365" s="13" t="s">
        <v>20</v>
      </c>
    </row>
    <row r="366" spans="1:19" ht="15" hidden="1" customHeight="1" x14ac:dyDescent="0.25">
      <c r="A366" s="10">
        <v>628160</v>
      </c>
      <c r="B366" s="10" t="s">
        <v>1050</v>
      </c>
      <c r="C366" s="10"/>
      <c r="D366" s="10"/>
      <c r="E366" s="10"/>
      <c r="F366" s="10" t="s">
        <v>1124</v>
      </c>
      <c r="G366" s="11">
        <v>858.6</v>
      </c>
      <c r="H366" s="13"/>
      <c r="I366" s="10" t="s">
        <v>1125</v>
      </c>
      <c r="J366" s="10" t="s">
        <v>1059</v>
      </c>
      <c r="K366" s="47"/>
      <c r="L366" s="47"/>
      <c r="M366" s="10" t="s">
        <v>45</v>
      </c>
      <c r="N366" s="10"/>
      <c r="O366" s="12">
        <v>41206</v>
      </c>
      <c r="P366" s="4" t="s">
        <v>8070</v>
      </c>
      <c r="Q366" s="10" t="s">
        <v>58</v>
      </c>
      <c r="R366" s="47" t="s">
        <v>8087</v>
      </c>
      <c r="S366" s="13" t="s">
        <v>20</v>
      </c>
    </row>
    <row r="367" spans="1:19" ht="15" hidden="1" customHeight="1" x14ac:dyDescent="0.25">
      <c r="A367" s="10">
        <v>628162</v>
      </c>
      <c r="B367" s="10" t="s">
        <v>1050</v>
      </c>
      <c r="C367" s="10"/>
      <c r="D367" s="10"/>
      <c r="E367" s="10"/>
      <c r="F367" s="10" t="s">
        <v>1126</v>
      </c>
      <c r="G367" s="11">
        <v>2550</v>
      </c>
      <c r="H367" s="13"/>
      <c r="I367" s="10" t="s">
        <v>1125</v>
      </c>
      <c r="J367" s="10" t="s">
        <v>1061</v>
      </c>
      <c r="K367" s="47"/>
      <c r="L367" s="47"/>
      <c r="M367" s="10" t="s">
        <v>45</v>
      </c>
      <c r="N367" s="10"/>
      <c r="O367" s="12">
        <v>41206</v>
      </c>
      <c r="P367" s="4" t="s">
        <v>8070</v>
      </c>
      <c r="Q367" s="10" t="s">
        <v>58</v>
      </c>
      <c r="R367" s="47" t="s">
        <v>8087</v>
      </c>
      <c r="S367" s="13" t="s">
        <v>20</v>
      </c>
    </row>
    <row r="368" spans="1:19" ht="15" hidden="1" customHeight="1" x14ac:dyDescent="0.25">
      <c r="A368" s="10">
        <v>628165</v>
      </c>
      <c r="B368" s="10" t="s">
        <v>1050</v>
      </c>
      <c r="C368" s="10"/>
      <c r="D368" s="10"/>
      <c r="E368" s="10"/>
      <c r="F368" s="10" t="s">
        <v>1127</v>
      </c>
      <c r="G368" s="11">
        <v>1188.3</v>
      </c>
      <c r="H368" s="13"/>
      <c r="I368" s="10" t="s">
        <v>1128</v>
      </c>
      <c r="J368" s="10" t="s">
        <v>748</v>
      </c>
      <c r="K368" s="47"/>
      <c r="L368" s="47"/>
      <c r="M368" s="10" t="s">
        <v>45</v>
      </c>
      <c r="N368" s="10"/>
      <c r="O368" s="12">
        <v>41206</v>
      </c>
      <c r="P368" s="4" t="s">
        <v>8070</v>
      </c>
      <c r="Q368" s="10" t="s">
        <v>58</v>
      </c>
      <c r="R368" s="47" t="s">
        <v>8087</v>
      </c>
      <c r="S368" s="13" t="s">
        <v>20</v>
      </c>
    </row>
    <row r="369" spans="1:19" ht="15" hidden="1" customHeight="1" x14ac:dyDescent="0.25">
      <c r="A369" s="10">
        <v>628169</v>
      </c>
      <c r="B369" s="10" t="s">
        <v>1050</v>
      </c>
      <c r="C369" s="10"/>
      <c r="D369" s="10"/>
      <c r="E369" s="10"/>
      <c r="F369" s="10" t="s">
        <v>1129</v>
      </c>
      <c r="G369" s="11">
        <v>1388.7</v>
      </c>
      <c r="H369" s="47"/>
      <c r="I369" s="10" t="s">
        <v>1113</v>
      </c>
      <c r="J369" s="10" t="s">
        <v>1068</v>
      </c>
      <c r="K369" s="47"/>
      <c r="L369" s="47"/>
      <c r="M369" s="10" t="s">
        <v>45</v>
      </c>
      <c r="N369" s="10"/>
      <c r="O369" s="12">
        <v>41206</v>
      </c>
      <c r="P369" s="4" t="s">
        <v>8070</v>
      </c>
      <c r="Q369" s="10" t="s">
        <v>58</v>
      </c>
      <c r="R369" s="47" t="s">
        <v>8087</v>
      </c>
      <c r="S369" s="13" t="s">
        <v>20</v>
      </c>
    </row>
    <row r="370" spans="1:19" ht="15" hidden="1" customHeight="1" x14ac:dyDescent="0.25">
      <c r="A370" s="10">
        <v>628171</v>
      </c>
      <c r="B370" s="10" t="s">
        <v>1050</v>
      </c>
      <c r="C370" s="10"/>
      <c r="D370" s="10"/>
      <c r="E370" s="10"/>
      <c r="F370" s="10" t="s">
        <v>1130</v>
      </c>
      <c r="G370" s="11">
        <v>3415</v>
      </c>
      <c r="H370" s="13"/>
      <c r="I370" s="10" t="s">
        <v>1131</v>
      </c>
      <c r="J370" s="10" t="s">
        <v>1061</v>
      </c>
      <c r="K370" s="47"/>
      <c r="L370" s="47"/>
      <c r="M370" s="10" t="s">
        <v>45</v>
      </c>
      <c r="N370" s="10"/>
      <c r="O370" s="12">
        <v>41206</v>
      </c>
      <c r="P370" s="4" t="s">
        <v>8070</v>
      </c>
      <c r="Q370" s="10" t="s">
        <v>58</v>
      </c>
      <c r="R370" s="47" t="s">
        <v>8087</v>
      </c>
      <c r="S370" s="13" t="s">
        <v>20</v>
      </c>
    </row>
    <row r="371" spans="1:19" ht="15" hidden="1" customHeight="1" x14ac:dyDescent="0.25">
      <c r="A371" s="10">
        <v>628172</v>
      </c>
      <c r="B371" s="10" t="s">
        <v>1050</v>
      </c>
      <c r="C371" s="10"/>
      <c r="D371" s="10"/>
      <c r="E371" s="10"/>
      <c r="F371" s="10" t="s">
        <v>1132</v>
      </c>
      <c r="G371" s="11">
        <v>2764.8</v>
      </c>
      <c r="H371" s="13"/>
      <c r="I371" s="10" t="s">
        <v>1131</v>
      </c>
      <c r="J371" s="10" t="s">
        <v>1133</v>
      </c>
      <c r="K371" s="47"/>
      <c r="L371" s="47"/>
      <c r="M371" s="10" t="s">
        <v>45</v>
      </c>
      <c r="N371" s="10"/>
      <c r="O371" s="12">
        <v>41206</v>
      </c>
      <c r="P371" s="4" t="s">
        <v>8070</v>
      </c>
      <c r="Q371" s="10" t="s">
        <v>58</v>
      </c>
      <c r="R371" s="47" t="s">
        <v>8087</v>
      </c>
      <c r="S371" s="13" t="s">
        <v>20</v>
      </c>
    </row>
    <row r="372" spans="1:19" ht="15" hidden="1" customHeight="1" x14ac:dyDescent="0.25">
      <c r="A372" s="10">
        <v>628175</v>
      </c>
      <c r="B372" s="10" t="s">
        <v>1134</v>
      </c>
      <c r="C372" s="10"/>
      <c r="D372" s="10"/>
      <c r="E372" s="10"/>
      <c r="F372" s="10" t="s">
        <v>1135</v>
      </c>
      <c r="G372" s="11">
        <v>1067</v>
      </c>
      <c r="H372" s="13"/>
      <c r="I372" s="10">
        <v>6.75</v>
      </c>
      <c r="J372" s="10" t="s">
        <v>1136</v>
      </c>
      <c r="K372" s="47"/>
      <c r="L372" s="47"/>
      <c r="M372" s="10" t="s">
        <v>45</v>
      </c>
      <c r="N372" s="10"/>
      <c r="O372" s="12">
        <v>41206</v>
      </c>
      <c r="P372" s="4" t="s">
        <v>8070</v>
      </c>
      <c r="Q372" s="10" t="s">
        <v>39</v>
      </c>
      <c r="R372" s="10" t="s">
        <v>8088</v>
      </c>
      <c r="S372" s="13" t="s">
        <v>20</v>
      </c>
    </row>
    <row r="373" spans="1:19" ht="15" hidden="1" customHeight="1" x14ac:dyDescent="0.25">
      <c r="A373" s="10">
        <v>628248</v>
      </c>
      <c r="B373" s="10" t="s">
        <v>1137</v>
      </c>
      <c r="C373" s="10"/>
      <c r="D373" s="10"/>
      <c r="E373" s="10"/>
      <c r="F373" s="10" t="s">
        <v>1138</v>
      </c>
      <c r="G373" s="11">
        <v>11040</v>
      </c>
      <c r="H373" s="13"/>
      <c r="I373" s="10">
        <v>3.5</v>
      </c>
      <c r="J373" s="10">
        <v>4.75</v>
      </c>
      <c r="K373" s="10" t="s">
        <v>1139</v>
      </c>
      <c r="L373" s="47"/>
      <c r="M373" s="10" t="s">
        <v>45</v>
      </c>
      <c r="N373" s="10"/>
      <c r="O373" s="12">
        <v>41206</v>
      </c>
      <c r="P373" s="4" t="s">
        <v>8070</v>
      </c>
      <c r="Q373" s="10" t="s">
        <v>23</v>
      </c>
      <c r="R373" s="10" t="s">
        <v>8088</v>
      </c>
      <c r="S373" s="13" t="s">
        <v>20</v>
      </c>
    </row>
    <row r="374" spans="1:19" s="10" customFormat="1" ht="15" hidden="1" customHeight="1" x14ac:dyDescent="0.25">
      <c r="A374" s="10">
        <v>644600</v>
      </c>
      <c r="B374" s="10" t="s">
        <v>208</v>
      </c>
      <c r="C374" s="76" t="s">
        <v>8356</v>
      </c>
      <c r="D374" s="76"/>
      <c r="E374" s="76"/>
      <c r="F374" s="10" t="s">
        <v>212</v>
      </c>
      <c r="G374" s="11">
        <v>851.16</v>
      </c>
      <c r="I374" s="10">
        <v>16</v>
      </c>
      <c r="J374" s="10">
        <v>0</v>
      </c>
      <c r="K374" s="10">
        <v>16.5</v>
      </c>
      <c r="L374" s="10">
        <v>4</v>
      </c>
      <c r="M374" s="10" t="s">
        <v>18</v>
      </c>
      <c r="N374" s="10">
        <v>761204</v>
      </c>
      <c r="O374" s="12">
        <v>41270</v>
      </c>
      <c r="P374" s="4" t="s">
        <v>8072</v>
      </c>
      <c r="Q374" s="10" t="s">
        <v>52</v>
      </c>
      <c r="R374" s="10" t="s">
        <v>8087</v>
      </c>
      <c r="S374" s="10" t="s">
        <v>26</v>
      </c>
    </row>
    <row r="375" spans="1:19" s="10" customFormat="1" ht="15" hidden="1" customHeight="1" x14ac:dyDescent="0.25">
      <c r="A375" s="10">
        <v>644721</v>
      </c>
      <c r="B375" s="10" t="s">
        <v>208</v>
      </c>
      <c r="C375" s="76" t="s">
        <v>8356</v>
      </c>
      <c r="D375" s="76"/>
      <c r="E375" s="76"/>
      <c r="F375" s="10" t="s">
        <v>212</v>
      </c>
      <c r="G375" s="11">
        <v>851.16</v>
      </c>
      <c r="I375" s="10">
        <v>16</v>
      </c>
      <c r="J375" s="10">
        <v>0</v>
      </c>
      <c r="K375" s="10">
        <v>16.5</v>
      </c>
      <c r="L375" s="10">
        <v>4</v>
      </c>
      <c r="M375" s="10" t="s">
        <v>18</v>
      </c>
      <c r="N375" s="10">
        <v>761232</v>
      </c>
      <c r="O375" s="12">
        <v>41270</v>
      </c>
      <c r="P375" s="4" t="s">
        <v>8072</v>
      </c>
      <c r="Q375" s="10" t="s">
        <v>52</v>
      </c>
      <c r="R375" s="10" t="s">
        <v>8087</v>
      </c>
      <c r="S375" s="10" t="s">
        <v>26</v>
      </c>
    </row>
    <row r="376" spans="1:19" ht="15" hidden="1" customHeight="1" x14ac:dyDescent="0.25">
      <c r="A376" s="10">
        <v>628347</v>
      </c>
      <c r="B376" s="10" t="s">
        <v>48</v>
      </c>
      <c r="C376" s="10"/>
      <c r="D376" s="10"/>
      <c r="E376" s="10"/>
      <c r="F376" s="10" t="s">
        <v>1141</v>
      </c>
      <c r="G376" s="11">
        <v>2247</v>
      </c>
      <c r="H376" s="13"/>
      <c r="I376" s="10" t="s">
        <v>1142</v>
      </c>
      <c r="J376" s="10" t="s">
        <v>1143</v>
      </c>
      <c r="K376" s="47"/>
      <c r="L376" s="47"/>
      <c r="M376" s="10" t="s">
        <v>45</v>
      </c>
      <c r="N376" s="10"/>
      <c r="O376" s="12">
        <v>41207</v>
      </c>
      <c r="P376" s="4" t="s">
        <v>8070</v>
      </c>
      <c r="Q376" s="10" t="s">
        <v>160</v>
      </c>
      <c r="R376" s="10" t="s">
        <v>8088</v>
      </c>
      <c r="S376" s="13" t="s">
        <v>20</v>
      </c>
    </row>
    <row r="377" spans="1:19" ht="15" hidden="1" customHeight="1" x14ac:dyDescent="0.25">
      <c r="A377" s="10">
        <v>628387</v>
      </c>
      <c r="B377" s="10" t="s">
        <v>1144</v>
      </c>
      <c r="C377" s="10"/>
      <c r="D377" s="10"/>
      <c r="E377" s="10"/>
      <c r="F377" s="10" t="s">
        <v>1145</v>
      </c>
      <c r="G377" s="11">
        <v>5107.5</v>
      </c>
      <c r="H377" s="47"/>
      <c r="I377" s="10">
        <v>11</v>
      </c>
      <c r="J377" s="47"/>
      <c r="K377" s="10">
        <v>8</v>
      </c>
      <c r="L377" s="10">
        <v>1</v>
      </c>
      <c r="M377" s="10" t="s">
        <v>45</v>
      </c>
      <c r="N377" s="10"/>
      <c r="O377" s="12">
        <v>41207</v>
      </c>
      <c r="P377" s="4" t="s">
        <v>8070</v>
      </c>
      <c r="Q377" s="10" t="s">
        <v>203</v>
      </c>
      <c r="R377" s="10" t="s">
        <v>8088</v>
      </c>
      <c r="S377" s="13" t="s">
        <v>20</v>
      </c>
    </row>
    <row r="378" spans="1:19" ht="15" hidden="1" customHeight="1" x14ac:dyDescent="0.25">
      <c r="A378" s="10">
        <v>628452</v>
      </c>
      <c r="B378" s="10" t="s">
        <v>1146</v>
      </c>
      <c r="C378" s="10"/>
      <c r="D378" s="10"/>
      <c r="E378" s="10"/>
      <c r="F378" s="10" t="s">
        <v>1147</v>
      </c>
      <c r="G378" s="11">
        <v>0</v>
      </c>
      <c r="H378" s="47"/>
      <c r="I378" s="10">
        <v>50</v>
      </c>
      <c r="J378" s="10">
        <v>26</v>
      </c>
      <c r="K378" s="10" t="s">
        <v>1148</v>
      </c>
      <c r="L378" s="47"/>
      <c r="M378" s="10" t="s">
        <v>45</v>
      </c>
      <c r="N378" s="10"/>
      <c r="O378" s="12">
        <v>41207</v>
      </c>
      <c r="P378" s="4" t="s">
        <v>8070</v>
      </c>
      <c r="Q378" s="10" t="s">
        <v>47</v>
      </c>
      <c r="R378" s="10" t="s">
        <v>8088</v>
      </c>
      <c r="S378" s="13" t="s">
        <v>20</v>
      </c>
    </row>
    <row r="379" spans="1:19" ht="15" hidden="1" customHeight="1" x14ac:dyDescent="0.25">
      <c r="A379" s="10">
        <v>628463</v>
      </c>
      <c r="B379" s="10" t="s">
        <v>1146</v>
      </c>
      <c r="C379" s="10"/>
      <c r="D379" s="10"/>
      <c r="E379" s="10"/>
      <c r="F379" s="10" t="s">
        <v>1149</v>
      </c>
      <c r="G379" s="11">
        <v>0</v>
      </c>
      <c r="H379" s="47"/>
      <c r="I379" s="10">
        <v>49</v>
      </c>
      <c r="J379" s="10">
        <v>25</v>
      </c>
      <c r="K379" s="10" t="s">
        <v>1150</v>
      </c>
      <c r="L379" s="47"/>
      <c r="M379" s="10" t="s">
        <v>45</v>
      </c>
      <c r="N379" s="10"/>
      <c r="O379" s="12">
        <v>41207</v>
      </c>
      <c r="P379" s="4" t="s">
        <v>8070</v>
      </c>
      <c r="Q379" s="10" t="s">
        <v>47</v>
      </c>
      <c r="R379" s="10" t="s">
        <v>8088</v>
      </c>
      <c r="S379" s="13" t="s">
        <v>20</v>
      </c>
    </row>
    <row r="380" spans="1:19" ht="15" hidden="1" customHeight="1" x14ac:dyDescent="0.25">
      <c r="A380" s="10">
        <v>628465</v>
      </c>
      <c r="B380" s="10" t="s">
        <v>1146</v>
      </c>
      <c r="C380" s="10"/>
      <c r="D380" s="10"/>
      <c r="E380" s="10"/>
      <c r="F380" s="10" t="s">
        <v>1151</v>
      </c>
      <c r="G380" s="11">
        <v>0</v>
      </c>
      <c r="H380" s="47"/>
      <c r="I380" s="10">
        <v>25.5</v>
      </c>
      <c r="J380" s="10">
        <v>24.5</v>
      </c>
      <c r="K380" s="10" t="s">
        <v>1152</v>
      </c>
      <c r="L380" s="47"/>
      <c r="M380" s="10" t="s">
        <v>45</v>
      </c>
      <c r="N380" s="10"/>
      <c r="O380" s="12">
        <v>41207</v>
      </c>
      <c r="P380" s="4" t="s">
        <v>8070</v>
      </c>
      <c r="Q380" s="10" t="s">
        <v>47</v>
      </c>
      <c r="R380" s="10" t="s">
        <v>8088</v>
      </c>
      <c r="S380" s="13" t="s">
        <v>20</v>
      </c>
    </row>
    <row r="381" spans="1:19" ht="15" hidden="1" customHeight="1" x14ac:dyDescent="0.25">
      <c r="A381" s="10">
        <v>628466</v>
      </c>
      <c r="B381" s="10" t="s">
        <v>1146</v>
      </c>
      <c r="C381" s="10"/>
      <c r="D381" s="10"/>
      <c r="E381" s="10"/>
      <c r="F381" s="10" t="s">
        <v>1153</v>
      </c>
      <c r="G381" s="11">
        <v>0</v>
      </c>
      <c r="H381" s="47"/>
      <c r="I381" s="10">
        <v>26</v>
      </c>
      <c r="J381" s="10">
        <v>25</v>
      </c>
      <c r="K381" s="10" t="s">
        <v>1148</v>
      </c>
      <c r="L381" s="47"/>
      <c r="M381" s="10" t="s">
        <v>45</v>
      </c>
      <c r="N381" s="10"/>
      <c r="O381" s="12">
        <v>41207</v>
      </c>
      <c r="P381" s="4" t="s">
        <v>8070</v>
      </c>
      <c r="Q381" s="10" t="s">
        <v>47</v>
      </c>
      <c r="R381" s="10" t="s">
        <v>8088</v>
      </c>
      <c r="S381" s="13" t="s">
        <v>20</v>
      </c>
    </row>
    <row r="382" spans="1:19" ht="15" hidden="1" customHeight="1" x14ac:dyDescent="0.25">
      <c r="A382" s="10">
        <v>628469</v>
      </c>
      <c r="B382" s="10" t="s">
        <v>1154</v>
      </c>
      <c r="C382" s="10"/>
      <c r="D382" s="10"/>
      <c r="E382" s="10"/>
      <c r="F382" s="10" t="s">
        <v>1155</v>
      </c>
      <c r="G382" s="11">
        <v>14190</v>
      </c>
      <c r="H382" s="47"/>
      <c r="I382" s="10">
        <v>10</v>
      </c>
      <c r="J382" s="10">
        <v>13</v>
      </c>
      <c r="K382" s="10" t="s">
        <v>1156</v>
      </c>
      <c r="L382" s="47"/>
      <c r="M382" s="10" t="s">
        <v>45</v>
      </c>
      <c r="N382" s="10"/>
      <c r="O382" s="12">
        <v>41207</v>
      </c>
      <c r="P382" s="4" t="s">
        <v>8070</v>
      </c>
      <c r="Q382" s="10" t="s">
        <v>23</v>
      </c>
      <c r="R382" s="10" t="s">
        <v>8088</v>
      </c>
      <c r="S382" s="13" t="s">
        <v>20</v>
      </c>
    </row>
    <row r="383" spans="1:19" ht="15" hidden="1" customHeight="1" x14ac:dyDescent="0.25">
      <c r="A383" s="10">
        <v>628471</v>
      </c>
      <c r="B383" s="10" t="s">
        <v>1154</v>
      </c>
      <c r="C383" s="10"/>
      <c r="D383" s="10"/>
      <c r="E383" s="10"/>
      <c r="F383" s="10" t="s">
        <v>1157</v>
      </c>
      <c r="G383" s="11">
        <v>13567.5</v>
      </c>
      <c r="H383" s="47"/>
      <c r="I383" s="10">
        <v>10</v>
      </c>
      <c r="J383" s="10">
        <v>13</v>
      </c>
      <c r="K383" s="10" t="s">
        <v>1156</v>
      </c>
      <c r="L383" s="47"/>
      <c r="M383" s="10" t="s">
        <v>45</v>
      </c>
      <c r="N383" s="10"/>
      <c r="O383" s="12">
        <v>41207</v>
      </c>
      <c r="P383" s="4" t="s">
        <v>8070</v>
      </c>
      <c r="Q383" s="10" t="s">
        <v>23</v>
      </c>
      <c r="R383" s="10" t="s">
        <v>8088</v>
      </c>
      <c r="S383" s="13" t="s">
        <v>20</v>
      </c>
    </row>
    <row r="384" spans="1:19" ht="15" hidden="1" customHeight="1" x14ac:dyDescent="0.25">
      <c r="A384" s="10">
        <v>628480</v>
      </c>
      <c r="B384" s="10" t="s">
        <v>97</v>
      </c>
      <c r="C384" s="10"/>
      <c r="D384" s="10"/>
      <c r="E384" s="10"/>
      <c r="F384" s="10" t="s">
        <v>1158</v>
      </c>
      <c r="G384" s="11">
        <v>0</v>
      </c>
      <c r="H384" s="47"/>
      <c r="I384" s="10">
        <v>14</v>
      </c>
      <c r="J384" s="10" t="s">
        <v>1159</v>
      </c>
      <c r="K384" s="47"/>
      <c r="L384" s="47"/>
      <c r="M384" s="10" t="s">
        <v>45</v>
      </c>
      <c r="N384" s="10"/>
      <c r="O384" s="12">
        <v>41207</v>
      </c>
      <c r="P384" s="4" t="s">
        <v>8070</v>
      </c>
      <c r="Q384" s="10" t="s">
        <v>95</v>
      </c>
      <c r="R384" s="10" t="s">
        <v>8088</v>
      </c>
      <c r="S384" s="13" t="s">
        <v>20</v>
      </c>
    </row>
    <row r="385" spans="1:19" ht="15" hidden="1" customHeight="1" x14ac:dyDescent="0.25">
      <c r="A385" s="10">
        <v>628482</v>
      </c>
      <c r="B385" s="10" t="s">
        <v>182</v>
      </c>
      <c r="C385" s="10"/>
      <c r="D385" s="10"/>
      <c r="E385" s="10"/>
      <c r="F385" s="10" t="s">
        <v>1160</v>
      </c>
      <c r="G385" s="11">
        <v>8580</v>
      </c>
      <c r="H385" s="47"/>
      <c r="I385" s="10" t="s">
        <v>284</v>
      </c>
      <c r="J385" s="10">
        <v>16</v>
      </c>
      <c r="K385" s="10" t="s">
        <v>1161</v>
      </c>
      <c r="L385" s="47"/>
      <c r="M385" s="10" t="s">
        <v>45</v>
      </c>
      <c r="N385" s="10"/>
      <c r="O385" s="12">
        <v>41207</v>
      </c>
      <c r="P385" s="4" t="s">
        <v>8070</v>
      </c>
      <c r="Q385" s="10" t="s">
        <v>25</v>
      </c>
      <c r="R385" s="10" t="s">
        <v>8088</v>
      </c>
      <c r="S385" s="13" t="s">
        <v>20</v>
      </c>
    </row>
    <row r="386" spans="1:19" ht="15" hidden="1" customHeight="1" x14ac:dyDescent="0.25">
      <c r="A386" s="10">
        <v>628484</v>
      </c>
      <c r="B386" s="10" t="s">
        <v>182</v>
      </c>
      <c r="C386" s="10"/>
      <c r="D386" s="10"/>
      <c r="E386" s="10"/>
      <c r="F386" s="10" t="s">
        <v>1162</v>
      </c>
      <c r="G386" s="11">
        <v>6240</v>
      </c>
      <c r="H386" s="13"/>
      <c r="I386" s="10" t="s">
        <v>1163</v>
      </c>
      <c r="J386" s="10">
        <v>17</v>
      </c>
      <c r="K386" s="10" t="s">
        <v>1164</v>
      </c>
      <c r="L386" s="47"/>
      <c r="M386" s="10" t="s">
        <v>45</v>
      </c>
      <c r="N386" s="10"/>
      <c r="O386" s="12">
        <v>41207</v>
      </c>
      <c r="P386" s="4" t="s">
        <v>8070</v>
      </c>
      <c r="Q386" s="10" t="s">
        <v>25</v>
      </c>
      <c r="R386" s="10" t="s">
        <v>8088</v>
      </c>
      <c r="S386" s="13" t="s">
        <v>20</v>
      </c>
    </row>
    <row r="387" spans="1:19" ht="15" hidden="1" customHeight="1" x14ac:dyDescent="0.25">
      <c r="A387" s="10">
        <v>628495</v>
      </c>
      <c r="B387" s="10" t="s">
        <v>1165</v>
      </c>
      <c r="C387" s="10"/>
      <c r="D387" s="10"/>
      <c r="E387" s="10"/>
      <c r="F387" s="10" t="s">
        <v>1166</v>
      </c>
      <c r="G387" s="11">
        <v>6005</v>
      </c>
      <c r="H387" s="13"/>
      <c r="I387" s="10">
        <v>13.5</v>
      </c>
      <c r="J387" s="10" t="s">
        <v>1167</v>
      </c>
      <c r="K387" s="47"/>
      <c r="L387" s="47"/>
      <c r="M387" s="10" t="s">
        <v>45</v>
      </c>
      <c r="N387" s="10"/>
      <c r="O387" s="12">
        <v>41207</v>
      </c>
      <c r="P387" s="4" t="s">
        <v>8070</v>
      </c>
      <c r="Q387" s="10" t="s">
        <v>52</v>
      </c>
      <c r="R387" s="10" t="s">
        <v>8088</v>
      </c>
      <c r="S387" s="13" t="s">
        <v>20</v>
      </c>
    </row>
    <row r="388" spans="1:19" ht="15" hidden="1" customHeight="1" x14ac:dyDescent="0.25">
      <c r="A388" s="10">
        <v>628512</v>
      </c>
      <c r="B388" s="10" t="s">
        <v>64</v>
      </c>
      <c r="C388" s="10"/>
      <c r="D388" s="10"/>
      <c r="E388" s="10"/>
      <c r="F388" s="10" t="s">
        <v>1168</v>
      </c>
      <c r="G388" s="11">
        <v>5305</v>
      </c>
      <c r="H388" s="13"/>
      <c r="I388" s="10">
        <v>9</v>
      </c>
      <c r="J388" s="10">
        <v>10</v>
      </c>
      <c r="K388" s="10" t="s">
        <v>1169</v>
      </c>
      <c r="L388" s="47"/>
      <c r="M388" s="10" t="s">
        <v>45</v>
      </c>
      <c r="N388" s="10"/>
      <c r="O388" s="12">
        <v>41207</v>
      </c>
      <c r="P388" s="4" t="s">
        <v>8070</v>
      </c>
      <c r="Q388" s="10" t="s">
        <v>23</v>
      </c>
      <c r="R388" s="10" t="s">
        <v>8088</v>
      </c>
      <c r="S388" s="13" t="s">
        <v>20</v>
      </c>
    </row>
    <row r="389" spans="1:19" ht="15" hidden="1" customHeight="1" x14ac:dyDescent="0.25">
      <c r="A389" s="10">
        <v>628515</v>
      </c>
      <c r="B389" s="10" t="s">
        <v>64</v>
      </c>
      <c r="C389" s="10"/>
      <c r="D389" s="10"/>
      <c r="E389" s="10"/>
      <c r="F389" s="10" t="s">
        <v>1170</v>
      </c>
      <c r="G389" s="11">
        <v>5460</v>
      </c>
      <c r="H389" s="13"/>
      <c r="I389" s="10">
        <v>9</v>
      </c>
      <c r="J389" s="10">
        <v>11</v>
      </c>
      <c r="K389" s="10" t="s">
        <v>1169</v>
      </c>
      <c r="L389" s="47"/>
      <c r="M389" s="10" t="s">
        <v>45</v>
      </c>
      <c r="N389" s="10"/>
      <c r="O389" s="12">
        <v>41207</v>
      </c>
      <c r="P389" s="4" t="s">
        <v>8070</v>
      </c>
      <c r="Q389" s="10" t="s">
        <v>23</v>
      </c>
      <c r="R389" s="10" t="s">
        <v>8088</v>
      </c>
      <c r="S389" s="13" t="s">
        <v>20</v>
      </c>
    </row>
    <row r="390" spans="1:19" s="10" customFormat="1" ht="15" hidden="1" customHeight="1" x14ac:dyDescent="0.25">
      <c r="A390" s="10">
        <v>653069</v>
      </c>
      <c r="B390" s="10" t="s">
        <v>208</v>
      </c>
      <c r="C390" s="76" t="s">
        <v>8356</v>
      </c>
      <c r="D390" s="76"/>
      <c r="E390" s="76"/>
      <c r="F390" s="10" t="s">
        <v>212</v>
      </c>
      <c r="G390" s="11">
        <v>1664.88</v>
      </c>
      <c r="I390" s="10">
        <v>16</v>
      </c>
      <c r="J390" s="10">
        <v>0</v>
      </c>
      <c r="K390" s="10">
        <v>16.5</v>
      </c>
      <c r="L390" s="10">
        <v>4</v>
      </c>
      <c r="M390" s="10" t="s">
        <v>18</v>
      </c>
      <c r="N390" s="10">
        <v>778332</v>
      </c>
      <c r="O390" s="12">
        <v>41309</v>
      </c>
      <c r="P390" s="4" t="s">
        <v>8074</v>
      </c>
      <c r="Q390" s="10" t="s">
        <v>75</v>
      </c>
      <c r="R390" s="10" t="s">
        <v>8087</v>
      </c>
      <c r="S390" s="10" t="s">
        <v>26</v>
      </c>
    </row>
    <row r="391" spans="1:19" s="10" customFormat="1" ht="15" hidden="1" customHeight="1" x14ac:dyDescent="0.25">
      <c r="A391" s="10">
        <v>656819</v>
      </c>
      <c r="B391" s="10" t="s">
        <v>208</v>
      </c>
      <c r="C391" s="76" t="s">
        <v>8356</v>
      </c>
      <c r="D391" s="76"/>
      <c r="E391" s="76"/>
      <c r="F391" s="10" t="s">
        <v>212</v>
      </c>
      <c r="G391" s="11">
        <v>888.31</v>
      </c>
      <c r="I391" s="10">
        <v>16</v>
      </c>
      <c r="J391" s="10">
        <v>0</v>
      </c>
      <c r="K391" s="10">
        <v>16.5</v>
      </c>
      <c r="L391" s="10">
        <v>4</v>
      </c>
      <c r="M391" s="10" t="s">
        <v>18</v>
      </c>
      <c r="N391" s="10">
        <v>785674</v>
      </c>
      <c r="O391" s="12">
        <v>41323</v>
      </c>
      <c r="P391" s="4" t="s">
        <v>8074</v>
      </c>
      <c r="Q391" s="10" t="s">
        <v>103</v>
      </c>
      <c r="R391" s="10" t="s">
        <v>8087</v>
      </c>
      <c r="S391" s="10" t="s">
        <v>26</v>
      </c>
    </row>
    <row r="392" spans="1:19" ht="15" hidden="1" customHeight="1" x14ac:dyDescent="0.25">
      <c r="A392" s="10">
        <v>628542</v>
      </c>
      <c r="B392" s="10" t="s">
        <v>1173</v>
      </c>
      <c r="C392" s="10"/>
      <c r="D392" s="10"/>
      <c r="E392" s="10"/>
      <c r="F392" s="10" t="s">
        <v>1174</v>
      </c>
      <c r="G392" s="11">
        <v>5820</v>
      </c>
      <c r="H392" s="47"/>
      <c r="I392" s="10">
        <v>21</v>
      </c>
      <c r="J392" s="10">
        <v>4</v>
      </c>
      <c r="K392" s="10" t="s">
        <v>1175</v>
      </c>
      <c r="L392" s="47"/>
      <c r="M392" s="10" t="s">
        <v>45</v>
      </c>
      <c r="N392" s="10"/>
      <c r="O392" s="12">
        <v>41207</v>
      </c>
      <c r="P392" s="4" t="s">
        <v>8070</v>
      </c>
      <c r="Q392" s="10" t="s">
        <v>47</v>
      </c>
      <c r="R392" s="10" t="s">
        <v>8088</v>
      </c>
      <c r="S392" s="13" t="s">
        <v>20</v>
      </c>
    </row>
    <row r="393" spans="1:19" s="10" customFormat="1" ht="15" hidden="1" customHeight="1" x14ac:dyDescent="0.25">
      <c r="A393" s="10">
        <v>669000</v>
      </c>
      <c r="B393" s="10" t="s">
        <v>208</v>
      </c>
      <c r="C393" s="76" t="s">
        <v>8356</v>
      </c>
      <c r="D393" s="76"/>
      <c r="E393" s="76"/>
      <c r="F393" s="10" t="s">
        <v>212</v>
      </c>
      <c r="G393" s="11">
        <v>1735.19</v>
      </c>
      <c r="I393" s="10">
        <v>16</v>
      </c>
      <c r="J393" s="10">
        <v>0</v>
      </c>
      <c r="K393" s="10">
        <v>16.5</v>
      </c>
      <c r="L393" s="10">
        <v>4</v>
      </c>
      <c r="M393" s="10" t="s">
        <v>18</v>
      </c>
      <c r="N393" s="10">
        <v>810188</v>
      </c>
      <c r="O393" s="12">
        <v>41372</v>
      </c>
      <c r="P393" s="4" t="s">
        <v>8076</v>
      </c>
      <c r="Q393" s="10" t="s">
        <v>42</v>
      </c>
      <c r="R393" s="10" t="s">
        <v>8087</v>
      </c>
      <c r="S393" s="10" t="s">
        <v>26</v>
      </c>
    </row>
    <row r="394" spans="1:19" ht="15" hidden="1" customHeight="1" x14ac:dyDescent="0.25">
      <c r="A394" s="10">
        <v>663253</v>
      </c>
      <c r="B394" s="10" t="s">
        <v>474</v>
      </c>
      <c r="C394" s="10"/>
      <c r="D394" s="10" t="s">
        <v>8560</v>
      </c>
      <c r="E394" s="10"/>
      <c r="F394" s="10" t="s">
        <v>2208</v>
      </c>
      <c r="G394" s="11">
        <v>592.5</v>
      </c>
      <c r="H394" s="47"/>
      <c r="I394" s="10">
        <v>2</v>
      </c>
      <c r="J394" s="10" t="s">
        <v>2209</v>
      </c>
      <c r="K394" s="47"/>
      <c r="L394" s="47"/>
      <c r="M394" s="10" t="s">
        <v>18</v>
      </c>
      <c r="N394" s="10">
        <v>799012</v>
      </c>
      <c r="O394" s="12">
        <v>41348</v>
      </c>
      <c r="P394" s="4" t="s">
        <v>8075</v>
      </c>
      <c r="Q394" s="10" t="s">
        <v>34</v>
      </c>
      <c r="R394" s="47" t="s">
        <v>8087</v>
      </c>
      <c r="S394" s="13" t="s">
        <v>20</v>
      </c>
    </row>
    <row r="395" spans="1:19" s="10" customFormat="1" ht="15" hidden="1" customHeight="1" x14ac:dyDescent="0.25">
      <c r="A395" s="10">
        <v>670276</v>
      </c>
      <c r="B395" s="10" t="s">
        <v>208</v>
      </c>
      <c r="C395" s="76" t="s">
        <v>8356</v>
      </c>
      <c r="D395" s="76"/>
      <c r="E395" s="76"/>
      <c r="F395" s="10" t="s">
        <v>212</v>
      </c>
      <c r="G395" s="11">
        <v>2245.54</v>
      </c>
      <c r="I395" s="10">
        <v>16</v>
      </c>
      <c r="J395" s="10">
        <v>0</v>
      </c>
      <c r="K395" s="10">
        <v>16.5</v>
      </c>
      <c r="L395" s="10">
        <v>4</v>
      </c>
      <c r="M395" s="10" t="s">
        <v>18</v>
      </c>
      <c r="N395" s="10">
        <v>812491</v>
      </c>
      <c r="O395" s="12">
        <v>41375</v>
      </c>
      <c r="P395" s="4" t="s">
        <v>8076</v>
      </c>
      <c r="Q395" s="10" t="s">
        <v>47</v>
      </c>
      <c r="R395" s="10" t="s">
        <v>8087</v>
      </c>
      <c r="S395" s="10" t="s">
        <v>26</v>
      </c>
    </row>
    <row r="396" spans="1:19" s="10" customFormat="1" ht="15" hidden="1" customHeight="1" x14ac:dyDescent="0.25">
      <c r="A396" s="10">
        <v>685614</v>
      </c>
      <c r="B396" s="10" t="s">
        <v>208</v>
      </c>
      <c r="C396" s="76" t="s">
        <v>8356</v>
      </c>
      <c r="D396" s="76"/>
      <c r="E396" s="76"/>
      <c r="F396" s="10" t="s">
        <v>212</v>
      </c>
      <c r="G396" s="11">
        <v>1659.24</v>
      </c>
      <c r="I396" s="10">
        <v>16</v>
      </c>
      <c r="J396" s="10">
        <v>0</v>
      </c>
      <c r="K396" s="10">
        <v>16.5</v>
      </c>
      <c r="L396" s="10">
        <v>4</v>
      </c>
      <c r="M396" s="10" t="s">
        <v>18</v>
      </c>
      <c r="N396" s="10">
        <v>845298</v>
      </c>
      <c r="O396" s="12">
        <v>41437</v>
      </c>
      <c r="P396" s="4" t="s">
        <v>8078</v>
      </c>
      <c r="Q396" s="10" t="s">
        <v>25</v>
      </c>
      <c r="R396" s="10" t="s">
        <v>8087</v>
      </c>
      <c r="S396" s="10" t="s">
        <v>26</v>
      </c>
    </row>
    <row r="397" spans="1:19" s="10" customFormat="1" ht="15" hidden="1" customHeight="1" x14ac:dyDescent="0.25">
      <c r="A397" s="10">
        <v>687646</v>
      </c>
      <c r="B397" s="10" t="s">
        <v>208</v>
      </c>
      <c r="C397" s="76" t="s">
        <v>8356</v>
      </c>
      <c r="D397" s="76"/>
      <c r="E397" s="76"/>
      <c r="F397" s="10" t="s">
        <v>212</v>
      </c>
      <c r="G397" s="11">
        <v>1709.35</v>
      </c>
      <c r="I397" s="10">
        <v>16</v>
      </c>
      <c r="J397" s="10">
        <v>0</v>
      </c>
      <c r="K397" s="10">
        <v>16.5</v>
      </c>
      <c r="L397" s="10">
        <v>4</v>
      </c>
      <c r="M397" s="10" t="s">
        <v>18</v>
      </c>
      <c r="N397" s="10">
        <v>849307</v>
      </c>
      <c r="O397" s="12">
        <v>41444</v>
      </c>
      <c r="P397" s="4" t="s">
        <v>8078</v>
      </c>
      <c r="Q397" s="10" t="s">
        <v>34</v>
      </c>
      <c r="R397" s="10" t="s">
        <v>8087</v>
      </c>
      <c r="S397" s="10" t="s">
        <v>26</v>
      </c>
    </row>
    <row r="398" spans="1:19" s="10" customFormat="1" ht="15" hidden="1" customHeight="1" x14ac:dyDescent="0.25">
      <c r="A398" s="10">
        <v>690864</v>
      </c>
      <c r="B398" s="10" t="s">
        <v>208</v>
      </c>
      <c r="C398" s="76" t="s">
        <v>8356</v>
      </c>
      <c r="D398" s="76"/>
      <c r="E398" s="76"/>
      <c r="F398" s="10" t="s">
        <v>6525</v>
      </c>
      <c r="G398" s="10">
        <v>1860.18</v>
      </c>
      <c r="I398" s="10">
        <v>16</v>
      </c>
      <c r="J398" s="10">
        <v>0</v>
      </c>
      <c r="K398" s="10">
        <v>16.5</v>
      </c>
      <c r="L398" s="10">
        <v>4</v>
      </c>
      <c r="M398" s="10" t="s">
        <v>18</v>
      </c>
      <c r="N398" s="10">
        <v>856613</v>
      </c>
      <c r="O398" s="12">
        <v>41458</v>
      </c>
      <c r="P398" s="4" t="s">
        <v>8079</v>
      </c>
      <c r="Q398" s="10" t="s">
        <v>164</v>
      </c>
      <c r="R398" s="10" t="s">
        <v>8087</v>
      </c>
      <c r="S398" s="10" t="s">
        <v>26</v>
      </c>
    </row>
    <row r="399" spans="1:19" ht="15" hidden="1" customHeight="1" x14ac:dyDescent="0.25">
      <c r="A399" s="10">
        <v>660061</v>
      </c>
      <c r="B399" s="10" t="s">
        <v>4225</v>
      </c>
      <c r="C399" s="10"/>
      <c r="D399" s="10"/>
      <c r="E399" s="10"/>
      <c r="F399" s="10" t="s">
        <v>4228</v>
      </c>
      <c r="G399" s="11">
        <v>8050</v>
      </c>
      <c r="H399" s="47"/>
      <c r="I399" s="10">
        <v>4</v>
      </c>
      <c r="J399" s="47"/>
      <c r="K399" s="10">
        <v>8</v>
      </c>
      <c r="L399" s="10">
        <v>1.25</v>
      </c>
      <c r="M399" s="10" t="s">
        <v>45</v>
      </c>
      <c r="N399" s="10"/>
      <c r="O399" s="12">
        <v>41348</v>
      </c>
      <c r="P399" s="4" t="s">
        <v>8075</v>
      </c>
      <c r="Q399" s="10" t="s">
        <v>49</v>
      </c>
      <c r="R399" s="10" t="s">
        <v>8088</v>
      </c>
      <c r="S399" s="13" t="s">
        <v>20</v>
      </c>
    </row>
    <row r="400" spans="1:19" ht="15" hidden="1" customHeight="1" x14ac:dyDescent="0.25">
      <c r="A400" s="10">
        <v>686982</v>
      </c>
      <c r="B400" s="10" t="s">
        <v>132</v>
      </c>
      <c r="C400" s="10"/>
      <c r="D400" s="10"/>
      <c r="E400" s="10"/>
      <c r="F400" s="10" t="s">
        <v>6128</v>
      </c>
      <c r="G400" s="11">
        <v>7545</v>
      </c>
      <c r="H400" s="13"/>
      <c r="I400" s="10">
        <v>14</v>
      </c>
      <c r="J400" s="47"/>
      <c r="K400" s="10">
        <v>24</v>
      </c>
      <c r="L400" s="10">
        <v>3</v>
      </c>
      <c r="M400" s="10" t="s">
        <v>45</v>
      </c>
      <c r="N400" s="10"/>
      <c r="O400" s="12">
        <v>41443</v>
      </c>
      <c r="P400" s="4" t="s">
        <v>8078</v>
      </c>
      <c r="Q400" s="10" t="s">
        <v>52</v>
      </c>
      <c r="R400" s="10" t="s">
        <v>8088</v>
      </c>
      <c r="S400" s="13" t="s">
        <v>20</v>
      </c>
    </row>
    <row r="401" spans="1:19" ht="15" hidden="1" customHeight="1" x14ac:dyDescent="0.25">
      <c r="A401" s="10">
        <v>628704</v>
      </c>
      <c r="B401" s="10" t="s">
        <v>129</v>
      </c>
      <c r="C401" s="10"/>
      <c r="D401" s="10"/>
      <c r="E401" s="10"/>
      <c r="F401" s="10" t="s">
        <v>1184</v>
      </c>
      <c r="G401" s="11">
        <v>0</v>
      </c>
      <c r="H401" s="13"/>
      <c r="I401" s="10" t="s">
        <v>1185</v>
      </c>
      <c r="J401" s="10" t="s">
        <v>1186</v>
      </c>
      <c r="K401" s="10" t="s">
        <v>1187</v>
      </c>
      <c r="L401" s="47"/>
      <c r="M401" s="10" t="s">
        <v>45</v>
      </c>
      <c r="N401" s="10"/>
      <c r="O401" s="12">
        <v>41208</v>
      </c>
      <c r="P401" s="4" t="s">
        <v>8070</v>
      </c>
      <c r="Q401" s="10" t="s">
        <v>52</v>
      </c>
      <c r="R401" s="10" t="s">
        <v>8088</v>
      </c>
      <c r="S401" s="13" t="s">
        <v>20</v>
      </c>
    </row>
    <row r="402" spans="1:19" ht="15" hidden="1" customHeight="1" x14ac:dyDescent="0.25">
      <c r="A402" s="10">
        <v>628766</v>
      </c>
      <c r="B402" s="10" t="s">
        <v>64</v>
      </c>
      <c r="C402" s="10"/>
      <c r="D402" s="10"/>
      <c r="E402" s="10"/>
      <c r="F402" s="10" t="s">
        <v>1188</v>
      </c>
      <c r="G402" s="11">
        <v>9348</v>
      </c>
      <c r="H402" s="13"/>
      <c r="I402" s="10">
        <v>12</v>
      </c>
      <c r="J402" s="10" t="s">
        <v>1189</v>
      </c>
      <c r="K402" s="47"/>
      <c r="L402" s="47"/>
      <c r="M402" s="10" t="s">
        <v>45</v>
      </c>
      <c r="N402" s="10"/>
      <c r="O402" s="12">
        <v>41208</v>
      </c>
      <c r="P402" s="4" t="s">
        <v>8070</v>
      </c>
      <c r="Q402" s="10" t="s">
        <v>29</v>
      </c>
      <c r="R402" s="10" t="s">
        <v>8088</v>
      </c>
      <c r="S402" s="13" t="s">
        <v>20</v>
      </c>
    </row>
    <row r="403" spans="1:19" s="10" customFormat="1" ht="15" hidden="1" customHeight="1" x14ac:dyDescent="0.25">
      <c r="A403" s="10">
        <v>690864</v>
      </c>
      <c r="B403" s="10" t="s">
        <v>208</v>
      </c>
      <c r="C403" s="76" t="s">
        <v>8356</v>
      </c>
      <c r="D403" s="76"/>
      <c r="E403" s="76"/>
      <c r="F403" s="10" t="s">
        <v>6525</v>
      </c>
      <c r="G403" s="10">
        <v>1860.18</v>
      </c>
      <c r="I403" s="10">
        <v>16</v>
      </c>
      <c r="J403" s="10">
        <v>0</v>
      </c>
      <c r="K403" s="10">
        <v>16.5</v>
      </c>
      <c r="L403" s="10">
        <v>4</v>
      </c>
      <c r="M403" s="10" t="s">
        <v>18</v>
      </c>
      <c r="N403" s="10">
        <v>856613</v>
      </c>
      <c r="O403" s="12">
        <v>41458</v>
      </c>
      <c r="P403" s="4" t="s">
        <v>8079</v>
      </c>
      <c r="Q403" s="10" t="s">
        <v>164</v>
      </c>
      <c r="R403" s="10" t="s">
        <v>8087</v>
      </c>
      <c r="S403" s="10" t="s">
        <v>26</v>
      </c>
    </row>
    <row r="404" spans="1:19" s="10" customFormat="1" ht="15" hidden="1" customHeight="1" x14ac:dyDescent="0.25">
      <c r="A404" s="10">
        <v>699196</v>
      </c>
      <c r="B404" s="10" t="s">
        <v>208</v>
      </c>
      <c r="C404" s="76" t="s">
        <v>8356</v>
      </c>
      <c r="D404" s="76"/>
      <c r="E404" s="76"/>
      <c r="F404" s="10" t="s">
        <v>6525</v>
      </c>
      <c r="G404" s="10">
        <v>1706.71</v>
      </c>
      <c r="I404" s="10">
        <v>16</v>
      </c>
      <c r="J404" s="10">
        <v>0</v>
      </c>
      <c r="K404" s="10">
        <v>16.5</v>
      </c>
      <c r="L404" s="10">
        <v>4</v>
      </c>
      <c r="M404" s="10" t="s">
        <v>18</v>
      </c>
      <c r="N404" s="10">
        <v>876658</v>
      </c>
      <c r="O404" s="12">
        <v>41498</v>
      </c>
      <c r="P404" s="4" t="s">
        <v>8080</v>
      </c>
      <c r="Q404" s="10" t="s">
        <v>5913</v>
      </c>
      <c r="R404" s="10" t="s">
        <v>8087</v>
      </c>
      <c r="S404" s="10" t="s">
        <v>26</v>
      </c>
    </row>
    <row r="405" spans="1:19" ht="15" hidden="1" customHeight="1" x14ac:dyDescent="0.25">
      <c r="A405" s="10">
        <v>628819</v>
      </c>
      <c r="B405" s="10" t="s">
        <v>1181</v>
      </c>
      <c r="C405" s="10"/>
      <c r="D405" s="10"/>
      <c r="E405" s="10"/>
      <c r="F405" s="10" t="s">
        <v>1192</v>
      </c>
      <c r="G405" s="11">
        <v>20500</v>
      </c>
      <c r="H405" s="13"/>
      <c r="I405" s="10" t="s">
        <v>1193</v>
      </c>
      <c r="J405" s="47"/>
      <c r="K405" s="47"/>
      <c r="L405" s="47"/>
      <c r="M405" s="10" t="s">
        <v>45</v>
      </c>
      <c r="N405" s="10"/>
      <c r="O405" s="12">
        <v>41208</v>
      </c>
      <c r="P405" s="4" t="s">
        <v>8070</v>
      </c>
      <c r="Q405" s="10" t="s">
        <v>1194</v>
      </c>
      <c r="R405" s="10" t="s">
        <v>8088</v>
      </c>
      <c r="S405" s="13" t="s">
        <v>20</v>
      </c>
    </row>
    <row r="406" spans="1:19" ht="15" hidden="1" customHeight="1" x14ac:dyDescent="0.25">
      <c r="A406" s="10">
        <v>628832</v>
      </c>
      <c r="B406" s="10" t="s">
        <v>1181</v>
      </c>
      <c r="C406" s="10"/>
      <c r="D406" s="10"/>
      <c r="E406" s="10"/>
      <c r="F406" s="10" t="s">
        <v>1195</v>
      </c>
      <c r="G406" s="11">
        <v>27200</v>
      </c>
      <c r="H406" s="13"/>
      <c r="I406" s="10" t="s">
        <v>1196</v>
      </c>
      <c r="J406" s="47"/>
      <c r="K406" s="47"/>
      <c r="L406" s="47"/>
      <c r="M406" s="10" t="s">
        <v>45</v>
      </c>
      <c r="N406" s="10"/>
      <c r="O406" s="12">
        <v>41208</v>
      </c>
      <c r="P406" s="4" t="s">
        <v>8070</v>
      </c>
      <c r="Q406" s="10" t="s">
        <v>1194</v>
      </c>
      <c r="R406" s="10" t="s">
        <v>8088</v>
      </c>
      <c r="S406" s="13" t="s">
        <v>20</v>
      </c>
    </row>
    <row r="407" spans="1:19" s="10" customFormat="1" ht="15" hidden="1" customHeight="1" x14ac:dyDescent="0.25">
      <c r="A407" s="10">
        <v>709228</v>
      </c>
      <c r="B407" s="10" t="s">
        <v>208</v>
      </c>
      <c r="C407" s="76" t="s">
        <v>8356</v>
      </c>
      <c r="D407" s="76"/>
      <c r="E407" s="76"/>
      <c r="F407" s="10" t="s">
        <v>6525</v>
      </c>
      <c r="G407" s="10">
        <v>1723.22</v>
      </c>
      <c r="I407" s="10">
        <v>16</v>
      </c>
      <c r="J407" s="10">
        <v>0</v>
      </c>
      <c r="K407" s="10">
        <v>16.5</v>
      </c>
      <c r="L407" s="10">
        <v>4</v>
      </c>
      <c r="M407" s="10" t="s">
        <v>18</v>
      </c>
      <c r="N407" s="10">
        <v>899881</v>
      </c>
      <c r="O407" s="12">
        <v>41542</v>
      </c>
      <c r="P407" s="4" t="s">
        <v>8081</v>
      </c>
      <c r="Q407" s="10" t="s">
        <v>31</v>
      </c>
      <c r="R407" s="10" t="s">
        <v>8087</v>
      </c>
      <c r="S407" s="10" t="s">
        <v>26</v>
      </c>
    </row>
    <row r="408" spans="1:19" ht="15" hidden="1" customHeight="1" x14ac:dyDescent="0.25">
      <c r="A408" s="10">
        <v>628857</v>
      </c>
      <c r="B408" s="10" t="s">
        <v>1199</v>
      </c>
      <c r="C408" s="10"/>
      <c r="D408" s="10"/>
      <c r="E408" s="10"/>
      <c r="F408" s="10" t="s">
        <v>1200</v>
      </c>
      <c r="G408" s="11">
        <v>1895</v>
      </c>
      <c r="H408" s="13"/>
      <c r="I408" s="10">
        <v>6</v>
      </c>
      <c r="J408" s="10">
        <v>9</v>
      </c>
      <c r="K408" s="10" t="s">
        <v>1201</v>
      </c>
      <c r="L408" s="47"/>
      <c r="M408" s="10" t="s">
        <v>45</v>
      </c>
      <c r="N408" s="10"/>
      <c r="O408" s="12">
        <v>41208</v>
      </c>
      <c r="P408" s="4" t="s">
        <v>8070</v>
      </c>
      <c r="Q408" s="10" t="s">
        <v>23</v>
      </c>
      <c r="R408" s="10" t="s">
        <v>8088</v>
      </c>
      <c r="S408" s="13" t="s">
        <v>20</v>
      </c>
    </row>
    <row r="409" spans="1:19" s="10" customFormat="1" ht="15" hidden="1" customHeight="1" x14ac:dyDescent="0.25">
      <c r="A409" s="10">
        <v>662357</v>
      </c>
      <c r="B409" s="10" t="s">
        <v>208</v>
      </c>
      <c r="C409" s="76" t="s">
        <v>8356</v>
      </c>
      <c r="D409" s="76"/>
      <c r="E409" s="76"/>
      <c r="F409" s="10" t="s">
        <v>4432</v>
      </c>
      <c r="G409" s="11">
        <v>1296</v>
      </c>
      <c r="I409" s="10">
        <v>17.75</v>
      </c>
      <c r="J409" s="10">
        <v>0</v>
      </c>
      <c r="K409" s="10">
        <v>18</v>
      </c>
      <c r="L409" s="10">
        <v>3</v>
      </c>
      <c r="M409" s="10" t="s">
        <v>45</v>
      </c>
      <c r="O409" s="12">
        <v>41359</v>
      </c>
      <c r="P409" s="4" t="s">
        <v>8075</v>
      </c>
      <c r="Q409" s="10" t="s">
        <v>169</v>
      </c>
      <c r="R409" s="10" t="s">
        <v>8087</v>
      </c>
      <c r="S409" s="10" t="s">
        <v>26</v>
      </c>
    </row>
    <row r="410" spans="1:19" ht="15" hidden="1" customHeight="1" x14ac:dyDescent="0.25">
      <c r="A410" s="10">
        <v>628899</v>
      </c>
      <c r="B410" s="10" t="s">
        <v>1199</v>
      </c>
      <c r="C410" s="10"/>
      <c r="D410" s="10"/>
      <c r="E410" s="10"/>
      <c r="F410" s="10" t="s">
        <v>1203</v>
      </c>
      <c r="G410" s="11">
        <v>1687.5</v>
      </c>
      <c r="H410" s="13"/>
      <c r="I410" s="10">
        <v>6</v>
      </c>
      <c r="J410" s="10">
        <v>9</v>
      </c>
      <c r="K410" s="10" t="s">
        <v>1201</v>
      </c>
      <c r="L410" s="47"/>
      <c r="M410" s="10" t="s">
        <v>45</v>
      </c>
      <c r="N410" s="10"/>
      <c r="O410" s="12">
        <v>41208</v>
      </c>
      <c r="P410" s="4" t="s">
        <v>8070</v>
      </c>
      <c r="Q410" s="10" t="s">
        <v>23</v>
      </c>
      <c r="R410" s="47" t="s">
        <v>8087</v>
      </c>
      <c r="S410" s="13" t="s">
        <v>20</v>
      </c>
    </row>
    <row r="411" spans="1:19" s="10" customFormat="1" ht="15" hidden="1" customHeight="1" x14ac:dyDescent="0.25">
      <c r="A411" s="10">
        <v>626098</v>
      </c>
      <c r="B411" s="10" t="s">
        <v>208</v>
      </c>
      <c r="C411" s="76" t="s">
        <v>8356</v>
      </c>
      <c r="D411" s="76"/>
      <c r="E411" s="76"/>
      <c r="F411" s="10" t="s">
        <v>210</v>
      </c>
      <c r="G411" s="11">
        <v>1610.96</v>
      </c>
      <c r="I411" s="10">
        <v>17.75</v>
      </c>
      <c r="J411" s="10">
        <v>0</v>
      </c>
      <c r="K411" s="10">
        <v>18</v>
      </c>
      <c r="L411" s="10">
        <v>4</v>
      </c>
      <c r="M411" s="10" t="s">
        <v>18</v>
      </c>
      <c r="N411" s="10">
        <v>722404</v>
      </c>
      <c r="O411" s="12">
        <v>41183</v>
      </c>
      <c r="P411" s="4" t="s">
        <v>8070</v>
      </c>
      <c r="Q411" s="10" t="s">
        <v>103</v>
      </c>
      <c r="R411" s="10" t="s">
        <v>8087</v>
      </c>
      <c r="S411" s="10" t="s">
        <v>26</v>
      </c>
    </row>
    <row r="412" spans="1:19" ht="15" hidden="1" customHeight="1" x14ac:dyDescent="0.25">
      <c r="A412" s="47">
        <v>691794</v>
      </c>
      <c r="B412" s="47" t="s">
        <v>292</v>
      </c>
      <c r="C412" s="47"/>
      <c r="D412" s="10" t="s">
        <v>8561</v>
      </c>
      <c r="E412" s="47"/>
      <c r="F412" s="47" t="s">
        <v>6594</v>
      </c>
      <c r="G412" s="47">
        <v>613.25</v>
      </c>
      <c r="H412" s="13"/>
      <c r="I412" s="47" t="s">
        <v>294</v>
      </c>
      <c r="J412" s="47">
        <v>40</v>
      </c>
      <c r="K412" s="47" t="s">
        <v>295</v>
      </c>
      <c r="L412" s="47"/>
      <c r="M412" s="47" t="s">
        <v>18</v>
      </c>
      <c r="N412" s="47">
        <v>860171</v>
      </c>
      <c r="O412" s="48">
        <v>41466</v>
      </c>
      <c r="P412" s="50" t="s">
        <v>8079</v>
      </c>
      <c r="Q412" s="47" t="s">
        <v>37</v>
      </c>
      <c r="R412" s="47" t="s">
        <v>8087</v>
      </c>
      <c r="S412" s="13" t="s">
        <v>20</v>
      </c>
    </row>
    <row r="413" spans="1:19" ht="15" hidden="1" customHeight="1" x14ac:dyDescent="0.25">
      <c r="A413" s="47">
        <v>691794</v>
      </c>
      <c r="B413" s="47" t="s">
        <v>292</v>
      </c>
      <c r="C413" s="47"/>
      <c r="D413" s="10" t="s">
        <v>8561</v>
      </c>
      <c r="E413" s="47"/>
      <c r="F413" s="47" t="s">
        <v>6594</v>
      </c>
      <c r="G413" s="47">
        <v>613.25</v>
      </c>
      <c r="H413" s="13"/>
      <c r="I413" s="47" t="s">
        <v>294</v>
      </c>
      <c r="J413" s="47">
        <v>40</v>
      </c>
      <c r="K413" s="47" t="s">
        <v>295</v>
      </c>
      <c r="L413" s="47"/>
      <c r="M413" s="47" t="s">
        <v>18</v>
      </c>
      <c r="N413" s="47">
        <v>860171</v>
      </c>
      <c r="O413" s="48">
        <v>41466</v>
      </c>
      <c r="P413" s="50" t="s">
        <v>8079</v>
      </c>
      <c r="Q413" s="47" t="s">
        <v>37</v>
      </c>
      <c r="R413" s="47" t="s">
        <v>8087</v>
      </c>
      <c r="S413" s="13" t="s">
        <v>20</v>
      </c>
    </row>
    <row r="414" spans="1:19" ht="15" hidden="1" customHeight="1" x14ac:dyDescent="0.25">
      <c r="A414" s="47">
        <v>700578</v>
      </c>
      <c r="B414" s="47" t="s">
        <v>7504</v>
      </c>
      <c r="C414" s="47"/>
      <c r="D414" s="10" t="s">
        <v>8558</v>
      </c>
      <c r="E414" s="47"/>
      <c r="F414" s="47" t="s">
        <v>7505</v>
      </c>
      <c r="G414" s="47">
        <v>660</v>
      </c>
      <c r="H414" s="13"/>
      <c r="I414" s="47">
        <v>9</v>
      </c>
      <c r="J414" s="47" t="s">
        <v>7506</v>
      </c>
      <c r="K414" s="47"/>
      <c r="L414" s="47"/>
      <c r="M414" s="47" t="s">
        <v>18</v>
      </c>
      <c r="N414" s="47">
        <v>884054</v>
      </c>
      <c r="O414" s="48">
        <v>41512</v>
      </c>
      <c r="P414" s="50" t="s">
        <v>8080</v>
      </c>
      <c r="Q414" s="47" t="s">
        <v>5913</v>
      </c>
      <c r="R414" s="10" t="s">
        <v>8088</v>
      </c>
      <c r="S414" s="13" t="s">
        <v>20</v>
      </c>
    </row>
    <row r="415" spans="1:19" s="10" customFormat="1" ht="15" hidden="1" customHeight="1" x14ac:dyDescent="0.25">
      <c r="A415" s="10">
        <v>626313</v>
      </c>
      <c r="B415" s="10" t="s">
        <v>208</v>
      </c>
      <c r="C415" s="76" t="s">
        <v>8356</v>
      </c>
      <c r="D415" s="76"/>
      <c r="E415" s="76"/>
      <c r="F415" s="10" t="s">
        <v>210</v>
      </c>
      <c r="G415" s="11">
        <v>1342.46</v>
      </c>
      <c r="I415" s="10">
        <v>17.75</v>
      </c>
      <c r="J415" s="10">
        <v>0</v>
      </c>
      <c r="K415" s="10">
        <v>18</v>
      </c>
      <c r="L415" s="10">
        <v>4</v>
      </c>
      <c r="M415" s="10" t="s">
        <v>18</v>
      </c>
      <c r="N415" s="10">
        <v>722638</v>
      </c>
      <c r="O415" s="12">
        <v>41183</v>
      </c>
      <c r="P415" s="4" t="s">
        <v>8070</v>
      </c>
      <c r="Q415" s="10" t="s">
        <v>75</v>
      </c>
      <c r="R415" s="10" t="s">
        <v>8087</v>
      </c>
      <c r="S415" s="10" t="s">
        <v>26</v>
      </c>
    </row>
    <row r="416" spans="1:19" s="10" customFormat="1" ht="15" hidden="1" customHeight="1" x14ac:dyDescent="0.25">
      <c r="A416" s="10">
        <v>644596</v>
      </c>
      <c r="B416" s="10" t="s">
        <v>208</v>
      </c>
      <c r="C416" s="76" t="s">
        <v>8356</v>
      </c>
      <c r="D416" s="76"/>
      <c r="E416" s="76"/>
      <c r="F416" s="10" t="s">
        <v>210</v>
      </c>
      <c r="G416" s="11">
        <v>1593.54</v>
      </c>
      <c r="I416" s="10">
        <v>17.75</v>
      </c>
      <c r="J416" s="10">
        <v>0</v>
      </c>
      <c r="K416" s="10">
        <v>18</v>
      </c>
      <c r="L416" s="10">
        <v>4</v>
      </c>
      <c r="M416" s="10" t="s">
        <v>18</v>
      </c>
      <c r="N416" s="10">
        <v>761155</v>
      </c>
      <c r="O416" s="12">
        <v>41270</v>
      </c>
      <c r="P416" s="4" t="s">
        <v>8072</v>
      </c>
      <c r="Q416" s="10" t="s">
        <v>34</v>
      </c>
      <c r="R416" s="10" t="s">
        <v>8087</v>
      </c>
      <c r="S416" s="10" t="s">
        <v>26</v>
      </c>
    </row>
    <row r="417" spans="1:19" ht="15" hidden="1" customHeight="1" x14ac:dyDescent="0.25">
      <c r="A417" s="47">
        <v>703356</v>
      </c>
      <c r="B417" s="47" t="s">
        <v>7504</v>
      </c>
      <c r="C417" s="47"/>
      <c r="D417" s="10" t="s">
        <v>8558</v>
      </c>
      <c r="E417" s="47"/>
      <c r="F417" s="47" t="s">
        <v>7505</v>
      </c>
      <c r="G417" s="47">
        <v>660</v>
      </c>
      <c r="H417" s="13"/>
      <c r="I417" s="47">
        <v>9</v>
      </c>
      <c r="J417" s="47" t="s">
        <v>7506</v>
      </c>
      <c r="K417" s="47"/>
      <c r="L417" s="47"/>
      <c r="M417" s="47" t="s">
        <v>18</v>
      </c>
      <c r="N417" s="47">
        <v>887074</v>
      </c>
      <c r="O417" s="48">
        <v>41516</v>
      </c>
      <c r="P417" s="50" t="s">
        <v>8080</v>
      </c>
      <c r="Q417" s="47" t="s">
        <v>7561</v>
      </c>
      <c r="R417" s="47" t="s">
        <v>8087</v>
      </c>
      <c r="S417" s="13" t="s">
        <v>20</v>
      </c>
    </row>
    <row r="418" spans="1:19" s="10" customFormat="1" ht="15" hidden="1" customHeight="1" x14ac:dyDescent="0.25">
      <c r="A418" s="10">
        <v>645012</v>
      </c>
      <c r="B418" s="10" t="s">
        <v>208</v>
      </c>
      <c r="C418" s="76" t="s">
        <v>8356</v>
      </c>
      <c r="D418" s="76"/>
      <c r="E418" s="76"/>
      <c r="F418" s="10" t="s">
        <v>210</v>
      </c>
      <c r="G418" s="11">
        <v>1593.54</v>
      </c>
      <c r="I418" s="10">
        <v>17.75</v>
      </c>
      <c r="J418" s="10">
        <v>0</v>
      </c>
      <c r="K418" s="10">
        <v>18</v>
      </c>
      <c r="L418" s="10">
        <v>4</v>
      </c>
      <c r="M418" s="10" t="s">
        <v>18</v>
      </c>
      <c r="N418" s="10">
        <v>761933</v>
      </c>
      <c r="O418" s="12">
        <v>41274</v>
      </c>
      <c r="P418" s="4" t="s">
        <v>8072</v>
      </c>
      <c r="Q418" s="10" t="s">
        <v>58</v>
      </c>
      <c r="R418" s="10" t="s">
        <v>8087</v>
      </c>
      <c r="S418" s="10" t="s">
        <v>26</v>
      </c>
    </row>
    <row r="419" spans="1:19" ht="15" hidden="1" customHeight="1" x14ac:dyDescent="0.25">
      <c r="A419" s="10">
        <v>629053</v>
      </c>
      <c r="B419" s="10" t="s">
        <v>206</v>
      </c>
      <c r="C419" s="10"/>
      <c r="D419" s="10"/>
      <c r="E419" s="10"/>
      <c r="F419" s="10" t="s">
        <v>1205</v>
      </c>
      <c r="G419" s="11">
        <v>0</v>
      </c>
      <c r="H419" s="13"/>
      <c r="I419" s="10">
        <v>6</v>
      </c>
      <c r="J419" s="10" t="s">
        <v>1206</v>
      </c>
      <c r="K419" s="47"/>
      <c r="L419" s="47"/>
      <c r="M419" s="10" t="s">
        <v>45</v>
      </c>
      <c r="N419" s="10"/>
      <c r="O419" s="12">
        <v>41211</v>
      </c>
      <c r="P419" s="4" t="s">
        <v>8070</v>
      </c>
      <c r="Q419" s="10" t="s">
        <v>103</v>
      </c>
      <c r="R419" s="10" t="s">
        <v>8088</v>
      </c>
      <c r="S419" s="13" t="s">
        <v>20</v>
      </c>
    </row>
    <row r="420" spans="1:19" ht="15" hidden="1" customHeight="1" x14ac:dyDescent="0.25">
      <c r="A420" s="10">
        <v>629057</v>
      </c>
      <c r="B420" s="10" t="s">
        <v>1207</v>
      </c>
      <c r="C420" s="10"/>
      <c r="D420" s="10"/>
      <c r="E420" s="10"/>
      <c r="F420" s="10" t="s">
        <v>1208</v>
      </c>
      <c r="G420" s="11">
        <v>0</v>
      </c>
      <c r="H420" s="13"/>
      <c r="I420" s="10">
        <v>8</v>
      </c>
      <c r="J420" s="10" t="s">
        <v>1209</v>
      </c>
      <c r="K420" s="47"/>
      <c r="L420" s="47"/>
      <c r="M420" s="10" t="s">
        <v>45</v>
      </c>
      <c r="N420" s="10"/>
      <c r="O420" s="12">
        <v>41211</v>
      </c>
      <c r="P420" s="4" t="s">
        <v>8070</v>
      </c>
      <c r="Q420" s="10" t="s">
        <v>39</v>
      </c>
      <c r="R420" s="10" t="s">
        <v>8088</v>
      </c>
      <c r="S420" s="13" t="s">
        <v>20</v>
      </c>
    </row>
    <row r="421" spans="1:19" ht="15" hidden="1" customHeight="1" x14ac:dyDescent="0.25">
      <c r="A421" s="10">
        <v>629062</v>
      </c>
      <c r="B421" s="10" t="s">
        <v>1207</v>
      </c>
      <c r="C421" s="10"/>
      <c r="D421" s="10"/>
      <c r="E421" s="10"/>
      <c r="F421" s="10" t="s">
        <v>1210</v>
      </c>
      <c r="G421" s="11">
        <v>0</v>
      </c>
      <c r="H421" s="13"/>
      <c r="I421" s="10">
        <v>6.5</v>
      </c>
      <c r="J421" s="10" t="s">
        <v>1211</v>
      </c>
      <c r="K421" s="47"/>
      <c r="L421" s="47"/>
      <c r="M421" s="10" t="s">
        <v>45</v>
      </c>
      <c r="N421" s="10"/>
      <c r="O421" s="12">
        <v>41211</v>
      </c>
      <c r="P421" s="4" t="s">
        <v>8070</v>
      </c>
      <c r="Q421" s="10" t="s">
        <v>39</v>
      </c>
      <c r="R421" s="10" t="s">
        <v>8088</v>
      </c>
      <c r="S421" s="13" t="s">
        <v>20</v>
      </c>
    </row>
    <row r="422" spans="1:19" s="10" customFormat="1" ht="15" hidden="1" customHeight="1" x14ac:dyDescent="0.25">
      <c r="A422" s="10">
        <v>667426</v>
      </c>
      <c r="B422" s="10" t="s">
        <v>208</v>
      </c>
      <c r="C422" s="76" t="s">
        <v>8356</v>
      </c>
      <c r="D422" s="76"/>
      <c r="E422" s="76"/>
      <c r="F422" s="10" t="s">
        <v>210</v>
      </c>
      <c r="G422" s="11">
        <v>2815.89</v>
      </c>
      <c r="I422" s="10">
        <v>17.75</v>
      </c>
      <c r="J422" s="10">
        <v>0</v>
      </c>
      <c r="K422" s="10">
        <v>18</v>
      </c>
      <c r="L422" s="10">
        <v>4</v>
      </c>
      <c r="M422" s="10" t="s">
        <v>18</v>
      </c>
      <c r="N422" s="10">
        <v>806999</v>
      </c>
      <c r="O422" s="12">
        <v>41366</v>
      </c>
      <c r="P422" s="4" t="s">
        <v>8076</v>
      </c>
      <c r="Q422" s="10" t="s">
        <v>47</v>
      </c>
      <c r="R422" s="10" t="s">
        <v>8087</v>
      </c>
      <c r="S422" s="10" t="s">
        <v>26</v>
      </c>
    </row>
    <row r="423" spans="1:19" ht="15" hidden="1" customHeight="1" x14ac:dyDescent="0.25">
      <c r="A423" s="10">
        <v>629140</v>
      </c>
      <c r="B423" s="10" t="s">
        <v>1071</v>
      </c>
      <c r="C423" s="10"/>
      <c r="D423" s="10"/>
      <c r="E423" s="10"/>
      <c r="F423" s="10" t="s">
        <v>1213</v>
      </c>
      <c r="G423" s="11">
        <v>1893</v>
      </c>
      <c r="H423" s="13"/>
      <c r="I423" s="10">
        <v>18</v>
      </c>
      <c r="J423" s="10" t="s">
        <v>1214</v>
      </c>
      <c r="K423" s="47"/>
      <c r="L423" s="47"/>
      <c r="M423" s="10" t="s">
        <v>45</v>
      </c>
      <c r="N423" s="10"/>
      <c r="O423" s="12">
        <v>41211</v>
      </c>
      <c r="P423" s="4" t="s">
        <v>8070</v>
      </c>
      <c r="Q423" s="10" t="s">
        <v>203</v>
      </c>
      <c r="R423" s="10" t="s">
        <v>8088</v>
      </c>
      <c r="S423" s="13" t="s">
        <v>20</v>
      </c>
    </row>
    <row r="424" spans="1:19" s="10" customFormat="1" ht="15" hidden="1" customHeight="1" x14ac:dyDescent="0.25">
      <c r="A424" s="10">
        <v>684251</v>
      </c>
      <c r="B424" s="10" t="s">
        <v>208</v>
      </c>
      <c r="C424" s="76" t="s">
        <v>8356</v>
      </c>
      <c r="D424" s="76"/>
      <c r="E424" s="76"/>
      <c r="F424" s="10" t="s">
        <v>210</v>
      </c>
      <c r="G424" s="11">
        <v>2377.8000000000002</v>
      </c>
      <c r="I424" s="10">
        <v>17.75</v>
      </c>
      <c r="J424" s="10">
        <v>0</v>
      </c>
      <c r="K424" s="10">
        <v>18</v>
      </c>
      <c r="L424" s="10">
        <v>4</v>
      </c>
      <c r="M424" s="10" t="s">
        <v>18</v>
      </c>
      <c r="N424" s="10">
        <v>842372</v>
      </c>
      <c r="O424" s="12">
        <v>41431</v>
      </c>
      <c r="P424" s="4" t="s">
        <v>8078</v>
      </c>
      <c r="Q424" s="10" t="s">
        <v>164</v>
      </c>
      <c r="R424" s="10" t="s">
        <v>8087</v>
      </c>
      <c r="S424" s="10" t="s">
        <v>26</v>
      </c>
    </row>
    <row r="425" spans="1:19" s="10" customFormat="1" ht="15" hidden="1" customHeight="1" x14ac:dyDescent="0.25">
      <c r="A425" s="10">
        <v>699208</v>
      </c>
      <c r="B425" s="10" t="s">
        <v>208</v>
      </c>
      <c r="C425" s="76" t="s">
        <v>8356</v>
      </c>
      <c r="D425" s="76"/>
      <c r="E425" s="76"/>
      <c r="F425" s="10" t="s">
        <v>7336</v>
      </c>
      <c r="G425" s="10">
        <v>1769.6</v>
      </c>
      <c r="I425" s="10">
        <v>17.75</v>
      </c>
      <c r="J425" s="10">
        <v>0</v>
      </c>
      <c r="K425" s="10">
        <v>18</v>
      </c>
      <c r="L425" s="10">
        <v>4</v>
      </c>
      <c r="M425" s="10" t="s">
        <v>18</v>
      </c>
      <c r="N425" s="10">
        <v>876656</v>
      </c>
      <c r="O425" s="12">
        <v>41498</v>
      </c>
      <c r="P425" s="4" t="s">
        <v>8080</v>
      </c>
      <c r="Q425" s="10" t="s">
        <v>3113</v>
      </c>
      <c r="R425" s="10" t="s">
        <v>8087</v>
      </c>
      <c r="S425" s="10" t="s">
        <v>26</v>
      </c>
    </row>
    <row r="426" spans="1:19" ht="15" hidden="1" customHeight="1" x14ac:dyDescent="0.25">
      <c r="A426" s="10">
        <v>629259</v>
      </c>
      <c r="B426" s="10" t="s">
        <v>889</v>
      </c>
      <c r="C426" s="10"/>
      <c r="D426" s="10"/>
      <c r="E426" s="10"/>
      <c r="F426" s="10" t="s">
        <v>1217</v>
      </c>
      <c r="G426" s="11">
        <v>4350</v>
      </c>
      <c r="H426" s="13"/>
      <c r="I426" s="10" t="s">
        <v>302</v>
      </c>
      <c r="J426" s="10" t="s">
        <v>1218</v>
      </c>
      <c r="K426" s="47"/>
      <c r="L426" s="47"/>
      <c r="M426" s="10" t="s">
        <v>45</v>
      </c>
      <c r="N426" s="10"/>
      <c r="O426" s="12">
        <v>41211</v>
      </c>
      <c r="P426" s="4" t="s">
        <v>8070</v>
      </c>
      <c r="Q426" s="10" t="s">
        <v>103</v>
      </c>
      <c r="R426" s="10" t="s">
        <v>8088</v>
      </c>
      <c r="S426" s="13" t="s">
        <v>20</v>
      </c>
    </row>
    <row r="427" spans="1:19" ht="15" hidden="1" customHeight="1" x14ac:dyDescent="0.25">
      <c r="A427" s="47">
        <v>699954</v>
      </c>
      <c r="B427" s="47" t="s">
        <v>174</v>
      </c>
      <c r="C427" s="47"/>
      <c r="D427" s="10" t="s">
        <v>8562</v>
      </c>
      <c r="E427" s="47"/>
      <c r="F427" s="47" t="s">
        <v>7439</v>
      </c>
      <c r="G427" s="47">
        <v>670.95</v>
      </c>
      <c r="H427" s="13"/>
      <c r="I427" s="47">
        <v>3</v>
      </c>
      <c r="J427" s="47">
        <v>37</v>
      </c>
      <c r="K427" s="47" t="s">
        <v>176</v>
      </c>
      <c r="L427" s="47"/>
      <c r="M427" s="47" t="s">
        <v>18</v>
      </c>
      <c r="N427" s="47">
        <v>879053</v>
      </c>
      <c r="O427" s="48">
        <v>41501</v>
      </c>
      <c r="P427" s="50" t="s">
        <v>8080</v>
      </c>
      <c r="Q427" s="47" t="s">
        <v>52</v>
      </c>
      <c r="R427" s="47" t="s">
        <v>8087</v>
      </c>
      <c r="S427" s="13" t="s">
        <v>20</v>
      </c>
    </row>
    <row r="428" spans="1:19" s="10" customFormat="1" ht="15" hidden="1" customHeight="1" x14ac:dyDescent="0.25">
      <c r="A428" s="10">
        <v>709292</v>
      </c>
      <c r="B428" s="10" t="s">
        <v>208</v>
      </c>
      <c r="C428" s="76" t="s">
        <v>8356</v>
      </c>
      <c r="D428" s="76"/>
      <c r="E428" s="76"/>
      <c r="F428" s="10" t="s">
        <v>7336</v>
      </c>
      <c r="G428" s="10">
        <v>1723.01</v>
      </c>
      <c r="I428" s="10">
        <v>17.75</v>
      </c>
      <c r="J428" s="10">
        <v>0</v>
      </c>
      <c r="K428" s="10">
        <v>18</v>
      </c>
      <c r="L428" s="10">
        <v>4</v>
      </c>
      <c r="M428" s="10" t="s">
        <v>18</v>
      </c>
      <c r="N428" s="10">
        <v>899957</v>
      </c>
      <c r="O428" s="12">
        <v>41542</v>
      </c>
      <c r="P428" s="4" t="s">
        <v>8081</v>
      </c>
      <c r="Q428" s="10" t="s">
        <v>31</v>
      </c>
      <c r="R428" s="10" t="s">
        <v>8087</v>
      </c>
      <c r="S428" s="10" t="s">
        <v>26</v>
      </c>
    </row>
    <row r="429" spans="1:19" s="10" customFormat="1" ht="15" hidden="1" customHeight="1" x14ac:dyDescent="0.25">
      <c r="A429" s="10">
        <v>668321</v>
      </c>
      <c r="B429" s="10" t="s">
        <v>3122</v>
      </c>
      <c r="C429" s="76" t="s">
        <v>8356</v>
      </c>
      <c r="D429" s="76"/>
      <c r="E429" s="76"/>
      <c r="F429" s="10" t="s">
        <v>5012</v>
      </c>
      <c r="G429" s="11">
        <v>639.1</v>
      </c>
      <c r="I429" s="10">
        <v>8.5</v>
      </c>
      <c r="J429" s="10">
        <v>0</v>
      </c>
      <c r="K429" s="10">
        <v>42</v>
      </c>
      <c r="L429" s="10">
        <v>3</v>
      </c>
      <c r="M429" s="10" t="s">
        <v>45</v>
      </c>
      <c r="O429" s="12">
        <v>41383</v>
      </c>
      <c r="P429" s="4" t="s">
        <v>8076</v>
      </c>
      <c r="Q429" s="10" t="s">
        <v>95</v>
      </c>
      <c r="R429" s="10" t="s">
        <v>8088</v>
      </c>
      <c r="S429" s="10" t="s">
        <v>26</v>
      </c>
    </row>
    <row r="430" spans="1:19" s="10" customFormat="1" ht="15" hidden="1" customHeight="1" x14ac:dyDescent="0.25">
      <c r="A430" s="10">
        <v>670736</v>
      </c>
      <c r="B430" s="10" t="s">
        <v>3122</v>
      </c>
      <c r="C430" s="76" t="s">
        <v>8356</v>
      </c>
      <c r="D430" s="76"/>
      <c r="E430" s="76"/>
      <c r="F430" s="10" t="s">
        <v>5190</v>
      </c>
      <c r="G430" s="11">
        <v>2427.7800000000002</v>
      </c>
      <c r="I430" s="10">
        <v>8.5</v>
      </c>
      <c r="J430" s="10">
        <v>0</v>
      </c>
      <c r="K430" s="10">
        <v>42</v>
      </c>
      <c r="L430" s="10">
        <v>4</v>
      </c>
      <c r="M430" s="10" t="s">
        <v>45</v>
      </c>
      <c r="O430" s="12">
        <v>41394</v>
      </c>
      <c r="P430" s="4" t="s">
        <v>8076</v>
      </c>
      <c r="Q430" s="10" t="s">
        <v>95</v>
      </c>
      <c r="R430" s="10" t="s">
        <v>8088</v>
      </c>
      <c r="S430" s="10" t="s">
        <v>26</v>
      </c>
    </row>
    <row r="431" spans="1:19" ht="15" hidden="1" customHeight="1" x14ac:dyDescent="0.25">
      <c r="A431" s="47">
        <v>686982</v>
      </c>
      <c r="B431" s="47" t="s">
        <v>132</v>
      </c>
      <c r="C431" s="47"/>
      <c r="D431" s="47"/>
      <c r="E431" s="47"/>
      <c r="F431" s="47" t="s">
        <v>8169</v>
      </c>
      <c r="G431" s="47">
        <v>7545</v>
      </c>
      <c r="H431" s="13"/>
      <c r="I431" s="47" t="s">
        <v>8170</v>
      </c>
      <c r="J431" s="47" t="s">
        <v>8171</v>
      </c>
      <c r="K431" s="47"/>
      <c r="L431" s="47"/>
      <c r="M431" s="47" t="s">
        <v>45</v>
      </c>
      <c r="N431" s="47"/>
      <c r="O431" s="48">
        <v>41458</v>
      </c>
      <c r="P431" s="50" t="s">
        <v>8079</v>
      </c>
      <c r="Q431" s="47" t="s">
        <v>52</v>
      </c>
      <c r="R431" s="47" t="s">
        <v>8088</v>
      </c>
      <c r="S431" s="13" t="s">
        <v>20</v>
      </c>
    </row>
    <row r="432" spans="1:19" s="10" customFormat="1" ht="15" hidden="1" customHeight="1" x14ac:dyDescent="0.25">
      <c r="A432" s="10">
        <v>687193</v>
      </c>
      <c r="B432" s="10" t="s">
        <v>206</v>
      </c>
      <c r="C432" s="76" t="s">
        <v>8359</v>
      </c>
      <c r="D432" s="76"/>
      <c r="E432" s="76"/>
      <c r="F432" s="10" t="s">
        <v>6135</v>
      </c>
      <c r="G432" s="11">
        <v>805.26</v>
      </c>
      <c r="I432" s="10">
        <v>13</v>
      </c>
      <c r="J432" s="10">
        <v>7</v>
      </c>
      <c r="K432" s="10">
        <v>39.5</v>
      </c>
      <c r="L432" s="10">
        <v>3</v>
      </c>
      <c r="M432" s="10" t="s">
        <v>45</v>
      </c>
      <c r="O432" s="12">
        <v>41443</v>
      </c>
      <c r="P432" s="4" t="s">
        <v>8078</v>
      </c>
      <c r="Q432" s="10" t="s">
        <v>34</v>
      </c>
      <c r="R432" s="10" t="s">
        <v>8088</v>
      </c>
      <c r="S432" s="10" t="s">
        <v>26</v>
      </c>
    </row>
    <row r="433" spans="1:19" s="10" customFormat="1" ht="15" hidden="1" customHeight="1" x14ac:dyDescent="0.25">
      <c r="A433" s="10">
        <v>687193</v>
      </c>
      <c r="B433" s="10" t="s">
        <v>206</v>
      </c>
      <c r="C433" s="76" t="s">
        <v>8359</v>
      </c>
      <c r="D433" s="76"/>
      <c r="E433" s="76"/>
      <c r="F433" s="10" t="s">
        <v>8180</v>
      </c>
      <c r="G433" s="10">
        <v>805.26</v>
      </c>
      <c r="I433" s="10">
        <v>13</v>
      </c>
      <c r="J433" s="10">
        <v>7</v>
      </c>
      <c r="K433" s="10">
        <v>39.5</v>
      </c>
      <c r="L433" s="10">
        <v>3</v>
      </c>
      <c r="M433" s="10" t="s">
        <v>45</v>
      </c>
      <c r="O433" s="12">
        <v>41458</v>
      </c>
      <c r="P433" s="4" t="s">
        <v>8079</v>
      </c>
      <c r="Q433" s="10" t="s">
        <v>34</v>
      </c>
      <c r="R433" s="10" t="s">
        <v>8088</v>
      </c>
      <c r="S433" s="10" t="s">
        <v>26</v>
      </c>
    </row>
    <row r="434" spans="1:19" s="10" customFormat="1" ht="15" hidden="1" customHeight="1" x14ac:dyDescent="0.25">
      <c r="A434" s="10">
        <v>629860</v>
      </c>
      <c r="B434" s="10" t="s">
        <v>35</v>
      </c>
      <c r="C434" s="76" t="s">
        <v>8359</v>
      </c>
      <c r="D434" s="76"/>
      <c r="E434" s="76"/>
      <c r="F434" s="10" t="s">
        <v>1285</v>
      </c>
      <c r="G434" s="11">
        <v>717.3</v>
      </c>
      <c r="I434" s="10">
        <v>18</v>
      </c>
      <c r="K434" s="10">
        <v>24</v>
      </c>
      <c r="L434" s="10">
        <v>1</v>
      </c>
      <c r="M434" s="10" t="s">
        <v>45</v>
      </c>
      <c r="O434" s="12">
        <v>41213</v>
      </c>
      <c r="P434" s="4" t="s">
        <v>8070</v>
      </c>
      <c r="Q434" s="10" t="s">
        <v>37</v>
      </c>
      <c r="R434" s="10" t="s">
        <v>8088</v>
      </c>
      <c r="S434" s="10" t="s">
        <v>26</v>
      </c>
    </row>
    <row r="435" spans="1:19" s="10" customFormat="1" ht="15" hidden="1" customHeight="1" x14ac:dyDescent="0.25">
      <c r="A435" s="10">
        <v>707307</v>
      </c>
      <c r="B435" s="10" t="s">
        <v>474</v>
      </c>
      <c r="C435" s="76" t="s">
        <v>8359</v>
      </c>
      <c r="D435" s="76"/>
      <c r="E435" s="76"/>
      <c r="F435" s="10" t="s">
        <v>8035</v>
      </c>
      <c r="G435" s="10">
        <v>0</v>
      </c>
      <c r="I435" s="10">
        <v>48</v>
      </c>
      <c r="J435" s="10">
        <v>46</v>
      </c>
      <c r="K435" s="10">
        <v>72</v>
      </c>
      <c r="L435" s="10">
        <v>4</v>
      </c>
      <c r="M435" s="10" t="s">
        <v>18</v>
      </c>
      <c r="N435" s="10">
        <v>895136</v>
      </c>
      <c r="O435" s="12">
        <v>41533</v>
      </c>
      <c r="P435" s="4" t="s">
        <v>8081</v>
      </c>
      <c r="Q435" s="10" t="s">
        <v>29</v>
      </c>
      <c r="R435" s="10" t="s">
        <v>8088</v>
      </c>
      <c r="S435" s="10" t="s">
        <v>26</v>
      </c>
    </row>
    <row r="436" spans="1:19" ht="15" hidden="1" customHeight="1" x14ac:dyDescent="0.25">
      <c r="A436" s="10">
        <v>629303</v>
      </c>
      <c r="B436" s="10" t="s">
        <v>112</v>
      </c>
      <c r="C436" s="10"/>
      <c r="D436" s="10"/>
      <c r="E436" s="10"/>
      <c r="F436" s="10" t="s">
        <v>1226</v>
      </c>
      <c r="G436" s="11">
        <v>2156</v>
      </c>
      <c r="H436" s="13"/>
      <c r="I436" s="10">
        <v>3</v>
      </c>
      <c r="J436" s="10" t="s">
        <v>1227</v>
      </c>
      <c r="K436" s="47"/>
      <c r="L436" s="47"/>
      <c r="M436" s="10" t="s">
        <v>45</v>
      </c>
      <c r="N436" s="10"/>
      <c r="O436" s="12">
        <v>41212</v>
      </c>
      <c r="P436" s="4" t="s">
        <v>8070</v>
      </c>
      <c r="Q436" s="10" t="s">
        <v>39</v>
      </c>
      <c r="R436" s="10" t="s">
        <v>8088</v>
      </c>
      <c r="S436" s="13" t="s">
        <v>20</v>
      </c>
    </row>
    <row r="437" spans="1:19" ht="15" hidden="1" customHeight="1" x14ac:dyDescent="0.25">
      <c r="A437" s="10">
        <v>629342</v>
      </c>
      <c r="B437" s="10" t="s">
        <v>1228</v>
      </c>
      <c r="C437" s="10"/>
      <c r="D437" s="10"/>
      <c r="E437" s="10"/>
      <c r="F437" s="10" t="s">
        <v>1229</v>
      </c>
      <c r="G437" s="11">
        <v>29100</v>
      </c>
      <c r="H437" s="13"/>
      <c r="I437" s="10">
        <v>24</v>
      </c>
      <c r="J437" s="10" t="s">
        <v>1230</v>
      </c>
      <c r="K437" s="47"/>
      <c r="L437" s="47"/>
      <c r="M437" s="10" t="s">
        <v>45</v>
      </c>
      <c r="N437" s="10"/>
      <c r="O437" s="12">
        <v>41212</v>
      </c>
      <c r="P437" s="4" t="s">
        <v>8070</v>
      </c>
      <c r="Q437" s="10" t="s">
        <v>39</v>
      </c>
      <c r="R437" s="10" t="s">
        <v>8088</v>
      </c>
      <c r="S437" s="13" t="s">
        <v>20</v>
      </c>
    </row>
    <row r="438" spans="1:19" ht="15" hidden="1" customHeight="1" x14ac:dyDescent="0.25">
      <c r="A438" s="10">
        <v>629344</v>
      </c>
      <c r="B438" s="10" t="s">
        <v>1228</v>
      </c>
      <c r="C438" s="10"/>
      <c r="D438" s="10"/>
      <c r="E438" s="10"/>
      <c r="F438" s="10" t="s">
        <v>1231</v>
      </c>
      <c r="G438" s="11">
        <v>29100</v>
      </c>
      <c r="H438" s="13"/>
      <c r="I438" s="10">
        <v>24</v>
      </c>
      <c r="J438" s="10" t="s">
        <v>1232</v>
      </c>
      <c r="K438" s="47"/>
      <c r="L438" s="47"/>
      <c r="M438" s="10" t="s">
        <v>45</v>
      </c>
      <c r="N438" s="10"/>
      <c r="O438" s="12">
        <v>41212</v>
      </c>
      <c r="P438" s="4" t="s">
        <v>8070</v>
      </c>
      <c r="Q438" s="10" t="s">
        <v>39</v>
      </c>
      <c r="R438" s="10" t="s">
        <v>8088</v>
      </c>
      <c r="S438" s="13" t="s">
        <v>20</v>
      </c>
    </row>
    <row r="439" spans="1:19" ht="15" hidden="1" customHeight="1" x14ac:dyDescent="0.25">
      <c r="A439" s="10">
        <v>647281</v>
      </c>
      <c r="B439" s="10" t="s">
        <v>3108</v>
      </c>
      <c r="C439" s="10"/>
      <c r="D439" s="10"/>
      <c r="E439" s="10"/>
      <c r="F439" s="10" t="s">
        <v>3109</v>
      </c>
      <c r="G439" s="11">
        <v>7250</v>
      </c>
      <c r="H439" s="13"/>
      <c r="I439" s="10">
        <v>9</v>
      </c>
      <c r="J439" s="47"/>
      <c r="K439" s="10">
        <v>10</v>
      </c>
      <c r="L439" s="10">
        <v>2</v>
      </c>
      <c r="M439" s="10" t="s">
        <v>45</v>
      </c>
      <c r="N439" s="10"/>
      <c r="O439" s="12">
        <v>41299</v>
      </c>
      <c r="P439" s="4" t="s">
        <v>8073</v>
      </c>
      <c r="Q439" s="10" t="s">
        <v>169</v>
      </c>
      <c r="R439" s="10" t="s">
        <v>8088</v>
      </c>
      <c r="S439" s="13" t="s">
        <v>20</v>
      </c>
    </row>
    <row r="440" spans="1:19" ht="15" hidden="1" customHeight="1" x14ac:dyDescent="0.25">
      <c r="A440" s="10">
        <v>629401</v>
      </c>
      <c r="B440" s="10" t="s">
        <v>1234</v>
      </c>
      <c r="C440" s="10"/>
      <c r="D440" s="10"/>
      <c r="E440" s="10"/>
      <c r="F440" s="10" t="s">
        <v>1235</v>
      </c>
      <c r="G440" s="11">
        <v>1513</v>
      </c>
      <c r="H440" s="13"/>
      <c r="I440" s="10" t="s">
        <v>681</v>
      </c>
      <c r="J440" s="10" t="s">
        <v>1236</v>
      </c>
      <c r="K440" s="47"/>
      <c r="L440" s="47"/>
      <c r="M440" s="10" t="s">
        <v>45</v>
      </c>
      <c r="N440" s="10"/>
      <c r="O440" s="12">
        <v>41212</v>
      </c>
      <c r="P440" s="4" t="s">
        <v>8070</v>
      </c>
      <c r="Q440" s="10" t="s">
        <v>52</v>
      </c>
      <c r="R440" s="10" t="s">
        <v>8088</v>
      </c>
      <c r="S440" s="13" t="s">
        <v>20</v>
      </c>
    </row>
    <row r="441" spans="1:19" s="10" customFormat="1" ht="15" hidden="1" customHeight="1" x14ac:dyDescent="0.25">
      <c r="A441" s="10">
        <v>685225</v>
      </c>
      <c r="B441" s="10" t="s">
        <v>125</v>
      </c>
      <c r="C441" s="76" t="s">
        <v>8360</v>
      </c>
      <c r="D441" s="76"/>
      <c r="E441" s="76"/>
      <c r="F441" s="10" t="s">
        <v>6386</v>
      </c>
      <c r="G441" s="11">
        <v>2506.08</v>
      </c>
      <c r="I441" s="10">
        <v>14</v>
      </c>
      <c r="L441" s="10">
        <v>1.25</v>
      </c>
      <c r="M441" s="10" t="s">
        <v>45</v>
      </c>
      <c r="O441" s="12">
        <v>41451</v>
      </c>
      <c r="P441" s="4" t="s">
        <v>8078</v>
      </c>
      <c r="Q441" s="10" t="s">
        <v>254</v>
      </c>
      <c r="R441" s="10" t="s">
        <v>8088</v>
      </c>
      <c r="S441" s="10" t="s">
        <v>26</v>
      </c>
    </row>
    <row r="442" spans="1:19" s="10" customFormat="1" ht="15" hidden="1" customHeight="1" x14ac:dyDescent="0.25">
      <c r="A442" s="10">
        <v>661081</v>
      </c>
      <c r="B442" s="10" t="s">
        <v>1179</v>
      </c>
      <c r="C442" s="76" t="s">
        <v>8360</v>
      </c>
      <c r="D442" s="76"/>
      <c r="E442" s="76"/>
      <c r="F442" s="10" t="s">
        <v>4474</v>
      </c>
      <c r="G442" s="11">
        <v>0</v>
      </c>
      <c r="I442" s="10">
        <v>15</v>
      </c>
      <c r="L442" s="10">
        <v>1.2</v>
      </c>
      <c r="M442" s="10" t="s">
        <v>45</v>
      </c>
      <c r="O442" s="12">
        <v>41361</v>
      </c>
      <c r="P442" s="4" t="s">
        <v>8075</v>
      </c>
      <c r="Q442" s="10" t="s">
        <v>37</v>
      </c>
      <c r="R442" s="10" t="s">
        <v>8087</v>
      </c>
      <c r="S442" s="10" t="s">
        <v>26</v>
      </c>
    </row>
    <row r="443" spans="1:19" s="10" customFormat="1" ht="15" hidden="1" customHeight="1" x14ac:dyDescent="0.25">
      <c r="A443" s="10">
        <v>693471</v>
      </c>
      <c r="B443" s="10" t="s">
        <v>64</v>
      </c>
      <c r="C443" s="76" t="s">
        <v>8360</v>
      </c>
      <c r="D443" s="76"/>
      <c r="E443" s="76"/>
      <c r="F443" s="10" t="s">
        <v>6748</v>
      </c>
      <c r="G443" s="10">
        <v>2595.84</v>
      </c>
      <c r="I443" s="10">
        <v>16</v>
      </c>
      <c r="J443" s="10">
        <v>0</v>
      </c>
      <c r="L443" s="10">
        <v>1</v>
      </c>
      <c r="M443" s="10" t="s">
        <v>45</v>
      </c>
      <c r="O443" s="12">
        <v>41487</v>
      </c>
      <c r="P443" s="4" t="s">
        <v>8080</v>
      </c>
      <c r="Q443" s="10" t="s">
        <v>169</v>
      </c>
      <c r="R443" s="10" t="s">
        <v>8088</v>
      </c>
      <c r="S443" s="10" t="s">
        <v>26</v>
      </c>
    </row>
    <row r="444" spans="1:19" s="10" customFormat="1" ht="15" hidden="1" customHeight="1" x14ac:dyDescent="0.25">
      <c r="A444" s="10">
        <v>645201</v>
      </c>
      <c r="B444" s="10" t="s">
        <v>2779</v>
      </c>
      <c r="C444" s="76" t="s">
        <v>8360</v>
      </c>
      <c r="D444" s="76"/>
      <c r="E444" s="76"/>
      <c r="F444" s="10" t="s">
        <v>2780</v>
      </c>
      <c r="G444" s="11">
        <v>8325</v>
      </c>
      <c r="I444" s="10">
        <v>16</v>
      </c>
      <c r="L444" s="10">
        <v>1.5</v>
      </c>
      <c r="M444" s="10" t="s">
        <v>18</v>
      </c>
      <c r="N444" s="10">
        <v>763606</v>
      </c>
      <c r="O444" s="12">
        <v>41278</v>
      </c>
      <c r="P444" s="4" t="s">
        <v>8073</v>
      </c>
      <c r="Q444" s="10" t="s">
        <v>71</v>
      </c>
      <c r="R444" s="10" t="s">
        <v>8088</v>
      </c>
      <c r="S444" s="10" t="s">
        <v>26</v>
      </c>
    </row>
    <row r="445" spans="1:19" s="10" customFormat="1" ht="15" hidden="1" customHeight="1" x14ac:dyDescent="0.25">
      <c r="A445" s="10">
        <v>699936</v>
      </c>
      <c r="B445" s="10" t="s">
        <v>2779</v>
      </c>
      <c r="C445" s="76" t="s">
        <v>8360</v>
      </c>
      <c r="D445" s="76"/>
      <c r="E445" s="76"/>
      <c r="F445" s="10" t="s">
        <v>7382</v>
      </c>
      <c r="G445" s="10">
        <v>9375</v>
      </c>
      <c r="I445" s="10">
        <v>16</v>
      </c>
      <c r="J445" s="10">
        <v>0</v>
      </c>
      <c r="L445" s="10">
        <v>1.5</v>
      </c>
      <c r="M445" s="10" t="s">
        <v>18</v>
      </c>
      <c r="N445" s="10">
        <v>880417</v>
      </c>
      <c r="O445" s="12">
        <v>41505</v>
      </c>
      <c r="P445" s="4" t="s">
        <v>8080</v>
      </c>
      <c r="Q445" s="10" t="s">
        <v>71</v>
      </c>
      <c r="R445" s="10" t="s">
        <v>8087</v>
      </c>
      <c r="S445" s="10" t="s">
        <v>26</v>
      </c>
    </row>
    <row r="446" spans="1:19" ht="15" hidden="1" customHeight="1" x14ac:dyDescent="0.25">
      <c r="A446" s="10">
        <v>629457</v>
      </c>
      <c r="B446" s="10" t="s">
        <v>1238</v>
      </c>
      <c r="C446" s="10"/>
      <c r="D446" s="10"/>
      <c r="E446" s="10"/>
      <c r="F446" s="10" t="s">
        <v>1239</v>
      </c>
      <c r="G446" s="11">
        <v>1608.9</v>
      </c>
      <c r="H446" s="13"/>
      <c r="I446" s="10" t="s">
        <v>151</v>
      </c>
      <c r="J446" s="10" t="s">
        <v>1240</v>
      </c>
      <c r="K446" s="47"/>
      <c r="L446" s="47"/>
      <c r="M446" s="10" t="s">
        <v>45</v>
      </c>
      <c r="N446" s="10"/>
      <c r="O446" s="12">
        <v>41212</v>
      </c>
      <c r="P446" s="4" t="s">
        <v>8070</v>
      </c>
      <c r="Q446" s="10" t="s">
        <v>71</v>
      </c>
      <c r="R446" s="10" t="s">
        <v>8088</v>
      </c>
      <c r="S446" s="13" t="s">
        <v>20</v>
      </c>
    </row>
    <row r="447" spans="1:19" ht="15" hidden="1" customHeight="1" x14ac:dyDescent="0.25">
      <c r="A447" s="10">
        <v>629460</v>
      </c>
      <c r="B447" s="10" t="s">
        <v>1238</v>
      </c>
      <c r="C447" s="10"/>
      <c r="D447" s="10"/>
      <c r="E447" s="10"/>
      <c r="F447" s="10" t="s">
        <v>1241</v>
      </c>
      <c r="G447" s="11">
        <v>2099.13</v>
      </c>
      <c r="H447" s="13"/>
      <c r="I447" s="10" t="s">
        <v>168</v>
      </c>
      <c r="J447" s="10" t="s">
        <v>1242</v>
      </c>
      <c r="K447" s="47"/>
      <c r="L447" s="47"/>
      <c r="M447" s="10" t="s">
        <v>45</v>
      </c>
      <c r="N447" s="10"/>
      <c r="O447" s="12">
        <v>41212</v>
      </c>
      <c r="P447" s="4" t="s">
        <v>8070</v>
      </c>
      <c r="Q447" s="10" t="s">
        <v>71</v>
      </c>
      <c r="R447" s="10" t="s">
        <v>8088</v>
      </c>
      <c r="S447" s="13" t="s">
        <v>20</v>
      </c>
    </row>
    <row r="448" spans="1:19" ht="15" hidden="1" customHeight="1" x14ac:dyDescent="0.25">
      <c r="A448" s="10">
        <v>629464</v>
      </c>
      <c r="B448" s="10" t="s">
        <v>1238</v>
      </c>
      <c r="C448" s="10"/>
      <c r="D448" s="10"/>
      <c r="E448" s="10"/>
      <c r="F448" s="10" t="s">
        <v>1243</v>
      </c>
      <c r="G448" s="11">
        <v>2691</v>
      </c>
      <c r="H448" s="13"/>
      <c r="I448" s="10" t="s">
        <v>108</v>
      </c>
      <c r="J448" s="10" t="s">
        <v>1244</v>
      </c>
      <c r="K448" s="47"/>
      <c r="L448" s="47"/>
      <c r="M448" s="10" t="s">
        <v>45</v>
      </c>
      <c r="N448" s="10"/>
      <c r="O448" s="12">
        <v>41212</v>
      </c>
      <c r="P448" s="4" t="s">
        <v>8070</v>
      </c>
      <c r="Q448" s="10" t="s">
        <v>71</v>
      </c>
      <c r="R448" s="10" t="s">
        <v>8088</v>
      </c>
      <c r="S448" s="13" t="s">
        <v>20</v>
      </c>
    </row>
    <row r="449" spans="1:19" ht="15" hidden="1" customHeight="1" x14ac:dyDescent="0.25">
      <c r="A449" s="10">
        <v>629518</v>
      </c>
      <c r="B449" s="10" t="s">
        <v>1199</v>
      </c>
      <c r="C449" s="10"/>
      <c r="D449" s="10"/>
      <c r="E449" s="10"/>
      <c r="F449" s="10" t="s">
        <v>1245</v>
      </c>
      <c r="G449" s="11">
        <v>1304.4000000000001</v>
      </c>
      <c r="H449" s="13"/>
      <c r="I449" s="10">
        <v>6</v>
      </c>
      <c r="J449" s="10">
        <v>9</v>
      </c>
      <c r="K449" s="10" t="s">
        <v>1246</v>
      </c>
      <c r="L449" s="47"/>
      <c r="M449" s="10" t="s">
        <v>45</v>
      </c>
      <c r="N449" s="10"/>
      <c r="O449" s="12">
        <v>41212</v>
      </c>
      <c r="P449" s="4" t="s">
        <v>8070</v>
      </c>
      <c r="Q449" s="10" t="s">
        <v>23</v>
      </c>
      <c r="R449" s="10" t="s">
        <v>8088</v>
      </c>
      <c r="S449" s="13" t="s">
        <v>20</v>
      </c>
    </row>
    <row r="450" spans="1:19" ht="15" hidden="1" customHeight="1" x14ac:dyDescent="0.25">
      <c r="A450" s="10">
        <v>629528</v>
      </c>
      <c r="B450" s="10" t="s">
        <v>401</v>
      </c>
      <c r="C450" s="10"/>
      <c r="D450" s="10"/>
      <c r="E450" s="10"/>
      <c r="F450" s="10" t="s">
        <v>1247</v>
      </c>
      <c r="G450" s="11">
        <v>4471.5</v>
      </c>
      <c r="H450" s="13"/>
      <c r="I450" s="10" t="s">
        <v>1248</v>
      </c>
      <c r="J450" s="10" t="s">
        <v>1249</v>
      </c>
      <c r="K450" s="47"/>
      <c r="L450" s="47"/>
      <c r="M450" s="10" t="s">
        <v>45</v>
      </c>
      <c r="N450" s="10"/>
      <c r="O450" s="12">
        <v>41212</v>
      </c>
      <c r="P450" s="4" t="s">
        <v>8070</v>
      </c>
      <c r="Q450" s="10" t="s">
        <v>52</v>
      </c>
      <c r="R450" s="10" t="s">
        <v>8088</v>
      </c>
      <c r="S450" s="13" t="s">
        <v>20</v>
      </c>
    </row>
    <row r="451" spans="1:19" ht="15" hidden="1" customHeight="1" x14ac:dyDescent="0.25">
      <c r="A451" s="10">
        <v>629552</v>
      </c>
      <c r="B451" s="10" t="s">
        <v>1250</v>
      </c>
      <c r="C451" s="10"/>
      <c r="D451" s="10"/>
      <c r="E451" s="10"/>
      <c r="F451" s="10" t="s">
        <v>1251</v>
      </c>
      <c r="G451" s="11">
        <v>0</v>
      </c>
      <c r="H451" s="13"/>
      <c r="I451" s="10" t="s">
        <v>307</v>
      </c>
      <c r="J451" s="10" t="s">
        <v>1252</v>
      </c>
      <c r="K451" s="47"/>
      <c r="L451" s="47"/>
      <c r="M451" s="10" t="s">
        <v>45</v>
      </c>
      <c r="N451" s="10"/>
      <c r="O451" s="12">
        <v>41212</v>
      </c>
      <c r="P451" s="4" t="s">
        <v>8070</v>
      </c>
      <c r="Q451" s="10" t="s">
        <v>75</v>
      </c>
      <c r="R451" s="10" t="s">
        <v>8088</v>
      </c>
      <c r="S451" s="13" t="s">
        <v>20</v>
      </c>
    </row>
    <row r="452" spans="1:19" ht="15" hidden="1" customHeight="1" x14ac:dyDescent="0.25">
      <c r="A452" s="10">
        <v>629554</v>
      </c>
      <c r="B452" s="10" t="s">
        <v>1250</v>
      </c>
      <c r="C452" s="10"/>
      <c r="D452" s="10"/>
      <c r="E452" s="10"/>
      <c r="F452" s="10" t="s">
        <v>1253</v>
      </c>
      <c r="G452" s="11">
        <v>0</v>
      </c>
      <c r="H452" s="13"/>
      <c r="I452" s="10" t="s">
        <v>307</v>
      </c>
      <c r="J452" s="10" t="s">
        <v>1254</v>
      </c>
      <c r="K452" s="47"/>
      <c r="L452" s="47"/>
      <c r="M452" s="10" t="s">
        <v>45</v>
      </c>
      <c r="N452" s="10"/>
      <c r="O452" s="12">
        <v>41212</v>
      </c>
      <c r="P452" s="4" t="s">
        <v>8070</v>
      </c>
      <c r="Q452" s="10" t="s">
        <v>75</v>
      </c>
      <c r="R452" s="10" t="s">
        <v>8088</v>
      </c>
      <c r="S452" s="13" t="s">
        <v>20</v>
      </c>
    </row>
    <row r="453" spans="1:19" ht="15" hidden="1" customHeight="1" x14ac:dyDescent="0.25">
      <c r="A453" s="10">
        <v>629557</v>
      </c>
      <c r="B453" s="10" t="s">
        <v>1250</v>
      </c>
      <c r="C453" s="10"/>
      <c r="D453" s="10"/>
      <c r="E453" s="10"/>
      <c r="F453" s="10" t="s">
        <v>1255</v>
      </c>
      <c r="G453" s="11">
        <v>0</v>
      </c>
      <c r="H453" s="13"/>
      <c r="I453" s="10" t="s">
        <v>307</v>
      </c>
      <c r="J453" s="10" t="s">
        <v>1256</v>
      </c>
      <c r="K453" s="47"/>
      <c r="L453" s="47"/>
      <c r="M453" s="10" t="s">
        <v>45</v>
      </c>
      <c r="N453" s="10"/>
      <c r="O453" s="12">
        <v>41212</v>
      </c>
      <c r="P453" s="4" t="s">
        <v>8070</v>
      </c>
      <c r="Q453" s="10" t="s">
        <v>75</v>
      </c>
      <c r="R453" s="10" t="s">
        <v>8088</v>
      </c>
      <c r="S453" s="13" t="s">
        <v>20</v>
      </c>
    </row>
    <row r="454" spans="1:19" s="10" customFormat="1" ht="15" hidden="1" customHeight="1" x14ac:dyDescent="0.25">
      <c r="A454" s="10">
        <v>699846</v>
      </c>
      <c r="B454" s="10" t="s">
        <v>2779</v>
      </c>
      <c r="C454" s="76" t="s">
        <v>8360</v>
      </c>
      <c r="D454" s="76"/>
      <c r="E454" s="76"/>
      <c r="F454" s="10" t="s">
        <v>7382</v>
      </c>
      <c r="G454" s="10">
        <v>0</v>
      </c>
      <c r="I454" s="10">
        <v>16</v>
      </c>
      <c r="J454" s="10">
        <v>0</v>
      </c>
      <c r="L454" s="10">
        <v>1.5</v>
      </c>
      <c r="M454" s="10" t="s">
        <v>45</v>
      </c>
      <c r="O454" s="12">
        <v>41530</v>
      </c>
      <c r="P454" s="4" t="s">
        <v>8081</v>
      </c>
      <c r="Q454" s="10" t="s">
        <v>71</v>
      </c>
      <c r="R454" s="10" t="s">
        <v>8087</v>
      </c>
      <c r="S454" s="10" t="s">
        <v>26</v>
      </c>
    </row>
    <row r="455" spans="1:19" ht="15" hidden="1" customHeight="1" x14ac:dyDescent="0.25">
      <c r="A455" s="10">
        <v>670752</v>
      </c>
      <c r="B455" s="10" t="s">
        <v>292</v>
      </c>
      <c r="C455" s="10"/>
      <c r="D455" s="10" t="s">
        <v>8560</v>
      </c>
      <c r="E455" s="10"/>
      <c r="F455" s="10" t="s">
        <v>1880</v>
      </c>
      <c r="G455" s="11">
        <v>674.25</v>
      </c>
      <c r="H455" s="13"/>
      <c r="I455" s="10">
        <v>3</v>
      </c>
      <c r="J455" s="10" t="s">
        <v>1881</v>
      </c>
      <c r="K455" s="47"/>
      <c r="L455" s="47"/>
      <c r="M455" s="10" t="s">
        <v>18</v>
      </c>
      <c r="N455" s="10">
        <v>814644</v>
      </c>
      <c r="O455" s="12">
        <v>41380</v>
      </c>
      <c r="P455" s="4" t="s">
        <v>8076</v>
      </c>
      <c r="Q455" s="10" t="s">
        <v>37</v>
      </c>
      <c r="R455" s="47" t="s">
        <v>8087</v>
      </c>
      <c r="S455" s="13" t="s">
        <v>20</v>
      </c>
    </row>
    <row r="456" spans="1:19" s="10" customFormat="1" ht="15" hidden="1" customHeight="1" x14ac:dyDescent="0.25">
      <c r="A456" s="10">
        <v>650555</v>
      </c>
      <c r="B456" s="10" t="s">
        <v>225</v>
      </c>
      <c r="C456" s="76" t="s">
        <v>8360</v>
      </c>
      <c r="D456" s="76"/>
      <c r="E456" s="76"/>
      <c r="F456" s="10" t="s">
        <v>3421</v>
      </c>
      <c r="G456" s="11">
        <v>2712</v>
      </c>
      <c r="I456" s="10">
        <v>16</v>
      </c>
      <c r="L456" s="10">
        <v>2.5</v>
      </c>
      <c r="M456" s="10" t="s">
        <v>45</v>
      </c>
      <c r="O456" s="12">
        <v>41313</v>
      </c>
      <c r="P456" s="4" t="s">
        <v>8074</v>
      </c>
      <c r="Q456" s="10" t="s">
        <v>37</v>
      </c>
      <c r="R456" s="10" t="s">
        <v>8088</v>
      </c>
      <c r="S456" s="10" t="s">
        <v>26</v>
      </c>
    </row>
    <row r="457" spans="1:19" ht="15" hidden="1" customHeight="1" x14ac:dyDescent="0.25">
      <c r="A457" s="10">
        <v>629637</v>
      </c>
      <c r="B457" s="10" t="s">
        <v>1262</v>
      </c>
      <c r="C457" s="10"/>
      <c r="D457" s="10"/>
      <c r="E457" s="10"/>
      <c r="F457" s="10" t="s">
        <v>1263</v>
      </c>
      <c r="G457" s="11">
        <v>13125</v>
      </c>
      <c r="H457" s="13"/>
      <c r="I457" s="10">
        <v>9</v>
      </c>
      <c r="J457" s="47"/>
      <c r="K457" s="10">
        <v>12</v>
      </c>
      <c r="L457" s="10">
        <v>1.25</v>
      </c>
      <c r="M457" s="10" t="s">
        <v>45</v>
      </c>
      <c r="N457" s="10"/>
      <c r="O457" s="12">
        <v>41213</v>
      </c>
      <c r="P457" s="4" t="s">
        <v>8070</v>
      </c>
      <c r="Q457" s="10" t="s">
        <v>19</v>
      </c>
      <c r="R457" s="10" t="s">
        <v>8088</v>
      </c>
      <c r="S457" s="13" t="s">
        <v>20</v>
      </c>
    </row>
    <row r="458" spans="1:19" s="10" customFormat="1" ht="15" hidden="1" customHeight="1" x14ac:dyDescent="0.25">
      <c r="A458" s="10">
        <v>672049</v>
      </c>
      <c r="B458" s="10" t="s">
        <v>237</v>
      </c>
      <c r="C458" s="76" t="s">
        <v>8360</v>
      </c>
      <c r="D458" s="76"/>
      <c r="E458" s="76"/>
      <c r="F458" s="10" t="s">
        <v>5282</v>
      </c>
      <c r="G458" s="11">
        <v>4601.12</v>
      </c>
      <c r="I458" s="10">
        <v>16</v>
      </c>
      <c r="L458" s="10">
        <v>3</v>
      </c>
      <c r="M458" s="10" t="s">
        <v>45</v>
      </c>
      <c r="O458" s="12">
        <v>41397</v>
      </c>
      <c r="P458" s="4" t="s">
        <v>8077</v>
      </c>
      <c r="Q458" s="10" t="s">
        <v>140</v>
      </c>
      <c r="R458" s="10" t="s">
        <v>8088</v>
      </c>
      <c r="S458" s="10" t="s">
        <v>26</v>
      </c>
    </row>
    <row r="459" spans="1:19" s="10" customFormat="1" ht="15" hidden="1" customHeight="1" x14ac:dyDescent="0.25">
      <c r="A459" s="10">
        <v>653502</v>
      </c>
      <c r="B459" s="10" t="s">
        <v>3745</v>
      </c>
      <c r="C459" s="76" t="s">
        <v>8360</v>
      </c>
      <c r="D459" s="76"/>
      <c r="E459" s="76"/>
      <c r="F459" s="10" t="s">
        <v>3746</v>
      </c>
      <c r="G459" s="11">
        <v>2560</v>
      </c>
      <c r="I459" s="10">
        <v>16</v>
      </c>
      <c r="L459" s="10">
        <v>1</v>
      </c>
      <c r="M459" s="10" t="s">
        <v>45</v>
      </c>
      <c r="O459" s="12">
        <v>41325</v>
      </c>
      <c r="P459" s="4" t="s">
        <v>8074</v>
      </c>
      <c r="Q459" s="10" t="s">
        <v>254</v>
      </c>
      <c r="R459" s="10" t="s">
        <v>8088</v>
      </c>
      <c r="S459" s="10" t="s">
        <v>26</v>
      </c>
    </row>
    <row r="460" spans="1:19" s="10" customFormat="1" ht="15" hidden="1" customHeight="1" x14ac:dyDescent="0.25">
      <c r="A460" s="10">
        <v>640477</v>
      </c>
      <c r="B460" s="10" t="s">
        <v>2006</v>
      </c>
      <c r="C460" s="76" t="s">
        <v>8360</v>
      </c>
      <c r="D460" s="76"/>
      <c r="E460" s="76"/>
      <c r="F460" s="10" t="s">
        <v>2180</v>
      </c>
      <c r="G460" s="11">
        <v>870.96</v>
      </c>
      <c r="I460" s="10">
        <v>16</v>
      </c>
      <c r="L460" s="10">
        <v>1</v>
      </c>
      <c r="M460" s="10" t="s">
        <v>18</v>
      </c>
      <c r="N460" s="10">
        <v>753427</v>
      </c>
      <c r="O460" s="12">
        <v>41249</v>
      </c>
      <c r="P460" s="4" t="s">
        <v>8072</v>
      </c>
      <c r="Q460" s="10" t="s">
        <v>169</v>
      </c>
      <c r="R460" s="10" t="s">
        <v>8088</v>
      </c>
      <c r="S460" s="10" t="s">
        <v>26</v>
      </c>
    </row>
    <row r="461" spans="1:19" ht="15" hidden="1" customHeight="1" x14ac:dyDescent="0.25">
      <c r="A461" s="10">
        <v>629756</v>
      </c>
      <c r="B461" s="10" t="s">
        <v>399</v>
      </c>
      <c r="C461" s="10"/>
      <c r="D461" s="10"/>
      <c r="E461" s="10"/>
      <c r="F461" s="10" t="s">
        <v>1267</v>
      </c>
      <c r="G461" s="11">
        <v>1619.75</v>
      </c>
      <c r="H461" s="13"/>
      <c r="I461" s="10" t="s">
        <v>1268</v>
      </c>
      <c r="J461" s="47"/>
      <c r="K461" s="47"/>
      <c r="L461" s="47"/>
      <c r="M461" s="10" t="s">
        <v>45</v>
      </c>
      <c r="N461" s="10"/>
      <c r="O461" s="12">
        <v>41213</v>
      </c>
      <c r="P461" s="4" t="s">
        <v>8070</v>
      </c>
      <c r="Q461" s="10" t="s">
        <v>42</v>
      </c>
      <c r="R461" s="10" t="s">
        <v>8088</v>
      </c>
      <c r="S461" s="13" t="s">
        <v>20</v>
      </c>
    </row>
    <row r="462" spans="1:19" ht="15" hidden="1" customHeight="1" x14ac:dyDescent="0.25">
      <c r="A462" s="10">
        <v>629762</v>
      </c>
      <c r="B462" s="10" t="s">
        <v>206</v>
      </c>
      <c r="C462" s="10"/>
      <c r="D462" s="10"/>
      <c r="E462" s="10"/>
      <c r="F462" s="10" t="s">
        <v>1269</v>
      </c>
      <c r="G462" s="11">
        <v>1382.25</v>
      </c>
      <c r="H462" s="13"/>
      <c r="I462" s="10" t="s">
        <v>552</v>
      </c>
      <c r="J462" s="10" t="s">
        <v>1270</v>
      </c>
      <c r="K462" s="47"/>
      <c r="L462" s="47"/>
      <c r="M462" s="10" t="s">
        <v>45</v>
      </c>
      <c r="N462" s="10"/>
      <c r="O462" s="12">
        <v>41213</v>
      </c>
      <c r="P462" s="4" t="s">
        <v>8070</v>
      </c>
      <c r="Q462" s="10" t="s">
        <v>164</v>
      </c>
      <c r="R462" s="10" t="s">
        <v>8088</v>
      </c>
      <c r="S462" s="13" t="s">
        <v>20</v>
      </c>
    </row>
    <row r="463" spans="1:19" ht="15" hidden="1" customHeight="1" x14ac:dyDescent="0.25">
      <c r="A463" s="10">
        <v>629763</v>
      </c>
      <c r="B463" s="10" t="s">
        <v>206</v>
      </c>
      <c r="C463" s="10"/>
      <c r="D463" s="10"/>
      <c r="E463" s="10"/>
      <c r="F463" s="10" t="s">
        <v>1271</v>
      </c>
      <c r="G463" s="11">
        <v>1443.38</v>
      </c>
      <c r="H463" s="13"/>
      <c r="I463" s="10" t="s">
        <v>73</v>
      </c>
      <c r="J463" s="10" t="s">
        <v>1272</v>
      </c>
      <c r="K463" s="47"/>
      <c r="L463" s="47"/>
      <c r="M463" s="10" t="s">
        <v>45</v>
      </c>
      <c r="N463" s="10"/>
      <c r="O463" s="12">
        <v>41213</v>
      </c>
      <c r="P463" s="4" t="s">
        <v>8070</v>
      </c>
      <c r="Q463" s="10" t="s">
        <v>164</v>
      </c>
      <c r="R463" s="10" t="s">
        <v>8088</v>
      </c>
      <c r="S463" s="13" t="s">
        <v>20</v>
      </c>
    </row>
    <row r="464" spans="1:19" ht="15" hidden="1" customHeight="1" x14ac:dyDescent="0.25">
      <c r="A464" s="10">
        <v>629793</v>
      </c>
      <c r="B464" s="10" t="s">
        <v>429</v>
      </c>
      <c r="C464" s="10"/>
      <c r="D464" s="10"/>
      <c r="E464" s="10"/>
      <c r="F464" s="10" t="s">
        <v>1273</v>
      </c>
      <c r="G464" s="11">
        <v>2427</v>
      </c>
      <c r="H464" s="13"/>
      <c r="I464" s="10" t="s">
        <v>430</v>
      </c>
      <c r="J464" s="10" t="s">
        <v>1274</v>
      </c>
      <c r="K464" s="47"/>
      <c r="L464" s="47"/>
      <c r="M464" s="10" t="s">
        <v>45</v>
      </c>
      <c r="N464" s="10"/>
      <c r="O464" s="12">
        <v>41213</v>
      </c>
      <c r="P464" s="4" t="s">
        <v>8070</v>
      </c>
      <c r="Q464" s="10" t="s">
        <v>39</v>
      </c>
      <c r="R464" s="10" t="s">
        <v>8088</v>
      </c>
      <c r="S464" s="13" t="s">
        <v>20</v>
      </c>
    </row>
    <row r="465" spans="1:19" s="10" customFormat="1" ht="15" hidden="1" customHeight="1" x14ac:dyDescent="0.25">
      <c r="A465" s="10">
        <v>640947</v>
      </c>
      <c r="B465" s="10" t="s">
        <v>2006</v>
      </c>
      <c r="C465" s="76" t="s">
        <v>8360</v>
      </c>
      <c r="D465" s="76"/>
      <c r="E465" s="76"/>
      <c r="F465" s="10" t="s">
        <v>2180</v>
      </c>
      <c r="G465" s="11">
        <v>870.96</v>
      </c>
      <c r="I465" s="10">
        <v>16</v>
      </c>
      <c r="L465" s="10">
        <v>1</v>
      </c>
      <c r="M465" s="10" t="s">
        <v>18</v>
      </c>
      <c r="N465" s="10">
        <v>753823</v>
      </c>
      <c r="O465" s="12">
        <v>41250</v>
      </c>
      <c r="P465" s="4" t="s">
        <v>8072</v>
      </c>
      <c r="Q465" s="10" t="s">
        <v>254</v>
      </c>
      <c r="R465" s="10" t="s">
        <v>8087</v>
      </c>
      <c r="S465" s="10" t="s">
        <v>26</v>
      </c>
    </row>
    <row r="466" spans="1:19" s="10" customFormat="1" ht="15" hidden="1" customHeight="1" x14ac:dyDescent="0.25">
      <c r="A466" s="10">
        <v>658899</v>
      </c>
      <c r="B466" s="10" t="s">
        <v>2006</v>
      </c>
      <c r="C466" s="76" t="s">
        <v>8360</v>
      </c>
      <c r="D466" s="76"/>
      <c r="E466" s="76"/>
      <c r="F466" s="10" t="s">
        <v>2180</v>
      </c>
      <c r="G466" s="11">
        <v>878.64</v>
      </c>
      <c r="I466" s="10">
        <v>16</v>
      </c>
      <c r="L466" s="10">
        <v>1</v>
      </c>
      <c r="M466" s="10" t="s">
        <v>18</v>
      </c>
      <c r="N466" s="10">
        <v>789744</v>
      </c>
      <c r="O466" s="12">
        <v>41331</v>
      </c>
      <c r="P466" s="4" t="s">
        <v>8074</v>
      </c>
      <c r="Q466" s="10" t="s">
        <v>31</v>
      </c>
      <c r="R466" s="10" t="s">
        <v>8087</v>
      </c>
      <c r="S466" s="10" t="s">
        <v>26</v>
      </c>
    </row>
    <row r="467" spans="1:19" s="10" customFormat="1" ht="15" hidden="1" customHeight="1" x14ac:dyDescent="0.25">
      <c r="A467" s="10">
        <v>688202</v>
      </c>
      <c r="B467" s="10" t="s">
        <v>2006</v>
      </c>
      <c r="C467" s="76" t="s">
        <v>8360</v>
      </c>
      <c r="D467" s="76"/>
      <c r="E467" s="76"/>
      <c r="F467" s="10" t="s">
        <v>2180</v>
      </c>
      <c r="G467" s="11">
        <v>920.52</v>
      </c>
      <c r="I467" s="10">
        <v>16</v>
      </c>
      <c r="L467" s="10">
        <v>1</v>
      </c>
      <c r="M467" s="10" t="s">
        <v>18</v>
      </c>
      <c r="N467" s="10">
        <v>851310</v>
      </c>
      <c r="O467" s="12">
        <v>41449</v>
      </c>
      <c r="P467" s="4" t="s">
        <v>8078</v>
      </c>
      <c r="Q467" s="10" t="s">
        <v>25</v>
      </c>
      <c r="R467" s="10" t="s">
        <v>8087</v>
      </c>
      <c r="S467" s="10" t="s">
        <v>26</v>
      </c>
    </row>
    <row r="468" spans="1:19" s="10" customFormat="1" ht="15" hidden="1" customHeight="1" x14ac:dyDescent="0.25">
      <c r="A468" s="10">
        <v>679684</v>
      </c>
      <c r="B468" s="10" t="s">
        <v>5789</v>
      </c>
      <c r="C468" s="76" t="s">
        <v>8360</v>
      </c>
      <c r="D468" s="76"/>
      <c r="E468" s="76"/>
      <c r="F468" s="10" t="s">
        <v>5790</v>
      </c>
      <c r="G468" s="11">
        <v>6453.44</v>
      </c>
      <c r="I468" s="10">
        <v>16</v>
      </c>
      <c r="L468" s="10">
        <v>1</v>
      </c>
      <c r="M468" s="10" t="s">
        <v>45</v>
      </c>
      <c r="O468" s="12">
        <v>41428</v>
      </c>
      <c r="P468" s="4" t="s">
        <v>8078</v>
      </c>
      <c r="Q468" s="10" t="s">
        <v>254</v>
      </c>
      <c r="R468" s="10" t="s">
        <v>8088</v>
      </c>
      <c r="S468" s="10" t="s">
        <v>26</v>
      </c>
    </row>
    <row r="469" spans="1:19" s="10" customFormat="1" ht="15" hidden="1" customHeight="1" x14ac:dyDescent="0.25">
      <c r="A469" s="10">
        <v>682376</v>
      </c>
      <c r="B469" s="10" t="s">
        <v>125</v>
      </c>
      <c r="C469" s="76" t="s">
        <v>8360</v>
      </c>
      <c r="D469" s="76"/>
      <c r="E469" s="76"/>
      <c r="F469" s="10" t="s">
        <v>5790</v>
      </c>
      <c r="G469" s="11">
        <v>1599.52</v>
      </c>
      <c r="I469" s="10">
        <v>16</v>
      </c>
      <c r="L469" s="10">
        <v>1</v>
      </c>
      <c r="M469" s="10" t="s">
        <v>45</v>
      </c>
      <c r="O469" s="12">
        <v>41439</v>
      </c>
      <c r="P469" s="4" t="s">
        <v>8078</v>
      </c>
      <c r="Q469" s="10" t="s">
        <v>254</v>
      </c>
      <c r="R469" s="10" t="s">
        <v>8088</v>
      </c>
      <c r="S469" s="10" t="s">
        <v>26</v>
      </c>
    </row>
    <row r="470" spans="1:19" ht="15" hidden="1" customHeight="1" x14ac:dyDescent="0.25">
      <c r="A470" s="10">
        <v>629835</v>
      </c>
      <c r="B470" s="10" t="s">
        <v>1281</v>
      </c>
      <c r="C470" s="10"/>
      <c r="D470" s="10"/>
      <c r="E470" s="10"/>
      <c r="F470" s="10" t="s">
        <v>1282</v>
      </c>
      <c r="G470" s="11">
        <v>0</v>
      </c>
      <c r="H470" s="13"/>
      <c r="I470" s="10">
        <v>4.25</v>
      </c>
      <c r="J470" s="10" t="s">
        <v>1283</v>
      </c>
      <c r="K470" s="47"/>
      <c r="L470" s="47"/>
      <c r="M470" s="10" t="s">
        <v>45</v>
      </c>
      <c r="N470" s="10"/>
      <c r="O470" s="12">
        <v>41213</v>
      </c>
      <c r="P470" s="4" t="s">
        <v>8070</v>
      </c>
      <c r="Q470" s="10" t="s">
        <v>39</v>
      </c>
      <c r="R470" s="10" t="s">
        <v>8088</v>
      </c>
      <c r="S470" s="13" t="s">
        <v>20</v>
      </c>
    </row>
    <row r="471" spans="1:19" s="10" customFormat="1" ht="15" hidden="1" customHeight="1" x14ac:dyDescent="0.25">
      <c r="A471" s="10">
        <v>704921</v>
      </c>
      <c r="B471" s="10" t="s">
        <v>2006</v>
      </c>
      <c r="C471" s="76" t="s">
        <v>8360</v>
      </c>
      <c r="D471" s="76"/>
      <c r="E471" s="76"/>
      <c r="F471" s="10" t="s">
        <v>7854</v>
      </c>
      <c r="G471" s="10">
        <v>918</v>
      </c>
      <c r="I471" s="10">
        <v>16</v>
      </c>
      <c r="L471" s="10">
        <v>1</v>
      </c>
      <c r="M471" s="10" t="s">
        <v>18</v>
      </c>
      <c r="N471" s="10">
        <v>890250</v>
      </c>
      <c r="O471" s="12">
        <v>41523</v>
      </c>
      <c r="P471" s="4" t="s">
        <v>8081</v>
      </c>
      <c r="Q471" s="10" t="s">
        <v>39</v>
      </c>
      <c r="R471" s="10" t="s">
        <v>8088</v>
      </c>
      <c r="S471" s="10" t="s">
        <v>26</v>
      </c>
    </row>
    <row r="472" spans="1:19" s="10" customFormat="1" ht="15" hidden="1" customHeight="1" x14ac:dyDescent="0.25">
      <c r="A472" s="10">
        <v>637225</v>
      </c>
      <c r="B472" s="10" t="s">
        <v>1610</v>
      </c>
      <c r="C472" s="76" t="s">
        <v>8360</v>
      </c>
      <c r="D472" s="76"/>
      <c r="E472" s="76"/>
      <c r="F472" s="10" t="s">
        <v>2103</v>
      </c>
      <c r="G472" s="11">
        <v>1015.2</v>
      </c>
      <c r="I472" s="10">
        <v>16</v>
      </c>
      <c r="L472" s="10">
        <v>1.25</v>
      </c>
      <c r="M472" s="10" t="s">
        <v>45</v>
      </c>
      <c r="O472" s="12">
        <v>41247</v>
      </c>
      <c r="P472" s="4" t="s">
        <v>8072</v>
      </c>
      <c r="Q472" s="10" t="s">
        <v>140</v>
      </c>
      <c r="R472" s="10" t="s">
        <v>8088</v>
      </c>
      <c r="S472" s="10" t="s">
        <v>26</v>
      </c>
    </row>
    <row r="473" spans="1:19" ht="15" hidden="1" customHeight="1" x14ac:dyDescent="0.25">
      <c r="A473" s="10">
        <v>629865</v>
      </c>
      <c r="B473" s="10" t="s">
        <v>1286</v>
      </c>
      <c r="C473" s="10"/>
      <c r="D473" s="10"/>
      <c r="E473" s="10"/>
      <c r="F473" s="10" t="s">
        <v>1287</v>
      </c>
      <c r="G473" s="11">
        <v>0</v>
      </c>
      <c r="H473" s="13"/>
      <c r="I473" s="10">
        <v>35</v>
      </c>
      <c r="J473" s="10">
        <v>43</v>
      </c>
      <c r="K473" s="10" t="s">
        <v>1288</v>
      </c>
      <c r="L473" s="47"/>
      <c r="M473" s="10" t="s">
        <v>45</v>
      </c>
      <c r="N473" s="10"/>
      <c r="O473" s="12">
        <v>41213</v>
      </c>
      <c r="P473" s="4" t="s">
        <v>8070</v>
      </c>
      <c r="Q473" s="10" t="s">
        <v>71</v>
      </c>
      <c r="R473" s="10" t="s">
        <v>8088</v>
      </c>
      <c r="S473" s="13" t="s">
        <v>20</v>
      </c>
    </row>
    <row r="474" spans="1:19" ht="15" hidden="1" customHeight="1" x14ac:dyDescent="0.25">
      <c r="A474" s="10">
        <v>647626</v>
      </c>
      <c r="B474" s="10" t="s">
        <v>1861</v>
      </c>
      <c r="C474" s="10"/>
      <c r="D474" s="10" t="s">
        <v>8556</v>
      </c>
      <c r="E474" s="10"/>
      <c r="F474" s="10" t="s">
        <v>1869</v>
      </c>
      <c r="G474" s="11">
        <v>685.35</v>
      </c>
      <c r="H474" s="13"/>
      <c r="I474" s="10">
        <v>8</v>
      </c>
      <c r="J474" s="47"/>
      <c r="K474" s="10">
        <v>15</v>
      </c>
      <c r="L474" s="10">
        <v>1.5</v>
      </c>
      <c r="M474" s="10" t="s">
        <v>18</v>
      </c>
      <c r="N474" s="10">
        <v>768369</v>
      </c>
      <c r="O474" s="12">
        <v>41288</v>
      </c>
      <c r="P474" s="4" t="s">
        <v>8073</v>
      </c>
      <c r="Q474" s="10" t="s">
        <v>52</v>
      </c>
      <c r="R474" s="47" t="s">
        <v>8087</v>
      </c>
      <c r="S474" s="13" t="s">
        <v>20</v>
      </c>
    </row>
    <row r="475" spans="1:19" s="10" customFormat="1" ht="15" hidden="1" customHeight="1" x14ac:dyDescent="0.25">
      <c r="A475" s="10">
        <v>676005</v>
      </c>
      <c r="B475" s="10" t="s">
        <v>5550</v>
      </c>
      <c r="C475" s="76" t="s">
        <v>8360</v>
      </c>
      <c r="D475" s="76"/>
      <c r="E475" s="76"/>
      <c r="F475" s="10" t="s">
        <v>5551</v>
      </c>
      <c r="G475" s="11">
        <v>1182.72</v>
      </c>
      <c r="I475" s="10">
        <v>16</v>
      </c>
      <c r="L475" s="10">
        <v>1.25</v>
      </c>
      <c r="M475" s="10" t="s">
        <v>45</v>
      </c>
      <c r="O475" s="12">
        <v>41415</v>
      </c>
      <c r="P475" s="4" t="s">
        <v>8077</v>
      </c>
      <c r="Q475" s="10" t="s">
        <v>254</v>
      </c>
      <c r="R475" s="10" t="s">
        <v>8088</v>
      </c>
      <c r="S475" s="10" t="s">
        <v>26</v>
      </c>
    </row>
    <row r="476" spans="1:19" s="10" customFormat="1" ht="15" hidden="1" customHeight="1" x14ac:dyDescent="0.25">
      <c r="A476" s="10">
        <v>639158</v>
      </c>
      <c r="B476" s="10" t="s">
        <v>2299</v>
      </c>
      <c r="C476" s="76" t="s">
        <v>8360</v>
      </c>
      <c r="D476" s="76"/>
      <c r="E476" s="76"/>
      <c r="F476" s="10" t="s">
        <v>2300</v>
      </c>
      <c r="G476" s="11">
        <v>2875</v>
      </c>
      <c r="I476" s="10">
        <v>16</v>
      </c>
      <c r="L476" s="10">
        <v>1.5</v>
      </c>
      <c r="M476" s="10" t="s">
        <v>45</v>
      </c>
      <c r="O476" s="12">
        <v>41257</v>
      </c>
      <c r="P476" s="4" t="s">
        <v>8072</v>
      </c>
      <c r="Q476" s="10" t="s">
        <v>254</v>
      </c>
      <c r="R476" s="10" t="s">
        <v>8088</v>
      </c>
      <c r="S476" s="10" t="s">
        <v>26</v>
      </c>
    </row>
    <row r="477" spans="1:19" s="10" customFormat="1" ht="15" hidden="1" customHeight="1" x14ac:dyDescent="0.25">
      <c r="A477" s="10">
        <v>697452</v>
      </c>
      <c r="B477" s="10" t="s">
        <v>2299</v>
      </c>
      <c r="C477" s="76" t="s">
        <v>8360</v>
      </c>
      <c r="D477" s="76"/>
      <c r="E477" s="76"/>
      <c r="F477" s="10" t="s">
        <v>7196</v>
      </c>
      <c r="G477" s="10">
        <v>3325</v>
      </c>
      <c r="I477" s="10">
        <v>16</v>
      </c>
      <c r="L477" s="10">
        <v>1.5</v>
      </c>
      <c r="M477" s="10" t="s">
        <v>45</v>
      </c>
      <c r="O477" s="12">
        <v>41505</v>
      </c>
      <c r="P477" s="4" t="s">
        <v>8080</v>
      </c>
      <c r="Q477" s="10" t="s">
        <v>34</v>
      </c>
      <c r="R477" s="10" t="s">
        <v>8087</v>
      </c>
      <c r="S477" s="10" t="s">
        <v>26</v>
      </c>
    </row>
    <row r="478" spans="1:19" s="10" customFormat="1" ht="15" hidden="1" customHeight="1" x14ac:dyDescent="0.25">
      <c r="A478" s="10">
        <v>699491</v>
      </c>
      <c r="B478" s="10" t="s">
        <v>1144</v>
      </c>
      <c r="C478" s="76" t="s">
        <v>8360</v>
      </c>
      <c r="D478" s="76"/>
      <c r="E478" s="76"/>
      <c r="F478" s="10" t="s">
        <v>7348</v>
      </c>
      <c r="G478" s="10">
        <v>3399.2</v>
      </c>
      <c r="I478" s="10">
        <v>16</v>
      </c>
      <c r="L478" s="10">
        <v>1.5</v>
      </c>
      <c r="M478" s="10" t="s">
        <v>45</v>
      </c>
      <c r="O478" s="12">
        <v>41514</v>
      </c>
      <c r="P478" s="4" t="s">
        <v>8080</v>
      </c>
      <c r="Q478" s="10" t="s">
        <v>254</v>
      </c>
      <c r="R478" s="10" t="s">
        <v>8088</v>
      </c>
      <c r="S478" s="10" t="s">
        <v>26</v>
      </c>
    </row>
    <row r="479" spans="1:19" s="10" customFormat="1" ht="15" hidden="1" customHeight="1" x14ac:dyDescent="0.25">
      <c r="A479" s="10">
        <v>640995</v>
      </c>
      <c r="B479" s="10" t="s">
        <v>1335</v>
      </c>
      <c r="C479" s="76" t="s">
        <v>8360</v>
      </c>
      <c r="D479" s="76"/>
      <c r="E479" s="76"/>
      <c r="F479" s="10" t="s">
        <v>2443</v>
      </c>
      <c r="G479" s="11">
        <v>5182.08</v>
      </c>
      <c r="I479" s="10">
        <v>16.75</v>
      </c>
      <c r="L479" s="10">
        <v>2.7</v>
      </c>
      <c r="M479" s="10" t="s">
        <v>45</v>
      </c>
      <c r="O479" s="12">
        <v>41267</v>
      </c>
      <c r="P479" s="4" t="s">
        <v>8072</v>
      </c>
      <c r="Q479" s="10" t="s">
        <v>169</v>
      </c>
      <c r="R479" s="10" t="s">
        <v>8088</v>
      </c>
      <c r="S479" s="10" t="s">
        <v>26</v>
      </c>
    </row>
    <row r="480" spans="1:19" s="10" customFormat="1" ht="15" hidden="1" customHeight="1" x14ac:dyDescent="0.25">
      <c r="A480" s="10">
        <v>688816</v>
      </c>
      <c r="B480" s="10" t="s">
        <v>188</v>
      </c>
      <c r="C480" s="76" t="s">
        <v>8360</v>
      </c>
      <c r="D480" s="76"/>
      <c r="E480" s="76"/>
      <c r="F480" s="10" t="s">
        <v>6377</v>
      </c>
      <c r="G480" s="11">
        <v>3168.8</v>
      </c>
      <c r="I480" s="10">
        <v>17</v>
      </c>
      <c r="L480" s="10">
        <v>1</v>
      </c>
      <c r="M480" s="10" t="s">
        <v>45</v>
      </c>
      <c r="O480" s="12">
        <v>41450</v>
      </c>
      <c r="P480" s="4" t="s">
        <v>8078</v>
      </c>
      <c r="Q480" s="10" t="s">
        <v>37</v>
      </c>
      <c r="R480" s="10" t="s">
        <v>8087</v>
      </c>
      <c r="S480" s="10" t="s">
        <v>26</v>
      </c>
    </row>
    <row r="481" spans="1:19" ht="15" hidden="1" customHeight="1" x14ac:dyDescent="0.25">
      <c r="A481" s="10">
        <v>629911</v>
      </c>
      <c r="B481" s="10" t="s">
        <v>359</v>
      </c>
      <c r="C481" s="10"/>
      <c r="D481" s="10"/>
      <c r="E481" s="10"/>
      <c r="F481" s="10" t="s">
        <v>1293</v>
      </c>
      <c r="G481" s="11">
        <v>1639</v>
      </c>
      <c r="H481" s="13"/>
      <c r="I481" s="10">
        <v>6</v>
      </c>
      <c r="J481" s="10" t="s">
        <v>1294</v>
      </c>
      <c r="K481" s="47"/>
      <c r="L481" s="47"/>
      <c r="M481" s="10" t="s">
        <v>45</v>
      </c>
      <c r="N481" s="10"/>
      <c r="O481" s="12">
        <v>41214</v>
      </c>
      <c r="P481" s="4" t="s">
        <v>8071</v>
      </c>
      <c r="Q481" s="10" t="s">
        <v>39</v>
      </c>
      <c r="R481" s="10" t="s">
        <v>8088</v>
      </c>
      <c r="S481" s="13" t="s">
        <v>20</v>
      </c>
    </row>
    <row r="482" spans="1:19" ht="15" hidden="1" customHeight="1" x14ac:dyDescent="0.25">
      <c r="A482" s="10">
        <v>629914</v>
      </c>
      <c r="B482" s="10" t="s">
        <v>359</v>
      </c>
      <c r="C482" s="10"/>
      <c r="D482" s="10"/>
      <c r="E482" s="10"/>
      <c r="F482" s="10" t="s">
        <v>1295</v>
      </c>
      <c r="G482" s="11">
        <v>1816</v>
      </c>
      <c r="H482" s="13"/>
      <c r="I482" s="10">
        <v>6</v>
      </c>
      <c r="J482" s="10" t="s">
        <v>1296</v>
      </c>
      <c r="K482" s="47"/>
      <c r="L482" s="47"/>
      <c r="M482" s="10" t="s">
        <v>45</v>
      </c>
      <c r="N482" s="10"/>
      <c r="O482" s="12">
        <v>41214</v>
      </c>
      <c r="P482" s="4" t="s">
        <v>8071</v>
      </c>
      <c r="Q482" s="10" t="s">
        <v>39</v>
      </c>
      <c r="R482" s="10" t="s">
        <v>8088</v>
      </c>
      <c r="S482" s="13" t="s">
        <v>20</v>
      </c>
    </row>
    <row r="483" spans="1:19" ht="15" hidden="1" customHeight="1" x14ac:dyDescent="0.25">
      <c r="A483" s="10">
        <v>629915</v>
      </c>
      <c r="B483" s="10" t="s">
        <v>359</v>
      </c>
      <c r="C483" s="10"/>
      <c r="D483" s="10"/>
      <c r="E483" s="10"/>
      <c r="F483" s="10" t="s">
        <v>1297</v>
      </c>
      <c r="G483" s="11">
        <v>1728</v>
      </c>
      <c r="H483" s="13"/>
      <c r="I483" s="10">
        <v>6</v>
      </c>
      <c r="J483" s="10" t="s">
        <v>1298</v>
      </c>
      <c r="K483" s="47"/>
      <c r="L483" s="47"/>
      <c r="M483" s="10" t="s">
        <v>45</v>
      </c>
      <c r="N483" s="10"/>
      <c r="O483" s="12">
        <v>41214</v>
      </c>
      <c r="P483" s="4" t="s">
        <v>8071</v>
      </c>
      <c r="Q483" s="10" t="s">
        <v>39</v>
      </c>
      <c r="R483" s="10" t="s">
        <v>8088</v>
      </c>
      <c r="S483" s="13" t="s">
        <v>20</v>
      </c>
    </row>
    <row r="484" spans="1:19" ht="15" hidden="1" customHeight="1" x14ac:dyDescent="0.25">
      <c r="A484" s="10">
        <v>629917</v>
      </c>
      <c r="B484" s="10" t="s">
        <v>359</v>
      </c>
      <c r="C484" s="10"/>
      <c r="D484" s="10"/>
      <c r="E484" s="10"/>
      <c r="F484" s="10" t="s">
        <v>1299</v>
      </c>
      <c r="G484" s="11">
        <v>1935</v>
      </c>
      <c r="H484" s="13"/>
      <c r="I484" s="10">
        <v>6</v>
      </c>
      <c r="J484" s="10" t="s">
        <v>1300</v>
      </c>
      <c r="K484" s="47"/>
      <c r="L484" s="47"/>
      <c r="M484" s="10" t="s">
        <v>45</v>
      </c>
      <c r="N484" s="10"/>
      <c r="O484" s="12">
        <v>41214</v>
      </c>
      <c r="P484" s="4" t="s">
        <v>8071</v>
      </c>
      <c r="Q484" s="10" t="s">
        <v>39</v>
      </c>
      <c r="R484" s="10" t="s">
        <v>8088</v>
      </c>
      <c r="S484" s="13" t="s">
        <v>20</v>
      </c>
    </row>
    <row r="485" spans="1:19" s="10" customFormat="1" ht="15" hidden="1" customHeight="1" x14ac:dyDescent="0.25">
      <c r="A485" s="10">
        <v>688816</v>
      </c>
      <c r="B485" s="10" t="s">
        <v>188</v>
      </c>
      <c r="C485" s="76" t="s">
        <v>8360</v>
      </c>
      <c r="D485" s="76"/>
      <c r="E485" s="76"/>
      <c r="F485" s="10" t="s">
        <v>8251</v>
      </c>
      <c r="G485" s="10">
        <v>3168.8</v>
      </c>
      <c r="I485" s="10">
        <v>17</v>
      </c>
      <c r="J485" s="10">
        <v>0</v>
      </c>
      <c r="L485" s="10">
        <v>1</v>
      </c>
      <c r="M485" s="10" t="s">
        <v>45</v>
      </c>
      <c r="O485" s="12">
        <v>41465</v>
      </c>
      <c r="P485" s="4" t="s">
        <v>8079</v>
      </c>
      <c r="Q485" s="10" t="s">
        <v>37</v>
      </c>
      <c r="R485" s="10" t="s">
        <v>8087</v>
      </c>
      <c r="S485" s="10" t="s">
        <v>26</v>
      </c>
    </row>
    <row r="486" spans="1:19" ht="15" hidden="1" customHeight="1" x14ac:dyDescent="0.25">
      <c r="A486" s="10">
        <v>629961</v>
      </c>
      <c r="B486" s="10" t="s">
        <v>576</v>
      </c>
      <c r="C486" s="10"/>
      <c r="D486" s="10"/>
      <c r="E486" s="10"/>
      <c r="F486" s="10" t="s">
        <v>1302</v>
      </c>
      <c r="G486" s="11">
        <v>0</v>
      </c>
      <c r="H486" s="13"/>
      <c r="I486" s="10">
        <v>21.75</v>
      </c>
      <c r="J486" s="10" t="s">
        <v>1303</v>
      </c>
      <c r="K486" s="47"/>
      <c r="L486" s="47"/>
      <c r="M486" s="10" t="s">
        <v>45</v>
      </c>
      <c r="N486" s="10"/>
      <c r="O486" s="12">
        <v>41214</v>
      </c>
      <c r="P486" s="4" t="s">
        <v>8071</v>
      </c>
      <c r="Q486" s="10" t="s">
        <v>74</v>
      </c>
      <c r="R486" s="10" t="s">
        <v>8088</v>
      </c>
      <c r="S486" s="13" t="s">
        <v>20</v>
      </c>
    </row>
    <row r="487" spans="1:19" ht="15" hidden="1" customHeight="1" x14ac:dyDescent="0.25">
      <c r="A487" s="10">
        <v>630062</v>
      </c>
      <c r="B487" s="10" t="s">
        <v>1304</v>
      </c>
      <c r="C487" s="10"/>
      <c r="D487" s="10"/>
      <c r="E487" s="10"/>
      <c r="F487" s="10" t="s">
        <v>1305</v>
      </c>
      <c r="G487" s="11">
        <v>8030</v>
      </c>
      <c r="H487" s="13"/>
      <c r="I487" s="10">
        <v>12</v>
      </c>
      <c r="J487" s="10" t="s">
        <v>1306</v>
      </c>
      <c r="K487" s="47"/>
      <c r="L487" s="47"/>
      <c r="M487" s="10" t="s">
        <v>45</v>
      </c>
      <c r="N487" s="10"/>
      <c r="O487" s="12">
        <v>41214</v>
      </c>
      <c r="P487" s="4" t="s">
        <v>8071</v>
      </c>
      <c r="Q487" s="10" t="s">
        <v>414</v>
      </c>
      <c r="R487" s="10" t="s">
        <v>8088</v>
      </c>
      <c r="S487" s="13" t="s">
        <v>20</v>
      </c>
    </row>
    <row r="488" spans="1:19" s="10" customFormat="1" ht="15" hidden="1" customHeight="1" x14ac:dyDescent="0.25">
      <c r="A488" s="10">
        <v>656767</v>
      </c>
      <c r="B488" s="10" t="s">
        <v>1179</v>
      </c>
      <c r="C488" s="76" t="s">
        <v>8360</v>
      </c>
      <c r="D488" s="76"/>
      <c r="E488" s="76"/>
      <c r="F488" s="10" t="s">
        <v>4055</v>
      </c>
      <c r="G488" s="11">
        <v>6350</v>
      </c>
      <c r="I488" s="10">
        <v>17</v>
      </c>
      <c r="L488" s="10">
        <v>1.25</v>
      </c>
      <c r="M488" s="10" t="s">
        <v>45</v>
      </c>
      <c r="O488" s="12">
        <v>41338</v>
      </c>
      <c r="P488" s="4" t="s">
        <v>8075</v>
      </c>
      <c r="Q488" s="10" t="s">
        <v>37</v>
      </c>
      <c r="R488" s="10" t="s">
        <v>8088</v>
      </c>
      <c r="S488" s="10" t="s">
        <v>26</v>
      </c>
    </row>
    <row r="489" spans="1:19" ht="15" hidden="1" customHeight="1" x14ac:dyDescent="0.25">
      <c r="A489" s="10">
        <v>657295</v>
      </c>
      <c r="B489" s="10" t="s">
        <v>474</v>
      </c>
      <c r="C489" s="10"/>
      <c r="D489" s="10" t="s">
        <v>8560</v>
      </c>
      <c r="E489" s="10"/>
      <c r="F489" s="10" t="s">
        <v>3187</v>
      </c>
      <c r="G489" s="11">
        <v>698</v>
      </c>
      <c r="H489" s="13"/>
      <c r="I489" s="10" t="s">
        <v>3188</v>
      </c>
      <c r="J489" s="47"/>
      <c r="K489" s="47"/>
      <c r="L489" s="47"/>
      <c r="M489" s="10" t="s">
        <v>18</v>
      </c>
      <c r="N489" s="10">
        <v>787317</v>
      </c>
      <c r="O489" s="12">
        <v>41326</v>
      </c>
      <c r="P489" s="4" t="s">
        <v>8074</v>
      </c>
      <c r="Q489" s="10" t="s">
        <v>140</v>
      </c>
      <c r="R489" s="47" t="s">
        <v>8087</v>
      </c>
      <c r="S489" s="13" t="s">
        <v>20</v>
      </c>
    </row>
    <row r="490" spans="1:19" s="10" customFormat="1" ht="15" hidden="1" customHeight="1" x14ac:dyDescent="0.25">
      <c r="A490" s="10">
        <v>663680</v>
      </c>
      <c r="B490" s="10" t="s">
        <v>236</v>
      </c>
      <c r="C490" s="76" t="s">
        <v>8360</v>
      </c>
      <c r="D490" s="76"/>
      <c r="E490" s="76"/>
      <c r="F490" s="10" t="s">
        <v>4548</v>
      </c>
      <c r="G490" s="11">
        <v>3321.6</v>
      </c>
      <c r="I490" s="10">
        <v>17</v>
      </c>
      <c r="L490" s="10">
        <v>2</v>
      </c>
      <c r="M490" s="10" t="s">
        <v>45</v>
      </c>
      <c r="O490" s="12">
        <v>41365</v>
      </c>
      <c r="P490" s="4" t="s">
        <v>8076</v>
      </c>
      <c r="Q490" s="10" t="s">
        <v>254</v>
      </c>
      <c r="R490" s="10" t="s">
        <v>8088</v>
      </c>
      <c r="S490" s="10" t="s">
        <v>26</v>
      </c>
    </row>
    <row r="491" spans="1:19" s="10" customFormat="1" ht="15" hidden="1" customHeight="1" x14ac:dyDescent="0.25">
      <c r="A491" s="10">
        <v>701388</v>
      </c>
      <c r="B491" s="10" t="s">
        <v>236</v>
      </c>
      <c r="C491" s="76" t="s">
        <v>8360</v>
      </c>
      <c r="D491" s="76"/>
      <c r="E491" s="76"/>
      <c r="F491" s="10" t="s">
        <v>7553</v>
      </c>
      <c r="G491" s="10">
        <v>3446.72</v>
      </c>
      <c r="I491" s="10">
        <v>17</v>
      </c>
      <c r="J491" s="10">
        <v>0</v>
      </c>
      <c r="L491" s="10">
        <v>2</v>
      </c>
      <c r="M491" s="10" t="s">
        <v>45</v>
      </c>
      <c r="O491" s="12">
        <v>41522</v>
      </c>
      <c r="P491" s="4" t="s">
        <v>8081</v>
      </c>
      <c r="Q491" s="10" t="s">
        <v>140</v>
      </c>
      <c r="R491" s="10" t="s">
        <v>8087</v>
      </c>
      <c r="S491" s="10" t="s">
        <v>26</v>
      </c>
    </row>
    <row r="492" spans="1:19" ht="15" hidden="1" customHeight="1" x14ac:dyDescent="0.25">
      <c r="A492" s="10">
        <v>630146</v>
      </c>
      <c r="B492" s="10" t="s">
        <v>252</v>
      </c>
      <c r="C492" s="10"/>
      <c r="D492" s="10"/>
      <c r="E492" s="10"/>
      <c r="F492" s="10" t="s">
        <v>537</v>
      </c>
      <c r="G492" s="11">
        <v>2795</v>
      </c>
      <c r="H492" s="13"/>
      <c r="I492" s="10">
        <v>12</v>
      </c>
      <c r="J492" s="10">
        <v>6</v>
      </c>
      <c r="K492" s="10">
        <v>24</v>
      </c>
      <c r="L492" s="10">
        <v>1</v>
      </c>
      <c r="M492" s="10" t="s">
        <v>45</v>
      </c>
      <c r="N492" s="10"/>
      <c r="O492" s="12">
        <v>41214</v>
      </c>
      <c r="P492" s="4" t="s">
        <v>8071</v>
      </c>
      <c r="Q492" s="10" t="s">
        <v>169</v>
      </c>
      <c r="R492" s="47" t="s">
        <v>8087</v>
      </c>
      <c r="S492" s="13" t="s">
        <v>20</v>
      </c>
    </row>
    <row r="493" spans="1:19" ht="15" hidden="1" customHeight="1" x14ac:dyDescent="0.25">
      <c r="A493" s="10">
        <v>630157</v>
      </c>
      <c r="B493" s="10" t="s">
        <v>285</v>
      </c>
      <c r="C493" s="10"/>
      <c r="D493" s="10"/>
      <c r="E493" s="10"/>
      <c r="F493" s="10" t="s">
        <v>1312</v>
      </c>
      <c r="G493" s="11">
        <v>1511.25</v>
      </c>
      <c r="H493" s="13"/>
      <c r="I493" s="10" t="s">
        <v>119</v>
      </c>
      <c r="J493" s="10" t="s">
        <v>1313</v>
      </c>
      <c r="K493" s="47"/>
      <c r="L493" s="47"/>
      <c r="M493" s="10" t="s">
        <v>45</v>
      </c>
      <c r="N493" s="10"/>
      <c r="O493" s="12">
        <v>41214</v>
      </c>
      <c r="P493" s="4" t="s">
        <v>8071</v>
      </c>
      <c r="Q493" s="10" t="s">
        <v>75</v>
      </c>
      <c r="R493" s="10" t="s">
        <v>8088</v>
      </c>
      <c r="S493" s="13" t="s">
        <v>20</v>
      </c>
    </row>
    <row r="494" spans="1:19" ht="15" hidden="1" customHeight="1" x14ac:dyDescent="0.25">
      <c r="A494" s="10">
        <v>630158</v>
      </c>
      <c r="B494" s="10" t="s">
        <v>285</v>
      </c>
      <c r="C494" s="10"/>
      <c r="D494" s="10"/>
      <c r="E494" s="10"/>
      <c r="F494" s="10" t="s">
        <v>1314</v>
      </c>
      <c r="G494" s="11">
        <v>1991.25</v>
      </c>
      <c r="H494" s="13"/>
      <c r="I494" s="10" t="s">
        <v>108</v>
      </c>
      <c r="J494" s="10" t="s">
        <v>1315</v>
      </c>
      <c r="K494" s="47"/>
      <c r="L494" s="47"/>
      <c r="M494" s="10" t="s">
        <v>45</v>
      </c>
      <c r="N494" s="10"/>
      <c r="O494" s="12">
        <v>41214</v>
      </c>
      <c r="P494" s="4" t="s">
        <v>8071</v>
      </c>
      <c r="Q494" s="10" t="s">
        <v>75</v>
      </c>
      <c r="R494" s="10" t="s">
        <v>8088</v>
      </c>
      <c r="S494" s="13" t="s">
        <v>20</v>
      </c>
    </row>
    <row r="495" spans="1:19" s="10" customFormat="1" ht="15" hidden="1" customHeight="1" x14ac:dyDescent="0.25">
      <c r="A495" s="10">
        <v>662978</v>
      </c>
      <c r="B495" s="10" t="s">
        <v>236</v>
      </c>
      <c r="C495" s="76" t="s">
        <v>8360</v>
      </c>
      <c r="D495" s="76"/>
      <c r="E495" s="76"/>
      <c r="F495" s="10" t="s">
        <v>4486</v>
      </c>
      <c r="G495" s="11">
        <v>3964.08</v>
      </c>
      <c r="I495" s="10">
        <v>17</v>
      </c>
      <c r="L495" s="10">
        <v>4</v>
      </c>
      <c r="M495" s="10" t="s">
        <v>45</v>
      </c>
      <c r="O495" s="12">
        <v>41361</v>
      </c>
      <c r="P495" s="4" t="s">
        <v>8075</v>
      </c>
      <c r="Q495" s="10" t="s">
        <v>140</v>
      </c>
      <c r="R495" s="10" t="s">
        <v>8088</v>
      </c>
      <c r="S495" s="10" t="s">
        <v>26</v>
      </c>
    </row>
    <row r="496" spans="1:19" s="10" customFormat="1" ht="15" hidden="1" customHeight="1" x14ac:dyDescent="0.25">
      <c r="A496" s="10">
        <v>652471</v>
      </c>
      <c r="B496" s="10" t="s">
        <v>2006</v>
      </c>
      <c r="C496" s="76" t="s">
        <v>8360</v>
      </c>
      <c r="D496" s="76"/>
      <c r="E496" s="76"/>
      <c r="F496" s="10" t="s">
        <v>3628</v>
      </c>
      <c r="G496" s="11">
        <v>1327.2</v>
      </c>
      <c r="I496" s="10">
        <v>18</v>
      </c>
      <c r="L496" s="10">
        <v>1</v>
      </c>
      <c r="M496" s="10" t="s">
        <v>45</v>
      </c>
      <c r="O496" s="12">
        <v>41320</v>
      </c>
      <c r="P496" s="4" t="s">
        <v>8074</v>
      </c>
      <c r="Q496" s="10" t="s">
        <v>169</v>
      </c>
      <c r="R496" s="10" t="s">
        <v>8088</v>
      </c>
      <c r="S496" s="10" t="s">
        <v>26</v>
      </c>
    </row>
    <row r="497" spans="1:19" s="10" customFormat="1" ht="15" hidden="1" customHeight="1" x14ac:dyDescent="0.25">
      <c r="A497" s="10">
        <v>694696</v>
      </c>
      <c r="B497" s="10" t="s">
        <v>2006</v>
      </c>
      <c r="C497" s="76" t="s">
        <v>8360</v>
      </c>
      <c r="D497" s="76"/>
      <c r="E497" s="76"/>
      <c r="F497" s="10" t="s">
        <v>6863</v>
      </c>
      <c r="G497" s="10">
        <v>2134.08</v>
      </c>
      <c r="I497" s="10">
        <v>18</v>
      </c>
      <c r="J497" s="10">
        <v>0</v>
      </c>
      <c r="L497" s="10">
        <v>1.25</v>
      </c>
      <c r="M497" s="10" t="s">
        <v>45</v>
      </c>
      <c r="O497" s="12">
        <v>41493</v>
      </c>
      <c r="P497" s="4" t="s">
        <v>8080</v>
      </c>
      <c r="Q497" s="10" t="s">
        <v>169</v>
      </c>
      <c r="R497" s="10" t="s">
        <v>8088</v>
      </c>
      <c r="S497" s="10" t="s">
        <v>26</v>
      </c>
    </row>
    <row r="498" spans="1:19" s="10" customFormat="1" ht="15" hidden="1" customHeight="1" x14ac:dyDescent="0.25">
      <c r="A498" s="10">
        <v>661107</v>
      </c>
      <c r="B498" s="10" t="s">
        <v>1179</v>
      </c>
      <c r="C498" s="76" t="s">
        <v>8360</v>
      </c>
      <c r="D498" s="76"/>
      <c r="E498" s="76"/>
      <c r="F498" s="10" t="s">
        <v>4310</v>
      </c>
      <c r="G498" s="11">
        <v>3240</v>
      </c>
      <c r="I498" s="10">
        <v>18</v>
      </c>
      <c r="L498" s="10">
        <v>1.5</v>
      </c>
      <c r="M498" s="10" t="s">
        <v>45</v>
      </c>
      <c r="O498" s="12">
        <v>41353</v>
      </c>
      <c r="P498" s="4" t="s">
        <v>8075</v>
      </c>
      <c r="Q498" s="10" t="s">
        <v>37</v>
      </c>
      <c r="R498" s="10" t="s">
        <v>8087</v>
      </c>
      <c r="S498" s="10" t="s">
        <v>26</v>
      </c>
    </row>
    <row r="499" spans="1:19" s="10" customFormat="1" ht="15" hidden="1" customHeight="1" x14ac:dyDescent="0.25">
      <c r="A499" s="10">
        <v>638617</v>
      </c>
      <c r="B499" s="10" t="s">
        <v>64</v>
      </c>
      <c r="C499" s="76" t="s">
        <v>8360</v>
      </c>
      <c r="D499" s="76"/>
      <c r="E499" s="76"/>
      <c r="F499" s="10" t="s">
        <v>2257</v>
      </c>
      <c r="G499" s="11">
        <v>7947.2</v>
      </c>
      <c r="I499" s="10">
        <v>18</v>
      </c>
      <c r="L499" s="10">
        <v>2</v>
      </c>
      <c r="M499" s="10" t="s">
        <v>45</v>
      </c>
      <c r="O499" s="12">
        <v>41256</v>
      </c>
      <c r="P499" s="4" t="s">
        <v>8072</v>
      </c>
      <c r="Q499" s="10" t="s">
        <v>169</v>
      </c>
      <c r="R499" s="10" t="s">
        <v>8088</v>
      </c>
      <c r="S499" s="10" t="s">
        <v>26</v>
      </c>
    </row>
    <row r="500" spans="1:19" ht="15" hidden="1" customHeight="1" x14ac:dyDescent="0.25">
      <c r="A500" s="10">
        <v>630187</v>
      </c>
      <c r="B500" s="10" t="s">
        <v>539</v>
      </c>
      <c r="C500" s="10"/>
      <c r="D500" s="10"/>
      <c r="E500" s="10"/>
      <c r="F500" s="10" t="s">
        <v>1318</v>
      </c>
      <c r="G500" s="11">
        <v>0</v>
      </c>
      <c r="H500" s="13"/>
      <c r="I500" s="10" t="s">
        <v>1319</v>
      </c>
      <c r="J500" s="10" t="s">
        <v>1320</v>
      </c>
      <c r="K500" s="10" t="s">
        <v>1321</v>
      </c>
      <c r="L500" s="47"/>
      <c r="M500" s="10" t="s">
        <v>45</v>
      </c>
      <c r="N500" s="10"/>
      <c r="O500" s="12">
        <v>41215</v>
      </c>
      <c r="P500" s="4" t="s">
        <v>8071</v>
      </c>
      <c r="Q500" s="10" t="s">
        <v>25</v>
      </c>
      <c r="R500" s="10" t="s">
        <v>8088</v>
      </c>
      <c r="S500" s="13" t="s">
        <v>20</v>
      </c>
    </row>
    <row r="501" spans="1:19" ht="15" hidden="1" customHeight="1" x14ac:dyDescent="0.25">
      <c r="A501" s="10">
        <v>630195</v>
      </c>
      <c r="B501" s="10" t="s">
        <v>1322</v>
      </c>
      <c r="C501" s="10"/>
      <c r="D501" s="10"/>
      <c r="E501" s="10"/>
      <c r="F501" s="10" t="s">
        <v>1323</v>
      </c>
      <c r="G501" s="11">
        <v>1203.75</v>
      </c>
      <c r="H501" s="13"/>
      <c r="I501" s="10">
        <v>2.75</v>
      </c>
      <c r="J501" s="10" t="s">
        <v>1324</v>
      </c>
      <c r="K501" s="47"/>
      <c r="L501" s="47"/>
      <c r="M501" s="10" t="s">
        <v>45</v>
      </c>
      <c r="N501" s="10"/>
      <c r="O501" s="12">
        <v>41215</v>
      </c>
      <c r="P501" s="4" t="s">
        <v>8071</v>
      </c>
      <c r="Q501" s="10" t="s">
        <v>95</v>
      </c>
      <c r="R501" s="10" t="s">
        <v>8088</v>
      </c>
      <c r="S501" s="13" t="s">
        <v>20</v>
      </c>
    </row>
    <row r="502" spans="1:19" ht="15" hidden="1" customHeight="1" x14ac:dyDescent="0.25">
      <c r="A502" s="10">
        <v>630198</v>
      </c>
      <c r="B502" s="10" t="s">
        <v>551</v>
      </c>
      <c r="C502" s="10"/>
      <c r="D502" s="10"/>
      <c r="E502" s="10"/>
      <c r="F502" s="10" t="s">
        <v>1325</v>
      </c>
      <c r="G502" s="11">
        <v>13624</v>
      </c>
      <c r="H502" s="13"/>
      <c r="I502" s="10">
        <v>8</v>
      </c>
      <c r="J502" s="10" t="s">
        <v>1326</v>
      </c>
      <c r="K502" s="47"/>
      <c r="L502" s="47"/>
      <c r="M502" s="10" t="s">
        <v>45</v>
      </c>
      <c r="N502" s="10"/>
      <c r="O502" s="12">
        <v>41215</v>
      </c>
      <c r="P502" s="4" t="s">
        <v>8071</v>
      </c>
      <c r="Q502" s="10" t="s">
        <v>87</v>
      </c>
      <c r="R502" s="10" t="s">
        <v>8088</v>
      </c>
      <c r="S502" s="13" t="s">
        <v>20</v>
      </c>
    </row>
    <row r="503" spans="1:19" ht="15" hidden="1" customHeight="1" x14ac:dyDescent="0.25">
      <c r="A503" s="10">
        <v>630211</v>
      </c>
      <c r="B503" s="10" t="s">
        <v>231</v>
      </c>
      <c r="C503" s="10"/>
      <c r="D503" s="10"/>
      <c r="E503" s="10"/>
      <c r="F503" s="10" t="s">
        <v>1327</v>
      </c>
      <c r="G503" s="11">
        <v>1070.95</v>
      </c>
      <c r="H503" s="13"/>
      <c r="I503" s="10" t="s">
        <v>1328</v>
      </c>
      <c r="J503" s="10" t="s">
        <v>1329</v>
      </c>
      <c r="K503" s="47"/>
      <c r="L503" s="47"/>
      <c r="M503" s="10" t="s">
        <v>45</v>
      </c>
      <c r="N503" s="10"/>
      <c r="O503" s="12">
        <v>41215</v>
      </c>
      <c r="P503" s="4" t="s">
        <v>8071</v>
      </c>
      <c r="Q503" s="10" t="s">
        <v>25</v>
      </c>
      <c r="R503" s="10" t="s">
        <v>8088</v>
      </c>
      <c r="S503" s="13" t="s">
        <v>20</v>
      </c>
    </row>
    <row r="504" spans="1:19" ht="15" hidden="1" customHeight="1" x14ac:dyDescent="0.25">
      <c r="A504" s="10">
        <v>630212</v>
      </c>
      <c r="B504" s="10" t="s">
        <v>1330</v>
      </c>
      <c r="C504" s="10"/>
      <c r="D504" s="10"/>
      <c r="E504" s="10"/>
      <c r="F504" s="10" t="s">
        <v>1331</v>
      </c>
      <c r="G504" s="11">
        <v>2587</v>
      </c>
      <c r="H504" s="13"/>
      <c r="I504" s="10">
        <v>12</v>
      </c>
      <c r="J504" s="10">
        <v>21</v>
      </c>
      <c r="K504" s="10" t="s">
        <v>1332</v>
      </c>
      <c r="L504" s="47"/>
      <c r="M504" s="10" t="s">
        <v>45</v>
      </c>
      <c r="N504" s="10"/>
      <c r="O504" s="12">
        <v>41215</v>
      </c>
      <c r="P504" s="4" t="s">
        <v>8071</v>
      </c>
      <c r="Q504" s="10" t="s">
        <v>23</v>
      </c>
      <c r="R504" s="10" t="s">
        <v>8088</v>
      </c>
      <c r="S504" s="13" t="s">
        <v>20</v>
      </c>
    </row>
    <row r="505" spans="1:19" ht="15" hidden="1" customHeight="1" x14ac:dyDescent="0.25">
      <c r="A505" s="10">
        <v>640129</v>
      </c>
      <c r="B505" s="10" t="s">
        <v>1861</v>
      </c>
      <c r="C505" s="10"/>
      <c r="D505" s="10" t="s">
        <v>8563</v>
      </c>
      <c r="E505" s="10"/>
      <c r="F505" s="10" t="s">
        <v>1869</v>
      </c>
      <c r="G505" s="11">
        <v>699.5</v>
      </c>
      <c r="H505" s="13"/>
      <c r="I505" s="10">
        <v>8</v>
      </c>
      <c r="J505" s="47"/>
      <c r="K505" s="10">
        <v>15</v>
      </c>
      <c r="L505" s="10">
        <v>1.5</v>
      </c>
      <c r="M505" s="10" t="s">
        <v>18</v>
      </c>
      <c r="N505" s="10">
        <v>752215</v>
      </c>
      <c r="O505" s="12">
        <v>41247</v>
      </c>
      <c r="P505" s="4" t="s">
        <v>8072</v>
      </c>
      <c r="Q505" s="10" t="s">
        <v>414</v>
      </c>
      <c r="R505" s="47" t="s">
        <v>8087</v>
      </c>
      <c r="S505" s="13" t="s">
        <v>20</v>
      </c>
    </row>
    <row r="506" spans="1:19" ht="15" hidden="1" customHeight="1" x14ac:dyDescent="0.25">
      <c r="A506" s="10">
        <v>630243</v>
      </c>
      <c r="B506" s="10" t="s">
        <v>1335</v>
      </c>
      <c r="C506" s="10"/>
      <c r="D506" s="10"/>
      <c r="E506" s="10"/>
      <c r="F506" s="10" t="s">
        <v>1336</v>
      </c>
      <c r="G506" s="11">
        <v>1430</v>
      </c>
      <c r="H506" s="13"/>
      <c r="I506" s="10" t="s">
        <v>1337</v>
      </c>
      <c r="J506" s="10">
        <v>3.5</v>
      </c>
      <c r="K506" s="10">
        <v>20</v>
      </c>
      <c r="L506" s="10">
        <v>125</v>
      </c>
      <c r="M506" s="10" t="s">
        <v>45</v>
      </c>
      <c r="N506" s="10"/>
      <c r="O506" s="12">
        <v>41215</v>
      </c>
      <c r="P506" s="4" t="s">
        <v>8071</v>
      </c>
      <c r="Q506" s="10" t="s">
        <v>49</v>
      </c>
      <c r="R506" s="10" t="s">
        <v>8088</v>
      </c>
      <c r="S506" s="13" t="s">
        <v>20</v>
      </c>
    </row>
    <row r="507" spans="1:19" ht="15" hidden="1" customHeight="1" x14ac:dyDescent="0.25">
      <c r="A507" s="10">
        <v>630245</v>
      </c>
      <c r="B507" s="10" t="s">
        <v>442</v>
      </c>
      <c r="C507" s="10"/>
      <c r="D507" s="10"/>
      <c r="E507" s="10"/>
      <c r="F507" s="10" t="s">
        <v>1338</v>
      </c>
      <c r="G507" s="11">
        <v>4792.5</v>
      </c>
      <c r="H507" s="13"/>
      <c r="I507" s="10" t="s">
        <v>99</v>
      </c>
      <c r="J507" s="10" t="s">
        <v>1339</v>
      </c>
      <c r="K507" s="47"/>
      <c r="L507" s="47"/>
      <c r="M507" s="10" t="s">
        <v>45</v>
      </c>
      <c r="N507" s="10"/>
      <c r="O507" s="12">
        <v>41215</v>
      </c>
      <c r="P507" s="4" t="s">
        <v>8071</v>
      </c>
      <c r="Q507" s="10" t="s">
        <v>52</v>
      </c>
      <c r="R507" s="10" t="s">
        <v>8088</v>
      </c>
      <c r="S507" s="13" t="s">
        <v>20</v>
      </c>
    </row>
    <row r="508" spans="1:19" ht="15" hidden="1" customHeight="1" x14ac:dyDescent="0.25">
      <c r="A508" s="10">
        <v>630246</v>
      </c>
      <c r="B508" s="10" t="s">
        <v>1335</v>
      </c>
      <c r="C508" s="10"/>
      <c r="D508" s="10"/>
      <c r="E508" s="10"/>
      <c r="F508" s="10" t="s">
        <v>1340</v>
      </c>
      <c r="G508" s="11">
        <v>1446.9</v>
      </c>
      <c r="H508" s="13"/>
      <c r="I508" s="10" t="s">
        <v>1341</v>
      </c>
      <c r="J508" s="10">
        <v>3</v>
      </c>
      <c r="K508" s="10">
        <v>16</v>
      </c>
      <c r="L508" s="10">
        <v>125</v>
      </c>
      <c r="M508" s="10" t="s">
        <v>45</v>
      </c>
      <c r="N508" s="10"/>
      <c r="O508" s="12">
        <v>41215</v>
      </c>
      <c r="P508" s="4" t="s">
        <v>8071</v>
      </c>
      <c r="Q508" s="10" t="s">
        <v>49</v>
      </c>
      <c r="R508" s="10" t="s">
        <v>8088</v>
      </c>
      <c r="S508" s="13" t="s">
        <v>20</v>
      </c>
    </row>
    <row r="509" spans="1:19" ht="15" hidden="1" customHeight="1" x14ac:dyDescent="0.25">
      <c r="A509" s="10">
        <v>630248</v>
      </c>
      <c r="B509" s="10" t="s">
        <v>1335</v>
      </c>
      <c r="C509" s="10"/>
      <c r="D509" s="10"/>
      <c r="E509" s="10"/>
      <c r="F509" s="10" t="s">
        <v>1342</v>
      </c>
      <c r="G509" s="11">
        <v>1455</v>
      </c>
      <c r="H509" s="13"/>
      <c r="I509" s="10" t="s">
        <v>1343</v>
      </c>
      <c r="J509" s="10">
        <v>3.5</v>
      </c>
      <c r="K509" s="10">
        <v>17.5</v>
      </c>
      <c r="L509" s="10">
        <v>125</v>
      </c>
      <c r="M509" s="10" t="s">
        <v>45</v>
      </c>
      <c r="N509" s="10"/>
      <c r="O509" s="12">
        <v>41215</v>
      </c>
      <c r="P509" s="4" t="s">
        <v>8071</v>
      </c>
      <c r="Q509" s="10" t="s">
        <v>49</v>
      </c>
      <c r="R509" s="10" t="s">
        <v>8088</v>
      </c>
      <c r="S509" s="13" t="s">
        <v>20</v>
      </c>
    </row>
    <row r="510" spans="1:19" ht="15" hidden="1" customHeight="1" x14ac:dyDescent="0.25">
      <c r="A510" s="10">
        <v>630251</v>
      </c>
      <c r="B510" s="10" t="s">
        <v>1335</v>
      </c>
      <c r="C510" s="10"/>
      <c r="D510" s="10"/>
      <c r="E510" s="10"/>
      <c r="F510" s="10" t="s">
        <v>1344</v>
      </c>
      <c r="G510" s="11">
        <v>1120.56</v>
      </c>
      <c r="H510" s="13"/>
      <c r="I510" s="10" t="s">
        <v>1343</v>
      </c>
      <c r="J510" s="10">
        <v>4</v>
      </c>
      <c r="K510" s="10">
        <v>19.5</v>
      </c>
      <c r="L510" s="10">
        <v>15</v>
      </c>
      <c r="M510" s="10" t="s">
        <v>45</v>
      </c>
      <c r="N510" s="10"/>
      <c r="O510" s="12">
        <v>41215</v>
      </c>
      <c r="P510" s="4" t="s">
        <v>8071</v>
      </c>
      <c r="Q510" s="10" t="s">
        <v>49</v>
      </c>
      <c r="R510" s="10" t="s">
        <v>8088</v>
      </c>
      <c r="S510" s="13" t="s">
        <v>20</v>
      </c>
    </row>
    <row r="511" spans="1:19" s="10" customFormat="1" ht="15" hidden="1" customHeight="1" x14ac:dyDescent="0.25">
      <c r="A511" s="10">
        <v>631785</v>
      </c>
      <c r="B511" s="10" t="s">
        <v>125</v>
      </c>
      <c r="C511" s="76" t="s">
        <v>8360</v>
      </c>
      <c r="D511" s="76"/>
      <c r="E511" s="76"/>
      <c r="F511" s="10" t="s">
        <v>1177</v>
      </c>
      <c r="G511" s="11">
        <v>1524</v>
      </c>
      <c r="I511" s="10">
        <v>18</v>
      </c>
      <c r="L511" s="10">
        <v>2.5</v>
      </c>
      <c r="M511" s="10" t="s">
        <v>18</v>
      </c>
      <c r="N511" s="10">
        <v>735013</v>
      </c>
      <c r="O511" s="12">
        <v>41207</v>
      </c>
      <c r="P511" s="4" t="s">
        <v>8070</v>
      </c>
      <c r="Q511" s="10" t="s">
        <v>37</v>
      </c>
      <c r="R511" s="10" t="s">
        <v>8088</v>
      </c>
      <c r="S511" s="10" t="s">
        <v>26</v>
      </c>
    </row>
    <row r="512" spans="1:19" ht="15" hidden="1" customHeight="1" x14ac:dyDescent="0.25">
      <c r="A512" s="10">
        <v>630269</v>
      </c>
      <c r="B512" s="10" t="s">
        <v>1335</v>
      </c>
      <c r="C512" s="10"/>
      <c r="D512" s="10"/>
      <c r="E512" s="10"/>
      <c r="F512" s="10" t="s">
        <v>1346</v>
      </c>
      <c r="G512" s="11">
        <v>1429</v>
      </c>
      <c r="H512" s="13"/>
      <c r="I512" s="10" t="s">
        <v>1347</v>
      </c>
      <c r="J512" s="10">
        <v>3</v>
      </c>
      <c r="K512" s="10">
        <v>15.25</v>
      </c>
      <c r="L512" s="10">
        <v>125</v>
      </c>
      <c r="M512" s="10" t="s">
        <v>45</v>
      </c>
      <c r="N512" s="10"/>
      <c r="O512" s="12">
        <v>41215</v>
      </c>
      <c r="P512" s="4" t="s">
        <v>8071</v>
      </c>
      <c r="Q512" s="10" t="s">
        <v>49</v>
      </c>
      <c r="R512" s="10" t="s">
        <v>8088</v>
      </c>
      <c r="S512" s="13" t="s">
        <v>20</v>
      </c>
    </row>
    <row r="513" spans="1:19" s="10" customFormat="1" ht="15" hidden="1" customHeight="1" x14ac:dyDescent="0.25">
      <c r="A513" s="10">
        <v>670243</v>
      </c>
      <c r="B513" s="10" t="s">
        <v>4586</v>
      </c>
      <c r="C513" s="76" t="s">
        <v>8360</v>
      </c>
      <c r="D513" s="76"/>
      <c r="E513" s="76"/>
      <c r="F513" s="10" t="s">
        <v>5144</v>
      </c>
      <c r="G513" s="11">
        <v>1771.5</v>
      </c>
      <c r="I513" s="10">
        <v>18</v>
      </c>
      <c r="L513" s="10">
        <v>6</v>
      </c>
      <c r="M513" s="10" t="s">
        <v>45</v>
      </c>
      <c r="O513" s="12">
        <v>41390</v>
      </c>
      <c r="P513" s="4" t="s">
        <v>8076</v>
      </c>
      <c r="Q513" s="10" t="s">
        <v>37</v>
      </c>
      <c r="R513" s="10" t="s">
        <v>8088</v>
      </c>
      <c r="S513" s="10" t="s">
        <v>26</v>
      </c>
    </row>
    <row r="514" spans="1:19" ht="15" hidden="1" customHeight="1" x14ac:dyDescent="0.25">
      <c r="A514" s="10">
        <v>630276</v>
      </c>
      <c r="B514" s="10" t="s">
        <v>1335</v>
      </c>
      <c r="C514" s="10"/>
      <c r="D514" s="10"/>
      <c r="E514" s="10"/>
      <c r="F514" s="10" t="s">
        <v>1349</v>
      </c>
      <c r="G514" s="11">
        <v>1642</v>
      </c>
      <c r="H514" s="13"/>
      <c r="I514" s="10" t="s">
        <v>1347</v>
      </c>
      <c r="J514" s="10">
        <v>3</v>
      </c>
      <c r="K514" s="10">
        <v>19</v>
      </c>
      <c r="L514" s="10">
        <v>125</v>
      </c>
      <c r="M514" s="10" t="s">
        <v>45</v>
      </c>
      <c r="N514" s="10"/>
      <c r="O514" s="12">
        <v>41215</v>
      </c>
      <c r="P514" s="4" t="s">
        <v>8071</v>
      </c>
      <c r="Q514" s="10" t="s">
        <v>49</v>
      </c>
      <c r="R514" s="10" t="s">
        <v>8088</v>
      </c>
      <c r="S514" s="13" t="s">
        <v>20</v>
      </c>
    </row>
    <row r="515" spans="1:19" s="10" customFormat="1" ht="15" hidden="1" customHeight="1" x14ac:dyDescent="0.25">
      <c r="A515" s="10">
        <v>697454</v>
      </c>
      <c r="B515" s="10" t="s">
        <v>2299</v>
      </c>
      <c r="C515" s="76" t="s">
        <v>8360</v>
      </c>
      <c r="D515" s="76"/>
      <c r="E515" s="76"/>
      <c r="F515" s="10" t="s">
        <v>7197</v>
      </c>
      <c r="G515" s="10">
        <v>3325</v>
      </c>
      <c r="I515" s="10">
        <v>18</v>
      </c>
      <c r="L515" s="10">
        <v>1.5</v>
      </c>
      <c r="M515" s="10" t="s">
        <v>45</v>
      </c>
      <c r="O515" s="12">
        <v>41505</v>
      </c>
      <c r="P515" s="4" t="s">
        <v>8080</v>
      </c>
      <c r="Q515" s="10" t="s">
        <v>34</v>
      </c>
      <c r="R515" s="10" t="s">
        <v>8088</v>
      </c>
      <c r="S515" s="10" t="s">
        <v>26</v>
      </c>
    </row>
    <row r="516" spans="1:19" ht="15" hidden="1" customHeight="1" x14ac:dyDescent="0.25">
      <c r="A516" s="10">
        <v>630286</v>
      </c>
      <c r="B516" s="10" t="s">
        <v>1330</v>
      </c>
      <c r="C516" s="10"/>
      <c r="D516" s="10"/>
      <c r="E516" s="10"/>
      <c r="F516" s="10" t="s">
        <v>1350</v>
      </c>
      <c r="G516" s="11">
        <v>0</v>
      </c>
      <c r="H516" s="13"/>
      <c r="I516" s="10">
        <v>12</v>
      </c>
      <c r="J516" s="10" t="s">
        <v>1351</v>
      </c>
      <c r="K516" s="47"/>
      <c r="L516" s="47"/>
      <c r="M516" s="10" t="s">
        <v>45</v>
      </c>
      <c r="N516" s="10"/>
      <c r="O516" s="12">
        <v>41215</v>
      </c>
      <c r="P516" s="4" t="s">
        <v>8071</v>
      </c>
      <c r="Q516" s="10" t="s">
        <v>71</v>
      </c>
      <c r="R516" s="10" t="s">
        <v>8088</v>
      </c>
      <c r="S516" s="13" t="s">
        <v>20</v>
      </c>
    </row>
    <row r="517" spans="1:19" s="10" customFormat="1" ht="15" hidden="1" customHeight="1" x14ac:dyDescent="0.25">
      <c r="A517" s="10">
        <v>701474</v>
      </c>
      <c r="B517" s="10" t="s">
        <v>2299</v>
      </c>
      <c r="C517" s="76" t="s">
        <v>8360</v>
      </c>
      <c r="D517" s="76"/>
      <c r="E517" s="76"/>
      <c r="F517" s="10" t="s">
        <v>7560</v>
      </c>
      <c r="G517" s="10">
        <v>3325</v>
      </c>
      <c r="I517" s="10">
        <v>18</v>
      </c>
      <c r="L517" s="10">
        <v>1.5</v>
      </c>
      <c r="M517" s="10" t="s">
        <v>45</v>
      </c>
      <c r="O517" s="12">
        <v>41522</v>
      </c>
      <c r="P517" s="4" t="s">
        <v>8081</v>
      </c>
      <c r="Q517" s="10" t="s">
        <v>7561</v>
      </c>
      <c r="R517" s="10" t="s">
        <v>8088</v>
      </c>
      <c r="S517" s="10" t="s">
        <v>26</v>
      </c>
    </row>
    <row r="518" spans="1:19" s="10" customFormat="1" ht="15" hidden="1" customHeight="1" x14ac:dyDescent="0.25">
      <c r="A518" s="10">
        <v>687946</v>
      </c>
      <c r="B518" s="10" t="s">
        <v>6231</v>
      </c>
      <c r="C518" s="76" t="s">
        <v>8360</v>
      </c>
      <c r="D518" s="76"/>
      <c r="E518" s="76"/>
      <c r="F518" s="10" t="s">
        <v>6232</v>
      </c>
      <c r="G518" s="11">
        <v>6356.16</v>
      </c>
      <c r="I518" s="10">
        <v>18.5</v>
      </c>
      <c r="L518" s="10">
        <v>1</v>
      </c>
      <c r="M518" s="10" t="s">
        <v>45</v>
      </c>
      <c r="O518" s="12">
        <v>41445</v>
      </c>
      <c r="P518" s="4" t="s">
        <v>8078</v>
      </c>
      <c r="Q518" s="10" t="s">
        <v>254</v>
      </c>
      <c r="R518" s="10" t="s">
        <v>8088</v>
      </c>
      <c r="S518" s="10" t="s">
        <v>26</v>
      </c>
    </row>
    <row r="519" spans="1:19" ht="15" hidden="1" customHeight="1" x14ac:dyDescent="0.25">
      <c r="A519" s="10">
        <v>630321</v>
      </c>
      <c r="B519" s="10" t="s">
        <v>1335</v>
      </c>
      <c r="C519" s="10"/>
      <c r="D519" s="10"/>
      <c r="E519" s="10"/>
      <c r="F519" s="10" t="s">
        <v>1353</v>
      </c>
      <c r="G519" s="11">
        <v>1326</v>
      </c>
      <c r="H519" s="13"/>
      <c r="I519" s="10" t="s">
        <v>1354</v>
      </c>
      <c r="J519" s="10">
        <v>3</v>
      </c>
      <c r="K519" s="10">
        <v>14</v>
      </c>
      <c r="L519" s="10">
        <v>125</v>
      </c>
      <c r="M519" s="10" t="s">
        <v>45</v>
      </c>
      <c r="N519" s="10"/>
      <c r="O519" s="12">
        <v>41215</v>
      </c>
      <c r="P519" s="4" t="s">
        <v>8071</v>
      </c>
      <c r="Q519" s="10" t="s">
        <v>49</v>
      </c>
      <c r="R519" s="10" t="s">
        <v>8088</v>
      </c>
      <c r="S519" s="13" t="s">
        <v>20</v>
      </c>
    </row>
    <row r="520" spans="1:19" ht="15" hidden="1" customHeight="1" x14ac:dyDescent="0.25">
      <c r="A520" s="10">
        <v>630334</v>
      </c>
      <c r="B520" s="10" t="s">
        <v>1335</v>
      </c>
      <c r="C520" s="10"/>
      <c r="D520" s="10"/>
      <c r="E520" s="10"/>
      <c r="F520" s="10" t="s">
        <v>1355</v>
      </c>
      <c r="G520" s="11">
        <v>1771</v>
      </c>
      <c r="H520" s="13"/>
      <c r="I520" s="10" t="s">
        <v>1347</v>
      </c>
      <c r="J520" s="10">
        <v>3</v>
      </c>
      <c r="K520" s="10">
        <v>21</v>
      </c>
      <c r="L520" s="10">
        <v>125</v>
      </c>
      <c r="M520" s="10" t="s">
        <v>45</v>
      </c>
      <c r="N520" s="10"/>
      <c r="O520" s="12">
        <v>41215</v>
      </c>
      <c r="P520" s="4" t="s">
        <v>8071</v>
      </c>
      <c r="Q520" s="10" t="s">
        <v>49</v>
      </c>
      <c r="R520" s="10" t="s">
        <v>8088</v>
      </c>
      <c r="S520" s="13" t="s">
        <v>20</v>
      </c>
    </row>
    <row r="521" spans="1:19" ht="15" hidden="1" customHeight="1" x14ac:dyDescent="0.25">
      <c r="A521" s="10">
        <v>630363</v>
      </c>
      <c r="B521" s="10" t="s">
        <v>1335</v>
      </c>
      <c r="C521" s="10"/>
      <c r="D521" s="10"/>
      <c r="E521" s="10"/>
      <c r="F521" s="10" t="s">
        <v>1356</v>
      </c>
      <c r="G521" s="11">
        <v>1578</v>
      </c>
      <c r="H521" s="13"/>
      <c r="I521" s="10" t="s">
        <v>1354</v>
      </c>
      <c r="J521" s="10">
        <v>4</v>
      </c>
      <c r="K521" s="10">
        <v>20.5</v>
      </c>
      <c r="L521" s="10">
        <v>15</v>
      </c>
      <c r="M521" s="10" t="s">
        <v>45</v>
      </c>
      <c r="N521" s="10"/>
      <c r="O521" s="12">
        <v>41215</v>
      </c>
      <c r="P521" s="4" t="s">
        <v>8071</v>
      </c>
      <c r="Q521" s="10" t="s">
        <v>49</v>
      </c>
      <c r="R521" s="10" t="s">
        <v>8088</v>
      </c>
      <c r="S521" s="13" t="s">
        <v>20</v>
      </c>
    </row>
    <row r="522" spans="1:19" ht="15" hidden="1" customHeight="1" x14ac:dyDescent="0.25">
      <c r="A522" s="10">
        <v>630381</v>
      </c>
      <c r="B522" s="10" t="s">
        <v>1335</v>
      </c>
      <c r="C522" s="10"/>
      <c r="D522" s="10"/>
      <c r="E522" s="10"/>
      <c r="F522" s="10" t="s">
        <v>1357</v>
      </c>
      <c r="G522" s="11">
        <v>1201.5</v>
      </c>
      <c r="H522" s="13"/>
      <c r="I522" s="10" t="s">
        <v>283</v>
      </c>
      <c r="J522" s="10">
        <v>14</v>
      </c>
      <c r="K522" s="10">
        <v>15</v>
      </c>
      <c r="L522" s="47"/>
      <c r="M522" s="10" t="s">
        <v>45</v>
      </c>
      <c r="N522" s="10"/>
      <c r="O522" s="12">
        <v>41215</v>
      </c>
      <c r="P522" s="4" t="s">
        <v>8071</v>
      </c>
      <c r="Q522" s="10" t="s">
        <v>49</v>
      </c>
      <c r="R522" s="10" t="s">
        <v>8088</v>
      </c>
      <c r="S522" s="13" t="s">
        <v>20</v>
      </c>
    </row>
    <row r="523" spans="1:19" ht="15" hidden="1" customHeight="1" x14ac:dyDescent="0.25">
      <c r="A523" s="10">
        <v>630426</v>
      </c>
      <c r="B523" s="10" t="s">
        <v>364</v>
      </c>
      <c r="C523" s="10"/>
      <c r="D523" s="10"/>
      <c r="E523" s="10"/>
      <c r="F523" s="10" t="s">
        <v>1358</v>
      </c>
      <c r="G523" s="11">
        <v>2385</v>
      </c>
      <c r="H523" s="13"/>
      <c r="I523" s="10">
        <v>6</v>
      </c>
      <c r="J523" s="10" t="s">
        <v>1359</v>
      </c>
      <c r="K523" s="47"/>
      <c r="L523" s="47"/>
      <c r="M523" s="10" t="s">
        <v>45</v>
      </c>
      <c r="N523" s="10"/>
      <c r="O523" s="12">
        <v>41215</v>
      </c>
      <c r="P523" s="4" t="s">
        <v>8071</v>
      </c>
      <c r="Q523" s="10" t="s">
        <v>29</v>
      </c>
      <c r="R523" s="10" t="s">
        <v>8088</v>
      </c>
      <c r="S523" s="13" t="s">
        <v>20</v>
      </c>
    </row>
    <row r="524" spans="1:19" ht="15" hidden="1" customHeight="1" x14ac:dyDescent="0.25">
      <c r="A524" s="10">
        <v>630427</v>
      </c>
      <c r="B524" s="10" t="s">
        <v>1228</v>
      </c>
      <c r="C524" s="10"/>
      <c r="D524" s="10"/>
      <c r="E524" s="10"/>
      <c r="F524" s="10" t="s">
        <v>1360</v>
      </c>
      <c r="G524" s="11">
        <v>1734.85</v>
      </c>
      <c r="H524" s="13"/>
      <c r="I524" s="10" t="s">
        <v>413</v>
      </c>
      <c r="J524" s="10" t="s">
        <v>1361</v>
      </c>
      <c r="K524" s="47"/>
      <c r="L524" s="47"/>
      <c r="M524" s="10" t="s">
        <v>45</v>
      </c>
      <c r="N524" s="10"/>
      <c r="O524" s="12">
        <v>41215</v>
      </c>
      <c r="P524" s="4" t="s">
        <v>8071</v>
      </c>
      <c r="Q524" s="10" t="s">
        <v>71</v>
      </c>
      <c r="R524" s="10" t="s">
        <v>8088</v>
      </c>
      <c r="S524" s="13" t="s">
        <v>20</v>
      </c>
    </row>
    <row r="525" spans="1:19" ht="15" hidden="1" customHeight="1" x14ac:dyDescent="0.25">
      <c r="A525" s="10">
        <v>630493</v>
      </c>
      <c r="B525" s="10" t="s">
        <v>1362</v>
      </c>
      <c r="C525" s="10"/>
      <c r="D525" s="10"/>
      <c r="E525" s="10"/>
      <c r="F525" s="10" t="s">
        <v>1363</v>
      </c>
      <c r="G525" s="11">
        <v>10960</v>
      </c>
      <c r="H525" s="13"/>
      <c r="I525" s="10" t="s">
        <v>1364</v>
      </c>
      <c r="J525" s="47"/>
      <c r="K525" s="47"/>
      <c r="L525" s="47"/>
      <c r="M525" s="10" t="s">
        <v>45</v>
      </c>
      <c r="N525" s="10"/>
      <c r="O525" s="12">
        <v>41215</v>
      </c>
      <c r="P525" s="4" t="s">
        <v>8071</v>
      </c>
      <c r="Q525" s="10" t="s">
        <v>414</v>
      </c>
      <c r="R525" s="10" t="s">
        <v>8088</v>
      </c>
      <c r="S525" s="13" t="s">
        <v>20</v>
      </c>
    </row>
    <row r="526" spans="1:19" s="10" customFormat="1" ht="15" hidden="1" customHeight="1" x14ac:dyDescent="0.25">
      <c r="A526" s="10">
        <v>687946</v>
      </c>
      <c r="B526" s="10" t="s">
        <v>6231</v>
      </c>
      <c r="C526" s="76" t="s">
        <v>8360</v>
      </c>
      <c r="D526" s="76"/>
      <c r="E526" s="76"/>
      <c r="F526" s="10" t="s">
        <v>8229</v>
      </c>
      <c r="G526" s="10">
        <v>6356.16</v>
      </c>
      <c r="I526" s="10">
        <v>18.5</v>
      </c>
      <c r="L526" s="10">
        <v>1</v>
      </c>
      <c r="M526" s="10" t="s">
        <v>45</v>
      </c>
      <c r="O526" s="12">
        <v>41460</v>
      </c>
      <c r="P526" s="4" t="s">
        <v>8079</v>
      </c>
      <c r="Q526" s="10" t="s">
        <v>254</v>
      </c>
      <c r="R526" s="10" t="s">
        <v>8088</v>
      </c>
      <c r="S526" s="10" t="s">
        <v>26</v>
      </c>
    </row>
    <row r="527" spans="1:19" s="10" customFormat="1" ht="15" hidden="1" customHeight="1" x14ac:dyDescent="0.25">
      <c r="A527" s="10">
        <v>675450</v>
      </c>
      <c r="B527" s="10" t="s">
        <v>486</v>
      </c>
      <c r="C527" s="76" t="s">
        <v>8360</v>
      </c>
      <c r="D527" s="76"/>
      <c r="E527" s="76"/>
      <c r="F527" s="10" t="s">
        <v>5269</v>
      </c>
      <c r="G527" s="11">
        <v>3720</v>
      </c>
      <c r="I527" s="10">
        <v>18.5</v>
      </c>
      <c r="L527" s="10">
        <v>1.1000000000000001</v>
      </c>
      <c r="M527" s="10" t="s">
        <v>18</v>
      </c>
      <c r="N527" s="10">
        <v>823553</v>
      </c>
      <c r="O527" s="12">
        <v>41396</v>
      </c>
      <c r="P527" s="4" t="s">
        <v>8077</v>
      </c>
      <c r="Q527" s="10" t="s">
        <v>140</v>
      </c>
      <c r="R527" s="10" t="s">
        <v>8087</v>
      </c>
      <c r="S527" s="10" t="s">
        <v>26</v>
      </c>
    </row>
    <row r="528" spans="1:19" s="10" customFormat="1" ht="15" hidden="1" customHeight="1" x14ac:dyDescent="0.25">
      <c r="A528" s="10">
        <v>636284</v>
      </c>
      <c r="B528" s="10" t="s">
        <v>486</v>
      </c>
      <c r="C528" s="76" t="s">
        <v>8360</v>
      </c>
      <c r="D528" s="76"/>
      <c r="E528" s="76"/>
      <c r="F528" s="10" t="s">
        <v>1673</v>
      </c>
      <c r="G528" s="11">
        <v>5950</v>
      </c>
      <c r="I528" s="10">
        <v>18.5</v>
      </c>
      <c r="L528" s="10">
        <v>1.1000000000000001</v>
      </c>
      <c r="M528" s="10" t="s">
        <v>18</v>
      </c>
      <c r="N528" s="10">
        <v>744135</v>
      </c>
      <c r="O528" s="12">
        <v>41227</v>
      </c>
      <c r="P528" s="4" t="s">
        <v>8071</v>
      </c>
      <c r="Q528" s="10" t="s">
        <v>140</v>
      </c>
      <c r="R528" s="10" t="s">
        <v>8088</v>
      </c>
      <c r="S528" s="10" t="s">
        <v>26</v>
      </c>
    </row>
    <row r="529" spans="1:19" s="10" customFormat="1" ht="15" hidden="1" customHeight="1" x14ac:dyDescent="0.25">
      <c r="A529" s="10">
        <v>696547</v>
      </c>
      <c r="B529" s="10" t="s">
        <v>486</v>
      </c>
      <c r="C529" s="76" t="s">
        <v>8360</v>
      </c>
      <c r="D529" s="76"/>
      <c r="E529" s="76"/>
      <c r="F529" s="10" t="s">
        <v>7107</v>
      </c>
      <c r="G529" s="10">
        <v>6150</v>
      </c>
      <c r="I529" s="10">
        <v>18.5</v>
      </c>
      <c r="L529" s="10">
        <v>1.1000000000000001</v>
      </c>
      <c r="M529" s="10" t="s">
        <v>18</v>
      </c>
      <c r="N529" s="10">
        <v>870598</v>
      </c>
      <c r="O529" s="12">
        <v>41486</v>
      </c>
      <c r="P529" s="4" t="s">
        <v>8079</v>
      </c>
      <c r="Q529" s="10" t="s">
        <v>140</v>
      </c>
      <c r="R529" s="10" t="s">
        <v>8087</v>
      </c>
      <c r="S529" s="10" t="s">
        <v>26</v>
      </c>
    </row>
    <row r="530" spans="1:19" s="10" customFormat="1" ht="15" hidden="1" customHeight="1" x14ac:dyDescent="0.25">
      <c r="A530" s="10">
        <v>696547</v>
      </c>
      <c r="B530" s="10" t="s">
        <v>486</v>
      </c>
      <c r="C530" s="76" t="s">
        <v>8360</v>
      </c>
      <c r="D530" s="76"/>
      <c r="E530" s="76"/>
      <c r="F530" s="10" t="s">
        <v>7107</v>
      </c>
      <c r="G530" s="10">
        <v>6150</v>
      </c>
      <c r="I530" s="10">
        <v>18.5</v>
      </c>
      <c r="L530" s="10">
        <v>1.1000000000000001</v>
      </c>
      <c r="M530" s="10" t="s">
        <v>18</v>
      </c>
      <c r="N530" s="10">
        <v>870598</v>
      </c>
      <c r="O530" s="12">
        <v>41486</v>
      </c>
      <c r="P530" s="4" t="s">
        <v>8079</v>
      </c>
      <c r="Q530" s="10" t="s">
        <v>140</v>
      </c>
      <c r="R530" s="10" t="s">
        <v>8087</v>
      </c>
      <c r="S530" s="10" t="s">
        <v>26</v>
      </c>
    </row>
    <row r="531" spans="1:19" s="10" customFormat="1" ht="15" hidden="1" customHeight="1" x14ac:dyDescent="0.25">
      <c r="A531" s="10">
        <v>662488</v>
      </c>
      <c r="B531" s="10" t="s">
        <v>64</v>
      </c>
      <c r="C531" s="76" t="s">
        <v>8360</v>
      </c>
      <c r="D531" s="76"/>
      <c r="E531" s="76"/>
      <c r="F531" s="10" t="s">
        <v>4442</v>
      </c>
      <c r="G531" s="11">
        <v>1708.16</v>
      </c>
      <c r="I531" s="10">
        <v>19</v>
      </c>
      <c r="L531" s="10">
        <v>1.5</v>
      </c>
      <c r="M531" s="10" t="s">
        <v>45</v>
      </c>
      <c r="O531" s="12">
        <v>41359</v>
      </c>
      <c r="P531" s="4" t="s">
        <v>8075</v>
      </c>
      <c r="Q531" s="10" t="s">
        <v>169</v>
      </c>
      <c r="R531" s="10" t="s">
        <v>8088</v>
      </c>
      <c r="S531" s="10" t="s">
        <v>26</v>
      </c>
    </row>
    <row r="532" spans="1:19" s="10" customFormat="1" ht="15" hidden="1" customHeight="1" x14ac:dyDescent="0.25">
      <c r="A532" s="10">
        <v>666404</v>
      </c>
      <c r="B532" s="10" t="s">
        <v>4805</v>
      </c>
      <c r="C532" s="76" t="s">
        <v>8360</v>
      </c>
      <c r="D532" s="76"/>
      <c r="E532" s="76"/>
      <c r="F532" s="10" t="s">
        <v>4806</v>
      </c>
      <c r="G532" s="11">
        <v>2223.6</v>
      </c>
      <c r="I532" s="10">
        <v>19</v>
      </c>
      <c r="L532" s="10">
        <v>1.5</v>
      </c>
      <c r="M532" s="10" t="s">
        <v>45</v>
      </c>
      <c r="O532" s="12">
        <v>41375</v>
      </c>
      <c r="P532" s="4" t="s">
        <v>8076</v>
      </c>
      <c r="Q532" s="10" t="s">
        <v>254</v>
      </c>
      <c r="R532" s="10" t="s">
        <v>8088</v>
      </c>
      <c r="S532" s="10" t="s">
        <v>26</v>
      </c>
    </row>
    <row r="533" spans="1:19" s="10" customFormat="1" ht="15" hidden="1" customHeight="1" x14ac:dyDescent="0.25">
      <c r="A533" s="10">
        <v>664448</v>
      </c>
      <c r="B533" s="10" t="s">
        <v>4621</v>
      </c>
      <c r="C533" s="76" t="s">
        <v>8360</v>
      </c>
      <c r="D533" s="76"/>
      <c r="E533" s="76"/>
      <c r="F533" s="10" t="s">
        <v>4622</v>
      </c>
      <c r="G533" s="11">
        <v>12050</v>
      </c>
      <c r="I533" s="10">
        <v>19</v>
      </c>
      <c r="L533" s="10">
        <v>2.5</v>
      </c>
      <c r="M533" s="10" t="s">
        <v>45</v>
      </c>
      <c r="O533" s="12">
        <v>41367</v>
      </c>
      <c r="P533" s="4" t="s">
        <v>8076</v>
      </c>
      <c r="Q533" s="10" t="s">
        <v>254</v>
      </c>
      <c r="R533" s="10" t="s">
        <v>8088</v>
      </c>
      <c r="S533" s="10" t="s">
        <v>26</v>
      </c>
    </row>
    <row r="534" spans="1:19" ht="15" hidden="1" customHeight="1" x14ac:dyDescent="0.25">
      <c r="A534" s="47">
        <v>710417</v>
      </c>
      <c r="B534" s="47" t="s">
        <v>369</v>
      </c>
      <c r="C534" s="47"/>
      <c r="D534" s="10" t="s">
        <v>8564</v>
      </c>
      <c r="E534" s="47"/>
      <c r="F534" s="47" t="s">
        <v>8068</v>
      </c>
      <c r="G534" s="47">
        <v>719.2</v>
      </c>
      <c r="H534" s="13"/>
      <c r="I534" s="47">
        <v>12</v>
      </c>
      <c r="J534" s="47" t="s">
        <v>8069</v>
      </c>
      <c r="K534" s="47"/>
      <c r="L534" s="47"/>
      <c r="M534" s="47" t="s">
        <v>18</v>
      </c>
      <c r="N534" s="47">
        <v>902350</v>
      </c>
      <c r="O534" s="48">
        <v>41547</v>
      </c>
      <c r="P534" s="50" t="s">
        <v>8081</v>
      </c>
      <c r="Q534" s="47" t="s">
        <v>52</v>
      </c>
      <c r="R534" s="10" t="s">
        <v>8088</v>
      </c>
      <c r="S534" s="13" t="s">
        <v>20</v>
      </c>
    </row>
    <row r="535" spans="1:19" s="10" customFormat="1" ht="15" hidden="1" customHeight="1" x14ac:dyDescent="0.25">
      <c r="A535" s="10">
        <v>701813</v>
      </c>
      <c r="B535" s="10" t="s">
        <v>4621</v>
      </c>
      <c r="C535" s="76" t="s">
        <v>8360</v>
      </c>
      <c r="D535" s="76"/>
      <c r="E535" s="76"/>
      <c r="F535" s="10" t="s">
        <v>7589</v>
      </c>
      <c r="G535" s="10">
        <v>19618.560000000001</v>
      </c>
      <c r="I535" s="10">
        <v>19</v>
      </c>
      <c r="L535" s="10">
        <v>2.5</v>
      </c>
      <c r="M535" s="10" t="s">
        <v>45</v>
      </c>
      <c r="O535" s="12">
        <v>41523</v>
      </c>
      <c r="P535" s="4" t="s">
        <v>8081</v>
      </c>
      <c r="Q535" s="10" t="s">
        <v>254</v>
      </c>
      <c r="R535" s="10" t="s">
        <v>8088</v>
      </c>
      <c r="S535" s="10" t="s">
        <v>26</v>
      </c>
    </row>
    <row r="536" spans="1:19" s="10" customFormat="1" ht="15" hidden="1" customHeight="1" x14ac:dyDescent="0.25">
      <c r="A536" s="10">
        <v>695534</v>
      </c>
      <c r="B536" s="10" t="s">
        <v>2512</v>
      </c>
      <c r="C536" s="76" t="s">
        <v>8360</v>
      </c>
      <c r="D536" s="76"/>
      <c r="E536" s="76"/>
      <c r="F536" s="10" t="s">
        <v>6986</v>
      </c>
      <c r="G536" s="10">
        <v>6280.32</v>
      </c>
      <c r="I536" s="10">
        <v>19.25</v>
      </c>
      <c r="J536" s="10">
        <v>0</v>
      </c>
      <c r="L536" s="10">
        <v>4</v>
      </c>
      <c r="M536" s="10" t="s">
        <v>45</v>
      </c>
      <c r="O536" s="12">
        <v>41498</v>
      </c>
      <c r="P536" s="4" t="s">
        <v>8080</v>
      </c>
      <c r="Q536" s="10" t="s">
        <v>19</v>
      </c>
      <c r="R536" s="10" t="s">
        <v>8088</v>
      </c>
      <c r="S536" s="10" t="s">
        <v>26</v>
      </c>
    </row>
    <row r="537" spans="1:19" ht="15" hidden="1" customHeight="1" x14ac:dyDescent="0.25">
      <c r="A537" s="10">
        <v>630557</v>
      </c>
      <c r="B537" s="10" t="s">
        <v>1373</v>
      </c>
      <c r="C537" s="10"/>
      <c r="D537" s="10"/>
      <c r="E537" s="10"/>
      <c r="F537" s="10" t="s">
        <v>1374</v>
      </c>
      <c r="G537" s="11">
        <v>2545.75</v>
      </c>
      <c r="H537" s="13"/>
      <c r="I537" s="10">
        <v>4</v>
      </c>
      <c r="J537" s="10">
        <v>2</v>
      </c>
      <c r="K537" s="10">
        <v>12</v>
      </c>
      <c r="L537" s="10">
        <v>1</v>
      </c>
      <c r="M537" s="10" t="s">
        <v>45</v>
      </c>
      <c r="N537" s="10"/>
      <c r="O537" s="12">
        <v>41218</v>
      </c>
      <c r="P537" s="4" t="s">
        <v>8071</v>
      </c>
      <c r="Q537" s="10" t="s">
        <v>29</v>
      </c>
      <c r="R537" s="10" t="s">
        <v>8088</v>
      </c>
      <c r="S537" s="13" t="s">
        <v>20</v>
      </c>
    </row>
    <row r="538" spans="1:19" ht="15" hidden="1" customHeight="1" x14ac:dyDescent="0.25">
      <c r="A538" s="10">
        <v>630564</v>
      </c>
      <c r="B538" s="10" t="s">
        <v>1375</v>
      </c>
      <c r="C538" s="10"/>
      <c r="D538" s="10"/>
      <c r="E538" s="10"/>
      <c r="F538" s="10" t="s">
        <v>1376</v>
      </c>
      <c r="G538" s="11">
        <v>11670</v>
      </c>
      <c r="H538" s="13"/>
      <c r="I538" s="10">
        <v>10</v>
      </c>
      <c r="J538" s="47"/>
      <c r="K538" s="10">
        <v>14</v>
      </c>
      <c r="L538" s="10">
        <v>1</v>
      </c>
      <c r="M538" s="10" t="s">
        <v>45</v>
      </c>
      <c r="N538" s="10"/>
      <c r="O538" s="12">
        <v>41218</v>
      </c>
      <c r="P538" s="4" t="s">
        <v>8071</v>
      </c>
      <c r="Q538" s="10" t="s">
        <v>987</v>
      </c>
      <c r="R538" s="10" t="s">
        <v>8088</v>
      </c>
      <c r="S538" s="13" t="s">
        <v>20</v>
      </c>
    </row>
    <row r="539" spans="1:19" s="10" customFormat="1" ht="15" hidden="1" customHeight="1" x14ac:dyDescent="0.25">
      <c r="A539" s="10">
        <v>665981</v>
      </c>
      <c r="B539" s="10" t="s">
        <v>4444</v>
      </c>
      <c r="C539" s="76" t="s">
        <v>8360</v>
      </c>
      <c r="D539" s="76"/>
      <c r="E539" s="76"/>
      <c r="F539" s="10" t="s">
        <v>4445</v>
      </c>
      <c r="G539" s="11">
        <v>5936</v>
      </c>
      <c r="I539" s="10">
        <v>19.5</v>
      </c>
      <c r="L539" s="10">
        <v>1.25</v>
      </c>
      <c r="M539" s="10" t="s">
        <v>18</v>
      </c>
      <c r="N539" s="10">
        <v>803625</v>
      </c>
      <c r="O539" s="12">
        <v>41359</v>
      </c>
      <c r="P539" s="4" t="s">
        <v>8075</v>
      </c>
      <c r="Q539" s="10" t="s">
        <v>254</v>
      </c>
      <c r="R539" s="10" t="s">
        <v>8088</v>
      </c>
      <c r="S539" s="10" t="s">
        <v>26</v>
      </c>
    </row>
    <row r="540" spans="1:19" s="10" customFormat="1" ht="15" hidden="1" customHeight="1" x14ac:dyDescent="0.25">
      <c r="A540" s="10">
        <v>698916</v>
      </c>
      <c r="B540" s="10" t="s">
        <v>4444</v>
      </c>
      <c r="C540" s="76" t="s">
        <v>8360</v>
      </c>
      <c r="D540" s="76"/>
      <c r="E540" s="76"/>
      <c r="F540" s="10" t="s">
        <v>7322</v>
      </c>
      <c r="G540" s="10">
        <v>5720</v>
      </c>
      <c r="I540" s="10">
        <v>19.5</v>
      </c>
      <c r="L540" s="10">
        <v>1.25</v>
      </c>
      <c r="M540" s="10" t="s">
        <v>45</v>
      </c>
      <c r="O540" s="12">
        <v>41512</v>
      </c>
      <c r="P540" s="4" t="s">
        <v>8080</v>
      </c>
      <c r="Q540" s="10" t="s">
        <v>254</v>
      </c>
      <c r="R540" s="10" t="s">
        <v>8088</v>
      </c>
      <c r="S540" s="10" t="s">
        <v>26</v>
      </c>
    </row>
    <row r="541" spans="1:19" s="10" customFormat="1" ht="15" hidden="1" customHeight="1" x14ac:dyDescent="0.25">
      <c r="A541" s="10">
        <v>698707</v>
      </c>
      <c r="B541" s="10" t="s">
        <v>4444</v>
      </c>
      <c r="C541" s="76" t="s">
        <v>8360</v>
      </c>
      <c r="D541" s="76"/>
      <c r="E541" s="76"/>
      <c r="F541" s="10" t="s">
        <v>7309</v>
      </c>
      <c r="G541" s="10">
        <v>5936</v>
      </c>
      <c r="I541" s="10">
        <v>19.5</v>
      </c>
      <c r="L541" s="10">
        <v>1.25</v>
      </c>
      <c r="M541" s="10" t="s">
        <v>45</v>
      </c>
      <c r="O541" s="12">
        <v>41509</v>
      </c>
      <c r="P541" s="4" t="s">
        <v>8080</v>
      </c>
      <c r="Q541" s="10" t="s">
        <v>254</v>
      </c>
      <c r="R541" s="10" t="s">
        <v>8088</v>
      </c>
      <c r="S541" s="10" t="s">
        <v>26</v>
      </c>
    </row>
    <row r="542" spans="1:19" s="10" customFormat="1" ht="15" hidden="1" customHeight="1" x14ac:dyDescent="0.25">
      <c r="A542" s="10">
        <v>703820</v>
      </c>
      <c r="B542" s="10" t="s">
        <v>148</v>
      </c>
      <c r="C542" s="76" t="s">
        <v>8360</v>
      </c>
      <c r="D542" s="76"/>
      <c r="E542" s="76"/>
      <c r="F542" s="10" t="s">
        <v>7746</v>
      </c>
      <c r="G542" s="10">
        <v>12919.68</v>
      </c>
      <c r="I542" s="10">
        <v>19.5</v>
      </c>
      <c r="L542" s="10">
        <v>1.8</v>
      </c>
      <c r="M542" s="10" t="s">
        <v>45</v>
      </c>
      <c r="O542" s="12">
        <v>41535</v>
      </c>
      <c r="P542" s="4" t="s">
        <v>8081</v>
      </c>
      <c r="Q542" s="10" t="s">
        <v>37</v>
      </c>
      <c r="R542" s="10" t="s">
        <v>8088</v>
      </c>
      <c r="S542" s="10" t="s">
        <v>26</v>
      </c>
    </row>
    <row r="543" spans="1:19" s="10" customFormat="1" ht="15" hidden="1" customHeight="1" x14ac:dyDescent="0.25">
      <c r="A543" s="10">
        <v>685169</v>
      </c>
      <c r="B543" s="10" t="s">
        <v>279</v>
      </c>
      <c r="C543" s="76" t="s">
        <v>8360</v>
      </c>
      <c r="D543" s="76"/>
      <c r="E543" s="76"/>
      <c r="F543" s="10" t="s">
        <v>5917</v>
      </c>
      <c r="G543" s="11">
        <v>1395.94</v>
      </c>
      <c r="I543" s="10">
        <v>19.5</v>
      </c>
      <c r="L543" s="10">
        <v>1.9</v>
      </c>
      <c r="M543" s="10" t="s">
        <v>18</v>
      </c>
      <c r="N543" s="10">
        <v>844242</v>
      </c>
      <c r="O543" s="12">
        <v>41436</v>
      </c>
      <c r="P543" s="4" t="s">
        <v>8078</v>
      </c>
      <c r="Q543" s="10" t="s">
        <v>254</v>
      </c>
      <c r="R543" s="10" t="s">
        <v>8088</v>
      </c>
      <c r="S543" s="10" t="s">
        <v>26</v>
      </c>
    </row>
    <row r="544" spans="1:19" s="10" customFormat="1" ht="15" hidden="1" customHeight="1" x14ac:dyDescent="0.25">
      <c r="A544" s="10">
        <v>662952</v>
      </c>
      <c r="B544" s="10" t="s">
        <v>64</v>
      </c>
      <c r="C544" s="76" t="s">
        <v>8360</v>
      </c>
      <c r="D544" s="76"/>
      <c r="E544" s="76"/>
      <c r="F544" s="10" t="s">
        <v>4482</v>
      </c>
      <c r="G544" s="11">
        <v>2630.8</v>
      </c>
      <c r="I544" s="10">
        <v>19.75</v>
      </c>
      <c r="L544" s="10">
        <v>1.25</v>
      </c>
      <c r="M544" s="10" t="s">
        <v>45</v>
      </c>
      <c r="O544" s="12">
        <v>41361</v>
      </c>
      <c r="P544" s="4" t="s">
        <v>8075</v>
      </c>
      <c r="Q544" s="10" t="s">
        <v>169</v>
      </c>
      <c r="R544" s="10" t="s">
        <v>8087</v>
      </c>
      <c r="S544" s="10" t="s">
        <v>26</v>
      </c>
    </row>
    <row r="545" spans="1:19" ht="15" hidden="1" customHeight="1" x14ac:dyDescent="0.25">
      <c r="A545" s="10">
        <v>630714</v>
      </c>
      <c r="B545" s="10" t="s">
        <v>285</v>
      </c>
      <c r="C545" s="10"/>
      <c r="D545" s="10"/>
      <c r="E545" s="10"/>
      <c r="F545" s="10" t="s">
        <v>1384</v>
      </c>
      <c r="G545" s="11">
        <v>2251.25</v>
      </c>
      <c r="H545" s="13"/>
      <c r="I545" s="10" t="s">
        <v>108</v>
      </c>
      <c r="J545" s="10" t="s">
        <v>1385</v>
      </c>
      <c r="K545" s="47"/>
      <c r="L545" s="47"/>
      <c r="M545" s="10" t="s">
        <v>45</v>
      </c>
      <c r="N545" s="10"/>
      <c r="O545" s="12">
        <v>41218</v>
      </c>
      <c r="P545" s="4" t="s">
        <v>8071</v>
      </c>
      <c r="Q545" s="10" t="s">
        <v>75</v>
      </c>
      <c r="R545" s="10" t="s">
        <v>8088</v>
      </c>
      <c r="S545" s="13" t="s">
        <v>20</v>
      </c>
    </row>
    <row r="546" spans="1:19" ht="15" hidden="1" customHeight="1" x14ac:dyDescent="0.25">
      <c r="A546" s="10">
        <v>630717</v>
      </c>
      <c r="B546" s="10" t="s">
        <v>285</v>
      </c>
      <c r="C546" s="10"/>
      <c r="D546" s="10"/>
      <c r="E546" s="10"/>
      <c r="F546" s="10" t="s">
        <v>1312</v>
      </c>
      <c r="G546" s="11">
        <v>0</v>
      </c>
      <c r="H546" s="13"/>
      <c r="I546" s="10" t="s">
        <v>119</v>
      </c>
      <c r="J546" s="10" t="s">
        <v>1313</v>
      </c>
      <c r="K546" s="47"/>
      <c r="L546" s="47"/>
      <c r="M546" s="10" t="s">
        <v>45</v>
      </c>
      <c r="N546" s="10"/>
      <c r="O546" s="12">
        <v>41218</v>
      </c>
      <c r="P546" s="4" t="s">
        <v>8071</v>
      </c>
      <c r="Q546" s="10" t="s">
        <v>75</v>
      </c>
      <c r="R546" s="47" t="s">
        <v>8087</v>
      </c>
      <c r="S546" s="13" t="s">
        <v>20</v>
      </c>
    </row>
    <row r="547" spans="1:19" ht="15" hidden="1" customHeight="1" x14ac:dyDescent="0.25">
      <c r="A547" s="10">
        <v>630720</v>
      </c>
      <c r="B547" s="10" t="s">
        <v>1362</v>
      </c>
      <c r="C547" s="10"/>
      <c r="D547" s="10"/>
      <c r="E547" s="10"/>
      <c r="F547" s="10" t="s">
        <v>1363</v>
      </c>
      <c r="G547" s="11">
        <v>12310</v>
      </c>
      <c r="H547" s="13"/>
      <c r="I547" s="10" t="s">
        <v>1364</v>
      </c>
      <c r="J547" s="47"/>
      <c r="K547" s="47"/>
      <c r="L547" s="47"/>
      <c r="M547" s="10" t="s">
        <v>45</v>
      </c>
      <c r="N547" s="10"/>
      <c r="O547" s="12">
        <v>41218</v>
      </c>
      <c r="P547" s="4" t="s">
        <v>8071</v>
      </c>
      <c r="Q547" s="10" t="s">
        <v>414</v>
      </c>
      <c r="R547" s="10" t="s">
        <v>8088</v>
      </c>
      <c r="S547" s="13" t="s">
        <v>20</v>
      </c>
    </row>
    <row r="548" spans="1:19" ht="15" hidden="1" customHeight="1" x14ac:dyDescent="0.25">
      <c r="A548" s="10">
        <v>630749</v>
      </c>
      <c r="B548" s="10" t="s">
        <v>97</v>
      </c>
      <c r="C548" s="10"/>
      <c r="D548" s="10"/>
      <c r="E548" s="10"/>
      <c r="F548" s="10" t="s">
        <v>1386</v>
      </c>
      <c r="G548" s="11">
        <v>0</v>
      </c>
      <c r="H548" s="13"/>
      <c r="I548" s="10">
        <v>6</v>
      </c>
      <c r="J548" s="10">
        <v>12</v>
      </c>
      <c r="K548" s="10" t="s">
        <v>1387</v>
      </c>
      <c r="L548" s="47"/>
      <c r="M548" s="10" t="s">
        <v>45</v>
      </c>
      <c r="N548" s="10"/>
      <c r="O548" s="12">
        <v>41218</v>
      </c>
      <c r="P548" s="4" t="s">
        <v>8071</v>
      </c>
      <c r="Q548" s="10" t="s">
        <v>31</v>
      </c>
      <c r="R548" s="10" t="s">
        <v>8088</v>
      </c>
      <c r="S548" s="13" t="s">
        <v>20</v>
      </c>
    </row>
    <row r="549" spans="1:19" ht="15" hidden="1" customHeight="1" x14ac:dyDescent="0.25">
      <c r="A549" s="10">
        <v>630784</v>
      </c>
      <c r="B549" s="10" t="s">
        <v>1388</v>
      </c>
      <c r="C549" s="10"/>
      <c r="D549" s="10"/>
      <c r="E549" s="10"/>
      <c r="F549" s="10" t="s">
        <v>1389</v>
      </c>
      <c r="G549" s="11">
        <v>3612.5</v>
      </c>
      <c r="H549" s="13"/>
      <c r="I549" s="10" t="s">
        <v>1390</v>
      </c>
      <c r="J549" s="10" t="s">
        <v>1391</v>
      </c>
      <c r="K549" s="47"/>
      <c r="L549" s="47"/>
      <c r="M549" s="10" t="s">
        <v>45</v>
      </c>
      <c r="N549" s="10"/>
      <c r="O549" s="12">
        <v>41218</v>
      </c>
      <c r="P549" s="4" t="s">
        <v>8071</v>
      </c>
      <c r="Q549" s="10" t="s">
        <v>75</v>
      </c>
      <c r="R549" s="10" t="s">
        <v>8088</v>
      </c>
      <c r="S549" s="13" t="s">
        <v>20</v>
      </c>
    </row>
    <row r="550" spans="1:19" ht="15" hidden="1" customHeight="1" x14ac:dyDescent="0.25">
      <c r="A550" s="10">
        <v>630788</v>
      </c>
      <c r="B550" s="10" t="s">
        <v>1392</v>
      </c>
      <c r="C550" s="10"/>
      <c r="D550" s="10"/>
      <c r="E550" s="10"/>
      <c r="F550" s="10" t="s">
        <v>1393</v>
      </c>
      <c r="G550" s="11">
        <v>3850</v>
      </c>
      <c r="H550" s="13"/>
      <c r="I550" s="10" t="s">
        <v>1394</v>
      </c>
      <c r="J550" s="10" t="s">
        <v>1395</v>
      </c>
      <c r="K550" s="47"/>
      <c r="L550" s="47"/>
      <c r="M550" s="10" t="s">
        <v>45</v>
      </c>
      <c r="N550" s="10"/>
      <c r="O550" s="12">
        <v>41218</v>
      </c>
      <c r="P550" s="4" t="s">
        <v>8071</v>
      </c>
      <c r="Q550" s="10" t="s">
        <v>71</v>
      </c>
      <c r="R550" s="10" t="s">
        <v>8088</v>
      </c>
      <c r="S550" s="13" t="s">
        <v>20</v>
      </c>
    </row>
    <row r="551" spans="1:19" ht="15" hidden="1" customHeight="1" x14ac:dyDescent="0.25">
      <c r="A551" s="10">
        <v>630790</v>
      </c>
      <c r="B551" s="10" t="s">
        <v>1392</v>
      </c>
      <c r="C551" s="10"/>
      <c r="D551" s="10"/>
      <c r="E551" s="10"/>
      <c r="F551" s="10" t="s">
        <v>1396</v>
      </c>
      <c r="G551" s="11">
        <v>7150</v>
      </c>
      <c r="H551" s="13"/>
      <c r="I551" s="10" t="s">
        <v>1397</v>
      </c>
      <c r="J551" s="10" t="s">
        <v>1398</v>
      </c>
      <c r="K551" s="47"/>
      <c r="L551" s="47"/>
      <c r="M551" s="10" t="s">
        <v>45</v>
      </c>
      <c r="N551" s="10"/>
      <c r="O551" s="12">
        <v>41218</v>
      </c>
      <c r="P551" s="4" t="s">
        <v>8071</v>
      </c>
      <c r="Q551" s="10" t="s">
        <v>71</v>
      </c>
      <c r="R551" s="10" t="s">
        <v>8088</v>
      </c>
      <c r="S551" s="13" t="s">
        <v>20</v>
      </c>
    </row>
    <row r="552" spans="1:19" ht="15" hidden="1" customHeight="1" x14ac:dyDescent="0.25">
      <c r="A552" s="10">
        <v>630791</v>
      </c>
      <c r="B552" s="10" t="s">
        <v>1392</v>
      </c>
      <c r="C552" s="10"/>
      <c r="D552" s="10"/>
      <c r="E552" s="10"/>
      <c r="F552" s="10" t="s">
        <v>1399</v>
      </c>
      <c r="G552" s="11">
        <v>7975</v>
      </c>
      <c r="H552" s="13"/>
      <c r="I552" s="10" t="s">
        <v>1400</v>
      </c>
      <c r="J552" s="10">
        <v>8</v>
      </c>
      <c r="K552" s="10" t="s">
        <v>1401</v>
      </c>
      <c r="L552" s="47"/>
      <c r="M552" s="10" t="s">
        <v>45</v>
      </c>
      <c r="N552" s="10"/>
      <c r="O552" s="12">
        <v>41218</v>
      </c>
      <c r="P552" s="4" t="s">
        <v>8071</v>
      </c>
      <c r="Q552" s="10" t="s">
        <v>71</v>
      </c>
      <c r="R552" s="10" t="s">
        <v>8088</v>
      </c>
      <c r="S552" s="13" t="s">
        <v>20</v>
      </c>
    </row>
    <row r="553" spans="1:19" s="10" customFormat="1" ht="15" hidden="1" customHeight="1" x14ac:dyDescent="0.25">
      <c r="A553" s="10">
        <v>662843</v>
      </c>
      <c r="B553" s="10" t="s">
        <v>64</v>
      </c>
      <c r="C553" s="76" t="s">
        <v>8360</v>
      </c>
      <c r="D553" s="76"/>
      <c r="E553" s="76"/>
      <c r="F553" s="10" t="s">
        <v>4466</v>
      </c>
      <c r="G553" s="11">
        <v>1592.64</v>
      </c>
      <c r="I553" s="10">
        <v>19.75</v>
      </c>
      <c r="L553" s="10">
        <v>1.25</v>
      </c>
      <c r="M553" s="10" t="s">
        <v>45</v>
      </c>
      <c r="O553" s="12">
        <v>41360</v>
      </c>
      <c r="P553" s="4" t="s">
        <v>8075</v>
      </c>
      <c r="Q553" s="10" t="s">
        <v>169</v>
      </c>
      <c r="R553" s="10" t="s">
        <v>8088</v>
      </c>
      <c r="S553" s="10" t="s">
        <v>26</v>
      </c>
    </row>
    <row r="554" spans="1:19" s="10" customFormat="1" ht="15" hidden="1" customHeight="1" x14ac:dyDescent="0.25">
      <c r="A554" s="10">
        <v>645850</v>
      </c>
      <c r="B554" s="10" t="s">
        <v>225</v>
      </c>
      <c r="C554" s="76" t="s">
        <v>8360</v>
      </c>
      <c r="D554" s="76"/>
      <c r="E554" s="76"/>
      <c r="F554" s="10" t="s">
        <v>549</v>
      </c>
      <c r="G554" s="11">
        <v>1112.04</v>
      </c>
      <c r="I554" s="10">
        <v>20</v>
      </c>
      <c r="L554" s="10">
        <v>1</v>
      </c>
      <c r="M554" s="10" t="s">
        <v>18</v>
      </c>
      <c r="N554" s="10">
        <v>764506</v>
      </c>
      <c r="O554" s="12">
        <v>41281</v>
      </c>
      <c r="P554" s="4" t="s">
        <v>8073</v>
      </c>
      <c r="Q554" s="10" t="s">
        <v>34</v>
      </c>
      <c r="R554" s="10" t="s">
        <v>8087</v>
      </c>
      <c r="S554" s="10" t="s">
        <v>26</v>
      </c>
    </row>
    <row r="555" spans="1:19" s="10" customFormat="1" ht="15" hidden="1" customHeight="1" x14ac:dyDescent="0.25">
      <c r="A555" s="10">
        <v>645818</v>
      </c>
      <c r="B555" s="10" t="s">
        <v>225</v>
      </c>
      <c r="C555" s="76" t="s">
        <v>8360</v>
      </c>
      <c r="D555" s="76"/>
      <c r="E555" s="76"/>
      <c r="F555" s="10" t="s">
        <v>549</v>
      </c>
      <c r="G555" s="11">
        <v>0</v>
      </c>
      <c r="I555" s="10">
        <v>20</v>
      </c>
      <c r="L555" s="10">
        <v>1</v>
      </c>
      <c r="M555" s="10" t="s">
        <v>45</v>
      </c>
      <c r="O555" s="12">
        <v>41295</v>
      </c>
      <c r="P555" s="4" t="s">
        <v>8073</v>
      </c>
      <c r="Q555" s="10" t="s">
        <v>103</v>
      </c>
      <c r="R555" s="10" t="s">
        <v>8087</v>
      </c>
      <c r="S555" s="10" t="s">
        <v>26</v>
      </c>
    </row>
    <row r="556" spans="1:19" ht="15" hidden="1" customHeight="1" x14ac:dyDescent="0.25">
      <c r="A556" s="10">
        <v>630826</v>
      </c>
      <c r="B556" s="10" t="s">
        <v>1050</v>
      </c>
      <c r="C556" s="10"/>
      <c r="D556" s="10"/>
      <c r="E556" s="10"/>
      <c r="F556" s="10" t="s">
        <v>1402</v>
      </c>
      <c r="G556" s="11">
        <v>2994.54</v>
      </c>
      <c r="H556" s="13"/>
      <c r="I556" s="10">
        <v>14</v>
      </c>
      <c r="J556" s="10">
        <v>24</v>
      </c>
      <c r="K556" s="10" t="s">
        <v>1403</v>
      </c>
      <c r="L556" s="47"/>
      <c r="M556" s="10" t="s">
        <v>45</v>
      </c>
      <c r="N556" s="10"/>
      <c r="O556" s="12">
        <v>41219</v>
      </c>
      <c r="P556" s="4" t="s">
        <v>8071</v>
      </c>
      <c r="Q556" s="10" t="s">
        <v>31</v>
      </c>
      <c r="R556" s="10" t="s">
        <v>8088</v>
      </c>
      <c r="S556" s="13" t="s">
        <v>20</v>
      </c>
    </row>
    <row r="557" spans="1:19" ht="15" hidden="1" customHeight="1" x14ac:dyDescent="0.25">
      <c r="A557" s="10">
        <v>630859</v>
      </c>
      <c r="B557" s="10" t="s">
        <v>1404</v>
      </c>
      <c r="C557" s="10"/>
      <c r="D557" s="10"/>
      <c r="E557" s="10"/>
      <c r="F557" s="10" t="s">
        <v>1405</v>
      </c>
      <c r="G557" s="11">
        <v>642.5</v>
      </c>
      <c r="H557" s="13"/>
      <c r="I557" s="10">
        <v>8</v>
      </c>
      <c r="J557" s="10" t="s">
        <v>1406</v>
      </c>
      <c r="K557" s="47"/>
      <c r="L557" s="47"/>
      <c r="M557" s="10" t="s">
        <v>45</v>
      </c>
      <c r="N557" s="10"/>
      <c r="O557" s="12">
        <v>41219</v>
      </c>
      <c r="P557" s="4" t="s">
        <v>8071</v>
      </c>
      <c r="Q557" s="10" t="s">
        <v>42</v>
      </c>
      <c r="R557" s="10" t="s">
        <v>8088</v>
      </c>
      <c r="S557" s="13" t="s">
        <v>20</v>
      </c>
    </row>
    <row r="558" spans="1:19" ht="15" hidden="1" customHeight="1" x14ac:dyDescent="0.25">
      <c r="A558" s="10">
        <v>630909</v>
      </c>
      <c r="B558" s="10" t="s">
        <v>112</v>
      </c>
      <c r="C558" s="10"/>
      <c r="D558" s="10"/>
      <c r="E558" s="10"/>
      <c r="F558" s="10" t="s">
        <v>1226</v>
      </c>
      <c r="G558" s="11">
        <v>2848</v>
      </c>
      <c r="H558" s="13"/>
      <c r="I558" s="10">
        <v>3</v>
      </c>
      <c r="J558" s="10" t="s">
        <v>1227</v>
      </c>
      <c r="K558" s="47"/>
      <c r="L558" s="47"/>
      <c r="M558" s="10" t="s">
        <v>45</v>
      </c>
      <c r="N558" s="10"/>
      <c r="O558" s="12">
        <v>41219</v>
      </c>
      <c r="P558" s="4" t="s">
        <v>8071</v>
      </c>
      <c r="Q558" s="10" t="s">
        <v>103</v>
      </c>
      <c r="R558" s="47" t="s">
        <v>8087</v>
      </c>
      <c r="S558" s="13" t="s">
        <v>20</v>
      </c>
    </row>
    <row r="559" spans="1:19" ht="15" hidden="1" customHeight="1" x14ac:dyDescent="0.25">
      <c r="A559" s="10">
        <v>630935</v>
      </c>
      <c r="B559" s="10" t="s">
        <v>255</v>
      </c>
      <c r="C559" s="10"/>
      <c r="D559" s="10"/>
      <c r="E559" s="10"/>
      <c r="F559" s="10" t="s">
        <v>1407</v>
      </c>
      <c r="G559" s="11">
        <v>9532.7999999999993</v>
      </c>
      <c r="H559" s="13"/>
      <c r="I559" s="10" t="s">
        <v>1408</v>
      </c>
      <c r="J559" s="10" t="s">
        <v>1409</v>
      </c>
      <c r="K559" s="47"/>
      <c r="L559" s="47"/>
      <c r="M559" s="10" t="s">
        <v>45</v>
      </c>
      <c r="N559" s="10"/>
      <c r="O559" s="12">
        <v>41219</v>
      </c>
      <c r="P559" s="4" t="s">
        <v>8071</v>
      </c>
      <c r="Q559" s="10" t="s">
        <v>103</v>
      </c>
      <c r="R559" s="10" t="s">
        <v>8088</v>
      </c>
      <c r="S559" s="13" t="s">
        <v>20</v>
      </c>
    </row>
    <row r="560" spans="1:19" ht="15" hidden="1" customHeight="1" x14ac:dyDescent="0.25">
      <c r="A560" s="10">
        <v>630942</v>
      </c>
      <c r="B560" s="10" t="s">
        <v>1410</v>
      </c>
      <c r="C560" s="10"/>
      <c r="D560" s="10"/>
      <c r="E560" s="10"/>
      <c r="F560" s="10" t="s">
        <v>1411</v>
      </c>
      <c r="G560" s="11">
        <v>5505</v>
      </c>
      <c r="H560" s="13"/>
      <c r="I560" s="10">
        <v>10</v>
      </c>
      <c r="J560" s="10" t="s">
        <v>1412</v>
      </c>
      <c r="K560" s="47"/>
      <c r="L560" s="47"/>
      <c r="M560" s="10" t="s">
        <v>45</v>
      </c>
      <c r="N560" s="10"/>
      <c r="O560" s="12">
        <v>41219</v>
      </c>
      <c r="P560" s="4" t="s">
        <v>8071</v>
      </c>
      <c r="Q560" s="10" t="s">
        <v>71</v>
      </c>
      <c r="R560" s="47" t="s">
        <v>8087</v>
      </c>
      <c r="S560" s="13" t="s">
        <v>20</v>
      </c>
    </row>
    <row r="561" spans="1:19" ht="15" hidden="1" customHeight="1" x14ac:dyDescent="0.25">
      <c r="A561" s="10">
        <v>630946</v>
      </c>
      <c r="B561" s="10" t="s">
        <v>1410</v>
      </c>
      <c r="C561" s="10"/>
      <c r="D561" s="10"/>
      <c r="E561" s="10"/>
      <c r="F561" s="10" t="s">
        <v>1413</v>
      </c>
      <c r="G561" s="11">
        <v>7730</v>
      </c>
      <c r="H561" s="13"/>
      <c r="I561" s="10">
        <v>10</v>
      </c>
      <c r="J561" s="10" t="s">
        <v>1414</v>
      </c>
      <c r="K561" s="47"/>
      <c r="L561" s="47"/>
      <c r="M561" s="10" t="s">
        <v>45</v>
      </c>
      <c r="N561" s="10"/>
      <c r="O561" s="12">
        <v>41219</v>
      </c>
      <c r="P561" s="4" t="s">
        <v>8071</v>
      </c>
      <c r="Q561" s="10" t="s">
        <v>71</v>
      </c>
      <c r="R561" s="10" t="s">
        <v>8088</v>
      </c>
      <c r="S561" s="13" t="s">
        <v>20</v>
      </c>
    </row>
    <row r="562" spans="1:19" ht="15" hidden="1" customHeight="1" x14ac:dyDescent="0.25">
      <c r="A562" s="10">
        <v>630952</v>
      </c>
      <c r="B562" s="10" t="s">
        <v>1335</v>
      </c>
      <c r="C562" s="10"/>
      <c r="D562" s="10"/>
      <c r="E562" s="10"/>
      <c r="F562" s="10" t="s">
        <v>1415</v>
      </c>
      <c r="G562" s="11">
        <v>2190</v>
      </c>
      <c r="H562" s="13"/>
      <c r="I562" s="10" t="s">
        <v>380</v>
      </c>
      <c r="J562" s="10" t="s">
        <v>1416</v>
      </c>
      <c r="K562" s="47"/>
      <c r="L562" s="47"/>
      <c r="M562" s="10" t="s">
        <v>45</v>
      </c>
      <c r="N562" s="10"/>
      <c r="O562" s="12">
        <v>41219</v>
      </c>
      <c r="P562" s="4" t="s">
        <v>8071</v>
      </c>
      <c r="Q562" s="10" t="s">
        <v>71</v>
      </c>
      <c r="R562" s="10" t="s">
        <v>8088</v>
      </c>
      <c r="S562" s="13" t="s">
        <v>20</v>
      </c>
    </row>
    <row r="563" spans="1:19" ht="15" hidden="1" customHeight="1" x14ac:dyDescent="0.25">
      <c r="A563" s="10">
        <v>630954</v>
      </c>
      <c r="B563" s="10" t="s">
        <v>1335</v>
      </c>
      <c r="C563" s="10"/>
      <c r="D563" s="10"/>
      <c r="E563" s="10"/>
      <c r="F563" s="10" t="s">
        <v>1417</v>
      </c>
      <c r="G563" s="11">
        <v>1899.38</v>
      </c>
      <c r="H563" s="13"/>
      <c r="I563" s="10" t="s">
        <v>168</v>
      </c>
      <c r="J563" s="10" t="s">
        <v>1418</v>
      </c>
      <c r="K563" s="47"/>
      <c r="L563" s="47"/>
      <c r="M563" s="10" t="s">
        <v>45</v>
      </c>
      <c r="N563" s="10"/>
      <c r="O563" s="12">
        <v>41219</v>
      </c>
      <c r="P563" s="4" t="s">
        <v>8071</v>
      </c>
      <c r="Q563" s="10" t="s">
        <v>71</v>
      </c>
      <c r="R563" s="10" t="s">
        <v>8088</v>
      </c>
      <c r="S563" s="13" t="s">
        <v>20</v>
      </c>
    </row>
    <row r="564" spans="1:19" ht="15" hidden="1" customHeight="1" x14ac:dyDescent="0.25">
      <c r="A564" s="10">
        <v>630956</v>
      </c>
      <c r="B564" s="10" t="s">
        <v>610</v>
      </c>
      <c r="C564" s="10"/>
      <c r="D564" s="10"/>
      <c r="E564" s="10"/>
      <c r="F564" s="10" t="s">
        <v>1419</v>
      </c>
      <c r="G564" s="11">
        <v>1588.75</v>
      </c>
      <c r="H564" s="13"/>
      <c r="I564" s="10" t="s">
        <v>283</v>
      </c>
      <c r="J564" s="10" t="s">
        <v>1420</v>
      </c>
      <c r="K564" s="47"/>
      <c r="L564" s="47"/>
      <c r="M564" s="10" t="s">
        <v>45</v>
      </c>
      <c r="N564" s="10"/>
      <c r="O564" s="12">
        <v>41219</v>
      </c>
      <c r="P564" s="4" t="s">
        <v>8071</v>
      </c>
      <c r="Q564" s="10" t="s">
        <v>71</v>
      </c>
      <c r="R564" s="10" t="s">
        <v>8088</v>
      </c>
      <c r="S564" s="13" t="s">
        <v>20</v>
      </c>
    </row>
    <row r="565" spans="1:19" ht="15" hidden="1" customHeight="1" x14ac:dyDescent="0.25">
      <c r="A565" s="10">
        <v>630957</v>
      </c>
      <c r="B565" s="10" t="s">
        <v>610</v>
      </c>
      <c r="C565" s="10"/>
      <c r="D565" s="10"/>
      <c r="E565" s="10"/>
      <c r="F565" s="10" t="s">
        <v>1421</v>
      </c>
      <c r="G565" s="11">
        <v>1691.25</v>
      </c>
      <c r="H565" s="13"/>
      <c r="I565" s="10" t="s">
        <v>850</v>
      </c>
      <c r="J565" s="10" t="s">
        <v>1422</v>
      </c>
      <c r="K565" s="47"/>
      <c r="L565" s="47"/>
      <c r="M565" s="10" t="s">
        <v>45</v>
      </c>
      <c r="N565" s="10"/>
      <c r="O565" s="12">
        <v>41219</v>
      </c>
      <c r="P565" s="4" t="s">
        <v>8071</v>
      </c>
      <c r="Q565" s="10" t="s">
        <v>71</v>
      </c>
      <c r="R565" s="10" t="s">
        <v>8088</v>
      </c>
      <c r="S565" s="13" t="s">
        <v>20</v>
      </c>
    </row>
    <row r="566" spans="1:19" ht="15" hidden="1" customHeight="1" x14ac:dyDescent="0.25">
      <c r="A566" s="10">
        <v>630958</v>
      </c>
      <c r="B566" s="10" t="s">
        <v>610</v>
      </c>
      <c r="C566" s="10"/>
      <c r="D566" s="10"/>
      <c r="E566" s="10"/>
      <c r="F566" s="10" t="s">
        <v>1423</v>
      </c>
      <c r="G566" s="11">
        <v>1659</v>
      </c>
      <c r="H566" s="13"/>
      <c r="I566" s="10">
        <v>22</v>
      </c>
      <c r="J566" s="10" t="s">
        <v>1424</v>
      </c>
      <c r="K566" s="47"/>
      <c r="L566" s="47"/>
      <c r="M566" s="10" t="s">
        <v>45</v>
      </c>
      <c r="N566" s="10"/>
      <c r="O566" s="12">
        <v>41219</v>
      </c>
      <c r="P566" s="4" t="s">
        <v>8071</v>
      </c>
      <c r="Q566" s="10" t="s">
        <v>71</v>
      </c>
      <c r="R566" s="10" t="s">
        <v>8088</v>
      </c>
      <c r="S566" s="13" t="s">
        <v>20</v>
      </c>
    </row>
    <row r="567" spans="1:19" ht="15" hidden="1" customHeight="1" x14ac:dyDescent="0.25">
      <c r="A567" s="10">
        <v>630961</v>
      </c>
      <c r="B567" s="10" t="s">
        <v>610</v>
      </c>
      <c r="C567" s="10"/>
      <c r="D567" s="10"/>
      <c r="E567" s="10"/>
      <c r="F567" s="10" t="s">
        <v>1425</v>
      </c>
      <c r="G567" s="11">
        <v>1577.4</v>
      </c>
      <c r="H567" s="13"/>
      <c r="I567" s="10">
        <v>22</v>
      </c>
      <c r="J567" s="10" t="s">
        <v>1426</v>
      </c>
      <c r="K567" s="47"/>
      <c r="L567" s="47"/>
      <c r="M567" s="10" t="s">
        <v>45</v>
      </c>
      <c r="N567" s="10"/>
      <c r="O567" s="12">
        <v>41219</v>
      </c>
      <c r="P567" s="4" t="s">
        <v>8071</v>
      </c>
      <c r="Q567" s="10" t="s">
        <v>71</v>
      </c>
      <c r="R567" s="10" t="s">
        <v>8088</v>
      </c>
      <c r="S567" s="13" t="s">
        <v>20</v>
      </c>
    </row>
    <row r="568" spans="1:19" ht="15" hidden="1" customHeight="1" x14ac:dyDescent="0.25">
      <c r="A568" s="10">
        <v>630970</v>
      </c>
      <c r="B568" s="10" t="s">
        <v>1335</v>
      </c>
      <c r="C568" s="10"/>
      <c r="D568" s="10"/>
      <c r="E568" s="10"/>
      <c r="F568" s="10" t="s">
        <v>1427</v>
      </c>
      <c r="G568" s="11">
        <v>1808.5</v>
      </c>
      <c r="H568" s="13"/>
      <c r="I568" s="10" t="s">
        <v>257</v>
      </c>
      <c r="J568" s="10" t="s">
        <v>1428</v>
      </c>
      <c r="K568" s="47"/>
      <c r="L568" s="47"/>
      <c r="M568" s="10" t="s">
        <v>45</v>
      </c>
      <c r="N568" s="10"/>
      <c r="O568" s="12">
        <v>41219</v>
      </c>
      <c r="P568" s="4" t="s">
        <v>8071</v>
      </c>
      <c r="Q568" s="10" t="s">
        <v>71</v>
      </c>
      <c r="R568" s="10" t="s">
        <v>8088</v>
      </c>
      <c r="S568" s="13" t="s">
        <v>20</v>
      </c>
    </row>
    <row r="569" spans="1:19" ht="15" hidden="1" customHeight="1" x14ac:dyDescent="0.25">
      <c r="A569" s="10">
        <v>630971</v>
      </c>
      <c r="B569" s="10" t="s">
        <v>1335</v>
      </c>
      <c r="C569" s="10"/>
      <c r="D569" s="10"/>
      <c r="E569" s="10"/>
      <c r="F569" s="10" t="s">
        <v>1429</v>
      </c>
      <c r="G569" s="11">
        <v>1875.58</v>
      </c>
      <c r="H569" s="13"/>
      <c r="I569" s="10" t="s">
        <v>205</v>
      </c>
      <c r="J569" s="10" t="s">
        <v>1430</v>
      </c>
      <c r="K569" s="47"/>
      <c r="L569" s="47"/>
      <c r="M569" s="10" t="s">
        <v>45</v>
      </c>
      <c r="N569" s="10"/>
      <c r="O569" s="12">
        <v>41219</v>
      </c>
      <c r="P569" s="4" t="s">
        <v>8071</v>
      </c>
      <c r="Q569" s="10" t="s">
        <v>71</v>
      </c>
      <c r="R569" s="10" t="s">
        <v>8088</v>
      </c>
      <c r="S569" s="13" t="s">
        <v>20</v>
      </c>
    </row>
    <row r="570" spans="1:19" ht="15" hidden="1" customHeight="1" x14ac:dyDescent="0.25">
      <c r="A570" s="10">
        <v>630972</v>
      </c>
      <c r="B570" s="10" t="s">
        <v>1335</v>
      </c>
      <c r="C570" s="10"/>
      <c r="D570" s="10"/>
      <c r="E570" s="10"/>
      <c r="F570" s="10" t="s">
        <v>1431</v>
      </c>
      <c r="G570" s="11">
        <v>3600.5</v>
      </c>
      <c r="H570" s="13"/>
      <c r="I570" s="10" t="s">
        <v>118</v>
      </c>
      <c r="J570" s="10" t="s">
        <v>1432</v>
      </c>
      <c r="K570" s="47"/>
      <c r="L570" s="47"/>
      <c r="M570" s="10" t="s">
        <v>45</v>
      </c>
      <c r="N570" s="10"/>
      <c r="O570" s="12">
        <v>41219</v>
      </c>
      <c r="P570" s="4" t="s">
        <v>8071</v>
      </c>
      <c r="Q570" s="10" t="s">
        <v>71</v>
      </c>
      <c r="R570" s="10" t="s">
        <v>8088</v>
      </c>
      <c r="S570" s="13" t="s">
        <v>20</v>
      </c>
    </row>
    <row r="571" spans="1:19" ht="15" hidden="1" customHeight="1" x14ac:dyDescent="0.25">
      <c r="A571" s="10">
        <v>630973</v>
      </c>
      <c r="B571" s="10" t="s">
        <v>1335</v>
      </c>
      <c r="C571" s="10"/>
      <c r="D571" s="10"/>
      <c r="E571" s="10"/>
      <c r="F571" s="10" t="s">
        <v>1433</v>
      </c>
      <c r="G571" s="11">
        <v>6720</v>
      </c>
      <c r="H571" s="13"/>
      <c r="I571" s="10" t="s">
        <v>118</v>
      </c>
      <c r="J571" s="10" t="s">
        <v>1434</v>
      </c>
      <c r="K571" s="47"/>
      <c r="L571" s="47"/>
      <c r="M571" s="10" t="s">
        <v>45</v>
      </c>
      <c r="N571" s="10"/>
      <c r="O571" s="12">
        <v>41219</v>
      </c>
      <c r="P571" s="4" t="s">
        <v>8071</v>
      </c>
      <c r="Q571" s="10" t="s">
        <v>71</v>
      </c>
      <c r="R571" s="10" t="s">
        <v>8088</v>
      </c>
      <c r="S571" s="13" t="s">
        <v>20</v>
      </c>
    </row>
    <row r="572" spans="1:19" ht="15" hidden="1" customHeight="1" x14ac:dyDescent="0.25">
      <c r="A572" s="10">
        <v>630974</v>
      </c>
      <c r="B572" s="10" t="s">
        <v>1335</v>
      </c>
      <c r="C572" s="10"/>
      <c r="D572" s="10"/>
      <c r="E572" s="10"/>
      <c r="F572" s="10" t="s">
        <v>1435</v>
      </c>
      <c r="G572" s="11">
        <v>6407.5</v>
      </c>
      <c r="H572" s="13"/>
      <c r="I572" s="10" t="s">
        <v>118</v>
      </c>
      <c r="J572" s="10" t="s">
        <v>1436</v>
      </c>
      <c r="K572" s="47"/>
      <c r="L572" s="47"/>
      <c r="M572" s="10" t="s">
        <v>45</v>
      </c>
      <c r="N572" s="10"/>
      <c r="O572" s="12">
        <v>41219</v>
      </c>
      <c r="P572" s="4" t="s">
        <v>8071</v>
      </c>
      <c r="Q572" s="10" t="s">
        <v>71</v>
      </c>
      <c r="R572" s="10" t="s">
        <v>8088</v>
      </c>
      <c r="S572" s="13" t="s">
        <v>20</v>
      </c>
    </row>
    <row r="573" spans="1:19" ht="15" hidden="1" customHeight="1" x14ac:dyDescent="0.25">
      <c r="A573" s="10">
        <v>630975</v>
      </c>
      <c r="B573" s="10" t="s">
        <v>1335</v>
      </c>
      <c r="C573" s="10"/>
      <c r="D573" s="10"/>
      <c r="E573" s="10"/>
      <c r="F573" s="10" t="s">
        <v>1437</v>
      </c>
      <c r="G573" s="11">
        <v>6971.25</v>
      </c>
      <c r="H573" s="13"/>
      <c r="I573" s="10" t="s">
        <v>118</v>
      </c>
      <c r="J573" s="10" t="s">
        <v>1438</v>
      </c>
      <c r="K573" s="47"/>
      <c r="L573" s="47"/>
      <c r="M573" s="10" t="s">
        <v>45</v>
      </c>
      <c r="N573" s="10"/>
      <c r="O573" s="12">
        <v>41219</v>
      </c>
      <c r="P573" s="4" t="s">
        <v>8071</v>
      </c>
      <c r="Q573" s="10" t="s">
        <v>71</v>
      </c>
      <c r="R573" s="10" t="s">
        <v>8088</v>
      </c>
      <c r="S573" s="13" t="s">
        <v>20</v>
      </c>
    </row>
    <row r="574" spans="1:19" ht="15" hidden="1" customHeight="1" x14ac:dyDescent="0.25">
      <c r="A574" s="10">
        <v>630976</v>
      </c>
      <c r="B574" s="10" t="s">
        <v>1335</v>
      </c>
      <c r="C574" s="10"/>
      <c r="D574" s="10"/>
      <c r="E574" s="10"/>
      <c r="F574" s="10" t="s">
        <v>1439</v>
      </c>
      <c r="G574" s="11">
        <v>4725</v>
      </c>
      <c r="H574" s="13"/>
      <c r="I574" s="10" t="s">
        <v>118</v>
      </c>
      <c r="J574" s="10" t="s">
        <v>1440</v>
      </c>
      <c r="K574" s="47"/>
      <c r="L574" s="47"/>
      <c r="M574" s="10" t="s">
        <v>45</v>
      </c>
      <c r="N574" s="10"/>
      <c r="O574" s="12">
        <v>41219</v>
      </c>
      <c r="P574" s="4" t="s">
        <v>8071</v>
      </c>
      <c r="Q574" s="10" t="s">
        <v>71</v>
      </c>
      <c r="R574" s="10" t="s">
        <v>8088</v>
      </c>
      <c r="S574" s="13" t="s">
        <v>20</v>
      </c>
    </row>
    <row r="575" spans="1:19" ht="15" hidden="1" customHeight="1" x14ac:dyDescent="0.25">
      <c r="A575" s="10">
        <v>630978</v>
      </c>
      <c r="B575" s="10" t="s">
        <v>1335</v>
      </c>
      <c r="C575" s="10"/>
      <c r="D575" s="10"/>
      <c r="E575" s="10"/>
      <c r="F575" s="10" t="s">
        <v>1441</v>
      </c>
      <c r="G575" s="11">
        <v>4950</v>
      </c>
      <c r="H575" s="13"/>
      <c r="I575" s="10" t="s">
        <v>380</v>
      </c>
      <c r="J575" s="10" t="s">
        <v>1436</v>
      </c>
      <c r="K575" s="47"/>
      <c r="L575" s="47"/>
      <c r="M575" s="10" t="s">
        <v>45</v>
      </c>
      <c r="N575" s="10"/>
      <c r="O575" s="12">
        <v>41219</v>
      </c>
      <c r="P575" s="4" t="s">
        <v>8071</v>
      </c>
      <c r="Q575" s="10" t="s">
        <v>71</v>
      </c>
      <c r="R575" s="10" t="s">
        <v>8088</v>
      </c>
      <c r="S575" s="13" t="s">
        <v>20</v>
      </c>
    </row>
    <row r="576" spans="1:19" ht="15" hidden="1" customHeight="1" x14ac:dyDescent="0.25">
      <c r="A576" s="10">
        <v>630979</v>
      </c>
      <c r="B576" s="10" t="s">
        <v>1335</v>
      </c>
      <c r="C576" s="10"/>
      <c r="D576" s="10"/>
      <c r="E576" s="10"/>
      <c r="F576" s="10" t="s">
        <v>1442</v>
      </c>
      <c r="G576" s="11">
        <v>3945</v>
      </c>
      <c r="H576" s="13"/>
      <c r="I576" s="10" t="s">
        <v>380</v>
      </c>
      <c r="J576" s="10" t="s">
        <v>1443</v>
      </c>
      <c r="K576" s="47"/>
      <c r="L576" s="47"/>
      <c r="M576" s="10" t="s">
        <v>45</v>
      </c>
      <c r="N576" s="10"/>
      <c r="O576" s="12">
        <v>41219</v>
      </c>
      <c r="P576" s="4" t="s">
        <v>8071</v>
      </c>
      <c r="Q576" s="10" t="s">
        <v>71</v>
      </c>
      <c r="R576" s="10" t="s">
        <v>8088</v>
      </c>
      <c r="S576" s="13" t="s">
        <v>20</v>
      </c>
    </row>
    <row r="577" spans="1:19" ht="15" hidden="1" customHeight="1" x14ac:dyDescent="0.25">
      <c r="A577" s="10">
        <v>630982</v>
      </c>
      <c r="B577" s="10" t="s">
        <v>1335</v>
      </c>
      <c r="C577" s="10"/>
      <c r="D577" s="10"/>
      <c r="E577" s="10"/>
      <c r="F577" s="10" t="s">
        <v>1444</v>
      </c>
      <c r="G577" s="11">
        <v>2780</v>
      </c>
      <c r="H577" s="13"/>
      <c r="I577" s="10" t="s">
        <v>380</v>
      </c>
      <c r="J577" s="10" t="s">
        <v>1445</v>
      </c>
      <c r="K577" s="47"/>
      <c r="L577" s="47"/>
      <c r="M577" s="10" t="s">
        <v>45</v>
      </c>
      <c r="N577" s="10"/>
      <c r="O577" s="12">
        <v>41219</v>
      </c>
      <c r="P577" s="4" t="s">
        <v>8071</v>
      </c>
      <c r="Q577" s="10" t="s">
        <v>71</v>
      </c>
      <c r="R577" s="10" t="s">
        <v>8088</v>
      </c>
      <c r="S577" s="13" t="s">
        <v>20</v>
      </c>
    </row>
    <row r="578" spans="1:19" ht="15" hidden="1" customHeight="1" x14ac:dyDescent="0.25">
      <c r="A578" s="10">
        <v>630983</v>
      </c>
      <c r="B578" s="10" t="s">
        <v>1335</v>
      </c>
      <c r="C578" s="10"/>
      <c r="D578" s="10"/>
      <c r="E578" s="10"/>
      <c r="F578" s="10" t="s">
        <v>1446</v>
      </c>
      <c r="G578" s="11">
        <v>3360</v>
      </c>
      <c r="H578" s="13"/>
      <c r="I578" s="10" t="s">
        <v>380</v>
      </c>
      <c r="J578" s="10" t="s">
        <v>1447</v>
      </c>
      <c r="K578" s="47"/>
      <c r="L578" s="47"/>
      <c r="M578" s="10" t="s">
        <v>45</v>
      </c>
      <c r="N578" s="10"/>
      <c r="O578" s="12">
        <v>41219</v>
      </c>
      <c r="P578" s="4" t="s">
        <v>8071</v>
      </c>
      <c r="Q578" s="10" t="s">
        <v>71</v>
      </c>
      <c r="R578" s="10" t="s">
        <v>8088</v>
      </c>
      <c r="S578" s="13" t="s">
        <v>20</v>
      </c>
    </row>
    <row r="579" spans="1:19" ht="15" hidden="1" customHeight="1" x14ac:dyDescent="0.25">
      <c r="A579" s="10">
        <v>630984</v>
      </c>
      <c r="B579" s="10" t="s">
        <v>64</v>
      </c>
      <c r="C579" s="10"/>
      <c r="D579" s="10"/>
      <c r="E579" s="10"/>
      <c r="F579" s="10" t="s">
        <v>1448</v>
      </c>
      <c r="G579" s="11">
        <v>0</v>
      </c>
      <c r="H579" s="13"/>
      <c r="I579" s="10">
        <v>52</v>
      </c>
      <c r="J579" s="10">
        <v>29</v>
      </c>
      <c r="K579" s="10" t="s">
        <v>1449</v>
      </c>
      <c r="L579" s="47"/>
      <c r="M579" s="10" t="s">
        <v>45</v>
      </c>
      <c r="N579" s="10"/>
      <c r="O579" s="12">
        <v>41219</v>
      </c>
      <c r="P579" s="4" t="s">
        <v>8071</v>
      </c>
      <c r="Q579" s="10" t="s">
        <v>42</v>
      </c>
      <c r="R579" s="10" t="s">
        <v>8088</v>
      </c>
      <c r="S579" s="13" t="s">
        <v>20</v>
      </c>
    </row>
    <row r="580" spans="1:19" ht="15" hidden="1" customHeight="1" x14ac:dyDescent="0.25">
      <c r="A580" s="10">
        <v>630986</v>
      </c>
      <c r="B580" s="10" t="s">
        <v>1335</v>
      </c>
      <c r="C580" s="10"/>
      <c r="D580" s="10"/>
      <c r="E580" s="10"/>
      <c r="F580" s="10" t="s">
        <v>1450</v>
      </c>
      <c r="G580" s="11">
        <v>3850</v>
      </c>
      <c r="H580" s="13"/>
      <c r="I580" s="10" t="s">
        <v>380</v>
      </c>
      <c r="J580" s="10" t="s">
        <v>1440</v>
      </c>
      <c r="K580" s="47"/>
      <c r="L580" s="47"/>
      <c r="M580" s="10" t="s">
        <v>45</v>
      </c>
      <c r="N580" s="10"/>
      <c r="O580" s="12">
        <v>41219</v>
      </c>
      <c r="P580" s="4" t="s">
        <v>8071</v>
      </c>
      <c r="Q580" s="10" t="s">
        <v>71</v>
      </c>
      <c r="R580" s="10" t="s">
        <v>8088</v>
      </c>
      <c r="S580" s="13" t="s">
        <v>20</v>
      </c>
    </row>
    <row r="581" spans="1:19" ht="15" hidden="1" customHeight="1" x14ac:dyDescent="0.25">
      <c r="A581" s="10">
        <v>630987</v>
      </c>
      <c r="B581" s="10" t="s">
        <v>1335</v>
      </c>
      <c r="C581" s="10"/>
      <c r="D581" s="10"/>
      <c r="E581" s="10"/>
      <c r="F581" s="10" t="s">
        <v>1451</v>
      </c>
      <c r="G581" s="11">
        <v>4006.25</v>
      </c>
      <c r="H581" s="13"/>
      <c r="I581" s="10" t="s">
        <v>119</v>
      </c>
      <c r="J581" s="10" t="s">
        <v>1443</v>
      </c>
      <c r="K581" s="47"/>
      <c r="L581" s="47"/>
      <c r="M581" s="10" t="s">
        <v>45</v>
      </c>
      <c r="N581" s="10"/>
      <c r="O581" s="12">
        <v>41219</v>
      </c>
      <c r="P581" s="4" t="s">
        <v>8071</v>
      </c>
      <c r="Q581" s="10" t="s">
        <v>71</v>
      </c>
      <c r="R581" s="10" t="s">
        <v>8088</v>
      </c>
      <c r="S581" s="13" t="s">
        <v>20</v>
      </c>
    </row>
    <row r="582" spans="1:19" ht="15" hidden="1" customHeight="1" x14ac:dyDescent="0.25">
      <c r="A582" s="10">
        <v>630989</v>
      </c>
      <c r="B582" s="10" t="s">
        <v>1335</v>
      </c>
      <c r="C582" s="10"/>
      <c r="D582" s="10"/>
      <c r="E582" s="10"/>
      <c r="F582" s="10" t="s">
        <v>1452</v>
      </c>
      <c r="G582" s="11">
        <v>3743.25</v>
      </c>
      <c r="H582" s="13"/>
      <c r="I582" s="10" t="s">
        <v>119</v>
      </c>
      <c r="J582" s="10" t="s">
        <v>1453</v>
      </c>
      <c r="K582" s="47"/>
      <c r="L582" s="47"/>
      <c r="M582" s="10" t="s">
        <v>45</v>
      </c>
      <c r="N582" s="10"/>
      <c r="O582" s="12">
        <v>41219</v>
      </c>
      <c r="P582" s="4" t="s">
        <v>8071</v>
      </c>
      <c r="Q582" s="10" t="s">
        <v>71</v>
      </c>
      <c r="R582" s="10" t="s">
        <v>8088</v>
      </c>
      <c r="S582" s="13" t="s">
        <v>20</v>
      </c>
    </row>
    <row r="583" spans="1:19" ht="15" hidden="1" customHeight="1" x14ac:dyDescent="0.25">
      <c r="A583" s="10">
        <v>630990</v>
      </c>
      <c r="B583" s="10" t="s">
        <v>1335</v>
      </c>
      <c r="C583" s="10"/>
      <c r="D583" s="10"/>
      <c r="E583" s="10"/>
      <c r="F583" s="10" t="s">
        <v>1454</v>
      </c>
      <c r="G583" s="11">
        <v>4335.5</v>
      </c>
      <c r="H583" s="13"/>
      <c r="I583" s="10" t="s">
        <v>119</v>
      </c>
      <c r="J583" s="10" t="s">
        <v>1088</v>
      </c>
      <c r="K583" s="47"/>
      <c r="L583" s="47"/>
      <c r="M583" s="10" t="s">
        <v>45</v>
      </c>
      <c r="N583" s="10"/>
      <c r="O583" s="12">
        <v>41219</v>
      </c>
      <c r="P583" s="4" t="s">
        <v>8071</v>
      </c>
      <c r="Q583" s="10" t="s">
        <v>71</v>
      </c>
      <c r="R583" s="10" t="s">
        <v>8088</v>
      </c>
      <c r="S583" s="13" t="s">
        <v>20</v>
      </c>
    </row>
    <row r="584" spans="1:19" ht="15" hidden="1" customHeight="1" x14ac:dyDescent="0.25">
      <c r="A584" s="10">
        <v>630991</v>
      </c>
      <c r="B584" s="10" t="s">
        <v>1335</v>
      </c>
      <c r="C584" s="10"/>
      <c r="D584" s="10"/>
      <c r="E584" s="10"/>
      <c r="F584" s="10" t="s">
        <v>1455</v>
      </c>
      <c r="G584" s="11">
        <v>3485</v>
      </c>
      <c r="H584" s="13"/>
      <c r="I584" s="10" t="s">
        <v>99</v>
      </c>
      <c r="J584" s="10" t="s">
        <v>1456</v>
      </c>
      <c r="K584" s="47"/>
      <c r="L584" s="47"/>
      <c r="M584" s="10" t="s">
        <v>45</v>
      </c>
      <c r="N584" s="10"/>
      <c r="O584" s="12">
        <v>41219</v>
      </c>
      <c r="P584" s="4" t="s">
        <v>8071</v>
      </c>
      <c r="Q584" s="10" t="s">
        <v>71</v>
      </c>
      <c r="R584" s="10" t="s">
        <v>8088</v>
      </c>
      <c r="S584" s="13" t="s">
        <v>20</v>
      </c>
    </row>
    <row r="585" spans="1:19" ht="15" hidden="1" customHeight="1" x14ac:dyDescent="0.25">
      <c r="A585" s="10">
        <v>630992</v>
      </c>
      <c r="B585" s="10" t="s">
        <v>1335</v>
      </c>
      <c r="C585" s="10"/>
      <c r="D585" s="10"/>
      <c r="E585" s="10"/>
      <c r="F585" s="10" t="s">
        <v>1457</v>
      </c>
      <c r="G585" s="11">
        <v>3842.75</v>
      </c>
      <c r="H585" s="13"/>
      <c r="I585" s="10" t="s">
        <v>108</v>
      </c>
      <c r="J585" s="10" t="s">
        <v>1453</v>
      </c>
      <c r="K585" s="47"/>
      <c r="L585" s="47"/>
      <c r="M585" s="10" t="s">
        <v>45</v>
      </c>
      <c r="N585" s="10"/>
      <c r="O585" s="12">
        <v>41219</v>
      </c>
      <c r="P585" s="4" t="s">
        <v>8071</v>
      </c>
      <c r="Q585" s="10" t="s">
        <v>71</v>
      </c>
      <c r="R585" s="10" t="s">
        <v>8088</v>
      </c>
      <c r="S585" s="13" t="s">
        <v>20</v>
      </c>
    </row>
    <row r="586" spans="1:19" ht="15" hidden="1" customHeight="1" x14ac:dyDescent="0.25">
      <c r="A586" s="10">
        <v>630993</v>
      </c>
      <c r="B586" s="10" t="s">
        <v>1335</v>
      </c>
      <c r="C586" s="10"/>
      <c r="D586" s="10"/>
      <c r="E586" s="10"/>
      <c r="F586" s="10" t="s">
        <v>1458</v>
      </c>
      <c r="G586" s="11">
        <v>3978.75</v>
      </c>
      <c r="H586" s="13"/>
      <c r="I586" s="10" t="s">
        <v>108</v>
      </c>
      <c r="J586" s="10" t="s">
        <v>1459</v>
      </c>
      <c r="K586" s="47"/>
      <c r="L586" s="47"/>
      <c r="M586" s="10" t="s">
        <v>45</v>
      </c>
      <c r="N586" s="10"/>
      <c r="O586" s="12">
        <v>41219</v>
      </c>
      <c r="P586" s="4" t="s">
        <v>8071</v>
      </c>
      <c r="Q586" s="10" t="s">
        <v>71</v>
      </c>
      <c r="R586" s="10" t="s">
        <v>8088</v>
      </c>
      <c r="S586" s="13" t="s">
        <v>20</v>
      </c>
    </row>
    <row r="587" spans="1:19" ht="15" hidden="1" customHeight="1" x14ac:dyDescent="0.25">
      <c r="A587" s="10">
        <v>630994</v>
      </c>
      <c r="B587" s="10" t="s">
        <v>1335</v>
      </c>
      <c r="C587" s="10"/>
      <c r="D587" s="10"/>
      <c r="E587" s="10"/>
      <c r="F587" s="10" t="s">
        <v>1460</v>
      </c>
      <c r="G587" s="11">
        <v>2906</v>
      </c>
      <c r="H587" s="13"/>
      <c r="I587" s="10" t="s">
        <v>143</v>
      </c>
      <c r="J587" s="10" t="s">
        <v>1432</v>
      </c>
      <c r="K587" s="47"/>
      <c r="L587" s="47"/>
      <c r="M587" s="10" t="s">
        <v>45</v>
      </c>
      <c r="N587" s="10"/>
      <c r="O587" s="12">
        <v>41219</v>
      </c>
      <c r="P587" s="4" t="s">
        <v>8071</v>
      </c>
      <c r="Q587" s="10" t="s">
        <v>71</v>
      </c>
      <c r="R587" s="10" t="s">
        <v>8088</v>
      </c>
      <c r="S587" s="13" t="s">
        <v>20</v>
      </c>
    </row>
    <row r="588" spans="1:19" ht="15" hidden="1" customHeight="1" x14ac:dyDescent="0.25">
      <c r="A588" s="10">
        <v>630998</v>
      </c>
      <c r="B588" s="10" t="s">
        <v>1335</v>
      </c>
      <c r="C588" s="10"/>
      <c r="D588" s="10"/>
      <c r="E588" s="10"/>
      <c r="F588" s="10" t="s">
        <v>1461</v>
      </c>
      <c r="G588" s="11">
        <v>2428.5</v>
      </c>
      <c r="H588" s="13"/>
      <c r="I588" s="10" t="s">
        <v>343</v>
      </c>
      <c r="J588" s="10" t="s">
        <v>1462</v>
      </c>
      <c r="K588" s="47"/>
      <c r="L588" s="47"/>
      <c r="M588" s="10" t="s">
        <v>45</v>
      </c>
      <c r="N588" s="10"/>
      <c r="O588" s="12">
        <v>41219</v>
      </c>
      <c r="P588" s="4" t="s">
        <v>8071</v>
      </c>
      <c r="Q588" s="10" t="s">
        <v>71</v>
      </c>
      <c r="R588" s="10" t="s">
        <v>8088</v>
      </c>
      <c r="S588" s="13" t="s">
        <v>20</v>
      </c>
    </row>
    <row r="589" spans="1:19" ht="15" hidden="1" customHeight="1" x14ac:dyDescent="0.25">
      <c r="A589" s="10">
        <v>631031</v>
      </c>
      <c r="B589" s="10" t="s">
        <v>285</v>
      </c>
      <c r="C589" s="10"/>
      <c r="D589" s="10"/>
      <c r="E589" s="10"/>
      <c r="F589" s="10" t="s">
        <v>1463</v>
      </c>
      <c r="G589" s="11">
        <v>2233.75</v>
      </c>
      <c r="H589" s="13"/>
      <c r="I589" s="10" t="s">
        <v>108</v>
      </c>
      <c r="J589" s="10" t="s">
        <v>1315</v>
      </c>
      <c r="K589" s="47"/>
      <c r="L589" s="47"/>
      <c r="M589" s="10" t="s">
        <v>45</v>
      </c>
      <c r="N589" s="10"/>
      <c r="O589" s="12">
        <v>41219</v>
      </c>
      <c r="P589" s="4" t="s">
        <v>8071</v>
      </c>
      <c r="Q589" s="10" t="s">
        <v>75</v>
      </c>
      <c r="R589" s="47" t="s">
        <v>8087</v>
      </c>
      <c r="S589" s="13" t="s">
        <v>20</v>
      </c>
    </row>
    <row r="590" spans="1:19" ht="15" hidden="1" customHeight="1" x14ac:dyDescent="0.25">
      <c r="A590" s="10">
        <v>631041</v>
      </c>
      <c r="B590" s="10" t="s">
        <v>481</v>
      </c>
      <c r="C590" s="10"/>
      <c r="D590" s="10"/>
      <c r="E590" s="10"/>
      <c r="F590" s="10" t="s">
        <v>1464</v>
      </c>
      <c r="G590" s="11">
        <v>0</v>
      </c>
      <c r="H590" s="13"/>
      <c r="I590" s="10" t="s">
        <v>1465</v>
      </c>
      <c r="J590" s="10" t="s">
        <v>1466</v>
      </c>
      <c r="K590" s="47"/>
      <c r="L590" s="47"/>
      <c r="M590" s="10" t="s">
        <v>45</v>
      </c>
      <c r="N590" s="10"/>
      <c r="O590" s="12">
        <v>41219</v>
      </c>
      <c r="P590" s="4" t="s">
        <v>8071</v>
      </c>
      <c r="Q590" s="10" t="s">
        <v>58</v>
      </c>
      <c r="R590" s="10" t="s">
        <v>8088</v>
      </c>
      <c r="S590" s="13" t="s">
        <v>20</v>
      </c>
    </row>
    <row r="591" spans="1:19" s="10" customFormat="1" ht="15" hidden="1" customHeight="1" x14ac:dyDescent="0.25">
      <c r="A591" s="10">
        <v>664598</v>
      </c>
      <c r="B591" s="10" t="s">
        <v>233</v>
      </c>
      <c r="C591" s="76" t="s">
        <v>8360</v>
      </c>
      <c r="D591" s="76"/>
      <c r="E591" s="76"/>
      <c r="F591" s="10" t="s">
        <v>4638</v>
      </c>
      <c r="G591" s="11">
        <v>1792.8</v>
      </c>
      <c r="I591" s="10">
        <v>20</v>
      </c>
      <c r="L591" s="10">
        <v>1.25</v>
      </c>
      <c r="M591" s="10" t="s">
        <v>45</v>
      </c>
      <c r="O591" s="12">
        <v>41368</v>
      </c>
      <c r="P591" s="4" t="s">
        <v>8076</v>
      </c>
      <c r="Q591" s="10" t="s">
        <v>169</v>
      </c>
      <c r="R591" s="10" t="s">
        <v>8088</v>
      </c>
      <c r="S591" s="10" t="s">
        <v>26</v>
      </c>
    </row>
    <row r="592" spans="1:19" s="10" customFormat="1" ht="15" hidden="1" customHeight="1" x14ac:dyDescent="0.25">
      <c r="A592" s="10">
        <v>634045</v>
      </c>
      <c r="B592" s="10" t="s">
        <v>125</v>
      </c>
      <c r="C592" s="76" t="s">
        <v>8360</v>
      </c>
      <c r="D592" s="76"/>
      <c r="E592" s="76"/>
      <c r="F592" s="10" t="s">
        <v>1780</v>
      </c>
      <c r="G592" s="11">
        <v>6100</v>
      </c>
      <c r="I592" s="10">
        <v>20</v>
      </c>
      <c r="L592" s="10">
        <v>1.25</v>
      </c>
      <c r="M592" s="10" t="s">
        <v>45</v>
      </c>
      <c r="O592" s="12">
        <v>41233</v>
      </c>
      <c r="P592" s="4" t="s">
        <v>8071</v>
      </c>
      <c r="Q592" s="10" t="s">
        <v>37</v>
      </c>
      <c r="R592" s="10" t="s">
        <v>8088</v>
      </c>
      <c r="S592" s="10" t="s">
        <v>26</v>
      </c>
    </row>
    <row r="593" spans="1:19" ht="15" hidden="1" customHeight="1" x14ac:dyDescent="0.25">
      <c r="A593" s="10">
        <v>631132</v>
      </c>
      <c r="B593" s="10" t="s">
        <v>181</v>
      </c>
      <c r="C593" s="10"/>
      <c r="D593" s="10"/>
      <c r="E593" s="10"/>
      <c r="F593" s="10" t="s">
        <v>1470</v>
      </c>
      <c r="G593" s="11">
        <v>2190</v>
      </c>
      <c r="H593" s="13"/>
      <c r="I593" s="10">
        <v>5.75</v>
      </c>
      <c r="J593" s="10" t="s">
        <v>1471</v>
      </c>
      <c r="K593" s="47"/>
      <c r="L593" s="47"/>
      <c r="M593" s="10" t="s">
        <v>45</v>
      </c>
      <c r="N593" s="10"/>
      <c r="O593" s="12">
        <v>41219</v>
      </c>
      <c r="P593" s="4" t="s">
        <v>8071</v>
      </c>
      <c r="Q593" s="10" t="s">
        <v>47</v>
      </c>
      <c r="R593" s="10" t="s">
        <v>8088</v>
      </c>
      <c r="S593" s="13" t="s">
        <v>20</v>
      </c>
    </row>
    <row r="594" spans="1:19" ht="15" hidden="1" customHeight="1" x14ac:dyDescent="0.25">
      <c r="A594" s="10">
        <v>631138</v>
      </c>
      <c r="B594" s="10" t="s">
        <v>181</v>
      </c>
      <c r="C594" s="10"/>
      <c r="D594" s="10"/>
      <c r="E594" s="10"/>
      <c r="F594" s="10" t="s">
        <v>1472</v>
      </c>
      <c r="G594" s="11">
        <v>692.25</v>
      </c>
      <c r="H594" s="13"/>
      <c r="I594" s="10">
        <v>5.75</v>
      </c>
      <c r="J594" s="47"/>
      <c r="K594" s="10">
        <v>8.5</v>
      </c>
      <c r="L594" s="10">
        <v>1.5</v>
      </c>
      <c r="M594" s="10" t="s">
        <v>45</v>
      </c>
      <c r="N594" s="10"/>
      <c r="O594" s="12">
        <v>41219</v>
      </c>
      <c r="P594" s="4" t="s">
        <v>8071</v>
      </c>
      <c r="Q594" s="10" t="s">
        <v>47</v>
      </c>
      <c r="R594" s="10" t="s">
        <v>8088</v>
      </c>
      <c r="S594" s="13" t="s">
        <v>20</v>
      </c>
    </row>
    <row r="595" spans="1:19" ht="15" hidden="1" customHeight="1" x14ac:dyDescent="0.25">
      <c r="A595" s="10">
        <v>625841</v>
      </c>
      <c r="B595" s="10" t="s">
        <v>915</v>
      </c>
      <c r="C595" s="10"/>
      <c r="D595" s="10"/>
      <c r="E595" s="10"/>
      <c r="F595" s="10" t="s">
        <v>917</v>
      </c>
      <c r="G595" s="11">
        <v>6650</v>
      </c>
      <c r="H595" s="13"/>
      <c r="I595" s="10">
        <v>6</v>
      </c>
      <c r="J595" s="47"/>
      <c r="K595" s="10">
        <v>6</v>
      </c>
      <c r="L595" s="10">
        <v>1.5</v>
      </c>
      <c r="M595" s="10" t="s">
        <v>45</v>
      </c>
      <c r="N595" s="10"/>
      <c r="O595" s="12">
        <v>41197</v>
      </c>
      <c r="P595" s="4" t="s">
        <v>8070</v>
      </c>
      <c r="Q595" s="10" t="s">
        <v>42</v>
      </c>
      <c r="R595" s="47" t="s">
        <v>8087</v>
      </c>
      <c r="S595" s="13" t="s">
        <v>20</v>
      </c>
    </row>
    <row r="596" spans="1:19" s="10" customFormat="1" ht="15" hidden="1" customHeight="1" x14ac:dyDescent="0.25">
      <c r="A596" s="10">
        <v>699659</v>
      </c>
      <c r="B596" s="10" t="s">
        <v>123</v>
      </c>
      <c r="C596" s="76" t="s">
        <v>8360</v>
      </c>
      <c r="D596" s="76"/>
      <c r="E596" s="76"/>
      <c r="F596" s="10" t="s">
        <v>7362</v>
      </c>
      <c r="G596" s="10">
        <v>4471.2</v>
      </c>
      <c r="I596" s="10">
        <v>20</v>
      </c>
      <c r="J596" s="10">
        <v>0</v>
      </c>
      <c r="L596" s="10">
        <v>1.5</v>
      </c>
      <c r="M596" s="10" t="s">
        <v>45</v>
      </c>
      <c r="O596" s="12">
        <v>41514</v>
      </c>
      <c r="P596" s="4" t="s">
        <v>8080</v>
      </c>
      <c r="Q596" s="10" t="s">
        <v>37</v>
      </c>
      <c r="R596" s="10" t="s">
        <v>8088</v>
      </c>
      <c r="S596" s="10" t="s">
        <v>26</v>
      </c>
    </row>
    <row r="597" spans="1:19" s="10" customFormat="1" ht="15" hidden="1" customHeight="1" x14ac:dyDescent="0.25">
      <c r="A597" s="10">
        <v>700200</v>
      </c>
      <c r="B597" s="10" t="s">
        <v>2184</v>
      </c>
      <c r="C597" s="76" t="s">
        <v>8360</v>
      </c>
      <c r="D597" s="76"/>
      <c r="E597" s="76"/>
      <c r="F597" s="10" t="s">
        <v>7477</v>
      </c>
      <c r="G597" s="10">
        <v>3084.48</v>
      </c>
      <c r="I597" s="10">
        <v>20</v>
      </c>
      <c r="J597" s="10">
        <v>0</v>
      </c>
      <c r="L597" s="10">
        <v>1.5</v>
      </c>
      <c r="M597" s="10" t="s">
        <v>45</v>
      </c>
      <c r="O597" s="12">
        <v>41516</v>
      </c>
      <c r="P597" s="4" t="s">
        <v>8080</v>
      </c>
      <c r="Q597" s="10" t="s">
        <v>19</v>
      </c>
      <c r="R597" s="10" t="s">
        <v>8088</v>
      </c>
      <c r="S597" s="10" t="s">
        <v>26</v>
      </c>
    </row>
    <row r="598" spans="1:19" ht="15" hidden="1" customHeight="1" x14ac:dyDescent="0.25">
      <c r="A598" s="10">
        <v>631223</v>
      </c>
      <c r="B598" s="10" t="s">
        <v>1475</v>
      </c>
      <c r="C598" s="10"/>
      <c r="D598" s="10"/>
      <c r="E598" s="10"/>
      <c r="F598" s="10" t="s">
        <v>1476</v>
      </c>
      <c r="G598" s="11">
        <v>3980</v>
      </c>
      <c r="H598" s="13"/>
      <c r="I598" s="10">
        <v>3</v>
      </c>
      <c r="J598" s="10">
        <v>5</v>
      </c>
      <c r="K598" s="10" t="s">
        <v>1477</v>
      </c>
      <c r="L598" s="47"/>
      <c r="M598" s="10" t="s">
        <v>45</v>
      </c>
      <c r="N598" s="10"/>
      <c r="O598" s="12">
        <v>41220</v>
      </c>
      <c r="P598" s="4" t="s">
        <v>8071</v>
      </c>
      <c r="Q598" s="10" t="s">
        <v>253</v>
      </c>
      <c r="R598" s="10" t="s">
        <v>8088</v>
      </c>
      <c r="S598" s="13" t="s">
        <v>20</v>
      </c>
    </row>
    <row r="599" spans="1:19" ht="15" hidden="1" customHeight="1" x14ac:dyDescent="0.25">
      <c r="A599" s="10">
        <v>631259</v>
      </c>
      <c r="B599" s="10" t="s">
        <v>554</v>
      </c>
      <c r="C599" s="10"/>
      <c r="D599" s="10"/>
      <c r="E599" s="10"/>
      <c r="F599" s="10" t="s">
        <v>1478</v>
      </c>
      <c r="G599" s="11">
        <v>0</v>
      </c>
      <c r="H599" s="13"/>
      <c r="I599" s="10">
        <v>20</v>
      </c>
      <c r="J599" s="10" t="s">
        <v>1479</v>
      </c>
      <c r="K599" s="47"/>
      <c r="L599" s="47"/>
      <c r="M599" s="10" t="s">
        <v>45</v>
      </c>
      <c r="N599" s="10"/>
      <c r="O599" s="12">
        <v>41220</v>
      </c>
      <c r="P599" s="4" t="s">
        <v>8071</v>
      </c>
      <c r="Q599" s="10" t="s">
        <v>39</v>
      </c>
      <c r="R599" s="10" t="s">
        <v>8088</v>
      </c>
      <c r="S599" s="13" t="s">
        <v>20</v>
      </c>
    </row>
    <row r="600" spans="1:19" ht="15" hidden="1" customHeight="1" x14ac:dyDescent="0.25">
      <c r="A600" s="10">
        <v>631260</v>
      </c>
      <c r="B600" s="10" t="s">
        <v>55</v>
      </c>
      <c r="C600" s="10"/>
      <c r="D600" s="10"/>
      <c r="E600" s="10"/>
      <c r="F600" s="10" t="s">
        <v>1480</v>
      </c>
      <c r="G600" s="11">
        <v>0</v>
      </c>
      <c r="H600" s="13"/>
      <c r="I600" s="10">
        <v>5</v>
      </c>
      <c r="J600" s="10">
        <v>3.5</v>
      </c>
      <c r="K600" s="10" t="s">
        <v>1481</v>
      </c>
      <c r="L600" s="47"/>
      <c r="M600" s="10" t="s">
        <v>45</v>
      </c>
      <c r="N600" s="10"/>
      <c r="O600" s="12">
        <v>41220</v>
      </c>
      <c r="P600" s="4" t="s">
        <v>8071</v>
      </c>
      <c r="Q600" s="10" t="s">
        <v>29</v>
      </c>
      <c r="R600" s="10" t="s">
        <v>8088</v>
      </c>
      <c r="S600" s="13" t="s">
        <v>20</v>
      </c>
    </row>
    <row r="601" spans="1:19" ht="15" hidden="1" customHeight="1" x14ac:dyDescent="0.25">
      <c r="A601" s="10">
        <v>631263</v>
      </c>
      <c r="B601" s="10" t="s">
        <v>554</v>
      </c>
      <c r="C601" s="10"/>
      <c r="D601" s="10"/>
      <c r="E601" s="10"/>
      <c r="F601" s="10" t="s">
        <v>1482</v>
      </c>
      <c r="G601" s="11">
        <v>902.9</v>
      </c>
      <c r="H601" s="13"/>
      <c r="I601" s="10">
        <v>20</v>
      </c>
      <c r="J601" s="10" t="s">
        <v>1483</v>
      </c>
      <c r="K601" s="47"/>
      <c r="L601" s="47"/>
      <c r="M601" s="10" t="s">
        <v>45</v>
      </c>
      <c r="N601" s="10"/>
      <c r="O601" s="12">
        <v>41220</v>
      </c>
      <c r="P601" s="4" t="s">
        <v>8071</v>
      </c>
      <c r="Q601" s="10" t="s">
        <v>39</v>
      </c>
      <c r="R601" s="10" t="s">
        <v>8088</v>
      </c>
      <c r="S601" s="13" t="s">
        <v>20</v>
      </c>
    </row>
    <row r="602" spans="1:19" ht="15" hidden="1" customHeight="1" x14ac:dyDescent="0.25">
      <c r="A602" s="10">
        <v>631264</v>
      </c>
      <c r="B602" s="10" t="s">
        <v>1335</v>
      </c>
      <c r="C602" s="10"/>
      <c r="D602" s="10"/>
      <c r="E602" s="10"/>
      <c r="F602" s="10" t="s">
        <v>1484</v>
      </c>
      <c r="G602" s="11">
        <v>0</v>
      </c>
      <c r="H602" s="13"/>
      <c r="I602" s="10" t="s">
        <v>151</v>
      </c>
      <c r="J602" s="10" t="s">
        <v>1485</v>
      </c>
      <c r="K602" s="47"/>
      <c r="L602" s="47"/>
      <c r="M602" s="10" t="s">
        <v>45</v>
      </c>
      <c r="N602" s="10"/>
      <c r="O602" s="12">
        <v>41220</v>
      </c>
      <c r="P602" s="4" t="s">
        <v>8071</v>
      </c>
      <c r="Q602" s="10" t="s">
        <v>71</v>
      </c>
      <c r="R602" s="10" t="s">
        <v>8088</v>
      </c>
      <c r="S602" s="13" t="s">
        <v>20</v>
      </c>
    </row>
    <row r="603" spans="1:19" ht="15" hidden="1" customHeight="1" x14ac:dyDescent="0.25">
      <c r="A603" s="10">
        <v>631270</v>
      </c>
      <c r="B603" s="10" t="s">
        <v>55</v>
      </c>
      <c r="C603" s="10"/>
      <c r="D603" s="10"/>
      <c r="E603" s="10"/>
      <c r="F603" s="10" t="s">
        <v>1486</v>
      </c>
      <c r="G603" s="11">
        <v>0</v>
      </c>
      <c r="H603" s="13"/>
      <c r="I603" s="10">
        <v>8</v>
      </c>
      <c r="J603" s="10">
        <v>4</v>
      </c>
      <c r="K603" s="10" t="s">
        <v>1487</v>
      </c>
      <c r="L603" s="47"/>
      <c r="M603" s="10" t="s">
        <v>45</v>
      </c>
      <c r="N603" s="10"/>
      <c r="O603" s="12">
        <v>41220</v>
      </c>
      <c r="P603" s="4" t="s">
        <v>8071</v>
      </c>
      <c r="Q603" s="10" t="s">
        <v>29</v>
      </c>
      <c r="R603" s="10" t="s">
        <v>8088</v>
      </c>
      <c r="S603" s="13" t="s">
        <v>20</v>
      </c>
    </row>
    <row r="604" spans="1:19" ht="15" hidden="1" customHeight="1" x14ac:dyDescent="0.25">
      <c r="A604" s="10">
        <v>631274</v>
      </c>
      <c r="B604" s="10" t="s">
        <v>55</v>
      </c>
      <c r="C604" s="10"/>
      <c r="D604" s="10"/>
      <c r="E604" s="10"/>
      <c r="F604" s="10" t="s">
        <v>1488</v>
      </c>
      <c r="G604" s="11">
        <v>0</v>
      </c>
      <c r="H604" s="13"/>
      <c r="I604" s="10">
        <v>10</v>
      </c>
      <c r="J604" s="10">
        <v>8</v>
      </c>
      <c r="K604" s="10" t="s">
        <v>1489</v>
      </c>
      <c r="L604" s="47"/>
      <c r="M604" s="10" t="s">
        <v>45</v>
      </c>
      <c r="N604" s="10"/>
      <c r="O604" s="12">
        <v>41220</v>
      </c>
      <c r="P604" s="4" t="s">
        <v>8071</v>
      </c>
      <c r="Q604" s="10" t="s">
        <v>29</v>
      </c>
      <c r="R604" s="10" t="s">
        <v>8088</v>
      </c>
      <c r="S604" s="13" t="s">
        <v>20</v>
      </c>
    </row>
    <row r="605" spans="1:19" s="10" customFormat="1" ht="15" hidden="1" customHeight="1" x14ac:dyDescent="0.25">
      <c r="A605" s="10">
        <v>626885</v>
      </c>
      <c r="B605" s="10" t="s">
        <v>450</v>
      </c>
      <c r="C605" s="76" t="s">
        <v>8360</v>
      </c>
      <c r="D605" s="76"/>
      <c r="E605" s="76"/>
      <c r="F605" s="10" t="s">
        <v>993</v>
      </c>
      <c r="G605" s="11">
        <v>0</v>
      </c>
      <c r="I605" s="10">
        <v>20</v>
      </c>
      <c r="L605" s="10">
        <v>2</v>
      </c>
      <c r="M605" s="10" t="s">
        <v>45</v>
      </c>
      <c r="O605" s="12">
        <v>41200</v>
      </c>
      <c r="P605" s="4" t="s">
        <v>8070</v>
      </c>
      <c r="Q605" s="10" t="s">
        <v>71</v>
      </c>
      <c r="R605" s="10" t="s">
        <v>8088</v>
      </c>
      <c r="S605" s="10" t="s">
        <v>26</v>
      </c>
    </row>
    <row r="606" spans="1:19" s="10" customFormat="1" ht="15" hidden="1" customHeight="1" x14ac:dyDescent="0.25">
      <c r="A606" s="10">
        <v>697323</v>
      </c>
      <c r="B606" s="10" t="s">
        <v>125</v>
      </c>
      <c r="C606" s="76" t="s">
        <v>8360</v>
      </c>
      <c r="D606" s="76"/>
      <c r="E606" s="76"/>
      <c r="F606" s="10" t="s">
        <v>7193</v>
      </c>
      <c r="G606" s="10">
        <v>1746.24</v>
      </c>
      <c r="I606" s="10">
        <v>20</v>
      </c>
      <c r="J606" s="10">
        <v>0</v>
      </c>
      <c r="L606" s="10">
        <v>2</v>
      </c>
      <c r="M606" s="10" t="s">
        <v>45</v>
      </c>
      <c r="O606" s="12">
        <v>41505</v>
      </c>
      <c r="P606" s="4" t="s">
        <v>8080</v>
      </c>
      <c r="Q606" s="10" t="s">
        <v>37</v>
      </c>
      <c r="R606" s="10" t="s">
        <v>8088</v>
      </c>
      <c r="S606" s="10" t="s">
        <v>26</v>
      </c>
    </row>
    <row r="607" spans="1:19" ht="15" hidden="1" customHeight="1" x14ac:dyDescent="0.25">
      <c r="A607" s="10">
        <v>631395</v>
      </c>
      <c r="B607" s="10" t="s">
        <v>442</v>
      </c>
      <c r="C607" s="10"/>
      <c r="D607" s="10"/>
      <c r="E607" s="10"/>
      <c r="F607" s="10" t="s">
        <v>1338</v>
      </c>
      <c r="G607" s="11">
        <v>6037.5</v>
      </c>
      <c r="H607" s="13"/>
      <c r="I607" s="10" t="s">
        <v>99</v>
      </c>
      <c r="J607" s="10" t="s">
        <v>1339</v>
      </c>
      <c r="K607" s="47"/>
      <c r="L607" s="47"/>
      <c r="M607" s="10" t="s">
        <v>45</v>
      </c>
      <c r="N607" s="10"/>
      <c r="O607" s="12">
        <v>41220</v>
      </c>
      <c r="P607" s="4" t="s">
        <v>8071</v>
      </c>
      <c r="Q607" s="10" t="s">
        <v>37</v>
      </c>
      <c r="R607" s="47" t="s">
        <v>8087</v>
      </c>
      <c r="S607" s="13" t="s">
        <v>20</v>
      </c>
    </row>
    <row r="608" spans="1:19" ht="15" hidden="1" customHeight="1" x14ac:dyDescent="0.25">
      <c r="A608" s="10">
        <v>631410</v>
      </c>
      <c r="B608" s="10" t="s">
        <v>1494</v>
      </c>
      <c r="C608" s="10"/>
      <c r="D608" s="10"/>
      <c r="E608" s="10"/>
      <c r="F608" s="10" t="s">
        <v>1495</v>
      </c>
      <c r="G608" s="11">
        <v>3767.5</v>
      </c>
      <c r="H608" s="13"/>
      <c r="I608" s="10" t="s">
        <v>1496</v>
      </c>
      <c r="J608" s="10">
        <v>12</v>
      </c>
      <c r="K608" s="10" t="s">
        <v>1497</v>
      </c>
      <c r="L608" s="47"/>
      <c r="M608" s="10" t="s">
        <v>45</v>
      </c>
      <c r="N608" s="10"/>
      <c r="O608" s="12">
        <v>41220</v>
      </c>
      <c r="P608" s="4" t="s">
        <v>8071</v>
      </c>
      <c r="Q608" s="10" t="s">
        <v>164</v>
      </c>
      <c r="R608" s="10" t="s">
        <v>8088</v>
      </c>
      <c r="S608" s="13" t="s">
        <v>20</v>
      </c>
    </row>
    <row r="609" spans="1:19" ht="15" hidden="1" customHeight="1" x14ac:dyDescent="0.25">
      <c r="A609" s="10">
        <v>631411</v>
      </c>
      <c r="B609" s="10" t="s">
        <v>64</v>
      </c>
      <c r="C609" s="10"/>
      <c r="D609" s="10"/>
      <c r="E609" s="10"/>
      <c r="F609" s="10" t="s">
        <v>1176</v>
      </c>
      <c r="G609" s="11">
        <v>0</v>
      </c>
      <c r="H609" s="13"/>
      <c r="I609" s="10" t="s">
        <v>258</v>
      </c>
      <c r="J609" s="10">
        <v>6.5</v>
      </c>
      <c r="K609" s="10" t="s">
        <v>259</v>
      </c>
      <c r="L609" s="47"/>
      <c r="M609" s="10" t="s">
        <v>45</v>
      </c>
      <c r="N609" s="10"/>
      <c r="O609" s="12">
        <v>41220</v>
      </c>
      <c r="P609" s="4" t="s">
        <v>8071</v>
      </c>
      <c r="Q609" s="10" t="s">
        <v>71</v>
      </c>
      <c r="R609" s="47" t="s">
        <v>8087</v>
      </c>
      <c r="S609" s="13" t="s">
        <v>20</v>
      </c>
    </row>
    <row r="610" spans="1:19" ht="15" hidden="1" customHeight="1" x14ac:dyDescent="0.25">
      <c r="A610" s="10">
        <v>631416</v>
      </c>
      <c r="B610" s="10" t="s">
        <v>393</v>
      </c>
      <c r="C610" s="10"/>
      <c r="D610" s="10"/>
      <c r="E610" s="10"/>
      <c r="F610" s="10" t="s">
        <v>1498</v>
      </c>
      <c r="G610" s="11">
        <v>6090.5</v>
      </c>
      <c r="H610" s="13"/>
      <c r="I610" s="10">
        <v>11</v>
      </c>
      <c r="J610" s="10" t="s">
        <v>1499</v>
      </c>
      <c r="K610" s="47"/>
      <c r="L610" s="47"/>
      <c r="M610" s="10" t="s">
        <v>45</v>
      </c>
      <c r="N610" s="10"/>
      <c r="O610" s="12">
        <v>41220</v>
      </c>
      <c r="P610" s="4" t="s">
        <v>8071</v>
      </c>
      <c r="Q610" s="10" t="s">
        <v>288</v>
      </c>
      <c r="R610" s="10" t="s">
        <v>8088</v>
      </c>
      <c r="S610" s="13" t="s">
        <v>20</v>
      </c>
    </row>
    <row r="611" spans="1:19" ht="15" hidden="1" customHeight="1" x14ac:dyDescent="0.25">
      <c r="A611" s="10">
        <v>631423</v>
      </c>
      <c r="B611" s="10" t="s">
        <v>1500</v>
      </c>
      <c r="C611" s="10"/>
      <c r="D611" s="10"/>
      <c r="E611" s="10"/>
      <c r="F611" s="10" t="s">
        <v>1501</v>
      </c>
      <c r="G611" s="11">
        <v>878</v>
      </c>
      <c r="H611" s="13"/>
      <c r="I611" s="10" t="s">
        <v>99</v>
      </c>
      <c r="J611" s="10">
        <v>8</v>
      </c>
      <c r="K611" s="10" t="s">
        <v>1502</v>
      </c>
      <c r="L611" s="47"/>
      <c r="M611" s="10" t="s">
        <v>45</v>
      </c>
      <c r="N611" s="10"/>
      <c r="O611" s="12">
        <v>41220</v>
      </c>
      <c r="P611" s="4" t="s">
        <v>8071</v>
      </c>
      <c r="Q611" s="10" t="s">
        <v>34</v>
      </c>
      <c r="R611" s="10" t="s">
        <v>8088</v>
      </c>
      <c r="S611" s="13" t="s">
        <v>20</v>
      </c>
    </row>
    <row r="612" spans="1:19" ht="15" hidden="1" customHeight="1" x14ac:dyDescent="0.25">
      <c r="A612" s="10">
        <v>631480</v>
      </c>
      <c r="B612" s="10" t="s">
        <v>1503</v>
      </c>
      <c r="C612" s="10"/>
      <c r="D612" s="10"/>
      <c r="E612" s="10"/>
      <c r="F612" s="10" t="s">
        <v>1504</v>
      </c>
      <c r="G612" s="11">
        <v>3258</v>
      </c>
      <c r="H612" s="13"/>
      <c r="I612" s="10">
        <v>6.5</v>
      </c>
      <c r="J612" s="10" t="s">
        <v>1505</v>
      </c>
      <c r="K612" s="47"/>
      <c r="L612" s="47"/>
      <c r="M612" s="10" t="s">
        <v>45</v>
      </c>
      <c r="N612" s="10"/>
      <c r="O612" s="12">
        <v>41220</v>
      </c>
      <c r="P612" s="4" t="s">
        <v>8071</v>
      </c>
      <c r="Q612" s="10" t="s">
        <v>71</v>
      </c>
      <c r="R612" s="10" t="s">
        <v>8088</v>
      </c>
      <c r="S612" s="13" t="s">
        <v>20</v>
      </c>
    </row>
    <row r="613" spans="1:19" ht="15" hidden="1" customHeight="1" x14ac:dyDescent="0.25">
      <c r="A613" s="10">
        <v>631516</v>
      </c>
      <c r="B613" s="10" t="s">
        <v>1467</v>
      </c>
      <c r="C613" s="10"/>
      <c r="D613" s="10"/>
      <c r="E613" s="10"/>
      <c r="F613" s="10" t="s">
        <v>1506</v>
      </c>
      <c r="G613" s="11">
        <v>7764</v>
      </c>
      <c r="H613" s="13"/>
      <c r="I613" s="10">
        <v>21</v>
      </c>
      <c r="J613" s="47"/>
      <c r="K613" s="10">
        <v>42</v>
      </c>
      <c r="L613" s="10">
        <v>2</v>
      </c>
      <c r="M613" s="10" t="s">
        <v>45</v>
      </c>
      <c r="N613" s="10"/>
      <c r="O613" s="12">
        <v>41220</v>
      </c>
      <c r="P613" s="4" t="s">
        <v>8071</v>
      </c>
      <c r="Q613" s="10" t="s">
        <v>164</v>
      </c>
      <c r="R613" s="10" t="s">
        <v>8088</v>
      </c>
      <c r="S613" s="13" t="s">
        <v>20</v>
      </c>
    </row>
    <row r="614" spans="1:19" ht="15" hidden="1" customHeight="1" x14ac:dyDescent="0.25">
      <c r="A614" s="10">
        <v>631520</v>
      </c>
      <c r="B614" s="10" t="s">
        <v>183</v>
      </c>
      <c r="C614" s="10"/>
      <c r="D614" s="10"/>
      <c r="E614" s="10"/>
      <c r="F614" s="10" t="s">
        <v>1507</v>
      </c>
      <c r="G614" s="11">
        <v>4580</v>
      </c>
      <c r="H614" s="13"/>
      <c r="I614" s="10">
        <v>10</v>
      </c>
      <c r="J614" s="10">
        <v>10</v>
      </c>
      <c r="K614" s="10" t="s">
        <v>1508</v>
      </c>
      <c r="L614" s="47"/>
      <c r="M614" s="10" t="s">
        <v>45</v>
      </c>
      <c r="N614" s="10"/>
      <c r="O614" s="12">
        <v>41220</v>
      </c>
      <c r="P614" s="4" t="s">
        <v>8071</v>
      </c>
      <c r="Q614" s="10" t="s">
        <v>71</v>
      </c>
      <c r="R614" s="10" t="s">
        <v>8088</v>
      </c>
      <c r="S614" s="13" t="s">
        <v>20</v>
      </c>
    </row>
    <row r="615" spans="1:19" ht="15" hidden="1" customHeight="1" x14ac:dyDescent="0.25">
      <c r="A615" s="47">
        <v>697256</v>
      </c>
      <c r="B615" s="47" t="s">
        <v>5294</v>
      </c>
      <c r="C615" s="47"/>
      <c r="D615" s="47"/>
      <c r="E615" s="47"/>
      <c r="F615" s="47" t="s">
        <v>7181</v>
      </c>
      <c r="G615" s="47">
        <v>6575</v>
      </c>
      <c r="H615" s="13"/>
      <c r="I615" s="47">
        <v>5</v>
      </c>
      <c r="J615" s="47" t="s">
        <v>7182</v>
      </c>
      <c r="K615" s="47"/>
      <c r="L615" s="47"/>
      <c r="M615" s="47" t="s">
        <v>45</v>
      </c>
      <c r="N615" s="47"/>
      <c r="O615" s="48">
        <v>41505</v>
      </c>
      <c r="P615" s="50" t="s">
        <v>8080</v>
      </c>
      <c r="Q615" s="47" t="s">
        <v>75</v>
      </c>
      <c r="R615" s="10" t="s">
        <v>8088</v>
      </c>
      <c r="S615" s="13" t="s">
        <v>20</v>
      </c>
    </row>
    <row r="616" spans="1:19" s="10" customFormat="1" ht="15" hidden="1" customHeight="1" x14ac:dyDescent="0.25">
      <c r="A616" s="10">
        <v>701723</v>
      </c>
      <c r="B616" s="10" t="s">
        <v>4440</v>
      </c>
      <c r="C616" s="76" t="s">
        <v>8360</v>
      </c>
      <c r="D616" s="76"/>
      <c r="E616" s="76"/>
      <c r="F616" s="10" t="s">
        <v>7578</v>
      </c>
      <c r="G616" s="10">
        <v>0</v>
      </c>
      <c r="I616" s="10">
        <v>20</v>
      </c>
      <c r="J616" s="10">
        <v>0</v>
      </c>
      <c r="L616" s="10">
        <v>2</v>
      </c>
      <c r="M616" s="10" t="s">
        <v>18</v>
      </c>
      <c r="N616" s="10">
        <v>882817</v>
      </c>
      <c r="O616" s="12">
        <v>41508</v>
      </c>
      <c r="P616" s="4" t="s">
        <v>8080</v>
      </c>
      <c r="Q616" s="10" t="s">
        <v>160</v>
      </c>
      <c r="R616" s="10" t="s">
        <v>8088</v>
      </c>
      <c r="S616" s="10" t="s">
        <v>26</v>
      </c>
    </row>
    <row r="617" spans="1:19" ht="15" hidden="1" customHeight="1" x14ac:dyDescent="0.25">
      <c r="A617" s="10">
        <v>637742</v>
      </c>
      <c r="B617" s="10" t="s">
        <v>492</v>
      </c>
      <c r="C617" s="10"/>
      <c r="D617" s="10"/>
      <c r="E617" s="10"/>
      <c r="F617" s="10" t="s">
        <v>2169</v>
      </c>
      <c r="G617" s="11">
        <v>6354</v>
      </c>
      <c r="H617" s="13"/>
      <c r="I617" s="10">
        <v>7</v>
      </c>
      <c r="J617" s="47"/>
      <c r="K617" s="10">
        <v>12</v>
      </c>
      <c r="L617" s="10">
        <v>2</v>
      </c>
      <c r="M617" s="10" t="s">
        <v>45</v>
      </c>
      <c r="N617" s="10"/>
      <c r="O617" s="12">
        <v>41249</v>
      </c>
      <c r="P617" s="4" t="s">
        <v>8072</v>
      </c>
      <c r="Q617" s="10" t="s">
        <v>58</v>
      </c>
      <c r="R617" s="47" t="s">
        <v>8087</v>
      </c>
      <c r="S617" s="13" t="s">
        <v>20</v>
      </c>
    </row>
    <row r="618" spans="1:19" s="10" customFormat="1" ht="15" hidden="1" customHeight="1" x14ac:dyDescent="0.25">
      <c r="A618" s="10">
        <v>652436</v>
      </c>
      <c r="B618" s="10" t="s">
        <v>3626</v>
      </c>
      <c r="C618" s="76" t="s">
        <v>8360</v>
      </c>
      <c r="D618" s="76"/>
      <c r="E618" s="76"/>
      <c r="F618" s="10" t="s">
        <v>3627</v>
      </c>
      <c r="G618" s="11">
        <v>6300</v>
      </c>
      <c r="I618" s="10">
        <v>20</v>
      </c>
      <c r="L618" s="10">
        <v>0.8</v>
      </c>
      <c r="M618" s="10" t="s">
        <v>45</v>
      </c>
      <c r="O618" s="12">
        <v>41320</v>
      </c>
      <c r="P618" s="4" t="s">
        <v>8074</v>
      </c>
      <c r="Q618" s="10" t="s">
        <v>254</v>
      </c>
      <c r="R618" s="10" t="s">
        <v>8087</v>
      </c>
      <c r="S618" s="10" t="s">
        <v>26</v>
      </c>
    </row>
    <row r="619" spans="1:19" s="10" customFormat="1" ht="15" hidden="1" customHeight="1" x14ac:dyDescent="0.25">
      <c r="A619" s="10">
        <v>684831</v>
      </c>
      <c r="B619" s="10" t="s">
        <v>6351</v>
      </c>
      <c r="C619" s="76" t="s">
        <v>8360</v>
      </c>
      <c r="D619" s="76"/>
      <c r="E619" s="76"/>
      <c r="F619" s="10" t="s">
        <v>6352</v>
      </c>
      <c r="G619" s="11">
        <v>9100</v>
      </c>
      <c r="I619" s="10">
        <v>20</v>
      </c>
      <c r="L619" s="10">
        <v>1</v>
      </c>
      <c r="M619" s="10" t="s">
        <v>45</v>
      </c>
      <c r="O619" s="12">
        <v>41450</v>
      </c>
      <c r="P619" s="4" t="s">
        <v>8078</v>
      </c>
      <c r="Q619" s="10" t="s">
        <v>254</v>
      </c>
      <c r="R619" s="10" t="s">
        <v>8088</v>
      </c>
      <c r="S619" s="10" t="s">
        <v>26</v>
      </c>
    </row>
    <row r="620" spans="1:19" ht="15" hidden="1" customHeight="1" x14ac:dyDescent="0.25">
      <c r="A620" s="10">
        <v>631578</v>
      </c>
      <c r="B620" s="10" t="s">
        <v>255</v>
      </c>
      <c r="C620" s="10"/>
      <c r="D620" s="10"/>
      <c r="E620" s="10"/>
      <c r="F620" s="10" t="s">
        <v>1516</v>
      </c>
      <c r="G620" s="11">
        <v>1971</v>
      </c>
      <c r="H620" s="13"/>
      <c r="I620" s="10" t="s">
        <v>1517</v>
      </c>
      <c r="J620" s="10" t="s">
        <v>1518</v>
      </c>
      <c r="K620" s="10">
        <v>0</v>
      </c>
      <c r="L620" s="47"/>
      <c r="M620" s="10" t="s">
        <v>45</v>
      </c>
      <c r="N620" s="10"/>
      <c r="O620" s="12">
        <v>41221</v>
      </c>
      <c r="P620" s="4" t="s">
        <v>8071</v>
      </c>
      <c r="Q620" s="10" t="s">
        <v>34</v>
      </c>
      <c r="R620" s="10" t="s">
        <v>8088</v>
      </c>
      <c r="S620" s="13" t="s">
        <v>20</v>
      </c>
    </row>
    <row r="621" spans="1:19" ht="15" hidden="1" customHeight="1" x14ac:dyDescent="0.25">
      <c r="A621" s="10">
        <v>631624</v>
      </c>
      <c r="B621" s="10" t="s">
        <v>1519</v>
      </c>
      <c r="C621" s="10"/>
      <c r="D621" s="10"/>
      <c r="E621" s="10"/>
      <c r="F621" s="10" t="s">
        <v>1520</v>
      </c>
      <c r="G621" s="11">
        <v>0</v>
      </c>
      <c r="H621" s="13"/>
      <c r="I621" s="10">
        <v>13</v>
      </c>
      <c r="J621" s="10" t="s">
        <v>1521</v>
      </c>
      <c r="K621" s="47"/>
      <c r="L621" s="47"/>
      <c r="M621" s="10" t="s">
        <v>45</v>
      </c>
      <c r="N621" s="10"/>
      <c r="O621" s="12">
        <v>41221</v>
      </c>
      <c r="P621" s="4" t="s">
        <v>8071</v>
      </c>
      <c r="Q621" s="10" t="s">
        <v>414</v>
      </c>
      <c r="R621" s="10" t="s">
        <v>8088</v>
      </c>
      <c r="S621" s="13" t="s">
        <v>20</v>
      </c>
    </row>
    <row r="622" spans="1:19" ht="15" hidden="1" customHeight="1" x14ac:dyDescent="0.25">
      <c r="A622" s="10">
        <v>682467</v>
      </c>
      <c r="B622" s="10" t="s">
        <v>110</v>
      </c>
      <c r="C622" s="10"/>
      <c r="D622" s="10"/>
      <c r="E622" s="10"/>
      <c r="F622" s="10" t="s">
        <v>5983</v>
      </c>
      <c r="G622" s="11">
        <v>6304</v>
      </c>
      <c r="H622" s="13"/>
      <c r="I622" s="10">
        <v>3.5</v>
      </c>
      <c r="J622" s="47"/>
      <c r="K622" s="10">
        <v>6</v>
      </c>
      <c r="L622" s="10">
        <v>2</v>
      </c>
      <c r="M622" s="10" t="s">
        <v>45</v>
      </c>
      <c r="N622" s="10"/>
      <c r="O622" s="12">
        <v>41439</v>
      </c>
      <c r="P622" s="4" t="s">
        <v>8078</v>
      </c>
      <c r="Q622" s="10" t="s">
        <v>37</v>
      </c>
      <c r="R622" s="47" t="s">
        <v>8087</v>
      </c>
      <c r="S622" s="13" t="s">
        <v>20</v>
      </c>
    </row>
    <row r="623" spans="1:19" ht="15" hidden="1" customHeight="1" x14ac:dyDescent="0.25">
      <c r="A623" s="10">
        <v>631642</v>
      </c>
      <c r="B623" s="10" t="s">
        <v>252</v>
      </c>
      <c r="C623" s="10"/>
      <c r="D623" s="10"/>
      <c r="E623" s="10"/>
      <c r="F623" s="10" t="s">
        <v>712</v>
      </c>
      <c r="G623" s="11">
        <v>1662.5</v>
      </c>
      <c r="H623" s="13"/>
      <c r="I623" s="10">
        <v>8</v>
      </c>
      <c r="J623" s="10">
        <v>4</v>
      </c>
      <c r="K623" s="10">
        <v>18</v>
      </c>
      <c r="L623" s="10">
        <v>1</v>
      </c>
      <c r="M623" s="10" t="s">
        <v>45</v>
      </c>
      <c r="N623" s="10"/>
      <c r="O623" s="12">
        <v>41221</v>
      </c>
      <c r="P623" s="4" t="s">
        <v>8071</v>
      </c>
      <c r="Q623" s="10" t="s">
        <v>169</v>
      </c>
      <c r="R623" s="47" t="s">
        <v>8087</v>
      </c>
      <c r="S623" s="13" t="s">
        <v>20</v>
      </c>
    </row>
    <row r="624" spans="1:19" s="10" customFormat="1" ht="15" hidden="1" customHeight="1" x14ac:dyDescent="0.25">
      <c r="A624" s="10">
        <v>644443</v>
      </c>
      <c r="B624" s="10" t="s">
        <v>2620</v>
      </c>
      <c r="C624" s="76" t="s">
        <v>8360</v>
      </c>
      <c r="D624" s="76"/>
      <c r="E624" s="76"/>
      <c r="F624" s="10" t="s">
        <v>2621</v>
      </c>
      <c r="G624" s="11">
        <v>4717.6499999999996</v>
      </c>
      <c r="I624" s="10">
        <v>20</v>
      </c>
      <c r="L624" s="10">
        <v>2</v>
      </c>
      <c r="M624" s="10" t="s">
        <v>18</v>
      </c>
      <c r="N624" s="10">
        <v>761268</v>
      </c>
      <c r="O624" s="12">
        <v>41270</v>
      </c>
      <c r="P624" s="4" t="s">
        <v>8072</v>
      </c>
      <c r="Q624" s="10" t="s">
        <v>254</v>
      </c>
      <c r="R624" s="10" t="s">
        <v>8087</v>
      </c>
      <c r="S624" s="10" t="s">
        <v>26</v>
      </c>
    </row>
    <row r="625" spans="1:19" ht="15" hidden="1" customHeight="1" x14ac:dyDescent="0.25">
      <c r="A625" s="10">
        <v>631661</v>
      </c>
      <c r="B625" s="10" t="s">
        <v>141</v>
      </c>
      <c r="C625" s="10"/>
      <c r="D625" s="10"/>
      <c r="E625" s="10"/>
      <c r="F625" s="10" t="s">
        <v>1523</v>
      </c>
      <c r="G625" s="11">
        <v>773</v>
      </c>
      <c r="H625" s="13"/>
      <c r="I625" s="10">
        <v>8</v>
      </c>
      <c r="J625" s="10" t="s">
        <v>1524</v>
      </c>
      <c r="K625" s="47"/>
      <c r="L625" s="47"/>
      <c r="M625" s="10" t="s">
        <v>45</v>
      </c>
      <c r="N625" s="10"/>
      <c r="O625" s="12">
        <v>41221</v>
      </c>
      <c r="P625" s="4" t="s">
        <v>8071</v>
      </c>
      <c r="Q625" s="10" t="s">
        <v>71</v>
      </c>
      <c r="R625" s="10" t="s">
        <v>8088</v>
      </c>
      <c r="S625" s="13" t="s">
        <v>20</v>
      </c>
    </row>
    <row r="626" spans="1:19" ht="15" hidden="1" customHeight="1" x14ac:dyDescent="0.25">
      <c r="A626" s="10">
        <v>631683</v>
      </c>
      <c r="B626" s="10" t="s">
        <v>1525</v>
      </c>
      <c r="C626" s="10"/>
      <c r="D626" s="10"/>
      <c r="E626" s="10"/>
      <c r="F626" s="10" t="s">
        <v>1526</v>
      </c>
      <c r="G626" s="11">
        <v>6993.75</v>
      </c>
      <c r="H626" s="13"/>
      <c r="I626" s="10" t="s">
        <v>453</v>
      </c>
      <c r="J626" s="10">
        <v>13</v>
      </c>
      <c r="K626" s="10" t="s">
        <v>1527</v>
      </c>
      <c r="L626" s="47"/>
      <c r="M626" s="10" t="s">
        <v>45</v>
      </c>
      <c r="N626" s="10"/>
      <c r="O626" s="12">
        <v>41221</v>
      </c>
      <c r="P626" s="4" t="s">
        <v>8071</v>
      </c>
      <c r="Q626" s="10" t="s">
        <v>49</v>
      </c>
      <c r="R626" s="10" t="s">
        <v>8088</v>
      </c>
      <c r="S626" s="13" t="s">
        <v>20</v>
      </c>
    </row>
    <row r="627" spans="1:19" ht="15" hidden="1" customHeight="1" x14ac:dyDescent="0.25">
      <c r="A627" s="10">
        <v>631685</v>
      </c>
      <c r="B627" s="10" t="s">
        <v>1528</v>
      </c>
      <c r="C627" s="10"/>
      <c r="D627" s="10"/>
      <c r="E627" s="10"/>
      <c r="F627" s="10" t="s">
        <v>1529</v>
      </c>
      <c r="G627" s="11">
        <v>2145</v>
      </c>
      <c r="H627" s="13"/>
      <c r="I627" s="10">
        <v>3.5</v>
      </c>
      <c r="J627" s="47"/>
      <c r="K627" s="10">
        <v>6</v>
      </c>
      <c r="L627" s="10">
        <v>1.5</v>
      </c>
      <c r="M627" s="10" t="s">
        <v>45</v>
      </c>
      <c r="N627" s="10"/>
      <c r="O627" s="12">
        <v>41221</v>
      </c>
      <c r="P627" s="4" t="s">
        <v>8071</v>
      </c>
      <c r="Q627" s="10" t="s">
        <v>58</v>
      </c>
      <c r="R627" s="47" t="s">
        <v>8087</v>
      </c>
      <c r="S627" s="13" t="s">
        <v>20</v>
      </c>
    </row>
    <row r="628" spans="1:19" ht="15" hidden="1" customHeight="1" x14ac:dyDescent="0.25">
      <c r="A628" s="10">
        <v>631689</v>
      </c>
      <c r="B628" s="10" t="s">
        <v>206</v>
      </c>
      <c r="C628" s="10"/>
      <c r="D628" s="10"/>
      <c r="E628" s="10"/>
      <c r="F628" s="10" t="s">
        <v>1530</v>
      </c>
      <c r="G628" s="11">
        <v>3432.5</v>
      </c>
      <c r="H628" s="13"/>
      <c r="I628" s="10" t="s">
        <v>1531</v>
      </c>
      <c r="J628" s="10" t="s">
        <v>1532</v>
      </c>
      <c r="K628" s="47"/>
      <c r="L628" s="47"/>
      <c r="M628" s="10" t="s">
        <v>45</v>
      </c>
      <c r="N628" s="10"/>
      <c r="O628" s="12">
        <v>41221</v>
      </c>
      <c r="P628" s="4" t="s">
        <v>8071</v>
      </c>
      <c r="Q628" s="10" t="s">
        <v>29</v>
      </c>
      <c r="R628" s="10" t="s">
        <v>8088</v>
      </c>
      <c r="S628" s="13" t="s">
        <v>20</v>
      </c>
    </row>
    <row r="629" spans="1:19" ht="15" hidden="1" customHeight="1" x14ac:dyDescent="0.25">
      <c r="A629" s="10">
        <v>630083</v>
      </c>
      <c r="B629" s="10" t="s">
        <v>1308</v>
      </c>
      <c r="C629" s="10"/>
      <c r="D629" s="10"/>
      <c r="E629" s="10"/>
      <c r="F629" s="10" t="s">
        <v>1309</v>
      </c>
      <c r="G629" s="11">
        <v>6215</v>
      </c>
      <c r="H629" s="13"/>
      <c r="I629" s="10">
        <v>11</v>
      </c>
      <c r="J629" s="47"/>
      <c r="K629" s="10">
        <v>15</v>
      </c>
      <c r="L629" s="10">
        <v>1.5</v>
      </c>
      <c r="M629" s="10" t="s">
        <v>45</v>
      </c>
      <c r="N629" s="10"/>
      <c r="O629" s="12">
        <v>41214</v>
      </c>
      <c r="P629" s="4" t="s">
        <v>8071</v>
      </c>
      <c r="Q629" s="10" t="s">
        <v>29</v>
      </c>
      <c r="R629" s="10" t="s">
        <v>8088</v>
      </c>
      <c r="S629" s="13" t="s">
        <v>20</v>
      </c>
    </row>
    <row r="630" spans="1:19" ht="15" hidden="1" customHeight="1" x14ac:dyDescent="0.25">
      <c r="A630" s="10">
        <v>631719</v>
      </c>
      <c r="B630" s="10" t="s">
        <v>64</v>
      </c>
      <c r="C630" s="10"/>
      <c r="D630" s="10"/>
      <c r="E630" s="10"/>
      <c r="F630" s="10" t="s">
        <v>1534</v>
      </c>
      <c r="G630" s="11">
        <v>2842</v>
      </c>
      <c r="H630" s="13"/>
      <c r="I630" s="10">
        <v>9</v>
      </c>
      <c r="J630" s="47"/>
      <c r="K630" s="10">
        <v>10</v>
      </c>
      <c r="L630" s="10">
        <v>1.5</v>
      </c>
      <c r="M630" s="10" t="s">
        <v>45</v>
      </c>
      <c r="N630" s="10"/>
      <c r="O630" s="12">
        <v>41221</v>
      </c>
      <c r="P630" s="4" t="s">
        <v>8071</v>
      </c>
      <c r="Q630" s="10" t="s">
        <v>71</v>
      </c>
      <c r="R630" s="10" t="s">
        <v>8088</v>
      </c>
      <c r="S630" s="13" t="s">
        <v>20</v>
      </c>
    </row>
    <row r="631" spans="1:19" ht="15" hidden="1" customHeight="1" x14ac:dyDescent="0.25">
      <c r="A631" s="10">
        <v>671248</v>
      </c>
      <c r="B631" s="10" t="s">
        <v>206</v>
      </c>
      <c r="C631" s="10"/>
      <c r="D631" s="10"/>
      <c r="E631" s="10"/>
      <c r="F631" s="10" t="s">
        <v>5233</v>
      </c>
      <c r="G631" s="11">
        <v>6160</v>
      </c>
      <c r="H631" s="13"/>
      <c r="I631" s="10">
        <v>3.875</v>
      </c>
      <c r="J631" s="47"/>
      <c r="K631" s="10">
        <v>7.125</v>
      </c>
      <c r="L631" s="10">
        <v>1.5</v>
      </c>
      <c r="M631" s="10" t="s">
        <v>45</v>
      </c>
      <c r="N631" s="10"/>
      <c r="O631" s="12">
        <v>41395</v>
      </c>
      <c r="P631" s="4" t="s">
        <v>8077</v>
      </c>
      <c r="Q631" s="10" t="s">
        <v>29</v>
      </c>
      <c r="R631" s="10" t="s">
        <v>8088</v>
      </c>
      <c r="S631" s="13" t="s">
        <v>20</v>
      </c>
    </row>
    <row r="632" spans="1:19" ht="15" hidden="1" customHeight="1" x14ac:dyDescent="0.25">
      <c r="A632" s="10">
        <v>688008</v>
      </c>
      <c r="B632" s="10" t="s">
        <v>1721</v>
      </c>
      <c r="C632" s="10"/>
      <c r="D632" s="10"/>
      <c r="E632" s="10"/>
      <c r="F632" s="10" t="s">
        <v>6233</v>
      </c>
      <c r="G632" s="11">
        <v>5930</v>
      </c>
      <c r="H632" s="13"/>
      <c r="I632" s="10">
        <v>8</v>
      </c>
      <c r="J632" s="47"/>
      <c r="K632" s="10">
        <v>12</v>
      </c>
      <c r="L632" s="10">
        <v>4</v>
      </c>
      <c r="M632" s="10" t="s">
        <v>45</v>
      </c>
      <c r="N632" s="10"/>
      <c r="O632" s="12">
        <v>41445</v>
      </c>
      <c r="P632" s="4" t="s">
        <v>8078</v>
      </c>
      <c r="Q632" s="10" t="s">
        <v>71</v>
      </c>
      <c r="R632" s="10" t="s">
        <v>8088</v>
      </c>
      <c r="S632" s="13" t="s">
        <v>20</v>
      </c>
    </row>
    <row r="633" spans="1:19" ht="15" hidden="1" customHeight="1" x14ac:dyDescent="0.25">
      <c r="A633" s="47">
        <v>688008</v>
      </c>
      <c r="B633" s="47" t="s">
        <v>1721</v>
      </c>
      <c r="C633" s="47"/>
      <c r="D633" s="47"/>
      <c r="E633" s="47"/>
      <c r="F633" s="47" t="s">
        <v>8223</v>
      </c>
      <c r="G633" s="47">
        <v>5930</v>
      </c>
      <c r="H633" s="13"/>
      <c r="I633" s="47">
        <v>8</v>
      </c>
      <c r="J633" s="47" t="s">
        <v>8224</v>
      </c>
      <c r="K633" s="47"/>
      <c r="L633" s="47"/>
      <c r="M633" s="47" t="s">
        <v>45</v>
      </c>
      <c r="N633" s="47"/>
      <c r="O633" s="48">
        <v>41460</v>
      </c>
      <c r="P633" s="50" t="s">
        <v>8079</v>
      </c>
      <c r="Q633" s="47" t="s">
        <v>71</v>
      </c>
      <c r="R633" s="47" t="s">
        <v>8088</v>
      </c>
      <c r="S633" s="13" t="s">
        <v>20</v>
      </c>
    </row>
    <row r="634" spans="1:19" ht="15" hidden="1" customHeight="1" x14ac:dyDescent="0.25">
      <c r="A634" s="10">
        <v>631740</v>
      </c>
      <c r="B634" s="10" t="s">
        <v>1538</v>
      </c>
      <c r="C634" s="10"/>
      <c r="D634" s="10"/>
      <c r="E634" s="10"/>
      <c r="F634" s="10" t="s">
        <v>1539</v>
      </c>
      <c r="G634" s="11">
        <v>2683.5</v>
      </c>
      <c r="H634" s="13"/>
      <c r="I634" s="10">
        <v>22</v>
      </c>
      <c r="J634" s="10" t="s">
        <v>1540</v>
      </c>
      <c r="K634" s="47"/>
      <c r="L634" s="47"/>
      <c r="M634" s="10" t="s">
        <v>45</v>
      </c>
      <c r="N634" s="10"/>
      <c r="O634" s="12">
        <v>41221</v>
      </c>
      <c r="P634" s="4" t="s">
        <v>8071</v>
      </c>
      <c r="Q634" s="10" t="s">
        <v>58</v>
      </c>
      <c r="R634" s="10" t="s">
        <v>8088</v>
      </c>
      <c r="S634" s="13" t="s">
        <v>20</v>
      </c>
    </row>
    <row r="635" spans="1:19" ht="15" hidden="1" customHeight="1" x14ac:dyDescent="0.25">
      <c r="A635" s="10">
        <v>631762</v>
      </c>
      <c r="B635" s="10" t="s">
        <v>24</v>
      </c>
      <c r="C635" s="10"/>
      <c r="D635" s="10"/>
      <c r="E635" s="10"/>
      <c r="F635" s="10" t="s">
        <v>1541</v>
      </c>
      <c r="G635" s="11">
        <v>4216.95</v>
      </c>
      <c r="H635" s="13"/>
      <c r="I635" s="10">
        <v>38</v>
      </c>
      <c r="J635" s="10">
        <v>60</v>
      </c>
      <c r="K635" s="10" t="s">
        <v>1542</v>
      </c>
      <c r="L635" s="47"/>
      <c r="M635" s="10" t="s">
        <v>45</v>
      </c>
      <c r="N635" s="10"/>
      <c r="O635" s="12">
        <v>41221</v>
      </c>
      <c r="P635" s="4" t="s">
        <v>8071</v>
      </c>
      <c r="Q635" s="10" t="s">
        <v>58</v>
      </c>
      <c r="R635" s="10" t="s">
        <v>8088</v>
      </c>
      <c r="S635" s="13" t="s">
        <v>20</v>
      </c>
    </row>
    <row r="636" spans="1:19" ht="15" hidden="1" customHeight="1" x14ac:dyDescent="0.25">
      <c r="A636" s="10">
        <v>631765</v>
      </c>
      <c r="B636" s="10" t="s">
        <v>24</v>
      </c>
      <c r="C636" s="10"/>
      <c r="D636" s="10"/>
      <c r="E636" s="10"/>
      <c r="F636" s="10" t="s">
        <v>1543</v>
      </c>
      <c r="G636" s="11">
        <v>4216.95</v>
      </c>
      <c r="H636" s="13"/>
      <c r="I636" s="10">
        <v>22</v>
      </c>
      <c r="J636" s="10">
        <v>16</v>
      </c>
      <c r="K636" s="10">
        <v>60</v>
      </c>
      <c r="L636" s="10" t="s">
        <v>1542</v>
      </c>
      <c r="M636" s="10" t="s">
        <v>45</v>
      </c>
      <c r="N636" s="10"/>
      <c r="O636" s="12">
        <v>41221</v>
      </c>
      <c r="P636" s="4" t="s">
        <v>8071</v>
      </c>
      <c r="Q636" s="10" t="s">
        <v>58</v>
      </c>
      <c r="R636" s="10" t="s">
        <v>8088</v>
      </c>
      <c r="S636" s="13" t="s">
        <v>20</v>
      </c>
    </row>
    <row r="637" spans="1:19" ht="15" hidden="1" customHeight="1" x14ac:dyDescent="0.25">
      <c r="A637" s="10">
        <v>631775</v>
      </c>
      <c r="B637" s="10" t="s">
        <v>1544</v>
      </c>
      <c r="C637" s="10"/>
      <c r="D637" s="10"/>
      <c r="E637" s="10"/>
      <c r="F637" s="10" t="s">
        <v>1545</v>
      </c>
      <c r="G637" s="11">
        <v>1325</v>
      </c>
      <c r="H637" s="13"/>
      <c r="I637" s="10">
        <v>4</v>
      </c>
      <c r="J637" s="10" t="s">
        <v>1546</v>
      </c>
      <c r="K637" s="47"/>
      <c r="L637" s="47"/>
      <c r="M637" s="10" t="s">
        <v>45</v>
      </c>
      <c r="N637" s="10"/>
      <c r="O637" s="12">
        <v>41221</v>
      </c>
      <c r="P637" s="4" t="s">
        <v>8071</v>
      </c>
      <c r="Q637" s="10" t="s">
        <v>71</v>
      </c>
      <c r="R637" s="10" t="s">
        <v>8088</v>
      </c>
      <c r="S637" s="13" t="s">
        <v>20</v>
      </c>
    </row>
    <row r="638" spans="1:19" ht="15" hidden="1" customHeight="1" x14ac:dyDescent="0.25">
      <c r="A638" s="10">
        <v>631866</v>
      </c>
      <c r="B638" s="10" t="s">
        <v>370</v>
      </c>
      <c r="C638" s="10"/>
      <c r="D638" s="10"/>
      <c r="E638" s="10"/>
      <c r="F638" s="10" t="s">
        <v>1547</v>
      </c>
      <c r="G638" s="11">
        <v>1554.75</v>
      </c>
      <c r="H638" s="13"/>
      <c r="I638" s="10" t="s">
        <v>205</v>
      </c>
      <c r="J638" s="10">
        <v>20</v>
      </c>
      <c r="K638" s="10" t="s">
        <v>1548</v>
      </c>
      <c r="L638" s="47"/>
      <c r="M638" s="10" t="s">
        <v>45</v>
      </c>
      <c r="N638" s="10"/>
      <c r="O638" s="12">
        <v>41221</v>
      </c>
      <c r="P638" s="4" t="s">
        <v>8071</v>
      </c>
      <c r="Q638" s="10" t="s">
        <v>37</v>
      </c>
      <c r="R638" s="10" t="s">
        <v>8088</v>
      </c>
      <c r="S638" s="13" t="s">
        <v>20</v>
      </c>
    </row>
    <row r="639" spans="1:19" s="10" customFormat="1" ht="15" hidden="1" customHeight="1" x14ac:dyDescent="0.25">
      <c r="A639" s="10">
        <v>644074</v>
      </c>
      <c r="B639" s="10" t="s">
        <v>2620</v>
      </c>
      <c r="C639" s="76" t="s">
        <v>8360</v>
      </c>
      <c r="D639" s="76"/>
      <c r="E639" s="76"/>
      <c r="F639" s="10" t="s">
        <v>2621</v>
      </c>
      <c r="G639" s="11">
        <v>2998.4</v>
      </c>
      <c r="I639" s="10">
        <v>20</v>
      </c>
      <c r="L639" s="10">
        <v>2</v>
      </c>
      <c r="M639" s="10" t="s">
        <v>45</v>
      </c>
      <c r="O639" s="12">
        <v>41278</v>
      </c>
      <c r="P639" s="4" t="s">
        <v>8073</v>
      </c>
      <c r="Q639" s="10" t="s">
        <v>254</v>
      </c>
      <c r="R639" s="10" t="s">
        <v>8088</v>
      </c>
      <c r="S639" s="10" t="s">
        <v>26</v>
      </c>
    </row>
    <row r="640" spans="1:19" ht="15" hidden="1" customHeight="1" x14ac:dyDescent="0.25">
      <c r="A640" s="10">
        <v>678158</v>
      </c>
      <c r="B640" s="10" t="s">
        <v>5666</v>
      </c>
      <c r="C640" s="10"/>
      <c r="D640" s="10"/>
      <c r="E640" s="10"/>
      <c r="F640" s="10" t="s">
        <v>5669</v>
      </c>
      <c r="G640" s="11">
        <v>5832</v>
      </c>
      <c r="H640" s="13"/>
      <c r="I640" s="10">
        <v>8.5</v>
      </c>
      <c r="J640" s="47"/>
      <c r="K640" s="10">
        <v>9</v>
      </c>
      <c r="L640" s="10">
        <v>1.5</v>
      </c>
      <c r="M640" s="10" t="s">
        <v>45</v>
      </c>
      <c r="N640" s="10"/>
      <c r="O640" s="12">
        <v>41422</v>
      </c>
      <c r="P640" s="4" t="s">
        <v>8077</v>
      </c>
      <c r="Q640" s="10" t="s">
        <v>3152</v>
      </c>
      <c r="R640" s="10" t="s">
        <v>8088</v>
      </c>
      <c r="S640" s="13" t="s">
        <v>20</v>
      </c>
    </row>
    <row r="641" spans="1:19" s="10" customFormat="1" ht="15" hidden="1" customHeight="1" x14ac:dyDescent="0.25">
      <c r="A641" s="10">
        <v>658696</v>
      </c>
      <c r="B641" s="10" t="s">
        <v>4151</v>
      </c>
      <c r="C641" s="76" t="s">
        <v>8360</v>
      </c>
      <c r="D641" s="76"/>
      <c r="E641" s="76"/>
      <c r="F641" s="10" t="s">
        <v>4152</v>
      </c>
      <c r="G641" s="11">
        <v>2327.16</v>
      </c>
      <c r="I641" s="10">
        <v>20</v>
      </c>
      <c r="L641" s="10">
        <v>2.5</v>
      </c>
      <c r="M641" s="10" t="s">
        <v>45</v>
      </c>
      <c r="O641" s="12">
        <v>41345</v>
      </c>
      <c r="P641" s="4" t="s">
        <v>8075</v>
      </c>
      <c r="Q641" s="10" t="s">
        <v>140</v>
      </c>
      <c r="R641" s="10" t="s">
        <v>8088</v>
      </c>
      <c r="S641" s="10" t="s">
        <v>26</v>
      </c>
    </row>
    <row r="642" spans="1:19" s="10" customFormat="1" ht="15" hidden="1" customHeight="1" x14ac:dyDescent="0.25">
      <c r="A642" s="10">
        <v>664316</v>
      </c>
      <c r="B642" s="10" t="s">
        <v>287</v>
      </c>
      <c r="C642" s="76" t="s">
        <v>8360</v>
      </c>
      <c r="D642" s="76"/>
      <c r="E642" s="76"/>
      <c r="F642" s="10" t="s">
        <v>4613</v>
      </c>
      <c r="G642" s="11">
        <v>1587.6</v>
      </c>
      <c r="I642" s="10">
        <v>20</v>
      </c>
      <c r="L642" s="10">
        <v>3</v>
      </c>
      <c r="M642" s="10" t="s">
        <v>45</v>
      </c>
      <c r="O642" s="12">
        <v>41367</v>
      </c>
      <c r="P642" s="4" t="s">
        <v>8076</v>
      </c>
      <c r="Q642" s="10" t="s">
        <v>254</v>
      </c>
      <c r="R642" s="10" t="s">
        <v>8088</v>
      </c>
      <c r="S642" s="10" t="s">
        <v>26</v>
      </c>
    </row>
    <row r="643" spans="1:19" ht="15" hidden="1" customHeight="1" x14ac:dyDescent="0.25">
      <c r="A643" s="10">
        <v>631956</v>
      </c>
      <c r="B643" s="10" t="s">
        <v>285</v>
      </c>
      <c r="C643" s="10"/>
      <c r="D643" s="10"/>
      <c r="E643" s="10"/>
      <c r="F643" s="10" t="s">
        <v>1551</v>
      </c>
      <c r="G643" s="11">
        <v>1516.25</v>
      </c>
      <c r="H643" s="13"/>
      <c r="I643" s="10" t="s">
        <v>119</v>
      </c>
      <c r="J643" s="10" t="s">
        <v>1552</v>
      </c>
      <c r="K643" s="47"/>
      <c r="L643" s="47"/>
      <c r="M643" s="10" t="s">
        <v>45</v>
      </c>
      <c r="N643" s="10"/>
      <c r="O643" s="12">
        <v>41222</v>
      </c>
      <c r="P643" s="4" t="s">
        <v>8071</v>
      </c>
      <c r="Q643" s="10" t="s">
        <v>29</v>
      </c>
      <c r="R643" s="10" t="s">
        <v>8088</v>
      </c>
      <c r="S643" s="13" t="s">
        <v>20</v>
      </c>
    </row>
    <row r="644" spans="1:19" ht="15" hidden="1" customHeight="1" x14ac:dyDescent="0.25">
      <c r="A644" s="10">
        <v>632018</v>
      </c>
      <c r="B644" s="10" t="s">
        <v>1553</v>
      </c>
      <c r="C644" s="10"/>
      <c r="D644" s="10"/>
      <c r="E644" s="10"/>
      <c r="F644" s="10" t="s">
        <v>1554</v>
      </c>
      <c r="G644" s="11">
        <v>2328</v>
      </c>
      <c r="H644" s="13"/>
      <c r="I644" s="10" t="s">
        <v>151</v>
      </c>
      <c r="J644" s="10" t="s">
        <v>1555</v>
      </c>
      <c r="K644" s="47"/>
      <c r="L644" s="47"/>
      <c r="M644" s="10" t="s">
        <v>45</v>
      </c>
      <c r="N644" s="10"/>
      <c r="O644" s="12">
        <v>41222</v>
      </c>
      <c r="P644" s="4" t="s">
        <v>8071</v>
      </c>
      <c r="Q644" s="10" t="s">
        <v>71</v>
      </c>
      <c r="R644" s="10" t="s">
        <v>8088</v>
      </c>
      <c r="S644" s="13" t="s">
        <v>20</v>
      </c>
    </row>
    <row r="645" spans="1:19" ht="15" hidden="1" customHeight="1" x14ac:dyDescent="0.25">
      <c r="A645" s="10">
        <v>632020</v>
      </c>
      <c r="B645" s="10" t="s">
        <v>1553</v>
      </c>
      <c r="C645" s="10"/>
      <c r="D645" s="10"/>
      <c r="E645" s="10"/>
      <c r="F645" s="10" t="s">
        <v>1556</v>
      </c>
      <c r="G645" s="11">
        <v>2328</v>
      </c>
      <c r="H645" s="13"/>
      <c r="I645" s="10" t="s">
        <v>151</v>
      </c>
      <c r="J645" s="10" t="s">
        <v>1557</v>
      </c>
      <c r="K645" s="47"/>
      <c r="L645" s="47"/>
      <c r="M645" s="10" t="s">
        <v>45</v>
      </c>
      <c r="N645" s="10"/>
      <c r="O645" s="12">
        <v>41222</v>
      </c>
      <c r="P645" s="4" t="s">
        <v>8071</v>
      </c>
      <c r="Q645" s="10" t="s">
        <v>71</v>
      </c>
      <c r="R645" s="10" t="s">
        <v>8088</v>
      </c>
      <c r="S645" s="13" t="s">
        <v>20</v>
      </c>
    </row>
    <row r="646" spans="1:19" ht="15" hidden="1" customHeight="1" x14ac:dyDescent="0.25">
      <c r="A646" s="10">
        <v>632021</v>
      </c>
      <c r="B646" s="10" t="s">
        <v>1553</v>
      </c>
      <c r="C646" s="10"/>
      <c r="D646" s="10"/>
      <c r="E646" s="10"/>
      <c r="F646" s="10" t="s">
        <v>1558</v>
      </c>
      <c r="G646" s="11">
        <v>2328</v>
      </c>
      <c r="H646" s="13"/>
      <c r="I646" s="10" t="s">
        <v>151</v>
      </c>
      <c r="J646" s="10" t="s">
        <v>1559</v>
      </c>
      <c r="K646" s="47"/>
      <c r="L646" s="47"/>
      <c r="M646" s="10" t="s">
        <v>45</v>
      </c>
      <c r="N646" s="10"/>
      <c r="O646" s="12">
        <v>41222</v>
      </c>
      <c r="P646" s="4" t="s">
        <v>8071</v>
      </c>
      <c r="Q646" s="10" t="s">
        <v>71</v>
      </c>
      <c r="R646" s="10" t="s">
        <v>8088</v>
      </c>
      <c r="S646" s="13" t="s">
        <v>20</v>
      </c>
    </row>
    <row r="647" spans="1:19" ht="15" hidden="1" customHeight="1" x14ac:dyDescent="0.25">
      <c r="A647" s="10">
        <v>632022</v>
      </c>
      <c r="B647" s="10" t="s">
        <v>1553</v>
      </c>
      <c r="C647" s="10"/>
      <c r="D647" s="10"/>
      <c r="E647" s="10"/>
      <c r="F647" s="10" t="s">
        <v>1560</v>
      </c>
      <c r="G647" s="11">
        <v>2328</v>
      </c>
      <c r="H647" s="13"/>
      <c r="I647" s="10" t="s">
        <v>151</v>
      </c>
      <c r="J647" s="10" t="s">
        <v>1561</v>
      </c>
      <c r="K647" s="47"/>
      <c r="L647" s="47"/>
      <c r="M647" s="10" t="s">
        <v>45</v>
      </c>
      <c r="N647" s="10"/>
      <c r="O647" s="12">
        <v>41222</v>
      </c>
      <c r="P647" s="4" t="s">
        <v>8071</v>
      </c>
      <c r="Q647" s="10" t="s">
        <v>71</v>
      </c>
      <c r="R647" s="10" t="s">
        <v>8088</v>
      </c>
      <c r="S647" s="13" t="s">
        <v>20</v>
      </c>
    </row>
    <row r="648" spans="1:19" ht="15" hidden="1" customHeight="1" x14ac:dyDescent="0.25">
      <c r="A648" s="10">
        <v>632024</v>
      </c>
      <c r="B648" s="10" t="s">
        <v>1553</v>
      </c>
      <c r="C648" s="10"/>
      <c r="D648" s="10"/>
      <c r="E648" s="10"/>
      <c r="F648" s="10" t="s">
        <v>1562</v>
      </c>
      <c r="G648" s="11">
        <v>2328</v>
      </c>
      <c r="H648" s="13"/>
      <c r="I648" s="10" t="s">
        <v>151</v>
      </c>
      <c r="J648" s="10" t="s">
        <v>1563</v>
      </c>
      <c r="K648" s="47"/>
      <c r="L648" s="47"/>
      <c r="M648" s="10" t="s">
        <v>45</v>
      </c>
      <c r="N648" s="10"/>
      <c r="O648" s="12">
        <v>41222</v>
      </c>
      <c r="P648" s="4" t="s">
        <v>8071</v>
      </c>
      <c r="Q648" s="10" t="s">
        <v>71</v>
      </c>
      <c r="R648" s="10" t="s">
        <v>8088</v>
      </c>
      <c r="S648" s="13" t="s">
        <v>20</v>
      </c>
    </row>
    <row r="649" spans="1:19" ht="15" hidden="1" customHeight="1" x14ac:dyDescent="0.25">
      <c r="A649" s="10">
        <v>632026</v>
      </c>
      <c r="B649" s="10" t="s">
        <v>1553</v>
      </c>
      <c r="C649" s="10"/>
      <c r="D649" s="10"/>
      <c r="E649" s="10"/>
      <c r="F649" s="10" t="s">
        <v>1564</v>
      </c>
      <c r="G649" s="11">
        <v>2328</v>
      </c>
      <c r="H649" s="13"/>
      <c r="I649" s="10" t="s">
        <v>151</v>
      </c>
      <c r="J649" s="10" t="s">
        <v>1565</v>
      </c>
      <c r="K649" s="47"/>
      <c r="L649" s="47"/>
      <c r="M649" s="10" t="s">
        <v>45</v>
      </c>
      <c r="N649" s="10"/>
      <c r="O649" s="12">
        <v>41222</v>
      </c>
      <c r="P649" s="4" t="s">
        <v>8071</v>
      </c>
      <c r="Q649" s="10" t="s">
        <v>71</v>
      </c>
      <c r="R649" s="10" t="s">
        <v>8088</v>
      </c>
      <c r="S649" s="13" t="s">
        <v>20</v>
      </c>
    </row>
    <row r="650" spans="1:19" ht="15" hidden="1" customHeight="1" x14ac:dyDescent="0.25">
      <c r="A650" s="10">
        <v>632036</v>
      </c>
      <c r="B650" s="10" t="s">
        <v>64</v>
      </c>
      <c r="C650" s="10"/>
      <c r="D650" s="10"/>
      <c r="E650" s="10"/>
      <c r="F650" s="10" t="s">
        <v>1566</v>
      </c>
      <c r="G650" s="11">
        <v>2630</v>
      </c>
      <c r="H650" s="13"/>
      <c r="I650" s="10">
        <v>24</v>
      </c>
      <c r="J650" s="10" t="s">
        <v>1567</v>
      </c>
      <c r="K650" s="47"/>
      <c r="L650" s="47"/>
      <c r="M650" s="10" t="s">
        <v>45</v>
      </c>
      <c r="N650" s="10"/>
      <c r="O650" s="12">
        <v>41222</v>
      </c>
      <c r="P650" s="4" t="s">
        <v>8071</v>
      </c>
      <c r="Q650" s="10" t="s">
        <v>39</v>
      </c>
      <c r="R650" s="10" t="s">
        <v>8088</v>
      </c>
      <c r="S650" s="13" t="s">
        <v>20</v>
      </c>
    </row>
    <row r="651" spans="1:19" ht="15" hidden="1" customHeight="1" x14ac:dyDescent="0.25">
      <c r="A651" s="10">
        <v>632057</v>
      </c>
      <c r="B651" s="10" t="s">
        <v>313</v>
      </c>
      <c r="C651" s="10"/>
      <c r="D651" s="10"/>
      <c r="E651" s="10"/>
      <c r="F651" s="10" t="s">
        <v>1568</v>
      </c>
      <c r="G651" s="11">
        <v>1641.25</v>
      </c>
      <c r="H651" s="13"/>
      <c r="I651" s="10">
        <v>18</v>
      </c>
      <c r="J651" s="10" t="s">
        <v>1569</v>
      </c>
      <c r="K651" s="47"/>
      <c r="L651" s="47"/>
      <c r="M651" s="10" t="s">
        <v>45</v>
      </c>
      <c r="N651" s="10"/>
      <c r="O651" s="12">
        <v>41222</v>
      </c>
      <c r="P651" s="4" t="s">
        <v>8071</v>
      </c>
      <c r="Q651" s="10" t="s">
        <v>50</v>
      </c>
      <c r="R651" s="10" t="s">
        <v>8088</v>
      </c>
      <c r="S651" s="13" t="s">
        <v>20</v>
      </c>
    </row>
    <row r="652" spans="1:19" ht="15" hidden="1" customHeight="1" x14ac:dyDescent="0.25">
      <c r="A652" s="10">
        <v>632059</v>
      </c>
      <c r="B652" s="10" t="s">
        <v>313</v>
      </c>
      <c r="C652" s="10"/>
      <c r="D652" s="10"/>
      <c r="E652" s="10"/>
      <c r="F652" s="10" t="s">
        <v>1570</v>
      </c>
      <c r="G652" s="11">
        <v>1217.5</v>
      </c>
      <c r="H652" s="13"/>
      <c r="I652" s="10">
        <v>18</v>
      </c>
      <c r="J652" s="10" t="s">
        <v>1571</v>
      </c>
      <c r="K652" s="47"/>
      <c r="L652" s="47"/>
      <c r="M652" s="10" t="s">
        <v>45</v>
      </c>
      <c r="N652" s="10"/>
      <c r="O652" s="12">
        <v>41222</v>
      </c>
      <c r="P652" s="4" t="s">
        <v>8071</v>
      </c>
      <c r="Q652" s="10" t="s">
        <v>50</v>
      </c>
      <c r="R652" s="10" t="s">
        <v>8088</v>
      </c>
      <c r="S652" s="13" t="s">
        <v>20</v>
      </c>
    </row>
    <row r="653" spans="1:19" s="10" customFormat="1" ht="15" hidden="1" customHeight="1" x14ac:dyDescent="0.25">
      <c r="A653" s="10">
        <v>668768</v>
      </c>
      <c r="B653" s="10" t="s">
        <v>3052</v>
      </c>
      <c r="C653" s="76" t="s">
        <v>8360</v>
      </c>
      <c r="D653" s="76"/>
      <c r="E653" s="76"/>
      <c r="F653" s="10" t="s">
        <v>5059</v>
      </c>
      <c r="G653" s="11">
        <v>2053.3200000000002</v>
      </c>
      <c r="I653" s="10">
        <v>20</v>
      </c>
      <c r="L653" s="10">
        <v>3</v>
      </c>
      <c r="M653" s="10" t="s">
        <v>45</v>
      </c>
      <c r="O653" s="12">
        <v>41386</v>
      </c>
      <c r="P653" s="4" t="s">
        <v>8076</v>
      </c>
      <c r="Q653" s="10" t="s">
        <v>254</v>
      </c>
      <c r="R653" s="10" t="s">
        <v>8088</v>
      </c>
      <c r="S653" s="10" t="s">
        <v>26</v>
      </c>
    </row>
    <row r="654" spans="1:19" ht="15" hidden="1" customHeight="1" x14ac:dyDescent="0.25">
      <c r="A654" s="10">
        <v>632110</v>
      </c>
      <c r="B654" s="10" t="s">
        <v>514</v>
      </c>
      <c r="C654" s="10"/>
      <c r="D654" s="10"/>
      <c r="E654" s="10"/>
      <c r="F654" s="10" t="s">
        <v>1573</v>
      </c>
      <c r="G654" s="11">
        <v>7035.41</v>
      </c>
      <c r="H654" s="13"/>
      <c r="I654" s="10">
        <v>68</v>
      </c>
      <c r="J654" s="10" t="s">
        <v>1574</v>
      </c>
      <c r="K654" s="47"/>
      <c r="L654" s="47"/>
      <c r="M654" s="10" t="s">
        <v>45</v>
      </c>
      <c r="N654" s="10"/>
      <c r="O654" s="12">
        <v>41222</v>
      </c>
      <c r="P654" s="4" t="s">
        <v>8071</v>
      </c>
      <c r="Q654" s="10" t="s">
        <v>74</v>
      </c>
      <c r="R654" s="10" t="s">
        <v>8088</v>
      </c>
      <c r="S654" s="13" t="s">
        <v>20</v>
      </c>
    </row>
    <row r="655" spans="1:19" ht="15" hidden="1" customHeight="1" x14ac:dyDescent="0.25">
      <c r="A655" s="10">
        <v>632117</v>
      </c>
      <c r="B655" s="10" t="s">
        <v>554</v>
      </c>
      <c r="C655" s="10"/>
      <c r="D655" s="10"/>
      <c r="E655" s="10"/>
      <c r="F655" s="10" t="s">
        <v>1575</v>
      </c>
      <c r="G655" s="11">
        <v>1624.38</v>
      </c>
      <c r="H655" s="13"/>
      <c r="I655" s="10" t="s">
        <v>154</v>
      </c>
      <c r="J655" s="10" t="s">
        <v>1576</v>
      </c>
      <c r="K655" s="47"/>
      <c r="L655" s="47"/>
      <c r="M655" s="10" t="s">
        <v>45</v>
      </c>
      <c r="N655" s="10"/>
      <c r="O655" s="12">
        <v>41222</v>
      </c>
      <c r="P655" s="4" t="s">
        <v>8071</v>
      </c>
      <c r="Q655" s="10" t="s">
        <v>52</v>
      </c>
      <c r="R655" s="10" t="s">
        <v>8088</v>
      </c>
      <c r="S655" s="13" t="s">
        <v>20</v>
      </c>
    </row>
    <row r="656" spans="1:19" s="10" customFormat="1" ht="15" hidden="1" customHeight="1" x14ac:dyDescent="0.25">
      <c r="A656" s="10">
        <v>634454</v>
      </c>
      <c r="B656" s="10" t="s">
        <v>1179</v>
      </c>
      <c r="C656" s="76" t="s">
        <v>8360</v>
      </c>
      <c r="D656" s="76"/>
      <c r="E656" s="76"/>
      <c r="F656" s="10" t="s">
        <v>1805</v>
      </c>
      <c r="G656" s="11">
        <v>24000</v>
      </c>
      <c r="I656" s="10">
        <v>20.5</v>
      </c>
      <c r="L656" s="10">
        <v>1.5</v>
      </c>
      <c r="M656" s="10" t="s">
        <v>45</v>
      </c>
      <c r="O656" s="12">
        <v>41234</v>
      </c>
      <c r="P656" s="4" t="s">
        <v>8071</v>
      </c>
      <c r="Q656" s="10" t="s">
        <v>37</v>
      </c>
      <c r="R656" s="10" t="s">
        <v>8088</v>
      </c>
      <c r="S656" s="10" t="s">
        <v>26</v>
      </c>
    </row>
    <row r="657" spans="1:19" ht="15" hidden="1" customHeight="1" x14ac:dyDescent="0.25">
      <c r="A657" s="10">
        <v>632151</v>
      </c>
      <c r="B657" s="10" t="s">
        <v>1578</v>
      </c>
      <c r="C657" s="10"/>
      <c r="D657" s="10"/>
      <c r="E657" s="10"/>
      <c r="F657" s="10" t="s">
        <v>1579</v>
      </c>
      <c r="G657" s="11">
        <v>1103</v>
      </c>
      <c r="H657" s="13"/>
      <c r="I657" s="10">
        <v>14</v>
      </c>
      <c r="J657" s="47"/>
      <c r="K657" s="47"/>
      <c r="L657" s="10">
        <v>1.5</v>
      </c>
      <c r="M657" s="10" t="s">
        <v>45</v>
      </c>
      <c r="N657" s="10"/>
      <c r="O657" s="12">
        <v>41222</v>
      </c>
      <c r="P657" s="4" t="s">
        <v>8071</v>
      </c>
      <c r="Q657" s="10" t="s">
        <v>50</v>
      </c>
      <c r="R657" s="10" t="s">
        <v>8088</v>
      </c>
      <c r="S657" s="13" t="s">
        <v>20</v>
      </c>
    </row>
    <row r="658" spans="1:19" ht="15" hidden="1" customHeight="1" x14ac:dyDescent="0.25">
      <c r="A658" s="10">
        <v>632195</v>
      </c>
      <c r="B658" s="10" t="s">
        <v>255</v>
      </c>
      <c r="C658" s="10"/>
      <c r="D658" s="10"/>
      <c r="E658" s="10"/>
      <c r="F658" s="10" t="s">
        <v>1580</v>
      </c>
      <c r="G658" s="11">
        <v>1970.5</v>
      </c>
      <c r="H658" s="13"/>
      <c r="I658" s="10" t="s">
        <v>1581</v>
      </c>
      <c r="J658" s="10" t="s">
        <v>1582</v>
      </c>
      <c r="K658" s="47"/>
      <c r="L658" s="47"/>
      <c r="M658" s="10" t="s">
        <v>45</v>
      </c>
      <c r="N658" s="10"/>
      <c r="O658" s="12">
        <v>41222</v>
      </c>
      <c r="P658" s="4" t="s">
        <v>8071</v>
      </c>
      <c r="Q658" s="10" t="s">
        <v>34</v>
      </c>
      <c r="R658" s="10" t="s">
        <v>8088</v>
      </c>
      <c r="S658" s="13" t="s">
        <v>20</v>
      </c>
    </row>
    <row r="659" spans="1:19" ht="15" hidden="1" customHeight="1" x14ac:dyDescent="0.25">
      <c r="A659" s="10">
        <v>632228</v>
      </c>
      <c r="B659" s="10" t="s">
        <v>1583</v>
      </c>
      <c r="C659" s="10"/>
      <c r="D659" s="10"/>
      <c r="E659" s="10"/>
      <c r="F659" s="10" t="s">
        <v>1584</v>
      </c>
      <c r="G659" s="11">
        <v>8827.5</v>
      </c>
      <c r="H659" s="13"/>
      <c r="I659" s="10">
        <v>13</v>
      </c>
      <c r="J659" s="10">
        <v>8</v>
      </c>
      <c r="K659" s="10" t="s">
        <v>1585</v>
      </c>
      <c r="L659" s="47"/>
      <c r="M659" s="10" t="s">
        <v>45</v>
      </c>
      <c r="N659" s="10"/>
      <c r="O659" s="12">
        <v>41222</v>
      </c>
      <c r="P659" s="4" t="s">
        <v>8071</v>
      </c>
      <c r="Q659" s="10" t="s">
        <v>103</v>
      </c>
      <c r="R659" s="10" t="s">
        <v>8088</v>
      </c>
      <c r="S659" s="13" t="s">
        <v>20</v>
      </c>
    </row>
    <row r="660" spans="1:19" s="10" customFormat="1" ht="15" hidden="1" customHeight="1" x14ac:dyDescent="0.25">
      <c r="A660" s="10">
        <v>664513</v>
      </c>
      <c r="B660" s="10" t="s">
        <v>2234</v>
      </c>
      <c r="C660" s="76" t="s">
        <v>8360</v>
      </c>
      <c r="D660" s="76"/>
      <c r="E660" s="76"/>
      <c r="F660" s="10" t="s">
        <v>4629</v>
      </c>
      <c r="G660" s="11">
        <v>2850</v>
      </c>
      <c r="I660" s="10">
        <v>20.5</v>
      </c>
      <c r="L660" s="10">
        <v>2</v>
      </c>
      <c r="M660" s="10" t="s">
        <v>45</v>
      </c>
      <c r="O660" s="12">
        <v>41367</v>
      </c>
      <c r="P660" s="4" t="s">
        <v>8076</v>
      </c>
      <c r="Q660" s="10" t="s">
        <v>254</v>
      </c>
      <c r="R660" s="10" t="s">
        <v>8087</v>
      </c>
      <c r="S660" s="10" t="s">
        <v>26</v>
      </c>
    </row>
    <row r="661" spans="1:19" s="10" customFormat="1" ht="15" hidden="1" customHeight="1" x14ac:dyDescent="0.25">
      <c r="A661" s="10">
        <v>686811</v>
      </c>
      <c r="B661" s="10" t="s">
        <v>279</v>
      </c>
      <c r="C661" s="76" t="s">
        <v>8360</v>
      </c>
      <c r="D661" s="76"/>
      <c r="E661" s="76"/>
      <c r="F661" s="10" t="s">
        <v>6138</v>
      </c>
      <c r="G661" s="11">
        <v>2300</v>
      </c>
      <c r="I661" s="10">
        <v>20.5</v>
      </c>
      <c r="L661" s="10">
        <v>3.75</v>
      </c>
      <c r="M661" s="10" t="s">
        <v>18</v>
      </c>
      <c r="N661" s="10">
        <v>848441</v>
      </c>
      <c r="O661" s="12">
        <v>41443</v>
      </c>
      <c r="P661" s="4" t="s">
        <v>8078</v>
      </c>
      <c r="Q661" s="10" t="s">
        <v>254</v>
      </c>
      <c r="R661" s="10" t="s">
        <v>8088</v>
      </c>
      <c r="S661" s="10" t="s">
        <v>26</v>
      </c>
    </row>
    <row r="662" spans="1:19" ht="15" hidden="1" customHeight="1" x14ac:dyDescent="0.25">
      <c r="A662" s="10">
        <v>632410</v>
      </c>
      <c r="B662" s="10" t="s">
        <v>1281</v>
      </c>
      <c r="C662" s="10"/>
      <c r="D662" s="10"/>
      <c r="E662" s="10"/>
      <c r="F662" s="10" t="s">
        <v>1587</v>
      </c>
      <c r="G662" s="11">
        <v>2895</v>
      </c>
      <c r="H662" s="13"/>
      <c r="I662" s="10">
        <v>4.5</v>
      </c>
      <c r="J662" s="10">
        <v>12.5</v>
      </c>
      <c r="K662" s="10" t="s">
        <v>1588</v>
      </c>
      <c r="L662" s="47"/>
      <c r="M662" s="10" t="s">
        <v>45</v>
      </c>
      <c r="N662" s="10"/>
      <c r="O662" s="12">
        <v>41225</v>
      </c>
      <c r="P662" s="4" t="s">
        <v>8071</v>
      </c>
      <c r="Q662" s="10" t="s">
        <v>164</v>
      </c>
      <c r="R662" s="10" t="s">
        <v>8088</v>
      </c>
      <c r="S662" s="13" t="s">
        <v>20</v>
      </c>
    </row>
    <row r="663" spans="1:19" ht="15" hidden="1" customHeight="1" x14ac:dyDescent="0.25">
      <c r="A663" s="10">
        <v>632417</v>
      </c>
      <c r="B663" s="10" t="s">
        <v>1281</v>
      </c>
      <c r="C663" s="10"/>
      <c r="D663" s="10"/>
      <c r="E663" s="10"/>
      <c r="F663" s="10" t="s">
        <v>1589</v>
      </c>
      <c r="G663" s="11">
        <v>1606.8</v>
      </c>
      <c r="H663" s="13"/>
      <c r="I663" s="10">
        <v>10</v>
      </c>
      <c r="J663" s="10">
        <v>14</v>
      </c>
      <c r="K663" s="10" t="s">
        <v>1590</v>
      </c>
      <c r="L663" s="47"/>
      <c r="M663" s="10" t="s">
        <v>45</v>
      </c>
      <c r="N663" s="10"/>
      <c r="O663" s="12">
        <v>41225</v>
      </c>
      <c r="P663" s="4" t="s">
        <v>8071</v>
      </c>
      <c r="Q663" s="10" t="s">
        <v>164</v>
      </c>
      <c r="R663" s="10" t="s">
        <v>8088</v>
      </c>
      <c r="S663" s="13" t="s">
        <v>20</v>
      </c>
    </row>
    <row r="664" spans="1:19" ht="15" hidden="1" customHeight="1" x14ac:dyDescent="0.25">
      <c r="A664" s="10">
        <v>632450</v>
      </c>
      <c r="B664" s="10" t="s">
        <v>1591</v>
      </c>
      <c r="C664" s="10"/>
      <c r="D664" s="10"/>
      <c r="E664" s="10"/>
      <c r="F664" s="10" t="s">
        <v>1592</v>
      </c>
      <c r="G664" s="11">
        <v>2717</v>
      </c>
      <c r="H664" s="13"/>
      <c r="I664" s="10">
        <v>24</v>
      </c>
      <c r="J664" s="10" t="s">
        <v>1593</v>
      </c>
      <c r="K664" s="47"/>
      <c r="L664" s="47"/>
      <c r="M664" s="10" t="s">
        <v>45</v>
      </c>
      <c r="N664" s="10"/>
      <c r="O664" s="12">
        <v>41225</v>
      </c>
      <c r="P664" s="4" t="s">
        <v>8071</v>
      </c>
      <c r="Q664" s="10" t="s">
        <v>42</v>
      </c>
      <c r="R664" s="10" t="s">
        <v>8088</v>
      </c>
      <c r="S664" s="13" t="s">
        <v>20</v>
      </c>
    </row>
    <row r="665" spans="1:19" ht="15" hidden="1" customHeight="1" x14ac:dyDescent="0.25">
      <c r="A665" s="10">
        <v>632453</v>
      </c>
      <c r="B665" s="10" t="s">
        <v>405</v>
      </c>
      <c r="C665" s="10"/>
      <c r="D665" s="10"/>
      <c r="E665" s="10"/>
      <c r="F665" s="10" t="s">
        <v>1594</v>
      </c>
      <c r="G665" s="11">
        <v>829</v>
      </c>
      <c r="H665" s="13"/>
      <c r="I665" s="10">
        <v>3</v>
      </c>
      <c r="J665" s="47"/>
      <c r="K665" s="10">
        <v>5</v>
      </c>
      <c r="L665" s="10">
        <v>1.6</v>
      </c>
      <c r="M665" s="10" t="s">
        <v>45</v>
      </c>
      <c r="N665" s="10"/>
      <c r="O665" s="12">
        <v>41225</v>
      </c>
      <c r="P665" s="4" t="s">
        <v>8071</v>
      </c>
      <c r="Q665" s="10" t="s">
        <v>23</v>
      </c>
      <c r="R665" s="10" t="s">
        <v>8088</v>
      </c>
      <c r="S665" s="13" t="s">
        <v>20</v>
      </c>
    </row>
    <row r="666" spans="1:19" ht="15" hidden="1" customHeight="1" x14ac:dyDescent="0.25">
      <c r="A666" s="10">
        <v>632456</v>
      </c>
      <c r="B666" s="10" t="s">
        <v>1591</v>
      </c>
      <c r="C666" s="10"/>
      <c r="D666" s="10"/>
      <c r="E666" s="10"/>
      <c r="F666" s="10" t="s">
        <v>1595</v>
      </c>
      <c r="G666" s="11">
        <v>3671.5</v>
      </c>
      <c r="H666" s="13"/>
      <c r="I666" s="10">
        <v>24</v>
      </c>
      <c r="J666" s="10" t="s">
        <v>1596</v>
      </c>
      <c r="K666" s="47"/>
      <c r="L666" s="47"/>
      <c r="M666" s="10" t="s">
        <v>45</v>
      </c>
      <c r="N666" s="10"/>
      <c r="O666" s="12">
        <v>41225</v>
      </c>
      <c r="P666" s="4" t="s">
        <v>8071</v>
      </c>
      <c r="Q666" s="10" t="s">
        <v>42</v>
      </c>
      <c r="R666" s="47" t="s">
        <v>8087</v>
      </c>
      <c r="S666" s="13" t="s">
        <v>20</v>
      </c>
    </row>
    <row r="667" spans="1:19" ht="15" hidden="1" customHeight="1" x14ac:dyDescent="0.25">
      <c r="A667" s="10">
        <v>632457</v>
      </c>
      <c r="B667" s="10" t="s">
        <v>405</v>
      </c>
      <c r="C667" s="10"/>
      <c r="D667" s="10"/>
      <c r="E667" s="10"/>
      <c r="F667" s="10" t="s">
        <v>1597</v>
      </c>
      <c r="G667" s="11">
        <v>945</v>
      </c>
      <c r="H667" s="13"/>
      <c r="I667" s="10">
        <v>4.125</v>
      </c>
      <c r="J667" s="10">
        <v>9.5</v>
      </c>
      <c r="K667" s="10">
        <v>16</v>
      </c>
      <c r="L667" s="10">
        <v>1.6</v>
      </c>
      <c r="M667" s="10" t="s">
        <v>45</v>
      </c>
      <c r="N667" s="10"/>
      <c r="O667" s="12">
        <v>41225</v>
      </c>
      <c r="P667" s="4" t="s">
        <v>8071</v>
      </c>
      <c r="Q667" s="10" t="s">
        <v>23</v>
      </c>
      <c r="R667" s="10" t="s">
        <v>8088</v>
      </c>
      <c r="S667" s="13" t="s">
        <v>20</v>
      </c>
    </row>
    <row r="668" spans="1:19" ht="15" hidden="1" customHeight="1" x14ac:dyDescent="0.25">
      <c r="A668" s="10">
        <v>632459</v>
      </c>
      <c r="B668" s="10" t="s">
        <v>405</v>
      </c>
      <c r="C668" s="10"/>
      <c r="D668" s="10"/>
      <c r="E668" s="10"/>
      <c r="F668" s="10" t="s">
        <v>1598</v>
      </c>
      <c r="G668" s="11">
        <v>1121</v>
      </c>
      <c r="H668" s="13"/>
      <c r="I668" s="10">
        <v>5.25</v>
      </c>
      <c r="J668" s="10">
        <v>8</v>
      </c>
      <c r="K668" s="10">
        <v>16</v>
      </c>
      <c r="L668" s="10">
        <v>1.6</v>
      </c>
      <c r="M668" s="10" t="s">
        <v>45</v>
      </c>
      <c r="N668" s="10"/>
      <c r="O668" s="12">
        <v>41225</v>
      </c>
      <c r="P668" s="4" t="s">
        <v>8071</v>
      </c>
      <c r="Q668" s="10" t="s">
        <v>23</v>
      </c>
      <c r="R668" s="10" t="s">
        <v>8088</v>
      </c>
      <c r="S668" s="13" t="s">
        <v>20</v>
      </c>
    </row>
    <row r="669" spans="1:19" ht="15" hidden="1" customHeight="1" x14ac:dyDescent="0.25">
      <c r="A669" s="10">
        <v>632462</v>
      </c>
      <c r="B669" s="10" t="s">
        <v>405</v>
      </c>
      <c r="C669" s="10"/>
      <c r="D669" s="10"/>
      <c r="E669" s="10"/>
      <c r="F669" s="10" t="s">
        <v>1599</v>
      </c>
      <c r="G669" s="11">
        <v>1067.5</v>
      </c>
      <c r="H669" s="13"/>
      <c r="I669" s="10">
        <v>5</v>
      </c>
      <c r="J669" s="10">
        <v>6</v>
      </c>
      <c r="K669" s="10">
        <v>16</v>
      </c>
      <c r="L669" s="10">
        <v>1.6</v>
      </c>
      <c r="M669" s="10" t="s">
        <v>45</v>
      </c>
      <c r="N669" s="10"/>
      <c r="O669" s="12">
        <v>41225</v>
      </c>
      <c r="P669" s="4" t="s">
        <v>8071</v>
      </c>
      <c r="Q669" s="10" t="s">
        <v>23</v>
      </c>
      <c r="R669" s="10" t="s">
        <v>8088</v>
      </c>
      <c r="S669" s="13" t="s">
        <v>20</v>
      </c>
    </row>
    <row r="670" spans="1:19" ht="15" hidden="1" customHeight="1" x14ac:dyDescent="0.25">
      <c r="A670" s="10">
        <v>632464</v>
      </c>
      <c r="B670" s="10" t="s">
        <v>405</v>
      </c>
      <c r="C670" s="10"/>
      <c r="D670" s="10"/>
      <c r="E670" s="10"/>
      <c r="F670" s="10" t="s">
        <v>1600</v>
      </c>
      <c r="G670" s="11">
        <v>800.25</v>
      </c>
      <c r="H670" s="13"/>
      <c r="I670" s="10">
        <v>6</v>
      </c>
      <c r="J670" s="10">
        <v>9</v>
      </c>
      <c r="K670" s="10">
        <v>16</v>
      </c>
      <c r="L670" s="10">
        <v>1.6</v>
      </c>
      <c r="M670" s="10" t="s">
        <v>45</v>
      </c>
      <c r="N670" s="10"/>
      <c r="O670" s="12">
        <v>41225</v>
      </c>
      <c r="P670" s="4" t="s">
        <v>8071</v>
      </c>
      <c r="Q670" s="10" t="s">
        <v>23</v>
      </c>
      <c r="R670" s="10" t="s">
        <v>8088</v>
      </c>
      <c r="S670" s="13" t="s">
        <v>20</v>
      </c>
    </row>
    <row r="671" spans="1:19" ht="15" hidden="1" customHeight="1" x14ac:dyDescent="0.25">
      <c r="A671" s="10">
        <v>632465</v>
      </c>
      <c r="B671" s="10" t="s">
        <v>405</v>
      </c>
      <c r="C671" s="10"/>
      <c r="D671" s="10"/>
      <c r="E671" s="10"/>
      <c r="F671" s="10" t="s">
        <v>1601</v>
      </c>
      <c r="G671" s="11">
        <v>946.5</v>
      </c>
      <c r="H671" s="13"/>
      <c r="I671" s="10">
        <v>4</v>
      </c>
      <c r="J671" s="10">
        <v>11.5</v>
      </c>
      <c r="K671" s="10">
        <v>16</v>
      </c>
      <c r="L671" s="10">
        <v>1.6</v>
      </c>
      <c r="M671" s="10" t="s">
        <v>45</v>
      </c>
      <c r="N671" s="10"/>
      <c r="O671" s="12">
        <v>41225</v>
      </c>
      <c r="P671" s="4" t="s">
        <v>8071</v>
      </c>
      <c r="Q671" s="10" t="s">
        <v>23</v>
      </c>
      <c r="R671" s="10" t="s">
        <v>8088</v>
      </c>
      <c r="S671" s="13" t="s">
        <v>20</v>
      </c>
    </row>
    <row r="672" spans="1:19" ht="15" hidden="1" customHeight="1" x14ac:dyDescent="0.25">
      <c r="A672" s="10">
        <v>632479</v>
      </c>
      <c r="B672" s="10" t="s">
        <v>64</v>
      </c>
      <c r="C672" s="10"/>
      <c r="D672" s="10"/>
      <c r="E672" s="10"/>
      <c r="F672" s="10" t="s">
        <v>1602</v>
      </c>
      <c r="G672" s="11">
        <v>4710</v>
      </c>
      <c r="H672" s="13"/>
      <c r="I672" s="10">
        <v>7.5</v>
      </c>
      <c r="J672" s="10" t="s">
        <v>1603</v>
      </c>
      <c r="K672" s="47"/>
      <c r="L672" s="47"/>
      <c r="M672" s="10" t="s">
        <v>45</v>
      </c>
      <c r="N672" s="10"/>
      <c r="O672" s="12">
        <v>41225</v>
      </c>
      <c r="P672" s="4" t="s">
        <v>8071</v>
      </c>
      <c r="Q672" s="10" t="s">
        <v>58</v>
      </c>
      <c r="R672" s="10" t="s">
        <v>8088</v>
      </c>
      <c r="S672" s="13" t="s">
        <v>20</v>
      </c>
    </row>
    <row r="673" spans="1:19" ht="15" hidden="1" customHeight="1" x14ac:dyDescent="0.25">
      <c r="A673" s="10">
        <v>632492</v>
      </c>
      <c r="B673" s="10" t="s">
        <v>64</v>
      </c>
      <c r="C673" s="10"/>
      <c r="D673" s="10"/>
      <c r="E673" s="10"/>
      <c r="F673" s="10" t="s">
        <v>1604</v>
      </c>
      <c r="G673" s="11">
        <v>3099</v>
      </c>
      <c r="H673" s="13"/>
      <c r="I673" s="10">
        <v>20</v>
      </c>
      <c r="J673" s="47"/>
      <c r="K673" s="10">
        <v>20</v>
      </c>
      <c r="L673" s="10">
        <v>1</v>
      </c>
      <c r="M673" s="10" t="s">
        <v>45</v>
      </c>
      <c r="N673" s="10"/>
      <c r="O673" s="12">
        <v>41225</v>
      </c>
      <c r="P673" s="4" t="s">
        <v>8071</v>
      </c>
      <c r="Q673" s="10" t="s">
        <v>75</v>
      </c>
      <c r="R673" s="10" t="s">
        <v>8088</v>
      </c>
      <c r="S673" s="13" t="s">
        <v>20</v>
      </c>
    </row>
    <row r="674" spans="1:19" ht="15" hidden="1" customHeight="1" x14ac:dyDescent="0.25">
      <c r="A674" s="10">
        <v>632493</v>
      </c>
      <c r="B674" s="10" t="s">
        <v>64</v>
      </c>
      <c r="C674" s="10"/>
      <c r="D674" s="10"/>
      <c r="E674" s="10"/>
      <c r="F674" s="10" t="s">
        <v>1605</v>
      </c>
      <c r="G674" s="11">
        <v>0</v>
      </c>
      <c r="H674" s="13"/>
      <c r="I674" s="10">
        <v>26</v>
      </c>
      <c r="J674" s="47"/>
      <c r="K674" s="10">
        <v>26</v>
      </c>
      <c r="L674" s="10">
        <v>1</v>
      </c>
      <c r="M674" s="10" t="s">
        <v>45</v>
      </c>
      <c r="N674" s="10"/>
      <c r="O674" s="12">
        <v>41225</v>
      </c>
      <c r="P674" s="4" t="s">
        <v>8071</v>
      </c>
      <c r="Q674" s="10" t="s">
        <v>75</v>
      </c>
      <c r="R674" s="10" t="s">
        <v>8088</v>
      </c>
      <c r="S674" s="13" t="s">
        <v>20</v>
      </c>
    </row>
    <row r="675" spans="1:19" ht="15" hidden="1" customHeight="1" x14ac:dyDescent="0.25">
      <c r="A675" s="10">
        <v>632495</v>
      </c>
      <c r="B675" s="10" t="s">
        <v>1606</v>
      </c>
      <c r="C675" s="10"/>
      <c r="D675" s="10"/>
      <c r="E675" s="10"/>
      <c r="F675" s="10" t="s">
        <v>1607</v>
      </c>
      <c r="G675" s="11">
        <v>4226.25</v>
      </c>
      <c r="H675" s="13"/>
      <c r="I675" s="10" t="s">
        <v>380</v>
      </c>
      <c r="J675" s="10" t="s">
        <v>1608</v>
      </c>
      <c r="K675" s="47"/>
      <c r="L675" s="47"/>
      <c r="M675" s="10" t="s">
        <v>45</v>
      </c>
      <c r="N675" s="10"/>
      <c r="O675" s="12">
        <v>41225</v>
      </c>
      <c r="P675" s="4" t="s">
        <v>8071</v>
      </c>
      <c r="Q675" s="10" t="s">
        <v>47</v>
      </c>
      <c r="R675" s="10" t="s">
        <v>8088</v>
      </c>
      <c r="S675" s="13" t="s">
        <v>20</v>
      </c>
    </row>
    <row r="676" spans="1:19" ht="15" hidden="1" customHeight="1" x14ac:dyDescent="0.25">
      <c r="A676" s="10">
        <v>632497</v>
      </c>
      <c r="B676" s="10" t="s">
        <v>64</v>
      </c>
      <c r="C676" s="10"/>
      <c r="D676" s="10"/>
      <c r="E676" s="10"/>
      <c r="F676" s="10" t="s">
        <v>1609</v>
      </c>
      <c r="G676" s="11">
        <v>0</v>
      </c>
      <c r="H676" s="13"/>
      <c r="I676" s="10">
        <v>28</v>
      </c>
      <c r="J676" s="47"/>
      <c r="K676" s="10">
        <v>50</v>
      </c>
      <c r="L676" s="10">
        <v>1.5</v>
      </c>
      <c r="M676" s="10" t="s">
        <v>45</v>
      </c>
      <c r="N676" s="10"/>
      <c r="O676" s="12">
        <v>41225</v>
      </c>
      <c r="P676" s="4" t="s">
        <v>8071</v>
      </c>
      <c r="Q676" s="10" t="s">
        <v>75</v>
      </c>
      <c r="R676" s="10" t="s">
        <v>8088</v>
      </c>
      <c r="S676" s="13" t="s">
        <v>20</v>
      </c>
    </row>
    <row r="677" spans="1:19" ht="15" hidden="1" customHeight="1" x14ac:dyDescent="0.25">
      <c r="A677" s="10">
        <v>632507</v>
      </c>
      <c r="B677" s="10" t="s">
        <v>1610</v>
      </c>
      <c r="C677" s="10"/>
      <c r="D677" s="10"/>
      <c r="E677" s="10"/>
      <c r="F677" s="10" t="s">
        <v>1611</v>
      </c>
      <c r="G677" s="11">
        <v>3065</v>
      </c>
      <c r="H677" s="13"/>
      <c r="I677" s="10">
        <v>5.75</v>
      </c>
      <c r="J677" s="10" t="s">
        <v>1612</v>
      </c>
      <c r="K677" s="47"/>
      <c r="L677" s="47"/>
      <c r="M677" s="10" t="s">
        <v>45</v>
      </c>
      <c r="N677" s="10"/>
      <c r="O677" s="12">
        <v>41225</v>
      </c>
      <c r="P677" s="4" t="s">
        <v>8071</v>
      </c>
      <c r="Q677" s="10" t="s">
        <v>42</v>
      </c>
      <c r="R677" s="10" t="s">
        <v>8088</v>
      </c>
      <c r="S677" s="13" t="s">
        <v>20</v>
      </c>
    </row>
    <row r="678" spans="1:19" ht="15" hidden="1" customHeight="1" x14ac:dyDescent="0.25">
      <c r="A678" s="10">
        <v>674814</v>
      </c>
      <c r="B678" s="10" t="s">
        <v>1335</v>
      </c>
      <c r="C678" s="10"/>
      <c r="D678" s="10"/>
      <c r="E678" s="10"/>
      <c r="F678" s="10" t="s">
        <v>5466</v>
      </c>
      <c r="G678" s="11">
        <v>5677.5</v>
      </c>
      <c r="H678" s="13"/>
      <c r="I678" s="10">
        <v>12</v>
      </c>
      <c r="J678" s="47"/>
      <c r="K678" s="10">
        <v>17</v>
      </c>
      <c r="L678" s="10">
        <v>1.5</v>
      </c>
      <c r="M678" s="10" t="s">
        <v>45</v>
      </c>
      <c r="N678" s="10"/>
      <c r="O678" s="12">
        <v>41409</v>
      </c>
      <c r="P678" s="4" t="s">
        <v>8077</v>
      </c>
      <c r="Q678" s="10" t="s">
        <v>25</v>
      </c>
      <c r="R678" s="10" t="s">
        <v>8088</v>
      </c>
      <c r="S678" s="13" t="s">
        <v>20</v>
      </c>
    </row>
    <row r="679" spans="1:19" ht="15" hidden="1" customHeight="1" x14ac:dyDescent="0.25">
      <c r="A679" s="10">
        <v>657844</v>
      </c>
      <c r="B679" s="10" t="s">
        <v>494</v>
      </c>
      <c r="C679" s="10"/>
      <c r="D679" s="10"/>
      <c r="E679" s="10"/>
      <c r="F679" s="10" t="s">
        <v>4113</v>
      </c>
      <c r="G679" s="11">
        <v>5670</v>
      </c>
      <c r="H679" s="13"/>
      <c r="I679" s="10">
        <v>4</v>
      </c>
      <c r="J679" s="47"/>
      <c r="K679" s="10">
        <v>6</v>
      </c>
      <c r="L679" s="10">
        <v>4</v>
      </c>
      <c r="M679" s="10" t="s">
        <v>45</v>
      </c>
      <c r="N679" s="10"/>
      <c r="O679" s="12">
        <v>41340</v>
      </c>
      <c r="P679" s="4" t="s">
        <v>8075</v>
      </c>
      <c r="Q679" s="10" t="s">
        <v>103</v>
      </c>
      <c r="R679" s="10" t="s">
        <v>8088</v>
      </c>
      <c r="S679" s="13" t="s">
        <v>20</v>
      </c>
    </row>
    <row r="680" spans="1:19" ht="15" hidden="1" customHeight="1" x14ac:dyDescent="0.25">
      <c r="A680" s="10">
        <v>638433</v>
      </c>
      <c r="B680" s="10" t="s">
        <v>1197</v>
      </c>
      <c r="C680" s="10"/>
      <c r="D680" s="10"/>
      <c r="E680" s="10"/>
      <c r="F680" s="10" t="s">
        <v>2250</v>
      </c>
      <c r="G680" s="11">
        <v>5640</v>
      </c>
      <c r="H680" s="13"/>
      <c r="I680" s="10">
        <v>5</v>
      </c>
      <c r="J680" s="47"/>
      <c r="K680" s="10">
        <v>6</v>
      </c>
      <c r="L680" s="10">
        <v>3</v>
      </c>
      <c r="M680" s="10" t="s">
        <v>45</v>
      </c>
      <c r="N680" s="10"/>
      <c r="O680" s="12">
        <v>41255</v>
      </c>
      <c r="P680" s="4" t="s">
        <v>8072</v>
      </c>
      <c r="Q680" s="10" t="s">
        <v>52</v>
      </c>
      <c r="R680" s="10" t="s">
        <v>8088</v>
      </c>
      <c r="S680" s="13" t="s">
        <v>20</v>
      </c>
    </row>
    <row r="681" spans="1:19" s="10" customFormat="1" ht="15" hidden="1" customHeight="1" x14ac:dyDescent="0.25">
      <c r="A681" s="10">
        <v>705617</v>
      </c>
      <c r="B681" s="10" t="s">
        <v>279</v>
      </c>
      <c r="C681" s="76" t="s">
        <v>8360</v>
      </c>
      <c r="D681" s="76"/>
      <c r="E681" s="76"/>
      <c r="F681" s="10" t="s">
        <v>7907</v>
      </c>
      <c r="G681" s="10">
        <v>0</v>
      </c>
      <c r="I681" s="10">
        <v>20.5</v>
      </c>
      <c r="L681" s="10">
        <v>3.75</v>
      </c>
      <c r="M681" s="10" t="s">
        <v>18</v>
      </c>
      <c r="N681" s="10">
        <v>891386</v>
      </c>
      <c r="O681" s="12">
        <v>41527</v>
      </c>
      <c r="P681" s="4" t="s">
        <v>8081</v>
      </c>
      <c r="Q681" s="10" t="s">
        <v>75</v>
      </c>
      <c r="R681" s="10" t="s">
        <v>8087</v>
      </c>
      <c r="S681" s="10" t="s">
        <v>26</v>
      </c>
    </row>
    <row r="682" spans="1:19" s="10" customFormat="1" ht="15" hidden="1" customHeight="1" x14ac:dyDescent="0.25">
      <c r="A682" s="10">
        <v>664221</v>
      </c>
      <c r="B682" s="10" t="s">
        <v>2201</v>
      </c>
      <c r="C682" s="76" t="s">
        <v>8360</v>
      </c>
      <c r="D682" s="76"/>
      <c r="E682" s="76"/>
      <c r="F682" s="10" t="s">
        <v>4594</v>
      </c>
      <c r="G682" s="11">
        <v>1302.0999999999999</v>
      </c>
      <c r="I682" s="10">
        <v>21</v>
      </c>
      <c r="L682" s="10">
        <v>0.8</v>
      </c>
      <c r="M682" s="10" t="s">
        <v>45</v>
      </c>
      <c r="O682" s="12">
        <v>41367</v>
      </c>
      <c r="P682" s="4" t="s">
        <v>8076</v>
      </c>
      <c r="Q682" s="10" t="s">
        <v>169</v>
      </c>
      <c r="R682" s="10" t="s">
        <v>8088</v>
      </c>
      <c r="S682" s="10" t="s">
        <v>26</v>
      </c>
    </row>
    <row r="683" spans="1:19" s="10" customFormat="1" ht="15" hidden="1" customHeight="1" x14ac:dyDescent="0.25">
      <c r="A683" s="10">
        <v>664783</v>
      </c>
      <c r="B683" s="10" t="s">
        <v>208</v>
      </c>
      <c r="C683" s="76" t="s">
        <v>8360</v>
      </c>
      <c r="D683" s="76"/>
      <c r="E683" s="76"/>
      <c r="F683" s="10" t="s">
        <v>4419</v>
      </c>
      <c r="G683" s="11">
        <v>1860</v>
      </c>
      <c r="I683" s="10">
        <v>21</v>
      </c>
      <c r="L683" s="10">
        <v>1.25</v>
      </c>
      <c r="M683" s="10" t="s">
        <v>18</v>
      </c>
      <c r="N683" s="10">
        <v>803055</v>
      </c>
      <c r="O683" s="12">
        <v>41358</v>
      </c>
      <c r="P683" s="4" t="s">
        <v>8075</v>
      </c>
      <c r="Q683" s="10" t="s">
        <v>169</v>
      </c>
      <c r="R683" s="10" t="s">
        <v>8088</v>
      </c>
      <c r="S683" s="10" t="s">
        <v>26</v>
      </c>
    </row>
    <row r="684" spans="1:19" ht="15" hidden="1" customHeight="1" x14ac:dyDescent="0.25">
      <c r="A684" s="10">
        <v>647639</v>
      </c>
      <c r="B684" s="10" t="s">
        <v>1861</v>
      </c>
      <c r="C684" s="10"/>
      <c r="D684" s="10" t="s">
        <v>8556</v>
      </c>
      <c r="E684" s="10"/>
      <c r="F684" s="10" t="s">
        <v>2862</v>
      </c>
      <c r="G684" s="11">
        <v>725.2</v>
      </c>
      <c r="H684" s="13"/>
      <c r="I684" s="10">
        <v>6</v>
      </c>
      <c r="J684" s="47"/>
      <c r="K684" s="10">
        <v>15</v>
      </c>
      <c r="L684" s="10">
        <v>1.5</v>
      </c>
      <c r="M684" s="10" t="s">
        <v>18</v>
      </c>
      <c r="N684" s="10">
        <v>768429</v>
      </c>
      <c r="O684" s="12">
        <v>41288</v>
      </c>
      <c r="P684" s="4" t="s">
        <v>8073</v>
      </c>
      <c r="Q684" s="10" t="s">
        <v>414</v>
      </c>
      <c r="R684" s="10" t="s">
        <v>8088</v>
      </c>
      <c r="S684" s="13" t="s">
        <v>20</v>
      </c>
    </row>
    <row r="685" spans="1:19" s="10" customFormat="1" ht="15" hidden="1" customHeight="1" x14ac:dyDescent="0.25">
      <c r="A685" s="10">
        <v>657517</v>
      </c>
      <c r="B685" s="10" t="s">
        <v>138</v>
      </c>
      <c r="C685" s="76" t="s">
        <v>8360</v>
      </c>
      <c r="D685" s="76"/>
      <c r="E685" s="76"/>
      <c r="F685" s="10" t="s">
        <v>3776</v>
      </c>
      <c r="G685" s="11">
        <v>2069.34</v>
      </c>
      <c r="I685" s="10">
        <v>21</v>
      </c>
      <c r="L685" s="10">
        <v>1.1000000000000001</v>
      </c>
      <c r="M685" s="10" t="s">
        <v>18</v>
      </c>
      <c r="N685" s="10">
        <v>787141</v>
      </c>
      <c r="O685" s="12">
        <v>41325</v>
      </c>
      <c r="P685" s="4" t="s">
        <v>8074</v>
      </c>
      <c r="Q685" s="10" t="s">
        <v>254</v>
      </c>
      <c r="R685" s="10" t="s">
        <v>8088</v>
      </c>
      <c r="S685" s="10" t="s">
        <v>26</v>
      </c>
    </row>
    <row r="686" spans="1:19" s="10" customFormat="1" ht="15" hidden="1" customHeight="1" x14ac:dyDescent="0.25">
      <c r="A686" s="10">
        <v>648479</v>
      </c>
      <c r="B686" s="10" t="s">
        <v>1144</v>
      </c>
      <c r="C686" s="76" t="s">
        <v>8360</v>
      </c>
      <c r="D686" s="76"/>
      <c r="E686" s="76"/>
      <c r="F686" s="10" t="s">
        <v>3219</v>
      </c>
      <c r="G686" s="11">
        <v>5738.04</v>
      </c>
      <c r="I686" s="10">
        <v>21</v>
      </c>
      <c r="L686" s="10">
        <v>1.25</v>
      </c>
      <c r="M686" s="10" t="s">
        <v>45</v>
      </c>
      <c r="O686" s="12">
        <v>41305</v>
      </c>
      <c r="P686" s="4" t="s">
        <v>8073</v>
      </c>
      <c r="Q686" s="10" t="s">
        <v>254</v>
      </c>
      <c r="R686" s="10" t="s">
        <v>8088</v>
      </c>
      <c r="S686" s="10" t="s">
        <v>26</v>
      </c>
    </row>
    <row r="687" spans="1:19" s="10" customFormat="1" ht="15" hidden="1" customHeight="1" x14ac:dyDescent="0.25">
      <c r="A687" s="10">
        <v>699496</v>
      </c>
      <c r="B687" s="10" t="s">
        <v>1144</v>
      </c>
      <c r="C687" s="76" t="s">
        <v>8360</v>
      </c>
      <c r="D687" s="76"/>
      <c r="E687" s="76"/>
      <c r="F687" s="10" t="s">
        <v>7349</v>
      </c>
      <c r="G687" s="10">
        <v>5850</v>
      </c>
      <c r="I687" s="10">
        <v>21</v>
      </c>
      <c r="L687" s="10">
        <v>1.25</v>
      </c>
      <c r="M687" s="10" t="s">
        <v>45</v>
      </c>
      <c r="O687" s="12">
        <v>41514</v>
      </c>
      <c r="P687" s="4" t="s">
        <v>8080</v>
      </c>
      <c r="Q687" s="10" t="s">
        <v>254</v>
      </c>
      <c r="R687" s="10" t="s">
        <v>8088</v>
      </c>
      <c r="S687" s="10" t="s">
        <v>26</v>
      </c>
    </row>
    <row r="688" spans="1:19" ht="15" hidden="1" customHeight="1" x14ac:dyDescent="0.25">
      <c r="A688" s="10">
        <v>640132</v>
      </c>
      <c r="B688" s="10" t="s">
        <v>1861</v>
      </c>
      <c r="C688" s="10"/>
      <c r="D688" s="10" t="s">
        <v>8556</v>
      </c>
      <c r="E688" s="10"/>
      <c r="F688" s="10" t="s">
        <v>1868</v>
      </c>
      <c r="G688" s="11">
        <v>758.25</v>
      </c>
      <c r="H688" s="13"/>
      <c r="I688" s="10">
        <v>6</v>
      </c>
      <c r="J688" s="47"/>
      <c r="K688" s="10">
        <v>15</v>
      </c>
      <c r="L688" s="10">
        <v>1.5</v>
      </c>
      <c r="M688" s="10" t="s">
        <v>18</v>
      </c>
      <c r="N688" s="10">
        <v>752212</v>
      </c>
      <c r="O688" s="12">
        <v>41247</v>
      </c>
      <c r="P688" s="4" t="s">
        <v>8072</v>
      </c>
      <c r="Q688" s="10" t="s">
        <v>414</v>
      </c>
      <c r="R688" s="47" t="s">
        <v>8087</v>
      </c>
      <c r="S688" s="13" t="s">
        <v>20</v>
      </c>
    </row>
    <row r="689" spans="1:19" s="10" customFormat="1" ht="15" hidden="1" customHeight="1" x14ac:dyDescent="0.25">
      <c r="A689" s="10">
        <v>666406</v>
      </c>
      <c r="B689" s="10" t="s">
        <v>4805</v>
      </c>
      <c r="C689" s="76" t="s">
        <v>8360</v>
      </c>
      <c r="D689" s="76"/>
      <c r="E689" s="76"/>
      <c r="F689" s="10" t="s">
        <v>4807</v>
      </c>
      <c r="G689" s="11">
        <v>2417.1999999999998</v>
      </c>
      <c r="I689" s="10">
        <v>21</v>
      </c>
      <c r="L689" s="10">
        <v>1.5</v>
      </c>
      <c r="M689" s="10" t="s">
        <v>45</v>
      </c>
      <c r="O689" s="12">
        <v>41375</v>
      </c>
      <c r="P689" s="4" t="s">
        <v>8076</v>
      </c>
      <c r="Q689" s="10" t="s">
        <v>254</v>
      </c>
      <c r="R689" s="10" t="s">
        <v>8087</v>
      </c>
      <c r="S689" s="10" t="s">
        <v>26</v>
      </c>
    </row>
    <row r="690" spans="1:19" ht="15" hidden="1" customHeight="1" x14ac:dyDescent="0.25">
      <c r="A690" s="10">
        <v>632647</v>
      </c>
      <c r="B690" s="10" t="s">
        <v>64</v>
      </c>
      <c r="C690" s="10"/>
      <c r="D690" s="10"/>
      <c r="E690" s="10"/>
      <c r="F690" s="10" t="s">
        <v>1621</v>
      </c>
      <c r="G690" s="11">
        <v>2630</v>
      </c>
      <c r="H690" s="13"/>
      <c r="I690" s="10" t="s">
        <v>1622</v>
      </c>
      <c r="J690" s="10" t="s">
        <v>1623</v>
      </c>
      <c r="K690" s="47"/>
      <c r="L690" s="47"/>
      <c r="M690" s="10" t="s">
        <v>45</v>
      </c>
      <c r="N690" s="10"/>
      <c r="O690" s="12">
        <v>41226</v>
      </c>
      <c r="P690" s="4" t="s">
        <v>8071</v>
      </c>
      <c r="Q690" s="10" t="s">
        <v>34</v>
      </c>
      <c r="R690" s="10" t="s">
        <v>8088</v>
      </c>
      <c r="S690" s="13" t="s">
        <v>20</v>
      </c>
    </row>
    <row r="691" spans="1:19" ht="15" hidden="1" customHeight="1" x14ac:dyDescent="0.25">
      <c r="A691" s="10">
        <v>632658</v>
      </c>
      <c r="B691" s="10" t="s">
        <v>1335</v>
      </c>
      <c r="C691" s="10"/>
      <c r="D691" s="10"/>
      <c r="E691" s="10"/>
      <c r="F691" s="10" t="s">
        <v>1484</v>
      </c>
      <c r="G691" s="11">
        <v>959</v>
      </c>
      <c r="H691" s="13"/>
      <c r="I691" s="10" t="s">
        <v>151</v>
      </c>
      <c r="J691" s="10" t="s">
        <v>1485</v>
      </c>
      <c r="K691" s="47"/>
      <c r="L691" s="47"/>
      <c r="M691" s="10" t="s">
        <v>45</v>
      </c>
      <c r="N691" s="10"/>
      <c r="O691" s="12">
        <v>41226</v>
      </c>
      <c r="P691" s="4" t="s">
        <v>8071</v>
      </c>
      <c r="Q691" s="10" t="s">
        <v>71</v>
      </c>
      <c r="R691" s="10" t="s">
        <v>8088</v>
      </c>
      <c r="S691" s="13" t="s">
        <v>20</v>
      </c>
    </row>
    <row r="692" spans="1:19" ht="15" hidden="1" customHeight="1" x14ac:dyDescent="0.25">
      <c r="A692" s="10">
        <v>632666</v>
      </c>
      <c r="B692" s="10" t="s">
        <v>405</v>
      </c>
      <c r="C692" s="10"/>
      <c r="D692" s="10"/>
      <c r="E692" s="10"/>
      <c r="F692" s="10" t="s">
        <v>1624</v>
      </c>
      <c r="G692" s="11">
        <v>12400</v>
      </c>
      <c r="H692" s="13"/>
      <c r="I692" s="10">
        <v>8</v>
      </c>
      <c r="J692" s="10" t="s">
        <v>1625</v>
      </c>
      <c r="K692" s="47"/>
      <c r="L692" s="47"/>
      <c r="M692" s="10" t="s">
        <v>45</v>
      </c>
      <c r="N692" s="10"/>
      <c r="O692" s="12">
        <v>41226</v>
      </c>
      <c r="P692" s="4" t="s">
        <v>8071</v>
      </c>
      <c r="Q692" s="10" t="s">
        <v>203</v>
      </c>
      <c r="R692" s="10" t="s">
        <v>8088</v>
      </c>
      <c r="S692" s="13" t="s">
        <v>20</v>
      </c>
    </row>
    <row r="693" spans="1:19" ht="15" hidden="1" customHeight="1" x14ac:dyDescent="0.25">
      <c r="A693" s="10">
        <v>632682</v>
      </c>
      <c r="B693" s="10" t="s">
        <v>470</v>
      </c>
      <c r="C693" s="10"/>
      <c r="D693" s="10"/>
      <c r="E693" s="10"/>
      <c r="F693" s="10" t="s">
        <v>1626</v>
      </c>
      <c r="G693" s="11">
        <v>961</v>
      </c>
      <c r="H693" s="13"/>
      <c r="I693" s="10" t="s">
        <v>1627</v>
      </c>
      <c r="J693" s="10" t="s">
        <v>1628</v>
      </c>
      <c r="K693" s="47"/>
      <c r="L693" s="47"/>
      <c r="M693" s="10" t="s">
        <v>45</v>
      </c>
      <c r="N693" s="10"/>
      <c r="O693" s="12">
        <v>41226</v>
      </c>
      <c r="P693" s="4" t="s">
        <v>8071</v>
      </c>
      <c r="Q693" s="10" t="s">
        <v>71</v>
      </c>
      <c r="R693" s="10" t="s">
        <v>8088</v>
      </c>
      <c r="S693" s="13" t="s">
        <v>20</v>
      </c>
    </row>
    <row r="694" spans="1:19" s="10" customFormat="1" ht="15" hidden="1" customHeight="1" x14ac:dyDescent="0.25">
      <c r="A694" s="10">
        <v>661861</v>
      </c>
      <c r="B694" s="10" t="s">
        <v>2046</v>
      </c>
      <c r="C694" s="76" t="s">
        <v>8360</v>
      </c>
      <c r="D694" s="76"/>
      <c r="E694" s="76"/>
      <c r="F694" s="10" t="s">
        <v>4397</v>
      </c>
      <c r="G694" s="11">
        <v>1954.26</v>
      </c>
      <c r="I694" s="10">
        <v>21</v>
      </c>
      <c r="L694" s="10">
        <v>2</v>
      </c>
      <c r="M694" s="10" t="s">
        <v>45</v>
      </c>
      <c r="O694" s="12">
        <v>41355</v>
      </c>
      <c r="P694" s="4" t="s">
        <v>8075</v>
      </c>
      <c r="Q694" s="10" t="s">
        <v>254</v>
      </c>
      <c r="R694" s="10" t="s">
        <v>8088</v>
      </c>
      <c r="S694" s="10" t="s">
        <v>26</v>
      </c>
    </row>
    <row r="695" spans="1:19" s="10" customFormat="1" ht="15" hidden="1" customHeight="1" x14ac:dyDescent="0.25">
      <c r="A695" s="10">
        <v>691634</v>
      </c>
      <c r="B695" s="10" t="s">
        <v>6587</v>
      </c>
      <c r="C695" s="76" t="s">
        <v>8360</v>
      </c>
      <c r="D695" s="76"/>
      <c r="E695" s="76"/>
      <c r="F695" s="10" t="s">
        <v>6588</v>
      </c>
      <c r="G695" s="10">
        <v>2240</v>
      </c>
      <c r="I695" s="10">
        <v>21</v>
      </c>
      <c r="L695" s="10">
        <v>2</v>
      </c>
      <c r="M695" s="10" t="s">
        <v>45</v>
      </c>
      <c r="O695" s="12">
        <v>41479</v>
      </c>
      <c r="P695" s="4" t="s">
        <v>8079</v>
      </c>
      <c r="Q695" s="10" t="s">
        <v>140</v>
      </c>
      <c r="R695" s="10" t="s">
        <v>8088</v>
      </c>
      <c r="S695" s="10" t="s">
        <v>26</v>
      </c>
    </row>
    <row r="696" spans="1:19" ht="15" hidden="1" customHeight="1" x14ac:dyDescent="0.25">
      <c r="A696" s="10">
        <v>632780</v>
      </c>
      <c r="B696" s="10" t="s">
        <v>107</v>
      </c>
      <c r="C696" s="10"/>
      <c r="D696" s="10"/>
      <c r="E696" s="10"/>
      <c r="F696" s="10" t="s">
        <v>1631</v>
      </c>
      <c r="G696" s="11">
        <v>0</v>
      </c>
      <c r="H696" s="13"/>
      <c r="I696" s="10">
        <v>16</v>
      </c>
      <c r="J696" s="10">
        <v>14</v>
      </c>
      <c r="K696" s="10" t="s">
        <v>1632</v>
      </c>
      <c r="L696" s="13"/>
      <c r="M696" s="10" t="s">
        <v>45</v>
      </c>
      <c r="N696" s="10"/>
      <c r="O696" s="12">
        <v>41226</v>
      </c>
      <c r="P696" s="4" t="s">
        <v>8071</v>
      </c>
      <c r="Q696" s="10" t="s">
        <v>42</v>
      </c>
      <c r="R696" s="10" t="s">
        <v>8088</v>
      </c>
      <c r="S696" s="13" t="s">
        <v>20</v>
      </c>
    </row>
    <row r="697" spans="1:19" ht="15" hidden="1" customHeight="1" x14ac:dyDescent="0.25">
      <c r="A697" s="10">
        <v>632781</v>
      </c>
      <c r="B697" s="10" t="s">
        <v>107</v>
      </c>
      <c r="C697" s="10"/>
      <c r="D697" s="10"/>
      <c r="E697" s="10"/>
      <c r="F697" s="10" t="s">
        <v>1633</v>
      </c>
      <c r="G697" s="11">
        <v>0</v>
      </c>
      <c r="H697" s="13"/>
      <c r="I697" s="10">
        <v>13</v>
      </c>
      <c r="J697" s="10">
        <v>10</v>
      </c>
      <c r="K697" s="10" t="s">
        <v>1634</v>
      </c>
      <c r="L697" s="47"/>
      <c r="M697" s="10" t="s">
        <v>45</v>
      </c>
      <c r="N697" s="10"/>
      <c r="O697" s="12">
        <v>41226</v>
      </c>
      <c r="P697" s="4" t="s">
        <v>8071</v>
      </c>
      <c r="Q697" s="10" t="s">
        <v>42</v>
      </c>
      <c r="R697" s="10" t="s">
        <v>8088</v>
      </c>
      <c r="S697" s="13" t="s">
        <v>20</v>
      </c>
    </row>
    <row r="698" spans="1:19" ht="15" hidden="1" customHeight="1" x14ac:dyDescent="0.25">
      <c r="A698" s="10">
        <v>632782</v>
      </c>
      <c r="B698" s="10" t="s">
        <v>107</v>
      </c>
      <c r="C698" s="10"/>
      <c r="D698" s="10"/>
      <c r="E698" s="10"/>
      <c r="F698" s="10" t="s">
        <v>1635</v>
      </c>
      <c r="G698" s="11">
        <v>0</v>
      </c>
      <c r="H698" s="13"/>
      <c r="I698" s="10">
        <v>12</v>
      </c>
      <c r="J698" s="10">
        <v>12</v>
      </c>
      <c r="K698" s="10" t="s">
        <v>1636</v>
      </c>
      <c r="L698" s="47"/>
      <c r="M698" s="10" t="s">
        <v>45</v>
      </c>
      <c r="N698" s="10"/>
      <c r="O698" s="12">
        <v>41226</v>
      </c>
      <c r="P698" s="4" t="s">
        <v>8071</v>
      </c>
      <c r="Q698" s="10" t="s">
        <v>42</v>
      </c>
      <c r="R698" s="10" t="s">
        <v>8088</v>
      </c>
      <c r="S698" s="13" t="s">
        <v>20</v>
      </c>
    </row>
    <row r="699" spans="1:19" s="10" customFormat="1" ht="15" hidden="1" customHeight="1" x14ac:dyDescent="0.25">
      <c r="A699" s="10">
        <v>665760</v>
      </c>
      <c r="B699" s="10" t="s">
        <v>4751</v>
      </c>
      <c r="C699" s="76" t="s">
        <v>8360</v>
      </c>
      <c r="D699" s="76"/>
      <c r="E699" s="76"/>
      <c r="F699" s="10" t="s">
        <v>4753</v>
      </c>
      <c r="G699" s="11">
        <v>27458.400000000001</v>
      </c>
      <c r="I699" s="10">
        <v>21</v>
      </c>
      <c r="L699" s="10">
        <v>4</v>
      </c>
      <c r="M699" s="10" t="s">
        <v>45</v>
      </c>
      <c r="O699" s="12">
        <v>41373</v>
      </c>
      <c r="P699" s="4" t="s">
        <v>8076</v>
      </c>
      <c r="Q699" s="10" t="s">
        <v>254</v>
      </c>
      <c r="R699" s="10" t="s">
        <v>8088</v>
      </c>
      <c r="S699" s="10" t="s">
        <v>26</v>
      </c>
    </row>
    <row r="700" spans="1:19" s="10" customFormat="1" ht="15" hidden="1" customHeight="1" x14ac:dyDescent="0.25">
      <c r="A700" s="10">
        <v>665766</v>
      </c>
      <c r="B700" s="10" t="s">
        <v>4751</v>
      </c>
      <c r="C700" s="76" t="s">
        <v>8360</v>
      </c>
      <c r="D700" s="76"/>
      <c r="E700" s="76"/>
      <c r="F700" s="10" t="s">
        <v>4754</v>
      </c>
      <c r="G700" s="11">
        <v>29127.599999999999</v>
      </c>
      <c r="I700" s="10">
        <v>21</v>
      </c>
      <c r="L700" s="10">
        <v>4</v>
      </c>
      <c r="M700" s="10" t="s">
        <v>45</v>
      </c>
      <c r="O700" s="12">
        <v>41373</v>
      </c>
      <c r="P700" s="4" t="s">
        <v>8076</v>
      </c>
      <c r="Q700" s="10" t="s">
        <v>254</v>
      </c>
      <c r="R700" s="10" t="s">
        <v>8088</v>
      </c>
      <c r="S700" s="10" t="s">
        <v>26</v>
      </c>
    </row>
    <row r="701" spans="1:19" ht="15" hidden="1" customHeight="1" x14ac:dyDescent="0.25">
      <c r="A701" s="10">
        <v>649015</v>
      </c>
      <c r="B701" s="10" t="s">
        <v>174</v>
      </c>
      <c r="C701" s="10"/>
      <c r="D701" s="10" t="s">
        <v>8562</v>
      </c>
      <c r="E701" s="10"/>
      <c r="F701" s="10" t="s">
        <v>175</v>
      </c>
      <c r="G701" s="11">
        <v>852.55</v>
      </c>
      <c r="H701" s="13"/>
      <c r="I701" s="10">
        <v>3</v>
      </c>
      <c r="J701" s="10">
        <v>37</v>
      </c>
      <c r="K701" s="10" t="s">
        <v>176</v>
      </c>
      <c r="L701" s="47"/>
      <c r="M701" s="10" t="s">
        <v>18</v>
      </c>
      <c r="N701" s="10">
        <v>771853</v>
      </c>
      <c r="O701" s="12">
        <v>41295</v>
      </c>
      <c r="P701" s="4" t="s">
        <v>8073</v>
      </c>
      <c r="Q701" s="10" t="s">
        <v>34</v>
      </c>
      <c r="R701" s="47" t="s">
        <v>8087</v>
      </c>
      <c r="S701" s="13" t="s">
        <v>20</v>
      </c>
    </row>
    <row r="702" spans="1:19" s="10" customFormat="1" ht="15" hidden="1" customHeight="1" x14ac:dyDescent="0.25">
      <c r="A702" s="10">
        <v>665730</v>
      </c>
      <c r="B702" s="10" t="s">
        <v>4751</v>
      </c>
      <c r="C702" s="76" t="s">
        <v>8360</v>
      </c>
      <c r="D702" s="76"/>
      <c r="E702" s="76"/>
      <c r="F702" s="10" t="s">
        <v>4752</v>
      </c>
      <c r="G702" s="11">
        <v>14636.4</v>
      </c>
      <c r="I702" s="10">
        <v>21</v>
      </c>
      <c r="L702" s="10">
        <v>4</v>
      </c>
      <c r="M702" s="10" t="s">
        <v>45</v>
      </c>
      <c r="O702" s="12">
        <v>41373</v>
      </c>
      <c r="P702" s="4" t="s">
        <v>8076</v>
      </c>
      <c r="Q702" s="10" t="s">
        <v>254</v>
      </c>
      <c r="R702" s="10" t="s">
        <v>8088</v>
      </c>
      <c r="S702" s="10" t="s">
        <v>26</v>
      </c>
    </row>
    <row r="703" spans="1:19" s="10" customFormat="1" ht="15" hidden="1" customHeight="1" x14ac:dyDescent="0.25">
      <c r="A703" s="10">
        <v>698429</v>
      </c>
      <c r="B703" s="10" t="s">
        <v>4751</v>
      </c>
      <c r="C703" s="76" t="s">
        <v>8360</v>
      </c>
      <c r="D703" s="76"/>
      <c r="E703" s="76"/>
      <c r="F703" s="10" t="s">
        <v>7291</v>
      </c>
      <c r="G703" s="10">
        <v>6001.6</v>
      </c>
      <c r="I703" s="10">
        <v>21</v>
      </c>
      <c r="L703" s="10">
        <v>4</v>
      </c>
      <c r="M703" s="10" t="s">
        <v>45</v>
      </c>
      <c r="O703" s="12">
        <v>41508</v>
      </c>
      <c r="P703" s="4" t="s">
        <v>8080</v>
      </c>
      <c r="Q703" s="10" t="s">
        <v>254</v>
      </c>
      <c r="R703" s="10" t="s">
        <v>8088</v>
      </c>
      <c r="S703" s="10" t="s">
        <v>26</v>
      </c>
    </row>
    <row r="704" spans="1:19" s="10" customFormat="1" ht="15" hidden="1" customHeight="1" x14ac:dyDescent="0.25">
      <c r="A704" s="10">
        <v>698433</v>
      </c>
      <c r="B704" s="10" t="s">
        <v>4751</v>
      </c>
      <c r="C704" s="76" t="s">
        <v>8360</v>
      </c>
      <c r="D704" s="76"/>
      <c r="E704" s="76"/>
      <c r="F704" s="10" t="s">
        <v>7292</v>
      </c>
      <c r="G704" s="10">
        <v>6243.6</v>
      </c>
      <c r="I704" s="10">
        <v>21</v>
      </c>
      <c r="L704" s="10">
        <v>4</v>
      </c>
      <c r="M704" s="10" t="s">
        <v>45</v>
      </c>
      <c r="O704" s="12">
        <v>41508</v>
      </c>
      <c r="P704" s="4" t="s">
        <v>8080</v>
      </c>
      <c r="Q704" s="10" t="s">
        <v>254</v>
      </c>
      <c r="R704" s="10" t="s">
        <v>8088</v>
      </c>
      <c r="S704" s="10" t="s">
        <v>26</v>
      </c>
    </row>
    <row r="705" spans="1:19" s="10" customFormat="1" ht="15" hidden="1" customHeight="1" x14ac:dyDescent="0.25">
      <c r="A705" s="10">
        <v>667799</v>
      </c>
      <c r="B705" s="10" t="s">
        <v>4933</v>
      </c>
      <c r="C705" s="76" t="s">
        <v>8360</v>
      </c>
      <c r="D705" s="76"/>
      <c r="E705" s="76"/>
      <c r="F705" s="10" t="s">
        <v>4934</v>
      </c>
      <c r="G705" s="11">
        <v>5150</v>
      </c>
      <c r="I705" s="10">
        <v>21.5</v>
      </c>
      <c r="L705" s="10">
        <v>1.8</v>
      </c>
      <c r="M705" s="10" t="s">
        <v>45</v>
      </c>
      <c r="O705" s="12">
        <v>41382</v>
      </c>
      <c r="P705" s="4" t="s">
        <v>8076</v>
      </c>
      <c r="Q705" s="10" t="s">
        <v>253</v>
      </c>
      <c r="R705" s="10" t="s">
        <v>8088</v>
      </c>
      <c r="S705" s="10" t="s">
        <v>26</v>
      </c>
    </row>
    <row r="706" spans="1:19" ht="15" hidden="1" customHeight="1" x14ac:dyDescent="0.25">
      <c r="A706" s="10">
        <v>632853</v>
      </c>
      <c r="B706" s="10" t="s">
        <v>1642</v>
      </c>
      <c r="C706" s="10"/>
      <c r="D706" s="10"/>
      <c r="E706" s="10"/>
      <c r="F706" s="10" t="s">
        <v>1643</v>
      </c>
      <c r="G706" s="11">
        <v>2828</v>
      </c>
      <c r="H706" s="13"/>
      <c r="I706" s="10" t="s">
        <v>1644</v>
      </c>
      <c r="J706" s="10">
        <v>18</v>
      </c>
      <c r="K706" s="10" t="s">
        <v>1645</v>
      </c>
      <c r="L706" s="47"/>
      <c r="M706" s="10" t="s">
        <v>45</v>
      </c>
      <c r="N706" s="10"/>
      <c r="O706" s="12">
        <v>41227</v>
      </c>
      <c r="P706" s="4" t="s">
        <v>8071</v>
      </c>
      <c r="Q706" s="10" t="s">
        <v>49</v>
      </c>
      <c r="R706" s="10" t="s">
        <v>8088</v>
      </c>
      <c r="S706" s="13" t="s">
        <v>20</v>
      </c>
    </row>
    <row r="707" spans="1:19" ht="15" hidden="1" customHeight="1" x14ac:dyDescent="0.25">
      <c r="A707" s="10">
        <v>632854</v>
      </c>
      <c r="B707" s="10" t="s">
        <v>1642</v>
      </c>
      <c r="C707" s="10"/>
      <c r="D707" s="10"/>
      <c r="E707" s="10"/>
      <c r="F707" s="10" t="s">
        <v>1646</v>
      </c>
      <c r="G707" s="11">
        <v>5110</v>
      </c>
      <c r="H707" s="13"/>
      <c r="I707" s="10" t="s">
        <v>1647</v>
      </c>
      <c r="J707" s="10">
        <v>24</v>
      </c>
      <c r="K707" s="10" t="s">
        <v>1648</v>
      </c>
      <c r="L707" s="47"/>
      <c r="M707" s="10" t="s">
        <v>45</v>
      </c>
      <c r="N707" s="10"/>
      <c r="O707" s="12">
        <v>41227</v>
      </c>
      <c r="P707" s="4" t="s">
        <v>8071</v>
      </c>
      <c r="Q707" s="10" t="s">
        <v>49</v>
      </c>
      <c r="R707" s="10" t="s">
        <v>8088</v>
      </c>
      <c r="S707" s="13" t="s">
        <v>20</v>
      </c>
    </row>
    <row r="708" spans="1:19" ht="15" hidden="1" customHeight="1" x14ac:dyDescent="0.25">
      <c r="A708" s="10">
        <v>632855</v>
      </c>
      <c r="B708" s="10" t="s">
        <v>1642</v>
      </c>
      <c r="C708" s="10"/>
      <c r="D708" s="10"/>
      <c r="E708" s="10"/>
      <c r="F708" s="10" t="s">
        <v>1649</v>
      </c>
      <c r="G708" s="11">
        <v>0</v>
      </c>
      <c r="H708" s="13"/>
      <c r="I708" s="10" t="s">
        <v>1650</v>
      </c>
      <c r="J708" s="10">
        <v>27</v>
      </c>
      <c r="K708" s="10">
        <v>75</v>
      </c>
      <c r="L708" s="47"/>
      <c r="M708" s="10" t="s">
        <v>45</v>
      </c>
      <c r="N708" s="10"/>
      <c r="O708" s="12">
        <v>41227</v>
      </c>
      <c r="P708" s="4" t="s">
        <v>8071</v>
      </c>
      <c r="Q708" s="10" t="s">
        <v>49</v>
      </c>
      <c r="R708" s="10" t="s">
        <v>8088</v>
      </c>
      <c r="S708" s="13" t="s">
        <v>20</v>
      </c>
    </row>
    <row r="709" spans="1:19" ht="15" hidden="1" customHeight="1" x14ac:dyDescent="0.25">
      <c r="A709" s="10">
        <v>671183</v>
      </c>
      <c r="B709" s="10" t="s">
        <v>808</v>
      </c>
      <c r="C709" s="10"/>
      <c r="D709" s="10"/>
      <c r="E709" s="10"/>
      <c r="F709" s="10" t="s">
        <v>5227</v>
      </c>
      <c r="G709" s="11">
        <v>5625</v>
      </c>
      <c r="H709" s="13"/>
      <c r="I709" s="10">
        <v>6</v>
      </c>
      <c r="J709" s="47"/>
      <c r="K709" s="10">
        <v>7</v>
      </c>
      <c r="L709" s="10">
        <v>1.25</v>
      </c>
      <c r="M709" s="10" t="s">
        <v>45</v>
      </c>
      <c r="N709" s="10"/>
      <c r="O709" s="12">
        <v>41395</v>
      </c>
      <c r="P709" s="4" t="s">
        <v>8077</v>
      </c>
      <c r="Q709" s="10" t="s">
        <v>39</v>
      </c>
      <c r="R709" s="10" t="s">
        <v>8088</v>
      </c>
      <c r="S709" s="13" t="s">
        <v>20</v>
      </c>
    </row>
    <row r="710" spans="1:19" ht="15" hidden="1" customHeight="1" x14ac:dyDescent="0.25">
      <c r="A710" s="10">
        <v>632882</v>
      </c>
      <c r="B710" s="10" t="s">
        <v>127</v>
      </c>
      <c r="C710" s="10"/>
      <c r="D710" s="10"/>
      <c r="E710" s="10"/>
      <c r="F710" s="10" t="s">
        <v>1652</v>
      </c>
      <c r="G710" s="11">
        <v>11460</v>
      </c>
      <c r="H710" s="13"/>
      <c r="I710" s="10" t="s">
        <v>250</v>
      </c>
      <c r="J710" s="10">
        <v>8</v>
      </c>
      <c r="K710" s="10" t="s">
        <v>1653</v>
      </c>
      <c r="L710" s="47"/>
      <c r="M710" s="10" t="s">
        <v>45</v>
      </c>
      <c r="N710" s="10"/>
      <c r="O710" s="12">
        <v>41227</v>
      </c>
      <c r="P710" s="4" t="s">
        <v>8071</v>
      </c>
      <c r="Q710" s="10" t="s">
        <v>49</v>
      </c>
      <c r="R710" s="10" t="s">
        <v>8088</v>
      </c>
      <c r="S710" s="13" t="s">
        <v>20</v>
      </c>
    </row>
    <row r="711" spans="1:19" ht="15" hidden="1" customHeight="1" x14ac:dyDescent="0.25">
      <c r="A711" s="10">
        <v>632883</v>
      </c>
      <c r="B711" s="10" t="s">
        <v>1654</v>
      </c>
      <c r="C711" s="10"/>
      <c r="D711" s="10"/>
      <c r="E711" s="10"/>
      <c r="F711" s="10" t="s">
        <v>1655</v>
      </c>
      <c r="G711" s="11">
        <v>4465</v>
      </c>
      <c r="H711" s="13"/>
      <c r="I711" s="10" t="s">
        <v>380</v>
      </c>
      <c r="J711" s="10">
        <v>4</v>
      </c>
      <c r="K711" s="10" t="s">
        <v>1656</v>
      </c>
      <c r="L711" s="47"/>
      <c r="M711" s="10" t="s">
        <v>45</v>
      </c>
      <c r="N711" s="10"/>
      <c r="O711" s="12">
        <v>41227</v>
      </c>
      <c r="P711" s="4" t="s">
        <v>8071</v>
      </c>
      <c r="Q711" s="10" t="s">
        <v>34</v>
      </c>
      <c r="R711" s="10" t="s">
        <v>8088</v>
      </c>
      <c r="S711" s="13" t="s">
        <v>20</v>
      </c>
    </row>
    <row r="712" spans="1:19" s="10" customFormat="1" ht="15" hidden="1" customHeight="1" x14ac:dyDescent="0.25">
      <c r="A712" s="10">
        <v>652102</v>
      </c>
      <c r="B712" s="10" t="s">
        <v>125</v>
      </c>
      <c r="C712" s="76" t="s">
        <v>8360</v>
      </c>
      <c r="D712" s="76"/>
      <c r="E712" s="76"/>
      <c r="F712" s="10" t="s">
        <v>3587</v>
      </c>
      <c r="G712" s="11">
        <v>4000</v>
      </c>
      <c r="I712" s="10">
        <v>22</v>
      </c>
      <c r="L712" s="10">
        <v>1.25</v>
      </c>
      <c r="M712" s="10" t="s">
        <v>45</v>
      </c>
      <c r="O712" s="12">
        <v>41319</v>
      </c>
      <c r="P712" s="4" t="s">
        <v>8074</v>
      </c>
      <c r="Q712" s="10" t="s">
        <v>37</v>
      </c>
      <c r="R712" s="10" t="s">
        <v>8087</v>
      </c>
      <c r="S712" s="10" t="s">
        <v>26</v>
      </c>
    </row>
    <row r="713" spans="1:19" s="10" customFormat="1" ht="15" hidden="1" customHeight="1" x14ac:dyDescent="0.25">
      <c r="A713" s="10">
        <v>662235</v>
      </c>
      <c r="B713" s="10" t="s">
        <v>252</v>
      </c>
      <c r="C713" s="76" t="s">
        <v>8360</v>
      </c>
      <c r="D713" s="76"/>
      <c r="E713" s="76"/>
      <c r="F713" s="10" t="s">
        <v>4421</v>
      </c>
      <c r="G713" s="11">
        <v>0</v>
      </c>
      <c r="I713" s="10">
        <v>22</v>
      </c>
      <c r="L713" s="10">
        <v>1</v>
      </c>
      <c r="M713" s="10" t="s">
        <v>45</v>
      </c>
      <c r="O713" s="12">
        <v>41359</v>
      </c>
      <c r="P713" s="4" t="s">
        <v>8075</v>
      </c>
      <c r="Q713" s="10" t="s">
        <v>169</v>
      </c>
      <c r="R713" s="10" t="s">
        <v>8088</v>
      </c>
      <c r="S713" s="10" t="s">
        <v>26</v>
      </c>
    </row>
    <row r="714" spans="1:19" ht="15" hidden="1" customHeight="1" x14ac:dyDescent="0.25">
      <c r="A714" s="10">
        <v>632900</v>
      </c>
      <c r="B714" s="10" t="s">
        <v>107</v>
      </c>
      <c r="C714" s="10"/>
      <c r="D714" s="10"/>
      <c r="E714" s="10"/>
      <c r="F714" s="10" t="s">
        <v>1659</v>
      </c>
      <c r="G714" s="11">
        <v>1849.5</v>
      </c>
      <c r="H714" s="13"/>
      <c r="I714" s="10">
        <v>24</v>
      </c>
      <c r="J714" s="10" t="s">
        <v>1660</v>
      </c>
      <c r="K714" s="47"/>
      <c r="L714" s="47"/>
      <c r="M714" s="10" t="s">
        <v>45</v>
      </c>
      <c r="N714" s="10"/>
      <c r="O714" s="12">
        <v>41227</v>
      </c>
      <c r="P714" s="4" t="s">
        <v>8071</v>
      </c>
      <c r="Q714" s="10" t="s">
        <v>42</v>
      </c>
      <c r="R714" s="47" t="s">
        <v>8087</v>
      </c>
      <c r="S714" s="13" t="s">
        <v>20</v>
      </c>
    </row>
    <row r="715" spans="1:19" ht="15" hidden="1" customHeight="1" x14ac:dyDescent="0.25">
      <c r="A715" s="10">
        <v>632925</v>
      </c>
      <c r="B715" s="10" t="s">
        <v>107</v>
      </c>
      <c r="C715" s="10"/>
      <c r="D715" s="10"/>
      <c r="E715" s="10"/>
      <c r="F715" s="10" t="s">
        <v>1661</v>
      </c>
      <c r="G715" s="11">
        <v>1729.35</v>
      </c>
      <c r="H715" s="13"/>
      <c r="I715" s="10">
        <v>23</v>
      </c>
      <c r="J715" s="10" t="s">
        <v>1634</v>
      </c>
      <c r="K715" s="47"/>
      <c r="L715" s="47"/>
      <c r="M715" s="10" t="s">
        <v>45</v>
      </c>
      <c r="N715" s="10"/>
      <c r="O715" s="12">
        <v>41227</v>
      </c>
      <c r="P715" s="4" t="s">
        <v>8071</v>
      </c>
      <c r="Q715" s="10" t="s">
        <v>42</v>
      </c>
      <c r="R715" s="47" t="s">
        <v>8087</v>
      </c>
      <c r="S715" s="13" t="s">
        <v>20</v>
      </c>
    </row>
    <row r="716" spans="1:19" ht="15" hidden="1" customHeight="1" x14ac:dyDescent="0.25">
      <c r="A716" s="10">
        <v>632928</v>
      </c>
      <c r="B716" s="10" t="s">
        <v>107</v>
      </c>
      <c r="C716" s="10"/>
      <c r="D716" s="10"/>
      <c r="E716" s="10"/>
      <c r="F716" s="10" t="s">
        <v>1662</v>
      </c>
      <c r="G716" s="11">
        <v>1835.5</v>
      </c>
      <c r="H716" s="13"/>
      <c r="I716" s="10">
        <v>30</v>
      </c>
      <c r="J716" s="10" t="s">
        <v>1663</v>
      </c>
      <c r="K716" s="47"/>
      <c r="L716" s="47"/>
      <c r="M716" s="10" t="s">
        <v>45</v>
      </c>
      <c r="N716" s="10"/>
      <c r="O716" s="12">
        <v>41227</v>
      </c>
      <c r="P716" s="4" t="s">
        <v>8071</v>
      </c>
      <c r="Q716" s="10" t="s">
        <v>42</v>
      </c>
      <c r="R716" s="47" t="s">
        <v>8087</v>
      </c>
      <c r="S716" s="13" t="s">
        <v>20</v>
      </c>
    </row>
    <row r="717" spans="1:19" ht="15" hidden="1" customHeight="1" x14ac:dyDescent="0.25">
      <c r="A717" s="10">
        <v>632964</v>
      </c>
      <c r="B717" s="10" t="s">
        <v>163</v>
      </c>
      <c r="C717" s="10"/>
      <c r="D717" s="10"/>
      <c r="E717" s="10"/>
      <c r="F717" s="10" t="s">
        <v>1664</v>
      </c>
      <c r="G717" s="11">
        <v>8329.75</v>
      </c>
      <c r="H717" s="13"/>
      <c r="I717" s="10">
        <v>24</v>
      </c>
      <c r="J717" s="10" t="s">
        <v>1665</v>
      </c>
      <c r="K717" s="47"/>
      <c r="L717" s="47"/>
      <c r="M717" s="10" t="s">
        <v>45</v>
      </c>
      <c r="N717" s="10"/>
      <c r="O717" s="12">
        <v>41227</v>
      </c>
      <c r="P717" s="4" t="s">
        <v>8071</v>
      </c>
      <c r="Q717" s="10" t="s">
        <v>103</v>
      </c>
      <c r="R717" s="10" t="s">
        <v>8088</v>
      </c>
      <c r="S717" s="13" t="s">
        <v>20</v>
      </c>
    </row>
    <row r="718" spans="1:19" ht="15" hidden="1" customHeight="1" x14ac:dyDescent="0.25">
      <c r="A718" s="10">
        <v>632973</v>
      </c>
      <c r="B718" s="10" t="s">
        <v>470</v>
      </c>
      <c r="C718" s="10"/>
      <c r="D718" s="10"/>
      <c r="E718" s="10"/>
      <c r="F718" s="10" t="s">
        <v>1666</v>
      </c>
      <c r="G718" s="11">
        <v>3593.2</v>
      </c>
      <c r="H718" s="13"/>
      <c r="I718" s="10">
        <v>3</v>
      </c>
      <c r="J718" s="10" t="s">
        <v>1667</v>
      </c>
      <c r="K718" s="47"/>
      <c r="L718" s="47"/>
      <c r="M718" s="10" t="s">
        <v>45</v>
      </c>
      <c r="N718" s="10"/>
      <c r="O718" s="12">
        <v>41227</v>
      </c>
      <c r="P718" s="4" t="s">
        <v>8071</v>
      </c>
      <c r="Q718" s="10" t="s">
        <v>39</v>
      </c>
      <c r="R718" s="10" t="s">
        <v>8088</v>
      </c>
      <c r="S718" s="13" t="s">
        <v>20</v>
      </c>
    </row>
    <row r="719" spans="1:19" s="10" customFormat="1" ht="15" hidden="1" customHeight="1" x14ac:dyDescent="0.25">
      <c r="A719" s="10">
        <v>675310</v>
      </c>
      <c r="B719" s="10" t="s">
        <v>279</v>
      </c>
      <c r="C719" s="76" t="s">
        <v>8360</v>
      </c>
      <c r="D719" s="76"/>
      <c r="E719" s="76"/>
      <c r="F719" s="10" t="s">
        <v>5268</v>
      </c>
      <c r="G719" s="11">
        <v>2750</v>
      </c>
      <c r="I719" s="10">
        <v>22</v>
      </c>
      <c r="L719" s="10">
        <v>1.9</v>
      </c>
      <c r="M719" s="10" t="s">
        <v>18</v>
      </c>
      <c r="N719" s="10">
        <v>823496</v>
      </c>
      <c r="O719" s="12">
        <v>41396</v>
      </c>
      <c r="P719" s="4" t="s">
        <v>8077</v>
      </c>
      <c r="Q719" s="10" t="s">
        <v>254</v>
      </c>
      <c r="R719" s="10" t="s">
        <v>8088</v>
      </c>
      <c r="S719" s="10" t="s">
        <v>26</v>
      </c>
    </row>
    <row r="720" spans="1:19" ht="15" hidden="1" customHeight="1" x14ac:dyDescent="0.25">
      <c r="A720" s="10">
        <v>672932</v>
      </c>
      <c r="B720" s="10" t="s">
        <v>130</v>
      </c>
      <c r="C720" s="10"/>
      <c r="D720" s="10"/>
      <c r="E720" s="10"/>
      <c r="F720" s="10" t="s">
        <v>5334</v>
      </c>
      <c r="G720" s="11">
        <v>5562</v>
      </c>
      <c r="H720" s="13"/>
      <c r="I720" s="10">
        <v>8.5</v>
      </c>
      <c r="J720" s="47"/>
      <c r="K720" s="10">
        <v>9</v>
      </c>
      <c r="L720" s="10">
        <v>1.5</v>
      </c>
      <c r="M720" s="10" t="s">
        <v>45</v>
      </c>
      <c r="N720" s="10"/>
      <c r="O720" s="12">
        <v>41402</v>
      </c>
      <c r="P720" s="4" t="s">
        <v>8077</v>
      </c>
      <c r="Q720" s="10" t="s">
        <v>31</v>
      </c>
      <c r="R720" s="10" t="s">
        <v>8088</v>
      </c>
      <c r="S720" s="13" t="s">
        <v>20</v>
      </c>
    </row>
    <row r="721" spans="1:19" ht="15" hidden="1" customHeight="1" x14ac:dyDescent="0.25">
      <c r="A721" s="10">
        <v>627205</v>
      </c>
      <c r="B721" s="10" t="s">
        <v>21</v>
      </c>
      <c r="C721" s="10"/>
      <c r="D721" s="10"/>
      <c r="E721" s="10"/>
      <c r="F721" s="10" t="s">
        <v>1020</v>
      </c>
      <c r="G721" s="11">
        <v>5535</v>
      </c>
      <c r="H721" s="13"/>
      <c r="I721" s="10">
        <v>13</v>
      </c>
      <c r="J721" s="47"/>
      <c r="K721" s="10">
        <v>18</v>
      </c>
      <c r="L721" s="10">
        <v>1.25</v>
      </c>
      <c r="M721" s="10" t="s">
        <v>45</v>
      </c>
      <c r="N721" s="10"/>
      <c r="O721" s="12">
        <v>41201</v>
      </c>
      <c r="P721" s="4" t="s">
        <v>8070</v>
      </c>
      <c r="Q721" s="10" t="s">
        <v>34</v>
      </c>
      <c r="R721" s="47" t="s">
        <v>8087</v>
      </c>
      <c r="S721" s="13" t="s">
        <v>20</v>
      </c>
    </row>
    <row r="722" spans="1:19" ht="15" hidden="1" customHeight="1" x14ac:dyDescent="0.25">
      <c r="A722" s="10">
        <v>633092</v>
      </c>
      <c r="B722" s="10" t="s">
        <v>1671</v>
      </c>
      <c r="C722" s="10"/>
      <c r="D722" s="10"/>
      <c r="E722" s="10"/>
      <c r="F722" s="10" t="s">
        <v>1672</v>
      </c>
      <c r="G722" s="11">
        <v>1671.6</v>
      </c>
      <c r="H722" s="13"/>
      <c r="I722" s="10">
        <v>6</v>
      </c>
      <c r="J722" s="47"/>
      <c r="K722" s="10">
        <v>9</v>
      </c>
      <c r="L722" s="10">
        <v>2</v>
      </c>
      <c r="M722" s="10" t="s">
        <v>45</v>
      </c>
      <c r="N722" s="10"/>
      <c r="O722" s="12">
        <v>41227</v>
      </c>
      <c r="P722" s="4" t="s">
        <v>8071</v>
      </c>
      <c r="Q722" s="10" t="s">
        <v>103</v>
      </c>
      <c r="R722" s="10" t="s">
        <v>8088</v>
      </c>
      <c r="S722" s="13" t="s">
        <v>20</v>
      </c>
    </row>
    <row r="723" spans="1:19" s="10" customFormat="1" ht="15" hidden="1" customHeight="1" x14ac:dyDescent="0.25">
      <c r="A723" s="10">
        <v>651344</v>
      </c>
      <c r="B723" s="10" t="s">
        <v>554</v>
      </c>
      <c r="C723" s="76" t="s">
        <v>8360</v>
      </c>
      <c r="D723" s="76"/>
      <c r="E723" s="76"/>
      <c r="F723" s="10" t="s">
        <v>3495</v>
      </c>
      <c r="G723" s="11">
        <v>2328.6</v>
      </c>
      <c r="I723" s="10">
        <v>22</v>
      </c>
      <c r="L723" s="10">
        <v>2</v>
      </c>
      <c r="M723" s="10" t="s">
        <v>45</v>
      </c>
      <c r="O723" s="12">
        <v>41317</v>
      </c>
      <c r="P723" s="4" t="s">
        <v>8074</v>
      </c>
      <c r="Q723" s="10" t="s">
        <v>140</v>
      </c>
      <c r="R723" s="10" t="s">
        <v>8088</v>
      </c>
      <c r="S723" s="10" t="s">
        <v>26</v>
      </c>
    </row>
    <row r="724" spans="1:19" s="10" customFormat="1" ht="15" hidden="1" customHeight="1" x14ac:dyDescent="0.25">
      <c r="A724" s="10">
        <v>696207</v>
      </c>
      <c r="B724" s="10" t="s">
        <v>237</v>
      </c>
      <c r="C724" s="76" t="s">
        <v>8360</v>
      </c>
      <c r="D724" s="76"/>
      <c r="E724" s="76"/>
      <c r="F724" s="10" t="s">
        <v>7063</v>
      </c>
      <c r="G724" s="10">
        <v>247.2</v>
      </c>
      <c r="I724" s="10">
        <v>22</v>
      </c>
      <c r="L724" s="10">
        <v>2.5</v>
      </c>
      <c r="M724" s="10" t="s">
        <v>18</v>
      </c>
      <c r="N724" s="10">
        <v>871030</v>
      </c>
      <c r="O724" s="12">
        <v>41487</v>
      </c>
      <c r="P724" s="4" t="s">
        <v>8080</v>
      </c>
      <c r="Q724" s="10" t="s">
        <v>254</v>
      </c>
      <c r="R724" s="10" t="s">
        <v>8088</v>
      </c>
      <c r="S724" s="10" t="s">
        <v>26</v>
      </c>
    </row>
    <row r="725" spans="1:19" ht="15" hidden="1" customHeight="1" x14ac:dyDescent="0.25">
      <c r="A725" s="10">
        <v>670582</v>
      </c>
      <c r="B725" s="10" t="s">
        <v>494</v>
      </c>
      <c r="C725" s="10"/>
      <c r="D725" s="10"/>
      <c r="E725" s="10"/>
      <c r="F725" s="10" t="s">
        <v>5179</v>
      </c>
      <c r="G725" s="11">
        <v>5340</v>
      </c>
      <c r="H725" s="13"/>
      <c r="I725" s="10">
        <v>4</v>
      </c>
      <c r="J725" s="47"/>
      <c r="K725" s="10">
        <v>6</v>
      </c>
      <c r="L725" s="10">
        <v>4</v>
      </c>
      <c r="M725" s="10" t="s">
        <v>45</v>
      </c>
      <c r="N725" s="10"/>
      <c r="O725" s="12">
        <v>41393</v>
      </c>
      <c r="P725" s="4" t="s">
        <v>8076</v>
      </c>
      <c r="Q725" s="10" t="s">
        <v>39</v>
      </c>
      <c r="R725" s="10" t="s">
        <v>8088</v>
      </c>
      <c r="S725" s="13" t="s">
        <v>20</v>
      </c>
    </row>
    <row r="726" spans="1:19" s="10" customFormat="1" ht="15" hidden="1" customHeight="1" x14ac:dyDescent="0.25">
      <c r="A726" s="10">
        <v>640117</v>
      </c>
      <c r="B726" s="10" t="s">
        <v>123</v>
      </c>
      <c r="C726" s="76" t="s">
        <v>8360</v>
      </c>
      <c r="D726" s="76"/>
      <c r="E726" s="76"/>
      <c r="F726" s="10" t="s">
        <v>2399</v>
      </c>
      <c r="G726" s="11">
        <v>56000</v>
      </c>
      <c r="I726" s="10">
        <v>22.5</v>
      </c>
      <c r="L726" s="10">
        <v>1.25</v>
      </c>
      <c r="M726" s="10" t="s">
        <v>45</v>
      </c>
      <c r="O726" s="12">
        <v>41262</v>
      </c>
      <c r="P726" s="4" t="s">
        <v>8072</v>
      </c>
      <c r="Q726" s="10" t="s">
        <v>37</v>
      </c>
      <c r="R726" s="10" t="s">
        <v>8087</v>
      </c>
      <c r="S726" s="10" t="s">
        <v>26</v>
      </c>
    </row>
    <row r="727" spans="1:19" s="10" customFormat="1" ht="15" hidden="1" customHeight="1" x14ac:dyDescent="0.25">
      <c r="A727" s="10">
        <v>679426</v>
      </c>
      <c r="B727" s="10" t="s">
        <v>2201</v>
      </c>
      <c r="C727" s="76" t="s">
        <v>8360</v>
      </c>
      <c r="D727" s="76"/>
      <c r="E727" s="76"/>
      <c r="F727" s="10" t="s">
        <v>5769</v>
      </c>
      <c r="G727" s="11">
        <v>2850.4</v>
      </c>
      <c r="I727" s="10">
        <v>23</v>
      </c>
      <c r="L727" s="10">
        <v>1</v>
      </c>
      <c r="M727" s="10" t="s">
        <v>45</v>
      </c>
      <c r="O727" s="12">
        <v>41425</v>
      </c>
      <c r="P727" s="4" t="s">
        <v>8077</v>
      </c>
      <c r="Q727" s="10" t="s">
        <v>169</v>
      </c>
      <c r="R727" s="10" t="s">
        <v>8088</v>
      </c>
      <c r="S727" s="10" t="s">
        <v>26</v>
      </c>
    </row>
    <row r="728" spans="1:19" s="10" customFormat="1" ht="15" hidden="1" customHeight="1" x14ac:dyDescent="0.25">
      <c r="A728" s="10">
        <v>670319</v>
      </c>
      <c r="B728" s="10" t="s">
        <v>64</v>
      </c>
      <c r="C728" s="76" t="s">
        <v>8360</v>
      </c>
      <c r="D728" s="76"/>
      <c r="E728" s="76"/>
      <c r="F728" s="10" t="s">
        <v>5156</v>
      </c>
      <c r="G728" s="11">
        <v>1337.8</v>
      </c>
      <c r="I728" s="10">
        <v>23</v>
      </c>
      <c r="L728" s="10">
        <v>1</v>
      </c>
      <c r="M728" s="10" t="s">
        <v>45</v>
      </c>
      <c r="O728" s="12">
        <v>41390</v>
      </c>
      <c r="P728" s="4" t="s">
        <v>8076</v>
      </c>
      <c r="Q728" s="10" t="s">
        <v>169</v>
      </c>
      <c r="R728" s="10" t="s">
        <v>8088</v>
      </c>
      <c r="S728" s="10" t="s">
        <v>26</v>
      </c>
    </row>
    <row r="729" spans="1:19" ht="15" hidden="1" customHeight="1" x14ac:dyDescent="0.25">
      <c r="A729" s="10">
        <v>633121</v>
      </c>
      <c r="B729" s="10" t="s">
        <v>24</v>
      </c>
      <c r="C729" s="10"/>
      <c r="D729" s="10"/>
      <c r="E729" s="10"/>
      <c r="F729" s="10" t="s">
        <v>1674</v>
      </c>
      <c r="G729" s="11">
        <v>2784</v>
      </c>
      <c r="H729" s="13"/>
      <c r="I729" s="10" t="s">
        <v>151</v>
      </c>
      <c r="J729" s="10">
        <v>12</v>
      </c>
      <c r="K729" s="10" t="s">
        <v>1675</v>
      </c>
      <c r="L729" s="47"/>
      <c r="M729" s="10" t="s">
        <v>45</v>
      </c>
      <c r="N729" s="10"/>
      <c r="O729" s="12">
        <v>41228</v>
      </c>
      <c r="P729" s="4" t="s">
        <v>8071</v>
      </c>
      <c r="Q729" s="10" t="s">
        <v>31</v>
      </c>
      <c r="R729" s="10" t="s">
        <v>8088</v>
      </c>
      <c r="S729" s="13" t="s">
        <v>20</v>
      </c>
    </row>
    <row r="730" spans="1:19" ht="15" hidden="1" customHeight="1" x14ac:dyDescent="0.25">
      <c r="A730" s="10">
        <v>633165</v>
      </c>
      <c r="B730" s="10" t="s">
        <v>405</v>
      </c>
      <c r="C730" s="10"/>
      <c r="D730" s="10"/>
      <c r="E730" s="10"/>
      <c r="F730" s="10" t="s">
        <v>1676</v>
      </c>
      <c r="G730" s="11">
        <v>8262.5</v>
      </c>
      <c r="H730" s="13"/>
      <c r="I730" s="10">
        <v>8</v>
      </c>
      <c r="J730" s="10" t="s">
        <v>1677</v>
      </c>
      <c r="K730" s="47"/>
      <c r="L730" s="47"/>
      <c r="M730" s="10" t="s">
        <v>45</v>
      </c>
      <c r="N730" s="10"/>
      <c r="O730" s="12">
        <v>41228</v>
      </c>
      <c r="P730" s="4" t="s">
        <v>8071</v>
      </c>
      <c r="Q730" s="10" t="s">
        <v>203</v>
      </c>
      <c r="R730" s="10" t="s">
        <v>8088</v>
      </c>
      <c r="S730" s="13" t="s">
        <v>20</v>
      </c>
    </row>
    <row r="731" spans="1:19" ht="15" hidden="1" customHeight="1" x14ac:dyDescent="0.25">
      <c r="A731" s="10">
        <v>633216</v>
      </c>
      <c r="B731" s="10" t="s">
        <v>388</v>
      </c>
      <c r="C731" s="10"/>
      <c r="D731" s="10"/>
      <c r="E731" s="10"/>
      <c r="F731" s="10" t="s">
        <v>1678</v>
      </c>
      <c r="G731" s="11">
        <v>9312</v>
      </c>
      <c r="H731" s="13"/>
      <c r="I731" s="10" t="s">
        <v>246</v>
      </c>
      <c r="J731" s="10" t="s">
        <v>1679</v>
      </c>
      <c r="K731" s="47"/>
      <c r="L731" s="47"/>
      <c r="M731" s="10" t="s">
        <v>45</v>
      </c>
      <c r="N731" s="10"/>
      <c r="O731" s="12">
        <v>41228</v>
      </c>
      <c r="P731" s="4" t="s">
        <v>8071</v>
      </c>
      <c r="Q731" s="10" t="s">
        <v>75</v>
      </c>
      <c r="R731" s="10" t="s">
        <v>8088</v>
      </c>
      <c r="S731" s="13" t="s">
        <v>20</v>
      </c>
    </row>
    <row r="732" spans="1:19" s="10" customFormat="1" ht="15" hidden="1" customHeight="1" x14ac:dyDescent="0.25">
      <c r="A732" s="10">
        <v>663739</v>
      </c>
      <c r="B732" s="10" t="s">
        <v>2885</v>
      </c>
      <c r="C732" s="76" t="s">
        <v>8360</v>
      </c>
      <c r="D732" s="76"/>
      <c r="E732" s="76"/>
      <c r="F732" s="10" t="s">
        <v>4553</v>
      </c>
      <c r="G732" s="11">
        <v>1250.76</v>
      </c>
      <c r="I732" s="10">
        <v>23</v>
      </c>
      <c r="L732" s="10">
        <v>3</v>
      </c>
      <c r="M732" s="10" t="s">
        <v>45</v>
      </c>
      <c r="O732" s="12">
        <v>41365</v>
      </c>
      <c r="P732" s="4" t="s">
        <v>8076</v>
      </c>
      <c r="Q732" s="10" t="s">
        <v>254</v>
      </c>
      <c r="R732" s="10" t="s">
        <v>8088</v>
      </c>
      <c r="S732" s="10" t="s">
        <v>26</v>
      </c>
    </row>
    <row r="733" spans="1:19" ht="15" hidden="1" customHeight="1" x14ac:dyDescent="0.25">
      <c r="A733" s="10">
        <v>633233</v>
      </c>
      <c r="B733" s="10" t="s">
        <v>255</v>
      </c>
      <c r="C733" s="10"/>
      <c r="D733" s="10"/>
      <c r="E733" s="10"/>
      <c r="F733" s="10" t="s">
        <v>1681</v>
      </c>
      <c r="G733" s="11">
        <v>0</v>
      </c>
      <c r="H733" s="13"/>
      <c r="I733" s="10">
        <v>16</v>
      </c>
      <c r="J733" s="10" t="s">
        <v>1682</v>
      </c>
      <c r="K733" s="47"/>
      <c r="L733" s="47"/>
      <c r="M733" s="10" t="s">
        <v>45</v>
      </c>
      <c r="N733" s="10"/>
      <c r="O733" s="12">
        <v>41228</v>
      </c>
      <c r="P733" s="4" t="s">
        <v>8071</v>
      </c>
      <c r="Q733" s="10" t="s">
        <v>39</v>
      </c>
      <c r="R733" s="10" t="s">
        <v>8088</v>
      </c>
      <c r="S733" s="13" t="s">
        <v>20</v>
      </c>
    </row>
    <row r="734" spans="1:19" ht="15" hidden="1" customHeight="1" x14ac:dyDescent="0.25">
      <c r="A734" s="10">
        <v>633237</v>
      </c>
      <c r="B734" s="10" t="s">
        <v>24</v>
      </c>
      <c r="C734" s="10"/>
      <c r="D734" s="10"/>
      <c r="E734" s="10"/>
      <c r="F734" s="10" t="s">
        <v>1683</v>
      </c>
      <c r="G734" s="11">
        <v>2099.25</v>
      </c>
      <c r="H734" s="13"/>
      <c r="I734" s="10" t="s">
        <v>151</v>
      </c>
      <c r="J734" s="10">
        <v>12</v>
      </c>
      <c r="K734" s="10" t="s">
        <v>1684</v>
      </c>
      <c r="L734" s="47"/>
      <c r="M734" s="10" t="s">
        <v>45</v>
      </c>
      <c r="N734" s="10"/>
      <c r="O734" s="12">
        <v>41228</v>
      </c>
      <c r="P734" s="4" t="s">
        <v>8071</v>
      </c>
      <c r="Q734" s="10" t="s">
        <v>34</v>
      </c>
      <c r="R734" s="10" t="s">
        <v>8088</v>
      </c>
      <c r="S734" s="13" t="s">
        <v>20</v>
      </c>
    </row>
    <row r="735" spans="1:19" s="10" customFormat="1" ht="15" hidden="1" customHeight="1" x14ac:dyDescent="0.25">
      <c r="A735" s="10">
        <v>695186</v>
      </c>
      <c r="B735" s="10" t="s">
        <v>279</v>
      </c>
      <c r="C735" s="76" t="s">
        <v>8360</v>
      </c>
      <c r="D735" s="76"/>
      <c r="E735" s="76"/>
      <c r="F735" s="10" t="s">
        <v>6937</v>
      </c>
      <c r="G735" s="10">
        <v>3503</v>
      </c>
      <c r="I735" s="10">
        <v>23.13</v>
      </c>
      <c r="L735" s="10">
        <v>2.5</v>
      </c>
      <c r="M735" s="10" t="s">
        <v>18</v>
      </c>
      <c r="N735" s="10">
        <v>869247</v>
      </c>
      <c r="O735" s="12">
        <v>41484</v>
      </c>
      <c r="P735" s="4" t="s">
        <v>8079</v>
      </c>
      <c r="Q735" s="10" t="s">
        <v>254</v>
      </c>
      <c r="R735" s="10" t="s">
        <v>8088</v>
      </c>
      <c r="S735" s="10" t="s">
        <v>26</v>
      </c>
    </row>
    <row r="736" spans="1:19" ht="15" hidden="1" customHeight="1" x14ac:dyDescent="0.25">
      <c r="A736" s="10">
        <v>633320</v>
      </c>
      <c r="B736" s="10" t="s">
        <v>300</v>
      </c>
      <c r="C736" s="10"/>
      <c r="D736" s="10"/>
      <c r="E736" s="10"/>
      <c r="F736" s="10" t="s">
        <v>1686</v>
      </c>
      <c r="G736" s="11">
        <v>0</v>
      </c>
      <c r="H736" s="13"/>
      <c r="I736" s="10">
        <v>8</v>
      </c>
      <c r="J736" s="10" t="s">
        <v>1133</v>
      </c>
      <c r="K736" s="47"/>
      <c r="L736" s="47"/>
      <c r="M736" s="10" t="s">
        <v>45</v>
      </c>
      <c r="N736" s="10"/>
      <c r="O736" s="12">
        <v>41228</v>
      </c>
      <c r="P736" s="4" t="s">
        <v>8071</v>
      </c>
      <c r="Q736" s="10" t="s">
        <v>42</v>
      </c>
      <c r="R736" s="10" t="s">
        <v>8088</v>
      </c>
      <c r="S736" s="13" t="s">
        <v>20</v>
      </c>
    </row>
    <row r="737" spans="1:19" ht="15" hidden="1" customHeight="1" x14ac:dyDescent="0.25">
      <c r="A737" s="10">
        <v>633323</v>
      </c>
      <c r="B737" s="10" t="s">
        <v>206</v>
      </c>
      <c r="C737" s="10"/>
      <c r="D737" s="10"/>
      <c r="E737" s="10"/>
      <c r="F737" s="10" t="s">
        <v>1687</v>
      </c>
      <c r="G737" s="11">
        <v>0</v>
      </c>
      <c r="H737" s="13"/>
      <c r="I737" s="10">
        <v>38.5</v>
      </c>
      <c r="J737" s="10">
        <v>6.5</v>
      </c>
      <c r="K737" s="10">
        <v>27</v>
      </c>
      <c r="L737" s="10">
        <v>2</v>
      </c>
      <c r="M737" s="10" t="s">
        <v>45</v>
      </c>
      <c r="N737" s="10"/>
      <c r="O737" s="12">
        <v>41228</v>
      </c>
      <c r="P737" s="4" t="s">
        <v>8071</v>
      </c>
      <c r="Q737" s="10" t="s">
        <v>71</v>
      </c>
      <c r="R737" s="10" t="s">
        <v>8088</v>
      </c>
      <c r="S737" s="13" t="s">
        <v>20</v>
      </c>
    </row>
    <row r="738" spans="1:19" ht="15" hidden="1" customHeight="1" x14ac:dyDescent="0.25">
      <c r="A738" s="10">
        <v>633324</v>
      </c>
      <c r="B738" s="10" t="s">
        <v>206</v>
      </c>
      <c r="C738" s="10"/>
      <c r="D738" s="10"/>
      <c r="E738" s="10"/>
      <c r="F738" s="10" t="s">
        <v>1688</v>
      </c>
      <c r="G738" s="11">
        <v>0</v>
      </c>
      <c r="H738" s="13"/>
      <c r="I738" s="10">
        <v>42.5</v>
      </c>
      <c r="J738" s="10">
        <v>7.5</v>
      </c>
      <c r="K738" s="10">
        <v>28</v>
      </c>
      <c r="L738" s="10">
        <v>2</v>
      </c>
      <c r="M738" s="10" t="s">
        <v>45</v>
      </c>
      <c r="N738" s="10"/>
      <c r="O738" s="12">
        <v>41228</v>
      </c>
      <c r="P738" s="4" t="s">
        <v>8071</v>
      </c>
      <c r="Q738" s="10" t="s">
        <v>71</v>
      </c>
      <c r="R738" s="10" t="s">
        <v>8088</v>
      </c>
      <c r="S738" s="13" t="s">
        <v>20</v>
      </c>
    </row>
    <row r="739" spans="1:19" ht="15" hidden="1" customHeight="1" x14ac:dyDescent="0.25">
      <c r="A739" s="10">
        <v>633325</v>
      </c>
      <c r="B739" s="10" t="s">
        <v>206</v>
      </c>
      <c r="C739" s="10"/>
      <c r="D739" s="10"/>
      <c r="E739" s="10"/>
      <c r="F739" s="10" t="s">
        <v>1689</v>
      </c>
      <c r="G739" s="11">
        <v>0</v>
      </c>
      <c r="H739" s="13"/>
      <c r="I739" s="10">
        <v>54.5</v>
      </c>
      <c r="J739" s="10">
        <v>7.5</v>
      </c>
      <c r="K739" s="10">
        <v>37</v>
      </c>
      <c r="L739" s="10">
        <v>2</v>
      </c>
      <c r="M739" s="10" t="s">
        <v>45</v>
      </c>
      <c r="N739" s="10"/>
      <c r="O739" s="12">
        <v>41228</v>
      </c>
      <c r="P739" s="4" t="s">
        <v>8071</v>
      </c>
      <c r="Q739" s="10" t="s">
        <v>71</v>
      </c>
      <c r="R739" s="10" t="s">
        <v>8088</v>
      </c>
      <c r="S739" s="13" t="s">
        <v>20</v>
      </c>
    </row>
    <row r="740" spans="1:19" ht="15" hidden="1" customHeight="1" x14ac:dyDescent="0.25">
      <c r="A740" s="10">
        <v>633327</v>
      </c>
      <c r="B740" s="10" t="s">
        <v>206</v>
      </c>
      <c r="C740" s="10"/>
      <c r="D740" s="10"/>
      <c r="E740" s="10"/>
      <c r="F740" s="10" t="s">
        <v>1690</v>
      </c>
      <c r="G740" s="11">
        <v>0</v>
      </c>
      <c r="H740" s="13"/>
      <c r="I740" s="10">
        <v>48.5</v>
      </c>
      <c r="J740" s="10">
        <v>9</v>
      </c>
      <c r="K740" s="10">
        <v>32.5</v>
      </c>
      <c r="L740" s="10">
        <v>2</v>
      </c>
      <c r="M740" s="10" t="s">
        <v>45</v>
      </c>
      <c r="N740" s="10"/>
      <c r="O740" s="12">
        <v>41228</v>
      </c>
      <c r="P740" s="4" t="s">
        <v>8071</v>
      </c>
      <c r="Q740" s="10" t="s">
        <v>71</v>
      </c>
      <c r="R740" s="10" t="s">
        <v>8088</v>
      </c>
      <c r="S740" s="13" t="s">
        <v>20</v>
      </c>
    </row>
    <row r="741" spans="1:19" ht="15" hidden="1" customHeight="1" x14ac:dyDescent="0.25">
      <c r="A741" s="10">
        <v>647636</v>
      </c>
      <c r="B741" s="10" t="s">
        <v>1861</v>
      </c>
      <c r="C741" s="10"/>
      <c r="D741" s="10" t="s">
        <v>8556</v>
      </c>
      <c r="E741" s="10"/>
      <c r="F741" s="10" t="s">
        <v>2861</v>
      </c>
      <c r="G741" s="11">
        <v>858</v>
      </c>
      <c r="H741" s="13"/>
      <c r="I741" s="10">
        <v>4</v>
      </c>
      <c r="J741" s="47"/>
      <c r="K741" s="10">
        <v>10</v>
      </c>
      <c r="L741" s="10">
        <v>1.5</v>
      </c>
      <c r="M741" s="10" t="s">
        <v>18</v>
      </c>
      <c r="N741" s="10">
        <v>768426</v>
      </c>
      <c r="O741" s="12">
        <v>41288</v>
      </c>
      <c r="P741" s="4" t="s">
        <v>8073</v>
      </c>
      <c r="Q741" s="10" t="s">
        <v>414</v>
      </c>
      <c r="R741" s="10" t="s">
        <v>8088</v>
      </c>
      <c r="S741" s="13" t="s">
        <v>20</v>
      </c>
    </row>
    <row r="742" spans="1:19" ht="15" hidden="1" customHeight="1" x14ac:dyDescent="0.25">
      <c r="A742" s="10">
        <v>660680</v>
      </c>
      <c r="B742" s="10" t="s">
        <v>494</v>
      </c>
      <c r="C742" s="10"/>
      <c r="D742" s="10"/>
      <c r="E742" s="10"/>
      <c r="F742" s="10" t="s">
        <v>4290</v>
      </c>
      <c r="G742" s="11">
        <v>5325</v>
      </c>
      <c r="H742" s="13"/>
      <c r="I742" s="10">
        <v>4</v>
      </c>
      <c r="J742" s="47"/>
      <c r="K742" s="10">
        <v>6</v>
      </c>
      <c r="L742" s="10">
        <v>4</v>
      </c>
      <c r="M742" s="10" t="s">
        <v>45</v>
      </c>
      <c r="N742" s="10"/>
      <c r="O742" s="12">
        <v>41352</v>
      </c>
      <c r="P742" s="4" t="s">
        <v>8075</v>
      </c>
      <c r="Q742" s="10" t="s">
        <v>52</v>
      </c>
      <c r="R742" s="10" t="s">
        <v>8088</v>
      </c>
      <c r="S742" s="13" t="s">
        <v>20</v>
      </c>
    </row>
    <row r="743" spans="1:19" s="10" customFormat="1" ht="15" hidden="1" customHeight="1" x14ac:dyDescent="0.25">
      <c r="A743" s="10">
        <v>695186</v>
      </c>
      <c r="B743" s="10" t="s">
        <v>279</v>
      </c>
      <c r="C743" s="76" t="s">
        <v>8360</v>
      </c>
      <c r="D743" s="76"/>
      <c r="E743" s="76"/>
      <c r="F743" s="10" t="s">
        <v>6937</v>
      </c>
      <c r="G743" s="10">
        <v>3503</v>
      </c>
      <c r="I743" s="10">
        <v>23.13</v>
      </c>
      <c r="L743" s="10">
        <v>2.5</v>
      </c>
      <c r="M743" s="10" t="s">
        <v>18</v>
      </c>
      <c r="N743" s="10">
        <v>869247</v>
      </c>
      <c r="O743" s="12">
        <v>41484</v>
      </c>
      <c r="P743" s="4" t="s">
        <v>8079</v>
      </c>
      <c r="Q743" s="10" t="s">
        <v>254</v>
      </c>
      <c r="R743" s="10" t="s">
        <v>8088</v>
      </c>
      <c r="S743" s="10" t="s">
        <v>26</v>
      </c>
    </row>
    <row r="744" spans="1:19" ht="15" hidden="1" customHeight="1" x14ac:dyDescent="0.25">
      <c r="A744" s="10">
        <v>633346</v>
      </c>
      <c r="B744" s="10" t="s">
        <v>1695</v>
      </c>
      <c r="C744" s="10"/>
      <c r="D744" s="10"/>
      <c r="E744" s="10"/>
      <c r="F744" s="10" t="s">
        <v>1696</v>
      </c>
      <c r="G744" s="11">
        <v>2540</v>
      </c>
      <c r="H744" s="13"/>
      <c r="I744" s="10" t="s">
        <v>1697</v>
      </c>
      <c r="J744" s="10" t="s">
        <v>1698</v>
      </c>
      <c r="K744" s="47"/>
      <c r="L744" s="47"/>
      <c r="M744" s="10" t="s">
        <v>45</v>
      </c>
      <c r="N744" s="10"/>
      <c r="O744" s="12">
        <v>41229</v>
      </c>
      <c r="P744" s="4" t="s">
        <v>8071</v>
      </c>
      <c r="Q744" s="10" t="s">
        <v>34</v>
      </c>
      <c r="R744" s="10" t="s">
        <v>8088</v>
      </c>
      <c r="S744" s="13" t="s">
        <v>20</v>
      </c>
    </row>
    <row r="745" spans="1:19" ht="15" hidden="1" customHeight="1" x14ac:dyDescent="0.25">
      <c r="A745" s="10">
        <v>633347</v>
      </c>
      <c r="B745" s="10" t="s">
        <v>1699</v>
      </c>
      <c r="C745" s="10"/>
      <c r="D745" s="10"/>
      <c r="E745" s="10"/>
      <c r="F745" s="10" t="s">
        <v>1700</v>
      </c>
      <c r="G745" s="11">
        <v>0</v>
      </c>
      <c r="H745" s="13"/>
      <c r="I745" s="10" t="s">
        <v>1701</v>
      </c>
      <c r="J745" s="10">
        <v>20</v>
      </c>
      <c r="K745" s="10" t="s">
        <v>1702</v>
      </c>
      <c r="L745" s="47"/>
      <c r="M745" s="10" t="s">
        <v>45</v>
      </c>
      <c r="N745" s="10"/>
      <c r="O745" s="12">
        <v>41229</v>
      </c>
      <c r="P745" s="4" t="s">
        <v>8071</v>
      </c>
      <c r="Q745" s="10" t="s">
        <v>49</v>
      </c>
      <c r="R745" s="10" t="s">
        <v>8088</v>
      </c>
      <c r="S745" s="13" t="s">
        <v>20</v>
      </c>
    </row>
    <row r="746" spans="1:19" ht="15" hidden="1" customHeight="1" x14ac:dyDescent="0.25">
      <c r="A746" s="10">
        <v>633352</v>
      </c>
      <c r="B746" s="10" t="s">
        <v>107</v>
      </c>
      <c r="C746" s="10"/>
      <c r="D746" s="10"/>
      <c r="E746" s="10"/>
      <c r="F746" s="10" t="s">
        <v>1703</v>
      </c>
      <c r="G746" s="11">
        <v>1613.25</v>
      </c>
      <c r="H746" s="13"/>
      <c r="I746" s="10">
        <v>24</v>
      </c>
      <c r="J746" s="10" t="s">
        <v>1704</v>
      </c>
      <c r="K746" s="47"/>
      <c r="L746" s="47"/>
      <c r="M746" s="10" t="s">
        <v>45</v>
      </c>
      <c r="N746" s="10"/>
      <c r="O746" s="12">
        <v>41229</v>
      </c>
      <c r="P746" s="4" t="s">
        <v>8071</v>
      </c>
      <c r="Q746" s="10" t="s">
        <v>42</v>
      </c>
      <c r="R746" s="10" t="s">
        <v>8088</v>
      </c>
      <c r="S746" s="13" t="s">
        <v>20</v>
      </c>
    </row>
    <row r="747" spans="1:19" ht="15" hidden="1" customHeight="1" x14ac:dyDescent="0.25">
      <c r="A747" s="10">
        <v>633354</v>
      </c>
      <c r="B747" s="10" t="s">
        <v>64</v>
      </c>
      <c r="C747" s="10"/>
      <c r="D747" s="10"/>
      <c r="E747" s="10"/>
      <c r="F747" s="10" t="s">
        <v>1705</v>
      </c>
      <c r="G747" s="11">
        <v>135300</v>
      </c>
      <c r="H747" s="13"/>
      <c r="I747" s="10" t="s">
        <v>1706</v>
      </c>
      <c r="J747" s="10">
        <v>18</v>
      </c>
      <c r="K747" s="10" t="s">
        <v>1707</v>
      </c>
      <c r="L747" s="47"/>
      <c r="M747" s="10" t="s">
        <v>45</v>
      </c>
      <c r="N747" s="10"/>
      <c r="O747" s="12">
        <v>41229</v>
      </c>
      <c r="P747" s="4" t="s">
        <v>8071</v>
      </c>
      <c r="Q747" s="10" t="s">
        <v>34</v>
      </c>
      <c r="R747" s="10" t="s">
        <v>8088</v>
      </c>
      <c r="S747" s="13" t="s">
        <v>20</v>
      </c>
    </row>
    <row r="748" spans="1:19" ht="15" hidden="1" customHeight="1" x14ac:dyDescent="0.25">
      <c r="A748" s="10">
        <v>633357</v>
      </c>
      <c r="B748" s="10" t="s">
        <v>107</v>
      </c>
      <c r="C748" s="10"/>
      <c r="D748" s="10"/>
      <c r="E748" s="10"/>
      <c r="F748" s="10" t="s">
        <v>1708</v>
      </c>
      <c r="G748" s="11">
        <v>1767.25</v>
      </c>
      <c r="H748" s="13"/>
      <c r="I748" s="10">
        <v>24</v>
      </c>
      <c r="J748" s="10" t="s">
        <v>1709</v>
      </c>
      <c r="K748" s="47"/>
      <c r="L748" s="47"/>
      <c r="M748" s="10" t="s">
        <v>45</v>
      </c>
      <c r="N748" s="10"/>
      <c r="O748" s="12">
        <v>41229</v>
      </c>
      <c r="P748" s="4" t="s">
        <v>8071</v>
      </c>
      <c r="Q748" s="10" t="s">
        <v>42</v>
      </c>
      <c r="R748" s="10" t="s">
        <v>8088</v>
      </c>
      <c r="S748" s="13" t="s">
        <v>20</v>
      </c>
    </row>
    <row r="749" spans="1:19" ht="15" hidden="1" customHeight="1" x14ac:dyDescent="0.25">
      <c r="A749" s="10">
        <v>633371</v>
      </c>
      <c r="B749" s="10" t="s">
        <v>1710</v>
      </c>
      <c r="C749" s="10"/>
      <c r="D749" s="10"/>
      <c r="E749" s="10"/>
      <c r="F749" s="10" t="s">
        <v>1711</v>
      </c>
      <c r="G749" s="11">
        <v>4427.5</v>
      </c>
      <c r="H749" s="13"/>
      <c r="I749" s="10" t="s">
        <v>1712</v>
      </c>
      <c r="J749" s="10">
        <v>3</v>
      </c>
      <c r="K749" s="10" t="s">
        <v>1713</v>
      </c>
      <c r="L749" s="47"/>
      <c r="M749" s="10" t="s">
        <v>45</v>
      </c>
      <c r="N749" s="10"/>
      <c r="O749" s="12">
        <v>41229</v>
      </c>
      <c r="P749" s="4" t="s">
        <v>8071</v>
      </c>
      <c r="Q749" s="10" t="s">
        <v>25</v>
      </c>
      <c r="R749" s="10" t="s">
        <v>8088</v>
      </c>
      <c r="S749" s="13" t="s">
        <v>20</v>
      </c>
    </row>
    <row r="750" spans="1:19" ht="15" hidden="1" customHeight="1" x14ac:dyDescent="0.25">
      <c r="A750" s="10">
        <v>633390</v>
      </c>
      <c r="B750" s="10" t="s">
        <v>1714</v>
      </c>
      <c r="C750" s="10"/>
      <c r="D750" s="10"/>
      <c r="E750" s="10"/>
      <c r="F750" s="10" t="s">
        <v>1715</v>
      </c>
      <c r="G750" s="11">
        <v>1828.6</v>
      </c>
      <c r="H750" s="13"/>
      <c r="I750" s="10" t="s">
        <v>1716</v>
      </c>
      <c r="J750" s="10" t="s">
        <v>1717</v>
      </c>
      <c r="K750" s="47"/>
      <c r="L750" s="47"/>
      <c r="M750" s="10" t="s">
        <v>45</v>
      </c>
      <c r="N750" s="10"/>
      <c r="O750" s="12">
        <v>41229</v>
      </c>
      <c r="P750" s="4" t="s">
        <v>8071</v>
      </c>
      <c r="Q750" s="10" t="s">
        <v>29</v>
      </c>
      <c r="R750" s="10" t="s">
        <v>8088</v>
      </c>
      <c r="S750" s="13" t="s">
        <v>20</v>
      </c>
    </row>
    <row r="751" spans="1:19" ht="15" hidden="1" customHeight="1" x14ac:dyDescent="0.25">
      <c r="A751" s="10">
        <v>633391</v>
      </c>
      <c r="B751" s="10" t="s">
        <v>1714</v>
      </c>
      <c r="C751" s="10"/>
      <c r="D751" s="10"/>
      <c r="E751" s="10"/>
      <c r="F751" s="10" t="s">
        <v>1718</v>
      </c>
      <c r="G751" s="11">
        <v>0</v>
      </c>
      <c r="H751" s="13"/>
      <c r="I751" s="10" t="s">
        <v>1719</v>
      </c>
      <c r="J751" s="10" t="s">
        <v>1720</v>
      </c>
      <c r="K751" s="47"/>
      <c r="L751" s="47"/>
      <c r="M751" s="10" t="s">
        <v>45</v>
      </c>
      <c r="N751" s="10"/>
      <c r="O751" s="12">
        <v>41229</v>
      </c>
      <c r="P751" s="4" t="s">
        <v>8071</v>
      </c>
      <c r="Q751" s="10" t="s">
        <v>29</v>
      </c>
      <c r="R751" s="10" t="s">
        <v>8088</v>
      </c>
      <c r="S751" s="13" t="s">
        <v>20</v>
      </c>
    </row>
    <row r="752" spans="1:19" ht="15" hidden="1" customHeight="1" x14ac:dyDescent="0.25">
      <c r="A752" s="10">
        <v>633407</v>
      </c>
      <c r="B752" s="10" t="s">
        <v>1721</v>
      </c>
      <c r="C752" s="10"/>
      <c r="D752" s="10"/>
      <c r="E752" s="10"/>
      <c r="F752" s="10" t="s">
        <v>1722</v>
      </c>
      <c r="G752" s="11">
        <v>743.4</v>
      </c>
      <c r="H752" s="13"/>
      <c r="I752" s="10" t="s">
        <v>196</v>
      </c>
      <c r="J752" s="10">
        <v>5</v>
      </c>
      <c r="K752" s="10" t="s">
        <v>1723</v>
      </c>
      <c r="L752" s="47"/>
      <c r="M752" s="10" t="s">
        <v>45</v>
      </c>
      <c r="N752" s="10"/>
      <c r="O752" s="12">
        <v>41229</v>
      </c>
      <c r="P752" s="4" t="s">
        <v>8071</v>
      </c>
      <c r="Q752" s="10" t="s">
        <v>25</v>
      </c>
      <c r="R752" s="10" t="s">
        <v>8088</v>
      </c>
      <c r="S752" s="13" t="s">
        <v>20</v>
      </c>
    </row>
    <row r="753" spans="1:19" ht="15" hidden="1" customHeight="1" x14ac:dyDescent="0.25">
      <c r="A753" s="10">
        <v>633409</v>
      </c>
      <c r="B753" s="10" t="s">
        <v>1721</v>
      </c>
      <c r="C753" s="10"/>
      <c r="D753" s="10"/>
      <c r="E753" s="10"/>
      <c r="F753" s="10" t="s">
        <v>1724</v>
      </c>
      <c r="G753" s="11">
        <v>945</v>
      </c>
      <c r="H753" s="13"/>
      <c r="I753" s="10" t="s">
        <v>1725</v>
      </c>
      <c r="J753" s="10">
        <v>5</v>
      </c>
      <c r="K753" s="10">
        <v>2</v>
      </c>
      <c r="L753" s="47"/>
      <c r="M753" s="10" t="s">
        <v>45</v>
      </c>
      <c r="N753" s="10"/>
      <c r="O753" s="12">
        <v>41229</v>
      </c>
      <c r="P753" s="4" t="s">
        <v>8071</v>
      </c>
      <c r="Q753" s="10" t="s">
        <v>25</v>
      </c>
      <c r="R753" s="10" t="s">
        <v>8088</v>
      </c>
      <c r="S753" s="13" t="s">
        <v>20</v>
      </c>
    </row>
    <row r="754" spans="1:19" ht="15" hidden="1" customHeight="1" x14ac:dyDescent="0.25">
      <c r="A754" s="10">
        <v>633441</v>
      </c>
      <c r="B754" s="10" t="s">
        <v>1726</v>
      </c>
      <c r="C754" s="10"/>
      <c r="D754" s="10"/>
      <c r="E754" s="10"/>
      <c r="F754" s="10" t="s">
        <v>1727</v>
      </c>
      <c r="G754" s="11">
        <v>0</v>
      </c>
      <c r="H754" s="13"/>
      <c r="I754" s="10" t="s">
        <v>1728</v>
      </c>
      <c r="J754" s="47"/>
      <c r="K754" s="47"/>
      <c r="L754" s="47"/>
      <c r="M754" s="10" t="s">
        <v>45</v>
      </c>
      <c r="N754" s="10"/>
      <c r="O754" s="12">
        <v>41229</v>
      </c>
      <c r="P754" s="4" t="s">
        <v>8071</v>
      </c>
      <c r="Q754" s="10" t="s">
        <v>269</v>
      </c>
      <c r="R754" s="10" t="s">
        <v>8088</v>
      </c>
      <c r="S754" s="13" t="s">
        <v>20</v>
      </c>
    </row>
    <row r="755" spans="1:19" ht="15" hidden="1" customHeight="1" x14ac:dyDescent="0.25">
      <c r="A755" s="10">
        <v>633449</v>
      </c>
      <c r="B755" s="10" t="s">
        <v>1726</v>
      </c>
      <c r="C755" s="10"/>
      <c r="D755" s="10"/>
      <c r="E755" s="10"/>
      <c r="F755" s="10" t="s">
        <v>1729</v>
      </c>
      <c r="G755" s="11">
        <v>2882</v>
      </c>
      <c r="H755" s="13"/>
      <c r="I755" s="10" t="s">
        <v>1730</v>
      </c>
      <c r="J755" s="10">
        <v>10</v>
      </c>
      <c r="K755" s="47"/>
      <c r="L755" s="47"/>
      <c r="M755" s="10" t="s">
        <v>45</v>
      </c>
      <c r="N755" s="10"/>
      <c r="O755" s="12">
        <v>41229</v>
      </c>
      <c r="P755" s="4" t="s">
        <v>8071</v>
      </c>
      <c r="Q755" s="10" t="s">
        <v>269</v>
      </c>
      <c r="R755" s="10" t="s">
        <v>8088</v>
      </c>
      <c r="S755" s="13" t="s">
        <v>20</v>
      </c>
    </row>
    <row r="756" spans="1:19" ht="15" hidden="1" customHeight="1" x14ac:dyDescent="0.25">
      <c r="A756" s="10">
        <v>633465</v>
      </c>
      <c r="B756" s="10" t="s">
        <v>362</v>
      </c>
      <c r="C756" s="10"/>
      <c r="D756" s="10"/>
      <c r="E756" s="10"/>
      <c r="F756" s="10" t="s">
        <v>1731</v>
      </c>
      <c r="G756" s="11">
        <v>0</v>
      </c>
      <c r="H756" s="13"/>
      <c r="I756" s="10">
        <v>11.5</v>
      </c>
      <c r="J756" s="10">
        <v>9.5</v>
      </c>
      <c r="K756" s="10">
        <v>51</v>
      </c>
      <c r="L756" s="47"/>
      <c r="M756" s="10" t="s">
        <v>45</v>
      </c>
      <c r="N756" s="10"/>
      <c r="O756" s="12">
        <v>41229</v>
      </c>
      <c r="P756" s="4" t="s">
        <v>8071</v>
      </c>
      <c r="Q756" s="10" t="s">
        <v>103</v>
      </c>
      <c r="R756" s="10" t="s">
        <v>8088</v>
      </c>
      <c r="S756" s="13" t="s">
        <v>20</v>
      </c>
    </row>
    <row r="757" spans="1:19" ht="15" hidden="1" customHeight="1" x14ac:dyDescent="0.25">
      <c r="A757" s="10">
        <v>633538</v>
      </c>
      <c r="B757" s="10" t="s">
        <v>808</v>
      </c>
      <c r="C757" s="10"/>
      <c r="D757" s="10"/>
      <c r="E757" s="10"/>
      <c r="F757" s="10" t="s">
        <v>1732</v>
      </c>
      <c r="G757" s="11">
        <v>2242.5</v>
      </c>
      <c r="H757" s="13"/>
      <c r="I757" s="10" t="s">
        <v>168</v>
      </c>
      <c r="J757" s="10" t="s">
        <v>1733</v>
      </c>
      <c r="K757" s="47"/>
      <c r="L757" s="47"/>
      <c r="M757" s="10" t="s">
        <v>45</v>
      </c>
      <c r="N757" s="10"/>
      <c r="O757" s="12">
        <v>41229</v>
      </c>
      <c r="P757" s="4" t="s">
        <v>8071</v>
      </c>
      <c r="Q757" s="10" t="s">
        <v>71</v>
      </c>
      <c r="R757" s="10" t="s">
        <v>8088</v>
      </c>
      <c r="S757" s="13" t="s">
        <v>20</v>
      </c>
    </row>
    <row r="758" spans="1:19" ht="15" hidden="1" customHeight="1" x14ac:dyDescent="0.25">
      <c r="A758" s="10">
        <v>633539</v>
      </c>
      <c r="B758" s="10" t="s">
        <v>808</v>
      </c>
      <c r="C758" s="10"/>
      <c r="D758" s="10"/>
      <c r="E758" s="10"/>
      <c r="F758" s="10" t="s">
        <v>1734</v>
      </c>
      <c r="G758" s="11">
        <v>2757.5</v>
      </c>
      <c r="H758" s="13"/>
      <c r="I758" s="10" t="s">
        <v>453</v>
      </c>
      <c r="J758" s="10" t="s">
        <v>1735</v>
      </c>
      <c r="K758" s="47"/>
      <c r="L758" s="47"/>
      <c r="M758" s="10" t="s">
        <v>45</v>
      </c>
      <c r="N758" s="10"/>
      <c r="O758" s="12">
        <v>41229</v>
      </c>
      <c r="P758" s="4" t="s">
        <v>8071</v>
      </c>
      <c r="Q758" s="10" t="s">
        <v>71</v>
      </c>
      <c r="R758" s="10" t="s">
        <v>8088</v>
      </c>
      <c r="S758" s="13" t="s">
        <v>20</v>
      </c>
    </row>
    <row r="759" spans="1:19" ht="15" hidden="1" customHeight="1" x14ac:dyDescent="0.25">
      <c r="A759" s="10">
        <v>633544</v>
      </c>
      <c r="B759" s="10" t="s">
        <v>808</v>
      </c>
      <c r="C759" s="10"/>
      <c r="D759" s="10"/>
      <c r="E759" s="10"/>
      <c r="F759" s="10" t="s">
        <v>1736</v>
      </c>
      <c r="G759" s="11">
        <v>2369.5</v>
      </c>
      <c r="H759" s="13"/>
      <c r="I759" s="10" t="s">
        <v>151</v>
      </c>
      <c r="J759" s="10" t="s">
        <v>1737</v>
      </c>
      <c r="K759" s="47"/>
      <c r="L759" s="47"/>
      <c r="M759" s="10" t="s">
        <v>45</v>
      </c>
      <c r="N759" s="10"/>
      <c r="O759" s="12">
        <v>41229</v>
      </c>
      <c r="P759" s="4" t="s">
        <v>8071</v>
      </c>
      <c r="Q759" s="10" t="s">
        <v>71</v>
      </c>
      <c r="R759" s="10" t="s">
        <v>8088</v>
      </c>
      <c r="S759" s="13" t="s">
        <v>20</v>
      </c>
    </row>
    <row r="760" spans="1:19" ht="15" hidden="1" customHeight="1" x14ac:dyDescent="0.25">
      <c r="A760" s="10">
        <v>633546</v>
      </c>
      <c r="B760" s="10" t="s">
        <v>808</v>
      </c>
      <c r="C760" s="10"/>
      <c r="D760" s="10"/>
      <c r="E760" s="10"/>
      <c r="F760" s="10" t="s">
        <v>1738</v>
      </c>
      <c r="G760" s="11">
        <v>2103</v>
      </c>
      <c r="H760" s="13"/>
      <c r="I760" s="10" t="s">
        <v>257</v>
      </c>
      <c r="J760" s="10" t="s">
        <v>1739</v>
      </c>
      <c r="K760" s="47"/>
      <c r="L760" s="47"/>
      <c r="M760" s="10" t="s">
        <v>45</v>
      </c>
      <c r="N760" s="10"/>
      <c r="O760" s="12">
        <v>41229</v>
      </c>
      <c r="P760" s="4" t="s">
        <v>8071</v>
      </c>
      <c r="Q760" s="10" t="s">
        <v>71</v>
      </c>
      <c r="R760" s="10" t="s">
        <v>8088</v>
      </c>
      <c r="S760" s="13" t="s">
        <v>20</v>
      </c>
    </row>
    <row r="761" spans="1:19" ht="15" hidden="1" customHeight="1" x14ac:dyDescent="0.25">
      <c r="A761" s="10">
        <v>633547</v>
      </c>
      <c r="B761" s="10" t="s">
        <v>808</v>
      </c>
      <c r="C761" s="10"/>
      <c r="D761" s="10"/>
      <c r="E761" s="10"/>
      <c r="F761" s="10" t="s">
        <v>1740</v>
      </c>
      <c r="G761" s="11">
        <v>1729.38</v>
      </c>
      <c r="H761" s="13"/>
      <c r="I761" s="10" t="s">
        <v>73</v>
      </c>
      <c r="J761" s="10" t="s">
        <v>1741</v>
      </c>
      <c r="K761" s="47"/>
      <c r="L761" s="47"/>
      <c r="M761" s="10" t="s">
        <v>45</v>
      </c>
      <c r="N761" s="10"/>
      <c r="O761" s="12">
        <v>41229</v>
      </c>
      <c r="P761" s="4" t="s">
        <v>8071</v>
      </c>
      <c r="Q761" s="10" t="s">
        <v>71</v>
      </c>
      <c r="R761" s="10" t="s">
        <v>8088</v>
      </c>
      <c r="S761" s="13" t="s">
        <v>20</v>
      </c>
    </row>
    <row r="762" spans="1:19" ht="15" hidden="1" customHeight="1" x14ac:dyDescent="0.25">
      <c r="A762" s="10">
        <v>633585</v>
      </c>
      <c r="B762" s="10" t="s">
        <v>130</v>
      </c>
      <c r="C762" s="10"/>
      <c r="D762" s="10"/>
      <c r="E762" s="10"/>
      <c r="F762" s="10" t="s">
        <v>1742</v>
      </c>
      <c r="G762" s="11">
        <v>3668</v>
      </c>
      <c r="H762" s="13"/>
      <c r="I762" s="10" t="s">
        <v>151</v>
      </c>
      <c r="J762" s="10" t="s">
        <v>310</v>
      </c>
      <c r="K762" s="47"/>
      <c r="L762" s="47"/>
      <c r="M762" s="10" t="s">
        <v>45</v>
      </c>
      <c r="N762" s="10"/>
      <c r="O762" s="12">
        <v>41229</v>
      </c>
      <c r="P762" s="4" t="s">
        <v>8071</v>
      </c>
      <c r="Q762" s="10" t="s">
        <v>75</v>
      </c>
      <c r="R762" s="10" t="s">
        <v>8088</v>
      </c>
      <c r="S762" s="13" t="s">
        <v>20</v>
      </c>
    </row>
    <row r="763" spans="1:19" ht="15" hidden="1" customHeight="1" x14ac:dyDescent="0.25">
      <c r="A763" s="10">
        <v>633627</v>
      </c>
      <c r="B763" s="10" t="s">
        <v>129</v>
      </c>
      <c r="C763" s="10"/>
      <c r="D763" s="10"/>
      <c r="E763" s="10"/>
      <c r="F763" s="10" t="s">
        <v>1743</v>
      </c>
      <c r="G763" s="11">
        <v>15009.5</v>
      </c>
      <c r="H763" s="13"/>
      <c r="I763" s="10" t="s">
        <v>1744</v>
      </c>
      <c r="J763" s="10">
        <v>4</v>
      </c>
      <c r="K763" s="13"/>
      <c r="L763" s="47"/>
      <c r="M763" s="10" t="s">
        <v>45</v>
      </c>
      <c r="N763" s="10"/>
      <c r="O763" s="12">
        <v>41229</v>
      </c>
      <c r="P763" s="4" t="s">
        <v>8071</v>
      </c>
      <c r="Q763" s="10" t="s">
        <v>218</v>
      </c>
      <c r="R763" s="10" t="s">
        <v>8088</v>
      </c>
      <c r="S763" s="13" t="s">
        <v>20</v>
      </c>
    </row>
    <row r="764" spans="1:19" ht="15" hidden="1" customHeight="1" x14ac:dyDescent="0.25">
      <c r="A764" s="10">
        <v>633630</v>
      </c>
      <c r="B764" s="10" t="s">
        <v>24</v>
      </c>
      <c r="C764" s="10"/>
      <c r="D764" s="10"/>
      <c r="E764" s="10"/>
      <c r="F764" s="10" t="s">
        <v>1745</v>
      </c>
      <c r="G764" s="11">
        <v>7743</v>
      </c>
      <c r="H764" s="13"/>
      <c r="I764" s="10" t="s">
        <v>1746</v>
      </c>
      <c r="J764" s="10" t="s">
        <v>1747</v>
      </c>
      <c r="K764" s="47"/>
      <c r="L764" s="13"/>
      <c r="M764" s="10" t="s">
        <v>45</v>
      </c>
      <c r="N764" s="10"/>
      <c r="O764" s="12">
        <v>41229</v>
      </c>
      <c r="P764" s="4" t="s">
        <v>8071</v>
      </c>
      <c r="Q764" s="10" t="s">
        <v>52</v>
      </c>
      <c r="R764" s="10" t="s">
        <v>8088</v>
      </c>
      <c r="S764" s="13" t="s">
        <v>20</v>
      </c>
    </row>
    <row r="765" spans="1:19" s="10" customFormat="1" ht="15" hidden="1" customHeight="1" x14ac:dyDescent="0.25">
      <c r="A765" s="10">
        <v>630614</v>
      </c>
      <c r="B765" s="10" t="s">
        <v>1179</v>
      </c>
      <c r="C765" s="76" t="s">
        <v>8360</v>
      </c>
      <c r="D765" s="76"/>
      <c r="E765" s="76"/>
      <c r="F765" s="10" t="s">
        <v>1180</v>
      </c>
      <c r="G765" s="11">
        <v>5160</v>
      </c>
      <c r="I765" s="10">
        <v>23.25</v>
      </c>
      <c r="L765" s="10">
        <v>1.25</v>
      </c>
      <c r="M765" s="10" t="s">
        <v>18</v>
      </c>
      <c r="N765" s="10">
        <v>735101</v>
      </c>
      <c r="O765" s="12">
        <v>41207</v>
      </c>
      <c r="P765" s="4" t="s">
        <v>8070</v>
      </c>
      <c r="Q765" s="10" t="s">
        <v>42</v>
      </c>
      <c r="R765" s="10" t="s">
        <v>8088</v>
      </c>
      <c r="S765" s="10" t="s">
        <v>26</v>
      </c>
    </row>
    <row r="766" spans="1:19" ht="15" hidden="1" customHeight="1" x14ac:dyDescent="0.25">
      <c r="A766" s="10">
        <v>673337</v>
      </c>
      <c r="B766" s="10" t="s">
        <v>1811</v>
      </c>
      <c r="C766" s="10"/>
      <c r="D766" s="10" t="s">
        <v>8560</v>
      </c>
      <c r="E766" s="10"/>
      <c r="F766" s="10" t="s">
        <v>5215</v>
      </c>
      <c r="G766" s="11">
        <v>886</v>
      </c>
      <c r="H766" s="13"/>
      <c r="I766" s="10" t="s">
        <v>5216</v>
      </c>
      <c r="J766" s="47"/>
      <c r="K766" s="47"/>
      <c r="L766" s="47"/>
      <c r="M766" s="10" t="s">
        <v>18</v>
      </c>
      <c r="N766" s="10">
        <v>821700</v>
      </c>
      <c r="O766" s="12">
        <v>41394</v>
      </c>
      <c r="P766" s="4" t="s">
        <v>8076</v>
      </c>
      <c r="Q766" s="10" t="s">
        <v>71</v>
      </c>
      <c r="R766" s="10" t="s">
        <v>8088</v>
      </c>
      <c r="S766" s="13" t="s">
        <v>20</v>
      </c>
    </row>
    <row r="767" spans="1:19" ht="15" hidden="1" customHeight="1" x14ac:dyDescent="0.25">
      <c r="A767" s="10">
        <v>633702</v>
      </c>
      <c r="B767" s="10" t="s">
        <v>538</v>
      </c>
      <c r="C767" s="10"/>
      <c r="D767" s="10"/>
      <c r="E767" s="10"/>
      <c r="F767" s="10" t="s">
        <v>1749</v>
      </c>
      <c r="G767" s="11">
        <v>5298</v>
      </c>
      <c r="H767" s="13"/>
      <c r="I767" s="10" t="s">
        <v>1750</v>
      </c>
      <c r="J767" s="10" t="s">
        <v>1751</v>
      </c>
      <c r="K767" s="47"/>
      <c r="L767" s="47"/>
      <c r="M767" s="10" t="s">
        <v>45</v>
      </c>
      <c r="N767" s="10"/>
      <c r="O767" s="12">
        <v>41232</v>
      </c>
      <c r="P767" s="4" t="s">
        <v>8071</v>
      </c>
      <c r="Q767" s="10" t="s">
        <v>49</v>
      </c>
      <c r="R767" s="10" t="s">
        <v>8088</v>
      </c>
      <c r="S767" s="13" t="s">
        <v>20</v>
      </c>
    </row>
    <row r="768" spans="1:19" s="10" customFormat="1" ht="15" hidden="1" customHeight="1" x14ac:dyDescent="0.25">
      <c r="A768" s="10">
        <v>656677</v>
      </c>
      <c r="B768" s="10" t="s">
        <v>1179</v>
      </c>
      <c r="C768" s="76" t="s">
        <v>8360</v>
      </c>
      <c r="D768" s="76"/>
      <c r="E768" s="76"/>
      <c r="F768" s="10" t="s">
        <v>1180</v>
      </c>
      <c r="G768" s="11">
        <v>6350</v>
      </c>
      <c r="I768" s="10">
        <v>23.25</v>
      </c>
      <c r="L768" s="10">
        <v>1.25</v>
      </c>
      <c r="M768" s="10" t="s">
        <v>45</v>
      </c>
      <c r="O768" s="12">
        <v>41337</v>
      </c>
      <c r="P768" s="4" t="s">
        <v>8075</v>
      </c>
      <c r="Q768" s="10" t="s">
        <v>37</v>
      </c>
      <c r="R768" s="10" t="s">
        <v>8087</v>
      </c>
      <c r="S768" s="10" t="s">
        <v>26</v>
      </c>
    </row>
    <row r="769" spans="1:19" ht="15" hidden="1" customHeight="1" x14ac:dyDescent="0.25">
      <c r="A769" s="10">
        <v>633747</v>
      </c>
      <c r="B769" s="10" t="s">
        <v>1753</v>
      </c>
      <c r="C769" s="10"/>
      <c r="D769" s="10"/>
      <c r="E769" s="10"/>
      <c r="F769" s="10" t="s">
        <v>1754</v>
      </c>
      <c r="G769" s="11">
        <v>798.75</v>
      </c>
      <c r="H769" s="47"/>
      <c r="I769" s="10">
        <v>10</v>
      </c>
      <c r="J769" s="10">
        <v>18</v>
      </c>
      <c r="K769" s="10">
        <v>2</v>
      </c>
      <c r="L769" s="47"/>
      <c r="M769" s="10" t="s">
        <v>45</v>
      </c>
      <c r="N769" s="10"/>
      <c r="O769" s="12">
        <v>41232</v>
      </c>
      <c r="P769" s="4" t="s">
        <v>8071</v>
      </c>
      <c r="Q769" s="10" t="s">
        <v>164</v>
      </c>
      <c r="R769" s="10" t="s">
        <v>8088</v>
      </c>
      <c r="S769" s="13" t="s">
        <v>20</v>
      </c>
    </row>
    <row r="770" spans="1:19" s="10" customFormat="1" ht="15" hidden="1" customHeight="1" x14ac:dyDescent="0.25">
      <c r="A770" s="10">
        <v>639177</v>
      </c>
      <c r="B770" s="10" t="s">
        <v>2303</v>
      </c>
      <c r="C770" s="76" t="s">
        <v>8360</v>
      </c>
      <c r="D770" s="76"/>
      <c r="E770" s="76"/>
      <c r="F770" s="10" t="s">
        <v>2304</v>
      </c>
      <c r="G770" s="11">
        <v>2712</v>
      </c>
      <c r="I770" s="10">
        <v>23.25</v>
      </c>
      <c r="L770" s="10">
        <v>3</v>
      </c>
      <c r="M770" s="10" t="s">
        <v>45</v>
      </c>
      <c r="O770" s="12">
        <v>41257</v>
      </c>
      <c r="P770" s="4" t="s">
        <v>8072</v>
      </c>
      <c r="Q770" s="10" t="s">
        <v>254</v>
      </c>
      <c r="R770" s="10" t="s">
        <v>8088</v>
      </c>
      <c r="S770" s="10" t="s">
        <v>26</v>
      </c>
    </row>
    <row r="771" spans="1:19" ht="15" hidden="1" customHeight="1" x14ac:dyDescent="0.25">
      <c r="A771" s="10">
        <v>633777</v>
      </c>
      <c r="B771" s="10" t="s">
        <v>1144</v>
      </c>
      <c r="C771" s="10"/>
      <c r="D771" s="10"/>
      <c r="E771" s="10"/>
      <c r="F771" s="10" t="s">
        <v>1756</v>
      </c>
      <c r="G771" s="11">
        <v>14420</v>
      </c>
      <c r="H771" s="13"/>
      <c r="I771" s="10">
        <v>6</v>
      </c>
      <c r="J771" s="10" t="s">
        <v>1757</v>
      </c>
      <c r="K771" s="47"/>
      <c r="L771" s="47"/>
      <c r="M771" s="10" t="s">
        <v>45</v>
      </c>
      <c r="N771" s="10"/>
      <c r="O771" s="12">
        <v>41232</v>
      </c>
      <c r="P771" s="4" t="s">
        <v>8071</v>
      </c>
      <c r="Q771" s="10" t="s">
        <v>203</v>
      </c>
      <c r="R771" s="10" t="s">
        <v>8088</v>
      </c>
      <c r="S771" s="13" t="s">
        <v>20</v>
      </c>
    </row>
    <row r="772" spans="1:19" ht="15" hidden="1" customHeight="1" x14ac:dyDescent="0.25">
      <c r="A772" s="10">
        <v>633800</v>
      </c>
      <c r="B772" s="10" t="s">
        <v>1144</v>
      </c>
      <c r="C772" s="10"/>
      <c r="D772" s="10"/>
      <c r="E772" s="10"/>
      <c r="F772" s="10" t="s">
        <v>1758</v>
      </c>
      <c r="G772" s="11">
        <v>37520</v>
      </c>
      <c r="H772" s="13"/>
      <c r="I772" s="10">
        <v>6</v>
      </c>
      <c r="J772" s="10" t="s">
        <v>1759</v>
      </c>
      <c r="K772" s="47"/>
      <c r="L772" s="47"/>
      <c r="M772" s="10" t="s">
        <v>45</v>
      </c>
      <c r="N772" s="10"/>
      <c r="O772" s="12">
        <v>41232</v>
      </c>
      <c r="P772" s="4" t="s">
        <v>8071</v>
      </c>
      <c r="Q772" s="10" t="s">
        <v>203</v>
      </c>
      <c r="R772" s="10" t="s">
        <v>8088</v>
      </c>
      <c r="S772" s="13" t="s">
        <v>20</v>
      </c>
    </row>
    <row r="773" spans="1:19" ht="15" hidden="1" customHeight="1" x14ac:dyDescent="0.25">
      <c r="A773" s="10">
        <v>633801</v>
      </c>
      <c r="B773" s="10" t="s">
        <v>1144</v>
      </c>
      <c r="C773" s="10"/>
      <c r="D773" s="10"/>
      <c r="E773" s="10"/>
      <c r="F773" s="10" t="s">
        <v>1760</v>
      </c>
      <c r="G773" s="11">
        <v>16520</v>
      </c>
      <c r="H773" s="13"/>
      <c r="I773" s="10">
        <v>7</v>
      </c>
      <c r="J773" s="10" t="s">
        <v>1761</v>
      </c>
      <c r="K773" s="47"/>
      <c r="L773" s="47"/>
      <c r="M773" s="10" t="s">
        <v>45</v>
      </c>
      <c r="N773" s="10"/>
      <c r="O773" s="12">
        <v>41232</v>
      </c>
      <c r="P773" s="4" t="s">
        <v>8071</v>
      </c>
      <c r="Q773" s="10" t="s">
        <v>203</v>
      </c>
      <c r="R773" s="10" t="s">
        <v>8088</v>
      </c>
      <c r="S773" s="13" t="s">
        <v>20</v>
      </c>
    </row>
    <row r="774" spans="1:19" ht="15" hidden="1" customHeight="1" x14ac:dyDescent="0.25">
      <c r="A774" s="10">
        <v>633804</v>
      </c>
      <c r="B774" s="10" t="s">
        <v>572</v>
      </c>
      <c r="C774" s="10"/>
      <c r="D774" s="10"/>
      <c r="E774" s="10"/>
      <c r="F774" s="10" t="s">
        <v>1762</v>
      </c>
      <c r="G774" s="11">
        <v>5733</v>
      </c>
      <c r="H774" s="13"/>
      <c r="I774" s="10">
        <v>28</v>
      </c>
      <c r="J774" s="10">
        <v>28</v>
      </c>
      <c r="K774" s="10" t="s">
        <v>1763</v>
      </c>
      <c r="L774" s="47"/>
      <c r="M774" s="10" t="s">
        <v>45</v>
      </c>
      <c r="N774" s="10"/>
      <c r="O774" s="12">
        <v>41232</v>
      </c>
      <c r="P774" s="4" t="s">
        <v>8071</v>
      </c>
      <c r="Q774" s="10" t="s">
        <v>31</v>
      </c>
      <c r="R774" s="10" t="s">
        <v>8088</v>
      </c>
      <c r="S774" s="13" t="s">
        <v>20</v>
      </c>
    </row>
    <row r="775" spans="1:19" ht="15" hidden="1" customHeight="1" x14ac:dyDescent="0.25">
      <c r="A775" s="10">
        <v>650719</v>
      </c>
      <c r="B775" s="10" t="s">
        <v>64</v>
      </c>
      <c r="C775" s="10"/>
      <c r="D775" s="10"/>
      <c r="E775" s="10"/>
      <c r="F775" s="10" t="s">
        <v>3448</v>
      </c>
      <c r="G775" s="11">
        <v>5010</v>
      </c>
      <c r="H775" s="13"/>
      <c r="I775" s="10">
        <v>8</v>
      </c>
      <c r="J775" s="47"/>
      <c r="K775" s="10">
        <v>12</v>
      </c>
      <c r="L775" s="10">
        <v>3</v>
      </c>
      <c r="M775" s="10" t="s">
        <v>45</v>
      </c>
      <c r="N775" s="10"/>
      <c r="O775" s="12">
        <v>41313</v>
      </c>
      <c r="P775" s="4" t="s">
        <v>8074</v>
      </c>
      <c r="Q775" s="10" t="s">
        <v>25</v>
      </c>
      <c r="R775" s="10" t="s">
        <v>8088</v>
      </c>
      <c r="S775" s="13" t="s">
        <v>20</v>
      </c>
    </row>
    <row r="776" spans="1:19" ht="15" hidden="1" customHeight="1" x14ac:dyDescent="0.25">
      <c r="A776" s="10">
        <v>633832</v>
      </c>
      <c r="B776" s="10" t="s">
        <v>1765</v>
      </c>
      <c r="C776" s="10"/>
      <c r="D776" s="10"/>
      <c r="E776" s="10"/>
      <c r="F776" s="10" t="s">
        <v>1766</v>
      </c>
      <c r="G776" s="11">
        <v>77340</v>
      </c>
      <c r="H776" s="13"/>
      <c r="I776" s="10">
        <v>28</v>
      </c>
      <c r="J776" s="10" t="s">
        <v>1767</v>
      </c>
      <c r="K776" s="47"/>
      <c r="L776" s="47"/>
      <c r="M776" s="10" t="s">
        <v>45</v>
      </c>
      <c r="N776" s="10"/>
      <c r="O776" s="12">
        <v>41232</v>
      </c>
      <c r="P776" s="4" t="s">
        <v>8071</v>
      </c>
      <c r="Q776" s="10" t="s">
        <v>39</v>
      </c>
      <c r="R776" s="10" t="s">
        <v>8088</v>
      </c>
      <c r="S776" s="13" t="s">
        <v>20</v>
      </c>
    </row>
    <row r="777" spans="1:19" ht="15" hidden="1" customHeight="1" x14ac:dyDescent="0.25">
      <c r="A777" s="10">
        <v>633835</v>
      </c>
      <c r="B777" s="10" t="s">
        <v>1765</v>
      </c>
      <c r="C777" s="10"/>
      <c r="D777" s="10"/>
      <c r="E777" s="10"/>
      <c r="F777" s="10" t="s">
        <v>1768</v>
      </c>
      <c r="G777" s="11">
        <v>53377.5</v>
      </c>
      <c r="H777" s="13"/>
      <c r="I777" s="10">
        <v>28</v>
      </c>
      <c r="J777" s="10" t="s">
        <v>1769</v>
      </c>
      <c r="K777" s="47"/>
      <c r="L777" s="47"/>
      <c r="M777" s="10" t="s">
        <v>45</v>
      </c>
      <c r="N777" s="10"/>
      <c r="O777" s="12">
        <v>41232</v>
      </c>
      <c r="P777" s="4" t="s">
        <v>8071</v>
      </c>
      <c r="Q777" s="10" t="s">
        <v>39</v>
      </c>
      <c r="R777" s="10" t="s">
        <v>8088</v>
      </c>
      <c r="S777" s="13" t="s">
        <v>20</v>
      </c>
    </row>
    <row r="778" spans="1:19" ht="15" hidden="1" customHeight="1" x14ac:dyDescent="0.25">
      <c r="A778" s="10">
        <v>633856</v>
      </c>
      <c r="B778" s="10" t="s">
        <v>163</v>
      </c>
      <c r="C778" s="10"/>
      <c r="D778" s="10"/>
      <c r="E778" s="10"/>
      <c r="F778" s="10" t="s">
        <v>1770</v>
      </c>
      <c r="G778" s="11">
        <v>0</v>
      </c>
      <c r="H778" s="13"/>
      <c r="I778" s="10">
        <v>20</v>
      </c>
      <c r="J778" s="10" t="s">
        <v>1771</v>
      </c>
      <c r="K778" s="47"/>
      <c r="L778" s="47"/>
      <c r="M778" s="10" t="s">
        <v>45</v>
      </c>
      <c r="N778" s="10"/>
      <c r="O778" s="12">
        <v>41232</v>
      </c>
      <c r="P778" s="4" t="s">
        <v>8071</v>
      </c>
      <c r="Q778" s="10" t="s">
        <v>29</v>
      </c>
      <c r="R778" s="47" t="s">
        <v>8087</v>
      </c>
      <c r="S778" s="13" t="s">
        <v>20</v>
      </c>
    </row>
    <row r="779" spans="1:19" ht="15" hidden="1" customHeight="1" x14ac:dyDescent="0.25">
      <c r="A779" s="10">
        <v>633864</v>
      </c>
      <c r="B779" s="10" t="s">
        <v>24</v>
      </c>
      <c r="C779" s="10"/>
      <c r="D779" s="10"/>
      <c r="E779" s="10"/>
      <c r="F779" s="10" t="s">
        <v>1772</v>
      </c>
      <c r="G779" s="11">
        <v>0</v>
      </c>
      <c r="H779" s="13"/>
      <c r="I779" s="10" t="s">
        <v>1746</v>
      </c>
      <c r="J779" s="10" t="s">
        <v>1773</v>
      </c>
      <c r="K779" s="47"/>
      <c r="L779" s="47"/>
      <c r="M779" s="10" t="s">
        <v>45</v>
      </c>
      <c r="N779" s="10"/>
      <c r="O779" s="12">
        <v>41232</v>
      </c>
      <c r="P779" s="4" t="s">
        <v>8071</v>
      </c>
      <c r="Q779" s="10" t="s">
        <v>52</v>
      </c>
      <c r="R779" s="10" t="s">
        <v>8088</v>
      </c>
      <c r="S779" s="13" t="s">
        <v>20</v>
      </c>
    </row>
    <row r="780" spans="1:19" s="10" customFormat="1" ht="15" hidden="1" customHeight="1" x14ac:dyDescent="0.25">
      <c r="A780" s="10">
        <v>645222</v>
      </c>
      <c r="B780" s="10" t="s">
        <v>125</v>
      </c>
      <c r="C780" s="76" t="s">
        <v>8360</v>
      </c>
      <c r="D780" s="76"/>
      <c r="E780" s="76"/>
      <c r="F780" s="10" t="s">
        <v>2901</v>
      </c>
      <c r="G780" s="11">
        <v>0</v>
      </c>
      <c r="I780" s="10">
        <v>24</v>
      </c>
      <c r="J780" s="10">
        <v>0</v>
      </c>
      <c r="K780" s="10">
        <v>0</v>
      </c>
      <c r="L780" s="10">
        <v>0.75</v>
      </c>
      <c r="M780" s="10" t="s">
        <v>45</v>
      </c>
      <c r="O780" s="12">
        <v>41291</v>
      </c>
      <c r="P780" s="4" t="s">
        <v>8073</v>
      </c>
      <c r="Q780" s="10" t="s">
        <v>37</v>
      </c>
      <c r="R780" s="10" t="s">
        <v>8088</v>
      </c>
      <c r="S780" s="10" t="s">
        <v>26</v>
      </c>
    </row>
    <row r="781" spans="1:19" ht="15" hidden="1" customHeight="1" x14ac:dyDescent="0.25">
      <c r="A781" s="10">
        <v>633922</v>
      </c>
      <c r="B781" s="10" t="s">
        <v>572</v>
      </c>
      <c r="C781" s="10"/>
      <c r="D781" s="10"/>
      <c r="E781" s="10"/>
      <c r="F781" s="10" t="s">
        <v>1775</v>
      </c>
      <c r="G781" s="11">
        <v>7743</v>
      </c>
      <c r="H781" s="13"/>
      <c r="I781" s="10" t="s">
        <v>517</v>
      </c>
      <c r="J781" s="10">
        <v>28</v>
      </c>
      <c r="K781" s="10" t="s">
        <v>1776</v>
      </c>
      <c r="L781" s="47"/>
      <c r="M781" s="10" t="s">
        <v>45</v>
      </c>
      <c r="N781" s="10"/>
      <c r="O781" s="12">
        <v>41233</v>
      </c>
      <c r="P781" s="4" t="s">
        <v>8071</v>
      </c>
      <c r="Q781" s="10" t="s">
        <v>31</v>
      </c>
      <c r="R781" s="10" t="s">
        <v>8088</v>
      </c>
      <c r="S781" s="13" t="s">
        <v>20</v>
      </c>
    </row>
    <row r="782" spans="1:19" s="10" customFormat="1" ht="15" hidden="1" customHeight="1" x14ac:dyDescent="0.25">
      <c r="A782" s="10">
        <v>641200</v>
      </c>
      <c r="B782" s="10" t="s">
        <v>237</v>
      </c>
      <c r="C782" s="76" t="s">
        <v>8360</v>
      </c>
      <c r="D782" s="76"/>
      <c r="E782" s="76"/>
      <c r="F782" s="10" t="s">
        <v>2871</v>
      </c>
      <c r="G782" s="11">
        <v>0</v>
      </c>
      <c r="I782" s="10">
        <v>24</v>
      </c>
      <c r="L782" s="10">
        <v>2</v>
      </c>
      <c r="M782" s="10" t="s">
        <v>45</v>
      </c>
      <c r="O782" s="12">
        <v>41290</v>
      </c>
      <c r="P782" s="4" t="s">
        <v>8073</v>
      </c>
      <c r="Q782" s="10" t="s">
        <v>140</v>
      </c>
      <c r="R782" s="10" t="s">
        <v>8088</v>
      </c>
      <c r="S782" s="10" t="s">
        <v>26</v>
      </c>
    </row>
    <row r="783" spans="1:19" s="10" customFormat="1" ht="15" hidden="1" customHeight="1" x14ac:dyDescent="0.25">
      <c r="A783" s="10">
        <v>689696</v>
      </c>
      <c r="B783" s="10" t="s">
        <v>206</v>
      </c>
      <c r="C783" s="76" t="s">
        <v>8360</v>
      </c>
      <c r="D783" s="76"/>
      <c r="E783" s="76"/>
      <c r="F783" s="10" t="s">
        <v>6445</v>
      </c>
      <c r="G783" s="11">
        <v>1533.12</v>
      </c>
      <c r="I783" s="10">
        <v>24</v>
      </c>
      <c r="L783" s="10">
        <v>4</v>
      </c>
      <c r="M783" s="10" t="s">
        <v>45</v>
      </c>
      <c r="O783" s="12">
        <v>41452</v>
      </c>
      <c r="P783" s="4" t="s">
        <v>8078</v>
      </c>
      <c r="Q783" s="10" t="s">
        <v>19</v>
      </c>
      <c r="R783" s="10" t="s">
        <v>8088</v>
      </c>
      <c r="S783" s="10" t="s">
        <v>26</v>
      </c>
    </row>
    <row r="784" spans="1:19" s="10" customFormat="1" ht="15" hidden="1" customHeight="1" x14ac:dyDescent="0.25">
      <c r="A784" s="10">
        <v>689696</v>
      </c>
      <c r="B784" s="10" t="s">
        <v>206</v>
      </c>
      <c r="C784" s="76" t="s">
        <v>8360</v>
      </c>
      <c r="D784" s="76"/>
      <c r="E784" s="76"/>
      <c r="F784" s="10" t="s">
        <v>8290</v>
      </c>
      <c r="G784" s="10">
        <v>1533.12</v>
      </c>
      <c r="I784" s="10">
        <v>24</v>
      </c>
      <c r="J784" s="10">
        <v>0</v>
      </c>
      <c r="L784" s="10">
        <v>4</v>
      </c>
      <c r="M784" s="10" t="s">
        <v>45</v>
      </c>
      <c r="O784" s="12">
        <v>41467</v>
      </c>
      <c r="P784" s="4" t="s">
        <v>8079</v>
      </c>
      <c r="Q784" s="10" t="s">
        <v>19</v>
      </c>
      <c r="R784" s="10" t="s">
        <v>8088</v>
      </c>
      <c r="S784" s="10" t="s">
        <v>26</v>
      </c>
    </row>
    <row r="785" spans="1:19" ht="15" hidden="1" customHeight="1" x14ac:dyDescent="0.25">
      <c r="A785" s="10">
        <v>634071</v>
      </c>
      <c r="B785" s="10" t="s">
        <v>1781</v>
      </c>
      <c r="C785" s="10"/>
      <c r="D785" s="10"/>
      <c r="E785" s="10"/>
      <c r="F785" s="10" t="s">
        <v>1782</v>
      </c>
      <c r="G785" s="11">
        <v>964</v>
      </c>
      <c r="H785" s="13"/>
      <c r="I785" s="10">
        <v>2</v>
      </c>
      <c r="J785" s="10">
        <v>8.75</v>
      </c>
      <c r="K785" s="10" t="s">
        <v>1783</v>
      </c>
      <c r="L785" s="47"/>
      <c r="M785" s="10" t="s">
        <v>45</v>
      </c>
      <c r="N785" s="10"/>
      <c r="O785" s="12">
        <v>41233</v>
      </c>
      <c r="P785" s="4" t="s">
        <v>8071</v>
      </c>
      <c r="Q785" s="10" t="s">
        <v>103</v>
      </c>
      <c r="R785" s="10" t="s">
        <v>8088</v>
      </c>
      <c r="S785" s="13" t="s">
        <v>20</v>
      </c>
    </row>
    <row r="786" spans="1:19" s="10" customFormat="1" ht="15" hidden="1" customHeight="1" x14ac:dyDescent="0.25">
      <c r="A786" s="10">
        <v>655984</v>
      </c>
      <c r="B786" s="10" t="s">
        <v>237</v>
      </c>
      <c r="C786" s="76" t="s">
        <v>8360</v>
      </c>
      <c r="D786" s="76"/>
      <c r="E786" s="76"/>
      <c r="F786" s="10" t="s">
        <v>3681</v>
      </c>
      <c r="G786" s="11">
        <v>851.32</v>
      </c>
      <c r="I786" s="10">
        <v>24</v>
      </c>
      <c r="L786" s="10">
        <v>1.85</v>
      </c>
      <c r="M786" s="10" t="s">
        <v>18</v>
      </c>
      <c r="N786" s="10">
        <v>785298</v>
      </c>
      <c r="O786" s="12">
        <v>41323</v>
      </c>
      <c r="P786" s="4" t="s">
        <v>8074</v>
      </c>
      <c r="Q786" s="10" t="s">
        <v>140</v>
      </c>
      <c r="R786" s="10" t="s">
        <v>8088</v>
      </c>
      <c r="S786" s="10" t="s">
        <v>26</v>
      </c>
    </row>
    <row r="787" spans="1:19" s="10" customFormat="1" ht="15" hidden="1" customHeight="1" x14ac:dyDescent="0.25">
      <c r="A787" s="10">
        <v>659217</v>
      </c>
      <c r="B787" s="10" t="s">
        <v>237</v>
      </c>
      <c r="C787" s="76" t="s">
        <v>8360</v>
      </c>
      <c r="D787" s="76"/>
      <c r="E787" s="76"/>
      <c r="F787" s="10" t="s">
        <v>3681</v>
      </c>
      <c r="G787" s="11">
        <v>851.32</v>
      </c>
      <c r="I787" s="10">
        <v>24</v>
      </c>
      <c r="L787" s="10">
        <v>1.85</v>
      </c>
      <c r="M787" s="10" t="s">
        <v>18</v>
      </c>
      <c r="N787" s="10">
        <v>789561</v>
      </c>
      <c r="O787" s="12">
        <v>41331</v>
      </c>
      <c r="P787" s="4" t="s">
        <v>8074</v>
      </c>
      <c r="Q787" s="10" t="s">
        <v>140</v>
      </c>
      <c r="R787" s="10" t="s">
        <v>8087</v>
      </c>
      <c r="S787" s="10" t="s">
        <v>26</v>
      </c>
    </row>
    <row r="788" spans="1:19" s="10" customFormat="1" ht="15" hidden="1" customHeight="1" x14ac:dyDescent="0.25">
      <c r="A788" s="10">
        <v>647621</v>
      </c>
      <c r="B788" s="10" t="s">
        <v>237</v>
      </c>
      <c r="C788" s="76" t="s">
        <v>8360</v>
      </c>
      <c r="D788" s="76"/>
      <c r="E788" s="76"/>
      <c r="F788" s="10" t="s">
        <v>2855</v>
      </c>
      <c r="G788" s="11">
        <v>851.2</v>
      </c>
      <c r="I788" s="10">
        <v>24</v>
      </c>
      <c r="L788" s="10">
        <v>1.85</v>
      </c>
      <c r="M788" s="10" t="s">
        <v>18</v>
      </c>
      <c r="N788" s="10">
        <v>768164</v>
      </c>
      <c r="O788" s="12">
        <v>41288</v>
      </c>
      <c r="P788" s="4" t="s">
        <v>8073</v>
      </c>
      <c r="Q788" s="10" t="s">
        <v>254</v>
      </c>
      <c r="R788" s="10" t="s">
        <v>8088</v>
      </c>
      <c r="S788" s="10" t="s">
        <v>26</v>
      </c>
    </row>
    <row r="789" spans="1:19" ht="15" hidden="1" customHeight="1" x14ac:dyDescent="0.25">
      <c r="A789" s="10">
        <v>659380</v>
      </c>
      <c r="B789" s="10" t="s">
        <v>199</v>
      </c>
      <c r="C789" s="10"/>
      <c r="D789" s="10"/>
      <c r="E789" s="10"/>
      <c r="F789" s="10" t="s">
        <v>4187</v>
      </c>
      <c r="G789" s="11">
        <v>4920</v>
      </c>
      <c r="H789" s="13"/>
      <c r="I789" s="10">
        <v>6</v>
      </c>
      <c r="J789" s="47"/>
      <c r="K789" s="10">
        <v>8</v>
      </c>
      <c r="L789" s="10">
        <v>2</v>
      </c>
      <c r="M789" s="10" t="s">
        <v>45</v>
      </c>
      <c r="N789" s="10"/>
      <c r="O789" s="12">
        <v>41346</v>
      </c>
      <c r="P789" s="4" t="s">
        <v>8075</v>
      </c>
      <c r="Q789" s="10" t="s">
        <v>39</v>
      </c>
      <c r="R789" s="10" t="s">
        <v>8088</v>
      </c>
      <c r="S789" s="13" t="s">
        <v>20</v>
      </c>
    </row>
    <row r="790" spans="1:19" s="10" customFormat="1" ht="15" hidden="1" customHeight="1" x14ac:dyDescent="0.25">
      <c r="A790" s="10">
        <v>647871</v>
      </c>
      <c r="B790" s="10" t="s">
        <v>237</v>
      </c>
      <c r="C790" s="76" t="s">
        <v>8360</v>
      </c>
      <c r="D790" s="76"/>
      <c r="E790" s="76"/>
      <c r="F790" s="10" t="s">
        <v>2855</v>
      </c>
      <c r="G790" s="11">
        <v>851.2</v>
      </c>
      <c r="I790" s="10">
        <v>24</v>
      </c>
      <c r="L790" s="10">
        <v>1.85</v>
      </c>
      <c r="M790" s="10" t="s">
        <v>18</v>
      </c>
      <c r="N790" s="10">
        <v>768167</v>
      </c>
      <c r="O790" s="12">
        <v>41288</v>
      </c>
      <c r="P790" s="4" t="s">
        <v>8073</v>
      </c>
      <c r="Q790" s="10" t="s">
        <v>58</v>
      </c>
      <c r="R790" s="10" t="s">
        <v>8087</v>
      </c>
      <c r="S790" s="10" t="s">
        <v>26</v>
      </c>
    </row>
    <row r="791" spans="1:19" s="10" customFormat="1" ht="15" hidden="1" customHeight="1" x14ac:dyDescent="0.25">
      <c r="A791" s="10">
        <v>680558</v>
      </c>
      <c r="B791" s="10" t="s">
        <v>237</v>
      </c>
      <c r="C791" s="76" t="s">
        <v>8360</v>
      </c>
      <c r="D791" s="76"/>
      <c r="E791" s="76"/>
      <c r="F791" s="10" t="s">
        <v>5615</v>
      </c>
      <c r="G791" s="11">
        <v>942.84</v>
      </c>
      <c r="I791" s="10">
        <v>24</v>
      </c>
      <c r="L791" s="10">
        <v>1.85</v>
      </c>
      <c r="M791" s="10" t="s">
        <v>18</v>
      </c>
      <c r="N791" s="10">
        <v>834553</v>
      </c>
      <c r="O791" s="12">
        <v>41417</v>
      </c>
      <c r="P791" s="4" t="s">
        <v>8077</v>
      </c>
      <c r="Q791" s="10" t="s">
        <v>19</v>
      </c>
      <c r="R791" s="10" t="s">
        <v>8087</v>
      </c>
      <c r="S791" s="10" t="s">
        <v>26</v>
      </c>
    </row>
    <row r="792" spans="1:19" ht="15" hidden="1" customHeight="1" x14ac:dyDescent="0.25">
      <c r="A792" s="10">
        <v>634228</v>
      </c>
      <c r="B792" s="10" t="s">
        <v>67</v>
      </c>
      <c r="C792" s="10"/>
      <c r="D792" s="10"/>
      <c r="E792" s="10"/>
      <c r="F792" s="10" t="s">
        <v>1787</v>
      </c>
      <c r="G792" s="11">
        <v>7860</v>
      </c>
      <c r="H792" s="13"/>
      <c r="I792" s="10" t="s">
        <v>1788</v>
      </c>
      <c r="J792" s="10" t="s">
        <v>1789</v>
      </c>
      <c r="K792" s="47"/>
      <c r="L792" s="47"/>
      <c r="M792" s="10" t="s">
        <v>45</v>
      </c>
      <c r="N792" s="10"/>
      <c r="O792" s="12">
        <v>41234</v>
      </c>
      <c r="P792" s="4" t="s">
        <v>8071</v>
      </c>
      <c r="Q792" s="10" t="s">
        <v>29</v>
      </c>
      <c r="R792" s="10" t="s">
        <v>8088</v>
      </c>
      <c r="S792" s="13" t="s">
        <v>20</v>
      </c>
    </row>
    <row r="793" spans="1:19" s="10" customFormat="1" ht="15" hidden="1" customHeight="1" x14ac:dyDescent="0.25">
      <c r="A793" s="10">
        <v>677459</v>
      </c>
      <c r="B793" s="10" t="s">
        <v>279</v>
      </c>
      <c r="C793" s="76" t="s">
        <v>8360</v>
      </c>
      <c r="D793" s="76"/>
      <c r="E793" s="76"/>
      <c r="F793" s="10" t="s">
        <v>5380</v>
      </c>
      <c r="G793" s="11">
        <v>2340</v>
      </c>
      <c r="I793" s="10">
        <v>24</v>
      </c>
      <c r="L793" s="10">
        <v>1.9</v>
      </c>
      <c r="M793" s="10" t="s">
        <v>18</v>
      </c>
      <c r="N793" s="10">
        <v>827557</v>
      </c>
      <c r="O793" s="12">
        <v>41403</v>
      </c>
      <c r="P793" s="4" t="s">
        <v>8077</v>
      </c>
      <c r="Q793" s="10" t="s">
        <v>254</v>
      </c>
      <c r="R793" s="10" t="s">
        <v>8088</v>
      </c>
      <c r="S793" s="10" t="s">
        <v>26</v>
      </c>
    </row>
    <row r="794" spans="1:19" ht="15" hidden="1" customHeight="1" x14ac:dyDescent="0.25">
      <c r="A794" s="10">
        <v>634334</v>
      </c>
      <c r="B794" s="10" t="s">
        <v>1791</v>
      </c>
      <c r="C794" s="10"/>
      <c r="D794" s="10"/>
      <c r="E794" s="10"/>
      <c r="F794" s="10" t="s">
        <v>1792</v>
      </c>
      <c r="G794" s="11">
        <v>11990</v>
      </c>
      <c r="H794" s="13"/>
      <c r="I794" s="10" t="s">
        <v>73</v>
      </c>
      <c r="J794" s="10" t="s">
        <v>1793</v>
      </c>
      <c r="K794" s="47"/>
      <c r="L794" s="47"/>
      <c r="M794" s="10" t="s">
        <v>45</v>
      </c>
      <c r="N794" s="10"/>
      <c r="O794" s="12">
        <v>41234</v>
      </c>
      <c r="P794" s="4" t="s">
        <v>8071</v>
      </c>
      <c r="Q794" s="10" t="s">
        <v>47</v>
      </c>
      <c r="R794" s="10" t="s">
        <v>8088</v>
      </c>
      <c r="S794" s="13" t="s">
        <v>20</v>
      </c>
    </row>
    <row r="795" spans="1:19" ht="15" hidden="1" customHeight="1" x14ac:dyDescent="0.25">
      <c r="A795" s="10">
        <v>634347</v>
      </c>
      <c r="B795" s="10" t="s">
        <v>1726</v>
      </c>
      <c r="C795" s="10"/>
      <c r="D795" s="10"/>
      <c r="E795" s="10"/>
      <c r="F795" s="10" t="s">
        <v>1794</v>
      </c>
      <c r="G795" s="11">
        <v>1813</v>
      </c>
      <c r="H795" s="13"/>
      <c r="I795" s="10" t="s">
        <v>1795</v>
      </c>
      <c r="J795" s="10" t="s">
        <v>1796</v>
      </c>
      <c r="K795" s="47"/>
      <c r="L795" s="47"/>
      <c r="M795" s="10" t="s">
        <v>45</v>
      </c>
      <c r="N795" s="10"/>
      <c r="O795" s="12">
        <v>41234</v>
      </c>
      <c r="P795" s="4" t="s">
        <v>8071</v>
      </c>
      <c r="Q795" s="10" t="s">
        <v>269</v>
      </c>
      <c r="R795" s="10" t="s">
        <v>8088</v>
      </c>
      <c r="S795" s="13" t="s">
        <v>20</v>
      </c>
    </row>
    <row r="796" spans="1:19" ht="15" hidden="1" customHeight="1" x14ac:dyDescent="0.25">
      <c r="A796" s="10">
        <v>634359</v>
      </c>
      <c r="B796" s="10" t="s">
        <v>471</v>
      </c>
      <c r="C796" s="10"/>
      <c r="D796" s="10"/>
      <c r="E796" s="10"/>
      <c r="F796" s="10" t="s">
        <v>1797</v>
      </c>
      <c r="G796" s="11">
        <v>0</v>
      </c>
      <c r="H796" s="47"/>
      <c r="I796" s="10">
        <v>24</v>
      </c>
      <c r="J796" s="10" t="s">
        <v>1798</v>
      </c>
      <c r="K796" s="47"/>
      <c r="L796" s="47"/>
      <c r="M796" s="10" t="s">
        <v>45</v>
      </c>
      <c r="N796" s="10"/>
      <c r="O796" s="12">
        <v>41234</v>
      </c>
      <c r="P796" s="4" t="s">
        <v>8071</v>
      </c>
      <c r="Q796" s="10" t="s">
        <v>269</v>
      </c>
      <c r="R796" s="10" t="s">
        <v>8088</v>
      </c>
      <c r="S796" s="13" t="s">
        <v>20</v>
      </c>
    </row>
    <row r="797" spans="1:19" ht="15" hidden="1" customHeight="1" x14ac:dyDescent="0.25">
      <c r="A797" s="10">
        <v>634364</v>
      </c>
      <c r="B797" s="10" t="s">
        <v>417</v>
      </c>
      <c r="C797" s="10"/>
      <c r="D797" s="10"/>
      <c r="E797" s="10"/>
      <c r="F797" s="10" t="s">
        <v>1799</v>
      </c>
      <c r="G797" s="11">
        <v>901</v>
      </c>
      <c r="H797" s="13"/>
      <c r="I797" s="10" t="s">
        <v>99</v>
      </c>
      <c r="J797" s="10">
        <v>5</v>
      </c>
      <c r="K797" s="10" t="s">
        <v>1800</v>
      </c>
      <c r="L797" s="47"/>
      <c r="M797" s="10" t="s">
        <v>45</v>
      </c>
      <c r="N797" s="10"/>
      <c r="O797" s="12">
        <v>41234</v>
      </c>
      <c r="P797" s="4" t="s">
        <v>8071</v>
      </c>
      <c r="Q797" s="10" t="s">
        <v>31</v>
      </c>
      <c r="R797" s="10" t="s">
        <v>8088</v>
      </c>
      <c r="S797" s="13" t="s">
        <v>20</v>
      </c>
    </row>
    <row r="798" spans="1:19" ht="15" hidden="1" customHeight="1" x14ac:dyDescent="0.25">
      <c r="A798" s="10">
        <v>634417</v>
      </c>
      <c r="B798" s="10" t="s">
        <v>467</v>
      </c>
      <c r="C798" s="10"/>
      <c r="D798" s="10"/>
      <c r="E798" s="10"/>
      <c r="F798" s="10" t="s">
        <v>1801</v>
      </c>
      <c r="G798" s="11">
        <v>0</v>
      </c>
      <c r="H798" s="13"/>
      <c r="I798" s="10">
        <v>11.75</v>
      </c>
      <c r="J798" s="10">
        <v>4</v>
      </c>
      <c r="K798" s="10" t="s">
        <v>1802</v>
      </c>
      <c r="L798" s="47"/>
      <c r="M798" s="10" t="s">
        <v>45</v>
      </c>
      <c r="N798" s="10"/>
      <c r="O798" s="12">
        <v>41234</v>
      </c>
      <c r="P798" s="4" t="s">
        <v>8071</v>
      </c>
      <c r="Q798" s="10" t="s">
        <v>29</v>
      </c>
      <c r="R798" s="47" t="s">
        <v>8087</v>
      </c>
      <c r="S798" s="13" t="s">
        <v>20</v>
      </c>
    </row>
    <row r="799" spans="1:19" ht="15" hidden="1" customHeight="1" x14ac:dyDescent="0.25">
      <c r="A799" s="10">
        <v>634422</v>
      </c>
      <c r="B799" s="10" t="s">
        <v>467</v>
      </c>
      <c r="C799" s="10"/>
      <c r="D799" s="10"/>
      <c r="E799" s="10"/>
      <c r="F799" s="10" t="s">
        <v>1803</v>
      </c>
      <c r="G799" s="11">
        <v>0</v>
      </c>
      <c r="H799" s="13"/>
      <c r="I799" s="10">
        <v>11.75</v>
      </c>
      <c r="J799" s="10">
        <v>3</v>
      </c>
      <c r="K799" s="10" t="s">
        <v>1804</v>
      </c>
      <c r="L799" s="47"/>
      <c r="M799" s="10" t="s">
        <v>45</v>
      </c>
      <c r="N799" s="10"/>
      <c r="O799" s="12">
        <v>41234</v>
      </c>
      <c r="P799" s="4" t="s">
        <v>8071</v>
      </c>
      <c r="Q799" s="10" t="s">
        <v>29</v>
      </c>
      <c r="R799" s="47" t="s">
        <v>8087</v>
      </c>
      <c r="S799" s="13" t="s">
        <v>20</v>
      </c>
    </row>
    <row r="800" spans="1:19" s="10" customFormat="1" ht="15" hidden="1" customHeight="1" x14ac:dyDescent="0.25">
      <c r="A800" s="10">
        <v>648971</v>
      </c>
      <c r="B800" s="10" t="s">
        <v>125</v>
      </c>
      <c r="C800" s="76" t="s">
        <v>8360</v>
      </c>
      <c r="D800" s="76"/>
      <c r="E800" s="76"/>
      <c r="F800" s="10" t="s">
        <v>2963</v>
      </c>
      <c r="G800" s="11">
        <v>1792</v>
      </c>
      <c r="I800" s="10">
        <v>24</v>
      </c>
      <c r="L800" s="10">
        <v>2.5</v>
      </c>
      <c r="M800" s="10" t="s">
        <v>18</v>
      </c>
      <c r="N800" s="10">
        <v>771226</v>
      </c>
      <c r="O800" s="12">
        <v>41292</v>
      </c>
      <c r="P800" s="4" t="s">
        <v>8073</v>
      </c>
      <c r="Q800" s="10" t="s">
        <v>254</v>
      </c>
      <c r="R800" s="10" t="s">
        <v>8088</v>
      </c>
      <c r="S800" s="10" t="s">
        <v>26</v>
      </c>
    </row>
    <row r="801" spans="1:19" ht="15" hidden="1" customHeight="1" x14ac:dyDescent="0.25">
      <c r="A801" s="10">
        <v>634507</v>
      </c>
      <c r="B801" s="10" t="s">
        <v>178</v>
      </c>
      <c r="C801" s="10"/>
      <c r="D801" s="10"/>
      <c r="E801" s="10"/>
      <c r="F801" s="10" t="s">
        <v>1806</v>
      </c>
      <c r="G801" s="11">
        <v>820</v>
      </c>
      <c r="H801" s="13"/>
      <c r="I801" s="10" t="s">
        <v>1807</v>
      </c>
      <c r="J801" s="10" t="s">
        <v>1808</v>
      </c>
      <c r="K801" s="47"/>
      <c r="L801" s="47"/>
      <c r="M801" s="10" t="s">
        <v>45</v>
      </c>
      <c r="N801" s="10"/>
      <c r="O801" s="12">
        <v>41234</v>
      </c>
      <c r="P801" s="4" t="s">
        <v>8071</v>
      </c>
      <c r="Q801" s="10" t="s">
        <v>75</v>
      </c>
      <c r="R801" s="10" t="s">
        <v>8088</v>
      </c>
      <c r="S801" s="13" t="s">
        <v>20</v>
      </c>
    </row>
    <row r="802" spans="1:19" ht="15" hidden="1" customHeight="1" x14ac:dyDescent="0.25">
      <c r="A802" s="10">
        <v>634508</v>
      </c>
      <c r="B802" s="10" t="s">
        <v>1050</v>
      </c>
      <c r="C802" s="10"/>
      <c r="D802" s="10"/>
      <c r="E802" s="10"/>
      <c r="F802" s="10" t="s">
        <v>1809</v>
      </c>
      <c r="G802" s="11">
        <v>2486.46</v>
      </c>
      <c r="H802" s="13"/>
      <c r="I802" s="10" t="s">
        <v>73</v>
      </c>
      <c r="J802" s="10" t="s">
        <v>1810</v>
      </c>
      <c r="K802" s="47"/>
      <c r="L802" s="47"/>
      <c r="M802" s="10" t="s">
        <v>45</v>
      </c>
      <c r="N802" s="10"/>
      <c r="O802" s="12">
        <v>41234</v>
      </c>
      <c r="P802" s="4" t="s">
        <v>8071</v>
      </c>
      <c r="Q802" s="10" t="s">
        <v>47</v>
      </c>
      <c r="R802" s="10" t="s">
        <v>8088</v>
      </c>
      <c r="S802" s="13" t="s">
        <v>20</v>
      </c>
    </row>
    <row r="803" spans="1:19" s="10" customFormat="1" ht="15" hidden="1" customHeight="1" x14ac:dyDescent="0.25">
      <c r="A803" s="10">
        <v>703290</v>
      </c>
      <c r="B803" s="10" t="s">
        <v>7711</v>
      </c>
      <c r="C803" s="76" t="s">
        <v>8360</v>
      </c>
      <c r="D803" s="76"/>
      <c r="E803" s="76"/>
      <c r="F803" s="10" t="s">
        <v>7712</v>
      </c>
      <c r="G803" s="10">
        <v>3448.5</v>
      </c>
      <c r="I803" s="10">
        <v>24</v>
      </c>
      <c r="L803" s="10">
        <v>3.8</v>
      </c>
      <c r="M803" s="10" t="s">
        <v>45</v>
      </c>
      <c r="O803" s="12">
        <v>41530</v>
      </c>
      <c r="P803" s="4" t="s">
        <v>8081</v>
      </c>
      <c r="Q803" s="10" t="s">
        <v>254</v>
      </c>
      <c r="R803" s="10" t="s">
        <v>8088</v>
      </c>
      <c r="S803" s="10" t="s">
        <v>26</v>
      </c>
    </row>
    <row r="804" spans="1:19" s="10" customFormat="1" ht="15" hidden="1" customHeight="1" x14ac:dyDescent="0.25">
      <c r="A804" s="10">
        <v>709250</v>
      </c>
      <c r="B804" s="10" t="s">
        <v>4444</v>
      </c>
      <c r="C804" s="76" t="s">
        <v>8360</v>
      </c>
      <c r="D804" s="76"/>
      <c r="E804" s="76"/>
      <c r="F804" s="10" t="s">
        <v>8062</v>
      </c>
      <c r="G804" s="10">
        <v>12824</v>
      </c>
      <c r="I804" s="10">
        <v>24.5</v>
      </c>
      <c r="L804" s="10">
        <v>1.25</v>
      </c>
      <c r="M804" s="10" t="s">
        <v>18</v>
      </c>
      <c r="N804" s="10">
        <v>901229</v>
      </c>
      <c r="O804" s="12">
        <v>41543</v>
      </c>
      <c r="P804" s="4" t="s">
        <v>8081</v>
      </c>
      <c r="Q804" s="10" t="s">
        <v>254</v>
      </c>
      <c r="R804" s="10" t="s">
        <v>8088</v>
      </c>
      <c r="S804" s="10" t="s">
        <v>26</v>
      </c>
    </row>
    <row r="805" spans="1:19" s="10" customFormat="1" ht="15" hidden="1" customHeight="1" x14ac:dyDescent="0.25">
      <c r="A805" s="10">
        <v>661511</v>
      </c>
      <c r="B805" s="10" t="s">
        <v>2046</v>
      </c>
      <c r="C805" s="76" t="s">
        <v>8360</v>
      </c>
      <c r="D805" s="76"/>
      <c r="E805" s="76"/>
      <c r="F805" s="10" t="s">
        <v>4350</v>
      </c>
      <c r="G805" s="11">
        <v>2480</v>
      </c>
      <c r="I805" s="10">
        <v>25</v>
      </c>
      <c r="L805" s="10">
        <v>1.25</v>
      </c>
      <c r="M805" s="10" t="s">
        <v>45</v>
      </c>
      <c r="O805" s="12">
        <v>41354</v>
      </c>
      <c r="P805" s="4" t="s">
        <v>8075</v>
      </c>
      <c r="Q805" s="10" t="s">
        <v>254</v>
      </c>
      <c r="R805" s="10" t="s">
        <v>8088</v>
      </c>
      <c r="S805" s="10" t="s">
        <v>26</v>
      </c>
    </row>
    <row r="806" spans="1:19" s="10" customFormat="1" ht="15" hidden="1" customHeight="1" x14ac:dyDescent="0.25">
      <c r="A806" s="10">
        <v>664709</v>
      </c>
      <c r="B806" s="10" t="s">
        <v>2046</v>
      </c>
      <c r="C806" s="76" t="s">
        <v>8360</v>
      </c>
      <c r="D806" s="76"/>
      <c r="E806" s="76"/>
      <c r="F806" s="10" t="s">
        <v>4350</v>
      </c>
      <c r="G806" s="11">
        <v>2480</v>
      </c>
      <c r="I806" s="10">
        <v>25</v>
      </c>
      <c r="L806" s="10">
        <v>1.25</v>
      </c>
      <c r="M806" s="10" t="s">
        <v>45</v>
      </c>
      <c r="O806" s="12">
        <v>41368</v>
      </c>
      <c r="P806" s="4" t="s">
        <v>8076</v>
      </c>
      <c r="Q806" s="10" t="s">
        <v>103</v>
      </c>
      <c r="R806" s="10" t="s">
        <v>8088</v>
      </c>
      <c r="S806" s="10" t="s">
        <v>26</v>
      </c>
    </row>
    <row r="807" spans="1:19" s="10" customFormat="1" ht="15" hidden="1" customHeight="1" x14ac:dyDescent="0.25">
      <c r="A807" s="10">
        <v>655035</v>
      </c>
      <c r="B807" s="10" t="s">
        <v>432</v>
      </c>
      <c r="C807" s="76" t="s">
        <v>8360</v>
      </c>
      <c r="D807" s="76"/>
      <c r="E807" s="76"/>
      <c r="F807" s="10" t="s">
        <v>3883</v>
      </c>
      <c r="G807" s="11">
        <v>5050</v>
      </c>
      <c r="I807" s="10">
        <v>25</v>
      </c>
      <c r="L807" s="10">
        <v>1.5</v>
      </c>
      <c r="M807" s="10" t="s">
        <v>45</v>
      </c>
      <c r="O807" s="12">
        <v>41331</v>
      </c>
      <c r="P807" s="4" t="s">
        <v>8074</v>
      </c>
      <c r="Q807" s="10" t="s">
        <v>254</v>
      </c>
      <c r="R807" s="10" t="s">
        <v>8088</v>
      </c>
      <c r="S807" s="10" t="s">
        <v>26</v>
      </c>
    </row>
    <row r="808" spans="1:19" ht="15" hidden="1" customHeight="1" x14ac:dyDescent="0.25">
      <c r="A808" s="10">
        <v>634538</v>
      </c>
      <c r="B808" s="10" t="s">
        <v>1814</v>
      </c>
      <c r="C808" s="10"/>
      <c r="D808" s="10"/>
      <c r="E808" s="10"/>
      <c r="F808" s="10" t="s">
        <v>1815</v>
      </c>
      <c r="G808" s="11">
        <v>244750</v>
      </c>
      <c r="H808" s="13"/>
      <c r="I808" s="10">
        <v>9</v>
      </c>
      <c r="J808" s="10" t="s">
        <v>1816</v>
      </c>
      <c r="K808" s="47"/>
      <c r="L808" s="47"/>
      <c r="M808" s="10" t="s">
        <v>45</v>
      </c>
      <c r="N808" s="10"/>
      <c r="O808" s="12">
        <v>41239</v>
      </c>
      <c r="P808" s="4" t="s">
        <v>8071</v>
      </c>
      <c r="Q808" s="10" t="s">
        <v>103</v>
      </c>
      <c r="R808" s="10" t="s">
        <v>8088</v>
      </c>
      <c r="S808" s="13" t="s">
        <v>20</v>
      </c>
    </row>
    <row r="809" spans="1:19" s="10" customFormat="1" ht="15" hidden="1" customHeight="1" x14ac:dyDescent="0.25">
      <c r="A809" s="10">
        <v>690517</v>
      </c>
      <c r="B809" s="10" t="s">
        <v>6497</v>
      </c>
      <c r="C809" s="76" t="s">
        <v>8360</v>
      </c>
      <c r="D809" s="76"/>
      <c r="E809" s="76"/>
      <c r="F809" s="10" t="s">
        <v>6498</v>
      </c>
      <c r="G809" s="10">
        <v>12574.84</v>
      </c>
      <c r="I809" s="10">
        <v>25.25</v>
      </c>
      <c r="J809" s="10">
        <v>0</v>
      </c>
      <c r="L809" s="10">
        <v>2.5</v>
      </c>
      <c r="M809" s="10" t="s">
        <v>45</v>
      </c>
      <c r="O809" s="12">
        <v>41522</v>
      </c>
      <c r="P809" s="4" t="s">
        <v>8081</v>
      </c>
      <c r="Q809" s="10" t="s">
        <v>79</v>
      </c>
      <c r="R809" s="10" t="s">
        <v>8088</v>
      </c>
      <c r="S809" s="10" t="s">
        <v>26</v>
      </c>
    </row>
    <row r="810" spans="1:19" ht="15" hidden="1" customHeight="1" x14ac:dyDescent="0.25">
      <c r="A810" s="10">
        <v>634599</v>
      </c>
      <c r="B810" s="10" t="s">
        <v>1818</v>
      </c>
      <c r="C810" s="10"/>
      <c r="D810" s="10"/>
      <c r="E810" s="10"/>
      <c r="F810" s="10" t="s">
        <v>1819</v>
      </c>
      <c r="G810" s="11">
        <v>990</v>
      </c>
      <c r="H810" s="13"/>
      <c r="I810" s="10">
        <v>9</v>
      </c>
      <c r="J810" s="10" t="s">
        <v>1820</v>
      </c>
      <c r="K810" s="47"/>
      <c r="L810" s="47"/>
      <c r="M810" s="10" t="s">
        <v>45</v>
      </c>
      <c r="N810" s="10"/>
      <c r="O810" s="12">
        <v>41239</v>
      </c>
      <c r="P810" s="4" t="s">
        <v>8071</v>
      </c>
      <c r="Q810" s="10" t="s">
        <v>95</v>
      </c>
      <c r="R810" s="10" t="s">
        <v>8088</v>
      </c>
      <c r="S810" s="13" t="s">
        <v>20</v>
      </c>
    </row>
    <row r="811" spans="1:19" s="10" customFormat="1" ht="15" hidden="1" customHeight="1" x14ac:dyDescent="0.25">
      <c r="A811" s="10">
        <v>641001</v>
      </c>
      <c r="B811" s="10" t="s">
        <v>1335</v>
      </c>
      <c r="C811" s="76" t="s">
        <v>8360</v>
      </c>
      <c r="D811" s="76"/>
      <c r="E811" s="76"/>
      <c r="F811" s="10" t="s">
        <v>2446</v>
      </c>
      <c r="G811" s="11">
        <v>1442</v>
      </c>
      <c r="I811" s="10">
        <v>25.5</v>
      </c>
      <c r="L811" s="10">
        <v>2.5</v>
      </c>
      <c r="M811" s="10" t="s">
        <v>45</v>
      </c>
      <c r="O811" s="12">
        <v>41267</v>
      </c>
      <c r="P811" s="4" t="s">
        <v>8072</v>
      </c>
      <c r="Q811" s="10" t="s">
        <v>169</v>
      </c>
      <c r="R811" s="10" t="s">
        <v>8088</v>
      </c>
      <c r="S811" s="10" t="s">
        <v>26</v>
      </c>
    </row>
    <row r="812" spans="1:19" ht="15" hidden="1" customHeight="1" x14ac:dyDescent="0.25">
      <c r="A812" s="10">
        <v>634682</v>
      </c>
      <c r="B812" s="10" t="s">
        <v>1822</v>
      </c>
      <c r="C812" s="10"/>
      <c r="D812" s="10"/>
      <c r="E812" s="10"/>
      <c r="F812" s="10" t="s">
        <v>1823</v>
      </c>
      <c r="G812" s="11">
        <v>22575</v>
      </c>
      <c r="H812" s="13"/>
      <c r="I812" s="10">
        <v>10</v>
      </c>
      <c r="J812" s="10">
        <v>14.25</v>
      </c>
      <c r="K812" s="10">
        <v>1E-3</v>
      </c>
      <c r="L812" s="47"/>
      <c r="M812" s="10" t="s">
        <v>45</v>
      </c>
      <c r="N812" s="10"/>
      <c r="O812" s="12">
        <v>41239</v>
      </c>
      <c r="P812" s="4" t="s">
        <v>8071</v>
      </c>
      <c r="Q812" s="10" t="s">
        <v>103</v>
      </c>
      <c r="R812" s="10" t="s">
        <v>8088</v>
      </c>
      <c r="S812" s="13" t="s">
        <v>20</v>
      </c>
    </row>
    <row r="813" spans="1:19" ht="15" hidden="1" customHeight="1" x14ac:dyDescent="0.25">
      <c r="A813" s="10">
        <v>634683</v>
      </c>
      <c r="B813" s="10" t="s">
        <v>1822</v>
      </c>
      <c r="C813" s="10"/>
      <c r="D813" s="10"/>
      <c r="E813" s="10"/>
      <c r="F813" s="10" t="s">
        <v>1824</v>
      </c>
      <c r="G813" s="11">
        <v>39300</v>
      </c>
      <c r="H813" s="13"/>
      <c r="I813" s="10" t="s">
        <v>1825</v>
      </c>
      <c r="J813" s="47"/>
      <c r="K813" s="47"/>
      <c r="L813" s="47"/>
      <c r="M813" s="10" t="s">
        <v>45</v>
      </c>
      <c r="N813" s="10"/>
      <c r="O813" s="12">
        <v>41239</v>
      </c>
      <c r="P813" s="4" t="s">
        <v>8071</v>
      </c>
      <c r="Q813" s="10" t="s">
        <v>103</v>
      </c>
      <c r="R813" s="10" t="s">
        <v>8088</v>
      </c>
      <c r="S813" s="13" t="s">
        <v>20</v>
      </c>
    </row>
    <row r="814" spans="1:19" ht="15" hidden="1" customHeight="1" x14ac:dyDescent="0.25">
      <c r="A814" s="10">
        <v>634684</v>
      </c>
      <c r="B814" s="10" t="s">
        <v>1822</v>
      </c>
      <c r="C814" s="10"/>
      <c r="D814" s="10"/>
      <c r="E814" s="10"/>
      <c r="F814" s="10" t="s">
        <v>1826</v>
      </c>
      <c r="G814" s="11">
        <v>118350</v>
      </c>
      <c r="H814" s="13"/>
      <c r="I814" s="10" t="s">
        <v>1827</v>
      </c>
      <c r="J814" s="47"/>
      <c r="K814" s="47"/>
      <c r="L814" s="47"/>
      <c r="M814" s="10" t="s">
        <v>45</v>
      </c>
      <c r="N814" s="10"/>
      <c r="O814" s="12">
        <v>41239</v>
      </c>
      <c r="P814" s="4" t="s">
        <v>8071</v>
      </c>
      <c r="Q814" s="10" t="s">
        <v>103</v>
      </c>
      <c r="R814" s="10" t="s">
        <v>8088</v>
      </c>
      <c r="S814" s="13" t="s">
        <v>20</v>
      </c>
    </row>
    <row r="815" spans="1:19" s="10" customFormat="1" ht="15" hidden="1" customHeight="1" x14ac:dyDescent="0.25">
      <c r="A815" s="10">
        <v>668615</v>
      </c>
      <c r="B815" s="10" t="s">
        <v>237</v>
      </c>
      <c r="C815" s="76" t="s">
        <v>8360</v>
      </c>
      <c r="D815" s="76"/>
      <c r="E815" s="76"/>
      <c r="F815" s="10" t="s">
        <v>4783</v>
      </c>
      <c r="G815" s="11">
        <v>896</v>
      </c>
      <c r="I815" s="10">
        <v>25.5</v>
      </c>
      <c r="L815" s="10">
        <v>1.9</v>
      </c>
      <c r="M815" s="10" t="s">
        <v>18</v>
      </c>
      <c r="N815" s="10">
        <v>811667</v>
      </c>
      <c r="O815" s="12">
        <v>41374</v>
      </c>
      <c r="P815" s="4" t="s">
        <v>8076</v>
      </c>
      <c r="Q815" s="10" t="s">
        <v>140</v>
      </c>
      <c r="R815" s="10" t="s">
        <v>8088</v>
      </c>
      <c r="S815" s="10" t="s">
        <v>26</v>
      </c>
    </row>
    <row r="816" spans="1:19" ht="15" hidden="1" customHeight="1" x14ac:dyDescent="0.25">
      <c r="A816" s="10">
        <v>634758</v>
      </c>
      <c r="B816" s="10" t="s">
        <v>1830</v>
      </c>
      <c r="C816" s="10"/>
      <c r="D816" s="10"/>
      <c r="E816" s="10"/>
      <c r="F816" s="10" t="s">
        <v>1831</v>
      </c>
      <c r="G816" s="11">
        <v>1867.5</v>
      </c>
      <c r="H816" s="13"/>
      <c r="I816" s="10" t="s">
        <v>168</v>
      </c>
      <c r="J816" s="10" t="s">
        <v>1832</v>
      </c>
      <c r="K816" s="47"/>
      <c r="L816" s="47"/>
      <c r="M816" s="10" t="s">
        <v>45</v>
      </c>
      <c r="N816" s="10"/>
      <c r="O816" s="12">
        <v>41239</v>
      </c>
      <c r="P816" s="4" t="s">
        <v>8071</v>
      </c>
      <c r="Q816" s="10" t="s">
        <v>42</v>
      </c>
      <c r="R816" s="10" t="s">
        <v>8088</v>
      </c>
      <c r="S816" s="13" t="s">
        <v>20</v>
      </c>
    </row>
    <row r="817" spans="1:19" ht="15" hidden="1" customHeight="1" x14ac:dyDescent="0.25">
      <c r="A817" s="10">
        <v>634761</v>
      </c>
      <c r="B817" s="10" t="s">
        <v>1830</v>
      </c>
      <c r="C817" s="10"/>
      <c r="D817" s="10"/>
      <c r="E817" s="10"/>
      <c r="F817" s="10" t="s">
        <v>1833</v>
      </c>
      <c r="G817" s="11">
        <v>950.5</v>
      </c>
      <c r="H817" s="13"/>
      <c r="I817" s="10" t="s">
        <v>1531</v>
      </c>
      <c r="J817" s="10" t="s">
        <v>1834</v>
      </c>
      <c r="K817" s="47"/>
      <c r="L817" s="47"/>
      <c r="M817" s="10" t="s">
        <v>45</v>
      </c>
      <c r="N817" s="10"/>
      <c r="O817" s="12">
        <v>41239</v>
      </c>
      <c r="P817" s="4" t="s">
        <v>8071</v>
      </c>
      <c r="Q817" s="10" t="s">
        <v>42</v>
      </c>
      <c r="R817" s="10" t="s">
        <v>8088</v>
      </c>
      <c r="S817" s="13" t="s">
        <v>20</v>
      </c>
    </row>
    <row r="818" spans="1:19" s="10" customFormat="1" ht="15" hidden="1" customHeight="1" x14ac:dyDescent="0.25">
      <c r="A818" s="10">
        <v>647624</v>
      </c>
      <c r="B818" s="10" t="s">
        <v>237</v>
      </c>
      <c r="C818" s="76" t="s">
        <v>8360</v>
      </c>
      <c r="D818" s="76"/>
      <c r="E818" s="76"/>
      <c r="F818" s="10" t="s">
        <v>2854</v>
      </c>
      <c r="G818" s="11">
        <v>1113.2</v>
      </c>
      <c r="I818" s="10">
        <v>25.5</v>
      </c>
      <c r="L818" s="10">
        <v>1.9</v>
      </c>
      <c r="M818" s="10" t="s">
        <v>18</v>
      </c>
      <c r="N818" s="10">
        <v>768140</v>
      </c>
      <c r="O818" s="12">
        <v>41288</v>
      </c>
      <c r="P818" s="4" t="s">
        <v>8073</v>
      </c>
      <c r="Q818" s="10" t="s">
        <v>254</v>
      </c>
      <c r="R818" s="10" t="s">
        <v>8088</v>
      </c>
      <c r="S818" s="10" t="s">
        <v>26</v>
      </c>
    </row>
    <row r="819" spans="1:19" ht="15" hidden="1" customHeight="1" x14ac:dyDescent="0.25">
      <c r="A819" s="10">
        <v>634776</v>
      </c>
      <c r="B819" s="10" t="s">
        <v>1836</v>
      </c>
      <c r="C819" s="10"/>
      <c r="D819" s="10"/>
      <c r="E819" s="10"/>
      <c r="F819" s="10" t="s">
        <v>1837</v>
      </c>
      <c r="G819" s="11">
        <v>4052</v>
      </c>
      <c r="H819" s="13"/>
      <c r="I819" s="10" t="s">
        <v>151</v>
      </c>
      <c r="J819" s="10" t="s">
        <v>748</v>
      </c>
      <c r="K819" s="47"/>
      <c r="L819" s="47"/>
      <c r="M819" s="10" t="s">
        <v>45</v>
      </c>
      <c r="N819" s="10"/>
      <c r="O819" s="12">
        <v>41239</v>
      </c>
      <c r="P819" s="4" t="s">
        <v>8071</v>
      </c>
      <c r="Q819" s="10" t="s">
        <v>269</v>
      </c>
      <c r="R819" s="10" t="s">
        <v>8088</v>
      </c>
      <c r="S819" s="13" t="s">
        <v>20</v>
      </c>
    </row>
    <row r="820" spans="1:19" ht="15" hidden="1" customHeight="1" x14ac:dyDescent="0.25">
      <c r="A820" s="10">
        <v>634937</v>
      </c>
      <c r="B820" s="10" t="s">
        <v>24</v>
      </c>
      <c r="C820" s="10"/>
      <c r="D820" s="10"/>
      <c r="E820" s="10"/>
      <c r="F820" s="10" t="s">
        <v>1838</v>
      </c>
      <c r="G820" s="11">
        <v>797</v>
      </c>
      <c r="H820" s="13"/>
      <c r="I820" s="10">
        <v>6</v>
      </c>
      <c r="J820" s="47"/>
      <c r="K820" s="10">
        <v>9</v>
      </c>
      <c r="L820" s="10">
        <v>2</v>
      </c>
      <c r="M820" s="10" t="s">
        <v>45</v>
      </c>
      <c r="N820" s="10"/>
      <c r="O820" s="12">
        <v>41239</v>
      </c>
      <c r="P820" s="4" t="s">
        <v>8071</v>
      </c>
      <c r="Q820" s="10" t="s">
        <v>75</v>
      </c>
      <c r="R820" s="10" t="s">
        <v>8088</v>
      </c>
      <c r="S820" s="13" t="s">
        <v>20</v>
      </c>
    </row>
    <row r="821" spans="1:19" ht="15" hidden="1" customHeight="1" x14ac:dyDescent="0.25">
      <c r="A821" s="10">
        <v>634940</v>
      </c>
      <c r="B821" s="10" t="s">
        <v>24</v>
      </c>
      <c r="C821" s="10"/>
      <c r="D821" s="10"/>
      <c r="E821" s="10"/>
      <c r="F821" s="10" t="s">
        <v>1839</v>
      </c>
      <c r="G821" s="11">
        <v>696</v>
      </c>
      <c r="H821" s="13"/>
      <c r="I821" s="10">
        <v>7</v>
      </c>
      <c r="J821" s="47"/>
      <c r="K821" s="10">
        <v>11</v>
      </c>
      <c r="L821" s="10">
        <v>2</v>
      </c>
      <c r="M821" s="10" t="s">
        <v>45</v>
      </c>
      <c r="N821" s="10"/>
      <c r="O821" s="12">
        <v>41239</v>
      </c>
      <c r="P821" s="4" t="s">
        <v>8071</v>
      </c>
      <c r="Q821" s="10" t="s">
        <v>75</v>
      </c>
      <c r="R821" s="10" t="s">
        <v>8088</v>
      </c>
      <c r="S821" s="13" t="s">
        <v>20</v>
      </c>
    </row>
    <row r="822" spans="1:19" ht="15" hidden="1" customHeight="1" x14ac:dyDescent="0.25">
      <c r="A822" s="10">
        <v>634947</v>
      </c>
      <c r="B822" s="10" t="s">
        <v>1840</v>
      </c>
      <c r="C822" s="10"/>
      <c r="D822" s="10"/>
      <c r="E822" s="10"/>
      <c r="F822" s="10" t="s">
        <v>1841</v>
      </c>
      <c r="G822" s="11">
        <v>8488.2000000000007</v>
      </c>
      <c r="H822" s="13"/>
      <c r="I822" s="10">
        <v>50</v>
      </c>
      <c r="J822" s="10">
        <v>42</v>
      </c>
      <c r="K822" s="10">
        <v>86</v>
      </c>
      <c r="L822" s="10" t="s">
        <v>1842</v>
      </c>
      <c r="M822" s="10" t="s">
        <v>45</v>
      </c>
      <c r="N822" s="10"/>
      <c r="O822" s="12">
        <v>41239</v>
      </c>
      <c r="P822" s="4" t="s">
        <v>8071</v>
      </c>
      <c r="Q822" s="10" t="s">
        <v>23</v>
      </c>
      <c r="R822" s="10" t="s">
        <v>8088</v>
      </c>
      <c r="S822" s="13" t="s">
        <v>20</v>
      </c>
    </row>
    <row r="823" spans="1:19" ht="15" hidden="1" customHeight="1" x14ac:dyDescent="0.25">
      <c r="A823" s="10">
        <v>634962</v>
      </c>
      <c r="B823" s="10" t="s">
        <v>889</v>
      </c>
      <c r="C823" s="10"/>
      <c r="D823" s="10"/>
      <c r="E823" s="10"/>
      <c r="F823" s="10" t="s">
        <v>1843</v>
      </c>
      <c r="G823" s="11">
        <v>1346.5</v>
      </c>
      <c r="H823" s="13"/>
      <c r="I823" s="10">
        <v>22</v>
      </c>
      <c r="J823" s="10" t="s">
        <v>1489</v>
      </c>
      <c r="K823" s="47"/>
      <c r="L823" s="47"/>
      <c r="M823" s="10" t="s">
        <v>45</v>
      </c>
      <c r="N823" s="10"/>
      <c r="O823" s="12">
        <v>41239</v>
      </c>
      <c r="P823" s="4" t="s">
        <v>8071</v>
      </c>
      <c r="Q823" s="10" t="s">
        <v>47</v>
      </c>
      <c r="R823" s="10" t="s">
        <v>8088</v>
      </c>
      <c r="S823" s="13" t="s">
        <v>20</v>
      </c>
    </row>
    <row r="824" spans="1:19" ht="15" hidden="1" customHeight="1" x14ac:dyDescent="0.25">
      <c r="A824" s="10">
        <v>634965</v>
      </c>
      <c r="B824" s="10" t="s">
        <v>889</v>
      </c>
      <c r="C824" s="10"/>
      <c r="D824" s="10"/>
      <c r="E824" s="10"/>
      <c r="F824" s="10" t="s">
        <v>1844</v>
      </c>
      <c r="G824" s="11">
        <v>1750.25</v>
      </c>
      <c r="H824" s="13"/>
      <c r="I824" s="10">
        <v>22</v>
      </c>
      <c r="J824" s="10" t="s">
        <v>1489</v>
      </c>
      <c r="K824" s="47"/>
      <c r="L824" s="47"/>
      <c r="M824" s="10" t="s">
        <v>45</v>
      </c>
      <c r="N824" s="10"/>
      <c r="O824" s="12">
        <v>41239</v>
      </c>
      <c r="P824" s="4" t="s">
        <v>8071</v>
      </c>
      <c r="Q824" s="10" t="s">
        <v>47</v>
      </c>
      <c r="R824" s="10" t="s">
        <v>8088</v>
      </c>
      <c r="S824" s="13" t="s">
        <v>20</v>
      </c>
    </row>
    <row r="825" spans="1:19" ht="15" hidden="1" customHeight="1" x14ac:dyDescent="0.25">
      <c r="A825" s="10">
        <v>634970</v>
      </c>
      <c r="B825" s="10" t="s">
        <v>889</v>
      </c>
      <c r="C825" s="10"/>
      <c r="D825" s="10"/>
      <c r="E825" s="10"/>
      <c r="F825" s="10" t="s">
        <v>1845</v>
      </c>
      <c r="G825" s="11">
        <v>1975.25</v>
      </c>
      <c r="H825" s="13"/>
      <c r="I825" s="10">
        <v>22</v>
      </c>
      <c r="J825" s="10" t="s">
        <v>1846</v>
      </c>
      <c r="K825" s="47"/>
      <c r="L825" s="47"/>
      <c r="M825" s="10" t="s">
        <v>45</v>
      </c>
      <c r="N825" s="10"/>
      <c r="O825" s="12">
        <v>41239</v>
      </c>
      <c r="P825" s="4" t="s">
        <v>8071</v>
      </c>
      <c r="Q825" s="10" t="s">
        <v>47</v>
      </c>
      <c r="R825" s="10" t="s">
        <v>8088</v>
      </c>
      <c r="S825" s="13" t="s">
        <v>20</v>
      </c>
    </row>
    <row r="826" spans="1:19" ht="15" hidden="1" customHeight="1" x14ac:dyDescent="0.25">
      <c r="A826" s="10">
        <v>634971</v>
      </c>
      <c r="B826" s="10" t="s">
        <v>889</v>
      </c>
      <c r="C826" s="10"/>
      <c r="D826" s="10"/>
      <c r="E826" s="10"/>
      <c r="F826" s="10" t="s">
        <v>1847</v>
      </c>
      <c r="G826" s="11">
        <v>2327.5</v>
      </c>
      <c r="H826" s="13"/>
      <c r="I826" s="10">
        <v>22</v>
      </c>
      <c r="J826" s="10" t="s">
        <v>1848</v>
      </c>
      <c r="K826" s="47"/>
      <c r="L826" s="47"/>
      <c r="M826" s="10" t="s">
        <v>45</v>
      </c>
      <c r="N826" s="10"/>
      <c r="O826" s="12">
        <v>41239</v>
      </c>
      <c r="P826" s="4" t="s">
        <v>8071</v>
      </c>
      <c r="Q826" s="10" t="s">
        <v>47</v>
      </c>
      <c r="R826" s="10" t="s">
        <v>8088</v>
      </c>
      <c r="S826" s="13" t="s">
        <v>20</v>
      </c>
    </row>
    <row r="827" spans="1:19" ht="15" hidden="1" customHeight="1" x14ac:dyDescent="0.25">
      <c r="A827" s="10">
        <v>634981</v>
      </c>
      <c r="B827" s="10" t="s">
        <v>889</v>
      </c>
      <c r="C827" s="10"/>
      <c r="D827" s="10"/>
      <c r="E827" s="10"/>
      <c r="F827" s="10" t="s">
        <v>1849</v>
      </c>
      <c r="G827" s="11">
        <v>2359.25</v>
      </c>
      <c r="H827" s="13"/>
      <c r="I827" s="10">
        <v>22</v>
      </c>
      <c r="J827" s="10" t="s">
        <v>1850</v>
      </c>
      <c r="K827" s="47"/>
      <c r="L827" s="47"/>
      <c r="M827" s="10" t="s">
        <v>45</v>
      </c>
      <c r="N827" s="10"/>
      <c r="O827" s="12">
        <v>41239</v>
      </c>
      <c r="P827" s="4" t="s">
        <v>8071</v>
      </c>
      <c r="Q827" s="10" t="s">
        <v>47</v>
      </c>
      <c r="R827" s="10" t="s">
        <v>8088</v>
      </c>
      <c r="S827" s="13" t="s">
        <v>20</v>
      </c>
    </row>
    <row r="828" spans="1:19" ht="15" hidden="1" customHeight="1" x14ac:dyDescent="0.25">
      <c r="A828" s="10">
        <v>634984</v>
      </c>
      <c r="B828" s="10" t="s">
        <v>889</v>
      </c>
      <c r="C828" s="10"/>
      <c r="D828" s="10"/>
      <c r="E828" s="10"/>
      <c r="F828" s="10" t="s">
        <v>1851</v>
      </c>
      <c r="G828" s="11">
        <v>2056.25</v>
      </c>
      <c r="H828" s="13"/>
      <c r="I828" s="10">
        <v>22</v>
      </c>
      <c r="J828" s="10" t="s">
        <v>1850</v>
      </c>
      <c r="K828" s="47"/>
      <c r="L828" s="47"/>
      <c r="M828" s="10" t="s">
        <v>45</v>
      </c>
      <c r="N828" s="10"/>
      <c r="O828" s="12">
        <v>41239</v>
      </c>
      <c r="P828" s="4" t="s">
        <v>8071</v>
      </c>
      <c r="Q828" s="10" t="s">
        <v>47</v>
      </c>
      <c r="R828" s="10" t="s">
        <v>8088</v>
      </c>
      <c r="S828" s="13" t="s">
        <v>20</v>
      </c>
    </row>
    <row r="829" spans="1:19" ht="15" hidden="1" customHeight="1" x14ac:dyDescent="0.25">
      <c r="A829" s="10">
        <v>635000</v>
      </c>
      <c r="B829" s="10" t="s">
        <v>889</v>
      </c>
      <c r="C829" s="10"/>
      <c r="D829" s="10"/>
      <c r="E829" s="10"/>
      <c r="F829" s="10" t="s">
        <v>1852</v>
      </c>
      <c r="G829" s="11">
        <v>2206.25</v>
      </c>
      <c r="H829" s="13"/>
      <c r="I829" s="10">
        <v>16</v>
      </c>
      <c r="J829" s="10" t="s">
        <v>1853</v>
      </c>
      <c r="K829" s="47"/>
      <c r="L829" s="47"/>
      <c r="M829" s="10" t="s">
        <v>45</v>
      </c>
      <c r="N829" s="10"/>
      <c r="O829" s="12">
        <v>41239</v>
      </c>
      <c r="P829" s="4" t="s">
        <v>8071</v>
      </c>
      <c r="Q829" s="10" t="s">
        <v>47</v>
      </c>
      <c r="R829" s="10" t="s">
        <v>8088</v>
      </c>
      <c r="S829" s="13" t="s">
        <v>20</v>
      </c>
    </row>
    <row r="830" spans="1:19" ht="15" hidden="1" customHeight="1" x14ac:dyDescent="0.25">
      <c r="A830" s="10">
        <v>635002</v>
      </c>
      <c r="B830" s="10" t="s">
        <v>889</v>
      </c>
      <c r="C830" s="10"/>
      <c r="D830" s="10"/>
      <c r="E830" s="10"/>
      <c r="F830" s="10" t="s">
        <v>1854</v>
      </c>
      <c r="G830" s="11">
        <v>2524.75</v>
      </c>
      <c r="H830" s="13"/>
      <c r="I830" s="10">
        <v>16</v>
      </c>
      <c r="J830" s="10" t="s">
        <v>1853</v>
      </c>
      <c r="K830" s="47"/>
      <c r="L830" s="47"/>
      <c r="M830" s="10" t="s">
        <v>45</v>
      </c>
      <c r="N830" s="10"/>
      <c r="O830" s="12">
        <v>41239</v>
      </c>
      <c r="P830" s="4" t="s">
        <v>8071</v>
      </c>
      <c r="Q830" s="10" t="s">
        <v>47</v>
      </c>
      <c r="R830" s="10" t="s">
        <v>8088</v>
      </c>
      <c r="S830" s="13" t="s">
        <v>20</v>
      </c>
    </row>
    <row r="831" spans="1:19" ht="15" hidden="1" customHeight="1" x14ac:dyDescent="0.25">
      <c r="A831" s="10">
        <v>635008</v>
      </c>
      <c r="B831" s="10" t="s">
        <v>889</v>
      </c>
      <c r="C831" s="10"/>
      <c r="D831" s="10"/>
      <c r="E831" s="10"/>
      <c r="F831" s="10" t="s">
        <v>1855</v>
      </c>
      <c r="G831" s="11">
        <v>2044</v>
      </c>
      <c r="H831" s="13"/>
      <c r="I831" s="10">
        <v>20</v>
      </c>
      <c r="J831" s="10" t="s">
        <v>1856</v>
      </c>
      <c r="K831" s="47"/>
      <c r="L831" s="47"/>
      <c r="M831" s="10" t="s">
        <v>45</v>
      </c>
      <c r="N831" s="10"/>
      <c r="O831" s="12">
        <v>41239</v>
      </c>
      <c r="P831" s="4" t="s">
        <v>8071</v>
      </c>
      <c r="Q831" s="10" t="s">
        <v>47</v>
      </c>
      <c r="R831" s="10" t="s">
        <v>8088</v>
      </c>
      <c r="S831" s="13" t="s">
        <v>20</v>
      </c>
    </row>
    <row r="832" spans="1:19" ht="15" hidden="1" customHeight="1" x14ac:dyDescent="0.25">
      <c r="A832" s="10">
        <v>635011</v>
      </c>
      <c r="B832" s="10" t="s">
        <v>889</v>
      </c>
      <c r="C832" s="10"/>
      <c r="D832" s="10"/>
      <c r="E832" s="10"/>
      <c r="F832" s="10" t="s">
        <v>1857</v>
      </c>
      <c r="G832" s="11">
        <v>2425.25</v>
      </c>
      <c r="H832" s="13"/>
      <c r="I832" s="10">
        <v>20</v>
      </c>
      <c r="J832" s="10" t="s">
        <v>1856</v>
      </c>
      <c r="K832" s="47"/>
      <c r="L832" s="47"/>
      <c r="M832" s="10" t="s">
        <v>45</v>
      </c>
      <c r="N832" s="10"/>
      <c r="O832" s="12">
        <v>41239</v>
      </c>
      <c r="P832" s="4" t="s">
        <v>8071</v>
      </c>
      <c r="Q832" s="10" t="s">
        <v>47</v>
      </c>
      <c r="R832" s="10" t="s">
        <v>8088</v>
      </c>
      <c r="S832" s="13" t="s">
        <v>20</v>
      </c>
    </row>
    <row r="833" spans="1:19" s="10" customFormat="1" ht="15" hidden="1" customHeight="1" x14ac:dyDescent="0.25">
      <c r="A833" s="10">
        <v>680565</v>
      </c>
      <c r="B833" s="10" t="s">
        <v>237</v>
      </c>
      <c r="C833" s="76" t="s">
        <v>8360</v>
      </c>
      <c r="D833" s="76"/>
      <c r="E833" s="76"/>
      <c r="F833" s="10" t="s">
        <v>5597</v>
      </c>
      <c r="G833" s="11">
        <v>1120</v>
      </c>
      <c r="I833" s="10">
        <v>25.5</v>
      </c>
      <c r="L833" s="10">
        <v>1.9</v>
      </c>
      <c r="M833" s="10" t="s">
        <v>18</v>
      </c>
      <c r="N833" s="10">
        <v>834296</v>
      </c>
      <c r="O833" s="12">
        <v>41416</v>
      </c>
      <c r="P833" s="4" t="s">
        <v>8077</v>
      </c>
      <c r="Q833" s="10" t="s">
        <v>19</v>
      </c>
      <c r="R833" s="10" t="s">
        <v>8087</v>
      </c>
      <c r="S833" s="10" t="s">
        <v>26</v>
      </c>
    </row>
    <row r="834" spans="1:19" ht="15" hidden="1" customHeight="1" x14ac:dyDescent="0.25">
      <c r="A834" s="10">
        <v>635020</v>
      </c>
      <c r="B834" s="10" t="s">
        <v>889</v>
      </c>
      <c r="C834" s="10"/>
      <c r="D834" s="10"/>
      <c r="E834" s="10"/>
      <c r="F834" s="10" t="s">
        <v>1859</v>
      </c>
      <c r="G834" s="11">
        <v>2069.75</v>
      </c>
      <c r="H834" s="13"/>
      <c r="I834" s="10">
        <v>26</v>
      </c>
      <c r="J834" s="10" t="s">
        <v>1860</v>
      </c>
      <c r="K834" s="47"/>
      <c r="L834" s="47"/>
      <c r="M834" s="10" t="s">
        <v>45</v>
      </c>
      <c r="N834" s="10"/>
      <c r="O834" s="12">
        <v>41239</v>
      </c>
      <c r="P834" s="4" t="s">
        <v>8071</v>
      </c>
      <c r="Q834" s="10" t="s">
        <v>47</v>
      </c>
      <c r="R834" s="10" t="s">
        <v>8088</v>
      </c>
      <c r="S834" s="13" t="s">
        <v>20</v>
      </c>
    </row>
    <row r="835" spans="1:19" ht="15" hidden="1" customHeight="1" x14ac:dyDescent="0.25">
      <c r="A835" s="10">
        <v>646127</v>
      </c>
      <c r="B835" s="10" t="s">
        <v>64</v>
      </c>
      <c r="C835" s="10"/>
      <c r="D835" s="10"/>
      <c r="E835" s="10"/>
      <c r="F835" s="10" t="s">
        <v>3031</v>
      </c>
      <c r="G835" s="11">
        <v>4885</v>
      </c>
      <c r="H835" s="13"/>
      <c r="I835" s="10">
        <v>9</v>
      </c>
      <c r="J835" s="47"/>
      <c r="K835" s="10">
        <v>13</v>
      </c>
      <c r="L835" s="10">
        <v>1.5</v>
      </c>
      <c r="M835" s="10" t="s">
        <v>45</v>
      </c>
      <c r="N835" s="10"/>
      <c r="O835" s="12">
        <v>41296</v>
      </c>
      <c r="P835" s="4" t="s">
        <v>8073</v>
      </c>
      <c r="Q835" s="10" t="s">
        <v>42</v>
      </c>
      <c r="R835" s="10" t="s">
        <v>8088</v>
      </c>
      <c r="S835" s="13" t="s">
        <v>20</v>
      </c>
    </row>
    <row r="836" spans="1:19" ht="15" hidden="1" customHeight="1" x14ac:dyDescent="0.25">
      <c r="A836" s="10">
        <v>666939</v>
      </c>
      <c r="B836" s="10" t="s">
        <v>55</v>
      </c>
      <c r="C836" s="10"/>
      <c r="D836" s="10"/>
      <c r="E836" s="10"/>
      <c r="F836" s="10" t="s">
        <v>4862</v>
      </c>
      <c r="G836" s="11">
        <v>4806</v>
      </c>
      <c r="H836" s="13"/>
      <c r="I836" s="10">
        <v>12</v>
      </c>
      <c r="J836" s="47"/>
      <c r="K836" s="10">
        <v>14</v>
      </c>
      <c r="L836" s="10">
        <v>1.5</v>
      </c>
      <c r="M836" s="10" t="s">
        <v>45</v>
      </c>
      <c r="N836" s="10"/>
      <c r="O836" s="12">
        <v>41379</v>
      </c>
      <c r="P836" s="4" t="s">
        <v>8076</v>
      </c>
      <c r="Q836" s="10" t="s">
        <v>19</v>
      </c>
      <c r="R836" s="10" t="s">
        <v>8088</v>
      </c>
      <c r="S836" s="13" t="s">
        <v>20</v>
      </c>
    </row>
    <row r="837" spans="1:19" ht="15" hidden="1" customHeight="1" x14ac:dyDescent="0.25">
      <c r="A837" s="10">
        <v>669909</v>
      </c>
      <c r="B837" s="10" t="s">
        <v>1519</v>
      </c>
      <c r="C837" s="10"/>
      <c r="D837" s="10"/>
      <c r="E837" s="10"/>
      <c r="F837" s="10" t="s">
        <v>5127</v>
      </c>
      <c r="G837" s="11">
        <v>4752</v>
      </c>
      <c r="H837" s="13"/>
      <c r="I837" s="10">
        <v>3</v>
      </c>
      <c r="J837" s="47"/>
      <c r="K837" s="10">
        <v>5</v>
      </c>
      <c r="L837" s="10">
        <v>2</v>
      </c>
      <c r="M837" s="10" t="s">
        <v>45</v>
      </c>
      <c r="N837" s="10"/>
      <c r="O837" s="12">
        <v>41390</v>
      </c>
      <c r="P837" s="4" t="s">
        <v>8076</v>
      </c>
      <c r="Q837" s="10" t="s">
        <v>23</v>
      </c>
      <c r="R837" s="10" t="s">
        <v>8088</v>
      </c>
      <c r="S837" s="13" t="s">
        <v>20</v>
      </c>
    </row>
    <row r="838" spans="1:19" ht="15" hidden="1" customHeight="1" x14ac:dyDescent="0.25">
      <c r="A838" s="10">
        <v>651875</v>
      </c>
      <c r="B838" s="10" t="s">
        <v>937</v>
      </c>
      <c r="C838" s="10"/>
      <c r="D838" s="10"/>
      <c r="E838" s="10"/>
      <c r="F838" s="10" t="s">
        <v>3558</v>
      </c>
      <c r="G838" s="11">
        <v>4425</v>
      </c>
      <c r="H838" s="13"/>
      <c r="I838" s="10">
        <v>3</v>
      </c>
      <c r="J838" s="47"/>
      <c r="K838" s="10">
        <v>4</v>
      </c>
      <c r="L838" s="10">
        <v>1.5</v>
      </c>
      <c r="M838" s="10" t="s">
        <v>45</v>
      </c>
      <c r="N838" s="10"/>
      <c r="O838" s="12">
        <v>41319</v>
      </c>
      <c r="P838" s="4" t="s">
        <v>8074</v>
      </c>
      <c r="Q838" s="10" t="s">
        <v>37</v>
      </c>
      <c r="R838" s="10" t="s">
        <v>8088</v>
      </c>
      <c r="S838" s="13" t="s">
        <v>20</v>
      </c>
    </row>
    <row r="839" spans="1:19" ht="15" hidden="1" customHeight="1" x14ac:dyDescent="0.25">
      <c r="A839" s="10">
        <v>635031</v>
      </c>
      <c r="B839" s="10" t="s">
        <v>889</v>
      </c>
      <c r="C839" s="10"/>
      <c r="D839" s="10"/>
      <c r="E839" s="10"/>
      <c r="F839" s="10" t="s">
        <v>1866</v>
      </c>
      <c r="G839" s="11">
        <v>2394</v>
      </c>
      <c r="H839" s="13"/>
      <c r="I839" s="10">
        <v>26</v>
      </c>
      <c r="J839" s="10" t="s">
        <v>1867</v>
      </c>
      <c r="K839" s="47"/>
      <c r="L839" s="47"/>
      <c r="M839" s="10" t="s">
        <v>45</v>
      </c>
      <c r="N839" s="10"/>
      <c r="O839" s="12">
        <v>41239</v>
      </c>
      <c r="P839" s="4" t="s">
        <v>8071</v>
      </c>
      <c r="Q839" s="10" t="s">
        <v>47</v>
      </c>
      <c r="R839" s="10" t="s">
        <v>8088</v>
      </c>
      <c r="S839" s="13" t="s">
        <v>20</v>
      </c>
    </row>
    <row r="840" spans="1:19" ht="15" hidden="1" customHeight="1" x14ac:dyDescent="0.25">
      <c r="A840" s="10">
        <v>657823</v>
      </c>
      <c r="B840" s="10" t="s">
        <v>3122</v>
      </c>
      <c r="C840" s="10"/>
      <c r="D840" s="10" t="s">
        <v>8558</v>
      </c>
      <c r="E840" s="10"/>
      <c r="F840" s="10" t="s">
        <v>3850</v>
      </c>
      <c r="G840" s="11">
        <v>915</v>
      </c>
      <c r="H840" s="13"/>
      <c r="I840" s="10">
        <v>6</v>
      </c>
      <c r="J840" s="10" t="s">
        <v>3851</v>
      </c>
      <c r="K840" s="47"/>
      <c r="L840" s="47"/>
      <c r="M840" s="10" t="s">
        <v>18</v>
      </c>
      <c r="N840" s="10">
        <v>787986</v>
      </c>
      <c r="O840" s="12">
        <v>41327</v>
      </c>
      <c r="P840" s="4" t="s">
        <v>8074</v>
      </c>
      <c r="Q840" s="10" t="s">
        <v>42</v>
      </c>
      <c r="R840" s="10" t="s">
        <v>8088</v>
      </c>
      <c r="S840" s="13" t="s">
        <v>20</v>
      </c>
    </row>
    <row r="841" spans="1:19" ht="15" hidden="1" customHeight="1" x14ac:dyDescent="0.25">
      <c r="A841" s="47">
        <v>693188</v>
      </c>
      <c r="B841" s="47" t="s">
        <v>206</v>
      </c>
      <c r="C841" s="47"/>
      <c r="D841" s="47"/>
      <c r="E841" s="47"/>
      <c r="F841" s="47" t="s">
        <v>6721</v>
      </c>
      <c r="G841" s="47">
        <v>4250</v>
      </c>
      <c r="H841" s="13"/>
      <c r="I841" s="47" t="s">
        <v>6722</v>
      </c>
      <c r="J841" s="47">
        <v>13</v>
      </c>
      <c r="K841" s="47" t="s">
        <v>6723</v>
      </c>
      <c r="L841" s="47"/>
      <c r="M841" s="47" t="s">
        <v>45</v>
      </c>
      <c r="N841" s="47"/>
      <c r="O841" s="48">
        <v>41486</v>
      </c>
      <c r="P841" s="50" t="s">
        <v>8079</v>
      </c>
      <c r="Q841" s="47" t="s">
        <v>31</v>
      </c>
      <c r="R841" s="47" t="s">
        <v>8088</v>
      </c>
      <c r="S841" s="13" t="s">
        <v>20</v>
      </c>
    </row>
    <row r="842" spans="1:19" ht="15" hidden="1" customHeight="1" x14ac:dyDescent="0.25">
      <c r="A842" s="10">
        <v>635047</v>
      </c>
      <c r="B842" s="10" t="s">
        <v>889</v>
      </c>
      <c r="C842" s="10"/>
      <c r="D842" s="10"/>
      <c r="E842" s="10"/>
      <c r="F842" s="10" t="s">
        <v>1870</v>
      </c>
      <c r="G842" s="11">
        <v>2050.25</v>
      </c>
      <c r="H842" s="13"/>
      <c r="I842" s="10">
        <v>28</v>
      </c>
      <c r="J842" s="10" t="s">
        <v>1871</v>
      </c>
      <c r="K842" s="47"/>
      <c r="L842" s="47"/>
      <c r="M842" s="10" t="s">
        <v>45</v>
      </c>
      <c r="N842" s="10"/>
      <c r="O842" s="12">
        <v>41239</v>
      </c>
      <c r="P842" s="4" t="s">
        <v>8071</v>
      </c>
      <c r="Q842" s="10" t="s">
        <v>47</v>
      </c>
      <c r="R842" s="10" t="s">
        <v>8088</v>
      </c>
      <c r="S842" s="13" t="s">
        <v>20</v>
      </c>
    </row>
    <row r="843" spans="1:19" ht="15" hidden="1" customHeight="1" x14ac:dyDescent="0.25">
      <c r="A843" s="10">
        <v>635053</v>
      </c>
      <c r="B843" s="10" t="s">
        <v>889</v>
      </c>
      <c r="C843" s="10"/>
      <c r="D843" s="10"/>
      <c r="E843" s="10"/>
      <c r="F843" s="10" t="s">
        <v>1872</v>
      </c>
      <c r="G843" s="11">
        <v>2481.5</v>
      </c>
      <c r="H843" s="47"/>
      <c r="I843" s="10">
        <v>28</v>
      </c>
      <c r="J843" s="10" t="s">
        <v>1873</v>
      </c>
      <c r="K843" s="47"/>
      <c r="L843" s="47"/>
      <c r="M843" s="10" t="s">
        <v>45</v>
      </c>
      <c r="N843" s="10"/>
      <c r="O843" s="12">
        <v>41239</v>
      </c>
      <c r="P843" s="4" t="s">
        <v>8071</v>
      </c>
      <c r="Q843" s="10" t="s">
        <v>47</v>
      </c>
      <c r="R843" s="10" t="s">
        <v>8088</v>
      </c>
      <c r="S843" s="13" t="s">
        <v>20</v>
      </c>
    </row>
    <row r="844" spans="1:19" ht="15" hidden="1" customHeight="1" x14ac:dyDescent="0.25">
      <c r="A844" s="10">
        <v>635054</v>
      </c>
      <c r="B844" s="10" t="s">
        <v>292</v>
      </c>
      <c r="C844" s="10"/>
      <c r="D844" s="10"/>
      <c r="E844" s="10"/>
      <c r="F844" s="10" t="s">
        <v>1874</v>
      </c>
      <c r="G844" s="11">
        <v>480</v>
      </c>
      <c r="H844" s="13"/>
      <c r="I844" s="10" t="s">
        <v>1875</v>
      </c>
      <c r="J844" s="10" t="s">
        <v>1876</v>
      </c>
      <c r="K844" s="47"/>
      <c r="L844" s="47"/>
      <c r="M844" s="10" t="s">
        <v>45</v>
      </c>
      <c r="N844" s="10"/>
      <c r="O844" s="12">
        <v>41239</v>
      </c>
      <c r="P844" s="4" t="s">
        <v>8071</v>
      </c>
      <c r="Q844" s="10" t="s">
        <v>52</v>
      </c>
      <c r="R844" s="47" t="s">
        <v>8087</v>
      </c>
      <c r="S844" s="13" t="s">
        <v>20</v>
      </c>
    </row>
    <row r="845" spans="1:19" ht="15" hidden="1" customHeight="1" x14ac:dyDescent="0.25">
      <c r="A845" s="10">
        <v>635059</v>
      </c>
      <c r="B845" s="10" t="s">
        <v>292</v>
      </c>
      <c r="C845" s="10"/>
      <c r="D845" s="10"/>
      <c r="E845" s="10"/>
      <c r="F845" s="10" t="s">
        <v>1877</v>
      </c>
      <c r="G845" s="11">
        <v>1395</v>
      </c>
      <c r="H845" s="13"/>
      <c r="I845" s="10" t="s">
        <v>1878</v>
      </c>
      <c r="J845" s="10" t="s">
        <v>1879</v>
      </c>
      <c r="K845" s="47"/>
      <c r="L845" s="47"/>
      <c r="M845" s="10" t="s">
        <v>45</v>
      </c>
      <c r="N845" s="10"/>
      <c r="O845" s="12">
        <v>41239</v>
      </c>
      <c r="P845" s="4" t="s">
        <v>8071</v>
      </c>
      <c r="Q845" s="10" t="s">
        <v>52</v>
      </c>
      <c r="R845" s="47" t="s">
        <v>8087</v>
      </c>
      <c r="S845" s="13" t="s">
        <v>20</v>
      </c>
    </row>
    <row r="846" spans="1:19" ht="15" hidden="1" customHeight="1" x14ac:dyDescent="0.25">
      <c r="A846" s="10">
        <v>635066</v>
      </c>
      <c r="B846" s="10" t="s">
        <v>292</v>
      </c>
      <c r="C846" s="10"/>
      <c r="D846" s="10"/>
      <c r="E846" s="10"/>
      <c r="F846" s="10" t="s">
        <v>1880</v>
      </c>
      <c r="G846" s="11">
        <v>642</v>
      </c>
      <c r="H846" s="13"/>
      <c r="I846" s="10">
        <v>3</v>
      </c>
      <c r="J846" s="10" t="s">
        <v>1881</v>
      </c>
      <c r="K846" s="47"/>
      <c r="L846" s="47"/>
      <c r="M846" s="10" t="s">
        <v>45</v>
      </c>
      <c r="N846" s="10"/>
      <c r="O846" s="12">
        <v>41239</v>
      </c>
      <c r="P846" s="4" t="s">
        <v>8071</v>
      </c>
      <c r="Q846" s="10" t="s">
        <v>52</v>
      </c>
      <c r="R846" s="47" t="s">
        <v>8087</v>
      </c>
      <c r="S846" s="13" t="s">
        <v>20</v>
      </c>
    </row>
    <row r="847" spans="1:19" ht="15" hidden="1" customHeight="1" x14ac:dyDescent="0.25">
      <c r="A847" s="10">
        <v>635067</v>
      </c>
      <c r="B847" s="10" t="s">
        <v>889</v>
      </c>
      <c r="C847" s="10"/>
      <c r="D847" s="10"/>
      <c r="E847" s="10"/>
      <c r="F847" s="10" t="s">
        <v>1882</v>
      </c>
      <c r="G847" s="11">
        <v>0</v>
      </c>
      <c r="H847" s="13"/>
      <c r="I847" s="10">
        <v>20</v>
      </c>
      <c r="J847" s="10">
        <v>10</v>
      </c>
      <c r="K847" s="10" t="s">
        <v>1883</v>
      </c>
      <c r="L847" s="47"/>
      <c r="M847" s="10" t="s">
        <v>45</v>
      </c>
      <c r="N847" s="10"/>
      <c r="O847" s="12">
        <v>41239</v>
      </c>
      <c r="P847" s="4" t="s">
        <v>8071</v>
      </c>
      <c r="Q847" s="10" t="s">
        <v>47</v>
      </c>
      <c r="R847" s="10" t="s">
        <v>8088</v>
      </c>
      <c r="S847" s="13" t="s">
        <v>20</v>
      </c>
    </row>
    <row r="848" spans="1:19" ht="15" hidden="1" customHeight="1" x14ac:dyDescent="0.25">
      <c r="A848" s="10">
        <v>635069</v>
      </c>
      <c r="B848" s="10" t="s">
        <v>889</v>
      </c>
      <c r="C848" s="10"/>
      <c r="D848" s="10"/>
      <c r="E848" s="10"/>
      <c r="F848" s="10" t="s">
        <v>1884</v>
      </c>
      <c r="G848" s="11">
        <v>0</v>
      </c>
      <c r="H848" s="13"/>
      <c r="I848" s="10">
        <v>20</v>
      </c>
      <c r="J848" s="10">
        <v>10</v>
      </c>
      <c r="K848" s="10" t="s">
        <v>1883</v>
      </c>
      <c r="L848" s="47"/>
      <c r="M848" s="10" t="s">
        <v>45</v>
      </c>
      <c r="N848" s="10"/>
      <c r="O848" s="12">
        <v>41239</v>
      </c>
      <c r="P848" s="4" t="s">
        <v>8071</v>
      </c>
      <c r="Q848" s="10" t="s">
        <v>47</v>
      </c>
      <c r="R848" s="10" t="s">
        <v>8088</v>
      </c>
      <c r="S848" s="13" t="s">
        <v>20</v>
      </c>
    </row>
    <row r="849" spans="1:19" ht="15" hidden="1" customHeight="1" x14ac:dyDescent="0.25">
      <c r="A849" s="10">
        <v>635072</v>
      </c>
      <c r="B849" s="10" t="s">
        <v>292</v>
      </c>
      <c r="C849" s="10"/>
      <c r="D849" s="10"/>
      <c r="E849" s="10"/>
      <c r="F849" s="10" t="s">
        <v>293</v>
      </c>
      <c r="G849" s="11">
        <v>1466.25</v>
      </c>
      <c r="H849" s="13"/>
      <c r="I849" s="10" t="s">
        <v>294</v>
      </c>
      <c r="J849" s="10">
        <v>40</v>
      </c>
      <c r="K849" s="10" t="s">
        <v>295</v>
      </c>
      <c r="L849" s="47"/>
      <c r="M849" s="10" t="s">
        <v>45</v>
      </c>
      <c r="N849" s="10"/>
      <c r="O849" s="12">
        <v>41239</v>
      </c>
      <c r="P849" s="4" t="s">
        <v>8071</v>
      </c>
      <c r="Q849" s="10" t="s">
        <v>52</v>
      </c>
      <c r="R849" s="47" t="s">
        <v>8087</v>
      </c>
      <c r="S849" s="13" t="s">
        <v>20</v>
      </c>
    </row>
    <row r="850" spans="1:19" ht="15" hidden="1" customHeight="1" x14ac:dyDescent="0.25">
      <c r="A850" s="10">
        <v>635073</v>
      </c>
      <c r="B850" s="10" t="s">
        <v>889</v>
      </c>
      <c r="C850" s="10"/>
      <c r="D850" s="10"/>
      <c r="E850" s="10"/>
      <c r="F850" s="10" t="s">
        <v>1885</v>
      </c>
      <c r="G850" s="11">
        <v>3489.36</v>
      </c>
      <c r="H850" s="13"/>
      <c r="I850" s="10">
        <v>34</v>
      </c>
      <c r="J850" s="10" t="s">
        <v>1886</v>
      </c>
      <c r="K850" s="47"/>
      <c r="L850" s="47"/>
      <c r="M850" s="10" t="s">
        <v>45</v>
      </c>
      <c r="N850" s="10"/>
      <c r="O850" s="12">
        <v>41239</v>
      </c>
      <c r="P850" s="4" t="s">
        <v>8071</v>
      </c>
      <c r="Q850" s="10" t="s">
        <v>47</v>
      </c>
      <c r="R850" s="10" t="s">
        <v>8088</v>
      </c>
      <c r="S850" s="13" t="s">
        <v>20</v>
      </c>
    </row>
    <row r="851" spans="1:19" ht="15" hidden="1" customHeight="1" x14ac:dyDescent="0.25">
      <c r="A851" s="10">
        <v>635077</v>
      </c>
      <c r="B851" s="10" t="s">
        <v>178</v>
      </c>
      <c r="C851" s="10"/>
      <c r="D851" s="10"/>
      <c r="E851" s="10"/>
      <c r="F851" s="10" t="s">
        <v>1887</v>
      </c>
      <c r="G851" s="11">
        <v>560.75</v>
      </c>
      <c r="H851" s="13"/>
      <c r="I851" s="10">
        <v>7</v>
      </c>
      <c r="J851" s="10">
        <v>5</v>
      </c>
      <c r="K851" s="10" t="s">
        <v>1888</v>
      </c>
      <c r="L851" s="47"/>
      <c r="M851" s="10" t="s">
        <v>45</v>
      </c>
      <c r="N851" s="10"/>
      <c r="O851" s="12">
        <v>41239</v>
      </c>
      <c r="P851" s="4" t="s">
        <v>8071</v>
      </c>
      <c r="Q851" s="10" t="s">
        <v>31</v>
      </c>
      <c r="R851" s="10" t="s">
        <v>8088</v>
      </c>
      <c r="S851" s="13" t="s">
        <v>20</v>
      </c>
    </row>
    <row r="852" spans="1:19" ht="15" hidden="1" customHeight="1" x14ac:dyDescent="0.25">
      <c r="A852" s="10">
        <v>635079</v>
      </c>
      <c r="B852" s="10" t="s">
        <v>889</v>
      </c>
      <c r="C852" s="10"/>
      <c r="D852" s="10"/>
      <c r="E852" s="10"/>
      <c r="F852" s="10" t="s">
        <v>1889</v>
      </c>
      <c r="G852" s="11">
        <v>3972.1</v>
      </c>
      <c r="H852" s="13"/>
      <c r="I852" s="10">
        <v>34</v>
      </c>
      <c r="J852" s="10" t="s">
        <v>1886</v>
      </c>
      <c r="K852" s="47"/>
      <c r="L852" s="47"/>
      <c r="M852" s="10" t="s">
        <v>45</v>
      </c>
      <c r="N852" s="10"/>
      <c r="O852" s="12">
        <v>41239</v>
      </c>
      <c r="P852" s="4" t="s">
        <v>8071</v>
      </c>
      <c r="Q852" s="10" t="s">
        <v>47</v>
      </c>
      <c r="R852" s="10" t="s">
        <v>8088</v>
      </c>
      <c r="S852" s="13" t="s">
        <v>20</v>
      </c>
    </row>
    <row r="853" spans="1:19" ht="15" hidden="1" customHeight="1" x14ac:dyDescent="0.25">
      <c r="A853" s="10">
        <v>635103</v>
      </c>
      <c r="B853" s="10" t="s">
        <v>554</v>
      </c>
      <c r="C853" s="10"/>
      <c r="D853" s="10"/>
      <c r="E853" s="10"/>
      <c r="F853" s="10" t="s">
        <v>1890</v>
      </c>
      <c r="G853" s="11">
        <v>2121</v>
      </c>
      <c r="H853" s="13"/>
      <c r="I853" s="10">
        <v>18</v>
      </c>
      <c r="J853" s="10" t="s">
        <v>1891</v>
      </c>
      <c r="K853" s="47"/>
      <c r="L853" s="47"/>
      <c r="M853" s="10" t="s">
        <v>45</v>
      </c>
      <c r="N853" s="10"/>
      <c r="O853" s="12">
        <v>41239</v>
      </c>
      <c r="P853" s="4" t="s">
        <v>8071</v>
      </c>
      <c r="Q853" s="10" t="s">
        <v>29</v>
      </c>
      <c r="R853" s="10" t="s">
        <v>8088</v>
      </c>
      <c r="S853" s="13" t="s">
        <v>20</v>
      </c>
    </row>
    <row r="854" spans="1:19" ht="15" hidden="1" customHeight="1" x14ac:dyDescent="0.25">
      <c r="A854" s="10">
        <v>635104</v>
      </c>
      <c r="B854" s="10" t="s">
        <v>554</v>
      </c>
      <c r="C854" s="10"/>
      <c r="D854" s="10"/>
      <c r="E854" s="10"/>
      <c r="F854" s="10" t="s">
        <v>1892</v>
      </c>
      <c r="G854" s="11">
        <v>1951.5</v>
      </c>
      <c r="H854" s="13"/>
      <c r="I854" s="10">
        <v>20</v>
      </c>
      <c r="J854" s="10" t="s">
        <v>1893</v>
      </c>
      <c r="K854" s="47"/>
      <c r="L854" s="47"/>
      <c r="M854" s="10" t="s">
        <v>45</v>
      </c>
      <c r="N854" s="10"/>
      <c r="O854" s="12">
        <v>41239</v>
      </c>
      <c r="P854" s="4" t="s">
        <v>8071</v>
      </c>
      <c r="Q854" s="10" t="s">
        <v>29</v>
      </c>
      <c r="R854" s="10" t="s">
        <v>8088</v>
      </c>
      <c r="S854" s="13" t="s">
        <v>20</v>
      </c>
    </row>
    <row r="855" spans="1:19" ht="15" hidden="1" customHeight="1" x14ac:dyDescent="0.25">
      <c r="A855" s="10">
        <v>635135</v>
      </c>
      <c r="B855" s="10" t="s">
        <v>1894</v>
      </c>
      <c r="C855" s="10"/>
      <c r="D855" s="10"/>
      <c r="E855" s="10"/>
      <c r="F855" s="10" t="s">
        <v>1895</v>
      </c>
      <c r="G855" s="11">
        <v>4634.5</v>
      </c>
      <c r="H855" s="13"/>
      <c r="I855" s="10" t="s">
        <v>516</v>
      </c>
      <c r="J855" s="10">
        <v>30</v>
      </c>
      <c r="K855" s="10" t="s">
        <v>1896</v>
      </c>
      <c r="L855" s="47"/>
      <c r="M855" s="10" t="s">
        <v>45</v>
      </c>
      <c r="N855" s="10"/>
      <c r="O855" s="12">
        <v>41239</v>
      </c>
      <c r="P855" s="4" t="s">
        <v>8071</v>
      </c>
      <c r="Q855" s="10" t="s">
        <v>49</v>
      </c>
      <c r="R855" s="10" t="s">
        <v>8088</v>
      </c>
      <c r="S855" s="13" t="s">
        <v>20</v>
      </c>
    </row>
    <row r="856" spans="1:19" ht="15" hidden="1" customHeight="1" x14ac:dyDescent="0.25">
      <c r="A856" s="10">
        <v>635138</v>
      </c>
      <c r="B856" s="10" t="s">
        <v>1894</v>
      </c>
      <c r="C856" s="10"/>
      <c r="D856" s="10"/>
      <c r="E856" s="10"/>
      <c r="F856" s="10" t="s">
        <v>1897</v>
      </c>
      <c r="G856" s="11">
        <v>2492.75</v>
      </c>
      <c r="H856" s="13"/>
      <c r="I856" s="10" t="s">
        <v>119</v>
      </c>
      <c r="J856" s="10">
        <v>4</v>
      </c>
      <c r="K856" s="10" t="s">
        <v>1898</v>
      </c>
      <c r="L856" s="47"/>
      <c r="M856" s="10" t="s">
        <v>45</v>
      </c>
      <c r="N856" s="10"/>
      <c r="O856" s="12">
        <v>41239</v>
      </c>
      <c r="P856" s="4" t="s">
        <v>8071</v>
      </c>
      <c r="Q856" s="10" t="s">
        <v>49</v>
      </c>
      <c r="R856" s="10" t="s">
        <v>8088</v>
      </c>
      <c r="S856" s="13" t="s">
        <v>20</v>
      </c>
    </row>
    <row r="857" spans="1:19" ht="15" hidden="1" customHeight="1" x14ac:dyDescent="0.25">
      <c r="A857" s="10">
        <v>635206</v>
      </c>
      <c r="B857" s="10" t="s">
        <v>889</v>
      </c>
      <c r="C857" s="10"/>
      <c r="D857" s="10"/>
      <c r="E857" s="10"/>
      <c r="F857" s="10" t="s">
        <v>1899</v>
      </c>
      <c r="G857" s="11">
        <v>917.5</v>
      </c>
      <c r="H857" s="13"/>
      <c r="I857" s="10">
        <v>4</v>
      </c>
      <c r="J857" s="10" t="s">
        <v>1900</v>
      </c>
      <c r="K857" s="47"/>
      <c r="L857" s="47"/>
      <c r="M857" s="10" t="s">
        <v>45</v>
      </c>
      <c r="N857" s="10"/>
      <c r="O857" s="12">
        <v>41239</v>
      </c>
      <c r="P857" s="4" t="s">
        <v>8071</v>
      </c>
      <c r="Q857" s="10" t="s">
        <v>414</v>
      </c>
      <c r="R857" s="10" t="s">
        <v>8088</v>
      </c>
      <c r="S857" s="13" t="s">
        <v>20</v>
      </c>
    </row>
    <row r="858" spans="1:19" ht="15" hidden="1" customHeight="1" x14ac:dyDescent="0.25">
      <c r="A858" s="10">
        <v>635207</v>
      </c>
      <c r="B858" s="10" t="s">
        <v>889</v>
      </c>
      <c r="C858" s="10"/>
      <c r="D858" s="10"/>
      <c r="E858" s="10"/>
      <c r="F858" s="10" t="s">
        <v>1901</v>
      </c>
      <c r="G858" s="11">
        <v>917.5</v>
      </c>
      <c r="H858" s="13"/>
      <c r="I858" s="10">
        <v>4</v>
      </c>
      <c r="J858" s="10" t="s">
        <v>1902</v>
      </c>
      <c r="K858" s="10">
        <v>4</v>
      </c>
      <c r="L858" s="47"/>
      <c r="M858" s="10" t="s">
        <v>45</v>
      </c>
      <c r="N858" s="10"/>
      <c r="O858" s="12">
        <v>41239</v>
      </c>
      <c r="P858" s="4" t="s">
        <v>8071</v>
      </c>
      <c r="Q858" s="10" t="s">
        <v>414</v>
      </c>
      <c r="R858" s="10" t="s">
        <v>8088</v>
      </c>
      <c r="S858" s="13" t="s">
        <v>20</v>
      </c>
    </row>
    <row r="859" spans="1:19" ht="15" hidden="1" customHeight="1" x14ac:dyDescent="0.25">
      <c r="A859" s="10">
        <v>635208</v>
      </c>
      <c r="B859" s="10" t="s">
        <v>889</v>
      </c>
      <c r="C859" s="10"/>
      <c r="D859" s="10"/>
      <c r="E859" s="10"/>
      <c r="F859" s="10" t="s">
        <v>1899</v>
      </c>
      <c r="G859" s="11">
        <v>917.5</v>
      </c>
      <c r="H859" s="13"/>
      <c r="I859" s="10">
        <v>4</v>
      </c>
      <c r="J859" s="10" t="s">
        <v>1900</v>
      </c>
      <c r="K859" s="47"/>
      <c r="L859" s="47"/>
      <c r="M859" s="10" t="s">
        <v>45</v>
      </c>
      <c r="N859" s="10"/>
      <c r="O859" s="12">
        <v>41239</v>
      </c>
      <c r="P859" s="4" t="s">
        <v>8071</v>
      </c>
      <c r="Q859" s="10" t="s">
        <v>414</v>
      </c>
      <c r="R859" s="10" t="s">
        <v>8088</v>
      </c>
      <c r="S859" s="13" t="s">
        <v>20</v>
      </c>
    </row>
    <row r="860" spans="1:19" ht="15" hidden="1" customHeight="1" x14ac:dyDescent="0.25">
      <c r="A860" s="10">
        <v>635210</v>
      </c>
      <c r="B860" s="10" t="s">
        <v>889</v>
      </c>
      <c r="C860" s="10"/>
      <c r="D860" s="10"/>
      <c r="E860" s="10"/>
      <c r="F860" s="10" t="s">
        <v>1899</v>
      </c>
      <c r="G860" s="11">
        <v>917.5</v>
      </c>
      <c r="H860" s="13"/>
      <c r="I860" s="10">
        <v>4</v>
      </c>
      <c r="J860" s="10" t="s">
        <v>1900</v>
      </c>
      <c r="K860" s="47"/>
      <c r="L860" s="47"/>
      <c r="M860" s="10" t="s">
        <v>45</v>
      </c>
      <c r="N860" s="10"/>
      <c r="O860" s="12">
        <v>41239</v>
      </c>
      <c r="P860" s="4" t="s">
        <v>8071</v>
      </c>
      <c r="Q860" s="10" t="s">
        <v>414</v>
      </c>
      <c r="R860" s="10" t="s">
        <v>8088</v>
      </c>
      <c r="S860" s="13" t="s">
        <v>20</v>
      </c>
    </row>
    <row r="861" spans="1:19" ht="15" hidden="1" customHeight="1" x14ac:dyDescent="0.25">
      <c r="A861" s="10">
        <v>635211</v>
      </c>
      <c r="B861" s="10" t="s">
        <v>889</v>
      </c>
      <c r="C861" s="10"/>
      <c r="D861" s="10"/>
      <c r="E861" s="10"/>
      <c r="F861" s="10" t="s">
        <v>1899</v>
      </c>
      <c r="G861" s="11">
        <v>917.5</v>
      </c>
      <c r="H861" s="13"/>
      <c r="I861" s="10">
        <v>4</v>
      </c>
      <c r="J861" s="10" t="s">
        <v>1900</v>
      </c>
      <c r="K861" s="47"/>
      <c r="L861" s="47"/>
      <c r="M861" s="10" t="s">
        <v>45</v>
      </c>
      <c r="N861" s="10"/>
      <c r="O861" s="12">
        <v>41239</v>
      </c>
      <c r="P861" s="4" t="s">
        <v>8071</v>
      </c>
      <c r="Q861" s="10" t="s">
        <v>414</v>
      </c>
      <c r="R861" s="10" t="s">
        <v>8088</v>
      </c>
      <c r="S861" s="13" t="s">
        <v>20</v>
      </c>
    </row>
    <row r="862" spans="1:19" ht="15" hidden="1" customHeight="1" x14ac:dyDescent="0.25">
      <c r="A862" s="10">
        <v>635212</v>
      </c>
      <c r="B862" s="10" t="s">
        <v>889</v>
      </c>
      <c r="C862" s="10"/>
      <c r="D862" s="10"/>
      <c r="E862" s="10"/>
      <c r="F862" s="10" t="s">
        <v>1899</v>
      </c>
      <c r="G862" s="11">
        <v>917.5</v>
      </c>
      <c r="H862" s="13"/>
      <c r="I862" s="10">
        <v>4</v>
      </c>
      <c r="J862" s="10" t="s">
        <v>1900</v>
      </c>
      <c r="K862" s="13"/>
      <c r="L862" s="47"/>
      <c r="M862" s="10" t="s">
        <v>45</v>
      </c>
      <c r="N862" s="10"/>
      <c r="O862" s="12">
        <v>41239</v>
      </c>
      <c r="P862" s="4" t="s">
        <v>8071</v>
      </c>
      <c r="Q862" s="10" t="s">
        <v>414</v>
      </c>
      <c r="R862" s="10" t="s">
        <v>8088</v>
      </c>
      <c r="S862" s="13" t="s">
        <v>20</v>
      </c>
    </row>
    <row r="863" spans="1:19" ht="15" hidden="1" customHeight="1" x14ac:dyDescent="0.25">
      <c r="A863" s="10">
        <v>635213</v>
      </c>
      <c r="B863" s="10" t="s">
        <v>889</v>
      </c>
      <c r="C863" s="10"/>
      <c r="D863" s="10"/>
      <c r="E863" s="10"/>
      <c r="F863" s="10" t="s">
        <v>1899</v>
      </c>
      <c r="G863" s="11">
        <v>917.5</v>
      </c>
      <c r="H863" s="13"/>
      <c r="I863" s="10">
        <v>4</v>
      </c>
      <c r="J863" s="10" t="s">
        <v>1900</v>
      </c>
      <c r="K863" s="47"/>
      <c r="L863" s="47"/>
      <c r="M863" s="10" t="s">
        <v>45</v>
      </c>
      <c r="N863" s="10"/>
      <c r="O863" s="12">
        <v>41239</v>
      </c>
      <c r="P863" s="4" t="s">
        <v>8071</v>
      </c>
      <c r="Q863" s="10" t="s">
        <v>414</v>
      </c>
      <c r="R863" s="10" t="s">
        <v>8088</v>
      </c>
      <c r="S863" s="13" t="s">
        <v>20</v>
      </c>
    </row>
    <row r="864" spans="1:19" ht="15" hidden="1" customHeight="1" x14ac:dyDescent="0.25">
      <c r="A864" s="10">
        <v>635215</v>
      </c>
      <c r="B864" s="10" t="s">
        <v>889</v>
      </c>
      <c r="C864" s="10"/>
      <c r="D864" s="10"/>
      <c r="E864" s="10"/>
      <c r="F864" s="10" t="s">
        <v>1899</v>
      </c>
      <c r="G864" s="11">
        <v>917.5</v>
      </c>
      <c r="H864" s="13"/>
      <c r="I864" s="10">
        <v>4</v>
      </c>
      <c r="J864" s="10" t="s">
        <v>1900</v>
      </c>
      <c r="K864" s="47"/>
      <c r="L864" s="47"/>
      <c r="M864" s="10" t="s">
        <v>45</v>
      </c>
      <c r="N864" s="10"/>
      <c r="O864" s="12">
        <v>41239</v>
      </c>
      <c r="P864" s="4" t="s">
        <v>8071</v>
      </c>
      <c r="Q864" s="10" t="s">
        <v>414</v>
      </c>
      <c r="R864" s="10" t="s">
        <v>8088</v>
      </c>
      <c r="S864" s="13" t="s">
        <v>20</v>
      </c>
    </row>
    <row r="865" spans="1:19" ht="15" hidden="1" customHeight="1" x14ac:dyDescent="0.25">
      <c r="A865" s="10">
        <v>635216</v>
      </c>
      <c r="B865" s="10" t="s">
        <v>889</v>
      </c>
      <c r="C865" s="10"/>
      <c r="D865" s="10"/>
      <c r="E865" s="10"/>
      <c r="F865" s="10" t="s">
        <v>1899</v>
      </c>
      <c r="G865" s="11">
        <v>917.5</v>
      </c>
      <c r="H865" s="13"/>
      <c r="I865" s="10">
        <v>4</v>
      </c>
      <c r="J865" s="10" t="s">
        <v>1900</v>
      </c>
      <c r="K865" s="47"/>
      <c r="L865" s="47"/>
      <c r="M865" s="10" t="s">
        <v>45</v>
      </c>
      <c r="N865" s="10"/>
      <c r="O865" s="12">
        <v>41239</v>
      </c>
      <c r="P865" s="4" t="s">
        <v>8071</v>
      </c>
      <c r="Q865" s="10" t="s">
        <v>414</v>
      </c>
      <c r="R865" s="10" t="s">
        <v>8088</v>
      </c>
      <c r="S865" s="13" t="s">
        <v>20</v>
      </c>
    </row>
    <row r="866" spans="1:19" s="10" customFormat="1" ht="15" hidden="1" customHeight="1" x14ac:dyDescent="0.25">
      <c r="A866" s="10">
        <v>691985</v>
      </c>
      <c r="B866" s="10" t="s">
        <v>237</v>
      </c>
      <c r="C866" s="76" t="s">
        <v>8360</v>
      </c>
      <c r="D866" s="76"/>
      <c r="E866" s="76"/>
      <c r="F866" s="10" t="s">
        <v>6619</v>
      </c>
      <c r="G866" s="10">
        <v>896</v>
      </c>
      <c r="I866" s="10">
        <v>25.5</v>
      </c>
      <c r="L866" s="10">
        <v>1.9</v>
      </c>
      <c r="M866" s="10" t="s">
        <v>18</v>
      </c>
      <c r="N866" s="10">
        <v>860476</v>
      </c>
      <c r="O866" s="12">
        <v>41467</v>
      </c>
      <c r="P866" s="4" t="s">
        <v>8079</v>
      </c>
      <c r="Q866" s="10" t="s">
        <v>52</v>
      </c>
      <c r="R866" s="10" t="s">
        <v>8087</v>
      </c>
      <c r="S866" s="10" t="s">
        <v>26</v>
      </c>
    </row>
    <row r="867" spans="1:19" ht="15" hidden="1" customHeight="1" x14ac:dyDescent="0.25">
      <c r="A867" s="10">
        <v>635293</v>
      </c>
      <c r="B867" s="10" t="s">
        <v>122</v>
      </c>
      <c r="C867" s="10"/>
      <c r="D867" s="10"/>
      <c r="E867" s="10"/>
      <c r="F867" s="10" t="s">
        <v>1905</v>
      </c>
      <c r="G867" s="11">
        <v>0</v>
      </c>
      <c r="H867" s="13"/>
      <c r="I867" s="10">
        <v>8</v>
      </c>
      <c r="J867" s="10">
        <v>4</v>
      </c>
      <c r="K867" s="10">
        <v>12</v>
      </c>
      <c r="L867" s="10">
        <v>1.5</v>
      </c>
      <c r="M867" s="10" t="s">
        <v>45</v>
      </c>
      <c r="N867" s="10"/>
      <c r="O867" s="12">
        <v>41239</v>
      </c>
      <c r="P867" s="4" t="s">
        <v>8071</v>
      </c>
      <c r="Q867" s="10" t="s">
        <v>42</v>
      </c>
      <c r="R867" s="10" t="s">
        <v>8088</v>
      </c>
      <c r="S867" s="13" t="s">
        <v>20</v>
      </c>
    </row>
    <row r="868" spans="1:19" ht="15" hidden="1" customHeight="1" x14ac:dyDescent="0.25">
      <c r="A868" s="10">
        <v>635296</v>
      </c>
      <c r="B868" s="10" t="s">
        <v>444</v>
      </c>
      <c r="C868" s="10"/>
      <c r="D868" s="10"/>
      <c r="E868" s="10"/>
      <c r="F868" s="10" t="s">
        <v>1906</v>
      </c>
      <c r="G868" s="11">
        <v>2765</v>
      </c>
      <c r="H868" s="13"/>
      <c r="I868" s="10">
        <v>17</v>
      </c>
      <c r="J868" s="10" t="s">
        <v>1907</v>
      </c>
      <c r="K868" s="47"/>
      <c r="L868" s="47"/>
      <c r="M868" s="10" t="s">
        <v>45</v>
      </c>
      <c r="N868" s="10"/>
      <c r="O868" s="12">
        <v>41239</v>
      </c>
      <c r="P868" s="4" t="s">
        <v>8071</v>
      </c>
      <c r="Q868" s="10" t="s">
        <v>203</v>
      </c>
      <c r="R868" s="10" t="s">
        <v>8088</v>
      </c>
      <c r="S868" s="13" t="s">
        <v>20</v>
      </c>
    </row>
    <row r="869" spans="1:19" ht="15" hidden="1" customHeight="1" x14ac:dyDescent="0.25">
      <c r="A869" s="10">
        <v>635300</v>
      </c>
      <c r="B869" s="10" t="s">
        <v>444</v>
      </c>
      <c r="C869" s="10"/>
      <c r="D869" s="10"/>
      <c r="E869" s="10"/>
      <c r="F869" s="10" t="s">
        <v>1908</v>
      </c>
      <c r="G869" s="11">
        <v>2455</v>
      </c>
      <c r="H869" s="13"/>
      <c r="I869" s="10">
        <v>17</v>
      </c>
      <c r="J869" s="10" t="s">
        <v>1909</v>
      </c>
      <c r="K869" s="47"/>
      <c r="L869" s="47"/>
      <c r="M869" s="10" t="s">
        <v>45</v>
      </c>
      <c r="N869" s="10"/>
      <c r="O869" s="12">
        <v>41239</v>
      </c>
      <c r="P869" s="4" t="s">
        <v>8071</v>
      </c>
      <c r="Q869" s="10" t="s">
        <v>203</v>
      </c>
      <c r="R869" s="10" t="s">
        <v>8088</v>
      </c>
      <c r="S869" s="13" t="s">
        <v>20</v>
      </c>
    </row>
    <row r="870" spans="1:19" ht="15" hidden="1" customHeight="1" x14ac:dyDescent="0.25">
      <c r="A870" s="10">
        <v>635323</v>
      </c>
      <c r="B870" s="10" t="s">
        <v>1910</v>
      </c>
      <c r="C870" s="10"/>
      <c r="D870" s="10"/>
      <c r="E870" s="10"/>
      <c r="F870" s="10" t="s">
        <v>1911</v>
      </c>
      <c r="G870" s="11">
        <v>2660</v>
      </c>
      <c r="H870" s="13"/>
      <c r="I870" s="10">
        <v>2.5</v>
      </c>
      <c r="J870" s="10" t="s">
        <v>1912</v>
      </c>
      <c r="K870" s="47"/>
      <c r="L870" s="47"/>
      <c r="M870" s="10" t="s">
        <v>45</v>
      </c>
      <c r="N870" s="10"/>
      <c r="O870" s="12">
        <v>41239</v>
      </c>
      <c r="P870" s="4" t="s">
        <v>8071</v>
      </c>
      <c r="Q870" s="10" t="s">
        <v>203</v>
      </c>
      <c r="R870" s="10" t="s">
        <v>8088</v>
      </c>
      <c r="S870" s="13" t="s">
        <v>20</v>
      </c>
    </row>
    <row r="871" spans="1:19" ht="15" hidden="1" customHeight="1" x14ac:dyDescent="0.25">
      <c r="A871" s="10">
        <v>635324</v>
      </c>
      <c r="B871" s="10" t="s">
        <v>1910</v>
      </c>
      <c r="C871" s="10"/>
      <c r="D871" s="10"/>
      <c r="E871" s="10"/>
      <c r="F871" s="10" t="s">
        <v>1913</v>
      </c>
      <c r="G871" s="11">
        <v>3190</v>
      </c>
      <c r="H871" s="13"/>
      <c r="I871" s="10">
        <v>3.5</v>
      </c>
      <c r="J871" s="10" t="s">
        <v>1914</v>
      </c>
      <c r="K871" s="47"/>
      <c r="L871" s="47"/>
      <c r="M871" s="10" t="s">
        <v>45</v>
      </c>
      <c r="N871" s="10"/>
      <c r="O871" s="12">
        <v>41239</v>
      </c>
      <c r="P871" s="4" t="s">
        <v>8071</v>
      </c>
      <c r="Q871" s="10" t="s">
        <v>203</v>
      </c>
      <c r="R871" s="10" t="s">
        <v>8088</v>
      </c>
      <c r="S871" s="13" t="s">
        <v>20</v>
      </c>
    </row>
    <row r="872" spans="1:19" s="10" customFormat="1" ht="15" hidden="1" customHeight="1" x14ac:dyDescent="0.25">
      <c r="A872" s="10">
        <v>691985</v>
      </c>
      <c r="B872" s="10" t="s">
        <v>237</v>
      </c>
      <c r="C872" s="76" t="s">
        <v>8360</v>
      </c>
      <c r="D872" s="76"/>
      <c r="E872" s="76"/>
      <c r="F872" s="10" t="s">
        <v>6619</v>
      </c>
      <c r="G872" s="10">
        <v>896</v>
      </c>
      <c r="I872" s="10">
        <v>25.5</v>
      </c>
      <c r="L872" s="10">
        <v>1.9</v>
      </c>
      <c r="M872" s="10" t="s">
        <v>18</v>
      </c>
      <c r="N872" s="10">
        <v>860476</v>
      </c>
      <c r="O872" s="12">
        <v>41467</v>
      </c>
      <c r="P872" s="4" t="s">
        <v>8079</v>
      </c>
      <c r="Q872" s="10" t="s">
        <v>52</v>
      </c>
      <c r="R872" s="10" t="s">
        <v>8087</v>
      </c>
      <c r="S872" s="10" t="s">
        <v>26</v>
      </c>
    </row>
    <row r="873" spans="1:19" s="10" customFormat="1" ht="15" hidden="1" customHeight="1" x14ac:dyDescent="0.25">
      <c r="A873" s="10">
        <v>700012</v>
      </c>
      <c r="B873" s="10" t="s">
        <v>237</v>
      </c>
      <c r="C873" s="76" t="s">
        <v>8360</v>
      </c>
      <c r="D873" s="76"/>
      <c r="E873" s="76"/>
      <c r="F873" s="10" t="s">
        <v>7446</v>
      </c>
      <c r="G873" s="10">
        <v>1585.12</v>
      </c>
      <c r="I873" s="10">
        <v>25.5</v>
      </c>
      <c r="L873" s="10">
        <v>1.9</v>
      </c>
      <c r="M873" s="10" t="s">
        <v>18</v>
      </c>
      <c r="N873" s="10">
        <v>879040</v>
      </c>
      <c r="O873" s="12">
        <v>41501</v>
      </c>
      <c r="P873" s="4" t="s">
        <v>8080</v>
      </c>
      <c r="Q873" s="10" t="s">
        <v>140</v>
      </c>
      <c r="R873" s="10" t="s">
        <v>8087</v>
      </c>
      <c r="S873" s="10" t="s">
        <v>26</v>
      </c>
    </row>
    <row r="874" spans="1:19" s="10" customFormat="1" ht="15" hidden="1" customHeight="1" x14ac:dyDescent="0.25">
      <c r="A874" s="10">
        <v>688173</v>
      </c>
      <c r="B874" s="10" t="s">
        <v>4206</v>
      </c>
      <c r="C874" s="76" t="s">
        <v>8360</v>
      </c>
      <c r="D874" s="76"/>
      <c r="E874" s="76"/>
      <c r="F874" s="10" t="s">
        <v>6260</v>
      </c>
      <c r="G874" s="11">
        <v>5700</v>
      </c>
      <c r="I874" s="10">
        <v>25.5</v>
      </c>
      <c r="L874" s="10">
        <v>3.25</v>
      </c>
      <c r="M874" s="10" t="s">
        <v>45</v>
      </c>
      <c r="O874" s="12">
        <v>41446</v>
      </c>
      <c r="P874" s="4" t="s">
        <v>8078</v>
      </c>
      <c r="Q874" s="10" t="s">
        <v>254</v>
      </c>
      <c r="R874" s="10" t="s">
        <v>8088</v>
      </c>
      <c r="S874" s="10" t="s">
        <v>26</v>
      </c>
    </row>
    <row r="875" spans="1:19" s="10" customFormat="1" ht="15" hidden="1" customHeight="1" x14ac:dyDescent="0.25">
      <c r="A875" s="10">
        <v>688173</v>
      </c>
      <c r="B875" s="10" t="s">
        <v>4206</v>
      </c>
      <c r="C875" s="76" t="s">
        <v>8360</v>
      </c>
      <c r="D875" s="76"/>
      <c r="E875" s="76"/>
      <c r="F875" s="10" t="s">
        <v>8237</v>
      </c>
      <c r="G875" s="10">
        <v>5700</v>
      </c>
      <c r="I875" s="10">
        <v>25.5</v>
      </c>
      <c r="L875" s="10">
        <v>3.25</v>
      </c>
      <c r="M875" s="10" t="s">
        <v>45</v>
      </c>
      <c r="O875" s="12">
        <v>41463</v>
      </c>
      <c r="P875" s="4" t="s">
        <v>8079</v>
      </c>
      <c r="Q875" s="10" t="s">
        <v>254</v>
      </c>
      <c r="R875" s="10" t="s">
        <v>8088</v>
      </c>
      <c r="S875" s="10" t="s">
        <v>26</v>
      </c>
    </row>
    <row r="876" spans="1:19" s="10" customFormat="1" ht="15" hidden="1" customHeight="1" x14ac:dyDescent="0.25">
      <c r="A876" s="10">
        <v>654168</v>
      </c>
      <c r="B876" s="10" t="s">
        <v>125</v>
      </c>
      <c r="C876" s="76" t="s">
        <v>8360</v>
      </c>
      <c r="D876" s="76"/>
      <c r="E876" s="76"/>
      <c r="F876" s="10" t="s">
        <v>3402</v>
      </c>
      <c r="G876" s="11">
        <v>2330.58</v>
      </c>
      <c r="I876" s="10">
        <v>26</v>
      </c>
      <c r="L876" s="10">
        <v>1.8</v>
      </c>
      <c r="M876" s="10" t="s">
        <v>18</v>
      </c>
      <c r="N876" s="10">
        <v>780503</v>
      </c>
      <c r="O876" s="12">
        <v>41312</v>
      </c>
      <c r="P876" s="4" t="s">
        <v>8074</v>
      </c>
      <c r="Q876" s="10" t="s">
        <v>37</v>
      </c>
      <c r="R876" s="10" t="s">
        <v>8088</v>
      </c>
      <c r="S876" s="10" t="s">
        <v>26</v>
      </c>
    </row>
    <row r="877" spans="1:19" s="10" customFormat="1" ht="15" hidden="1" customHeight="1" x14ac:dyDescent="0.25">
      <c r="A877" s="10">
        <v>657603</v>
      </c>
      <c r="B877" s="10" t="s">
        <v>125</v>
      </c>
      <c r="C877" s="76" t="s">
        <v>8360</v>
      </c>
      <c r="D877" s="76"/>
      <c r="E877" s="76"/>
      <c r="F877" s="10" t="s">
        <v>3402</v>
      </c>
      <c r="G877" s="11">
        <v>2330.58</v>
      </c>
      <c r="I877" s="10">
        <v>26</v>
      </c>
      <c r="L877" s="10">
        <v>1.8</v>
      </c>
      <c r="M877" s="10" t="s">
        <v>18</v>
      </c>
      <c r="N877" s="10">
        <v>786826</v>
      </c>
      <c r="O877" s="12">
        <v>41325</v>
      </c>
      <c r="P877" s="4" t="s">
        <v>8074</v>
      </c>
      <c r="Q877" s="10" t="s">
        <v>31</v>
      </c>
      <c r="R877" s="10" t="s">
        <v>8087</v>
      </c>
      <c r="S877" s="10" t="s">
        <v>26</v>
      </c>
    </row>
    <row r="878" spans="1:19" ht="15" hidden="1" customHeight="1" x14ac:dyDescent="0.25">
      <c r="A878" s="10">
        <v>635387</v>
      </c>
      <c r="B878" s="10" t="s">
        <v>1894</v>
      </c>
      <c r="C878" s="10"/>
      <c r="D878" s="10"/>
      <c r="E878" s="10"/>
      <c r="F878" s="10" t="s">
        <v>1895</v>
      </c>
      <c r="G878" s="11">
        <v>1445.9</v>
      </c>
      <c r="H878" s="13"/>
      <c r="I878" s="10" t="s">
        <v>516</v>
      </c>
      <c r="J878" s="10">
        <v>30</v>
      </c>
      <c r="K878" s="10" t="s">
        <v>1896</v>
      </c>
      <c r="L878" s="47"/>
      <c r="M878" s="10" t="s">
        <v>45</v>
      </c>
      <c r="N878" s="10"/>
      <c r="O878" s="12">
        <v>41239</v>
      </c>
      <c r="P878" s="4" t="s">
        <v>8071</v>
      </c>
      <c r="Q878" s="10" t="s">
        <v>49</v>
      </c>
      <c r="R878" s="10" t="s">
        <v>8088</v>
      </c>
      <c r="S878" s="13" t="s">
        <v>20</v>
      </c>
    </row>
    <row r="879" spans="1:19" s="10" customFormat="1" ht="15" hidden="1" customHeight="1" x14ac:dyDescent="0.25">
      <c r="A879" s="10">
        <v>657731</v>
      </c>
      <c r="B879" s="10" t="s">
        <v>125</v>
      </c>
      <c r="C879" s="76" t="s">
        <v>8360</v>
      </c>
      <c r="D879" s="76"/>
      <c r="E879" s="76"/>
      <c r="F879" s="10" t="s">
        <v>3402</v>
      </c>
      <c r="G879" s="11">
        <v>2330.58</v>
      </c>
      <c r="I879" s="10">
        <v>26</v>
      </c>
      <c r="L879" s="10">
        <v>1.8</v>
      </c>
      <c r="M879" s="10" t="s">
        <v>18</v>
      </c>
      <c r="N879" s="10">
        <v>786852</v>
      </c>
      <c r="O879" s="12">
        <v>41325</v>
      </c>
      <c r="P879" s="4" t="s">
        <v>8074</v>
      </c>
      <c r="Q879" s="10" t="s">
        <v>31</v>
      </c>
      <c r="R879" s="10" t="s">
        <v>8087</v>
      </c>
      <c r="S879" s="10" t="s">
        <v>26</v>
      </c>
    </row>
    <row r="880" spans="1:19" s="10" customFormat="1" ht="15" hidden="1" customHeight="1" x14ac:dyDescent="0.25">
      <c r="A880" s="10">
        <v>657930</v>
      </c>
      <c r="B880" s="10" t="s">
        <v>125</v>
      </c>
      <c r="C880" s="76" t="s">
        <v>8360</v>
      </c>
      <c r="D880" s="76"/>
      <c r="E880" s="76"/>
      <c r="F880" s="10" t="s">
        <v>3402</v>
      </c>
      <c r="G880" s="11">
        <v>2330.58</v>
      </c>
      <c r="I880" s="10">
        <v>26</v>
      </c>
      <c r="L880" s="10">
        <v>1.8</v>
      </c>
      <c r="M880" s="10" t="s">
        <v>18</v>
      </c>
      <c r="N880" s="10">
        <v>787288</v>
      </c>
      <c r="O880" s="12">
        <v>41326</v>
      </c>
      <c r="P880" s="4" t="s">
        <v>8074</v>
      </c>
      <c r="Q880" s="10" t="s">
        <v>31</v>
      </c>
      <c r="R880" s="10" t="s">
        <v>8087</v>
      </c>
      <c r="S880" s="10" t="s">
        <v>26</v>
      </c>
    </row>
    <row r="881" spans="1:19" ht="15" hidden="1" customHeight="1" x14ac:dyDescent="0.25">
      <c r="A881" s="10">
        <v>635394</v>
      </c>
      <c r="B881" s="10" t="s">
        <v>1917</v>
      </c>
      <c r="C881" s="10"/>
      <c r="D881" s="10"/>
      <c r="E881" s="10"/>
      <c r="F881" s="10" t="s">
        <v>1923</v>
      </c>
      <c r="G881" s="11">
        <v>2363.1999999999998</v>
      </c>
      <c r="H881" s="13"/>
      <c r="I881" s="10" t="s">
        <v>1924</v>
      </c>
      <c r="J881" s="10">
        <v>9</v>
      </c>
      <c r="K881" s="10" t="s">
        <v>1925</v>
      </c>
      <c r="L881" s="47"/>
      <c r="M881" s="10" t="s">
        <v>45</v>
      </c>
      <c r="N881" s="10"/>
      <c r="O881" s="12">
        <v>41239</v>
      </c>
      <c r="P881" s="4" t="s">
        <v>8071</v>
      </c>
      <c r="Q881" s="10" t="s">
        <v>58</v>
      </c>
      <c r="R881" s="10" t="s">
        <v>8088</v>
      </c>
      <c r="S881" s="13" t="s">
        <v>20</v>
      </c>
    </row>
    <row r="882" spans="1:19" ht="15" hidden="1" customHeight="1" x14ac:dyDescent="0.25">
      <c r="A882" s="10">
        <v>635398</v>
      </c>
      <c r="B882" s="10" t="s">
        <v>1917</v>
      </c>
      <c r="C882" s="10"/>
      <c r="D882" s="10"/>
      <c r="E882" s="10"/>
      <c r="F882" s="10" t="s">
        <v>1926</v>
      </c>
      <c r="G882" s="11">
        <v>1217.5</v>
      </c>
      <c r="H882" s="13"/>
      <c r="I882" s="10" t="s">
        <v>99</v>
      </c>
      <c r="J882" s="10">
        <v>7</v>
      </c>
      <c r="K882" s="10" t="s">
        <v>1925</v>
      </c>
      <c r="L882" s="47"/>
      <c r="M882" s="10" t="s">
        <v>45</v>
      </c>
      <c r="N882" s="10"/>
      <c r="O882" s="12">
        <v>41239</v>
      </c>
      <c r="P882" s="4" t="s">
        <v>8071</v>
      </c>
      <c r="Q882" s="10" t="s">
        <v>58</v>
      </c>
      <c r="R882" s="10" t="s">
        <v>8088</v>
      </c>
      <c r="S882" s="13" t="s">
        <v>20</v>
      </c>
    </row>
    <row r="883" spans="1:19" ht="15" hidden="1" customHeight="1" x14ac:dyDescent="0.25">
      <c r="A883" s="10">
        <v>635409</v>
      </c>
      <c r="B883" s="10" t="s">
        <v>1009</v>
      </c>
      <c r="C883" s="10"/>
      <c r="D883" s="10"/>
      <c r="E883" s="10"/>
      <c r="F883" s="10" t="s">
        <v>1927</v>
      </c>
      <c r="G883" s="11">
        <v>0</v>
      </c>
      <c r="H883" s="13"/>
      <c r="I883" s="10" t="s">
        <v>1928</v>
      </c>
      <c r="J883" s="10" t="s">
        <v>1929</v>
      </c>
      <c r="K883" s="47"/>
      <c r="L883" s="47"/>
      <c r="M883" s="10" t="s">
        <v>45</v>
      </c>
      <c r="N883" s="10"/>
      <c r="O883" s="12">
        <v>41239</v>
      </c>
      <c r="P883" s="4" t="s">
        <v>8071</v>
      </c>
      <c r="Q883" s="10" t="s">
        <v>87</v>
      </c>
      <c r="R883" s="10" t="s">
        <v>8088</v>
      </c>
      <c r="S883" s="13" t="s">
        <v>20</v>
      </c>
    </row>
    <row r="884" spans="1:19" ht="15" hidden="1" customHeight="1" x14ac:dyDescent="0.25">
      <c r="A884" s="10">
        <v>635425</v>
      </c>
      <c r="B884" s="10" t="s">
        <v>1692</v>
      </c>
      <c r="C884" s="10"/>
      <c r="D884" s="10"/>
      <c r="E884" s="10"/>
      <c r="F884" s="10" t="s">
        <v>1930</v>
      </c>
      <c r="G884" s="11">
        <v>10031.450000000001</v>
      </c>
      <c r="H884" s="13"/>
      <c r="I884" s="10" t="s">
        <v>119</v>
      </c>
      <c r="J884" s="10" t="s">
        <v>1931</v>
      </c>
      <c r="K884" s="47"/>
      <c r="L884" s="47"/>
      <c r="M884" s="10" t="s">
        <v>45</v>
      </c>
      <c r="N884" s="10"/>
      <c r="O884" s="12">
        <v>41239</v>
      </c>
      <c r="P884" s="4" t="s">
        <v>8071</v>
      </c>
      <c r="Q884" s="10" t="s">
        <v>269</v>
      </c>
      <c r="R884" s="10" t="s">
        <v>8088</v>
      </c>
      <c r="S884" s="13" t="s">
        <v>20</v>
      </c>
    </row>
    <row r="885" spans="1:19" ht="15" hidden="1" customHeight="1" x14ac:dyDescent="0.25">
      <c r="A885" s="10">
        <v>635459</v>
      </c>
      <c r="B885" s="10" t="s">
        <v>265</v>
      </c>
      <c r="C885" s="10"/>
      <c r="D885" s="10"/>
      <c r="E885" s="10"/>
      <c r="F885" s="10" t="s">
        <v>1932</v>
      </c>
      <c r="G885" s="11">
        <v>0</v>
      </c>
      <c r="H885" s="13"/>
      <c r="I885" s="10" t="s">
        <v>380</v>
      </c>
      <c r="J885" s="10">
        <v>4</v>
      </c>
      <c r="K885" s="10" t="s">
        <v>1933</v>
      </c>
      <c r="L885" s="47"/>
      <c r="M885" s="10" t="s">
        <v>45</v>
      </c>
      <c r="N885" s="10"/>
      <c r="O885" s="12">
        <v>41239</v>
      </c>
      <c r="P885" s="4" t="s">
        <v>8071</v>
      </c>
      <c r="Q885" s="10" t="s">
        <v>31</v>
      </c>
      <c r="R885" s="10" t="s">
        <v>8088</v>
      </c>
      <c r="S885" s="13" t="s">
        <v>20</v>
      </c>
    </row>
    <row r="886" spans="1:19" ht="15" hidden="1" customHeight="1" x14ac:dyDescent="0.25">
      <c r="A886" s="10">
        <v>635462</v>
      </c>
      <c r="B886" s="10" t="s">
        <v>265</v>
      </c>
      <c r="C886" s="10"/>
      <c r="D886" s="10"/>
      <c r="E886" s="10"/>
      <c r="F886" s="10" t="s">
        <v>1934</v>
      </c>
      <c r="G886" s="11">
        <v>0</v>
      </c>
      <c r="H886" s="13"/>
      <c r="I886" s="10" t="s">
        <v>143</v>
      </c>
      <c r="J886" s="10">
        <v>10</v>
      </c>
      <c r="K886" s="10" t="s">
        <v>204</v>
      </c>
      <c r="L886" s="47"/>
      <c r="M886" s="10" t="s">
        <v>45</v>
      </c>
      <c r="N886" s="10"/>
      <c r="O886" s="12">
        <v>41239</v>
      </c>
      <c r="P886" s="4" t="s">
        <v>8071</v>
      </c>
      <c r="Q886" s="10" t="s">
        <v>31</v>
      </c>
      <c r="R886" s="10" t="s">
        <v>8088</v>
      </c>
      <c r="S886" s="13" t="s">
        <v>20</v>
      </c>
    </row>
    <row r="887" spans="1:19" ht="15" hidden="1" customHeight="1" x14ac:dyDescent="0.25">
      <c r="A887" s="10">
        <v>635512</v>
      </c>
      <c r="B887" s="10" t="s">
        <v>267</v>
      </c>
      <c r="C887" s="10"/>
      <c r="D887" s="10"/>
      <c r="E887" s="10"/>
      <c r="F887" s="10" t="s">
        <v>1935</v>
      </c>
      <c r="G887" s="11">
        <v>2045</v>
      </c>
      <c r="H887" s="13"/>
      <c r="I887" s="10">
        <v>11.5</v>
      </c>
      <c r="J887" s="10" t="s">
        <v>1936</v>
      </c>
      <c r="K887" s="47"/>
      <c r="L887" s="47"/>
      <c r="M887" s="10" t="s">
        <v>45</v>
      </c>
      <c r="N887" s="10"/>
      <c r="O887" s="12">
        <v>41239</v>
      </c>
      <c r="P887" s="4" t="s">
        <v>8071</v>
      </c>
      <c r="Q887" s="10" t="s">
        <v>58</v>
      </c>
      <c r="R887" s="10" t="s">
        <v>8088</v>
      </c>
      <c r="S887" s="13" t="s">
        <v>20</v>
      </c>
    </row>
    <row r="888" spans="1:19" s="10" customFormat="1" ht="15" hidden="1" customHeight="1" x14ac:dyDescent="0.25">
      <c r="A888" s="10">
        <v>658112</v>
      </c>
      <c r="B888" s="10" t="s">
        <v>125</v>
      </c>
      <c r="C888" s="76" t="s">
        <v>8360</v>
      </c>
      <c r="D888" s="76"/>
      <c r="E888" s="76"/>
      <c r="F888" s="10" t="s">
        <v>3402</v>
      </c>
      <c r="G888" s="11">
        <v>2330.58</v>
      </c>
      <c r="I888" s="10">
        <v>26</v>
      </c>
      <c r="L888" s="10">
        <v>1.8</v>
      </c>
      <c r="M888" s="10" t="s">
        <v>18</v>
      </c>
      <c r="N888" s="10">
        <v>787898</v>
      </c>
      <c r="O888" s="12">
        <v>41327</v>
      </c>
      <c r="P888" s="4" t="s">
        <v>8074</v>
      </c>
      <c r="Q888" s="10" t="s">
        <v>31</v>
      </c>
      <c r="R888" s="10" t="s">
        <v>8087</v>
      </c>
      <c r="S888" s="10" t="s">
        <v>26</v>
      </c>
    </row>
    <row r="889" spans="1:19" s="10" customFormat="1" ht="15" hidden="1" customHeight="1" x14ac:dyDescent="0.25">
      <c r="A889" s="10">
        <v>680036</v>
      </c>
      <c r="B889" s="10" t="s">
        <v>237</v>
      </c>
      <c r="C889" s="76" t="s">
        <v>8360</v>
      </c>
      <c r="D889" s="76"/>
      <c r="E889" s="76"/>
      <c r="F889" s="10" t="s">
        <v>5806</v>
      </c>
      <c r="G889" s="11">
        <v>4375</v>
      </c>
      <c r="I889" s="10">
        <v>26</v>
      </c>
      <c r="L889" s="10">
        <v>2</v>
      </c>
      <c r="M889" s="10" t="s">
        <v>45</v>
      </c>
      <c r="O889" s="12">
        <v>41429</v>
      </c>
      <c r="P889" s="4" t="s">
        <v>8078</v>
      </c>
      <c r="Q889" s="10" t="s">
        <v>37</v>
      </c>
      <c r="R889" s="10" t="s">
        <v>8087</v>
      </c>
      <c r="S889" s="10" t="s">
        <v>26</v>
      </c>
    </row>
    <row r="890" spans="1:19" s="10" customFormat="1" ht="15" hidden="1" customHeight="1" x14ac:dyDescent="0.25">
      <c r="A890" s="10">
        <v>655408</v>
      </c>
      <c r="B890" s="10" t="s">
        <v>2898</v>
      </c>
      <c r="C890" s="76" t="s">
        <v>8360</v>
      </c>
      <c r="D890" s="76"/>
      <c r="E890" s="76"/>
      <c r="F890" s="10" t="s">
        <v>3913</v>
      </c>
      <c r="G890" s="11">
        <v>0</v>
      </c>
      <c r="I890" s="10">
        <v>26</v>
      </c>
      <c r="L890" s="10">
        <v>5</v>
      </c>
      <c r="M890" s="10" t="s">
        <v>45</v>
      </c>
      <c r="O890" s="12">
        <v>41332</v>
      </c>
      <c r="P890" s="4" t="s">
        <v>8074</v>
      </c>
      <c r="Q890" s="10" t="s">
        <v>2490</v>
      </c>
      <c r="R890" s="10" t="s">
        <v>8088</v>
      </c>
      <c r="S890" s="10" t="s">
        <v>26</v>
      </c>
    </row>
    <row r="891" spans="1:19" ht="15" hidden="1" customHeight="1" x14ac:dyDescent="0.25">
      <c r="A891" s="10">
        <v>635596</v>
      </c>
      <c r="B891" s="10" t="s">
        <v>362</v>
      </c>
      <c r="C891" s="10"/>
      <c r="D891" s="10"/>
      <c r="E891" s="10"/>
      <c r="F891" s="10" t="s">
        <v>1940</v>
      </c>
      <c r="G891" s="11">
        <v>5582.5</v>
      </c>
      <c r="H891" s="13"/>
      <c r="I891" s="10" t="s">
        <v>1941</v>
      </c>
      <c r="J891" s="10">
        <v>12.5</v>
      </c>
      <c r="K891" s="10" t="s">
        <v>1942</v>
      </c>
      <c r="L891" s="47"/>
      <c r="M891" s="10" t="s">
        <v>45</v>
      </c>
      <c r="N891" s="10"/>
      <c r="O891" s="12">
        <v>41240</v>
      </c>
      <c r="P891" s="4" t="s">
        <v>8071</v>
      </c>
      <c r="Q891" s="10" t="s">
        <v>58</v>
      </c>
      <c r="R891" s="10" t="s">
        <v>8088</v>
      </c>
      <c r="S891" s="13" t="s">
        <v>20</v>
      </c>
    </row>
    <row r="892" spans="1:19" ht="15" hidden="1" customHeight="1" x14ac:dyDescent="0.25">
      <c r="A892" s="10">
        <v>635623</v>
      </c>
      <c r="B892" s="10" t="s">
        <v>1943</v>
      </c>
      <c r="C892" s="10"/>
      <c r="D892" s="10"/>
      <c r="E892" s="10"/>
      <c r="F892" s="10" t="s">
        <v>1944</v>
      </c>
      <c r="G892" s="11">
        <v>2376.25</v>
      </c>
      <c r="H892" s="13"/>
      <c r="I892" s="10">
        <v>7.5</v>
      </c>
      <c r="J892" s="10" t="s">
        <v>1945</v>
      </c>
      <c r="K892" s="47"/>
      <c r="L892" s="47"/>
      <c r="M892" s="10" t="s">
        <v>45</v>
      </c>
      <c r="N892" s="10"/>
      <c r="O892" s="12">
        <v>41240</v>
      </c>
      <c r="P892" s="4" t="s">
        <v>8071</v>
      </c>
      <c r="Q892" s="10" t="s">
        <v>39</v>
      </c>
      <c r="R892" s="10" t="s">
        <v>8088</v>
      </c>
      <c r="S892" s="13" t="s">
        <v>20</v>
      </c>
    </row>
    <row r="893" spans="1:19" ht="15" hidden="1" customHeight="1" x14ac:dyDescent="0.25">
      <c r="A893" s="10">
        <v>635643</v>
      </c>
      <c r="B893" s="10" t="s">
        <v>64</v>
      </c>
      <c r="C893" s="10"/>
      <c r="D893" s="10"/>
      <c r="E893" s="10"/>
      <c r="F893" s="10" t="s">
        <v>1946</v>
      </c>
      <c r="G893" s="11">
        <v>784</v>
      </c>
      <c r="H893" s="13"/>
      <c r="I893" s="10">
        <v>6</v>
      </c>
      <c r="J893" s="47"/>
      <c r="K893" s="10">
        <v>9</v>
      </c>
      <c r="L893" s="10">
        <v>1.5</v>
      </c>
      <c r="M893" s="10" t="s">
        <v>45</v>
      </c>
      <c r="N893" s="10"/>
      <c r="O893" s="12">
        <v>41240</v>
      </c>
      <c r="P893" s="4" t="s">
        <v>8071</v>
      </c>
      <c r="Q893" s="10" t="s">
        <v>49</v>
      </c>
      <c r="R893" s="10" t="s">
        <v>8088</v>
      </c>
      <c r="S893" s="13" t="s">
        <v>20</v>
      </c>
    </row>
    <row r="894" spans="1:19" ht="15" hidden="1" customHeight="1" x14ac:dyDescent="0.25">
      <c r="A894" s="10">
        <v>635647</v>
      </c>
      <c r="B894" s="10" t="s">
        <v>64</v>
      </c>
      <c r="C894" s="10"/>
      <c r="D894" s="10"/>
      <c r="E894" s="10"/>
      <c r="F894" s="10" t="s">
        <v>1947</v>
      </c>
      <c r="G894" s="11">
        <v>893</v>
      </c>
      <c r="H894" s="13"/>
      <c r="I894" s="10">
        <v>9</v>
      </c>
      <c r="J894" s="47"/>
      <c r="K894" s="10">
        <v>12</v>
      </c>
      <c r="L894" s="10">
        <v>1.5</v>
      </c>
      <c r="M894" s="10" t="s">
        <v>45</v>
      </c>
      <c r="N894" s="10"/>
      <c r="O894" s="12">
        <v>41240</v>
      </c>
      <c r="P894" s="4" t="s">
        <v>8071</v>
      </c>
      <c r="Q894" s="10" t="s">
        <v>49</v>
      </c>
      <c r="R894" s="10" t="s">
        <v>8088</v>
      </c>
      <c r="S894" s="13" t="s">
        <v>20</v>
      </c>
    </row>
    <row r="895" spans="1:19" ht="15" hidden="1" customHeight="1" x14ac:dyDescent="0.25">
      <c r="A895" s="10">
        <v>635694</v>
      </c>
      <c r="B895" s="10" t="s">
        <v>273</v>
      </c>
      <c r="C895" s="10"/>
      <c r="D895" s="10"/>
      <c r="E895" s="10"/>
      <c r="F895" s="10" t="s">
        <v>1948</v>
      </c>
      <c r="G895" s="11">
        <v>1176</v>
      </c>
      <c r="H895" s="13"/>
      <c r="I895" s="10" t="s">
        <v>294</v>
      </c>
      <c r="J895" s="10">
        <v>19</v>
      </c>
      <c r="K895" s="10" t="s">
        <v>1949</v>
      </c>
      <c r="L895" s="47"/>
      <c r="M895" s="10" t="s">
        <v>45</v>
      </c>
      <c r="N895" s="10"/>
      <c r="O895" s="12">
        <v>41240</v>
      </c>
      <c r="P895" s="4" t="s">
        <v>8071</v>
      </c>
      <c r="Q895" s="10" t="s">
        <v>164</v>
      </c>
      <c r="R895" s="10" t="s">
        <v>8088</v>
      </c>
      <c r="S895" s="13" t="s">
        <v>20</v>
      </c>
    </row>
    <row r="896" spans="1:19" ht="15" hidden="1" customHeight="1" x14ac:dyDescent="0.25">
      <c r="A896" s="10">
        <v>635695</v>
      </c>
      <c r="B896" s="10" t="s">
        <v>273</v>
      </c>
      <c r="C896" s="10"/>
      <c r="D896" s="10"/>
      <c r="E896" s="10"/>
      <c r="F896" s="10" t="s">
        <v>1950</v>
      </c>
      <c r="G896" s="11">
        <v>1266</v>
      </c>
      <c r="H896" s="13"/>
      <c r="I896" s="10" t="s">
        <v>294</v>
      </c>
      <c r="J896" s="10">
        <v>26</v>
      </c>
      <c r="K896" s="10" t="s">
        <v>1949</v>
      </c>
      <c r="L896" s="47"/>
      <c r="M896" s="10" t="s">
        <v>45</v>
      </c>
      <c r="N896" s="10"/>
      <c r="O896" s="12">
        <v>41240</v>
      </c>
      <c r="P896" s="4" t="s">
        <v>8071</v>
      </c>
      <c r="Q896" s="10" t="s">
        <v>164</v>
      </c>
      <c r="R896" s="10" t="s">
        <v>8088</v>
      </c>
      <c r="S896" s="13" t="s">
        <v>20</v>
      </c>
    </row>
    <row r="897" spans="1:19" s="10" customFormat="1" ht="15" hidden="1" customHeight="1" x14ac:dyDescent="0.25">
      <c r="A897" s="10">
        <v>655410</v>
      </c>
      <c r="B897" s="10" t="s">
        <v>2898</v>
      </c>
      <c r="C897" s="76" t="s">
        <v>8360</v>
      </c>
      <c r="D897" s="76"/>
      <c r="E897" s="76"/>
      <c r="F897" s="10" t="s">
        <v>3914</v>
      </c>
      <c r="G897" s="11">
        <v>0</v>
      </c>
      <c r="I897" s="10">
        <v>26</v>
      </c>
      <c r="L897" s="10">
        <v>8</v>
      </c>
      <c r="M897" s="10" t="s">
        <v>45</v>
      </c>
      <c r="O897" s="12">
        <v>41332</v>
      </c>
      <c r="P897" s="4" t="s">
        <v>8074</v>
      </c>
      <c r="Q897" s="10" t="s">
        <v>2490</v>
      </c>
      <c r="R897" s="10" t="s">
        <v>8088</v>
      </c>
      <c r="S897" s="10" t="s">
        <v>26</v>
      </c>
    </row>
    <row r="898" spans="1:19" s="10" customFormat="1" ht="15" hidden="1" customHeight="1" x14ac:dyDescent="0.25">
      <c r="A898" s="10">
        <v>636306</v>
      </c>
      <c r="B898" s="10" t="s">
        <v>2006</v>
      </c>
      <c r="C898" s="76" t="s">
        <v>8360</v>
      </c>
      <c r="D898" s="76"/>
      <c r="E898" s="76"/>
      <c r="F898" s="10" t="s">
        <v>2007</v>
      </c>
      <c r="G898" s="11">
        <v>3494</v>
      </c>
      <c r="I898" s="10">
        <v>26</v>
      </c>
      <c r="L898" s="10">
        <v>1</v>
      </c>
      <c r="M898" s="10" t="s">
        <v>45</v>
      </c>
      <c r="O898" s="12">
        <v>41242</v>
      </c>
      <c r="P898" s="4" t="s">
        <v>8071</v>
      </c>
      <c r="Q898" s="10" t="s">
        <v>169</v>
      </c>
      <c r="R898" s="10" t="s">
        <v>8088</v>
      </c>
      <c r="S898" s="10" t="s">
        <v>26</v>
      </c>
    </row>
    <row r="899" spans="1:19" ht="15" hidden="1" customHeight="1" x14ac:dyDescent="0.25">
      <c r="A899" s="10">
        <v>635767</v>
      </c>
      <c r="B899" s="10" t="s">
        <v>125</v>
      </c>
      <c r="C899" s="10"/>
      <c r="D899" s="10"/>
      <c r="E899" s="10"/>
      <c r="F899" s="10" t="s">
        <v>1954</v>
      </c>
      <c r="G899" s="11">
        <v>5877.5</v>
      </c>
      <c r="H899" s="13"/>
      <c r="I899" s="10">
        <v>18</v>
      </c>
      <c r="J899" s="47"/>
      <c r="K899" s="10">
        <v>24</v>
      </c>
      <c r="L899" s="10">
        <v>3.5</v>
      </c>
      <c r="M899" s="10" t="s">
        <v>45</v>
      </c>
      <c r="N899" s="10"/>
      <c r="O899" s="12">
        <v>41240</v>
      </c>
      <c r="P899" s="4" t="s">
        <v>8071</v>
      </c>
      <c r="Q899" s="10" t="s">
        <v>42</v>
      </c>
      <c r="R899" s="10" t="s">
        <v>8088</v>
      </c>
      <c r="S899" s="13" t="s">
        <v>20</v>
      </c>
    </row>
    <row r="900" spans="1:19" ht="15" hidden="1" customHeight="1" x14ac:dyDescent="0.25">
      <c r="A900" s="10">
        <v>635768</v>
      </c>
      <c r="B900" s="10" t="s">
        <v>177</v>
      </c>
      <c r="C900" s="10"/>
      <c r="D900" s="10"/>
      <c r="E900" s="10"/>
      <c r="F900" s="10" t="s">
        <v>1955</v>
      </c>
      <c r="G900" s="11">
        <v>1686.6</v>
      </c>
      <c r="H900" s="13"/>
      <c r="I900" s="10" t="s">
        <v>1956</v>
      </c>
      <c r="J900" s="10">
        <v>6</v>
      </c>
      <c r="K900" s="10">
        <v>48</v>
      </c>
      <c r="L900" s="10" t="s">
        <v>1957</v>
      </c>
      <c r="M900" s="10" t="s">
        <v>45</v>
      </c>
      <c r="N900" s="10"/>
      <c r="O900" s="12">
        <v>41240</v>
      </c>
      <c r="P900" s="4" t="s">
        <v>8071</v>
      </c>
      <c r="Q900" s="10" t="s">
        <v>34</v>
      </c>
      <c r="R900" s="10" t="s">
        <v>8088</v>
      </c>
      <c r="S900" s="13" t="s">
        <v>20</v>
      </c>
    </row>
    <row r="901" spans="1:19" ht="15" hidden="1" customHeight="1" x14ac:dyDescent="0.25">
      <c r="A901" s="10">
        <v>635788</v>
      </c>
      <c r="B901" s="10" t="s">
        <v>362</v>
      </c>
      <c r="C901" s="10"/>
      <c r="D901" s="10"/>
      <c r="E901" s="10"/>
      <c r="F901" s="10" t="s">
        <v>1958</v>
      </c>
      <c r="G901" s="11">
        <v>2123.75</v>
      </c>
      <c r="H901" s="13"/>
      <c r="I901" s="10" t="s">
        <v>119</v>
      </c>
      <c r="J901" s="10">
        <v>8</v>
      </c>
      <c r="K901" s="10" t="s">
        <v>1959</v>
      </c>
      <c r="L901" s="47"/>
      <c r="M901" s="10" t="s">
        <v>45</v>
      </c>
      <c r="N901" s="10"/>
      <c r="O901" s="12">
        <v>41240</v>
      </c>
      <c r="P901" s="4" t="s">
        <v>8071</v>
      </c>
      <c r="Q901" s="10" t="s">
        <v>34</v>
      </c>
      <c r="R901" s="10" t="s">
        <v>8088</v>
      </c>
      <c r="S901" s="13" t="s">
        <v>20</v>
      </c>
    </row>
    <row r="902" spans="1:19" ht="15" hidden="1" customHeight="1" x14ac:dyDescent="0.25">
      <c r="A902" s="10">
        <v>635789</v>
      </c>
      <c r="B902" s="10" t="s">
        <v>362</v>
      </c>
      <c r="C902" s="10"/>
      <c r="D902" s="10"/>
      <c r="E902" s="10"/>
      <c r="F902" s="10" t="s">
        <v>1960</v>
      </c>
      <c r="G902" s="11">
        <v>3724.5</v>
      </c>
      <c r="H902" s="13"/>
      <c r="I902" s="10" t="s">
        <v>343</v>
      </c>
      <c r="J902" s="10">
        <v>12</v>
      </c>
      <c r="K902" s="10" t="s">
        <v>1959</v>
      </c>
      <c r="L902" s="47"/>
      <c r="M902" s="10" t="s">
        <v>45</v>
      </c>
      <c r="N902" s="10"/>
      <c r="O902" s="12">
        <v>41240</v>
      </c>
      <c r="P902" s="4" t="s">
        <v>8071</v>
      </c>
      <c r="Q902" s="10" t="s">
        <v>34</v>
      </c>
      <c r="R902" s="10" t="s">
        <v>8088</v>
      </c>
      <c r="S902" s="13" t="s">
        <v>20</v>
      </c>
    </row>
    <row r="903" spans="1:19" ht="15" hidden="1" customHeight="1" x14ac:dyDescent="0.25">
      <c r="A903" s="10">
        <v>635814</v>
      </c>
      <c r="B903" s="10" t="s">
        <v>1362</v>
      </c>
      <c r="C903" s="10"/>
      <c r="D903" s="10"/>
      <c r="E903" s="10"/>
      <c r="F903" s="10" t="s">
        <v>1961</v>
      </c>
      <c r="G903" s="11">
        <v>2250.5</v>
      </c>
      <c r="H903" s="13"/>
      <c r="I903" s="10">
        <v>12</v>
      </c>
      <c r="J903" s="10" t="s">
        <v>1962</v>
      </c>
      <c r="K903" s="47"/>
      <c r="L903" s="47"/>
      <c r="M903" s="10" t="s">
        <v>45</v>
      </c>
      <c r="N903" s="10"/>
      <c r="O903" s="12">
        <v>41240</v>
      </c>
      <c r="P903" s="4" t="s">
        <v>8071</v>
      </c>
      <c r="Q903" s="10" t="s">
        <v>414</v>
      </c>
      <c r="R903" s="10" t="s">
        <v>8088</v>
      </c>
      <c r="S903" s="13" t="s">
        <v>20</v>
      </c>
    </row>
    <row r="904" spans="1:19" s="10" customFormat="1" ht="15" hidden="1" customHeight="1" x14ac:dyDescent="0.25">
      <c r="A904" s="10">
        <v>667376</v>
      </c>
      <c r="B904" s="10" t="s">
        <v>279</v>
      </c>
      <c r="C904" s="76" t="s">
        <v>8360</v>
      </c>
      <c r="D904" s="76"/>
      <c r="E904" s="76"/>
      <c r="F904" s="10" t="s">
        <v>4698</v>
      </c>
      <c r="G904" s="11">
        <v>1090.72</v>
      </c>
      <c r="I904" s="10">
        <v>26</v>
      </c>
      <c r="L904" s="10">
        <v>1.9</v>
      </c>
      <c r="M904" s="10" t="s">
        <v>18</v>
      </c>
      <c r="N904" s="10">
        <v>808942</v>
      </c>
      <c r="O904" s="12">
        <v>41369</v>
      </c>
      <c r="P904" s="4" t="s">
        <v>8076</v>
      </c>
      <c r="Q904" s="10" t="s">
        <v>254</v>
      </c>
      <c r="R904" s="10" t="s">
        <v>8088</v>
      </c>
      <c r="S904" s="10" t="s">
        <v>26</v>
      </c>
    </row>
    <row r="905" spans="1:19" s="10" customFormat="1" ht="15" hidden="1" customHeight="1" x14ac:dyDescent="0.25">
      <c r="A905" s="10">
        <v>649451</v>
      </c>
      <c r="B905" s="10" t="s">
        <v>3319</v>
      </c>
      <c r="C905" s="76" t="s">
        <v>8360</v>
      </c>
      <c r="D905" s="76"/>
      <c r="E905" s="76"/>
      <c r="F905" s="10" t="s">
        <v>3320</v>
      </c>
      <c r="G905" s="11">
        <v>1548.36</v>
      </c>
      <c r="I905" s="10">
        <v>26</v>
      </c>
      <c r="L905" s="10">
        <v>2</v>
      </c>
      <c r="M905" s="10" t="s">
        <v>45</v>
      </c>
      <c r="O905" s="12">
        <v>41310</v>
      </c>
      <c r="P905" s="4" t="s">
        <v>8074</v>
      </c>
      <c r="Q905" s="10" t="s">
        <v>254</v>
      </c>
      <c r="R905" s="10" t="s">
        <v>8088</v>
      </c>
      <c r="S905" s="10" t="s">
        <v>26</v>
      </c>
    </row>
    <row r="906" spans="1:19" s="10" customFormat="1" ht="15" hidden="1" customHeight="1" x14ac:dyDescent="0.25">
      <c r="A906" s="10">
        <v>663772</v>
      </c>
      <c r="B906" s="10" t="s">
        <v>2885</v>
      </c>
      <c r="C906" s="76" t="s">
        <v>8360</v>
      </c>
      <c r="D906" s="76"/>
      <c r="E906" s="76"/>
      <c r="F906" s="10" t="s">
        <v>4554</v>
      </c>
      <c r="G906" s="11">
        <v>2711.76</v>
      </c>
      <c r="I906" s="10">
        <v>26</v>
      </c>
      <c r="L906" s="10">
        <v>3</v>
      </c>
      <c r="M906" s="10" t="s">
        <v>45</v>
      </c>
      <c r="O906" s="12">
        <v>41365</v>
      </c>
      <c r="P906" s="4" t="s">
        <v>8076</v>
      </c>
      <c r="Q906" s="10" t="s">
        <v>254</v>
      </c>
      <c r="R906" s="10" t="s">
        <v>8088</v>
      </c>
      <c r="S906" s="10" t="s">
        <v>26</v>
      </c>
    </row>
    <row r="907" spans="1:19" s="10" customFormat="1" ht="15" hidden="1" customHeight="1" x14ac:dyDescent="0.25">
      <c r="A907" s="10">
        <v>684311</v>
      </c>
      <c r="B907" s="10" t="s">
        <v>279</v>
      </c>
      <c r="C907" s="76" t="s">
        <v>8360</v>
      </c>
      <c r="D907" s="76"/>
      <c r="E907" s="76"/>
      <c r="F907" s="10" t="s">
        <v>5893</v>
      </c>
      <c r="G907" s="11">
        <v>20330</v>
      </c>
      <c r="I907" s="10">
        <v>26</v>
      </c>
      <c r="L907" s="10">
        <v>3.75</v>
      </c>
      <c r="M907" s="10" t="s">
        <v>18</v>
      </c>
      <c r="N907" s="10">
        <v>842690</v>
      </c>
      <c r="O907" s="12">
        <v>41432</v>
      </c>
      <c r="P907" s="4" t="s">
        <v>8078</v>
      </c>
      <c r="Q907" s="10" t="s">
        <v>254</v>
      </c>
      <c r="R907" s="10" t="s">
        <v>8088</v>
      </c>
      <c r="S907" s="10" t="s">
        <v>26</v>
      </c>
    </row>
    <row r="908" spans="1:19" ht="15" hidden="1" customHeight="1" x14ac:dyDescent="0.25">
      <c r="A908" s="10">
        <v>650711</v>
      </c>
      <c r="B908" s="10" t="s">
        <v>64</v>
      </c>
      <c r="C908" s="10"/>
      <c r="D908" s="10"/>
      <c r="E908" s="10"/>
      <c r="F908" s="10" t="s">
        <v>3447</v>
      </c>
      <c r="G908" s="11">
        <v>4230</v>
      </c>
      <c r="H908" s="13"/>
      <c r="I908" s="10">
        <v>8</v>
      </c>
      <c r="J908" s="47"/>
      <c r="K908" s="10">
        <v>10</v>
      </c>
      <c r="L908" s="10">
        <v>3</v>
      </c>
      <c r="M908" s="10" t="s">
        <v>45</v>
      </c>
      <c r="N908" s="10"/>
      <c r="O908" s="12">
        <v>41313</v>
      </c>
      <c r="P908" s="4" t="s">
        <v>8074</v>
      </c>
      <c r="Q908" s="10" t="s">
        <v>25</v>
      </c>
      <c r="R908" s="10" t="s">
        <v>8088</v>
      </c>
      <c r="S908" s="13" t="s">
        <v>20</v>
      </c>
    </row>
    <row r="909" spans="1:19" ht="15" hidden="1" customHeight="1" x14ac:dyDescent="0.25">
      <c r="A909" s="10">
        <v>645336</v>
      </c>
      <c r="B909" s="10" t="s">
        <v>41</v>
      </c>
      <c r="C909" s="10"/>
      <c r="D909" s="10" t="s">
        <v>8565</v>
      </c>
      <c r="E909" s="10"/>
      <c r="F909" s="10" t="s">
        <v>2750</v>
      </c>
      <c r="G909" s="11">
        <v>969.25</v>
      </c>
      <c r="H909" s="13"/>
      <c r="I909" s="10">
        <v>72</v>
      </c>
      <c r="J909" s="10" t="s">
        <v>465</v>
      </c>
      <c r="K909" s="47"/>
      <c r="L909" s="47"/>
      <c r="M909" s="10" t="s">
        <v>18</v>
      </c>
      <c r="N909" s="10">
        <v>762961</v>
      </c>
      <c r="O909" s="12">
        <v>41277</v>
      </c>
      <c r="P909" s="4" t="s">
        <v>8073</v>
      </c>
      <c r="Q909" s="10" t="s">
        <v>29</v>
      </c>
      <c r="R909" s="47" t="s">
        <v>8087</v>
      </c>
      <c r="S909" s="13" t="s">
        <v>20</v>
      </c>
    </row>
    <row r="910" spans="1:19" ht="15" hidden="1" customHeight="1" x14ac:dyDescent="0.25">
      <c r="A910" s="10">
        <v>635968</v>
      </c>
      <c r="B910" s="10" t="s">
        <v>1968</v>
      </c>
      <c r="C910" s="10"/>
      <c r="D910" s="10"/>
      <c r="E910" s="10"/>
      <c r="F910" s="10" t="s">
        <v>1969</v>
      </c>
      <c r="G910" s="11">
        <v>2671.5</v>
      </c>
      <c r="H910" s="13"/>
      <c r="I910" s="10" t="s">
        <v>151</v>
      </c>
      <c r="J910" s="10">
        <v>13</v>
      </c>
      <c r="K910" s="10">
        <v>4</v>
      </c>
      <c r="L910" s="47"/>
      <c r="M910" s="10" t="s">
        <v>45</v>
      </c>
      <c r="N910" s="10"/>
      <c r="O910" s="12">
        <v>41241</v>
      </c>
      <c r="P910" s="4" t="s">
        <v>8071</v>
      </c>
      <c r="Q910" s="10" t="s">
        <v>58</v>
      </c>
      <c r="R910" s="10" t="s">
        <v>8088</v>
      </c>
      <c r="S910" s="13" t="s">
        <v>20</v>
      </c>
    </row>
    <row r="911" spans="1:19" ht="15" hidden="1" customHeight="1" x14ac:dyDescent="0.25">
      <c r="A911" s="10">
        <v>636009</v>
      </c>
      <c r="B911" s="10" t="s">
        <v>64</v>
      </c>
      <c r="C911" s="10"/>
      <c r="D911" s="10"/>
      <c r="E911" s="10"/>
      <c r="F911" s="10" t="s">
        <v>1970</v>
      </c>
      <c r="G911" s="11">
        <v>2535</v>
      </c>
      <c r="H911" s="13"/>
      <c r="I911" s="10">
        <v>12.5</v>
      </c>
      <c r="J911" s="10">
        <v>16</v>
      </c>
      <c r="K911" s="10" t="s">
        <v>1971</v>
      </c>
      <c r="L911" s="47"/>
      <c r="M911" s="10" t="s">
        <v>45</v>
      </c>
      <c r="N911" s="10"/>
      <c r="O911" s="12">
        <v>41241</v>
      </c>
      <c r="P911" s="4" t="s">
        <v>8071</v>
      </c>
      <c r="Q911" s="10" t="s">
        <v>58</v>
      </c>
      <c r="R911" s="10" t="s">
        <v>8088</v>
      </c>
      <c r="S911" s="13" t="s">
        <v>20</v>
      </c>
    </row>
    <row r="912" spans="1:19" ht="15" hidden="1" customHeight="1" x14ac:dyDescent="0.25">
      <c r="A912" s="10">
        <v>636014</v>
      </c>
      <c r="B912" s="10" t="s">
        <v>97</v>
      </c>
      <c r="C912" s="10"/>
      <c r="D912" s="10"/>
      <c r="E912" s="10"/>
      <c r="F912" s="10" t="s">
        <v>1972</v>
      </c>
      <c r="G912" s="11">
        <v>0</v>
      </c>
      <c r="H912" s="13"/>
      <c r="I912" s="10">
        <v>2</v>
      </c>
      <c r="J912" s="10">
        <v>3</v>
      </c>
      <c r="K912" s="10" t="s">
        <v>1973</v>
      </c>
      <c r="L912" s="47"/>
      <c r="M912" s="10" t="s">
        <v>45</v>
      </c>
      <c r="N912" s="10"/>
      <c r="O912" s="12">
        <v>41241</v>
      </c>
      <c r="P912" s="4" t="s">
        <v>8071</v>
      </c>
      <c r="Q912" s="10" t="s">
        <v>164</v>
      </c>
      <c r="R912" s="10" t="s">
        <v>8088</v>
      </c>
      <c r="S912" s="13" t="s">
        <v>20</v>
      </c>
    </row>
    <row r="913" spans="1:19" s="10" customFormat="1" ht="15" hidden="1" customHeight="1" x14ac:dyDescent="0.25">
      <c r="A913" s="10">
        <v>705428</v>
      </c>
      <c r="B913" s="10" t="s">
        <v>279</v>
      </c>
      <c r="C913" s="76" t="s">
        <v>8360</v>
      </c>
      <c r="D913" s="76"/>
      <c r="E913" s="76"/>
      <c r="F913" s="10" t="s">
        <v>7900</v>
      </c>
      <c r="G913" s="10">
        <v>2340</v>
      </c>
      <c r="I913" s="10">
        <v>26</v>
      </c>
      <c r="L913" s="10">
        <v>3.75</v>
      </c>
      <c r="M913" s="10" t="s">
        <v>45</v>
      </c>
      <c r="O913" s="12">
        <v>41541</v>
      </c>
      <c r="P913" s="4" t="s">
        <v>8081</v>
      </c>
      <c r="Q913" s="10" t="s">
        <v>5898</v>
      </c>
      <c r="R913" s="10" t="s">
        <v>8087</v>
      </c>
      <c r="S913" s="10" t="s">
        <v>26</v>
      </c>
    </row>
    <row r="914" spans="1:19" s="10" customFormat="1" ht="15" hidden="1" customHeight="1" x14ac:dyDescent="0.25">
      <c r="A914" s="10">
        <v>645220</v>
      </c>
      <c r="B914" s="10" t="s">
        <v>2898</v>
      </c>
      <c r="C914" s="76" t="s">
        <v>8360</v>
      </c>
      <c r="D914" s="76"/>
      <c r="E914" s="76"/>
      <c r="F914" s="10" t="s">
        <v>2900</v>
      </c>
      <c r="G914" s="11">
        <v>2400</v>
      </c>
      <c r="I914" s="10">
        <v>26</v>
      </c>
      <c r="L914" s="10">
        <v>5</v>
      </c>
      <c r="M914" s="10" t="s">
        <v>45</v>
      </c>
      <c r="O914" s="12">
        <v>41291</v>
      </c>
      <c r="P914" s="4" t="s">
        <v>8073</v>
      </c>
      <c r="Q914" s="10" t="s">
        <v>2490</v>
      </c>
      <c r="R914" s="10" t="s">
        <v>8088</v>
      </c>
      <c r="S914" s="10" t="s">
        <v>26</v>
      </c>
    </row>
    <row r="915" spans="1:19" ht="15" hidden="1" customHeight="1" x14ac:dyDescent="0.25">
      <c r="A915" s="10">
        <v>636065</v>
      </c>
      <c r="B915" s="10" t="s">
        <v>123</v>
      </c>
      <c r="C915" s="10"/>
      <c r="D915" s="10"/>
      <c r="E915" s="10"/>
      <c r="F915" s="10" t="s">
        <v>1976</v>
      </c>
      <c r="G915" s="11">
        <v>1906.55</v>
      </c>
      <c r="H915" s="13"/>
      <c r="I915" s="10" t="s">
        <v>168</v>
      </c>
      <c r="J915" s="10">
        <v>18</v>
      </c>
      <c r="K915" s="10">
        <v>4</v>
      </c>
      <c r="L915" s="47"/>
      <c r="M915" s="10" t="s">
        <v>45</v>
      </c>
      <c r="N915" s="10"/>
      <c r="O915" s="12">
        <v>41241</v>
      </c>
      <c r="P915" s="4" t="s">
        <v>8071</v>
      </c>
      <c r="Q915" s="10" t="s">
        <v>164</v>
      </c>
      <c r="R915" s="10" t="s">
        <v>8088</v>
      </c>
      <c r="S915" s="13" t="s">
        <v>20</v>
      </c>
    </row>
    <row r="916" spans="1:19" ht="15" hidden="1" customHeight="1" x14ac:dyDescent="0.25">
      <c r="A916" s="10">
        <v>636077</v>
      </c>
      <c r="B916" s="10" t="s">
        <v>412</v>
      </c>
      <c r="C916" s="10"/>
      <c r="D916" s="10"/>
      <c r="E916" s="10"/>
      <c r="F916" s="10" t="s">
        <v>1977</v>
      </c>
      <c r="G916" s="11">
        <v>17400</v>
      </c>
      <c r="H916" s="13"/>
      <c r="I916" s="10">
        <v>2</v>
      </c>
      <c r="J916" s="10" t="s">
        <v>1978</v>
      </c>
      <c r="K916" s="47"/>
      <c r="L916" s="47"/>
      <c r="M916" s="10" t="s">
        <v>45</v>
      </c>
      <c r="N916" s="10"/>
      <c r="O916" s="12">
        <v>41241</v>
      </c>
      <c r="P916" s="4" t="s">
        <v>8071</v>
      </c>
      <c r="Q916" s="10" t="s">
        <v>414</v>
      </c>
      <c r="R916" s="10" t="s">
        <v>8088</v>
      </c>
      <c r="S916" s="13" t="s">
        <v>20</v>
      </c>
    </row>
    <row r="917" spans="1:19" ht="15" hidden="1" customHeight="1" x14ac:dyDescent="0.25">
      <c r="A917" s="10">
        <v>636156</v>
      </c>
      <c r="B917" s="10" t="s">
        <v>1979</v>
      </c>
      <c r="C917" s="10"/>
      <c r="D917" s="10"/>
      <c r="E917" s="10"/>
      <c r="F917" s="10" t="s">
        <v>1980</v>
      </c>
      <c r="G917" s="11">
        <v>4318</v>
      </c>
      <c r="H917" s="13"/>
      <c r="I917" s="10" t="s">
        <v>1981</v>
      </c>
      <c r="J917" s="47"/>
      <c r="K917" s="47"/>
      <c r="L917" s="47"/>
      <c r="M917" s="10" t="s">
        <v>45</v>
      </c>
      <c r="N917" s="10"/>
      <c r="O917" s="12">
        <v>41241</v>
      </c>
      <c r="P917" s="4" t="s">
        <v>8071</v>
      </c>
      <c r="Q917" s="10" t="s">
        <v>52</v>
      </c>
      <c r="R917" s="10" t="s">
        <v>8088</v>
      </c>
      <c r="S917" s="13" t="s">
        <v>20</v>
      </c>
    </row>
    <row r="918" spans="1:19" ht="15" hidden="1" customHeight="1" x14ac:dyDescent="0.25">
      <c r="A918" s="10">
        <v>650923</v>
      </c>
      <c r="B918" s="10" t="s">
        <v>41</v>
      </c>
      <c r="C918" s="10"/>
      <c r="D918" s="10" t="s">
        <v>8565</v>
      </c>
      <c r="E918" s="10"/>
      <c r="F918" s="10" t="s">
        <v>3121</v>
      </c>
      <c r="G918" s="11">
        <v>969.25</v>
      </c>
      <c r="H918" s="13"/>
      <c r="I918" s="10">
        <v>72</v>
      </c>
      <c r="J918" s="10" t="s">
        <v>465</v>
      </c>
      <c r="K918" s="47"/>
      <c r="L918" s="47"/>
      <c r="M918" s="10" t="s">
        <v>18</v>
      </c>
      <c r="N918" s="10">
        <v>774491</v>
      </c>
      <c r="O918" s="12">
        <v>41299</v>
      </c>
      <c r="P918" s="4" t="s">
        <v>8073</v>
      </c>
      <c r="Q918" s="10" t="s">
        <v>29</v>
      </c>
      <c r="R918" s="47" t="s">
        <v>8087</v>
      </c>
      <c r="S918" s="13" t="s">
        <v>20</v>
      </c>
    </row>
    <row r="919" spans="1:19" s="10" customFormat="1" ht="15" hidden="1" customHeight="1" x14ac:dyDescent="0.25">
      <c r="A919" s="10">
        <v>645210</v>
      </c>
      <c r="B919" s="10" t="s">
        <v>2898</v>
      </c>
      <c r="C919" s="76" t="s">
        <v>8360</v>
      </c>
      <c r="D919" s="76"/>
      <c r="E919" s="76"/>
      <c r="F919" s="10" t="s">
        <v>2899</v>
      </c>
      <c r="G919" s="11">
        <v>2380</v>
      </c>
      <c r="I919" s="10">
        <v>26</v>
      </c>
      <c r="L919" s="10">
        <v>8</v>
      </c>
      <c r="M919" s="10" t="s">
        <v>45</v>
      </c>
      <c r="O919" s="12">
        <v>41291</v>
      </c>
      <c r="P919" s="4" t="s">
        <v>8073</v>
      </c>
      <c r="Q919" s="10" t="s">
        <v>2490</v>
      </c>
      <c r="R919" s="10" t="s">
        <v>8088</v>
      </c>
      <c r="S919" s="10" t="s">
        <v>26</v>
      </c>
    </row>
    <row r="920" spans="1:19" s="10" customFormat="1" ht="15" hidden="1" customHeight="1" x14ac:dyDescent="0.25">
      <c r="A920" s="10">
        <v>655266</v>
      </c>
      <c r="B920" s="10" t="s">
        <v>2898</v>
      </c>
      <c r="C920" s="76" t="s">
        <v>8360</v>
      </c>
      <c r="D920" s="76"/>
      <c r="E920" s="76"/>
      <c r="F920" s="10" t="s">
        <v>2899</v>
      </c>
      <c r="G920" s="11">
        <v>2360</v>
      </c>
      <c r="I920" s="10">
        <v>26</v>
      </c>
      <c r="L920" s="10">
        <v>8</v>
      </c>
      <c r="M920" s="10" t="s">
        <v>45</v>
      </c>
      <c r="O920" s="12">
        <v>41332</v>
      </c>
      <c r="P920" s="4" t="s">
        <v>8074</v>
      </c>
      <c r="Q920" s="10" t="s">
        <v>254</v>
      </c>
      <c r="R920" s="10" t="s">
        <v>8087</v>
      </c>
      <c r="S920" s="10" t="s">
        <v>26</v>
      </c>
    </row>
    <row r="921" spans="1:19" s="10" customFormat="1" ht="15" hidden="1" customHeight="1" x14ac:dyDescent="0.25">
      <c r="A921" s="10">
        <v>630569</v>
      </c>
      <c r="B921" s="10" t="s">
        <v>1179</v>
      </c>
      <c r="C921" s="76" t="s">
        <v>8360</v>
      </c>
      <c r="D921" s="76"/>
      <c r="E921" s="76"/>
      <c r="F921" s="10" t="s">
        <v>1377</v>
      </c>
      <c r="G921" s="11">
        <v>1620</v>
      </c>
      <c r="I921" s="10">
        <v>26.12</v>
      </c>
      <c r="L921" s="10">
        <v>1.25</v>
      </c>
      <c r="M921" s="10" t="s">
        <v>45</v>
      </c>
      <c r="O921" s="12">
        <v>41218</v>
      </c>
      <c r="P921" s="4" t="s">
        <v>8071</v>
      </c>
      <c r="Q921" s="10" t="s">
        <v>42</v>
      </c>
      <c r="R921" s="10" t="s">
        <v>8088</v>
      </c>
      <c r="S921" s="10" t="s">
        <v>26</v>
      </c>
    </row>
    <row r="922" spans="1:19" ht="15" hidden="1" customHeight="1" x14ac:dyDescent="0.25">
      <c r="A922" s="10">
        <v>636183</v>
      </c>
      <c r="B922" s="10" t="s">
        <v>64</v>
      </c>
      <c r="C922" s="10"/>
      <c r="D922" s="10"/>
      <c r="E922" s="10"/>
      <c r="F922" s="10" t="s">
        <v>1985</v>
      </c>
      <c r="G922" s="11">
        <v>3253.25</v>
      </c>
      <c r="H922" s="13"/>
      <c r="I922" s="10">
        <v>13</v>
      </c>
      <c r="J922" s="10" t="s">
        <v>1986</v>
      </c>
      <c r="K922" s="47"/>
      <c r="L922" s="47"/>
      <c r="M922" s="10" t="s">
        <v>45</v>
      </c>
      <c r="N922" s="10"/>
      <c r="O922" s="12">
        <v>41242</v>
      </c>
      <c r="P922" s="4" t="s">
        <v>8071</v>
      </c>
      <c r="Q922" s="10" t="s">
        <v>39</v>
      </c>
      <c r="R922" s="10" t="s">
        <v>8088</v>
      </c>
      <c r="S922" s="13" t="s">
        <v>20</v>
      </c>
    </row>
    <row r="923" spans="1:19" ht="15" hidden="1" customHeight="1" x14ac:dyDescent="0.25">
      <c r="A923" s="10">
        <v>636184</v>
      </c>
      <c r="B923" s="10" t="s">
        <v>64</v>
      </c>
      <c r="C923" s="10"/>
      <c r="D923" s="10"/>
      <c r="E923" s="10"/>
      <c r="F923" s="10" t="s">
        <v>1987</v>
      </c>
      <c r="G923" s="11">
        <v>1378.5</v>
      </c>
      <c r="H923" s="13"/>
      <c r="I923" s="10">
        <v>10</v>
      </c>
      <c r="J923" s="10" t="s">
        <v>1988</v>
      </c>
      <c r="K923" s="47"/>
      <c r="L923" s="47"/>
      <c r="M923" s="10" t="s">
        <v>45</v>
      </c>
      <c r="N923" s="10"/>
      <c r="O923" s="12">
        <v>41242</v>
      </c>
      <c r="P923" s="4" t="s">
        <v>8071</v>
      </c>
      <c r="Q923" s="10" t="s">
        <v>39</v>
      </c>
      <c r="R923" s="10" t="s">
        <v>8088</v>
      </c>
      <c r="S923" s="13" t="s">
        <v>20</v>
      </c>
    </row>
    <row r="924" spans="1:19" ht="15" hidden="1" customHeight="1" x14ac:dyDescent="0.25">
      <c r="A924" s="10">
        <v>636211</v>
      </c>
      <c r="B924" s="10" t="s">
        <v>64</v>
      </c>
      <c r="C924" s="10"/>
      <c r="D924" s="10"/>
      <c r="E924" s="10"/>
      <c r="F924" s="10" t="s">
        <v>1989</v>
      </c>
      <c r="G924" s="11">
        <v>764</v>
      </c>
      <c r="H924" s="13"/>
      <c r="I924" s="10">
        <v>6</v>
      </c>
      <c r="J924" s="10" t="s">
        <v>1990</v>
      </c>
      <c r="K924" s="47"/>
      <c r="L924" s="47"/>
      <c r="M924" s="10" t="s">
        <v>45</v>
      </c>
      <c r="N924" s="10"/>
      <c r="O924" s="12">
        <v>41242</v>
      </c>
      <c r="P924" s="4" t="s">
        <v>8071</v>
      </c>
      <c r="Q924" s="10" t="s">
        <v>39</v>
      </c>
      <c r="R924" s="10" t="s">
        <v>8088</v>
      </c>
      <c r="S924" s="13" t="s">
        <v>20</v>
      </c>
    </row>
    <row r="925" spans="1:19" ht="15" hidden="1" customHeight="1" x14ac:dyDescent="0.25">
      <c r="A925" s="10">
        <v>636215</v>
      </c>
      <c r="B925" s="10" t="s">
        <v>64</v>
      </c>
      <c r="C925" s="10"/>
      <c r="D925" s="10"/>
      <c r="E925" s="10"/>
      <c r="F925" s="10" t="s">
        <v>1991</v>
      </c>
      <c r="G925" s="11">
        <v>810.5</v>
      </c>
      <c r="H925" s="13"/>
      <c r="I925" s="10">
        <v>8</v>
      </c>
      <c r="J925" s="10" t="s">
        <v>1992</v>
      </c>
      <c r="K925" s="47"/>
      <c r="L925" s="47"/>
      <c r="M925" s="10" t="s">
        <v>45</v>
      </c>
      <c r="N925" s="10"/>
      <c r="O925" s="12">
        <v>41242</v>
      </c>
      <c r="P925" s="4" t="s">
        <v>8071</v>
      </c>
      <c r="Q925" s="10" t="s">
        <v>39</v>
      </c>
      <c r="R925" s="10" t="s">
        <v>8088</v>
      </c>
      <c r="S925" s="13" t="s">
        <v>20</v>
      </c>
    </row>
    <row r="926" spans="1:19" ht="15" hidden="1" customHeight="1" x14ac:dyDescent="0.25">
      <c r="A926" s="10">
        <v>636217</v>
      </c>
      <c r="B926" s="10" t="s">
        <v>64</v>
      </c>
      <c r="C926" s="10"/>
      <c r="D926" s="10"/>
      <c r="E926" s="10"/>
      <c r="F926" s="10" t="s">
        <v>1993</v>
      </c>
      <c r="G926" s="11">
        <v>557.75</v>
      </c>
      <c r="H926" s="13"/>
      <c r="I926" s="10">
        <v>9</v>
      </c>
      <c r="J926" s="10" t="s">
        <v>100</v>
      </c>
      <c r="K926" s="47"/>
      <c r="L926" s="47"/>
      <c r="M926" s="10" t="s">
        <v>45</v>
      </c>
      <c r="N926" s="10"/>
      <c r="O926" s="12">
        <v>41242</v>
      </c>
      <c r="P926" s="4" t="s">
        <v>8071</v>
      </c>
      <c r="Q926" s="10" t="s">
        <v>39</v>
      </c>
      <c r="R926" s="10" t="s">
        <v>8088</v>
      </c>
      <c r="S926" s="13" t="s">
        <v>20</v>
      </c>
    </row>
    <row r="927" spans="1:19" ht="15" hidden="1" customHeight="1" x14ac:dyDescent="0.25">
      <c r="A927" s="10">
        <v>636227</v>
      </c>
      <c r="B927" s="10" t="s">
        <v>1994</v>
      </c>
      <c r="C927" s="10"/>
      <c r="D927" s="10"/>
      <c r="E927" s="10"/>
      <c r="F927" s="10" t="s">
        <v>1995</v>
      </c>
      <c r="G927" s="11">
        <v>2236</v>
      </c>
      <c r="H927" s="13"/>
      <c r="I927" s="10">
        <v>10</v>
      </c>
      <c r="J927" s="10" t="s">
        <v>1996</v>
      </c>
      <c r="K927" s="47"/>
      <c r="L927" s="47"/>
      <c r="M927" s="10" t="s">
        <v>45</v>
      </c>
      <c r="N927" s="10"/>
      <c r="O927" s="12">
        <v>41242</v>
      </c>
      <c r="P927" s="4" t="s">
        <v>8071</v>
      </c>
      <c r="Q927" s="10" t="s">
        <v>95</v>
      </c>
      <c r="R927" s="10" t="s">
        <v>8088</v>
      </c>
      <c r="S927" s="13" t="s">
        <v>20</v>
      </c>
    </row>
    <row r="928" spans="1:19" ht="15" hidden="1" customHeight="1" x14ac:dyDescent="0.25">
      <c r="A928" s="10">
        <v>636242</v>
      </c>
      <c r="B928" s="10" t="s">
        <v>1997</v>
      </c>
      <c r="C928" s="10"/>
      <c r="D928" s="10"/>
      <c r="E928" s="10"/>
      <c r="F928" s="10" t="s">
        <v>1998</v>
      </c>
      <c r="G928" s="11">
        <v>1979.25</v>
      </c>
      <c r="H928" s="13"/>
      <c r="I928" s="10" t="s">
        <v>118</v>
      </c>
      <c r="J928" s="10" t="s">
        <v>1999</v>
      </c>
      <c r="K928" s="47"/>
      <c r="L928" s="47"/>
      <c r="M928" s="10" t="s">
        <v>45</v>
      </c>
      <c r="N928" s="10"/>
      <c r="O928" s="12">
        <v>41242</v>
      </c>
      <c r="P928" s="4" t="s">
        <v>8071</v>
      </c>
      <c r="Q928" s="10" t="s">
        <v>52</v>
      </c>
      <c r="R928" s="10" t="s">
        <v>8088</v>
      </c>
      <c r="S928" s="13" t="s">
        <v>20</v>
      </c>
    </row>
    <row r="929" spans="1:19" ht="15" hidden="1" customHeight="1" x14ac:dyDescent="0.25">
      <c r="A929" s="10">
        <v>636255</v>
      </c>
      <c r="B929" s="10" t="s">
        <v>2000</v>
      </c>
      <c r="C929" s="10"/>
      <c r="D929" s="10"/>
      <c r="E929" s="10"/>
      <c r="F929" s="10" t="s">
        <v>2001</v>
      </c>
      <c r="G929" s="11">
        <v>2595</v>
      </c>
      <c r="H929" s="13"/>
      <c r="I929" s="10">
        <v>8.5</v>
      </c>
      <c r="J929" s="10">
        <v>11</v>
      </c>
      <c r="K929" s="10" t="s">
        <v>2002</v>
      </c>
      <c r="L929" s="13"/>
      <c r="M929" s="10" t="s">
        <v>45</v>
      </c>
      <c r="N929" s="10"/>
      <c r="O929" s="12">
        <v>41242</v>
      </c>
      <c r="P929" s="4" t="s">
        <v>8071</v>
      </c>
      <c r="Q929" s="10" t="s">
        <v>253</v>
      </c>
      <c r="R929" s="10" t="s">
        <v>8088</v>
      </c>
      <c r="S929" s="13" t="s">
        <v>20</v>
      </c>
    </row>
    <row r="930" spans="1:19" ht="15" hidden="1" customHeight="1" x14ac:dyDescent="0.25">
      <c r="A930" s="10">
        <v>636256</v>
      </c>
      <c r="B930" s="10" t="s">
        <v>2000</v>
      </c>
      <c r="C930" s="10"/>
      <c r="D930" s="10"/>
      <c r="E930" s="10"/>
      <c r="F930" s="10" t="s">
        <v>2003</v>
      </c>
      <c r="G930" s="11">
        <v>3662</v>
      </c>
      <c r="H930" s="13"/>
      <c r="I930" s="10">
        <v>12</v>
      </c>
      <c r="J930" s="10">
        <v>18</v>
      </c>
      <c r="K930" s="10" t="s">
        <v>2002</v>
      </c>
      <c r="L930" s="13"/>
      <c r="M930" s="10" t="s">
        <v>45</v>
      </c>
      <c r="N930" s="10"/>
      <c r="O930" s="12">
        <v>41242</v>
      </c>
      <c r="P930" s="4" t="s">
        <v>8071</v>
      </c>
      <c r="Q930" s="10" t="s">
        <v>253</v>
      </c>
      <c r="R930" s="10" t="s">
        <v>8088</v>
      </c>
      <c r="S930" s="13" t="s">
        <v>20</v>
      </c>
    </row>
    <row r="931" spans="1:19" s="10" customFormat="1" ht="15" hidden="1" customHeight="1" x14ac:dyDescent="0.25">
      <c r="A931" s="10">
        <v>661954</v>
      </c>
      <c r="B931" s="10" t="s">
        <v>556</v>
      </c>
      <c r="C931" s="76" t="s">
        <v>8360</v>
      </c>
      <c r="D931" s="76"/>
      <c r="E931" s="76"/>
      <c r="F931" s="10" t="s">
        <v>4406</v>
      </c>
      <c r="G931" s="11">
        <v>3330</v>
      </c>
      <c r="I931" s="10">
        <v>26.5</v>
      </c>
      <c r="L931" s="10">
        <v>1.25</v>
      </c>
      <c r="M931" s="10" t="s">
        <v>45</v>
      </c>
      <c r="O931" s="12">
        <v>41358</v>
      </c>
      <c r="P931" s="4" t="s">
        <v>8075</v>
      </c>
      <c r="Q931" s="10" t="s">
        <v>37</v>
      </c>
      <c r="R931" s="10" t="s">
        <v>8087</v>
      </c>
      <c r="S931" s="10" t="s">
        <v>26</v>
      </c>
    </row>
    <row r="932" spans="1:19" s="10" customFormat="1" ht="15" hidden="1" customHeight="1" x14ac:dyDescent="0.25">
      <c r="A932" s="10">
        <v>694701</v>
      </c>
      <c r="B932" s="10" t="s">
        <v>2006</v>
      </c>
      <c r="C932" s="76" t="s">
        <v>8360</v>
      </c>
      <c r="D932" s="76"/>
      <c r="E932" s="76"/>
      <c r="F932" s="10" t="s">
        <v>6864</v>
      </c>
      <c r="G932" s="10">
        <v>2421.44</v>
      </c>
      <c r="I932" s="10">
        <v>27</v>
      </c>
      <c r="J932" s="10">
        <v>0</v>
      </c>
      <c r="L932" s="10">
        <v>1.25</v>
      </c>
      <c r="M932" s="10" t="s">
        <v>45</v>
      </c>
      <c r="O932" s="12">
        <v>41529</v>
      </c>
      <c r="P932" s="4" t="s">
        <v>8081</v>
      </c>
      <c r="Q932" s="10" t="s">
        <v>169</v>
      </c>
      <c r="R932" s="10" t="s">
        <v>8088</v>
      </c>
      <c r="S932" s="10" t="s">
        <v>26</v>
      </c>
    </row>
    <row r="933" spans="1:19" s="10" customFormat="1" ht="15" hidden="1" customHeight="1" x14ac:dyDescent="0.25">
      <c r="A933" s="10">
        <v>677464</v>
      </c>
      <c r="B933" s="10" t="s">
        <v>279</v>
      </c>
      <c r="C933" s="76" t="s">
        <v>8360</v>
      </c>
      <c r="D933" s="76"/>
      <c r="E933" s="76"/>
      <c r="F933" s="10" t="s">
        <v>5381</v>
      </c>
      <c r="G933" s="11">
        <v>3480</v>
      </c>
      <c r="I933" s="10">
        <v>27</v>
      </c>
      <c r="L933" s="10">
        <v>1.25</v>
      </c>
      <c r="M933" s="10" t="s">
        <v>18</v>
      </c>
      <c r="N933" s="10">
        <v>827559</v>
      </c>
      <c r="O933" s="12">
        <v>41403</v>
      </c>
      <c r="P933" s="4" t="s">
        <v>8077</v>
      </c>
      <c r="Q933" s="10" t="s">
        <v>254</v>
      </c>
      <c r="R933" s="10" t="s">
        <v>8088</v>
      </c>
      <c r="S933" s="10" t="s">
        <v>26</v>
      </c>
    </row>
    <row r="934" spans="1:19" ht="15" hidden="1" customHeight="1" x14ac:dyDescent="0.25">
      <c r="A934" s="10">
        <v>636324</v>
      </c>
      <c r="B934" s="10" t="s">
        <v>2008</v>
      </c>
      <c r="C934" s="10"/>
      <c r="D934" s="10"/>
      <c r="E934" s="10"/>
      <c r="F934" s="10" t="s">
        <v>2009</v>
      </c>
      <c r="G934" s="11">
        <v>6242.4</v>
      </c>
      <c r="H934" s="13"/>
      <c r="I934" s="10">
        <v>126</v>
      </c>
      <c r="J934" s="10">
        <v>94</v>
      </c>
      <c r="K934" s="10">
        <v>5</v>
      </c>
      <c r="L934" s="47"/>
      <c r="M934" s="10" t="s">
        <v>45</v>
      </c>
      <c r="N934" s="10"/>
      <c r="O934" s="12">
        <v>41242</v>
      </c>
      <c r="P934" s="4" t="s">
        <v>8071</v>
      </c>
      <c r="Q934" s="10" t="s">
        <v>164</v>
      </c>
      <c r="R934" s="10" t="s">
        <v>8088</v>
      </c>
      <c r="S934" s="13" t="s">
        <v>20</v>
      </c>
    </row>
    <row r="935" spans="1:19" s="10" customFormat="1" ht="15" hidden="1" customHeight="1" x14ac:dyDescent="0.25">
      <c r="A935" s="10">
        <v>640119</v>
      </c>
      <c r="B935" s="10" t="s">
        <v>123</v>
      </c>
      <c r="C935" s="76" t="s">
        <v>8360</v>
      </c>
      <c r="D935" s="76"/>
      <c r="E935" s="76"/>
      <c r="F935" s="10" t="s">
        <v>2400</v>
      </c>
      <c r="G935" s="11">
        <v>56000</v>
      </c>
      <c r="I935" s="10">
        <v>27.25</v>
      </c>
      <c r="L935" s="10">
        <v>1.25</v>
      </c>
      <c r="M935" s="10" t="s">
        <v>45</v>
      </c>
      <c r="O935" s="12">
        <v>41262</v>
      </c>
      <c r="P935" s="4" t="s">
        <v>8072</v>
      </c>
      <c r="Q935" s="10" t="s">
        <v>37</v>
      </c>
      <c r="R935" s="10" t="s">
        <v>8087</v>
      </c>
      <c r="S935" s="10" t="s">
        <v>26</v>
      </c>
    </row>
    <row r="936" spans="1:19" ht="15" hidden="1" customHeight="1" x14ac:dyDescent="0.25">
      <c r="A936" s="10">
        <v>636359</v>
      </c>
      <c r="B936" s="10" t="s">
        <v>541</v>
      </c>
      <c r="C936" s="10"/>
      <c r="D936" s="10"/>
      <c r="E936" s="10"/>
      <c r="F936" s="10" t="s">
        <v>2011</v>
      </c>
      <c r="G936" s="11">
        <v>1397.5</v>
      </c>
      <c r="H936" s="13"/>
      <c r="I936" s="10" t="s">
        <v>2012</v>
      </c>
      <c r="J936" s="47"/>
      <c r="K936" s="47"/>
      <c r="L936" s="47"/>
      <c r="M936" s="10" t="s">
        <v>45</v>
      </c>
      <c r="N936" s="10"/>
      <c r="O936" s="12">
        <v>41242</v>
      </c>
      <c r="P936" s="4" t="s">
        <v>8071</v>
      </c>
      <c r="Q936" s="10" t="s">
        <v>52</v>
      </c>
      <c r="R936" s="10" t="s">
        <v>8088</v>
      </c>
      <c r="S936" s="13" t="s">
        <v>20</v>
      </c>
    </row>
    <row r="937" spans="1:19" ht="15" hidden="1" customHeight="1" x14ac:dyDescent="0.25">
      <c r="A937" s="10">
        <v>672933</v>
      </c>
      <c r="B937" s="10" t="s">
        <v>130</v>
      </c>
      <c r="C937" s="10"/>
      <c r="D937" s="10"/>
      <c r="E937" s="10"/>
      <c r="F937" s="10" t="s">
        <v>5335</v>
      </c>
      <c r="G937" s="11">
        <v>3978</v>
      </c>
      <c r="H937" s="13"/>
      <c r="I937" s="10">
        <v>7</v>
      </c>
      <c r="J937" s="47"/>
      <c r="K937" s="10">
        <v>8</v>
      </c>
      <c r="L937" s="10">
        <v>1.5</v>
      </c>
      <c r="M937" s="10" t="s">
        <v>45</v>
      </c>
      <c r="N937" s="10"/>
      <c r="O937" s="12">
        <v>41402</v>
      </c>
      <c r="P937" s="4" t="s">
        <v>8077</v>
      </c>
      <c r="Q937" s="10" t="s">
        <v>31</v>
      </c>
      <c r="R937" s="10" t="s">
        <v>8088</v>
      </c>
      <c r="S937" s="13" t="s">
        <v>20</v>
      </c>
    </row>
    <row r="938" spans="1:19" ht="15" hidden="1" customHeight="1" x14ac:dyDescent="0.25">
      <c r="A938" s="10">
        <v>636441</v>
      </c>
      <c r="B938" s="10" t="s">
        <v>2014</v>
      </c>
      <c r="C938" s="10"/>
      <c r="D938" s="10"/>
      <c r="E938" s="10"/>
      <c r="F938" s="10" t="s">
        <v>2015</v>
      </c>
      <c r="G938" s="11">
        <v>2292.5</v>
      </c>
      <c r="H938" s="13"/>
      <c r="I938" s="10">
        <v>10</v>
      </c>
      <c r="J938" s="10" t="s">
        <v>2016</v>
      </c>
      <c r="K938" s="47"/>
      <c r="L938" s="47"/>
      <c r="M938" s="10" t="s">
        <v>45</v>
      </c>
      <c r="N938" s="10"/>
      <c r="O938" s="12">
        <v>41242</v>
      </c>
      <c r="P938" s="4" t="s">
        <v>8071</v>
      </c>
      <c r="Q938" s="10" t="s">
        <v>288</v>
      </c>
      <c r="R938" s="10" t="s">
        <v>8088</v>
      </c>
      <c r="S938" s="13" t="s">
        <v>20</v>
      </c>
    </row>
    <row r="939" spans="1:19" s="10" customFormat="1" ht="15" hidden="1" customHeight="1" x14ac:dyDescent="0.25">
      <c r="A939" s="10">
        <v>678899</v>
      </c>
      <c r="B939" s="10" t="s">
        <v>3626</v>
      </c>
      <c r="C939" s="76" t="s">
        <v>8360</v>
      </c>
      <c r="D939" s="76"/>
      <c r="E939" s="76"/>
      <c r="F939" s="10" t="s">
        <v>5739</v>
      </c>
      <c r="G939" s="11">
        <v>22400</v>
      </c>
      <c r="I939" s="10">
        <v>27.5</v>
      </c>
      <c r="L939" s="10">
        <v>1.35</v>
      </c>
      <c r="M939" s="10" t="s">
        <v>45</v>
      </c>
      <c r="O939" s="12">
        <v>41424</v>
      </c>
      <c r="P939" s="4" t="s">
        <v>8077</v>
      </c>
      <c r="Q939" s="10" t="s">
        <v>254</v>
      </c>
      <c r="R939" s="10" t="s">
        <v>8088</v>
      </c>
      <c r="S939" s="10" t="s">
        <v>26</v>
      </c>
    </row>
    <row r="940" spans="1:19" s="10" customFormat="1" ht="15" hidden="1" customHeight="1" x14ac:dyDescent="0.25">
      <c r="A940" s="10">
        <v>664496</v>
      </c>
      <c r="B940" s="10" t="s">
        <v>2234</v>
      </c>
      <c r="C940" s="76" t="s">
        <v>8360</v>
      </c>
      <c r="D940" s="76"/>
      <c r="E940" s="76"/>
      <c r="F940" s="10" t="s">
        <v>4627</v>
      </c>
      <c r="G940" s="11">
        <v>1568</v>
      </c>
      <c r="I940" s="10">
        <v>27.5</v>
      </c>
      <c r="L940" s="10">
        <v>1.6</v>
      </c>
      <c r="M940" s="10" t="s">
        <v>45</v>
      </c>
      <c r="O940" s="12">
        <v>41367</v>
      </c>
      <c r="P940" s="4" t="s">
        <v>8076</v>
      </c>
      <c r="Q940" s="10" t="s">
        <v>254</v>
      </c>
      <c r="R940" s="10" t="s">
        <v>8087</v>
      </c>
      <c r="S940" s="10" t="s">
        <v>26</v>
      </c>
    </row>
    <row r="941" spans="1:19" s="10" customFormat="1" ht="15" hidden="1" customHeight="1" x14ac:dyDescent="0.25">
      <c r="A941" s="10">
        <v>637312</v>
      </c>
      <c r="B941" s="10" t="s">
        <v>125</v>
      </c>
      <c r="C941" s="76" t="s">
        <v>8360</v>
      </c>
      <c r="D941" s="76"/>
      <c r="E941" s="76"/>
      <c r="F941" s="10" t="s">
        <v>2116</v>
      </c>
      <c r="G941" s="11">
        <v>4920</v>
      </c>
      <c r="I941" s="10">
        <v>28</v>
      </c>
      <c r="L941" s="10">
        <v>0.75</v>
      </c>
      <c r="M941" s="10" t="s">
        <v>45</v>
      </c>
      <c r="O941" s="12">
        <v>41247</v>
      </c>
      <c r="P941" s="4" t="s">
        <v>8072</v>
      </c>
      <c r="Q941" s="10" t="s">
        <v>37</v>
      </c>
      <c r="R941" s="10" t="s">
        <v>8087</v>
      </c>
      <c r="S941" s="10" t="s">
        <v>26</v>
      </c>
    </row>
    <row r="942" spans="1:19" s="10" customFormat="1" ht="15" hidden="1" customHeight="1" x14ac:dyDescent="0.25">
      <c r="A942" s="10">
        <v>645420</v>
      </c>
      <c r="B942" s="10" t="s">
        <v>225</v>
      </c>
      <c r="C942" s="76" t="s">
        <v>8360</v>
      </c>
      <c r="D942" s="76"/>
      <c r="E942" s="76"/>
      <c r="F942" s="10" t="s">
        <v>550</v>
      </c>
      <c r="G942" s="11">
        <v>1467.18</v>
      </c>
      <c r="I942" s="10">
        <v>28</v>
      </c>
      <c r="L942" s="10">
        <v>1</v>
      </c>
      <c r="M942" s="10" t="s">
        <v>18</v>
      </c>
      <c r="N942" s="10">
        <v>763816</v>
      </c>
      <c r="O942" s="12">
        <v>41278</v>
      </c>
      <c r="P942" s="4" t="s">
        <v>8073</v>
      </c>
      <c r="Q942" s="10" t="s">
        <v>37</v>
      </c>
      <c r="R942" s="10" t="s">
        <v>8087</v>
      </c>
      <c r="S942" s="10" t="s">
        <v>26</v>
      </c>
    </row>
    <row r="943" spans="1:19" ht="15" hidden="1" customHeight="1" x14ac:dyDescent="0.25">
      <c r="A943" s="10">
        <v>636455</v>
      </c>
      <c r="B943" s="10" t="s">
        <v>2019</v>
      </c>
      <c r="C943" s="10"/>
      <c r="D943" s="10"/>
      <c r="E943" s="10"/>
      <c r="F943" s="10" t="s">
        <v>2020</v>
      </c>
      <c r="G943" s="11">
        <v>2835.3</v>
      </c>
      <c r="H943" s="13"/>
      <c r="I943" s="10">
        <v>20</v>
      </c>
      <c r="J943" s="10" t="s">
        <v>2021</v>
      </c>
      <c r="K943" s="47"/>
      <c r="L943" s="47"/>
      <c r="M943" s="10" t="s">
        <v>45</v>
      </c>
      <c r="N943" s="10"/>
      <c r="O943" s="12">
        <v>41243</v>
      </c>
      <c r="P943" s="4" t="s">
        <v>8071</v>
      </c>
      <c r="Q943" s="10" t="s">
        <v>39</v>
      </c>
      <c r="R943" s="10" t="s">
        <v>8088</v>
      </c>
      <c r="S943" s="13" t="s">
        <v>20</v>
      </c>
    </row>
    <row r="944" spans="1:19" s="10" customFormat="1" ht="15" hidden="1" customHeight="1" x14ac:dyDescent="0.25">
      <c r="A944" s="10">
        <v>652474</v>
      </c>
      <c r="B944" s="10" t="s">
        <v>2006</v>
      </c>
      <c r="C944" s="76" t="s">
        <v>8360</v>
      </c>
      <c r="D944" s="76"/>
      <c r="E944" s="76"/>
      <c r="F944" s="10" t="s">
        <v>3629</v>
      </c>
      <c r="G944" s="11">
        <v>3606.24</v>
      </c>
      <c r="I944" s="10">
        <v>28</v>
      </c>
      <c r="L944" s="10">
        <v>1</v>
      </c>
      <c r="M944" s="10" t="s">
        <v>45</v>
      </c>
      <c r="O944" s="12">
        <v>41320</v>
      </c>
      <c r="P944" s="4" t="s">
        <v>8074</v>
      </c>
      <c r="Q944" s="10" t="s">
        <v>169</v>
      </c>
      <c r="R944" s="10" t="s">
        <v>8088</v>
      </c>
      <c r="S944" s="10" t="s">
        <v>26</v>
      </c>
    </row>
    <row r="945" spans="1:19" ht="15" hidden="1" customHeight="1" x14ac:dyDescent="0.25">
      <c r="A945" s="10">
        <v>636473</v>
      </c>
      <c r="B945" s="10" t="s">
        <v>770</v>
      </c>
      <c r="C945" s="10"/>
      <c r="D945" s="10"/>
      <c r="E945" s="10"/>
      <c r="F945" s="10" t="s">
        <v>2023</v>
      </c>
      <c r="G945" s="11">
        <v>2270.3000000000002</v>
      </c>
      <c r="H945" s="13"/>
      <c r="I945" s="10" t="s">
        <v>2024</v>
      </c>
      <c r="J945" s="10">
        <v>3</v>
      </c>
      <c r="K945" s="10">
        <v>72</v>
      </c>
      <c r="L945" s="10">
        <v>6</v>
      </c>
      <c r="M945" s="10" t="s">
        <v>45</v>
      </c>
      <c r="N945" s="10"/>
      <c r="O945" s="12">
        <v>41243</v>
      </c>
      <c r="P945" s="4" t="s">
        <v>8071</v>
      </c>
      <c r="Q945" s="10" t="s">
        <v>34</v>
      </c>
      <c r="R945" s="10" t="s">
        <v>8088</v>
      </c>
      <c r="S945" s="13" t="s">
        <v>20</v>
      </c>
    </row>
    <row r="946" spans="1:19" ht="15" hidden="1" customHeight="1" x14ac:dyDescent="0.25">
      <c r="A946" s="10">
        <v>636476</v>
      </c>
      <c r="B946" s="10" t="s">
        <v>770</v>
      </c>
      <c r="C946" s="10"/>
      <c r="D946" s="10"/>
      <c r="E946" s="10"/>
      <c r="F946" s="10" t="s">
        <v>2025</v>
      </c>
      <c r="G946" s="11">
        <v>2822</v>
      </c>
      <c r="H946" s="13"/>
      <c r="I946" s="10" t="s">
        <v>2024</v>
      </c>
      <c r="J946" s="10">
        <v>3</v>
      </c>
      <c r="K946" s="10">
        <v>42</v>
      </c>
      <c r="L946" s="10">
        <v>6</v>
      </c>
      <c r="M946" s="10" t="s">
        <v>45</v>
      </c>
      <c r="N946" s="10"/>
      <c r="O946" s="12">
        <v>41243</v>
      </c>
      <c r="P946" s="4" t="s">
        <v>8071</v>
      </c>
      <c r="Q946" s="10" t="s">
        <v>34</v>
      </c>
      <c r="R946" s="10" t="s">
        <v>8088</v>
      </c>
      <c r="S946" s="13" t="s">
        <v>20</v>
      </c>
    </row>
    <row r="947" spans="1:19" ht="15" hidden="1" customHeight="1" x14ac:dyDescent="0.25">
      <c r="A947" s="10">
        <v>636480</v>
      </c>
      <c r="B947" s="10" t="s">
        <v>770</v>
      </c>
      <c r="C947" s="10"/>
      <c r="D947" s="10"/>
      <c r="E947" s="10"/>
      <c r="F947" s="10" t="s">
        <v>2026</v>
      </c>
      <c r="G947" s="11">
        <v>2270.3000000000002</v>
      </c>
      <c r="H947" s="13"/>
      <c r="I947" s="10" t="s">
        <v>2024</v>
      </c>
      <c r="J947" s="10">
        <v>3</v>
      </c>
      <c r="K947" s="10">
        <v>54</v>
      </c>
      <c r="L947" s="10">
        <v>6</v>
      </c>
      <c r="M947" s="10" t="s">
        <v>45</v>
      </c>
      <c r="N947" s="10"/>
      <c r="O947" s="12">
        <v>41243</v>
      </c>
      <c r="P947" s="4" t="s">
        <v>8071</v>
      </c>
      <c r="Q947" s="10" t="s">
        <v>34</v>
      </c>
      <c r="R947" s="10" t="s">
        <v>8088</v>
      </c>
      <c r="S947" s="13" t="s">
        <v>20</v>
      </c>
    </row>
    <row r="948" spans="1:19" ht="15" hidden="1" customHeight="1" x14ac:dyDescent="0.25">
      <c r="A948" s="10">
        <v>636500</v>
      </c>
      <c r="B948" s="10" t="s">
        <v>1114</v>
      </c>
      <c r="C948" s="10"/>
      <c r="D948" s="10"/>
      <c r="E948" s="10"/>
      <c r="F948" s="10" t="s">
        <v>2027</v>
      </c>
      <c r="G948" s="11">
        <v>6500.18</v>
      </c>
      <c r="H948" s="13"/>
      <c r="I948" s="10">
        <v>60</v>
      </c>
      <c r="J948" s="10">
        <v>36</v>
      </c>
      <c r="K948" s="10" t="s">
        <v>2028</v>
      </c>
      <c r="L948" s="47"/>
      <c r="M948" s="10" t="s">
        <v>45</v>
      </c>
      <c r="N948" s="10"/>
      <c r="O948" s="12">
        <v>41243</v>
      </c>
      <c r="P948" s="4" t="s">
        <v>8071</v>
      </c>
      <c r="Q948" s="10" t="s">
        <v>87</v>
      </c>
      <c r="R948" s="10" t="s">
        <v>8088</v>
      </c>
      <c r="S948" s="13" t="s">
        <v>20</v>
      </c>
    </row>
    <row r="949" spans="1:19" s="10" customFormat="1" ht="15" hidden="1" customHeight="1" x14ac:dyDescent="0.25">
      <c r="A949" s="10">
        <v>677465</v>
      </c>
      <c r="B949" s="10" t="s">
        <v>279</v>
      </c>
      <c r="C949" s="76" t="s">
        <v>8360</v>
      </c>
      <c r="D949" s="76"/>
      <c r="E949" s="76"/>
      <c r="F949" s="10" t="s">
        <v>5382</v>
      </c>
      <c r="G949" s="11">
        <v>1500</v>
      </c>
      <c r="I949" s="10">
        <v>28</v>
      </c>
      <c r="L949" s="10">
        <v>2.8</v>
      </c>
      <c r="M949" s="10" t="s">
        <v>18</v>
      </c>
      <c r="N949" s="10">
        <v>827563</v>
      </c>
      <c r="O949" s="12">
        <v>41403</v>
      </c>
      <c r="P949" s="4" t="s">
        <v>8077</v>
      </c>
      <c r="Q949" s="10" t="s">
        <v>254</v>
      </c>
      <c r="R949" s="10" t="s">
        <v>8088</v>
      </c>
      <c r="S949" s="10" t="s">
        <v>26</v>
      </c>
    </row>
    <row r="950" spans="1:19" ht="15" hidden="1" customHeight="1" x14ac:dyDescent="0.25">
      <c r="A950" s="10">
        <v>636512</v>
      </c>
      <c r="B950" s="10" t="s">
        <v>1114</v>
      </c>
      <c r="C950" s="10"/>
      <c r="D950" s="10"/>
      <c r="E950" s="10"/>
      <c r="F950" s="10" t="s">
        <v>2031</v>
      </c>
      <c r="G950" s="11">
        <v>6273.22</v>
      </c>
      <c r="H950" s="13"/>
      <c r="I950" s="10">
        <v>108</v>
      </c>
      <c r="J950" s="10">
        <v>60</v>
      </c>
      <c r="K950" s="10" t="s">
        <v>2032</v>
      </c>
      <c r="L950" s="47"/>
      <c r="M950" s="10" t="s">
        <v>45</v>
      </c>
      <c r="N950" s="10"/>
      <c r="O950" s="12">
        <v>41243</v>
      </c>
      <c r="P950" s="4" t="s">
        <v>8071</v>
      </c>
      <c r="Q950" s="10" t="s">
        <v>87</v>
      </c>
      <c r="R950" s="10" t="s">
        <v>8088</v>
      </c>
      <c r="S950" s="13" t="s">
        <v>20</v>
      </c>
    </row>
    <row r="951" spans="1:19" ht="15" hidden="1" customHeight="1" x14ac:dyDescent="0.25">
      <c r="A951" s="10">
        <v>636527</v>
      </c>
      <c r="B951" s="10" t="s">
        <v>2033</v>
      </c>
      <c r="C951" s="10"/>
      <c r="D951" s="10"/>
      <c r="E951" s="10"/>
      <c r="F951" s="10" t="s">
        <v>2034</v>
      </c>
      <c r="G951" s="11">
        <v>1760.75</v>
      </c>
      <c r="H951" s="13"/>
      <c r="I951" s="10">
        <v>20</v>
      </c>
      <c r="J951" s="10" t="s">
        <v>2035</v>
      </c>
      <c r="K951" s="47"/>
      <c r="L951" s="47"/>
      <c r="M951" s="10" t="s">
        <v>45</v>
      </c>
      <c r="N951" s="10"/>
      <c r="O951" s="12">
        <v>41243</v>
      </c>
      <c r="P951" s="4" t="s">
        <v>8071</v>
      </c>
      <c r="Q951" s="10" t="s">
        <v>39</v>
      </c>
      <c r="R951" s="10" t="s">
        <v>8088</v>
      </c>
      <c r="S951" s="13" t="s">
        <v>20</v>
      </c>
    </row>
    <row r="952" spans="1:19" ht="15" hidden="1" customHeight="1" x14ac:dyDescent="0.25">
      <c r="A952" s="10">
        <v>636530</v>
      </c>
      <c r="B952" s="10" t="s">
        <v>64</v>
      </c>
      <c r="C952" s="10"/>
      <c r="D952" s="10"/>
      <c r="E952" s="10"/>
      <c r="F952" s="10" t="s">
        <v>2036</v>
      </c>
      <c r="G952" s="11">
        <v>1944.15</v>
      </c>
      <c r="H952" s="13"/>
      <c r="I952" s="10">
        <v>9.5</v>
      </c>
      <c r="J952" s="10" t="s">
        <v>2037</v>
      </c>
      <c r="K952" s="10">
        <v>4</v>
      </c>
      <c r="L952" s="47"/>
      <c r="M952" s="10" t="s">
        <v>45</v>
      </c>
      <c r="N952" s="10"/>
      <c r="O952" s="12">
        <v>41243</v>
      </c>
      <c r="P952" s="4" t="s">
        <v>8071</v>
      </c>
      <c r="Q952" s="10" t="s">
        <v>169</v>
      </c>
      <c r="R952" s="10" t="s">
        <v>8088</v>
      </c>
      <c r="S952" s="13" t="s">
        <v>20</v>
      </c>
    </row>
    <row r="953" spans="1:19" s="10" customFormat="1" ht="15" hidden="1" customHeight="1" x14ac:dyDescent="0.25">
      <c r="A953" s="10">
        <v>630085</v>
      </c>
      <c r="B953" s="10" t="s">
        <v>252</v>
      </c>
      <c r="C953" s="76" t="s">
        <v>8360</v>
      </c>
      <c r="D953" s="76"/>
      <c r="E953" s="76"/>
      <c r="F953" s="10" t="s">
        <v>1310</v>
      </c>
      <c r="G953" s="11">
        <v>5275.2</v>
      </c>
      <c r="I953" s="10">
        <v>28</v>
      </c>
      <c r="L953" s="10">
        <v>4.2</v>
      </c>
      <c r="M953" s="10" t="s">
        <v>45</v>
      </c>
      <c r="O953" s="12">
        <v>41214</v>
      </c>
      <c r="P953" s="4" t="s">
        <v>8071</v>
      </c>
      <c r="Q953" s="10" t="s">
        <v>169</v>
      </c>
      <c r="R953" s="10" t="s">
        <v>8088</v>
      </c>
      <c r="S953" s="10" t="s">
        <v>26</v>
      </c>
    </row>
    <row r="954" spans="1:19" ht="15" hidden="1" customHeight="1" x14ac:dyDescent="0.25">
      <c r="A954" s="10">
        <v>636536</v>
      </c>
      <c r="B954" s="10" t="s">
        <v>107</v>
      </c>
      <c r="C954" s="10"/>
      <c r="D954" s="10"/>
      <c r="E954" s="10"/>
      <c r="F954" s="10" t="s">
        <v>2039</v>
      </c>
      <c r="G954" s="11">
        <v>0</v>
      </c>
      <c r="H954" s="13"/>
      <c r="I954" s="10">
        <v>4.0599999999999996</v>
      </c>
      <c r="J954" s="10">
        <v>2</v>
      </c>
      <c r="K954" s="10">
        <v>8.31</v>
      </c>
      <c r="L954" s="10">
        <v>1.75</v>
      </c>
      <c r="M954" s="10" t="s">
        <v>45</v>
      </c>
      <c r="N954" s="10"/>
      <c r="O954" s="12">
        <v>41243</v>
      </c>
      <c r="P954" s="4" t="s">
        <v>8071</v>
      </c>
      <c r="Q954" s="10" t="s">
        <v>164</v>
      </c>
      <c r="R954" s="10" t="s">
        <v>8088</v>
      </c>
      <c r="S954" s="13" t="s">
        <v>20</v>
      </c>
    </row>
    <row r="955" spans="1:19" ht="15" hidden="1" customHeight="1" x14ac:dyDescent="0.25">
      <c r="A955" s="10">
        <v>636554</v>
      </c>
      <c r="B955" s="10" t="s">
        <v>107</v>
      </c>
      <c r="C955" s="10"/>
      <c r="D955" s="10"/>
      <c r="E955" s="10"/>
      <c r="F955" s="10" t="s">
        <v>2040</v>
      </c>
      <c r="G955" s="11">
        <v>10785</v>
      </c>
      <c r="H955" s="13"/>
      <c r="I955" s="10">
        <v>6.5</v>
      </c>
      <c r="J955" s="10">
        <v>9.5</v>
      </c>
      <c r="K955" s="10">
        <v>1.75</v>
      </c>
      <c r="L955" s="10">
        <v>1.75</v>
      </c>
      <c r="M955" s="10" t="s">
        <v>45</v>
      </c>
      <c r="N955" s="10"/>
      <c r="O955" s="12">
        <v>41243</v>
      </c>
      <c r="P955" s="4" t="s">
        <v>8071</v>
      </c>
      <c r="Q955" s="10" t="s">
        <v>164</v>
      </c>
      <c r="R955" s="10" t="s">
        <v>8088</v>
      </c>
      <c r="S955" s="13" t="s">
        <v>20</v>
      </c>
    </row>
    <row r="956" spans="1:19" ht="15" hidden="1" customHeight="1" x14ac:dyDescent="0.25">
      <c r="A956" s="10">
        <v>636555</v>
      </c>
      <c r="B956" s="10" t="s">
        <v>107</v>
      </c>
      <c r="C956" s="10"/>
      <c r="D956" s="10"/>
      <c r="E956" s="10"/>
      <c r="F956" s="10" t="s">
        <v>2041</v>
      </c>
      <c r="G956" s="11">
        <v>0</v>
      </c>
      <c r="H956" s="13"/>
      <c r="I956" s="10">
        <v>4</v>
      </c>
      <c r="J956" s="10">
        <v>2</v>
      </c>
      <c r="K956" s="10">
        <v>10.375</v>
      </c>
      <c r="L956" s="10">
        <v>1.75</v>
      </c>
      <c r="M956" s="10" t="s">
        <v>45</v>
      </c>
      <c r="N956" s="10"/>
      <c r="O956" s="12">
        <v>41243</v>
      </c>
      <c r="P956" s="4" t="s">
        <v>8071</v>
      </c>
      <c r="Q956" s="10" t="s">
        <v>164</v>
      </c>
      <c r="R956" s="10" t="s">
        <v>8088</v>
      </c>
      <c r="S956" s="13" t="s">
        <v>20</v>
      </c>
    </row>
    <row r="957" spans="1:19" s="10" customFormat="1" ht="15" hidden="1" customHeight="1" x14ac:dyDescent="0.25">
      <c r="A957" s="10">
        <v>694789</v>
      </c>
      <c r="B957" s="10" t="s">
        <v>237</v>
      </c>
      <c r="C957" s="76" t="s">
        <v>8360</v>
      </c>
      <c r="D957" s="76"/>
      <c r="E957" s="76"/>
      <c r="F957" s="10" t="s">
        <v>6872</v>
      </c>
      <c r="G957" s="10">
        <v>1164.8</v>
      </c>
      <c r="I957" s="10">
        <v>28.5</v>
      </c>
      <c r="L957" s="10">
        <v>1.9</v>
      </c>
      <c r="M957" s="10" t="s">
        <v>18</v>
      </c>
      <c r="N957" s="10">
        <v>866334</v>
      </c>
      <c r="O957" s="12">
        <v>41478</v>
      </c>
      <c r="P957" s="4" t="s">
        <v>8079</v>
      </c>
      <c r="Q957" s="10" t="s">
        <v>254</v>
      </c>
      <c r="R957" s="10" t="s">
        <v>8088</v>
      </c>
      <c r="S957" s="10" t="s">
        <v>26</v>
      </c>
    </row>
    <row r="958" spans="1:19" ht="15" hidden="1" customHeight="1" x14ac:dyDescent="0.25">
      <c r="A958" s="10">
        <v>636558</v>
      </c>
      <c r="B958" s="10" t="s">
        <v>107</v>
      </c>
      <c r="C958" s="10"/>
      <c r="D958" s="10"/>
      <c r="E958" s="10"/>
      <c r="F958" s="10" t="s">
        <v>2043</v>
      </c>
      <c r="G958" s="11">
        <v>15945</v>
      </c>
      <c r="H958" s="13"/>
      <c r="I958" s="10">
        <v>7.5</v>
      </c>
      <c r="J958" s="10">
        <v>14.5</v>
      </c>
      <c r="K958" s="10">
        <v>1.75</v>
      </c>
      <c r="L958" s="10">
        <v>1.75</v>
      </c>
      <c r="M958" s="10" t="s">
        <v>45</v>
      </c>
      <c r="N958" s="10"/>
      <c r="O958" s="12">
        <v>41243</v>
      </c>
      <c r="P958" s="4" t="s">
        <v>8071</v>
      </c>
      <c r="Q958" s="10" t="s">
        <v>164</v>
      </c>
      <c r="R958" s="10" t="s">
        <v>8088</v>
      </c>
      <c r="S958" s="13" t="s">
        <v>20</v>
      </c>
    </row>
    <row r="959" spans="1:19" ht="15" hidden="1" customHeight="1" x14ac:dyDescent="0.25">
      <c r="A959" s="10">
        <v>636627</v>
      </c>
      <c r="B959" s="10" t="s">
        <v>2033</v>
      </c>
      <c r="C959" s="10"/>
      <c r="D959" s="10"/>
      <c r="E959" s="10"/>
      <c r="F959" s="10" t="s">
        <v>2044</v>
      </c>
      <c r="G959" s="11">
        <v>3483</v>
      </c>
      <c r="H959" s="13"/>
      <c r="I959" s="10">
        <v>4</v>
      </c>
      <c r="J959" s="10" t="s">
        <v>2045</v>
      </c>
      <c r="K959" s="47"/>
      <c r="L959" s="47"/>
      <c r="M959" s="10" t="s">
        <v>45</v>
      </c>
      <c r="N959" s="10"/>
      <c r="O959" s="12">
        <v>41243</v>
      </c>
      <c r="P959" s="4" t="s">
        <v>8071</v>
      </c>
      <c r="Q959" s="10" t="s">
        <v>39</v>
      </c>
      <c r="R959" s="10" t="s">
        <v>8088</v>
      </c>
      <c r="S959" s="13" t="s">
        <v>20</v>
      </c>
    </row>
    <row r="960" spans="1:19" ht="15" hidden="1" customHeight="1" x14ac:dyDescent="0.25">
      <c r="A960" s="10">
        <v>636669</v>
      </c>
      <c r="B960" s="10" t="s">
        <v>2046</v>
      </c>
      <c r="C960" s="10"/>
      <c r="D960" s="10"/>
      <c r="E960" s="10"/>
      <c r="F960" s="10" t="s">
        <v>2047</v>
      </c>
      <c r="G960" s="11">
        <v>0</v>
      </c>
      <c r="H960" s="13"/>
      <c r="I960" s="10" t="s">
        <v>2048</v>
      </c>
      <c r="J960" s="10">
        <v>44</v>
      </c>
      <c r="K960" s="10" t="s">
        <v>2049</v>
      </c>
      <c r="L960" s="47"/>
      <c r="M960" s="10" t="s">
        <v>45</v>
      </c>
      <c r="N960" s="10"/>
      <c r="O960" s="12">
        <v>41243</v>
      </c>
      <c r="P960" s="4" t="s">
        <v>8071</v>
      </c>
      <c r="Q960" s="10" t="s">
        <v>2050</v>
      </c>
      <c r="R960" s="10" t="s">
        <v>8088</v>
      </c>
      <c r="S960" s="13" t="s">
        <v>20</v>
      </c>
    </row>
    <row r="961" spans="1:19" ht="15" hidden="1" customHeight="1" x14ac:dyDescent="0.25">
      <c r="A961" s="10">
        <v>636670</v>
      </c>
      <c r="B961" s="10" t="s">
        <v>2046</v>
      </c>
      <c r="C961" s="10"/>
      <c r="D961" s="10"/>
      <c r="E961" s="10"/>
      <c r="F961" s="10" t="s">
        <v>2051</v>
      </c>
      <c r="G961" s="11">
        <v>0</v>
      </c>
      <c r="H961" s="13"/>
      <c r="I961" s="10" t="s">
        <v>2052</v>
      </c>
      <c r="J961" s="10">
        <v>14</v>
      </c>
      <c r="K961" s="10" t="s">
        <v>2053</v>
      </c>
      <c r="L961" s="47"/>
      <c r="M961" s="10" t="s">
        <v>45</v>
      </c>
      <c r="N961" s="10"/>
      <c r="O961" s="12">
        <v>41243</v>
      </c>
      <c r="P961" s="4" t="s">
        <v>8071</v>
      </c>
      <c r="Q961" s="10" t="s">
        <v>2050</v>
      </c>
      <c r="R961" s="10" t="s">
        <v>8088</v>
      </c>
      <c r="S961" s="13" t="s">
        <v>20</v>
      </c>
    </row>
    <row r="962" spans="1:19" ht="15" hidden="1" customHeight="1" x14ac:dyDescent="0.25">
      <c r="A962" s="10">
        <v>636674</v>
      </c>
      <c r="B962" s="10" t="s">
        <v>300</v>
      </c>
      <c r="C962" s="10"/>
      <c r="D962" s="10"/>
      <c r="E962" s="10"/>
      <c r="F962" s="10" t="s">
        <v>2054</v>
      </c>
      <c r="G962" s="11">
        <v>1780</v>
      </c>
      <c r="H962" s="13"/>
      <c r="I962" s="10">
        <v>3</v>
      </c>
      <c r="J962" s="10" t="s">
        <v>2055</v>
      </c>
      <c r="K962" s="47"/>
      <c r="L962" s="47"/>
      <c r="M962" s="10" t="s">
        <v>45</v>
      </c>
      <c r="N962" s="10"/>
      <c r="O962" s="12">
        <v>41243</v>
      </c>
      <c r="P962" s="4" t="s">
        <v>8071</v>
      </c>
      <c r="Q962" s="10" t="s">
        <v>39</v>
      </c>
      <c r="R962" s="10" t="s">
        <v>8088</v>
      </c>
      <c r="S962" s="13" t="s">
        <v>20</v>
      </c>
    </row>
    <row r="963" spans="1:19" ht="15" hidden="1" customHeight="1" x14ac:dyDescent="0.25">
      <c r="A963" s="10">
        <v>679133</v>
      </c>
      <c r="B963" s="10" t="s">
        <v>1322</v>
      </c>
      <c r="C963" s="10"/>
      <c r="D963" s="10"/>
      <c r="E963" s="10"/>
      <c r="F963" s="10" t="s">
        <v>5752</v>
      </c>
      <c r="G963" s="11">
        <v>3975</v>
      </c>
      <c r="H963" s="13"/>
      <c r="I963" s="10">
        <v>3</v>
      </c>
      <c r="J963" s="47"/>
      <c r="K963" s="10">
        <v>4</v>
      </c>
      <c r="L963" s="10">
        <v>2</v>
      </c>
      <c r="M963" s="10" t="s">
        <v>45</v>
      </c>
      <c r="N963" s="10"/>
      <c r="O963" s="12">
        <v>41425</v>
      </c>
      <c r="P963" s="4" t="s">
        <v>8077</v>
      </c>
      <c r="Q963" s="10" t="s">
        <v>95</v>
      </c>
      <c r="R963" s="10" t="s">
        <v>8088</v>
      </c>
      <c r="S963" s="13" t="s">
        <v>20</v>
      </c>
    </row>
    <row r="964" spans="1:19" ht="15" hidden="1" customHeight="1" x14ac:dyDescent="0.25">
      <c r="A964" s="10">
        <v>636697</v>
      </c>
      <c r="B964" s="10" t="s">
        <v>64</v>
      </c>
      <c r="C964" s="10"/>
      <c r="D964" s="10"/>
      <c r="E964" s="10"/>
      <c r="F964" s="10" t="s">
        <v>2057</v>
      </c>
      <c r="G964" s="11">
        <v>0</v>
      </c>
      <c r="H964" s="47"/>
      <c r="I964" s="10" t="s">
        <v>343</v>
      </c>
      <c r="J964" s="10">
        <v>14</v>
      </c>
      <c r="K964" s="10" t="s">
        <v>2058</v>
      </c>
      <c r="L964" s="47"/>
      <c r="M964" s="10" t="s">
        <v>45</v>
      </c>
      <c r="N964" s="10"/>
      <c r="O964" s="12">
        <v>41243</v>
      </c>
      <c r="P964" s="4" t="s">
        <v>8071</v>
      </c>
      <c r="Q964" s="10" t="s">
        <v>169</v>
      </c>
      <c r="R964" s="47" t="s">
        <v>8087</v>
      </c>
      <c r="S964" s="13" t="s">
        <v>20</v>
      </c>
    </row>
    <row r="965" spans="1:19" ht="15" hidden="1" customHeight="1" x14ac:dyDescent="0.25">
      <c r="A965" s="10">
        <v>667918</v>
      </c>
      <c r="B965" s="10" t="s">
        <v>41</v>
      </c>
      <c r="C965" s="10"/>
      <c r="D965" s="10" t="s">
        <v>8565</v>
      </c>
      <c r="E965" s="10"/>
      <c r="F965" s="10" t="s">
        <v>3121</v>
      </c>
      <c r="G965" s="11">
        <v>969.25</v>
      </c>
      <c r="H965" s="13"/>
      <c r="I965" s="10">
        <v>72</v>
      </c>
      <c r="J965" s="10" t="s">
        <v>465</v>
      </c>
      <c r="K965" s="47"/>
      <c r="L965" s="47"/>
      <c r="M965" s="10" t="s">
        <v>18</v>
      </c>
      <c r="N965" s="10">
        <v>808567</v>
      </c>
      <c r="O965" s="12">
        <v>41368</v>
      </c>
      <c r="P965" s="4" t="s">
        <v>8076</v>
      </c>
      <c r="Q965" s="10" t="s">
        <v>39</v>
      </c>
      <c r="R965" s="47" t="s">
        <v>8087</v>
      </c>
      <c r="S965" s="13" t="s">
        <v>20</v>
      </c>
    </row>
    <row r="966" spans="1:19" s="10" customFormat="1" ht="15" hidden="1" customHeight="1" x14ac:dyDescent="0.25">
      <c r="A966" s="10">
        <v>694789</v>
      </c>
      <c r="B966" s="10" t="s">
        <v>237</v>
      </c>
      <c r="C966" s="76" t="s">
        <v>8360</v>
      </c>
      <c r="D966" s="76"/>
      <c r="E966" s="76"/>
      <c r="F966" s="10" t="s">
        <v>6872</v>
      </c>
      <c r="G966" s="10">
        <v>1164.8</v>
      </c>
      <c r="I966" s="10">
        <v>28.5</v>
      </c>
      <c r="L966" s="10">
        <v>1.9</v>
      </c>
      <c r="M966" s="10" t="s">
        <v>18</v>
      </c>
      <c r="N966" s="10">
        <v>866334</v>
      </c>
      <c r="O966" s="12">
        <v>41478</v>
      </c>
      <c r="P966" s="4" t="s">
        <v>8079</v>
      </c>
      <c r="Q966" s="10" t="s">
        <v>254</v>
      </c>
      <c r="R966" s="10" t="s">
        <v>8088</v>
      </c>
      <c r="S966" s="10" t="s">
        <v>26</v>
      </c>
    </row>
    <row r="967" spans="1:19" s="10" customFormat="1" ht="15" hidden="1" customHeight="1" x14ac:dyDescent="0.25">
      <c r="A967" s="10">
        <v>686818</v>
      </c>
      <c r="B967" s="10" t="s">
        <v>279</v>
      </c>
      <c r="C967" s="76" t="s">
        <v>8360</v>
      </c>
      <c r="D967" s="76"/>
      <c r="E967" s="76"/>
      <c r="F967" s="10" t="s">
        <v>6137</v>
      </c>
      <c r="G967" s="11">
        <v>1725</v>
      </c>
      <c r="I967" s="10">
        <v>28.5</v>
      </c>
      <c r="L967" s="10">
        <v>3.75</v>
      </c>
      <c r="M967" s="10" t="s">
        <v>18</v>
      </c>
      <c r="N967" s="10">
        <v>848437</v>
      </c>
      <c r="O967" s="12">
        <v>41443</v>
      </c>
      <c r="P967" s="4" t="s">
        <v>8078</v>
      </c>
      <c r="Q967" s="10" t="s">
        <v>254</v>
      </c>
      <c r="R967" s="10" t="s">
        <v>8088</v>
      </c>
      <c r="S967" s="10" t="s">
        <v>26</v>
      </c>
    </row>
    <row r="968" spans="1:19" s="10" customFormat="1" ht="15" hidden="1" customHeight="1" x14ac:dyDescent="0.25">
      <c r="A968" s="10">
        <v>687455</v>
      </c>
      <c r="B968" s="10" t="s">
        <v>279</v>
      </c>
      <c r="C968" s="76" t="s">
        <v>8360</v>
      </c>
      <c r="D968" s="76"/>
      <c r="E968" s="76"/>
      <c r="F968" s="10" t="s">
        <v>6137</v>
      </c>
      <c r="G968" s="11">
        <v>2359.8000000000002</v>
      </c>
      <c r="I968" s="10">
        <v>28.5</v>
      </c>
      <c r="L968" s="10">
        <v>3.75</v>
      </c>
      <c r="M968" s="10" t="s">
        <v>18</v>
      </c>
      <c r="N968" s="10">
        <v>849040</v>
      </c>
      <c r="O968" s="12">
        <v>41444</v>
      </c>
      <c r="P968" s="4" t="s">
        <v>8078</v>
      </c>
      <c r="Q968" s="10" t="s">
        <v>34</v>
      </c>
      <c r="R968" s="10" t="s">
        <v>8087</v>
      </c>
      <c r="S968" s="10" t="s">
        <v>26</v>
      </c>
    </row>
    <row r="969" spans="1:19" s="10" customFormat="1" ht="15" hidden="1" customHeight="1" x14ac:dyDescent="0.25">
      <c r="A969" s="10">
        <v>705612</v>
      </c>
      <c r="B969" s="10" t="s">
        <v>279</v>
      </c>
      <c r="C969" s="76" t="s">
        <v>8360</v>
      </c>
      <c r="D969" s="76"/>
      <c r="E969" s="76"/>
      <c r="F969" s="10" t="s">
        <v>7906</v>
      </c>
      <c r="G969" s="10">
        <v>0</v>
      </c>
      <c r="I969" s="10">
        <v>28.5</v>
      </c>
      <c r="L969" s="10">
        <v>3.75</v>
      </c>
      <c r="M969" s="10" t="s">
        <v>18</v>
      </c>
      <c r="N969" s="10">
        <v>891383</v>
      </c>
      <c r="O969" s="12">
        <v>41527</v>
      </c>
      <c r="P969" s="4" t="s">
        <v>8081</v>
      </c>
      <c r="Q969" s="10" t="s">
        <v>75</v>
      </c>
      <c r="R969" s="10" t="s">
        <v>8087</v>
      </c>
      <c r="S969" s="10" t="s">
        <v>26</v>
      </c>
    </row>
    <row r="970" spans="1:19" s="10" customFormat="1" ht="15" hidden="1" customHeight="1" x14ac:dyDescent="0.25">
      <c r="A970" s="10">
        <v>635747</v>
      </c>
      <c r="B970" s="10" t="s">
        <v>1951</v>
      </c>
      <c r="C970" s="76" t="s">
        <v>8360</v>
      </c>
      <c r="D970" s="76"/>
      <c r="E970" s="76"/>
      <c r="F970" s="10" t="s">
        <v>1952</v>
      </c>
      <c r="G970" s="11">
        <v>1695</v>
      </c>
      <c r="I970" s="10">
        <v>28.5</v>
      </c>
      <c r="L970" s="10">
        <v>4</v>
      </c>
      <c r="M970" s="10" t="s">
        <v>45</v>
      </c>
      <c r="O970" s="12">
        <v>41240</v>
      </c>
      <c r="P970" s="4" t="s">
        <v>8071</v>
      </c>
      <c r="Q970" s="10" t="s">
        <v>254</v>
      </c>
      <c r="R970" s="10" t="s">
        <v>8088</v>
      </c>
      <c r="S970" s="10" t="s">
        <v>26</v>
      </c>
    </row>
    <row r="971" spans="1:19" s="10" customFormat="1" ht="15" hidden="1" customHeight="1" x14ac:dyDescent="0.25">
      <c r="A971" s="10">
        <v>678558</v>
      </c>
      <c r="B971" s="10" t="s">
        <v>5655</v>
      </c>
      <c r="C971" s="76" t="s">
        <v>8360</v>
      </c>
      <c r="D971" s="76"/>
      <c r="E971" s="76"/>
      <c r="F971" s="10" t="s">
        <v>5697</v>
      </c>
      <c r="G971" s="11">
        <v>33462</v>
      </c>
      <c r="I971" s="10">
        <v>29</v>
      </c>
      <c r="L971" s="10">
        <v>1</v>
      </c>
      <c r="M971" s="10" t="s">
        <v>45</v>
      </c>
      <c r="O971" s="12">
        <v>41423</v>
      </c>
      <c r="P971" s="4" t="s">
        <v>8077</v>
      </c>
      <c r="Q971" s="10" t="s">
        <v>169</v>
      </c>
      <c r="R971" s="10" t="s">
        <v>8088</v>
      </c>
      <c r="S971" s="10" t="s">
        <v>26</v>
      </c>
    </row>
    <row r="972" spans="1:19" s="10" customFormat="1" ht="15" hidden="1" customHeight="1" x14ac:dyDescent="0.25">
      <c r="A972" s="10">
        <v>677779</v>
      </c>
      <c r="B972" s="10" t="s">
        <v>5655</v>
      </c>
      <c r="C972" s="76" t="s">
        <v>8360</v>
      </c>
      <c r="D972" s="76"/>
      <c r="E972" s="76"/>
      <c r="F972" s="10" t="s">
        <v>5656</v>
      </c>
      <c r="G972" s="11">
        <v>2342.4</v>
      </c>
      <c r="I972" s="10">
        <v>29</v>
      </c>
      <c r="L972" s="10">
        <v>1</v>
      </c>
      <c r="M972" s="10" t="s">
        <v>45</v>
      </c>
      <c r="O972" s="12">
        <v>41422</v>
      </c>
      <c r="P972" s="4" t="s">
        <v>8077</v>
      </c>
      <c r="Q972" s="10" t="s">
        <v>169</v>
      </c>
      <c r="R972" s="10" t="s">
        <v>8088</v>
      </c>
      <c r="S972" s="10" t="s">
        <v>26</v>
      </c>
    </row>
    <row r="973" spans="1:19" s="10" customFormat="1" ht="15" hidden="1" customHeight="1" x14ac:dyDescent="0.25">
      <c r="A973" s="10">
        <v>694267</v>
      </c>
      <c r="B973" s="10" t="s">
        <v>5655</v>
      </c>
      <c r="C973" s="76" t="s">
        <v>8360</v>
      </c>
      <c r="D973" s="76"/>
      <c r="E973" s="76"/>
      <c r="F973" s="10" t="s">
        <v>6813</v>
      </c>
      <c r="G973" s="10">
        <v>1551</v>
      </c>
      <c r="I973" s="10">
        <v>29</v>
      </c>
      <c r="J973" s="10">
        <v>0</v>
      </c>
      <c r="L973" s="10">
        <v>1</v>
      </c>
      <c r="M973" s="10" t="s">
        <v>18</v>
      </c>
      <c r="N973" s="10">
        <v>872070</v>
      </c>
      <c r="O973" s="12">
        <v>41488</v>
      </c>
      <c r="P973" s="4" t="s">
        <v>8080</v>
      </c>
      <c r="Q973" s="10" t="s">
        <v>3113</v>
      </c>
      <c r="R973" s="10" t="s">
        <v>8087</v>
      </c>
      <c r="S973" s="10" t="s">
        <v>26</v>
      </c>
    </row>
    <row r="974" spans="1:19" s="10" customFormat="1" ht="15" hidden="1" customHeight="1" x14ac:dyDescent="0.25">
      <c r="A974" s="10">
        <v>693465</v>
      </c>
      <c r="B974" s="10" t="s">
        <v>237</v>
      </c>
      <c r="C974" s="76" t="s">
        <v>8360</v>
      </c>
      <c r="D974" s="76"/>
      <c r="E974" s="76"/>
      <c r="F974" s="10" t="s">
        <v>6747</v>
      </c>
      <c r="G974" s="10">
        <v>695.72</v>
      </c>
      <c r="I974" s="10">
        <v>29.5</v>
      </c>
      <c r="J974" s="10">
        <v>0</v>
      </c>
      <c r="L974" s="10">
        <v>2</v>
      </c>
      <c r="M974" s="10" t="s">
        <v>18</v>
      </c>
      <c r="N974" s="10">
        <v>863599</v>
      </c>
      <c r="O974" s="12">
        <v>41473</v>
      </c>
      <c r="P974" s="4" t="s">
        <v>8079</v>
      </c>
      <c r="Q974" s="10" t="s">
        <v>140</v>
      </c>
      <c r="R974" s="10" t="s">
        <v>8088</v>
      </c>
      <c r="S974" s="10" t="s">
        <v>26</v>
      </c>
    </row>
    <row r="975" spans="1:19" s="10" customFormat="1" ht="15" hidden="1" customHeight="1" x14ac:dyDescent="0.25">
      <c r="A975" s="10">
        <v>693465</v>
      </c>
      <c r="B975" s="10" t="s">
        <v>237</v>
      </c>
      <c r="C975" s="76" t="s">
        <v>8360</v>
      </c>
      <c r="D975" s="76"/>
      <c r="E975" s="76"/>
      <c r="F975" s="10" t="s">
        <v>6747</v>
      </c>
      <c r="G975" s="10">
        <v>695.72</v>
      </c>
      <c r="I975" s="10">
        <v>29.5</v>
      </c>
      <c r="J975" s="10">
        <v>0</v>
      </c>
      <c r="L975" s="10">
        <v>2</v>
      </c>
      <c r="M975" s="10" t="s">
        <v>18</v>
      </c>
      <c r="N975" s="10">
        <v>863599</v>
      </c>
      <c r="O975" s="12">
        <v>41473</v>
      </c>
      <c r="P975" s="4" t="s">
        <v>8079</v>
      </c>
      <c r="Q975" s="10" t="s">
        <v>140</v>
      </c>
      <c r="R975" s="10" t="s">
        <v>8088</v>
      </c>
      <c r="S975" s="10" t="s">
        <v>26</v>
      </c>
    </row>
    <row r="976" spans="1:19" s="10" customFormat="1" ht="15" hidden="1" customHeight="1" x14ac:dyDescent="0.25">
      <c r="A976" s="10">
        <v>693737</v>
      </c>
      <c r="B976" s="10" t="s">
        <v>237</v>
      </c>
      <c r="C976" s="76" t="s">
        <v>8360</v>
      </c>
      <c r="D976" s="76"/>
      <c r="E976" s="76"/>
      <c r="F976" s="10" t="s">
        <v>6747</v>
      </c>
      <c r="G976" s="10">
        <v>695.72</v>
      </c>
      <c r="I976" s="10">
        <v>29.5</v>
      </c>
      <c r="J976" s="10">
        <v>0</v>
      </c>
      <c r="L976" s="10">
        <v>2</v>
      </c>
      <c r="M976" s="10" t="s">
        <v>18</v>
      </c>
      <c r="N976" s="10">
        <v>863750</v>
      </c>
      <c r="O976" s="12">
        <v>41473</v>
      </c>
      <c r="P976" s="4" t="s">
        <v>8079</v>
      </c>
      <c r="Q976" s="10" t="s">
        <v>5898</v>
      </c>
      <c r="R976" s="10" t="s">
        <v>8087</v>
      </c>
      <c r="S976" s="10" t="s">
        <v>26</v>
      </c>
    </row>
    <row r="977" spans="1:19" ht="15" hidden="1" customHeight="1" x14ac:dyDescent="0.25">
      <c r="A977" s="10">
        <v>636793</v>
      </c>
      <c r="B977" s="10" t="s">
        <v>429</v>
      </c>
      <c r="C977" s="10"/>
      <c r="D977" s="10"/>
      <c r="E977" s="10"/>
      <c r="F977" s="10" t="s">
        <v>2067</v>
      </c>
      <c r="G977" s="11">
        <v>0</v>
      </c>
      <c r="H977" s="13"/>
      <c r="I977" s="10" t="s">
        <v>2068</v>
      </c>
      <c r="J977" s="47"/>
      <c r="K977" s="47"/>
      <c r="L977" s="47"/>
      <c r="M977" s="10" t="s">
        <v>45</v>
      </c>
      <c r="N977" s="10"/>
      <c r="O977" s="12">
        <v>41246</v>
      </c>
      <c r="P977" s="4" t="s">
        <v>8072</v>
      </c>
      <c r="Q977" s="10" t="s">
        <v>95</v>
      </c>
      <c r="R977" s="10" t="s">
        <v>8088</v>
      </c>
      <c r="S977" s="13" t="s">
        <v>20</v>
      </c>
    </row>
    <row r="978" spans="1:19" ht="15" hidden="1" customHeight="1" x14ac:dyDescent="0.25">
      <c r="A978" s="10">
        <v>636821</v>
      </c>
      <c r="B978" s="10" t="s">
        <v>665</v>
      </c>
      <c r="C978" s="10"/>
      <c r="D978" s="10"/>
      <c r="E978" s="10"/>
      <c r="F978" s="10" t="s">
        <v>2069</v>
      </c>
      <c r="G978" s="11">
        <v>0</v>
      </c>
      <c r="H978" s="13"/>
      <c r="I978" s="10">
        <v>10</v>
      </c>
      <c r="J978" s="10" t="s">
        <v>2070</v>
      </c>
      <c r="K978" s="10" t="s">
        <v>2071</v>
      </c>
      <c r="L978" s="47"/>
      <c r="M978" s="10" t="s">
        <v>45</v>
      </c>
      <c r="N978" s="10"/>
      <c r="O978" s="12">
        <v>41246</v>
      </c>
      <c r="P978" s="4" t="s">
        <v>8072</v>
      </c>
      <c r="Q978" s="10" t="s">
        <v>39</v>
      </c>
      <c r="R978" s="10" t="s">
        <v>8088</v>
      </c>
      <c r="S978" s="13" t="s">
        <v>20</v>
      </c>
    </row>
    <row r="979" spans="1:19" ht="15" hidden="1" customHeight="1" x14ac:dyDescent="0.25">
      <c r="A979" s="10">
        <v>636840</v>
      </c>
      <c r="B979" s="10" t="s">
        <v>206</v>
      </c>
      <c r="C979" s="10"/>
      <c r="D979" s="10"/>
      <c r="E979" s="10"/>
      <c r="F979" s="10" t="s">
        <v>2072</v>
      </c>
      <c r="G979" s="11">
        <v>4555.63</v>
      </c>
      <c r="H979" s="13"/>
      <c r="I979" s="10">
        <v>23</v>
      </c>
      <c r="J979" s="10">
        <v>34</v>
      </c>
      <c r="K979" s="10" t="s">
        <v>2073</v>
      </c>
      <c r="L979" s="47"/>
      <c r="M979" s="10" t="s">
        <v>45</v>
      </c>
      <c r="N979" s="10"/>
      <c r="O979" s="12">
        <v>41246</v>
      </c>
      <c r="P979" s="4" t="s">
        <v>8072</v>
      </c>
      <c r="Q979" s="10" t="s">
        <v>58</v>
      </c>
      <c r="R979" s="10" t="s">
        <v>8088</v>
      </c>
      <c r="S979" s="13" t="s">
        <v>20</v>
      </c>
    </row>
    <row r="980" spans="1:19" ht="15" hidden="1" customHeight="1" x14ac:dyDescent="0.25">
      <c r="A980" s="10">
        <v>636841</v>
      </c>
      <c r="B980" s="10" t="s">
        <v>2074</v>
      </c>
      <c r="C980" s="10"/>
      <c r="D980" s="10"/>
      <c r="E980" s="10"/>
      <c r="F980" s="10" t="s">
        <v>2075</v>
      </c>
      <c r="G980" s="11">
        <v>4578</v>
      </c>
      <c r="H980" s="13"/>
      <c r="I980" s="10" t="s">
        <v>2076</v>
      </c>
      <c r="J980" s="10">
        <v>8.5</v>
      </c>
      <c r="K980" s="10" t="s">
        <v>2077</v>
      </c>
      <c r="L980" s="47"/>
      <c r="M980" s="10" t="s">
        <v>45</v>
      </c>
      <c r="N980" s="10"/>
      <c r="O980" s="12">
        <v>41246</v>
      </c>
      <c r="P980" s="4" t="s">
        <v>8072</v>
      </c>
      <c r="Q980" s="10" t="s">
        <v>164</v>
      </c>
      <c r="R980" s="10" t="s">
        <v>8088</v>
      </c>
      <c r="S980" s="13" t="s">
        <v>20</v>
      </c>
    </row>
    <row r="981" spans="1:19" ht="15" hidden="1" customHeight="1" x14ac:dyDescent="0.25">
      <c r="A981" s="10">
        <v>636851</v>
      </c>
      <c r="B981" s="10" t="s">
        <v>763</v>
      </c>
      <c r="C981" s="10"/>
      <c r="D981" s="10"/>
      <c r="E981" s="10"/>
      <c r="F981" s="10" t="s">
        <v>2078</v>
      </c>
      <c r="G981" s="11">
        <v>2318.75</v>
      </c>
      <c r="H981" s="13"/>
      <c r="I981" s="10">
        <v>5</v>
      </c>
      <c r="J981" s="10" t="s">
        <v>2079</v>
      </c>
      <c r="K981" s="13"/>
      <c r="L981" s="47"/>
      <c r="M981" s="10" t="s">
        <v>45</v>
      </c>
      <c r="N981" s="10"/>
      <c r="O981" s="12">
        <v>41246</v>
      </c>
      <c r="P981" s="4" t="s">
        <v>8072</v>
      </c>
      <c r="Q981" s="10" t="s">
        <v>39</v>
      </c>
      <c r="R981" s="10" t="s">
        <v>8088</v>
      </c>
      <c r="S981" s="13" t="s">
        <v>20</v>
      </c>
    </row>
    <row r="982" spans="1:19" s="10" customFormat="1" ht="15" hidden="1" customHeight="1" x14ac:dyDescent="0.25">
      <c r="A982" s="10">
        <v>693737</v>
      </c>
      <c r="B982" s="10" t="s">
        <v>237</v>
      </c>
      <c r="C982" s="76" t="s">
        <v>8360</v>
      </c>
      <c r="D982" s="76"/>
      <c r="E982" s="76"/>
      <c r="F982" s="10" t="s">
        <v>6747</v>
      </c>
      <c r="G982" s="10">
        <v>695.72</v>
      </c>
      <c r="I982" s="10">
        <v>29.5</v>
      </c>
      <c r="J982" s="10">
        <v>0</v>
      </c>
      <c r="L982" s="10">
        <v>2</v>
      </c>
      <c r="M982" s="10" t="s">
        <v>18</v>
      </c>
      <c r="N982" s="10">
        <v>863750</v>
      </c>
      <c r="O982" s="12">
        <v>41473</v>
      </c>
      <c r="P982" s="4" t="s">
        <v>8079</v>
      </c>
      <c r="Q982" s="10" t="s">
        <v>5898</v>
      </c>
      <c r="R982" s="10" t="s">
        <v>8087</v>
      </c>
      <c r="S982" s="10" t="s">
        <v>26</v>
      </c>
    </row>
    <row r="983" spans="1:19" s="10" customFormat="1" ht="15" hidden="1" customHeight="1" x14ac:dyDescent="0.25">
      <c r="A983" s="10">
        <v>664481</v>
      </c>
      <c r="B983" s="10" t="s">
        <v>2234</v>
      </c>
      <c r="C983" s="76" t="s">
        <v>8360</v>
      </c>
      <c r="D983" s="76"/>
      <c r="E983" s="76"/>
      <c r="F983" s="10" t="s">
        <v>4626</v>
      </c>
      <c r="G983" s="11">
        <v>1596</v>
      </c>
      <c r="I983" s="10">
        <v>29.5</v>
      </c>
      <c r="L983" s="10">
        <v>1.75</v>
      </c>
      <c r="M983" s="10" t="s">
        <v>45</v>
      </c>
      <c r="O983" s="12">
        <v>41367</v>
      </c>
      <c r="P983" s="4" t="s">
        <v>8076</v>
      </c>
      <c r="Q983" s="10" t="s">
        <v>254</v>
      </c>
      <c r="R983" s="10" t="s">
        <v>8088</v>
      </c>
      <c r="S983" s="10" t="s">
        <v>26</v>
      </c>
    </row>
    <row r="984" spans="1:19" s="10" customFormat="1" ht="15" hidden="1" customHeight="1" x14ac:dyDescent="0.25">
      <c r="A984" s="10">
        <v>692944</v>
      </c>
      <c r="B984" s="10" t="s">
        <v>237</v>
      </c>
      <c r="C984" s="76" t="s">
        <v>8360</v>
      </c>
      <c r="D984" s="76"/>
      <c r="E984" s="76"/>
      <c r="F984" s="10" t="s">
        <v>6694</v>
      </c>
      <c r="G984" s="10">
        <v>1164.8</v>
      </c>
      <c r="I984" s="10">
        <v>29.5</v>
      </c>
      <c r="L984" s="10">
        <v>1.9</v>
      </c>
      <c r="M984" s="10" t="s">
        <v>18</v>
      </c>
      <c r="N984" s="10">
        <v>864096</v>
      </c>
      <c r="O984" s="12">
        <v>41473</v>
      </c>
      <c r="P984" s="4" t="s">
        <v>8079</v>
      </c>
      <c r="Q984" s="10" t="s">
        <v>140</v>
      </c>
      <c r="R984" s="10" t="s">
        <v>8088</v>
      </c>
      <c r="S984" s="10" t="s">
        <v>26</v>
      </c>
    </row>
    <row r="985" spans="1:19" ht="15" hidden="1" customHeight="1" x14ac:dyDescent="0.25">
      <c r="A985" s="10">
        <v>636921</v>
      </c>
      <c r="B985" s="10" t="s">
        <v>101</v>
      </c>
      <c r="C985" s="10"/>
      <c r="D985" s="10"/>
      <c r="E985" s="10"/>
      <c r="F985" s="10" t="s">
        <v>2081</v>
      </c>
      <c r="G985" s="11">
        <v>4345</v>
      </c>
      <c r="H985" s="13"/>
      <c r="I985" s="10">
        <v>12</v>
      </c>
      <c r="J985" s="47"/>
      <c r="K985" s="10">
        <v>16</v>
      </c>
      <c r="L985" s="10">
        <v>1</v>
      </c>
      <c r="M985" s="10" t="s">
        <v>45</v>
      </c>
      <c r="N985" s="10"/>
      <c r="O985" s="12">
        <v>41246</v>
      </c>
      <c r="P985" s="4" t="s">
        <v>8072</v>
      </c>
      <c r="Q985" s="10" t="s">
        <v>164</v>
      </c>
      <c r="R985" s="10" t="s">
        <v>8088</v>
      </c>
      <c r="S985" s="13" t="s">
        <v>20</v>
      </c>
    </row>
    <row r="986" spans="1:19" ht="15" hidden="1" customHeight="1" x14ac:dyDescent="0.25">
      <c r="A986" s="10">
        <v>636954</v>
      </c>
      <c r="B986" s="10" t="s">
        <v>2082</v>
      </c>
      <c r="C986" s="10"/>
      <c r="D986" s="10"/>
      <c r="E986" s="10"/>
      <c r="F986" s="10" t="s">
        <v>2083</v>
      </c>
      <c r="G986" s="11">
        <v>39630</v>
      </c>
      <c r="H986" s="13"/>
      <c r="I986" s="10" t="s">
        <v>605</v>
      </c>
      <c r="J986" s="10" t="s">
        <v>2084</v>
      </c>
      <c r="K986" s="47"/>
      <c r="L986" s="47"/>
      <c r="M986" s="10" t="s">
        <v>45</v>
      </c>
      <c r="N986" s="10"/>
      <c r="O986" s="12">
        <v>41246</v>
      </c>
      <c r="P986" s="4" t="s">
        <v>8072</v>
      </c>
      <c r="Q986" s="10" t="s">
        <v>39</v>
      </c>
      <c r="R986" s="10" t="s">
        <v>8088</v>
      </c>
      <c r="S986" s="13" t="s">
        <v>20</v>
      </c>
    </row>
    <row r="987" spans="1:19" ht="15" hidden="1" customHeight="1" x14ac:dyDescent="0.25">
      <c r="A987" s="10">
        <v>636983</v>
      </c>
      <c r="B987" s="10" t="s">
        <v>2085</v>
      </c>
      <c r="C987" s="10"/>
      <c r="D987" s="10"/>
      <c r="E987" s="10"/>
      <c r="F987" s="10" t="s">
        <v>2086</v>
      </c>
      <c r="G987" s="11">
        <v>1105.4000000000001</v>
      </c>
      <c r="H987" s="13"/>
      <c r="I987" s="10" t="s">
        <v>343</v>
      </c>
      <c r="J987" s="10" t="s">
        <v>2087</v>
      </c>
      <c r="K987" s="47"/>
      <c r="L987" s="47"/>
      <c r="M987" s="10" t="s">
        <v>45</v>
      </c>
      <c r="N987" s="10"/>
      <c r="O987" s="12">
        <v>41246</v>
      </c>
      <c r="P987" s="4" t="s">
        <v>8072</v>
      </c>
      <c r="Q987" s="10" t="s">
        <v>47</v>
      </c>
      <c r="R987" s="10" t="s">
        <v>8088</v>
      </c>
      <c r="S987" s="13" t="s">
        <v>20</v>
      </c>
    </row>
    <row r="988" spans="1:19" ht="15" hidden="1" customHeight="1" x14ac:dyDescent="0.25">
      <c r="A988" s="10">
        <v>636985</v>
      </c>
      <c r="B988" s="10" t="s">
        <v>2085</v>
      </c>
      <c r="C988" s="10"/>
      <c r="D988" s="10"/>
      <c r="E988" s="10"/>
      <c r="F988" s="10" t="s">
        <v>2088</v>
      </c>
      <c r="G988" s="11">
        <v>1436.1</v>
      </c>
      <c r="H988" s="13"/>
      <c r="I988" s="10" t="s">
        <v>257</v>
      </c>
      <c r="J988" s="10" t="s">
        <v>2089</v>
      </c>
      <c r="K988" s="47"/>
      <c r="L988" s="47"/>
      <c r="M988" s="10" t="s">
        <v>45</v>
      </c>
      <c r="N988" s="10"/>
      <c r="O988" s="12">
        <v>41246</v>
      </c>
      <c r="P988" s="4" t="s">
        <v>8072</v>
      </c>
      <c r="Q988" s="10" t="s">
        <v>47</v>
      </c>
      <c r="R988" s="10" t="s">
        <v>8088</v>
      </c>
      <c r="S988" s="13" t="s">
        <v>20</v>
      </c>
    </row>
    <row r="989" spans="1:19" ht="15" hidden="1" customHeight="1" x14ac:dyDescent="0.25">
      <c r="A989" s="10">
        <v>636986</v>
      </c>
      <c r="B989" s="10" t="s">
        <v>2085</v>
      </c>
      <c r="C989" s="10"/>
      <c r="D989" s="10"/>
      <c r="E989" s="10"/>
      <c r="F989" s="10" t="s">
        <v>2090</v>
      </c>
      <c r="G989" s="11">
        <v>2282.6</v>
      </c>
      <c r="H989" s="13"/>
      <c r="I989" s="10" t="s">
        <v>517</v>
      </c>
      <c r="J989" s="10" t="s">
        <v>2091</v>
      </c>
      <c r="K989" s="47"/>
      <c r="L989" s="47"/>
      <c r="M989" s="10" t="s">
        <v>45</v>
      </c>
      <c r="N989" s="10"/>
      <c r="O989" s="12">
        <v>41246</v>
      </c>
      <c r="P989" s="4" t="s">
        <v>8072</v>
      </c>
      <c r="Q989" s="10" t="s">
        <v>47</v>
      </c>
      <c r="R989" s="10" t="s">
        <v>8088</v>
      </c>
      <c r="S989" s="13" t="s">
        <v>20</v>
      </c>
    </row>
    <row r="990" spans="1:19" ht="15" hidden="1" customHeight="1" x14ac:dyDescent="0.25">
      <c r="A990" s="10">
        <v>636996</v>
      </c>
      <c r="B990" s="10" t="s">
        <v>412</v>
      </c>
      <c r="C990" s="10"/>
      <c r="D990" s="10"/>
      <c r="E990" s="10"/>
      <c r="F990" s="10" t="s">
        <v>2092</v>
      </c>
      <c r="G990" s="11">
        <v>124500</v>
      </c>
      <c r="H990" s="13"/>
      <c r="I990" s="10">
        <v>2</v>
      </c>
      <c r="J990" s="47"/>
      <c r="K990" s="10">
        <v>10.25</v>
      </c>
      <c r="L990" s="10">
        <v>1.2</v>
      </c>
      <c r="M990" s="10" t="s">
        <v>45</v>
      </c>
      <c r="N990" s="10"/>
      <c r="O990" s="12">
        <v>41246</v>
      </c>
      <c r="P990" s="4" t="s">
        <v>8072</v>
      </c>
      <c r="Q990" s="10" t="s">
        <v>414</v>
      </c>
      <c r="R990" s="10" t="s">
        <v>8088</v>
      </c>
      <c r="S990" s="13" t="s">
        <v>20</v>
      </c>
    </row>
    <row r="991" spans="1:19" ht="15" hidden="1" customHeight="1" x14ac:dyDescent="0.25">
      <c r="A991" s="10">
        <v>636998</v>
      </c>
      <c r="B991" s="10" t="s">
        <v>412</v>
      </c>
      <c r="C991" s="10"/>
      <c r="D991" s="10"/>
      <c r="E991" s="10"/>
      <c r="F991" s="10" t="s">
        <v>2093</v>
      </c>
      <c r="G991" s="11">
        <v>133800</v>
      </c>
      <c r="H991" s="13"/>
      <c r="I991" s="10">
        <v>2</v>
      </c>
      <c r="J991" s="10" t="s">
        <v>2094</v>
      </c>
      <c r="K991" s="47"/>
      <c r="L991" s="47"/>
      <c r="M991" s="10" t="s">
        <v>45</v>
      </c>
      <c r="N991" s="10"/>
      <c r="O991" s="12">
        <v>41246</v>
      </c>
      <c r="P991" s="4" t="s">
        <v>8072</v>
      </c>
      <c r="Q991" s="10" t="s">
        <v>414</v>
      </c>
      <c r="R991" s="10" t="s">
        <v>8088</v>
      </c>
      <c r="S991" s="13" t="s">
        <v>20</v>
      </c>
    </row>
    <row r="992" spans="1:19" s="10" customFormat="1" ht="15" hidden="1" customHeight="1" x14ac:dyDescent="0.25">
      <c r="A992" s="10">
        <v>692944</v>
      </c>
      <c r="B992" s="10" t="s">
        <v>237</v>
      </c>
      <c r="C992" s="76" t="s">
        <v>8360</v>
      </c>
      <c r="D992" s="76"/>
      <c r="E992" s="76"/>
      <c r="F992" s="10" t="s">
        <v>6694</v>
      </c>
      <c r="G992" s="10">
        <v>1164.8</v>
      </c>
      <c r="I992" s="10">
        <v>29.5</v>
      </c>
      <c r="L992" s="10">
        <v>1.9</v>
      </c>
      <c r="M992" s="10" t="s">
        <v>18</v>
      </c>
      <c r="N992" s="10">
        <v>864096</v>
      </c>
      <c r="O992" s="12">
        <v>41473</v>
      </c>
      <c r="P992" s="4" t="s">
        <v>8079</v>
      </c>
      <c r="Q992" s="10" t="s">
        <v>140</v>
      </c>
      <c r="R992" s="10" t="s">
        <v>8088</v>
      </c>
      <c r="S992" s="10" t="s">
        <v>26</v>
      </c>
    </row>
    <row r="993" spans="1:19" s="10" customFormat="1" ht="15" hidden="1" customHeight="1" x14ac:dyDescent="0.25">
      <c r="A993" s="10">
        <v>654171</v>
      </c>
      <c r="B993" s="10" t="s">
        <v>123</v>
      </c>
      <c r="C993" s="76" t="s">
        <v>8360</v>
      </c>
      <c r="D993" s="76"/>
      <c r="E993" s="76"/>
      <c r="F993" s="10" t="s">
        <v>3816</v>
      </c>
      <c r="G993" s="11">
        <v>1833.6</v>
      </c>
      <c r="I993" s="10">
        <v>29.75</v>
      </c>
      <c r="L993" s="10">
        <v>1.5</v>
      </c>
      <c r="M993" s="10" t="s">
        <v>45</v>
      </c>
      <c r="O993" s="12">
        <v>41327</v>
      </c>
      <c r="P993" s="4" t="s">
        <v>8074</v>
      </c>
      <c r="Q993" s="10" t="s">
        <v>37</v>
      </c>
      <c r="R993" s="10" t="s">
        <v>8087</v>
      </c>
      <c r="S993" s="10" t="s">
        <v>26</v>
      </c>
    </row>
    <row r="994" spans="1:19" s="10" customFormat="1" ht="15" hidden="1" customHeight="1" x14ac:dyDescent="0.25">
      <c r="A994" s="10">
        <v>683650</v>
      </c>
      <c r="B994" s="10" t="s">
        <v>237</v>
      </c>
      <c r="C994" s="76" t="s">
        <v>8360</v>
      </c>
      <c r="D994" s="76"/>
      <c r="E994" s="76"/>
      <c r="F994" s="10" t="s">
        <v>5874</v>
      </c>
      <c r="G994" s="11">
        <v>1467.8</v>
      </c>
      <c r="I994" s="10">
        <v>30</v>
      </c>
      <c r="L994" s="10">
        <v>1.9</v>
      </c>
      <c r="M994" s="10" t="s">
        <v>18</v>
      </c>
      <c r="N994" s="10">
        <v>841971</v>
      </c>
      <c r="O994" s="12">
        <v>41431</v>
      </c>
      <c r="P994" s="4" t="s">
        <v>8078</v>
      </c>
      <c r="Q994" s="10" t="s">
        <v>140</v>
      </c>
      <c r="R994" s="10" t="s">
        <v>8087</v>
      </c>
      <c r="S994" s="10" t="s">
        <v>26</v>
      </c>
    </row>
    <row r="995" spans="1:19" ht="15" hidden="1" customHeight="1" x14ac:dyDescent="0.25">
      <c r="A995" s="10">
        <v>637144</v>
      </c>
      <c r="B995" s="10" t="s">
        <v>2096</v>
      </c>
      <c r="C995" s="10"/>
      <c r="D995" s="10"/>
      <c r="E995" s="10"/>
      <c r="F995" s="10" t="s">
        <v>2097</v>
      </c>
      <c r="G995" s="11">
        <v>4218.75</v>
      </c>
      <c r="H995" s="13"/>
      <c r="I995" s="10">
        <v>32</v>
      </c>
      <c r="J995" s="47"/>
      <c r="K995" s="47"/>
      <c r="L995" s="10">
        <v>8</v>
      </c>
      <c r="M995" s="10" t="s">
        <v>45</v>
      </c>
      <c r="N995" s="10"/>
      <c r="O995" s="12">
        <v>41247</v>
      </c>
      <c r="P995" s="4" t="s">
        <v>8072</v>
      </c>
      <c r="Q995" s="10" t="s">
        <v>2050</v>
      </c>
      <c r="R995" s="10" t="s">
        <v>8088</v>
      </c>
      <c r="S995" s="13" t="s">
        <v>20</v>
      </c>
    </row>
    <row r="996" spans="1:19" s="10" customFormat="1" ht="15" hidden="1" customHeight="1" x14ac:dyDescent="0.25">
      <c r="A996" s="10">
        <v>667589</v>
      </c>
      <c r="B996" s="10" t="s">
        <v>237</v>
      </c>
      <c r="C996" s="76" t="s">
        <v>8360</v>
      </c>
      <c r="D996" s="76"/>
      <c r="E996" s="76"/>
      <c r="F996" s="10" t="s">
        <v>4635</v>
      </c>
      <c r="G996" s="11">
        <v>1401.44</v>
      </c>
      <c r="I996" s="10">
        <v>30</v>
      </c>
      <c r="L996" s="10">
        <v>1.9</v>
      </c>
      <c r="M996" s="10" t="s">
        <v>18</v>
      </c>
      <c r="N996" s="10">
        <v>807648</v>
      </c>
      <c r="O996" s="12">
        <v>41367</v>
      </c>
      <c r="P996" s="4" t="s">
        <v>8076</v>
      </c>
      <c r="Q996" s="10" t="s">
        <v>254</v>
      </c>
      <c r="R996" s="10" t="s">
        <v>8088</v>
      </c>
      <c r="S996" s="10" t="s">
        <v>26</v>
      </c>
    </row>
    <row r="997" spans="1:19" s="10" customFormat="1" ht="15" hidden="1" customHeight="1" x14ac:dyDescent="0.25">
      <c r="A997" s="10">
        <v>667981</v>
      </c>
      <c r="B997" s="10" t="s">
        <v>237</v>
      </c>
      <c r="C997" s="76" t="s">
        <v>8360</v>
      </c>
      <c r="D997" s="76"/>
      <c r="E997" s="76"/>
      <c r="F997" s="10" t="s">
        <v>4635</v>
      </c>
      <c r="G997" s="11">
        <v>1401.44</v>
      </c>
      <c r="I997" s="10">
        <v>30</v>
      </c>
      <c r="L997" s="10">
        <v>1.9</v>
      </c>
      <c r="M997" s="10" t="s">
        <v>18</v>
      </c>
      <c r="N997" s="10">
        <v>808168</v>
      </c>
      <c r="O997" s="12">
        <v>41368</v>
      </c>
      <c r="P997" s="4" t="s">
        <v>8076</v>
      </c>
      <c r="Q997" s="10" t="s">
        <v>254</v>
      </c>
      <c r="R997" s="10" t="s">
        <v>8087</v>
      </c>
      <c r="S997" s="10" t="s">
        <v>26</v>
      </c>
    </row>
    <row r="998" spans="1:19" ht="15" hidden="1" customHeight="1" x14ac:dyDescent="0.25">
      <c r="A998" s="10">
        <v>637173</v>
      </c>
      <c r="B998" s="10" t="s">
        <v>480</v>
      </c>
      <c r="C998" s="10"/>
      <c r="D998" s="10"/>
      <c r="E998" s="10"/>
      <c r="F998" s="10" t="s">
        <v>2100</v>
      </c>
      <c r="G998" s="11">
        <v>4482.2</v>
      </c>
      <c r="H998" s="13"/>
      <c r="I998" s="10" t="s">
        <v>2101</v>
      </c>
      <c r="J998" s="10">
        <v>45</v>
      </c>
      <c r="K998" s="47"/>
      <c r="L998" s="47"/>
      <c r="M998" s="10" t="s">
        <v>45</v>
      </c>
      <c r="N998" s="10"/>
      <c r="O998" s="12">
        <v>41247</v>
      </c>
      <c r="P998" s="4" t="s">
        <v>8072</v>
      </c>
      <c r="Q998" s="10" t="s">
        <v>34</v>
      </c>
      <c r="R998" s="10" t="s">
        <v>8088</v>
      </c>
      <c r="S998" s="13" t="s">
        <v>20</v>
      </c>
    </row>
    <row r="999" spans="1:19" ht="15" hidden="1" customHeight="1" x14ac:dyDescent="0.25">
      <c r="A999" s="10">
        <v>637193</v>
      </c>
      <c r="B999" s="10" t="s">
        <v>2074</v>
      </c>
      <c r="C999" s="10"/>
      <c r="D999" s="10"/>
      <c r="E999" s="10"/>
      <c r="F999" s="10" t="s">
        <v>2102</v>
      </c>
      <c r="G999" s="11">
        <v>2622</v>
      </c>
      <c r="H999" s="13"/>
      <c r="I999" s="10" t="s">
        <v>2076</v>
      </c>
      <c r="J999" s="10">
        <v>8.5</v>
      </c>
      <c r="K999" s="10" t="s">
        <v>2077</v>
      </c>
      <c r="L999" s="47"/>
      <c r="M999" s="10" t="s">
        <v>45</v>
      </c>
      <c r="N999" s="10"/>
      <c r="O999" s="12">
        <v>41247</v>
      </c>
      <c r="P999" s="4" t="s">
        <v>8072</v>
      </c>
      <c r="Q999" s="10" t="s">
        <v>25</v>
      </c>
      <c r="R999" s="47" t="s">
        <v>8087</v>
      </c>
      <c r="S999" s="13" t="s">
        <v>20</v>
      </c>
    </row>
    <row r="1000" spans="1:19" s="10" customFormat="1" ht="15" hidden="1" customHeight="1" x14ac:dyDescent="0.25">
      <c r="A1000" s="10">
        <v>663776</v>
      </c>
      <c r="B1000" s="10" t="s">
        <v>2885</v>
      </c>
      <c r="C1000" s="76" t="s">
        <v>8360</v>
      </c>
      <c r="D1000" s="76"/>
      <c r="E1000" s="76"/>
      <c r="F1000" s="10" t="s">
        <v>4555</v>
      </c>
      <c r="G1000" s="11">
        <v>3040.56</v>
      </c>
      <c r="I1000" s="10">
        <v>30</v>
      </c>
      <c r="L1000" s="10">
        <v>3</v>
      </c>
      <c r="M1000" s="10" t="s">
        <v>45</v>
      </c>
      <c r="O1000" s="12">
        <v>41365</v>
      </c>
      <c r="P1000" s="4" t="s">
        <v>8076</v>
      </c>
      <c r="Q1000" s="10" t="s">
        <v>254</v>
      </c>
      <c r="R1000" s="10" t="s">
        <v>8088</v>
      </c>
      <c r="S1000" s="10" t="s">
        <v>26</v>
      </c>
    </row>
    <row r="1001" spans="1:19" s="10" customFormat="1" ht="15" hidden="1" customHeight="1" x14ac:dyDescent="0.25">
      <c r="A1001" s="10">
        <v>698135</v>
      </c>
      <c r="B1001" s="10" t="s">
        <v>279</v>
      </c>
      <c r="C1001" s="76" t="s">
        <v>8360</v>
      </c>
      <c r="D1001" s="76"/>
      <c r="E1001" s="76"/>
      <c r="F1001" s="10" t="s">
        <v>7283</v>
      </c>
      <c r="G1001" s="10">
        <v>1547</v>
      </c>
      <c r="I1001" s="10">
        <v>30</v>
      </c>
      <c r="L1001" s="10">
        <v>3.9</v>
      </c>
      <c r="M1001" s="10" t="s">
        <v>18</v>
      </c>
      <c r="N1001" s="10">
        <v>874366</v>
      </c>
      <c r="O1001" s="12">
        <v>41493</v>
      </c>
      <c r="P1001" s="4" t="s">
        <v>8080</v>
      </c>
      <c r="Q1001" s="10" t="s">
        <v>254</v>
      </c>
      <c r="R1001" s="10" t="s">
        <v>8088</v>
      </c>
      <c r="S1001" s="10" t="s">
        <v>26</v>
      </c>
    </row>
    <row r="1002" spans="1:19" s="10" customFormat="1" ht="15" hidden="1" customHeight="1" x14ac:dyDescent="0.25">
      <c r="A1002" s="10">
        <v>698391</v>
      </c>
      <c r="B1002" s="10" t="s">
        <v>279</v>
      </c>
      <c r="C1002" s="76" t="s">
        <v>8360</v>
      </c>
      <c r="D1002" s="76"/>
      <c r="E1002" s="76"/>
      <c r="F1002" s="10" t="s">
        <v>7283</v>
      </c>
      <c r="G1002" s="10">
        <v>1547</v>
      </c>
      <c r="I1002" s="10">
        <v>30</v>
      </c>
      <c r="L1002" s="10">
        <v>3.9</v>
      </c>
      <c r="M1002" s="10" t="s">
        <v>18</v>
      </c>
      <c r="N1002" s="10">
        <v>874499</v>
      </c>
      <c r="O1002" s="12">
        <v>41493</v>
      </c>
      <c r="P1002" s="4" t="s">
        <v>8080</v>
      </c>
      <c r="Q1002" s="10" t="s">
        <v>3113</v>
      </c>
      <c r="R1002" s="10" t="s">
        <v>8087</v>
      </c>
      <c r="S1002" s="10" t="s">
        <v>26</v>
      </c>
    </row>
    <row r="1003" spans="1:19" s="10" customFormat="1" ht="15" hidden="1" customHeight="1" x14ac:dyDescent="0.25">
      <c r="A1003" s="10">
        <v>675444</v>
      </c>
      <c r="B1003" s="10" t="s">
        <v>237</v>
      </c>
      <c r="C1003" s="76" t="s">
        <v>8360</v>
      </c>
      <c r="D1003" s="76"/>
      <c r="E1003" s="76"/>
      <c r="F1003" s="10" t="s">
        <v>5266</v>
      </c>
      <c r="G1003" s="11">
        <v>1556.6</v>
      </c>
      <c r="I1003" s="10">
        <v>30.25</v>
      </c>
      <c r="L1003" s="10">
        <v>1.1499999999999999</v>
      </c>
      <c r="M1003" s="10" t="s">
        <v>18</v>
      </c>
      <c r="N1003" s="10">
        <v>823422</v>
      </c>
      <c r="O1003" s="12">
        <v>41396</v>
      </c>
      <c r="P1003" s="4" t="s">
        <v>8077</v>
      </c>
      <c r="Q1003" s="10" t="s">
        <v>140</v>
      </c>
      <c r="R1003" s="10" t="s">
        <v>8087</v>
      </c>
      <c r="S1003" s="10" t="s">
        <v>26</v>
      </c>
    </row>
    <row r="1004" spans="1:19" s="10" customFormat="1" ht="15" hidden="1" customHeight="1" x14ac:dyDescent="0.25">
      <c r="A1004" s="10">
        <v>664837</v>
      </c>
      <c r="B1004" s="10" t="s">
        <v>237</v>
      </c>
      <c r="C1004" s="76" t="s">
        <v>8360</v>
      </c>
      <c r="D1004" s="76"/>
      <c r="E1004" s="76"/>
      <c r="F1004" s="10" t="s">
        <v>4405</v>
      </c>
      <c r="G1004" s="11">
        <v>515.20000000000005</v>
      </c>
      <c r="I1004" s="10">
        <v>30.25</v>
      </c>
      <c r="L1004" s="10">
        <v>1.1499999999999999</v>
      </c>
      <c r="M1004" s="10" t="s">
        <v>18</v>
      </c>
      <c r="N1004" s="10">
        <v>802197</v>
      </c>
      <c r="O1004" s="12">
        <v>41355</v>
      </c>
      <c r="P1004" s="4" t="s">
        <v>8075</v>
      </c>
      <c r="Q1004" s="10" t="s">
        <v>140</v>
      </c>
      <c r="R1004" s="10" t="s">
        <v>8088</v>
      </c>
      <c r="S1004" s="10" t="s">
        <v>26</v>
      </c>
    </row>
    <row r="1005" spans="1:19" ht="15" hidden="1" customHeight="1" x14ac:dyDescent="0.25">
      <c r="A1005" s="10">
        <v>637253</v>
      </c>
      <c r="B1005" s="10" t="s">
        <v>2108</v>
      </c>
      <c r="C1005" s="10"/>
      <c r="D1005" s="10"/>
      <c r="E1005" s="10"/>
      <c r="F1005" s="10" t="s">
        <v>2109</v>
      </c>
      <c r="G1005" s="11">
        <v>651</v>
      </c>
      <c r="H1005" s="13"/>
      <c r="I1005" s="10">
        <v>4.75</v>
      </c>
      <c r="J1005" s="10">
        <v>8.25</v>
      </c>
      <c r="K1005" s="10">
        <v>15</v>
      </c>
      <c r="L1005" s="10">
        <v>1.5</v>
      </c>
      <c r="M1005" s="10" t="s">
        <v>45</v>
      </c>
      <c r="N1005" s="10"/>
      <c r="O1005" s="12">
        <v>41247</v>
      </c>
      <c r="P1005" s="4" t="s">
        <v>8072</v>
      </c>
      <c r="Q1005" s="10" t="s">
        <v>49</v>
      </c>
      <c r="R1005" s="10" t="s">
        <v>8088</v>
      </c>
      <c r="S1005" s="13" t="s">
        <v>20</v>
      </c>
    </row>
    <row r="1006" spans="1:19" ht="15" hidden="1" customHeight="1" x14ac:dyDescent="0.25">
      <c r="A1006" s="10">
        <v>637278</v>
      </c>
      <c r="B1006" s="10" t="s">
        <v>862</v>
      </c>
      <c r="C1006" s="10"/>
      <c r="D1006" s="10"/>
      <c r="E1006" s="10"/>
      <c r="F1006" s="10" t="s">
        <v>2110</v>
      </c>
      <c r="G1006" s="11">
        <v>4600.8</v>
      </c>
      <c r="H1006" s="13"/>
      <c r="I1006" s="10" t="s">
        <v>2111</v>
      </c>
      <c r="J1006" s="10" t="s">
        <v>2112</v>
      </c>
      <c r="K1006" s="47"/>
      <c r="L1006" s="47"/>
      <c r="M1006" s="10" t="s">
        <v>45</v>
      </c>
      <c r="N1006" s="10"/>
      <c r="O1006" s="12">
        <v>41247</v>
      </c>
      <c r="P1006" s="4" t="s">
        <v>8072</v>
      </c>
      <c r="Q1006" s="10" t="s">
        <v>2050</v>
      </c>
      <c r="R1006" s="10" t="s">
        <v>8088</v>
      </c>
      <c r="S1006" s="13" t="s">
        <v>20</v>
      </c>
    </row>
    <row r="1007" spans="1:19" ht="15" hidden="1" customHeight="1" x14ac:dyDescent="0.25">
      <c r="A1007" s="10">
        <v>637279</v>
      </c>
      <c r="B1007" s="10" t="s">
        <v>862</v>
      </c>
      <c r="C1007" s="10"/>
      <c r="D1007" s="10"/>
      <c r="E1007" s="10"/>
      <c r="F1007" s="10" t="s">
        <v>2113</v>
      </c>
      <c r="G1007" s="11">
        <v>2956.2</v>
      </c>
      <c r="H1007" s="13"/>
      <c r="I1007" s="10" t="s">
        <v>2114</v>
      </c>
      <c r="J1007" s="10" t="s">
        <v>2115</v>
      </c>
      <c r="K1007" s="47"/>
      <c r="L1007" s="47"/>
      <c r="M1007" s="10" t="s">
        <v>45</v>
      </c>
      <c r="N1007" s="10"/>
      <c r="O1007" s="12">
        <v>41247</v>
      </c>
      <c r="P1007" s="4" t="s">
        <v>8072</v>
      </c>
      <c r="Q1007" s="10" t="s">
        <v>2050</v>
      </c>
      <c r="R1007" s="10" t="s">
        <v>8088</v>
      </c>
      <c r="S1007" s="13" t="s">
        <v>20</v>
      </c>
    </row>
    <row r="1008" spans="1:19" s="10" customFormat="1" ht="15" hidden="1" customHeight="1" x14ac:dyDescent="0.25">
      <c r="A1008" s="10">
        <v>695192</v>
      </c>
      <c r="B1008" s="10" t="s">
        <v>279</v>
      </c>
      <c r="C1008" s="76" t="s">
        <v>8360</v>
      </c>
      <c r="D1008" s="76"/>
      <c r="E1008" s="76"/>
      <c r="F1008" s="10" t="s">
        <v>6938</v>
      </c>
      <c r="G1008" s="10">
        <v>1404</v>
      </c>
      <c r="I1008" s="10">
        <v>30.5</v>
      </c>
      <c r="L1008" s="10">
        <v>1.75</v>
      </c>
      <c r="M1008" s="10" t="s">
        <v>18</v>
      </c>
      <c r="N1008" s="10">
        <v>869249</v>
      </c>
      <c r="O1008" s="12">
        <v>41484</v>
      </c>
      <c r="P1008" s="4" t="s">
        <v>8079</v>
      </c>
      <c r="Q1008" s="10" t="s">
        <v>254</v>
      </c>
      <c r="R1008" s="10" t="s">
        <v>8088</v>
      </c>
      <c r="S1008" s="10" t="s">
        <v>26</v>
      </c>
    </row>
    <row r="1009" spans="1:19" ht="15" hidden="1" customHeight="1" x14ac:dyDescent="0.25">
      <c r="A1009" s="10">
        <v>637316</v>
      </c>
      <c r="B1009" s="10" t="s">
        <v>1979</v>
      </c>
      <c r="C1009" s="10"/>
      <c r="D1009" s="10"/>
      <c r="E1009" s="10"/>
      <c r="F1009" s="10" t="s">
        <v>2117</v>
      </c>
      <c r="G1009" s="11">
        <v>1175.5</v>
      </c>
      <c r="H1009" s="13"/>
      <c r="I1009" s="10">
        <v>9</v>
      </c>
      <c r="J1009" s="10" t="s">
        <v>2118</v>
      </c>
      <c r="K1009" s="47"/>
      <c r="L1009" s="47"/>
      <c r="M1009" s="10" t="s">
        <v>45</v>
      </c>
      <c r="N1009" s="10"/>
      <c r="O1009" s="12">
        <v>41247</v>
      </c>
      <c r="P1009" s="4" t="s">
        <v>8072</v>
      </c>
      <c r="Q1009" s="10" t="s">
        <v>103</v>
      </c>
      <c r="R1009" s="10" t="s">
        <v>8088</v>
      </c>
      <c r="S1009" s="13" t="s">
        <v>20</v>
      </c>
    </row>
    <row r="1010" spans="1:19" s="10" customFormat="1" ht="15" hidden="1" customHeight="1" x14ac:dyDescent="0.25">
      <c r="A1010" s="10">
        <v>695192</v>
      </c>
      <c r="B1010" s="10" t="s">
        <v>279</v>
      </c>
      <c r="C1010" s="76" t="s">
        <v>8360</v>
      </c>
      <c r="D1010" s="76"/>
      <c r="E1010" s="76"/>
      <c r="F1010" s="10" t="s">
        <v>6938</v>
      </c>
      <c r="G1010" s="10">
        <v>1404</v>
      </c>
      <c r="I1010" s="10">
        <v>30.5</v>
      </c>
      <c r="L1010" s="10">
        <v>1.75</v>
      </c>
      <c r="M1010" s="10" t="s">
        <v>18</v>
      </c>
      <c r="N1010" s="10">
        <v>869249</v>
      </c>
      <c r="O1010" s="12">
        <v>41484</v>
      </c>
      <c r="P1010" s="4" t="s">
        <v>8079</v>
      </c>
      <c r="Q1010" s="10" t="s">
        <v>254</v>
      </c>
      <c r="R1010" s="10" t="s">
        <v>8088</v>
      </c>
      <c r="S1010" s="10" t="s">
        <v>26</v>
      </c>
    </row>
    <row r="1011" spans="1:19" ht="15" hidden="1" customHeight="1" x14ac:dyDescent="0.25">
      <c r="A1011" s="10">
        <v>637327</v>
      </c>
      <c r="B1011" s="10" t="s">
        <v>2019</v>
      </c>
      <c r="C1011" s="10"/>
      <c r="D1011" s="10"/>
      <c r="E1011" s="10"/>
      <c r="F1011" s="10" t="s">
        <v>2120</v>
      </c>
      <c r="G1011" s="11">
        <v>3010</v>
      </c>
      <c r="H1011" s="13"/>
      <c r="I1011" s="10">
        <v>10.25</v>
      </c>
      <c r="J1011" s="47"/>
      <c r="K1011" s="10">
        <v>15</v>
      </c>
      <c r="L1011" s="10">
        <v>1.25</v>
      </c>
      <c r="M1011" s="10" t="s">
        <v>45</v>
      </c>
      <c r="N1011" s="10"/>
      <c r="O1011" s="12">
        <v>41247</v>
      </c>
      <c r="P1011" s="4" t="s">
        <v>8072</v>
      </c>
      <c r="Q1011" s="10" t="s">
        <v>75</v>
      </c>
      <c r="R1011" s="10" t="s">
        <v>8088</v>
      </c>
      <c r="S1011" s="13" t="s">
        <v>20</v>
      </c>
    </row>
    <row r="1012" spans="1:19" ht="15" hidden="1" customHeight="1" x14ac:dyDescent="0.25">
      <c r="A1012" s="47">
        <v>691085</v>
      </c>
      <c r="B1012" s="47" t="s">
        <v>271</v>
      </c>
      <c r="C1012" s="47"/>
      <c r="D1012" s="47"/>
      <c r="E1012" s="47"/>
      <c r="F1012" s="47" t="s">
        <v>6543</v>
      </c>
      <c r="G1012" s="47">
        <v>3972</v>
      </c>
      <c r="H1012" s="13"/>
      <c r="I1012" s="47" t="s">
        <v>6544</v>
      </c>
      <c r="J1012" s="47">
        <v>10</v>
      </c>
      <c r="K1012" s="47">
        <v>4</v>
      </c>
      <c r="L1012" s="47"/>
      <c r="M1012" s="47" t="s">
        <v>45</v>
      </c>
      <c r="N1012" s="47"/>
      <c r="O1012" s="48">
        <v>41478</v>
      </c>
      <c r="P1012" s="50" t="s">
        <v>8079</v>
      </c>
      <c r="Q1012" s="47" t="s">
        <v>25</v>
      </c>
      <c r="R1012" s="47" t="s">
        <v>8088</v>
      </c>
      <c r="S1012" s="13" t="s">
        <v>20</v>
      </c>
    </row>
    <row r="1013" spans="1:19" ht="15" hidden="1" customHeight="1" x14ac:dyDescent="0.25">
      <c r="A1013" s="10">
        <v>627606</v>
      </c>
      <c r="B1013" s="10" t="s">
        <v>282</v>
      </c>
      <c r="C1013" s="10"/>
      <c r="D1013" s="10" t="s">
        <v>8558</v>
      </c>
      <c r="E1013" s="10"/>
      <c r="F1013" s="10" t="s">
        <v>729</v>
      </c>
      <c r="G1013" s="11">
        <v>1002</v>
      </c>
      <c r="H1013" s="13"/>
      <c r="I1013" s="10" t="s">
        <v>730</v>
      </c>
      <c r="J1013" s="10">
        <v>5</v>
      </c>
      <c r="K1013" s="10" t="s">
        <v>731</v>
      </c>
      <c r="L1013" s="47"/>
      <c r="M1013" s="10" t="s">
        <v>18</v>
      </c>
      <c r="N1013" s="10">
        <v>725782</v>
      </c>
      <c r="O1013" s="12">
        <v>41190</v>
      </c>
      <c r="P1013" s="4" t="s">
        <v>8070</v>
      </c>
      <c r="Q1013" s="10" t="s">
        <v>47</v>
      </c>
      <c r="R1013" s="47" t="s">
        <v>8087</v>
      </c>
      <c r="S1013" s="13" t="s">
        <v>20</v>
      </c>
    </row>
    <row r="1014" spans="1:19" s="10" customFormat="1" ht="15" hidden="1" customHeight="1" x14ac:dyDescent="0.25">
      <c r="A1014" s="10">
        <v>627853</v>
      </c>
      <c r="B1014" s="10" t="s">
        <v>90</v>
      </c>
      <c r="C1014" s="76" t="s">
        <v>8360</v>
      </c>
      <c r="D1014" s="76"/>
      <c r="E1014" s="76"/>
      <c r="F1014" s="10" t="s">
        <v>1100</v>
      </c>
      <c r="G1014" s="11">
        <v>32100</v>
      </c>
      <c r="I1014" s="10">
        <v>31</v>
      </c>
      <c r="L1014" s="10">
        <v>1.5</v>
      </c>
      <c r="M1014" s="10" t="s">
        <v>45</v>
      </c>
      <c r="O1014" s="12">
        <v>41205</v>
      </c>
      <c r="P1014" s="4" t="s">
        <v>8070</v>
      </c>
      <c r="Q1014" s="10" t="s">
        <v>37</v>
      </c>
      <c r="R1014" s="10" t="s">
        <v>8088</v>
      </c>
      <c r="S1014" s="10" t="s">
        <v>26</v>
      </c>
    </row>
    <row r="1015" spans="1:19" s="10" customFormat="1" ht="15" hidden="1" customHeight="1" x14ac:dyDescent="0.25">
      <c r="A1015" s="10">
        <v>637114</v>
      </c>
      <c r="B1015" s="10" t="s">
        <v>90</v>
      </c>
      <c r="C1015" s="76" t="s">
        <v>8360</v>
      </c>
      <c r="D1015" s="76"/>
      <c r="E1015" s="76"/>
      <c r="F1015" s="10" t="s">
        <v>1100</v>
      </c>
      <c r="G1015" s="11">
        <v>30600</v>
      </c>
      <c r="I1015" s="10">
        <v>31</v>
      </c>
      <c r="L1015" s="10">
        <v>1.5</v>
      </c>
      <c r="M1015" s="10" t="s">
        <v>45</v>
      </c>
      <c r="O1015" s="12">
        <v>41247</v>
      </c>
      <c r="P1015" s="4" t="s">
        <v>8072</v>
      </c>
      <c r="Q1015" s="10" t="s">
        <v>37</v>
      </c>
      <c r="R1015" s="10" t="s">
        <v>8087</v>
      </c>
      <c r="S1015" s="10" t="s">
        <v>26</v>
      </c>
    </row>
    <row r="1016" spans="1:19" ht="15" hidden="1" customHeight="1" x14ac:dyDescent="0.25">
      <c r="A1016" s="10">
        <v>651868</v>
      </c>
      <c r="B1016" s="10" t="s">
        <v>937</v>
      </c>
      <c r="C1016" s="10"/>
      <c r="D1016" s="10"/>
      <c r="E1016" s="10"/>
      <c r="F1016" s="10" t="s">
        <v>3556</v>
      </c>
      <c r="G1016" s="11">
        <v>3925</v>
      </c>
      <c r="H1016" s="13"/>
      <c r="I1016" s="10">
        <v>3</v>
      </c>
      <c r="J1016" s="47"/>
      <c r="K1016" s="10">
        <v>3</v>
      </c>
      <c r="L1016" s="10">
        <v>1.5</v>
      </c>
      <c r="M1016" s="10" t="s">
        <v>45</v>
      </c>
      <c r="N1016" s="10"/>
      <c r="O1016" s="12">
        <v>41319</v>
      </c>
      <c r="P1016" s="4" t="s">
        <v>8074</v>
      </c>
      <c r="Q1016" s="10" t="s">
        <v>37</v>
      </c>
      <c r="R1016" s="10" t="s">
        <v>8088</v>
      </c>
      <c r="S1016" s="13" t="s">
        <v>20</v>
      </c>
    </row>
    <row r="1017" spans="1:19" ht="15" hidden="1" customHeight="1" x14ac:dyDescent="0.25">
      <c r="A1017" s="10">
        <v>669147</v>
      </c>
      <c r="B1017" s="10" t="s">
        <v>5094</v>
      </c>
      <c r="C1017" s="10"/>
      <c r="D1017" s="10"/>
      <c r="E1017" s="10"/>
      <c r="F1017" s="10" t="s">
        <v>5095</v>
      </c>
      <c r="G1017" s="11">
        <v>3837.75</v>
      </c>
      <c r="H1017" s="13"/>
      <c r="I1017" s="10">
        <v>7.5</v>
      </c>
      <c r="J1017" s="47"/>
      <c r="K1017" s="10">
        <v>9</v>
      </c>
      <c r="L1017" s="10">
        <v>1.5</v>
      </c>
      <c r="M1017" s="10" t="s">
        <v>45</v>
      </c>
      <c r="N1017" s="10"/>
      <c r="O1017" s="12">
        <v>41387</v>
      </c>
      <c r="P1017" s="4" t="s">
        <v>8076</v>
      </c>
      <c r="Q1017" s="10" t="s">
        <v>288</v>
      </c>
      <c r="R1017" s="10" t="s">
        <v>8088</v>
      </c>
      <c r="S1017" s="13" t="s">
        <v>20</v>
      </c>
    </row>
    <row r="1018" spans="1:19" s="10" customFormat="1" ht="15" hidden="1" customHeight="1" x14ac:dyDescent="0.25">
      <c r="A1018" s="10">
        <v>680602</v>
      </c>
      <c r="B1018" s="10" t="s">
        <v>90</v>
      </c>
      <c r="C1018" s="76" t="s">
        <v>8360</v>
      </c>
      <c r="D1018" s="76"/>
      <c r="E1018" s="76"/>
      <c r="F1018" s="10" t="s">
        <v>5842</v>
      </c>
      <c r="G1018" s="11">
        <v>23000</v>
      </c>
      <c r="I1018" s="10">
        <v>31</v>
      </c>
      <c r="L1018" s="10">
        <v>1.5</v>
      </c>
      <c r="M1018" s="10" t="s">
        <v>45</v>
      </c>
      <c r="O1018" s="12">
        <v>41431</v>
      </c>
      <c r="P1018" s="4" t="s">
        <v>8078</v>
      </c>
      <c r="Q1018" s="10" t="s">
        <v>37</v>
      </c>
      <c r="R1018" s="10" t="s">
        <v>8087</v>
      </c>
      <c r="S1018" s="10" t="s">
        <v>26</v>
      </c>
    </row>
    <row r="1019" spans="1:19" s="10" customFormat="1" ht="15" hidden="1" customHeight="1" x14ac:dyDescent="0.25">
      <c r="A1019" s="10">
        <v>681112</v>
      </c>
      <c r="B1019" s="10" t="s">
        <v>90</v>
      </c>
      <c r="C1019" s="76" t="s">
        <v>8360</v>
      </c>
      <c r="D1019" s="76"/>
      <c r="E1019" s="76"/>
      <c r="F1019" s="10" t="s">
        <v>5635</v>
      </c>
      <c r="G1019" s="11">
        <v>550</v>
      </c>
      <c r="I1019" s="10">
        <v>31</v>
      </c>
      <c r="L1019" s="10">
        <v>1.6</v>
      </c>
      <c r="M1019" s="10" t="s">
        <v>18</v>
      </c>
      <c r="N1019" s="10">
        <v>835409</v>
      </c>
      <c r="O1019" s="12">
        <v>41418</v>
      </c>
      <c r="P1019" s="4" t="s">
        <v>8077</v>
      </c>
      <c r="Q1019" s="10" t="s">
        <v>37</v>
      </c>
      <c r="R1019" s="10" t="s">
        <v>8087</v>
      </c>
      <c r="S1019" s="10" t="s">
        <v>26</v>
      </c>
    </row>
    <row r="1020" spans="1:19" s="10" customFormat="1" ht="15" hidden="1" customHeight="1" x14ac:dyDescent="0.25">
      <c r="A1020" s="10">
        <v>681113</v>
      </c>
      <c r="B1020" s="10" t="s">
        <v>90</v>
      </c>
      <c r="C1020" s="76" t="s">
        <v>8360</v>
      </c>
      <c r="D1020" s="76"/>
      <c r="E1020" s="76"/>
      <c r="F1020" s="10" t="s">
        <v>5635</v>
      </c>
      <c r="G1020" s="11">
        <v>550</v>
      </c>
      <c r="I1020" s="10">
        <v>31</v>
      </c>
      <c r="L1020" s="10">
        <v>1.6</v>
      </c>
      <c r="M1020" s="10" t="s">
        <v>18</v>
      </c>
      <c r="N1020" s="10">
        <v>835425</v>
      </c>
      <c r="O1020" s="12">
        <v>41418</v>
      </c>
      <c r="P1020" s="4" t="s">
        <v>8077</v>
      </c>
      <c r="Q1020" s="10" t="s">
        <v>37</v>
      </c>
      <c r="R1020" s="10" t="s">
        <v>8087</v>
      </c>
      <c r="S1020" s="10" t="s">
        <v>26</v>
      </c>
    </row>
    <row r="1021" spans="1:19" s="10" customFormat="1" ht="15" hidden="1" customHeight="1" x14ac:dyDescent="0.25">
      <c r="A1021" s="10">
        <v>670162</v>
      </c>
      <c r="B1021" s="10" t="s">
        <v>64</v>
      </c>
      <c r="C1021" s="76" t="s">
        <v>8360</v>
      </c>
      <c r="D1021" s="76"/>
      <c r="E1021" s="76"/>
      <c r="F1021" s="10" t="s">
        <v>5143</v>
      </c>
      <c r="G1021" s="11">
        <v>46000</v>
      </c>
      <c r="I1021" s="10">
        <v>31</v>
      </c>
      <c r="L1021" s="10">
        <v>0.75</v>
      </c>
      <c r="M1021" s="10" t="s">
        <v>45</v>
      </c>
      <c r="O1021" s="12">
        <v>41390</v>
      </c>
      <c r="P1021" s="4" t="s">
        <v>8076</v>
      </c>
      <c r="Q1021" s="10" t="s">
        <v>254</v>
      </c>
      <c r="R1021" s="10" t="s">
        <v>8088</v>
      </c>
      <c r="S1021" s="10" t="s">
        <v>26</v>
      </c>
    </row>
    <row r="1022" spans="1:19" s="10" customFormat="1" ht="15" hidden="1" customHeight="1" x14ac:dyDescent="0.25">
      <c r="A1022" s="10">
        <v>704639</v>
      </c>
      <c r="B1022" s="10" t="s">
        <v>7834</v>
      </c>
      <c r="C1022" s="76" t="s">
        <v>8360</v>
      </c>
      <c r="D1022" s="76"/>
      <c r="E1022" s="76"/>
      <c r="F1022" s="10" t="s">
        <v>7835</v>
      </c>
      <c r="G1022" s="10">
        <v>23040</v>
      </c>
      <c r="I1022" s="10">
        <v>31</v>
      </c>
      <c r="L1022" s="10">
        <v>2</v>
      </c>
      <c r="M1022" s="10" t="s">
        <v>45</v>
      </c>
      <c r="O1022" s="12">
        <v>41537</v>
      </c>
      <c r="P1022" s="4" t="s">
        <v>8081</v>
      </c>
      <c r="Q1022" s="10" t="s">
        <v>254</v>
      </c>
      <c r="R1022" s="10" t="s">
        <v>8088</v>
      </c>
      <c r="S1022" s="10" t="s">
        <v>26</v>
      </c>
    </row>
    <row r="1023" spans="1:19" s="10" customFormat="1" ht="15" hidden="1" customHeight="1" x14ac:dyDescent="0.25">
      <c r="A1023" s="10">
        <v>691824</v>
      </c>
      <c r="B1023" s="10" t="s">
        <v>279</v>
      </c>
      <c r="C1023" s="76" t="s">
        <v>8360</v>
      </c>
      <c r="D1023" s="76"/>
      <c r="E1023" s="76"/>
      <c r="F1023" s="10" t="s">
        <v>6598</v>
      </c>
      <c r="G1023" s="10">
        <v>3330</v>
      </c>
      <c r="I1023" s="10">
        <v>31.5</v>
      </c>
      <c r="L1023" s="10">
        <v>1.9</v>
      </c>
      <c r="M1023" s="10" t="s">
        <v>18</v>
      </c>
      <c r="N1023" s="10">
        <v>861753</v>
      </c>
      <c r="O1023" s="12">
        <v>41470</v>
      </c>
      <c r="P1023" s="4" t="s">
        <v>8079</v>
      </c>
      <c r="Q1023" s="10" t="s">
        <v>254</v>
      </c>
      <c r="R1023" s="10" t="s">
        <v>8088</v>
      </c>
      <c r="S1023" s="10" t="s">
        <v>26</v>
      </c>
    </row>
    <row r="1024" spans="1:19" ht="15" hidden="1" customHeight="1" x14ac:dyDescent="0.25">
      <c r="A1024" s="10">
        <v>637356</v>
      </c>
      <c r="B1024" s="10" t="s">
        <v>763</v>
      </c>
      <c r="C1024" s="10"/>
      <c r="D1024" s="10"/>
      <c r="E1024" s="10"/>
      <c r="F1024" s="10" t="s">
        <v>2126</v>
      </c>
      <c r="G1024" s="11">
        <v>4120.5600000000004</v>
      </c>
      <c r="H1024" s="13"/>
      <c r="I1024" s="10" t="s">
        <v>2127</v>
      </c>
      <c r="J1024" s="10">
        <v>50</v>
      </c>
      <c r="K1024" s="10">
        <v>75</v>
      </c>
      <c r="L1024" s="10">
        <v>5</v>
      </c>
      <c r="M1024" s="10" t="s">
        <v>45</v>
      </c>
      <c r="N1024" s="10"/>
      <c r="O1024" s="12">
        <v>41248</v>
      </c>
      <c r="P1024" s="4" t="s">
        <v>8072</v>
      </c>
      <c r="Q1024" s="10" t="s">
        <v>49</v>
      </c>
      <c r="R1024" s="10" t="s">
        <v>8088</v>
      </c>
      <c r="S1024" s="13" t="s">
        <v>20</v>
      </c>
    </row>
    <row r="1025" spans="1:19" ht="15" hidden="1" customHeight="1" x14ac:dyDescent="0.25">
      <c r="A1025" s="10">
        <v>637363</v>
      </c>
      <c r="B1025" s="10" t="s">
        <v>64</v>
      </c>
      <c r="C1025" s="10"/>
      <c r="D1025" s="10"/>
      <c r="E1025" s="10"/>
      <c r="F1025" s="10" t="s">
        <v>2128</v>
      </c>
      <c r="G1025" s="11">
        <v>1731.5</v>
      </c>
      <c r="H1025" s="13"/>
      <c r="I1025" s="10">
        <v>3.5</v>
      </c>
      <c r="J1025" s="10" t="s">
        <v>2129</v>
      </c>
      <c r="K1025" s="47"/>
      <c r="L1025" s="47"/>
      <c r="M1025" s="10" t="s">
        <v>45</v>
      </c>
      <c r="N1025" s="10"/>
      <c r="O1025" s="12">
        <v>41248</v>
      </c>
      <c r="P1025" s="4" t="s">
        <v>8072</v>
      </c>
      <c r="Q1025" s="10" t="s">
        <v>39</v>
      </c>
      <c r="R1025" s="10" t="s">
        <v>8088</v>
      </c>
      <c r="S1025" s="13" t="s">
        <v>20</v>
      </c>
    </row>
    <row r="1026" spans="1:19" ht="15" hidden="1" customHeight="1" x14ac:dyDescent="0.25">
      <c r="A1026" s="10">
        <v>637366</v>
      </c>
      <c r="B1026" s="10" t="s">
        <v>15</v>
      </c>
      <c r="C1026" s="10"/>
      <c r="D1026" s="10"/>
      <c r="E1026" s="10"/>
      <c r="F1026" s="10" t="s">
        <v>2130</v>
      </c>
      <c r="G1026" s="11">
        <v>4113.75</v>
      </c>
      <c r="H1026" s="13"/>
      <c r="I1026" s="10" t="s">
        <v>2131</v>
      </c>
      <c r="J1026" s="10">
        <v>5</v>
      </c>
      <c r="K1026" s="10">
        <v>22</v>
      </c>
      <c r="L1026" s="10">
        <v>225</v>
      </c>
      <c r="M1026" s="10" t="s">
        <v>45</v>
      </c>
      <c r="N1026" s="10"/>
      <c r="O1026" s="12">
        <v>41248</v>
      </c>
      <c r="P1026" s="4" t="s">
        <v>8072</v>
      </c>
      <c r="Q1026" s="10" t="s">
        <v>49</v>
      </c>
      <c r="R1026" s="10" t="s">
        <v>8088</v>
      </c>
      <c r="S1026" s="13" t="s">
        <v>20</v>
      </c>
    </row>
    <row r="1027" spans="1:19" ht="15" hidden="1" customHeight="1" x14ac:dyDescent="0.25">
      <c r="A1027" s="10">
        <v>637371</v>
      </c>
      <c r="B1027" s="10" t="s">
        <v>15</v>
      </c>
      <c r="C1027" s="10"/>
      <c r="D1027" s="10"/>
      <c r="E1027" s="10"/>
      <c r="F1027" s="10" t="s">
        <v>2132</v>
      </c>
      <c r="G1027" s="11">
        <v>0</v>
      </c>
      <c r="H1027" s="13"/>
      <c r="I1027" s="10" t="s">
        <v>2133</v>
      </c>
      <c r="J1027" s="10" t="s">
        <v>2134</v>
      </c>
      <c r="K1027" s="47"/>
      <c r="L1027" s="47"/>
      <c r="M1027" s="10" t="s">
        <v>45</v>
      </c>
      <c r="N1027" s="10"/>
      <c r="O1027" s="12">
        <v>41248</v>
      </c>
      <c r="P1027" s="4" t="s">
        <v>8072</v>
      </c>
      <c r="Q1027" s="10" t="s">
        <v>49</v>
      </c>
      <c r="R1027" s="10" t="s">
        <v>8088</v>
      </c>
      <c r="S1027" s="13" t="s">
        <v>20</v>
      </c>
    </row>
    <row r="1028" spans="1:19" ht="15" hidden="1" customHeight="1" x14ac:dyDescent="0.25">
      <c r="A1028" s="10">
        <v>637393</v>
      </c>
      <c r="B1028" s="10" t="s">
        <v>64</v>
      </c>
      <c r="C1028" s="10"/>
      <c r="D1028" s="10"/>
      <c r="E1028" s="10"/>
      <c r="F1028" s="10" t="s">
        <v>2135</v>
      </c>
      <c r="G1028" s="11">
        <v>1016</v>
      </c>
      <c r="H1028" s="13"/>
      <c r="I1028" s="10">
        <v>10</v>
      </c>
      <c r="J1028" s="10">
        <v>15</v>
      </c>
      <c r="K1028" s="10" t="s">
        <v>2136</v>
      </c>
      <c r="L1028" s="47"/>
      <c r="M1028" s="10" t="s">
        <v>45</v>
      </c>
      <c r="N1028" s="10"/>
      <c r="O1028" s="12">
        <v>41248</v>
      </c>
      <c r="P1028" s="4" t="s">
        <v>8072</v>
      </c>
      <c r="Q1028" s="10" t="s">
        <v>34</v>
      </c>
      <c r="R1028" s="10" t="s">
        <v>8088</v>
      </c>
      <c r="S1028" s="13" t="s">
        <v>20</v>
      </c>
    </row>
    <row r="1029" spans="1:19" s="10" customFormat="1" ht="15" hidden="1" customHeight="1" x14ac:dyDescent="0.25">
      <c r="A1029" s="10">
        <v>691824</v>
      </c>
      <c r="B1029" s="10" t="s">
        <v>279</v>
      </c>
      <c r="C1029" s="76" t="s">
        <v>8360</v>
      </c>
      <c r="D1029" s="76"/>
      <c r="E1029" s="76"/>
      <c r="F1029" s="10" t="s">
        <v>6598</v>
      </c>
      <c r="G1029" s="10">
        <v>3330</v>
      </c>
      <c r="I1029" s="10">
        <v>31.5</v>
      </c>
      <c r="L1029" s="10">
        <v>1.9</v>
      </c>
      <c r="M1029" s="10" t="s">
        <v>18</v>
      </c>
      <c r="N1029" s="10">
        <v>861753</v>
      </c>
      <c r="O1029" s="12">
        <v>41470</v>
      </c>
      <c r="P1029" s="4" t="s">
        <v>8079</v>
      </c>
      <c r="Q1029" s="10" t="s">
        <v>254</v>
      </c>
      <c r="R1029" s="10" t="s">
        <v>8088</v>
      </c>
      <c r="S1029" s="10" t="s">
        <v>26</v>
      </c>
    </row>
    <row r="1030" spans="1:19" ht="15" hidden="1" customHeight="1" x14ac:dyDescent="0.25">
      <c r="A1030" s="47">
        <v>694638</v>
      </c>
      <c r="B1030" s="47" t="s">
        <v>411</v>
      </c>
      <c r="C1030" s="47"/>
      <c r="D1030" s="10" t="s">
        <v>8558</v>
      </c>
      <c r="E1030" s="47"/>
      <c r="F1030" s="47" t="s">
        <v>6853</v>
      </c>
      <c r="G1030" s="47">
        <v>1022.5</v>
      </c>
      <c r="H1030" s="13"/>
      <c r="I1030" s="47" t="s">
        <v>143</v>
      </c>
      <c r="J1030" s="47" t="s">
        <v>1133</v>
      </c>
      <c r="K1030" s="47"/>
      <c r="L1030" s="47"/>
      <c r="M1030" s="47" t="s">
        <v>18</v>
      </c>
      <c r="N1030" s="47">
        <v>866582</v>
      </c>
      <c r="O1030" s="48">
        <v>41479</v>
      </c>
      <c r="P1030" s="50" t="s">
        <v>8079</v>
      </c>
      <c r="Q1030" s="47" t="s">
        <v>3717</v>
      </c>
      <c r="R1030" s="47" t="s">
        <v>8087</v>
      </c>
      <c r="S1030" s="13" t="s">
        <v>20</v>
      </c>
    </row>
    <row r="1031" spans="1:19" ht="15" hidden="1" customHeight="1" x14ac:dyDescent="0.25">
      <c r="A1031" s="47">
        <v>694638</v>
      </c>
      <c r="B1031" s="47" t="s">
        <v>411</v>
      </c>
      <c r="C1031" s="47"/>
      <c r="D1031" s="10" t="s">
        <v>8558</v>
      </c>
      <c r="E1031" s="47"/>
      <c r="F1031" s="47" t="s">
        <v>6853</v>
      </c>
      <c r="G1031" s="47">
        <v>1022.5</v>
      </c>
      <c r="H1031" s="13"/>
      <c r="I1031" s="47" t="s">
        <v>143</v>
      </c>
      <c r="J1031" s="47" t="s">
        <v>1133</v>
      </c>
      <c r="K1031" s="47"/>
      <c r="L1031" s="47"/>
      <c r="M1031" s="47" t="s">
        <v>18</v>
      </c>
      <c r="N1031" s="47">
        <v>866582</v>
      </c>
      <c r="O1031" s="48">
        <v>41479</v>
      </c>
      <c r="P1031" s="50" t="s">
        <v>8079</v>
      </c>
      <c r="Q1031" s="47" t="s">
        <v>3717</v>
      </c>
      <c r="R1031" s="47" t="s">
        <v>8087</v>
      </c>
      <c r="S1031" s="13" t="s">
        <v>20</v>
      </c>
    </row>
    <row r="1032" spans="1:19" s="10" customFormat="1" ht="15" hidden="1" customHeight="1" x14ac:dyDescent="0.25">
      <c r="A1032" s="10">
        <v>690376</v>
      </c>
      <c r="B1032" s="10" t="s">
        <v>1467</v>
      </c>
      <c r="C1032" s="76" t="s">
        <v>8360</v>
      </c>
      <c r="D1032" s="76"/>
      <c r="E1032" s="76"/>
      <c r="F1032" s="10" t="s">
        <v>6478</v>
      </c>
      <c r="G1032" s="10">
        <v>21800</v>
      </c>
      <c r="I1032" s="10">
        <v>32</v>
      </c>
      <c r="J1032" s="10">
        <v>0</v>
      </c>
      <c r="K1032" s="10">
        <v>0</v>
      </c>
      <c r="L1032" s="10">
        <v>1.5</v>
      </c>
      <c r="M1032" s="10" t="s">
        <v>45</v>
      </c>
      <c r="O1032" s="12">
        <v>41472</v>
      </c>
      <c r="P1032" s="4" t="s">
        <v>8079</v>
      </c>
      <c r="Q1032" s="10" t="s">
        <v>79</v>
      </c>
      <c r="R1032" s="10" t="s">
        <v>8088</v>
      </c>
      <c r="S1032" s="10" t="s">
        <v>26</v>
      </c>
    </row>
    <row r="1033" spans="1:19" s="10" customFormat="1" ht="15" hidden="1" customHeight="1" x14ac:dyDescent="0.25">
      <c r="A1033" s="10">
        <v>625618</v>
      </c>
      <c r="B1033" s="10" t="s">
        <v>556</v>
      </c>
      <c r="C1033" s="76" t="s">
        <v>8360</v>
      </c>
      <c r="D1033" s="76"/>
      <c r="E1033" s="76"/>
      <c r="F1033" s="10" t="s">
        <v>874</v>
      </c>
      <c r="G1033" s="11">
        <v>0</v>
      </c>
      <c r="I1033" s="10">
        <v>32</v>
      </c>
      <c r="L1033" s="10">
        <v>1.25</v>
      </c>
      <c r="M1033" s="10" t="s">
        <v>45</v>
      </c>
      <c r="O1033" s="12">
        <v>41194</v>
      </c>
      <c r="P1033" s="4" t="s">
        <v>8070</v>
      </c>
      <c r="Q1033" s="10" t="s">
        <v>37</v>
      </c>
      <c r="R1033" s="10" t="s">
        <v>8088</v>
      </c>
      <c r="S1033" s="10" t="s">
        <v>26</v>
      </c>
    </row>
    <row r="1034" spans="1:19" ht="15" hidden="1" customHeight="1" x14ac:dyDescent="0.25">
      <c r="A1034" s="10">
        <v>637547</v>
      </c>
      <c r="B1034" s="10" t="s">
        <v>21</v>
      </c>
      <c r="C1034" s="10"/>
      <c r="D1034" s="10"/>
      <c r="E1034" s="10"/>
      <c r="F1034" s="10" t="s">
        <v>2143</v>
      </c>
      <c r="G1034" s="11">
        <v>0</v>
      </c>
      <c r="H1034" s="13"/>
      <c r="I1034" s="10">
        <v>7.5</v>
      </c>
      <c r="J1034" s="10">
        <v>3</v>
      </c>
      <c r="K1034" s="10">
        <v>17</v>
      </c>
      <c r="L1034" s="10" t="s">
        <v>2144</v>
      </c>
      <c r="M1034" s="10" t="s">
        <v>45</v>
      </c>
      <c r="N1034" s="10"/>
      <c r="O1034" s="12">
        <v>41248</v>
      </c>
      <c r="P1034" s="4" t="s">
        <v>8072</v>
      </c>
      <c r="Q1034" s="10" t="s">
        <v>31</v>
      </c>
      <c r="R1034" s="10" t="s">
        <v>8088</v>
      </c>
      <c r="S1034" s="13" t="s">
        <v>20</v>
      </c>
    </row>
    <row r="1035" spans="1:19" ht="15" hidden="1" customHeight="1" x14ac:dyDescent="0.25">
      <c r="A1035" s="10">
        <v>637573</v>
      </c>
      <c r="B1035" s="10" t="s">
        <v>1979</v>
      </c>
      <c r="C1035" s="10"/>
      <c r="D1035" s="10"/>
      <c r="E1035" s="10"/>
      <c r="F1035" s="10" t="s">
        <v>2145</v>
      </c>
      <c r="G1035" s="11">
        <v>2152</v>
      </c>
      <c r="H1035" s="13"/>
      <c r="I1035" s="10">
        <v>9</v>
      </c>
      <c r="J1035" s="10" t="s">
        <v>2146</v>
      </c>
      <c r="K1035" s="47"/>
      <c r="L1035" s="47"/>
      <c r="M1035" s="10" t="s">
        <v>45</v>
      </c>
      <c r="N1035" s="10"/>
      <c r="O1035" s="12">
        <v>41248</v>
      </c>
      <c r="P1035" s="4" t="s">
        <v>8072</v>
      </c>
      <c r="Q1035" s="10" t="s">
        <v>75</v>
      </c>
      <c r="R1035" s="10" t="s">
        <v>8088</v>
      </c>
      <c r="S1035" s="13" t="s">
        <v>20</v>
      </c>
    </row>
    <row r="1036" spans="1:19" ht="15" hidden="1" customHeight="1" x14ac:dyDescent="0.25">
      <c r="A1036" s="10">
        <v>637586</v>
      </c>
      <c r="B1036" s="10" t="s">
        <v>48</v>
      </c>
      <c r="C1036" s="10"/>
      <c r="D1036" s="10"/>
      <c r="E1036" s="10"/>
      <c r="F1036" s="10" t="s">
        <v>2147</v>
      </c>
      <c r="G1036" s="11">
        <v>1480.5</v>
      </c>
      <c r="H1036" s="13"/>
      <c r="I1036" s="10" t="s">
        <v>2148</v>
      </c>
      <c r="J1036" s="47"/>
      <c r="K1036" s="47"/>
      <c r="L1036" s="47"/>
      <c r="M1036" s="10" t="s">
        <v>45</v>
      </c>
      <c r="N1036" s="10"/>
      <c r="O1036" s="12">
        <v>41248</v>
      </c>
      <c r="P1036" s="4" t="s">
        <v>8072</v>
      </c>
      <c r="Q1036" s="10" t="s">
        <v>52</v>
      </c>
      <c r="R1036" s="10" t="s">
        <v>8088</v>
      </c>
      <c r="S1036" s="13" t="s">
        <v>20</v>
      </c>
    </row>
    <row r="1037" spans="1:19" s="10" customFormat="1" ht="15" hidden="1" customHeight="1" x14ac:dyDescent="0.25">
      <c r="A1037" s="10">
        <v>647648</v>
      </c>
      <c r="B1037" s="10" t="s">
        <v>237</v>
      </c>
      <c r="C1037" s="76" t="s">
        <v>8360</v>
      </c>
      <c r="D1037" s="76"/>
      <c r="E1037" s="76"/>
      <c r="F1037" s="10" t="s">
        <v>2858</v>
      </c>
      <c r="G1037" s="11">
        <v>772.8</v>
      </c>
      <c r="I1037" s="10">
        <v>32.5</v>
      </c>
      <c r="L1037" s="10">
        <v>1.2</v>
      </c>
      <c r="M1037" s="10" t="s">
        <v>18</v>
      </c>
      <c r="N1037" s="10">
        <v>768176</v>
      </c>
      <c r="O1037" s="12">
        <v>41288</v>
      </c>
      <c r="P1037" s="4" t="s">
        <v>8073</v>
      </c>
      <c r="Q1037" s="10" t="s">
        <v>254</v>
      </c>
      <c r="R1037" s="10" t="s">
        <v>8088</v>
      </c>
      <c r="S1037" s="10" t="s">
        <v>26</v>
      </c>
    </row>
    <row r="1038" spans="1:19" ht="15" hidden="1" customHeight="1" x14ac:dyDescent="0.25">
      <c r="A1038" s="47">
        <v>694925</v>
      </c>
      <c r="B1038" s="47" t="s">
        <v>411</v>
      </c>
      <c r="C1038" s="47"/>
      <c r="D1038" s="10" t="s">
        <v>8558</v>
      </c>
      <c r="E1038" s="47"/>
      <c r="F1038" s="47" t="s">
        <v>6853</v>
      </c>
      <c r="G1038" s="47">
        <v>1022.5</v>
      </c>
      <c r="H1038" s="13"/>
      <c r="I1038" s="47" t="s">
        <v>143</v>
      </c>
      <c r="J1038" s="47" t="s">
        <v>1133</v>
      </c>
      <c r="K1038" s="47"/>
      <c r="L1038" s="47"/>
      <c r="M1038" s="47" t="s">
        <v>18</v>
      </c>
      <c r="N1038" s="47">
        <v>866589</v>
      </c>
      <c r="O1038" s="48">
        <v>41479</v>
      </c>
      <c r="P1038" s="50" t="s">
        <v>8079</v>
      </c>
      <c r="Q1038" s="47" t="s">
        <v>3717</v>
      </c>
      <c r="R1038" s="47" t="s">
        <v>8087</v>
      </c>
      <c r="S1038" s="13" t="s">
        <v>20</v>
      </c>
    </row>
    <row r="1039" spans="1:19" ht="15" hidden="1" customHeight="1" x14ac:dyDescent="0.25">
      <c r="A1039" s="10">
        <v>637634</v>
      </c>
      <c r="B1039" s="10" t="s">
        <v>2151</v>
      </c>
      <c r="C1039" s="10"/>
      <c r="D1039" s="10"/>
      <c r="E1039" s="10"/>
      <c r="F1039" s="10" t="s">
        <v>2152</v>
      </c>
      <c r="G1039" s="11">
        <v>967.25</v>
      </c>
      <c r="H1039" s="13"/>
      <c r="I1039" s="10" t="s">
        <v>2153</v>
      </c>
      <c r="J1039" s="10">
        <v>15</v>
      </c>
      <c r="K1039" s="10">
        <v>3</v>
      </c>
      <c r="L1039" s="47"/>
      <c r="M1039" s="10" t="s">
        <v>45</v>
      </c>
      <c r="N1039" s="10"/>
      <c r="O1039" s="12">
        <v>41249</v>
      </c>
      <c r="P1039" s="4" t="s">
        <v>8072</v>
      </c>
      <c r="Q1039" s="10" t="s">
        <v>34</v>
      </c>
      <c r="R1039" s="10" t="s">
        <v>8088</v>
      </c>
      <c r="S1039" s="13" t="s">
        <v>20</v>
      </c>
    </row>
    <row r="1040" spans="1:19" ht="15" hidden="1" customHeight="1" x14ac:dyDescent="0.25">
      <c r="A1040" s="10">
        <v>637637</v>
      </c>
      <c r="B1040" s="10" t="s">
        <v>2154</v>
      </c>
      <c r="C1040" s="10"/>
      <c r="D1040" s="10"/>
      <c r="E1040" s="10"/>
      <c r="F1040" s="10" t="s">
        <v>2155</v>
      </c>
      <c r="G1040" s="11">
        <v>2379.5</v>
      </c>
      <c r="H1040" s="13"/>
      <c r="I1040" s="10">
        <v>3</v>
      </c>
      <c r="J1040" s="10" t="s">
        <v>2156</v>
      </c>
      <c r="K1040" s="47"/>
      <c r="L1040" s="47"/>
      <c r="M1040" s="10" t="s">
        <v>45</v>
      </c>
      <c r="N1040" s="10"/>
      <c r="O1040" s="12">
        <v>41249</v>
      </c>
      <c r="P1040" s="4" t="s">
        <v>8072</v>
      </c>
      <c r="Q1040" s="10" t="s">
        <v>39</v>
      </c>
      <c r="R1040" s="10" t="s">
        <v>8088</v>
      </c>
      <c r="S1040" s="13" t="s">
        <v>20</v>
      </c>
    </row>
    <row r="1041" spans="1:19" ht="15" hidden="1" customHeight="1" x14ac:dyDescent="0.25">
      <c r="A1041" s="10">
        <v>637638</v>
      </c>
      <c r="B1041" s="10" t="s">
        <v>2154</v>
      </c>
      <c r="C1041" s="10"/>
      <c r="D1041" s="10"/>
      <c r="E1041" s="10"/>
      <c r="F1041" s="10" t="s">
        <v>2157</v>
      </c>
      <c r="G1041" s="11">
        <v>2456</v>
      </c>
      <c r="H1041" s="13"/>
      <c r="I1041" s="10">
        <v>5</v>
      </c>
      <c r="J1041" s="10" t="s">
        <v>2158</v>
      </c>
      <c r="K1041" s="47"/>
      <c r="L1041" s="47"/>
      <c r="M1041" s="10" t="s">
        <v>45</v>
      </c>
      <c r="N1041" s="10"/>
      <c r="O1041" s="12">
        <v>41249</v>
      </c>
      <c r="P1041" s="4" t="s">
        <v>8072</v>
      </c>
      <c r="Q1041" s="10" t="s">
        <v>39</v>
      </c>
      <c r="R1041" s="10" t="s">
        <v>8088</v>
      </c>
      <c r="S1041" s="13" t="s">
        <v>20</v>
      </c>
    </row>
    <row r="1042" spans="1:19" ht="15" hidden="1" customHeight="1" x14ac:dyDescent="0.25">
      <c r="A1042" s="10">
        <v>637639</v>
      </c>
      <c r="B1042" s="10" t="s">
        <v>2154</v>
      </c>
      <c r="C1042" s="10"/>
      <c r="D1042" s="10"/>
      <c r="E1042" s="10"/>
      <c r="F1042" s="10" t="s">
        <v>2159</v>
      </c>
      <c r="G1042" s="11">
        <v>3013</v>
      </c>
      <c r="H1042" s="13"/>
      <c r="I1042" s="10">
        <v>10</v>
      </c>
      <c r="J1042" s="10" t="s">
        <v>2160</v>
      </c>
      <c r="K1042" s="47"/>
      <c r="L1042" s="47"/>
      <c r="M1042" s="10" t="s">
        <v>45</v>
      </c>
      <c r="N1042" s="10"/>
      <c r="O1042" s="12">
        <v>41249</v>
      </c>
      <c r="P1042" s="4" t="s">
        <v>8072</v>
      </c>
      <c r="Q1042" s="10" t="s">
        <v>39</v>
      </c>
      <c r="R1042" s="10" t="s">
        <v>8088</v>
      </c>
      <c r="S1042" s="13" t="s">
        <v>20</v>
      </c>
    </row>
    <row r="1043" spans="1:19" ht="15" hidden="1" customHeight="1" x14ac:dyDescent="0.25">
      <c r="A1043" s="10">
        <v>637646</v>
      </c>
      <c r="B1043" s="10" t="s">
        <v>2161</v>
      </c>
      <c r="C1043" s="10"/>
      <c r="D1043" s="10"/>
      <c r="E1043" s="10"/>
      <c r="F1043" s="10" t="s">
        <v>2162</v>
      </c>
      <c r="G1043" s="11">
        <v>1745.98</v>
      </c>
      <c r="H1043" s="13"/>
      <c r="I1043" s="10" t="s">
        <v>552</v>
      </c>
      <c r="J1043" s="10" t="s">
        <v>2163</v>
      </c>
      <c r="K1043" s="47"/>
      <c r="L1043" s="47"/>
      <c r="M1043" s="10" t="s">
        <v>45</v>
      </c>
      <c r="N1043" s="10"/>
      <c r="O1043" s="12">
        <v>41249</v>
      </c>
      <c r="P1043" s="4" t="s">
        <v>8072</v>
      </c>
      <c r="Q1043" s="10" t="s">
        <v>52</v>
      </c>
      <c r="R1043" s="10" t="s">
        <v>8088</v>
      </c>
      <c r="S1043" s="13" t="s">
        <v>20</v>
      </c>
    </row>
    <row r="1044" spans="1:19" ht="15" hidden="1" customHeight="1" x14ac:dyDescent="0.25">
      <c r="A1044" s="10">
        <v>637688</v>
      </c>
      <c r="B1044" s="10" t="s">
        <v>2164</v>
      </c>
      <c r="C1044" s="10"/>
      <c r="D1044" s="10"/>
      <c r="E1044" s="10"/>
      <c r="F1044" s="10" t="s">
        <v>2165</v>
      </c>
      <c r="G1044" s="11">
        <v>0</v>
      </c>
      <c r="H1044" s="13"/>
      <c r="I1044" s="10" t="s">
        <v>2166</v>
      </c>
      <c r="J1044" s="47"/>
      <c r="K1044" s="47"/>
      <c r="L1044" s="47"/>
      <c r="M1044" s="10" t="s">
        <v>45</v>
      </c>
      <c r="N1044" s="10"/>
      <c r="O1044" s="12">
        <v>41249</v>
      </c>
      <c r="P1044" s="4" t="s">
        <v>8072</v>
      </c>
      <c r="Q1044" s="10" t="s">
        <v>269</v>
      </c>
      <c r="R1044" s="10" t="s">
        <v>8088</v>
      </c>
      <c r="S1044" s="13" t="s">
        <v>20</v>
      </c>
    </row>
    <row r="1045" spans="1:19" s="10" customFormat="1" ht="15" hidden="1" customHeight="1" x14ac:dyDescent="0.25">
      <c r="A1045" s="10">
        <v>705570</v>
      </c>
      <c r="B1045" s="10" t="s">
        <v>237</v>
      </c>
      <c r="C1045" s="76" t="s">
        <v>8360</v>
      </c>
      <c r="D1045" s="76"/>
      <c r="E1045" s="76"/>
      <c r="F1045" s="10" t="s">
        <v>7903</v>
      </c>
      <c r="G1045" s="10">
        <v>821.1</v>
      </c>
      <c r="I1045" s="10">
        <v>32.5</v>
      </c>
      <c r="L1045" s="10">
        <v>1.2</v>
      </c>
      <c r="M1045" s="10" t="s">
        <v>18</v>
      </c>
      <c r="N1045" s="10">
        <v>891540</v>
      </c>
      <c r="O1045" s="12">
        <v>41527</v>
      </c>
      <c r="P1045" s="4" t="s">
        <v>8081</v>
      </c>
      <c r="Q1045" s="10" t="s">
        <v>140</v>
      </c>
      <c r="R1045" s="10" t="s">
        <v>8087</v>
      </c>
      <c r="S1045" s="10" t="s">
        <v>26</v>
      </c>
    </row>
    <row r="1046" spans="1:19" ht="15" hidden="1" customHeight="1" x14ac:dyDescent="0.25">
      <c r="A1046" s="47">
        <v>694925</v>
      </c>
      <c r="B1046" s="47" t="s">
        <v>411</v>
      </c>
      <c r="C1046" s="47"/>
      <c r="D1046" s="10" t="s">
        <v>8558</v>
      </c>
      <c r="E1046" s="47"/>
      <c r="F1046" s="47" t="s">
        <v>6853</v>
      </c>
      <c r="G1046" s="47">
        <v>1022.5</v>
      </c>
      <c r="H1046" s="13"/>
      <c r="I1046" s="47" t="s">
        <v>143</v>
      </c>
      <c r="J1046" s="47" t="s">
        <v>1133</v>
      </c>
      <c r="K1046" s="47"/>
      <c r="L1046" s="47"/>
      <c r="M1046" s="47" t="s">
        <v>18</v>
      </c>
      <c r="N1046" s="47">
        <v>866589</v>
      </c>
      <c r="O1046" s="48">
        <v>41479</v>
      </c>
      <c r="P1046" s="50" t="s">
        <v>8079</v>
      </c>
      <c r="Q1046" s="47" t="s">
        <v>3717</v>
      </c>
      <c r="R1046" s="47" t="s">
        <v>8087</v>
      </c>
      <c r="S1046" s="13" t="s">
        <v>20</v>
      </c>
    </row>
    <row r="1047" spans="1:19" ht="15" hidden="1" customHeight="1" x14ac:dyDescent="0.25">
      <c r="A1047" s="10">
        <v>659545</v>
      </c>
      <c r="B1047" s="10" t="s">
        <v>411</v>
      </c>
      <c r="C1047" s="10"/>
      <c r="D1047" s="10" t="s">
        <v>8558</v>
      </c>
      <c r="E1047" s="10"/>
      <c r="F1047" s="10" t="s">
        <v>3968</v>
      </c>
      <c r="G1047" s="11">
        <v>1034.5</v>
      </c>
      <c r="H1047" s="13"/>
      <c r="I1047" s="10" t="s">
        <v>143</v>
      </c>
      <c r="J1047" s="10" t="s">
        <v>1133</v>
      </c>
      <c r="K1047" s="47"/>
      <c r="L1047" s="47"/>
      <c r="M1047" s="10" t="s">
        <v>18</v>
      </c>
      <c r="N1047" s="10">
        <v>790529</v>
      </c>
      <c r="O1047" s="12">
        <v>41332</v>
      </c>
      <c r="P1047" s="4" t="s">
        <v>8074</v>
      </c>
      <c r="Q1047" s="10" t="s">
        <v>39</v>
      </c>
      <c r="R1047" s="10" t="s">
        <v>8088</v>
      </c>
      <c r="S1047" s="13" t="s">
        <v>20</v>
      </c>
    </row>
    <row r="1048" spans="1:19" s="10" customFormat="1" ht="15" hidden="1" customHeight="1" x14ac:dyDescent="0.25">
      <c r="A1048" s="10">
        <v>665495</v>
      </c>
      <c r="B1048" s="10" t="s">
        <v>279</v>
      </c>
      <c r="C1048" s="76" t="s">
        <v>8360</v>
      </c>
      <c r="D1048" s="76"/>
      <c r="E1048" s="76"/>
      <c r="F1048" s="10" t="s">
        <v>4720</v>
      </c>
      <c r="G1048" s="11">
        <v>2875</v>
      </c>
      <c r="I1048" s="10">
        <v>33</v>
      </c>
      <c r="L1048" s="10">
        <v>2</v>
      </c>
      <c r="M1048" s="10" t="s">
        <v>45</v>
      </c>
      <c r="O1048" s="12">
        <v>41372</v>
      </c>
      <c r="P1048" s="4" t="s">
        <v>8076</v>
      </c>
      <c r="Q1048" s="10" t="s">
        <v>254</v>
      </c>
      <c r="R1048" s="10" t="s">
        <v>8088</v>
      </c>
      <c r="S1048" s="10" t="s">
        <v>26</v>
      </c>
    </row>
    <row r="1049" spans="1:19" s="10" customFormat="1" ht="15" hidden="1" customHeight="1" x14ac:dyDescent="0.25">
      <c r="A1049" s="10">
        <v>667801</v>
      </c>
      <c r="B1049" s="10" t="s">
        <v>4933</v>
      </c>
      <c r="C1049" s="76" t="s">
        <v>8360</v>
      </c>
      <c r="D1049" s="76"/>
      <c r="E1049" s="76"/>
      <c r="F1049" s="10" t="s">
        <v>4935</v>
      </c>
      <c r="G1049" s="11">
        <v>5150</v>
      </c>
      <c r="I1049" s="10">
        <v>33.5</v>
      </c>
      <c r="L1049" s="10">
        <v>1.8</v>
      </c>
      <c r="M1049" s="10" t="s">
        <v>45</v>
      </c>
      <c r="O1049" s="12">
        <v>41382</v>
      </c>
      <c r="P1049" s="4" t="s">
        <v>8076</v>
      </c>
      <c r="Q1049" s="10" t="s">
        <v>253</v>
      </c>
      <c r="R1049" s="10" t="s">
        <v>8088</v>
      </c>
      <c r="S1049" s="10" t="s">
        <v>26</v>
      </c>
    </row>
    <row r="1050" spans="1:19" ht="15" hidden="1" customHeight="1" x14ac:dyDescent="0.25">
      <c r="A1050" s="10">
        <v>637784</v>
      </c>
      <c r="B1050" s="10" t="s">
        <v>467</v>
      </c>
      <c r="C1050" s="10"/>
      <c r="D1050" s="10"/>
      <c r="E1050" s="10"/>
      <c r="F1050" s="10" t="s">
        <v>2171</v>
      </c>
      <c r="G1050" s="11">
        <v>1652.25</v>
      </c>
      <c r="H1050" s="13"/>
      <c r="I1050" s="10" t="s">
        <v>2172</v>
      </c>
      <c r="J1050" s="10" t="s">
        <v>2173</v>
      </c>
      <c r="K1050" s="47"/>
      <c r="L1050" s="47"/>
      <c r="M1050" s="10" t="s">
        <v>45</v>
      </c>
      <c r="N1050" s="10"/>
      <c r="O1050" s="12">
        <v>41249</v>
      </c>
      <c r="P1050" s="4" t="s">
        <v>8072</v>
      </c>
      <c r="Q1050" s="10" t="s">
        <v>52</v>
      </c>
      <c r="R1050" s="10" t="s">
        <v>8088</v>
      </c>
      <c r="S1050" s="13" t="s">
        <v>20</v>
      </c>
    </row>
    <row r="1051" spans="1:19" ht="15" hidden="1" customHeight="1" x14ac:dyDescent="0.25">
      <c r="A1051" s="10">
        <v>637801</v>
      </c>
      <c r="B1051" s="10" t="s">
        <v>2174</v>
      </c>
      <c r="C1051" s="10"/>
      <c r="D1051" s="10"/>
      <c r="E1051" s="10"/>
      <c r="F1051" s="10" t="s">
        <v>2175</v>
      </c>
      <c r="G1051" s="11">
        <v>0</v>
      </c>
      <c r="H1051" s="13"/>
      <c r="I1051" s="10" t="s">
        <v>2176</v>
      </c>
      <c r="J1051" s="10" t="s">
        <v>2177</v>
      </c>
      <c r="K1051" s="47"/>
      <c r="L1051" s="47"/>
      <c r="M1051" s="10" t="s">
        <v>45</v>
      </c>
      <c r="N1051" s="10"/>
      <c r="O1051" s="12">
        <v>41249</v>
      </c>
      <c r="P1051" s="4" t="s">
        <v>8072</v>
      </c>
      <c r="Q1051" s="10" t="s">
        <v>52</v>
      </c>
      <c r="R1051" s="10" t="s">
        <v>8088</v>
      </c>
      <c r="S1051" s="13" t="s">
        <v>20</v>
      </c>
    </row>
    <row r="1052" spans="1:19" ht="15" hidden="1" customHeight="1" x14ac:dyDescent="0.25">
      <c r="A1052" s="10">
        <v>637846</v>
      </c>
      <c r="B1052" s="10" t="s">
        <v>97</v>
      </c>
      <c r="C1052" s="10"/>
      <c r="D1052" s="10"/>
      <c r="E1052" s="10"/>
      <c r="F1052" s="10" t="s">
        <v>2178</v>
      </c>
      <c r="G1052" s="11">
        <v>0</v>
      </c>
      <c r="H1052" s="13"/>
      <c r="I1052" s="10" t="s">
        <v>143</v>
      </c>
      <c r="J1052" s="10" t="s">
        <v>2179</v>
      </c>
      <c r="K1052" s="47"/>
      <c r="L1052" s="47"/>
      <c r="M1052" s="10" t="s">
        <v>45</v>
      </c>
      <c r="N1052" s="10"/>
      <c r="O1052" s="12">
        <v>41249</v>
      </c>
      <c r="P1052" s="4" t="s">
        <v>8072</v>
      </c>
      <c r="Q1052" s="10" t="s">
        <v>47</v>
      </c>
      <c r="R1052" s="10" t="s">
        <v>8088</v>
      </c>
      <c r="S1052" s="13" t="s">
        <v>20</v>
      </c>
    </row>
    <row r="1053" spans="1:19" s="10" customFormat="1" ht="15" hidden="1" customHeight="1" x14ac:dyDescent="0.25">
      <c r="A1053" s="10">
        <v>672744</v>
      </c>
      <c r="B1053" s="10" t="s">
        <v>4933</v>
      </c>
      <c r="C1053" s="76" t="s">
        <v>8360</v>
      </c>
      <c r="D1053" s="76"/>
      <c r="E1053" s="76"/>
      <c r="F1053" s="10" t="s">
        <v>4935</v>
      </c>
      <c r="G1053" s="11">
        <v>1236</v>
      </c>
      <c r="I1053" s="10">
        <v>33.5</v>
      </c>
      <c r="L1053" s="10">
        <v>1.8</v>
      </c>
      <c r="M1053" s="10" t="s">
        <v>18</v>
      </c>
      <c r="N1053" s="10">
        <v>817369</v>
      </c>
      <c r="O1053" s="12">
        <v>41386</v>
      </c>
      <c r="P1053" s="4" t="s">
        <v>8076</v>
      </c>
      <c r="Q1053" s="10" t="s">
        <v>254</v>
      </c>
      <c r="R1053" s="10" t="s">
        <v>8087</v>
      </c>
      <c r="S1053" s="10" t="s">
        <v>26</v>
      </c>
    </row>
    <row r="1054" spans="1:19" s="10" customFormat="1" ht="15" hidden="1" customHeight="1" x14ac:dyDescent="0.25">
      <c r="A1054" s="10">
        <v>664522</v>
      </c>
      <c r="B1054" s="10" t="s">
        <v>2234</v>
      </c>
      <c r="C1054" s="76" t="s">
        <v>8360</v>
      </c>
      <c r="D1054" s="76"/>
      <c r="E1054" s="76"/>
      <c r="F1054" s="10" t="s">
        <v>4632</v>
      </c>
      <c r="G1054" s="11">
        <v>1665</v>
      </c>
      <c r="I1054" s="10">
        <v>33.630000000000003</v>
      </c>
      <c r="L1054" s="10">
        <v>1.4</v>
      </c>
      <c r="M1054" s="10" t="s">
        <v>45</v>
      </c>
      <c r="O1054" s="12">
        <v>41367</v>
      </c>
      <c r="P1054" s="4" t="s">
        <v>8076</v>
      </c>
      <c r="Q1054" s="10" t="s">
        <v>254</v>
      </c>
      <c r="R1054" s="10" t="s">
        <v>8088</v>
      </c>
      <c r="S1054" s="10" t="s">
        <v>26</v>
      </c>
    </row>
    <row r="1055" spans="1:19" s="10" customFormat="1" ht="15" hidden="1" customHeight="1" x14ac:dyDescent="0.25">
      <c r="A1055" s="10">
        <v>664224</v>
      </c>
      <c r="B1055" s="10" t="s">
        <v>2201</v>
      </c>
      <c r="C1055" s="76" t="s">
        <v>8360</v>
      </c>
      <c r="D1055" s="76"/>
      <c r="E1055" s="76"/>
      <c r="F1055" s="10" t="s">
        <v>4595</v>
      </c>
      <c r="G1055" s="11">
        <v>1600.34</v>
      </c>
      <c r="I1055" s="10">
        <v>34</v>
      </c>
      <c r="L1055" s="10">
        <v>0.8</v>
      </c>
      <c r="M1055" s="10" t="s">
        <v>45</v>
      </c>
      <c r="O1055" s="12">
        <v>41367</v>
      </c>
      <c r="P1055" s="4" t="s">
        <v>8076</v>
      </c>
      <c r="Q1055" s="10" t="s">
        <v>169</v>
      </c>
      <c r="R1055" s="10" t="s">
        <v>8088</v>
      </c>
      <c r="S1055" s="10" t="s">
        <v>26</v>
      </c>
    </row>
    <row r="1056" spans="1:19" s="10" customFormat="1" ht="15" hidden="1" customHeight="1" x14ac:dyDescent="0.25">
      <c r="A1056" s="10">
        <v>655986</v>
      </c>
      <c r="B1056" s="10" t="s">
        <v>237</v>
      </c>
      <c r="C1056" s="76" t="s">
        <v>8360</v>
      </c>
      <c r="D1056" s="76"/>
      <c r="E1056" s="76"/>
      <c r="F1056" s="10" t="s">
        <v>3682</v>
      </c>
      <c r="G1056" s="11">
        <v>728.24</v>
      </c>
      <c r="I1056" s="10">
        <v>34</v>
      </c>
      <c r="L1056" s="10">
        <v>1.2</v>
      </c>
      <c r="M1056" s="10" t="s">
        <v>18</v>
      </c>
      <c r="N1056" s="10">
        <v>785336</v>
      </c>
      <c r="O1056" s="12">
        <v>41323</v>
      </c>
      <c r="P1056" s="4" t="s">
        <v>8074</v>
      </c>
      <c r="Q1056" s="10" t="s">
        <v>140</v>
      </c>
      <c r="R1056" s="10" t="s">
        <v>8088</v>
      </c>
      <c r="S1056" s="10" t="s">
        <v>26</v>
      </c>
    </row>
    <row r="1057" spans="1:19" s="10" customFormat="1" ht="15" hidden="1" customHeight="1" x14ac:dyDescent="0.25">
      <c r="A1057" s="10">
        <v>668451</v>
      </c>
      <c r="B1057" s="10" t="s">
        <v>237</v>
      </c>
      <c r="C1057" s="76" t="s">
        <v>8360</v>
      </c>
      <c r="D1057" s="76"/>
      <c r="E1057" s="76"/>
      <c r="F1057" s="10" t="s">
        <v>3682</v>
      </c>
      <c r="G1057" s="11">
        <v>728.24</v>
      </c>
      <c r="I1057" s="10">
        <v>34</v>
      </c>
      <c r="L1057" s="10">
        <v>1.2</v>
      </c>
      <c r="M1057" s="10" t="s">
        <v>18</v>
      </c>
      <c r="N1057" s="10">
        <v>809453</v>
      </c>
      <c r="O1057" s="12">
        <v>41369</v>
      </c>
      <c r="P1057" s="4" t="s">
        <v>8076</v>
      </c>
      <c r="Q1057" s="10" t="s">
        <v>52</v>
      </c>
      <c r="R1057" s="10" t="s">
        <v>8087</v>
      </c>
      <c r="S1057" s="10" t="s">
        <v>26</v>
      </c>
    </row>
    <row r="1058" spans="1:19" s="10" customFormat="1" ht="15" hidden="1" customHeight="1" x14ac:dyDescent="0.25">
      <c r="A1058" s="10">
        <v>668827</v>
      </c>
      <c r="B1058" s="10" t="s">
        <v>237</v>
      </c>
      <c r="C1058" s="76" t="s">
        <v>8360</v>
      </c>
      <c r="D1058" s="76"/>
      <c r="E1058" s="76"/>
      <c r="F1058" s="10" t="s">
        <v>3682</v>
      </c>
      <c r="G1058" s="11">
        <v>728.24</v>
      </c>
      <c r="I1058" s="10">
        <v>34</v>
      </c>
      <c r="L1058" s="10">
        <v>1.2</v>
      </c>
      <c r="M1058" s="10" t="s">
        <v>18</v>
      </c>
      <c r="N1058" s="10">
        <v>809514</v>
      </c>
      <c r="O1058" s="12">
        <v>41369</v>
      </c>
      <c r="P1058" s="4" t="s">
        <v>8076</v>
      </c>
      <c r="Q1058" s="10" t="s">
        <v>52</v>
      </c>
      <c r="R1058" s="10" t="s">
        <v>8087</v>
      </c>
      <c r="S1058" s="10" t="s">
        <v>26</v>
      </c>
    </row>
    <row r="1059" spans="1:19" s="10" customFormat="1" ht="15" hidden="1" customHeight="1" x14ac:dyDescent="0.25">
      <c r="A1059" s="10">
        <v>704028</v>
      </c>
      <c r="B1059" s="10" t="s">
        <v>237</v>
      </c>
      <c r="C1059" s="76" t="s">
        <v>8360</v>
      </c>
      <c r="D1059" s="76"/>
      <c r="E1059" s="76"/>
      <c r="F1059" s="10" t="s">
        <v>7755</v>
      </c>
      <c r="G1059" s="10">
        <v>809.2</v>
      </c>
      <c r="I1059" s="10">
        <v>34</v>
      </c>
      <c r="L1059" s="10">
        <v>1.2</v>
      </c>
      <c r="M1059" s="10" t="s">
        <v>18</v>
      </c>
      <c r="N1059" s="10">
        <v>888085</v>
      </c>
      <c r="O1059" s="12">
        <v>41520</v>
      </c>
      <c r="P1059" s="4" t="s">
        <v>8081</v>
      </c>
      <c r="Q1059" s="10" t="s">
        <v>3717</v>
      </c>
      <c r="R1059" s="10" t="s">
        <v>8087</v>
      </c>
      <c r="S1059" s="10" t="s">
        <v>26</v>
      </c>
    </row>
    <row r="1060" spans="1:19" s="10" customFormat="1" ht="15" hidden="1" customHeight="1" x14ac:dyDescent="0.25">
      <c r="A1060" s="10">
        <v>689313</v>
      </c>
      <c r="B1060" s="10" t="s">
        <v>279</v>
      </c>
      <c r="C1060" s="76" t="s">
        <v>8360</v>
      </c>
      <c r="D1060" s="76"/>
      <c r="E1060" s="76"/>
      <c r="F1060" s="10" t="s">
        <v>6448</v>
      </c>
      <c r="G1060" s="11">
        <v>2943</v>
      </c>
      <c r="I1060" s="10">
        <v>34</v>
      </c>
      <c r="L1060" s="10">
        <v>1.75</v>
      </c>
      <c r="M1060" s="10" t="s">
        <v>18</v>
      </c>
      <c r="N1060" s="10">
        <v>853827</v>
      </c>
      <c r="O1060" s="12">
        <v>41452</v>
      </c>
      <c r="P1060" s="4" t="s">
        <v>8078</v>
      </c>
      <c r="Q1060" s="10" t="s">
        <v>254</v>
      </c>
      <c r="R1060" s="10" t="s">
        <v>8088</v>
      </c>
      <c r="S1060" s="10" t="s">
        <v>26</v>
      </c>
    </row>
    <row r="1061" spans="1:19" s="10" customFormat="1" ht="15" hidden="1" customHeight="1" x14ac:dyDescent="0.25">
      <c r="A1061" s="10">
        <v>701362</v>
      </c>
      <c r="B1061" s="10" t="s">
        <v>279</v>
      </c>
      <c r="C1061" s="76" t="s">
        <v>8360</v>
      </c>
      <c r="D1061" s="76"/>
      <c r="E1061" s="76"/>
      <c r="F1061" s="10" t="s">
        <v>7551</v>
      </c>
      <c r="G1061" s="10">
        <v>4360</v>
      </c>
      <c r="I1061" s="10">
        <v>34</v>
      </c>
      <c r="L1061" s="10">
        <v>1.75</v>
      </c>
      <c r="M1061" s="10" t="s">
        <v>45</v>
      </c>
      <c r="O1061" s="12">
        <v>41521</v>
      </c>
      <c r="P1061" s="4" t="s">
        <v>8081</v>
      </c>
      <c r="Q1061" s="10" t="s">
        <v>254</v>
      </c>
      <c r="R1061" s="10" t="s">
        <v>8088</v>
      </c>
      <c r="S1061" s="10" t="s">
        <v>26</v>
      </c>
    </row>
    <row r="1062" spans="1:19" s="10" customFormat="1" ht="15" hidden="1" customHeight="1" x14ac:dyDescent="0.25">
      <c r="A1062" s="10">
        <v>666857</v>
      </c>
      <c r="B1062" s="10" t="s">
        <v>442</v>
      </c>
      <c r="C1062" s="76" t="s">
        <v>8360</v>
      </c>
      <c r="D1062" s="76"/>
      <c r="E1062" s="76"/>
      <c r="F1062" s="10" t="s">
        <v>4854</v>
      </c>
      <c r="G1062" s="11">
        <v>4824</v>
      </c>
      <c r="I1062" s="10">
        <v>35</v>
      </c>
      <c r="L1062" s="10">
        <v>3</v>
      </c>
      <c r="M1062" s="10" t="s">
        <v>45</v>
      </c>
      <c r="O1062" s="12">
        <v>41379</v>
      </c>
      <c r="P1062" s="4" t="s">
        <v>8076</v>
      </c>
      <c r="Q1062" s="10" t="s">
        <v>37</v>
      </c>
      <c r="R1062" s="10" t="s">
        <v>8088</v>
      </c>
      <c r="S1062" s="10" t="s">
        <v>26</v>
      </c>
    </row>
    <row r="1063" spans="1:19" s="10" customFormat="1" ht="15" hidden="1" customHeight="1" x14ac:dyDescent="0.25">
      <c r="A1063" s="10">
        <v>640559</v>
      </c>
      <c r="B1063" s="10" t="s">
        <v>1467</v>
      </c>
      <c r="C1063" s="76" t="s">
        <v>8360</v>
      </c>
      <c r="D1063" s="76"/>
      <c r="E1063" s="76"/>
      <c r="F1063" s="10" t="s">
        <v>2511</v>
      </c>
      <c r="G1063" s="11">
        <v>36400</v>
      </c>
      <c r="I1063" s="10">
        <v>35</v>
      </c>
      <c r="L1063" s="10">
        <v>1.4</v>
      </c>
      <c r="M1063" s="10" t="s">
        <v>45</v>
      </c>
      <c r="O1063" s="12">
        <v>41270</v>
      </c>
      <c r="P1063" s="4" t="s">
        <v>8072</v>
      </c>
      <c r="Q1063" s="10" t="s">
        <v>254</v>
      </c>
      <c r="R1063" s="10" t="s">
        <v>8087</v>
      </c>
      <c r="S1063" s="10" t="s">
        <v>26</v>
      </c>
    </row>
    <row r="1064" spans="1:19" ht="15" hidden="1" customHeight="1" x14ac:dyDescent="0.25">
      <c r="A1064" s="47">
        <v>700057</v>
      </c>
      <c r="B1064" s="47" t="s">
        <v>7449</v>
      </c>
      <c r="C1064" s="47"/>
      <c r="D1064" s="47"/>
      <c r="E1064" s="47"/>
      <c r="F1064" s="47" t="s">
        <v>7451</v>
      </c>
      <c r="G1064" s="47">
        <v>3625</v>
      </c>
      <c r="H1064" s="13"/>
      <c r="I1064" s="47">
        <v>4</v>
      </c>
      <c r="J1064" s="47" t="s">
        <v>7452</v>
      </c>
      <c r="K1064" s="47"/>
      <c r="L1064" s="47"/>
      <c r="M1064" s="47" t="s">
        <v>45</v>
      </c>
      <c r="N1064" s="47"/>
      <c r="O1064" s="48">
        <v>41515</v>
      </c>
      <c r="P1064" s="50" t="s">
        <v>8080</v>
      </c>
      <c r="Q1064" s="47" t="s">
        <v>109</v>
      </c>
      <c r="R1064" s="10" t="s">
        <v>8088</v>
      </c>
      <c r="S1064" s="13" t="s">
        <v>20</v>
      </c>
    </row>
    <row r="1065" spans="1:19" ht="15" hidden="1" customHeight="1" x14ac:dyDescent="0.25">
      <c r="A1065" s="10">
        <v>637990</v>
      </c>
      <c r="B1065" s="10" t="s">
        <v>2188</v>
      </c>
      <c r="C1065" s="10"/>
      <c r="D1065" s="10"/>
      <c r="E1065" s="10"/>
      <c r="F1065" s="10" t="s">
        <v>2189</v>
      </c>
      <c r="G1065" s="11">
        <v>2517.5</v>
      </c>
      <c r="H1065" s="13"/>
      <c r="I1065" s="10" t="s">
        <v>2190</v>
      </c>
      <c r="J1065" s="10" t="s">
        <v>2191</v>
      </c>
      <c r="K1065" s="47"/>
      <c r="L1065" s="47"/>
      <c r="M1065" s="10" t="s">
        <v>45</v>
      </c>
      <c r="N1065" s="10"/>
      <c r="O1065" s="12">
        <v>41254</v>
      </c>
      <c r="P1065" s="4" t="s">
        <v>8072</v>
      </c>
      <c r="Q1065" s="10" t="s">
        <v>52</v>
      </c>
      <c r="R1065" s="10" t="s">
        <v>8088</v>
      </c>
      <c r="S1065" s="13" t="s">
        <v>20</v>
      </c>
    </row>
    <row r="1066" spans="1:19" ht="15" hidden="1" customHeight="1" x14ac:dyDescent="0.25">
      <c r="A1066" s="10">
        <v>638050</v>
      </c>
      <c r="B1066" s="10" t="s">
        <v>2154</v>
      </c>
      <c r="C1066" s="10"/>
      <c r="D1066" s="10"/>
      <c r="E1066" s="10"/>
      <c r="F1066" s="10" t="s">
        <v>2192</v>
      </c>
      <c r="G1066" s="11">
        <v>2827</v>
      </c>
      <c r="H1066" s="13"/>
      <c r="I1066" s="10">
        <v>3</v>
      </c>
      <c r="J1066" s="10" t="s">
        <v>2156</v>
      </c>
      <c r="K1066" s="47"/>
      <c r="L1066" s="47"/>
      <c r="M1066" s="10" t="s">
        <v>45</v>
      </c>
      <c r="N1066" s="10"/>
      <c r="O1066" s="12">
        <v>41254</v>
      </c>
      <c r="P1066" s="4" t="s">
        <v>8072</v>
      </c>
      <c r="Q1066" s="10" t="s">
        <v>39</v>
      </c>
      <c r="R1066" s="10" t="s">
        <v>8088</v>
      </c>
      <c r="S1066" s="13" t="s">
        <v>20</v>
      </c>
    </row>
    <row r="1067" spans="1:19" ht="15" hidden="1" customHeight="1" x14ac:dyDescent="0.25">
      <c r="A1067" s="10">
        <v>638055</v>
      </c>
      <c r="B1067" s="10" t="s">
        <v>2154</v>
      </c>
      <c r="C1067" s="10"/>
      <c r="D1067" s="10"/>
      <c r="E1067" s="10"/>
      <c r="F1067" s="10" t="s">
        <v>2193</v>
      </c>
      <c r="G1067" s="11">
        <v>2912.5</v>
      </c>
      <c r="H1067" s="13"/>
      <c r="I1067" s="10">
        <v>5</v>
      </c>
      <c r="J1067" s="10" t="s">
        <v>2158</v>
      </c>
      <c r="K1067" s="47"/>
      <c r="L1067" s="47"/>
      <c r="M1067" s="10" t="s">
        <v>45</v>
      </c>
      <c r="N1067" s="10"/>
      <c r="O1067" s="12">
        <v>41254</v>
      </c>
      <c r="P1067" s="4" t="s">
        <v>8072</v>
      </c>
      <c r="Q1067" s="10" t="s">
        <v>39</v>
      </c>
      <c r="R1067" s="10" t="s">
        <v>8088</v>
      </c>
      <c r="S1067" s="13" t="s">
        <v>20</v>
      </c>
    </row>
    <row r="1068" spans="1:19" ht="15" hidden="1" customHeight="1" x14ac:dyDescent="0.25">
      <c r="A1068" s="10">
        <v>638058</v>
      </c>
      <c r="B1068" s="10" t="s">
        <v>2154</v>
      </c>
      <c r="C1068" s="10"/>
      <c r="D1068" s="10"/>
      <c r="E1068" s="10"/>
      <c r="F1068" s="10" t="s">
        <v>2194</v>
      </c>
      <c r="G1068" s="11">
        <v>3571</v>
      </c>
      <c r="H1068" s="13"/>
      <c r="I1068" s="10">
        <v>10</v>
      </c>
      <c r="J1068" s="10" t="s">
        <v>2160</v>
      </c>
      <c r="K1068" s="47"/>
      <c r="L1068" s="47"/>
      <c r="M1068" s="10" t="s">
        <v>45</v>
      </c>
      <c r="N1068" s="10"/>
      <c r="O1068" s="12">
        <v>41254</v>
      </c>
      <c r="P1068" s="4" t="s">
        <v>8072</v>
      </c>
      <c r="Q1068" s="10" t="s">
        <v>39</v>
      </c>
      <c r="R1068" s="10" t="s">
        <v>8088</v>
      </c>
      <c r="S1068" s="13" t="s">
        <v>20</v>
      </c>
    </row>
    <row r="1069" spans="1:19" ht="15" hidden="1" customHeight="1" x14ac:dyDescent="0.25">
      <c r="A1069" s="10">
        <v>638078</v>
      </c>
      <c r="B1069" s="10" t="s">
        <v>2195</v>
      </c>
      <c r="C1069" s="10"/>
      <c r="D1069" s="10"/>
      <c r="E1069" s="10"/>
      <c r="F1069" s="10" t="s">
        <v>2196</v>
      </c>
      <c r="G1069" s="11">
        <v>0</v>
      </c>
      <c r="H1069" s="13"/>
      <c r="I1069" s="10">
        <v>4.5</v>
      </c>
      <c r="J1069" s="10">
        <v>1.5</v>
      </c>
      <c r="K1069" s="10">
        <v>12</v>
      </c>
      <c r="L1069" s="10">
        <v>2</v>
      </c>
      <c r="M1069" s="10" t="s">
        <v>45</v>
      </c>
      <c r="N1069" s="10"/>
      <c r="O1069" s="12">
        <v>41254</v>
      </c>
      <c r="P1069" s="4" t="s">
        <v>8072</v>
      </c>
      <c r="Q1069" s="10" t="s">
        <v>164</v>
      </c>
      <c r="R1069" s="10" t="s">
        <v>8088</v>
      </c>
      <c r="S1069" s="13" t="s">
        <v>20</v>
      </c>
    </row>
    <row r="1070" spans="1:19" ht="15" hidden="1" customHeight="1" x14ac:dyDescent="0.25">
      <c r="A1070" s="10">
        <v>638081</v>
      </c>
      <c r="B1070" s="10" t="s">
        <v>2195</v>
      </c>
      <c r="C1070" s="10"/>
      <c r="D1070" s="10"/>
      <c r="E1070" s="10"/>
      <c r="F1070" s="10" t="s">
        <v>2197</v>
      </c>
      <c r="G1070" s="11">
        <v>0</v>
      </c>
      <c r="H1070" s="13"/>
      <c r="I1070" s="10">
        <v>8</v>
      </c>
      <c r="J1070" s="10">
        <v>3</v>
      </c>
      <c r="K1070" s="10">
        <v>18</v>
      </c>
      <c r="L1070" s="10">
        <v>2</v>
      </c>
      <c r="M1070" s="10" t="s">
        <v>45</v>
      </c>
      <c r="N1070" s="10"/>
      <c r="O1070" s="12">
        <v>41254</v>
      </c>
      <c r="P1070" s="4" t="s">
        <v>8072</v>
      </c>
      <c r="Q1070" s="10" t="s">
        <v>164</v>
      </c>
      <c r="R1070" s="10" t="s">
        <v>8088</v>
      </c>
      <c r="S1070" s="13" t="s">
        <v>20</v>
      </c>
    </row>
    <row r="1071" spans="1:19" ht="15" hidden="1" customHeight="1" x14ac:dyDescent="0.25">
      <c r="A1071" s="10">
        <v>638113</v>
      </c>
      <c r="B1071" s="10" t="s">
        <v>2198</v>
      </c>
      <c r="C1071" s="10"/>
      <c r="D1071" s="10"/>
      <c r="E1071" s="10"/>
      <c r="F1071" s="10" t="s">
        <v>2199</v>
      </c>
      <c r="G1071" s="11">
        <v>1009.5</v>
      </c>
      <c r="H1071" s="13"/>
      <c r="I1071" s="10">
        <v>12</v>
      </c>
      <c r="J1071" s="10">
        <v>16.5</v>
      </c>
      <c r="K1071" s="10" t="s">
        <v>2200</v>
      </c>
      <c r="L1071" s="47"/>
      <c r="M1071" s="10" t="s">
        <v>45</v>
      </c>
      <c r="N1071" s="10"/>
      <c r="O1071" s="12">
        <v>41254</v>
      </c>
      <c r="P1071" s="4" t="s">
        <v>8072</v>
      </c>
      <c r="Q1071" s="10" t="s">
        <v>31</v>
      </c>
      <c r="R1071" s="10" t="s">
        <v>8088</v>
      </c>
      <c r="S1071" s="13" t="s">
        <v>20</v>
      </c>
    </row>
    <row r="1072" spans="1:19" ht="15" hidden="1" customHeight="1" x14ac:dyDescent="0.25">
      <c r="A1072" s="10">
        <v>638133</v>
      </c>
      <c r="B1072" s="10" t="s">
        <v>2201</v>
      </c>
      <c r="C1072" s="10"/>
      <c r="D1072" s="10"/>
      <c r="E1072" s="10"/>
      <c r="F1072" s="10" t="s">
        <v>2202</v>
      </c>
      <c r="G1072" s="11">
        <v>2594.6999999999998</v>
      </c>
      <c r="H1072" s="13"/>
      <c r="I1072" s="10" t="s">
        <v>119</v>
      </c>
      <c r="J1072" s="10">
        <v>8</v>
      </c>
      <c r="K1072" s="10" t="s">
        <v>2203</v>
      </c>
      <c r="L1072" s="47"/>
      <c r="M1072" s="10" t="s">
        <v>45</v>
      </c>
      <c r="N1072" s="10"/>
      <c r="O1072" s="12">
        <v>41254</v>
      </c>
      <c r="P1072" s="4" t="s">
        <v>8072</v>
      </c>
      <c r="Q1072" s="10" t="s">
        <v>25</v>
      </c>
      <c r="R1072" s="10" t="s">
        <v>8088</v>
      </c>
      <c r="S1072" s="13" t="s">
        <v>20</v>
      </c>
    </row>
    <row r="1073" spans="1:19" ht="15" hidden="1" customHeight="1" x14ac:dyDescent="0.25">
      <c r="A1073" s="10">
        <v>638134</v>
      </c>
      <c r="B1073" s="10" t="s">
        <v>2201</v>
      </c>
      <c r="C1073" s="10"/>
      <c r="D1073" s="10"/>
      <c r="E1073" s="10"/>
      <c r="F1073" s="10" t="s">
        <v>2204</v>
      </c>
      <c r="G1073" s="11">
        <v>2366.25</v>
      </c>
      <c r="H1073" s="13"/>
      <c r="I1073" s="10" t="s">
        <v>99</v>
      </c>
      <c r="J1073" s="10">
        <v>8</v>
      </c>
      <c r="K1073" s="10" t="s">
        <v>2205</v>
      </c>
      <c r="L1073" s="47"/>
      <c r="M1073" s="10" t="s">
        <v>45</v>
      </c>
      <c r="N1073" s="10"/>
      <c r="O1073" s="12">
        <v>41254</v>
      </c>
      <c r="P1073" s="4" t="s">
        <v>8072</v>
      </c>
      <c r="Q1073" s="10" t="s">
        <v>25</v>
      </c>
      <c r="R1073" s="10" t="s">
        <v>8088</v>
      </c>
      <c r="S1073" s="13" t="s">
        <v>20</v>
      </c>
    </row>
    <row r="1074" spans="1:19" ht="15" hidden="1" customHeight="1" x14ac:dyDescent="0.25">
      <c r="A1074" s="10">
        <v>638136</v>
      </c>
      <c r="B1074" s="10" t="s">
        <v>2201</v>
      </c>
      <c r="C1074" s="10"/>
      <c r="D1074" s="10"/>
      <c r="E1074" s="10"/>
      <c r="F1074" s="10" t="s">
        <v>2206</v>
      </c>
      <c r="G1074" s="11">
        <v>2131.56</v>
      </c>
      <c r="H1074" s="13"/>
      <c r="I1074" s="10" t="s">
        <v>99</v>
      </c>
      <c r="J1074" s="10">
        <v>10</v>
      </c>
      <c r="K1074" s="10" t="s">
        <v>2205</v>
      </c>
      <c r="L1074" s="47"/>
      <c r="M1074" s="10" t="s">
        <v>45</v>
      </c>
      <c r="N1074" s="10"/>
      <c r="O1074" s="12">
        <v>41254</v>
      </c>
      <c r="P1074" s="4" t="s">
        <v>8072</v>
      </c>
      <c r="Q1074" s="10" t="s">
        <v>25</v>
      </c>
      <c r="R1074" s="10" t="s">
        <v>8088</v>
      </c>
      <c r="S1074" s="13" t="s">
        <v>20</v>
      </c>
    </row>
    <row r="1075" spans="1:19" ht="15" hidden="1" customHeight="1" x14ac:dyDescent="0.25">
      <c r="A1075" s="47">
        <v>697275</v>
      </c>
      <c r="B1075" s="47" t="s">
        <v>267</v>
      </c>
      <c r="C1075" s="47"/>
      <c r="D1075" s="47"/>
      <c r="E1075" s="47"/>
      <c r="F1075" s="47" t="s">
        <v>7186</v>
      </c>
      <c r="G1075" s="47">
        <v>3613.75</v>
      </c>
      <c r="H1075" s="13"/>
      <c r="I1075" s="47" t="s">
        <v>7187</v>
      </c>
      <c r="J1075" s="47">
        <v>18</v>
      </c>
      <c r="K1075" s="47">
        <v>2</v>
      </c>
      <c r="L1075" s="47"/>
      <c r="M1075" s="47" t="s">
        <v>45</v>
      </c>
      <c r="N1075" s="47"/>
      <c r="O1075" s="48">
        <v>41505</v>
      </c>
      <c r="P1075" s="50" t="s">
        <v>8080</v>
      </c>
      <c r="Q1075" s="47" t="s">
        <v>25</v>
      </c>
      <c r="R1075" s="10" t="s">
        <v>8088</v>
      </c>
      <c r="S1075" s="13" t="s">
        <v>20</v>
      </c>
    </row>
    <row r="1076" spans="1:19" ht="15" hidden="1" customHeight="1" x14ac:dyDescent="0.25">
      <c r="A1076" s="10">
        <v>668464</v>
      </c>
      <c r="B1076" s="10" t="s">
        <v>411</v>
      </c>
      <c r="C1076" s="10"/>
      <c r="D1076" s="10" t="s">
        <v>8558</v>
      </c>
      <c r="E1076" s="10"/>
      <c r="F1076" s="10" t="s">
        <v>3968</v>
      </c>
      <c r="G1076" s="11">
        <v>1043.5</v>
      </c>
      <c r="H1076" s="13"/>
      <c r="I1076" s="10" t="s">
        <v>143</v>
      </c>
      <c r="J1076" s="10" t="s">
        <v>1133</v>
      </c>
      <c r="K1076" s="47"/>
      <c r="L1076" s="47"/>
      <c r="M1076" s="10" t="s">
        <v>18</v>
      </c>
      <c r="N1076" s="10">
        <v>809138</v>
      </c>
      <c r="O1076" s="12">
        <v>41369</v>
      </c>
      <c r="P1076" s="4" t="s">
        <v>8076</v>
      </c>
      <c r="Q1076" s="10" t="s">
        <v>47</v>
      </c>
      <c r="R1076" s="47" t="s">
        <v>8087</v>
      </c>
      <c r="S1076" s="13" t="s">
        <v>20</v>
      </c>
    </row>
    <row r="1077" spans="1:19" s="10" customFormat="1" ht="15" hidden="1" customHeight="1" x14ac:dyDescent="0.25">
      <c r="A1077" s="10">
        <v>692466</v>
      </c>
      <c r="B1077" s="10" t="s">
        <v>6471</v>
      </c>
      <c r="C1077" s="76" t="s">
        <v>8360</v>
      </c>
      <c r="D1077" s="76"/>
      <c r="E1077" s="76"/>
      <c r="F1077" s="10" t="s">
        <v>6656</v>
      </c>
      <c r="G1077" s="10">
        <v>8316</v>
      </c>
      <c r="I1077" s="10">
        <v>35</v>
      </c>
      <c r="L1077" s="10">
        <v>1.5</v>
      </c>
      <c r="M1077" s="10" t="s">
        <v>45</v>
      </c>
      <c r="O1077" s="12">
        <v>41484</v>
      </c>
      <c r="P1077" s="4" t="s">
        <v>8079</v>
      </c>
      <c r="Q1077" s="10" t="s">
        <v>254</v>
      </c>
      <c r="R1077" s="10" t="s">
        <v>8088</v>
      </c>
      <c r="S1077" s="10" t="s">
        <v>26</v>
      </c>
    </row>
    <row r="1078" spans="1:19" s="10" customFormat="1" ht="15" hidden="1" customHeight="1" x14ac:dyDescent="0.25">
      <c r="A1078" s="10">
        <v>640101</v>
      </c>
      <c r="B1078" s="10" t="s">
        <v>1467</v>
      </c>
      <c r="C1078" s="76" t="s">
        <v>8360</v>
      </c>
      <c r="D1078" s="76"/>
      <c r="E1078" s="76"/>
      <c r="F1078" s="10" t="s">
        <v>2397</v>
      </c>
      <c r="G1078" s="11">
        <v>35600</v>
      </c>
      <c r="I1078" s="10">
        <v>35</v>
      </c>
      <c r="L1078" s="10">
        <v>1.8</v>
      </c>
      <c r="M1078" s="10" t="s">
        <v>45</v>
      </c>
      <c r="O1078" s="12">
        <v>41262</v>
      </c>
      <c r="P1078" s="4" t="s">
        <v>8072</v>
      </c>
      <c r="Q1078" s="10" t="s">
        <v>254</v>
      </c>
      <c r="R1078" s="10" t="s">
        <v>8088</v>
      </c>
      <c r="S1078" s="10" t="s">
        <v>26</v>
      </c>
    </row>
    <row r="1079" spans="1:19" ht="15" hidden="1" customHeight="1" x14ac:dyDescent="0.25">
      <c r="A1079" s="10">
        <v>638206</v>
      </c>
      <c r="B1079" s="10" t="s">
        <v>2201</v>
      </c>
      <c r="C1079" s="10"/>
      <c r="D1079" s="10"/>
      <c r="E1079" s="10"/>
      <c r="F1079" s="10" t="s">
        <v>2211</v>
      </c>
      <c r="G1079" s="11">
        <v>976.25</v>
      </c>
      <c r="H1079" s="13"/>
      <c r="I1079" s="10" t="s">
        <v>119</v>
      </c>
      <c r="J1079" s="10">
        <v>8</v>
      </c>
      <c r="K1079" s="10">
        <v>2</v>
      </c>
      <c r="L1079" s="47"/>
      <c r="M1079" s="10" t="s">
        <v>45</v>
      </c>
      <c r="N1079" s="10"/>
      <c r="O1079" s="12">
        <v>41255</v>
      </c>
      <c r="P1079" s="4" t="s">
        <v>8072</v>
      </c>
      <c r="Q1079" s="10" t="s">
        <v>49</v>
      </c>
      <c r="R1079" s="10" t="s">
        <v>8088</v>
      </c>
      <c r="S1079" s="13" t="s">
        <v>20</v>
      </c>
    </row>
    <row r="1080" spans="1:19" ht="15" hidden="1" customHeight="1" x14ac:dyDescent="0.25">
      <c r="A1080" s="10">
        <v>638207</v>
      </c>
      <c r="B1080" s="10" t="s">
        <v>2201</v>
      </c>
      <c r="C1080" s="10"/>
      <c r="D1080" s="10"/>
      <c r="E1080" s="10"/>
      <c r="F1080" s="10" t="s">
        <v>2212</v>
      </c>
      <c r="G1080" s="11">
        <v>1063.75</v>
      </c>
      <c r="H1080" s="13"/>
      <c r="I1080" s="10" t="s">
        <v>99</v>
      </c>
      <c r="J1080" s="10">
        <v>8</v>
      </c>
      <c r="K1080" s="10">
        <v>2</v>
      </c>
      <c r="L1080" s="47"/>
      <c r="M1080" s="10" t="s">
        <v>45</v>
      </c>
      <c r="N1080" s="10"/>
      <c r="O1080" s="12">
        <v>41255</v>
      </c>
      <c r="P1080" s="4" t="s">
        <v>8072</v>
      </c>
      <c r="Q1080" s="10" t="s">
        <v>49</v>
      </c>
      <c r="R1080" s="10" t="s">
        <v>8088</v>
      </c>
      <c r="S1080" s="13" t="s">
        <v>20</v>
      </c>
    </row>
    <row r="1081" spans="1:19" ht="15" hidden="1" customHeight="1" x14ac:dyDescent="0.25">
      <c r="A1081" s="10">
        <v>638208</v>
      </c>
      <c r="B1081" s="10" t="s">
        <v>2201</v>
      </c>
      <c r="C1081" s="10"/>
      <c r="D1081" s="10"/>
      <c r="E1081" s="10"/>
      <c r="F1081" s="10" t="s">
        <v>2213</v>
      </c>
      <c r="G1081" s="11">
        <v>1122.5</v>
      </c>
      <c r="H1081" s="13"/>
      <c r="I1081" s="10" t="s">
        <v>99</v>
      </c>
      <c r="J1081" s="10">
        <v>10</v>
      </c>
      <c r="K1081" s="10">
        <v>2</v>
      </c>
      <c r="L1081" s="47"/>
      <c r="M1081" s="10" t="s">
        <v>45</v>
      </c>
      <c r="N1081" s="10"/>
      <c r="O1081" s="12">
        <v>41255</v>
      </c>
      <c r="P1081" s="4" t="s">
        <v>8072</v>
      </c>
      <c r="Q1081" s="10" t="s">
        <v>49</v>
      </c>
      <c r="R1081" s="10" t="s">
        <v>8088</v>
      </c>
      <c r="S1081" s="13" t="s">
        <v>20</v>
      </c>
    </row>
    <row r="1082" spans="1:19" s="10" customFormat="1" ht="15" hidden="1" customHeight="1" x14ac:dyDescent="0.25">
      <c r="A1082" s="10">
        <v>640545</v>
      </c>
      <c r="B1082" s="10" t="s">
        <v>1467</v>
      </c>
      <c r="C1082" s="76" t="s">
        <v>8360</v>
      </c>
      <c r="D1082" s="76"/>
      <c r="E1082" s="76"/>
      <c r="F1082" s="10" t="s">
        <v>2397</v>
      </c>
      <c r="G1082" s="11">
        <v>44400</v>
      </c>
      <c r="I1082" s="10">
        <v>35</v>
      </c>
      <c r="L1082" s="10">
        <v>1.8</v>
      </c>
      <c r="M1082" s="10" t="s">
        <v>45</v>
      </c>
      <c r="O1082" s="12">
        <v>41263</v>
      </c>
      <c r="P1082" s="4" t="s">
        <v>8072</v>
      </c>
      <c r="Q1082" s="10" t="s">
        <v>254</v>
      </c>
      <c r="R1082" s="10" t="s">
        <v>8087</v>
      </c>
      <c r="S1082" s="10" t="s">
        <v>26</v>
      </c>
    </row>
    <row r="1083" spans="1:19" s="10" customFormat="1" ht="15" hidden="1" customHeight="1" x14ac:dyDescent="0.25">
      <c r="A1083" s="10">
        <v>655980</v>
      </c>
      <c r="B1083" s="10" t="s">
        <v>237</v>
      </c>
      <c r="C1083" s="76" t="s">
        <v>8360</v>
      </c>
      <c r="D1083" s="76"/>
      <c r="E1083" s="76"/>
      <c r="F1083" s="10" t="s">
        <v>3680</v>
      </c>
      <c r="G1083" s="11">
        <v>874.24</v>
      </c>
      <c r="I1083" s="10">
        <v>35.5</v>
      </c>
      <c r="L1083" s="10">
        <v>1.1499999999999999</v>
      </c>
      <c r="M1083" s="10" t="s">
        <v>18</v>
      </c>
      <c r="N1083" s="10">
        <v>785287</v>
      </c>
      <c r="O1083" s="12">
        <v>41323</v>
      </c>
      <c r="P1083" s="4" t="s">
        <v>8074</v>
      </c>
      <c r="Q1083" s="10" t="s">
        <v>140</v>
      </c>
      <c r="R1083" s="10" t="s">
        <v>8088</v>
      </c>
      <c r="S1083" s="10" t="s">
        <v>26</v>
      </c>
    </row>
    <row r="1084" spans="1:19" s="10" customFormat="1" ht="15" hidden="1" customHeight="1" x14ac:dyDescent="0.25">
      <c r="A1084" s="10">
        <v>660644</v>
      </c>
      <c r="B1084" s="10" t="s">
        <v>237</v>
      </c>
      <c r="C1084" s="76" t="s">
        <v>8360</v>
      </c>
      <c r="D1084" s="76"/>
      <c r="E1084" s="76"/>
      <c r="F1084" s="10" t="s">
        <v>3680</v>
      </c>
      <c r="G1084" s="11">
        <v>874.24</v>
      </c>
      <c r="I1084" s="10">
        <v>35.5</v>
      </c>
      <c r="L1084" s="10">
        <v>1.1499999999999999</v>
      </c>
      <c r="M1084" s="10" t="s">
        <v>18</v>
      </c>
      <c r="N1084" s="10">
        <v>793307</v>
      </c>
      <c r="O1084" s="12">
        <v>41338</v>
      </c>
      <c r="P1084" s="4" t="s">
        <v>8075</v>
      </c>
      <c r="Q1084" s="10" t="s">
        <v>140</v>
      </c>
      <c r="R1084" s="10" t="s">
        <v>8087</v>
      </c>
      <c r="S1084" s="10" t="s">
        <v>26</v>
      </c>
    </row>
    <row r="1085" spans="1:19" s="10" customFormat="1" ht="15" hidden="1" customHeight="1" x14ac:dyDescent="0.25">
      <c r="A1085" s="10">
        <v>705840</v>
      </c>
      <c r="B1085" s="10" t="s">
        <v>237</v>
      </c>
      <c r="C1085" s="76" t="s">
        <v>8360</v>
      </c>
      <c r="D1085" s="76"/>
      <c r="E1085" s="76"/>
      <c r="F1085" s="10" t="s">
        <v>7920</v>
      </c>
      <c r="G1085" s="10">
        <v>928.2</v>
      </c>
      <c r="I1085" s="10">
        <v>35.5</v>
      </c>
      <c r="L1085" s="10">
        <v>1.1499999999999999</v>
      </c>
      <c r="M1085" s="10" t="s">
        <v>18</v>
      </c>
      <c r="N1085" s="10">
        <v>891986</v>
      </c>
      <c r="O1085" s="12">
        <v>41527</v>
      </c>
      <c r="P1085" s="4" t="s">
        <v>8081</v>
      </c>
      <c r="Q1085" s="10" t="s">
        <v>140</v>
      </c>
      <c r="R1085" s="10" t="s">
        <v>8087</v>
      </c>
      <c r="S1085" s="10" t="s">
        <v>26</v>
      </c>
    </row>
    <row r="1086" spans="1:19" s="10" customFormat="1" ht="15" hidden="1" customHeight="1" x14ac:dyDescent="0.25">
      <c r="A1086" s="10">
        <v>705906</v>
      </c>
      <c r="B1086" s="10" t="s">
        <v>237</v>
      </c>
      <c r="C1086" s="76" t="s">
        <v>8360</v>
      </c>
      <c r="D1086" s="76"/>
      <c r="E1086" s="76"/>
      <c r="F1086" s="10" t="s">
        <v>7920</v>
      </c>
      <c r="G1086" s="10">
        <v>928.2</v>
      </c>
      <c r="I1086" s="10">
        <v>35.5</v>
      </c>
      <c r="L1086" s="10">
        <v>1.1499999999999999</v>
      </c>
      <c r="M1086" s="10" t="s">
        <v>18</v>
      </c>
      <c r="N1086" s="10">
        <v>892046</v>
      </c>
      <c r="O1086" s="12">
        <v>41527</v>
      </c>
      <c r="P1086" s="4" t="s">
        <v>8081</v>
      </c>
      <c r="Q1086" s="10" t="s">
        <v>5898</v>
      </c>
      <c r="R1086" s="10" t="s">
        <v>8087</v>
      </c>
      <c r="S1086" s="10" t="s">
        <v>26</v>
      </c>
    </row>
    <row r="1087" spans="1:19" s="10" customFormat="1" ht="15" hidden="1" customHeight="1" x14ac:dyDescent="0.25">
      <c r="A1087" s="10">
        <v>699995</v>
      </c>
      <c r="B1087" s="10" t="s">
        <v>237</v>
      </c>
      <c r="C1087" s="76" t="s">
        <v>8360</v>
      </c>
      <c r="D1087" s="76"/>
      <c r="E1087" s="76"/>
      <c r="F1087" s="10" t="s">
        <v>7443</v>
      </c>
      <c r="G1087" s="10">
        <v>975.8</v>
      </c>
      <c r="I1087" s="10">
        <v>35.5</v>
      </c>
      <c r="L1087" s="10">
        <v>1.1499999999999999</v>
      </c>
      <c r="M1087" s="10" t="s">
        <v>18</v>
      </c>
      <c r="N1087" s="10">
        <v>879076</v>
      </c>
      <c r="O1087" s="12">
        <v>41501</v>
      </c>
      <c r="P1087" s="4" t="s">
        <v>8080</v>
      </c>
      <c r="Q1087" s="10" t="s">
        <v>140</v>
      </c>
      <c r="R1087" s="10" t="s">
        <v>8087</v>
      </c>
      <c r="S1087" s="10" t="s">
        <v>26</v>
      </c>
    </row>
    <row r="1088" spans="1:19" ht="15" hidden="1" customHeight="1" x14ac:dyDescent="0.25">
      <c r="A1088" s="10">
        <v>638360</v>
      </c>
      <c r="B1088" s="10" t="s">
        <v>1695</v>
      </c>
      <c r="C1088" s="10"/>
      <c r="D1088" s="10"/>
      <c r="E1088" s="10"/>
      <c r="F1088" s="10" t="s">
        <v>2220</v>
      </c>
      <c r="G1088" s="11">
        <v>0</v>
      </c>
      <c r="H1088" s="13"/>
      <c r="I1088" s="10" t="s">
        <v>2221</v>
      </c>
      <c r="J1088" s="10">
        <v>8.5</v>
      </c>
      <c r="K1088" s="47"/>
      <c r="L1088" s="47"/>
      <c r="M1088" s="10" t="s">
        <v>45</v>
      </c>
      <c r="N1088" s="10"/>
      <c r="O1088" s="12">
        <v>41255</v>
      </c>
      <c r="P1088" s="4" t="s">
        <v>8072</v>
      </c>
      <c r="Q1088" s="10" t="s">
        <v>58</v>
      </c>
      <c r="R1088" s="10" t="s">
        <v>8088</v>
      </c>
      <c r="S1088" s="13" t="s">
        <v>20</v>
      </c>
    </row>
    <row r="1089" spans="1:19" ht="15" hidden="1" customHeight="1" x14ac:dyDescent="0.25">
      <c r="A1089" s="10">
        <v>638362</v>
      </c>
      <c r="B1089" s="10" t="s">
        <v>1721</v>
      </c>
      <c r="C1089" s="10"/>
      <c r="D1089" s="10"/>
      <c r="E1089" s="10"/>
      <c r="F1089" s="10" t="s">
        <v>2222</v>
      </c>
      <c r="G1089" s="11">
        <v>2033</v>
      </c>
      <c r="H1089" s="13"/>
      <c r="I1089" s="10" t="s">
        <v>2223</v>
      </c>
      <c r="J1089" s="10">
        <v>3.5</v>
      </c>
      <c r="K1089" s="10" t="s">
        <v>2224</v>
      </c>
      <c r="L1089" s="47"/>
      <c r="M1089" s="10" t="s">
        <v>45</v>
      </c>
      <c r="N1089" s="10"/>
      <c r="O1089" s="12">
        <v>41255</v>
      </c>
      <c r="P1089" s="4" t="s">
        <v>8072</v>
      </c>
      <c r="Q1089" s="10" t="s">
        <v>49</v>
      </c>
      <c r="R1089" s="10" t="s">
        <v>8088</v>
      </c>
      <c r="S1089" s="13" t="s">
        <v>20</v>
      </c>
    </row>
    <row r="1090" spans="1:19" ht="15" hidden="1" customHeight="1" x14ac:dyDescent="0.25">
      <c r="A1090" s="10">
        <v>638365</v>
      </c>
      <c r="B1090" s="10" t="s">
        <v>391</v>
      </c>
      <c r="C1090" s="10"/>
      <c r="D1090" s="10"/>
      <c r="E1090" s="10"/>
      <c r="F1090" s="10" t="s">
        <v>2225</v>
      </c>
      <c r="G1090" s="11">
        <v>0</v>
      </c>
      <c r="H1090" s="13"/>
      <c r="I1090" s="10">
        <v>14</v>
      </c>
      <c r="J1090" s="10" t="s">
        <v>2226</v>
      </c>
      <c r="K1090" s="47"/>
      <c r="L1090" s="47"/>
      <c r="M1090" s="10" t="s">
        <v>45</v>
      </c>
      <c r="N1090" s="10"/>
      <c r="O1090" s="12">
        <v>41255</v>
      </c>
      <c r="P1090" s="4" t="s">
        <v>8072</v>
      </c>
      <c r="Q1090" s="10" t="s">
        <v>23</v>
      </c>
      <c r="R1090" s="10" t="s">
        <v>8088</v>
      </c>
      <c r="S1090" s="13" t="s">
        <v>20</v>
      </c>
    </row>
    <row r="1091" spans="1:19" ht="15" hidden="1" customHeight="1" x14ac:dyDescent="0.25">
      <c r="A1091" s="10">
        <v>638388</v>
      </c>
      <c r="B1091" s="10" t="s">
        <v>2227</v>
      </c>
      <c r="C1091" s="10"/>
      <c r="D1091" s="10"/>
      <c r="E1091" s="10"/>
      <c r="F1091" s="10" t="s">
        <v>2228</v>
      </c>
      <c r="G1091" s="11">
        <v>0</v>
      </c>
      <c r="H1091" s="13"/>
      <c r="I1091" s="10">
        <v>38</v>
      </c>
      <c r="J1091" s="10">
        <v>20</v>
      </c>
      <c r="K1091" s="10" t="s">
        <v>2229</v>
      </c>
      <c r="L1091" s="47"/>
      <c r="M1091" s="10" t="s">
        <v>45</v>
      </c>
      <c r="N1091" s="10"/>
      <c r="O1091" s="12">
        <v>41255</v>
      </c>
      <c r="P1091" s="4" t="s">
        <v>8072</v>
      </c>
      <c r="Q1091" s="10" t="s">
        <v>203</v>
      </c>
      <c r="R1091" s="10" t="s">
        <v>8088</v>
      </c>
      <c r="S1091" s="13" t="s">
        <v>20</v>
      </c>
    </row>
    <row r="1092" spans="1:19" ht="15" hidden="1" customHeight="1" x14ac:dyDescent="0.25">
      <c r="A1092" s="10">
        <v>638400</v>
      </c>
      <c r="B1092" s="10" t="s">
        <v>2227</v>
      </c>
      <c r="C1092" s="10"/>
      <c r="D1092" s="10"/>
      <c r="E1092" s="10"/>
      <c r="F1092" s="10" t="s">
        <v>2230</v>
      </c>
      <c r="G1092" s="11">
        <v>0</v>
      </c>
      <c r="H1092" s="13"/>
      <c r="I1092" s="10">
        <v>15</v>
      </c>
      <c r="J1092" s="10">
        <v>9</v>
      </c>
      <c r="K1092" s="10" t="s">
        <v>2231</v>
      </c>
      <c r="L1092" s="47"/>
      <c r="M1092" s="10" t="s">
        <v>45</v>
      </c>
      <c r="N1092" s="10"/>
      <c r="O1092" s="12">
        <v>41255</v>
      </c>
      <c r="P1092" s="4" t="s">
        <v>8072</v>
      </c>
      <c r="Q1092" s="10" t="s">
        <v>203</v>
      </c>
      <c r="R1092" s="10" t="s">
        <v>8088</v>
      </c>
      <c r="S1092" s="13" t="s">
        <v>20</v>
      </c>
    </row>
    <row r="1093" spans="1:19" ht="15" hidden="1" customHeight="1" x14ac:dyDescent="0.25">
      <c r="A1093" s="10">
        <v>638404</v>
      </c>
      <c r="B1093" s="10" t="s">
        <v>2227</v>
      </c>
      <c r="C1093" s="10"/>
      <c r="D1093" s="10"/>
      <c r="E1093" s="10"/>
      <c r="F1093" s="10" t="s">
        <v>2232</v>
      </c>
      <c r="G1093" s="11">
        <v>9615</v>
      </c>
      <c r="H1093" s="13"/>
      <c r="I1093" s="10">
        <v>6</v>
      </c>
      <c r="J1093" s="10" t="s">
        <v>2233</v>
      </c>
      <c r="K1093" s="47"/>
      <c r="L1093" s="47"/>
      <c r="M1093" s="10" t="s">
        <v>45</v>
      </c>
      <c r="N1093" s="10"/>
      <c r="O1093" s="12">
        <v>41255</v>
      </c>
      <c r="P1093" s="4" t="s">
        <v>8072</v>
      </c>
      <c r="Q1093" s="10" t="s">
        <v>203</v>
      </c>
      <c r="R1093" s="10" t="s">
        <v>8088</v>
      </c>
      <c r="S1093" s="13" t="s">
        <v>20</v>
      </c>
    </row>
    <row r="1094" spans="1:19" ht="15" hidden="1" customHeight="1" x14ac:dyDescent="0.25">
      <c r="A1094" s="10">
        <v>638413</v>
      </c>
      <c r="B1094" s="10" t="s">
        <v>2234</v>
      </c>
      <c r="C1094" s="10"/>
      <c r="D1094" s="10"/>
      <c r="E1094" s="10"/>
      <c r="F1094" s="10" t="s">
        <v>2235</v>
      </c>
      <c r="G1094" s="11">
        <v>1367.5</v>
      </c>
      <c r="H1094" s="13"/>
      <c r="I1094" s="10">
        <v>5</v>
      </c>
      <c r="J1094" s="10" t="s">
        <v>2236</v>
      </c>
      <c r="K1094" s="47"/>
      <c r="L1094" s="47"/>
      <c r="M1094" s="10" t="s">
        <v>45</v>
      </c>
      <c r="N1094" s="10"/>
      <c r="O1094" s="12">
        <v>41255</v>
      </c>
      <c r="P1094" s="4" t="s">
        <v>8072</v>
      </c>
      <c r="Q1094" s="10" t="s">
        <v>2050</v>
      </c>
      <c r="R1094" s="10" t="s">
        <v>8088</v>
      </c>
      <c r="S1094" s="13" t="s">
        <v>20</v>
      </c>
    </row>
    <row r="1095" spans="1:19" ht="15" hidden="1" customHeight="1" x14ac:dyDescent="0.25">
      <c r="A1095" s="10">
        <v>638416</v>
      </c>
      <c r="B1095" s="10" t="s">
        <v>2234</v>
      </c>
      <c r="C1095" s="10"/>
      <c r="D1095" s="10"/>
      <c r="E1095" s="10"/>
      <c r="F1095" s="10" t="s">
        <v>2237</v>
      </c>
      <c r="G1095" s="11">
        <v>3927.5</v>
      </c>
      <c r="H1095" s="13"/>
      <c r="I1095" s="10">
        <v>15.5</v>
      </c>
      <c r="J1095" s="10" t="s">
        <v>2238</v>
      </c>
      <c r="K1095" s="47"/>
      <c r="L1095" s="47"/>
      <c r="M1095" s="10" t="s">
        <v>45</v>
      </c>
      <c r="N1095" s="10"/>
      <c r="O1095" s="12">
        <v>41255</v>
      </c>
      <c r="P1095" s="4" t="s">
        <v>8072</v>
      </c>
      <c r="Q1095" s="10" t="s">
        <v>2050</v>
      </c>
      <c r="R1095" s="10" t="s">
        <v>8088</v>
      </c>
      <c r="S1095" s="13" t="s">
        <v>20</v>
      </c>
    </row>
    <row r="1096" spans="1:19" ht="15" hidden="1" customHeight="1" x14ac:dyDescent="0.25">
      <c r="A1096" s="10">
        <v>638417</v>
      </c>
      <c r="B1096" s="10" t="s">
        <v>2234</v>
      </c>
      <c r="C1096" s="10"/>
      <c r="D1096" s="10"/>
      <c r="E1096" s="10"/>
      <c r="F1096" s="10" t="s">
        <v>2239</v>
      </c>
      <c r="G1096" s="11">
        <v>9417.5</v>
      </c>
      <c r="H1096" s="13"/>
      <c r="I1096" s="10">
        <v>25.5</v>
      </c>
      <c r="J1096" s="10" t="s">
        <v>2240</v>
      </c>
      <c r="K1096" s="47"/>
      <c r="L1096" s="47"/>
      <c r="M1096" s="10" t="s">
        <v>45</v>
      </c>
      <c r="N1096" s="10"/>
      <c r="O1096" s="12">
        <v>41255</v>
      </c>
      <c r="P1096" s="4" t="s">
        <v>8072</v>
      </c>
      <c r="Q1096" s="10" t="s">
        <v>2050</v>
      </c>
      <c r="R1096" s="10" t="s">
        <v>8088</v>
      </c>
      <c r="S1096" s="13" t="s">
        <v>20</v>
      </c>
    </row>
    <row r="1097" spans="1:19" ht="15" hidden="1" customHeight="1" x14ac:dyDescent="0.25">
      <c r="A1097" s="10">
        <v>638418</v>
      </c>
      <c r="B1097" s="10" t="s">
        <v>2234</v>
      </c>
      <c r="C1097" s="10"/>
      <c r="D1097" s="10"/>
      <c r="E1097" s="10"/>
      <c r="F1097" s="10" t="s">
        <v>2241</v>
      </c>
      <c r="G1097" s="11">
        <v>1640</v>
      </c>
      <c r="H1097" s="13"/>
      <c r="I1097" s="10">
        <v>5</v>
      </c>
      <c r="J1097" s="10" t="s">
        <v>2242</v>
      </c>
      <c r="K1097" s="47"/>
      <c r="L1097" s="47"/>
      <c r="M1097" s="10" t="s">
        <v>45</v>
      </c>
      <c r="N1097" s="10"/>
      <c r="O1097" s="12">
        <v>41255</v>
      </c>
      <c r="P1097" s="4" t="s">
        <v>8072</v>
      </c>
      <c r="Q1097" s="10" t="s">
        <v>2050</v>
      </c>
      <c r="R1097" s="10" t="s">
        <v>8088</v>
      </c>
      <c r="S1097" s="13" t="s">
        <v>20</v>
      </c>
    </row>
    <row r="1098" spans="1:19" ht="15" hidden="1" customHeight="1" x14ac:dyDescent="0.25">
      <c r="A1098" s="10">
        <v>638420</v>
      </c>
      <c r="B1098" s="10" t="s">
        <v>2234</v>
      </c>
      <c r="C1098" s="10"/>
      <c r="D1098" s="10"/>
      <c r="E1098" s="10"/>
      <c r="F1098" s="10" t="s">
        <v>2243</v>
      </c>
      <c r="G1098" s="11">
        <v>2787.5</v>
      </c>
      <c r="H1098" s="13"/>
      <c r="I1098" s="10">
        <v>8</v>
      </c>
      <c r="J1098" s="10" t="s">
        <v>2244</v>
      </c>
      <c r="K1098" s="47"/>
      <c r="L1098" s="47"/>
      <c r="M1098" s="10" t="s">
        <v>45</v>
      </c>
      <c r="N1098" s="10"/>
      <c r="O1098" s="12">
        <v>41255</v>
      </c>
      <c r="P1098" s="4" t="s">
        <v>8072</v>
      </c>
      <c r="Q1098" s="10" t="s">
        <v>2050</v>
      </c>
      <c r="R1098" s="10" t="s">
        <v>8088</v>
      </c>
      <c r="S1098" s="13" t="s">
        <v>20</v>
      </c>
    </row>
    <row r="1099" spans="1:19" ht="15" hidden="1" customHeight="1" x14ac:dyDescent="0.25">
      <c r="A1099" s="10">
        <v>638421</v>
      </c>
      <c r="B1099" s="10" t="s">
        <v>2234</v>
      </c>
      <c r="C1099" s="10"/>
      <c r="D1099" s="10"/>
      <c r="E1099" s="10"/>
      <c r="F1099" s="10" t="s">
        <v>2245</v>
      </c>
      <c r="G1099" s="11">
        <v>6131.25</v>
      </c>
      <c r="H1099" s="13"/>
      <c r="I1099" s="10">
        <v>15.5</v>
      </c>
      <c r="J1099" s="10" t="s">
        <v>2246</v>
      </c>
      <c r="K1099" s="47"/>
      <c r="L1099" s="47"/>
      <c r="M1099" s="10" t="s">
        <v>45</v>
      </c>
      <c r="N1099" s="10"/>
      <c r="O1099" s="12">
        <v>41255</v>
      </c>
      <c r="P1099" s="4" t="s">
        <v>8072</v>
      </c>
      <c r="Q1099" s="10" t="s">
        <v>2050</v>
      </c>
      <c r="R1099" s="10" t="s">
        <v>8088</v>
      </c>
      <c r="S1099" s="13" t="s">
        <v>20</v>
      </c>
    </row>
    <row r="1100" spans="1:19" ht="15" hidden="1" customHeight="1" x14ac:dyDescent="0.25">
      <c r="A1100" s="10">
        <v>638422</v>
      </c>
      <c r="B1100" s="10" t="s">
        <v>2234</v>
      </c>
      <c r="C1100" s="10"/>
      <c r="D1100" s="10"/>
      <c r="E1100" s="10"/>
      <c r="F1100" s="10" t="s">
        <v>2247</v>
      </c>
      <c r="G1100" s="11">
        <v>15267.5</v>
      </c>
      <c r="H1100" s="13"/>
      <c r="I1100" s="10">
        <v>25.5</v>
      </c>
      <c r="J1100" s="10" t="s">
        <v>2248</v>
      </c>
      <c r="K1100" s="47"/>
      <c r="L1100" s="47"/>
      <c r="M1100" s="10" t="s">
        <v>45</v>
      </c>
      <c r="N1100" s="10"/>
      <c r="O1100" s="12">
        <v>41255</v>
      </c>
      <c r="P1100" s="4" t="s">
        <v>8072</v>
      </c>
      <c r="Q1100" s="10" t="s">
        <v>2050</v>
      </c>
      <c r="R1100" s="10" t="s">
        <v>8088</v>
      </c>
      <c r="S1100" s="13" t="s">
        <v>20</v>
      </c>
    </row>
    <row r="1101" spans="1:19" s="10" customFormat="1" ht="15" hidden="1" customHeight="1" x14ac:dyDescent="0.25">
      <c r="A1101" s="10">
        <v>679432</v>
      </c>
      <c r="B1101" s="10" t="s">
        <v>2201</v>
      </c>
      <c r="C1101" s="76" t="s">
        <v>8360</v>
      </c>
      <c r="D1101" s="76"/>
      <c r="E1101" s="76"/>
      <c r="F1101" s="10" t="s">
        <v>5770</v>
      </c>
      <c r="G1101" s="11">
        <v>3182</v>
      </c>
      <c r="I1101" s="10">
        <v>36</v>
      </c>
      <c r="L1101" s="10">
        <v>1</v>
      </c>
      <c r="M1101" s="10" t="s">
        <v>45</v>
      </c>
      <c r="O1101" s="12">
        <v>41425</v>
      </c>
      <c r="P1101" s="4" t="s">
        <v>8077</v>
      </c>
      <c r="Q1101" s="10" t="s">
        <v>169</v>
      </c>
      <c r="R1101" s="10" t="s">
        <v>8088</v>
      </c>
      <c r="S1101" s="10" t="s">
        <v>26</v>
      </c>
    </row>
    <row r="1102" spans="1:19" ht="15" hidden="1" customHeight="1" x14ac:dyDescent="0.25">
      <c r="A1102" s="10">
        <v>677553</v>
      </c>
      <c r="B1102" s="10" t="s">
        <v>3237</v>
      </c>
      <c r="C1102" s="10"/>
      <c r="D1102" s="10"/>
      <c r="E1102" s="10"/>
      <c r="F1102" s="10" t="s">
        <v>5648</v>
      </c>
      <c r="G1102" s="11">
        <v>3525</v>
      </c>
      <c r="H1102" s="13"/>
      <c r="I1102" s="10">
        <v>4</v>
      </c>
      <c r="J1102" s="47"/>
      <c r="K1102" s="10">
        <v>6</v>
      </c>
      <c r="L1102" s="10">
        <v>2</v>
      </c>
      <c r="M1102" s="10" t="s">
        <v>45</v>
      </c>
      <c r="N1102" s="10"/>
      <c r="O1102" s="12">
        <v>41422</v>
      </c>
      <c r="P1102" s="4" t="s">
        <v>8077</v>
      </c>
      <c r="Q1102" s="10" t="s">
        <v>25</v>
      </c>
      <c r="R1102" s="10" t="s">
        <v>8088</v>
      </c>
      <c r="S1102" s="13" t="s">
        <v>20</v>
      </c>
    </row>
    <row r="1103" spans="1:19" s="10" customFormat="1" ht="15" hidden="1" customHeight="1" x14ac:dyDescent="0.25">
      <c r="A1103" s="10">
        <v>674697</v>
      </c>
      <c r="B1103" s="10" t="s">
        <v>393</v>
      </c>
      <c r="C1103" s="76" t="s">
        <v>8360</v>
      </c>
      <c r="D1103" s="76"/>
      <c r="E1103" s="76"/>
      <c r="F1103" s="10" t="s">
        <v>5442</v>
      </c>
      <c r="G1103" s="11">
        <v>1767.6</v>
      </c>
      <c r="I1103" s="10">
        <v>36</v>
      </c>
      <c r="L1103" s="10">
        <v>2</v>
      </c>
      <c r="M1103" s="10" t="s">
        <v>45</v>
      </c>
      <c r="O1103" s="12">
        <v>41409</v>
      </c>
      <c r="P1103" s="4" t="s">
        <v>8077</v>
      </c>
      <c r="Q1103" s="10" t="s">
        <v>169</v>
      </c>
      <c r="R1103" s="10" t="s">
        <v>8088</v>
      </c>
      <c r="S1103" s="10" t="s">
        <v>26</v>
      </c>
    </row>
    <row r="1104" spans="1:19" s="10" customFormat="1" ht="15" hidden="1" customHeight="1" x14ac:dyDescent="0.25">
      <c r="A1104" s="10">
        <v>703889</v>
      </c>
      <c r="B1104" s="10" t="s">
        <v>32</v>
      </c>
      <c r="C1104" s="76" t="s">
        <v>8360</v>
      </c>
      <c r="D1104" s="76"/>
      <c r="E1104" s="76"/>
      <c r="F1104" s="10" t="s">
        <v>7750</v>
      </c>
      <c r="G1104" s="10">
        <v>1479.6</v>
      </c>
      <c r="I1104" s="10">
        <v>36</v>
      </c>
      <c r="L1104" s="10">
        <v>1</v>
      </c>
      <c r="M1104" s="10" t="s">
        <v>45</v>
      </c>
      <c r="O1104" s="12">
        <v>41535</v>
      </c>
      <c r="P1104" s="4" t="s">
        <v>8081</v>
      </c>
      <c r="Q1104" s="10" t="s">
        <v>254</v>
      </c>
      <c r="R1104" s="10" t="s">
        <v>8088</v>
      </c>
      <c r="S1104" s="10" t="s">
        <v>26</v>
      </c>
    </row>
    <row r="1105" spans="1:19" s="10" customFormat="1" ht="15" hidden="1" customHeight="1" x14ac:dyDescent="0.25">
      <c r="A1105" s="10">
        <v>633770</v>
      </c>
      <c r="B1105" s="10" t="s">
        <v>237</v>
      </c>
      <c r="C1105" s="76" t="s">
        <v>8360</v>
      </c>
      <c r="D1105" s="76"/>
      <c r="E1105" s="76"/>
      <c r="F1105" s="10" t="s">
        <v>1755</v>
      </c>
      <c r="G1105" s="11">
        <v>0</v>
      </c>
      <c r="I1105" s="10">
        <v>36</v>
      </c>
      <c r="L1105" s="10">
        <v>1.2</v>
      </c>
      <c r="M1105" s="10" t="s">
        <v>45</v>
      </c>
      <c r="O1105" s="12">
        <v>41232</v>
      </c>
      <c r="P1105" s="4" t="s">
        <v>8071</v>
      </c>
      <c r="Q1105" s="10" t="s">
        <v>19</v>
      </c>
      <c r="R1105" s="10" t="s">
        <v>8088</v>
      </c>
      <c r="S1105" s="10" t="s">
        <v>26</v>
      </c>
    </row>
    <row r="1106" spans="1:19" s="10" customFormat="1" ht="15" hidden="1" customHeight="1" x14ac:dyDescent="0.25">
      <c r="A1106" s="10">
        <v>655989</v>
      </c>
      <c r="B1106" s="10" t="s">
        <v>237</v>
      </c>
      <c r="C1106" s="76" t="s">
        <v>8360</v>
      </c>
      <c r="D1106" s="76"/>
      <c r="E1106" s="76"/>
      <c r="F1106" s="10" t="s">
        <v>3714</v>
      </c>
      <c r="G1106" s="11">
        <v>820.6</v>
      </c>
      <c r="I1106" s="10">
        <v>36</v>
      </c>
      <c r="L1106" s="10">
        <v>1.2</v>
      </c>
      <c r="M1106" s="10" t="s">
        <v>18</v>
      </c>
      <c r="N1106" s="10">
        <v>785894</v>
      </c>
      <c r="O1106" s="12">
        <v>41324</v>
      </c>
      <c r="P1106" s="4" t="s">
        <v>8074</v>
      </c>
      <c r="Q1106" s="10" t="s">
        <v>140</v>
      </c>
      <c r="R1106" s="10" t="s">
        <v>8088</v>
      </c>
      <c r="S1106" s="10" t="s">
        <v>26</v>
      </c>
    </row>
    <row r="1107" spans="1:19" s="10" customFormat="1" ht="15" hidden="1" customHeight="1" x14ac:dyDescent="0.25">
      <c r="A1107" s="10">
        <v>648522</v>
      </c>
      <c r="B1107" s="10" t="s">
        <v>237</v>
      </c>
      <c r="C1107" s="76" t="s">
        <v>8360</v>
      </c>
      <c r="D1107" s="76"/>
      <c r="E1107" s="76"/>
      <c r="F1107" s="10" t="s">
        <v>2875</v>
      </c>
      <c r="G1107" s="11">
        <v>840</v>
      </c>
      <c r="I1107" s="10">
        <v>36</v>
      </c>
      <c r="L1107" s="10">
        <v>1.2</v>
      </c>
      <c r="M1107" s="10" t="s">
        <v>18</v>
      </c>
      <c r="N1107" s="10">
        <v>769623</v>
      </c>
      <c r="O1107" s="12">
        <v>41290</v>
      </c>
      <c r="P1107" s="4" t="s">
        <v>8073</v>
      </c>
      <c r="Q1107" s="10" t="s">
        <v>254</v>
      </c>
      <c r="R1107" s="10" t="s">
        <v>8088</v>
      </c>
      <c r="S1107" s="10" t="s">
        <v>26</v>
      </c>
    </row>
    <row r="1108" spans="1:19" ht="15" hidden="1" customHeight="1" x14ac:dyDescent="0.25">
      <c r="A1108" s="10">
        <v>638541</v>
      </c>
      <c r="B1108" s="10" t="s">
        <v>2253</v>
      </c>
      <c r="C1108" s="10"/>
      <c r="D1108" s="10"/>
      <c r="E1108" s="10"/>
      <c r="F1108" s="10" t="s">
        <v>2254</v>
      </c>
      <c r="G1108" s="11">
        <v>930.4</v>
      </c>
      <c r="H1108" s="13"/>
      <c r="I1108" s="10" t="s">
        <v>2255</v>
      </c>
      <c r="J1108" s="10" t="s">
        <v>2256</v>
      </c>
      <c r="K1108" s="47"/>
      <c r="L1108" s="47"/>
      <c r="M1108" s="10" t="s">
        <v>45</v>
      </c>
      <c r="N1108" s="10"/>
      <c r="O1108" s="12">
        <v>41256</v>
      </c>
      <c r="P1108" s="4" t="s">
        <v>8072</v>
      </c>
      <c r="Q1108" s="10" t="s">
        <v>34</v>
      </c>
      <c r="R1108" s="10" t="s">
        <v>8088</v>
      </c>
      <c r="S1108" s="13" t="s">
        <v>20</v>
      </c>
    </row>
    <row r="1109" spans="1:19" s="10" customFormat="1" ht="15" hidden="1" customHeight="1" x14ac:dyDescent="0.25">
      <c r="A1109" s="10">
        <v>648601</v>
      </c>
      <c r="B1109" s="10" t="s">
        <v>237</v>
      </c>
      <c r="C1109" s="76" t="s">
        <v>8360</v>
      </c>
      <c r="D1109" s="76"/>
      <c r="E1109" s="76"/>
      <c r="F1109" s="10" t="s">
        <v>2875</v>
      </c>
      <c r="G1109" s="11">
        <v>840</v>
      </c>
      <c r="I1109" s="10">
        <v>36</v>
      </c>
      <c r="L1109" s="10">
        <v>1.2</v>
      </c>
      <c r="M1109" s="10" t="s">
        <v>18</v>
      </c>
      <c r="N1109" s="10">
        <v>769637</v>
      </c>
      <c r="O1109" s="12">
        <v>41290</v>
      </c>
      <c r="P1109" s="4" t="s">
        <v>8073</v>
      </c>
      <c r="Q1109" s="10" t="s">
        <v>75</v>
      </c>
      <c r="R1109" s="10" t="s">
        <v>8087</v>
      </c>
      <c r="S1109" s="10" t="s">
        <v>26</v>
      </c>
    </row>
    <row r="1110" spans="1:19" s="10" customFormat="1" ht="15" hidden="1" customHeight="1" x14ac:dyDescent="0.25">
      <c r="A1110" s="10">
        <v>671871</v>
      </c>
      <c r="B1110" s="10" t="s">
        <v>237</v>
      </c>
      <c r="C1110" s="76" t="s">
        <v>8360</v>
      </c>
      <c r="D1110" s="76"/>
      <c r="E1110" s="76"/>
      <c r="F1110" s="10" t="s">
        <v>5052</v>
      </c>
      <c r="G1110" s="11">
        <v>940.56</v>
      </c>
      <c r="I1110" s="10">
        <v>36</v>
      </c>
      <c r="L1110" s="10">
        <v>1.2</v>
      </c>
      <c r="M1110" s="10" t="s">
        <v>18</v>
      </c>
      <c r="N1110" s="10">
        <v>816631</v>
      </c>
      <c r="O1110" s="12">
        <v>41383</v>
      </c>
      <c r="P1110" s="4" t="s">
        <v>8076</v>
      </c>
      <c r="Q1110" s="10" t="s">
        <v>140</v>
      </c>
      <c r="R1110" s="10" t="s">
        <v>8087</v>
      </c>
      <c r="S1110" s="10" t="s">
        <v>26</v>
      </c>
    </row>
    <row r="1111" spans="1:19" s="10" customFormat="1" ht="15" hidden="1" customHeight="1" x14ac:dyDescent="0.25">
      <c r="A1111" s="10">
        <v>684851</v>
      </c>
      <c r="B1111" s="10" t="s">
        <v>237</v>
      </c>
      <c r="C1111" s="76" t="s">
        <v>8360</v>
      </c>
      <c r="D1111" s="76"/>
      <c r="E1111" s="76"/>
      <c r="F1111" s="10" t="s">
        <v>5916</v>
      </c>
      <c r="G1111" s="11">
        <v>851.2</v>
      </c>
      <c r="I1111" s="10">
        <v>36</v>
      </c>
      <c r="L1111" s="10">
        <v>1.2</v>
      </c>
      <c r="M1111" s="10" t="s">
        <v>18</v>
      </c>
      <c r="N1111" s="10">
        <v>843926</v>
      </c>
      <c r="O1111" s="12">
        <v>41435</v>
      </c>
      <c r="P1111" s="4" t="s">
        <v>8078</v>
      </c>
      <c r="Q1111" s="10" t="s">
        <v>140</v>
      </c>
      <c r="R1111" s="10" t="s">
        <v>8088</v>
      </c>
      <c r="S1111" s="10" t="s">
        <v>26</v>
      </c>
    </row>
    <row r="1112" spans="1:19" ht="15" hidden="1" customHeight="1" x14ac:dyDescent="0.25">
      <c r="A1112" s="10">
        <v>638642</v>
      </c>
      <c r="B1112" s="10" t="s">
        <v>2201</v>
      </c>
      <c r="C1112" s="10"/>
      <c r="D1112" s="10"/>
      <c r="E1112" s="10"/>
      <c r="F1112" s="10" t="s">
        <v>2259</v>
      </c>
      <c r="G1112" s="11">
        <v>1332.5</v>
      </c>
      <c r="H1112" s="13"/>
      <c r="I1112" s="10" t="s">
        <v>108</v>
      </c>
      <c r="J1112" s="10" t="s">
        <v>114</v>
      </c>
      <c r="K1112" s="47"/>
      <c r="L1112" s="47"/>
      <c r="M1112" s="10" t="s">
        <v>45</v>
      </c>
      <c r="N1112" s="10"/>
      <c r="O1112" s="12">
        <v>41256</v>
      </c>
      <c r="P1112" s="4" t="s">
        <v>8072</v>
      </c>
      <c r="Q1112" s="10" t="s">
        <v>29</v>
      </c>
      <c r="R1112" s="10" t="s">
        <v>8088</v>
      </c>
      <c r="S1112" s="13" t="s">
        <v>20</v>
      </c>
    </row>
    <row r="1113" spans="1:19" ht="15" hidden="1" customHeight="1" x14ac:dyDescent="0.25">
      <c r="A1113" s="10">
        <v>638643</v>
      </c>
      <c r="B1113" s="10" t="s">
        <v>2201</v>
      </c>
      <c r="C1113" s="10"/>
      <c r="D1113" s="10"/>
      <c r="E1113" s="10"/>
      <c r="F1113" s="10" t="s">
        <v>2260</v>
      </c>
      <c r="G1113" s="11">
        <v>1995</v>
      </c>
      <c r="H1113" s="13"/>
      <c r="I1113" s="10" t="s">
        <v>343</v>
      </c>
      <c r="J1113" s="10" t="s">
        <v>2261</v>
      </c>
      <c r="K1113" s="47"/>
      <c r="L1113" s="47"/>
      <c r="M1113" s="10" t="s">
        <v>45</v>
      </c>
      <c r="N1113" s="10"/>
      <c r="O1113" s="12">
        <v>41256</v>
      </c>
      <c r="P1113" s="4" t="s">
        <v>8072</v>
      </c>
      <c r="Q1113" s="10" t="s">
        <v>29</v>
      </c>
      <c r="R1113" s="10" t="s">
        <v>8088</v>
      </c>
      <c r="S1113" s="13" t="s">
        <v>20</v>
      </c>
    </row>
    <row r="1114" spans="1:19" ht="15" hidden="1" customHeight="1" x14ac:dyDescent="0.25">
      <c r="A1114" s="10">
        <v>638646</v>
      </c>
      <c r="B1114" s="10" t="s">
        <v>2201</v>
      </c>
      <c r="C1114" s="10"/>
      <c r="D1114" s="10"/>
      <c r="E1114" s="10"/>
      <c r="F1114" s="10" t="s">
        <v>2262</v>
      </c>
      <c r="G1114" s="11">
        <v>2810</v>
      </c>
      <c r="H1114" s="13"/>
      <c r="I1114" s="10" t="s">
        <v>168</v>
      </c>
      <c r="J1114" s="10" t="s">
        <v>2263</v>
      </c>
      <c r="K1114" s="47"/>
      <c r="L1114" s="47"/>
      <c r="M1114" s="10" t="s">
        <v>45</v>
      </c>
      <c r="N1114" s="10"/>
      <c r="O1114" s="12">
        <v>41256</v>
      </c>
      <c r="P1114" s="4" t="s">
        <v>8072</v>
      </c>
      <c r="Q1114" s="10" t="s">
        <v>29</v>
      </c>
      <c r="R1114" s="10" t="s">
        <v>8088</v>
      </c>
      <c r="S1114" s="13" t="s">
        <v>20</v>
      </c>
    </row>
    <row r="1115" spans="1:19" s="10" customFormat="1" ht="15" hidden="1" customHeight="1" x14ac:dyDescent="0.25">
      <c r="A1115" s="10">
        <v>695038</v>
      </c>
      <c r="B1115" s="10" t="s">
        <v>237</v>
      </c>
      <c r="C1115" s="76" t="s">
        <v>8360</v>
      </c>
      <c r="D1115" s="76"/>
      <c r="E1115" s="76"/>
      <c r="F1115" s="10" t="s">
        <v>6898</v>
      </c>
      <c r="G1115" s="10">
        <v>952</v>
      </c>
      <c r="I1115" s="10">
        <v>36</v>
      </c>
      <c r="L1115" s="10">
        <v>1.2</v>
      </c>
      <c r="M1115" s="10" t="s">
        <v>45</v>
      </c>
      <c r="O1115" s="12">
        <v>41480</v>
      </c>
      <c r="P1115" s="4" t="s">
        <v>8079</v>
      </c>
      <c r="Q1115" s="10" t="s">
        <v>254</v>
      </c>
      <c r="R1115" s="10" t="s">
        <v>8088</v>
      </c>
      <c r="S1115" s="10" t="s">
        <v>26</v>
      </c>
    </row>
    <row r="1116" spans="1:19" s="10" customFormat="1" ht="15" hidden="1" customHeight="1" x14ac:dyDescent="0.25">
      <c r="A1116" s="10">
        <v>695038</v>
      </c>
      <c r="B1116" s="10" t="s">
        <v>237</v>
      </c>
      <c r="C1116" s="76" t="s">
        <v>8360</v>
      </c>
      <c r="D1116" s="76"/>
      <c r="E1116" s="76"/>
      <c r="F1116" s="10" t="s">
        <v>6898</v>
      </c>
      <c r="G1116" s="10">
        <v>952</v>
      </c>
      <c r="I1116" s="10">
        <v>36</v>
      </c>
      <c r="L1116" s="10">
        <v>1.2</v>
      </c>
      <c r="M1116" s="10" t="s">
        <v>45</v>
      </c>
      <c r="O1116" s="12">
        <v>41480</v>
      </c>
      <c r="P1116" s="4" t="s">
        <v>8079</v>
      </c>
      <c r="Q1116" s="10" t="s">
        <v>254</v>
      </c>
      <c r="R1116" s="10" t="s">
        <v>8088</v>
      </c>
      <c r="S1116" s="10" t="s">
        <v>26</v>
      </c>
    </row>
    <row r="1117" spans="1:19" ht="15" hidden="1" customHeight="1" x14ac:dyDescent="0.25">
      <c r="A1117" s="10">
        <v>638669</v>
      </c>
      <c r="B1117" s="10" t="s">
        <v>97</v>
      </c>
      <c r="C1117" s="10"/>
      <c r="D1117" s="10"/>
      <c r="E1117" s="10"/>
      <c r="F1117" s="10" t="s">
        <v>2265</v>
      </c>
      <c r="G1117" s="11">
        <v>0</v>
      </c>
      <c r="H1117" s="13"/>
      <c r="I1117" s="10" t="s">
        <v>294</v>
      </c>
      <c r="J1117" s="10">
        <v>10</v>
      </c>
      <c r="K1117" s="10" t="s">
        <v>2266</v>
      </c>
      <c r="L1117" s="47"/>
      <c r="M1117" s="10" t="s">
        <v>45</v>
      </c>
      <c r="N1117" s="10"/>
      <c r="O1117" s="12">
        <v>41256</v>
      </c>
      <c r="P1117" s="4" t="s">
        <v>8072</v>
      </c>
      <c r="Q1117" s="10" t="s">
        <v>49</v>
      </c>
      <c r="R1117" s="10" t="s">
        <v>8088</v>
      </c>
      <c r="S1117" s="13" t="s">
        <v>20</v>
      </c>
    </row>
    <row r="1118" spans="1:19" ht="15" hidden="1" customHeight="1" x14ac:dyDescent="0.25">
      <c r="A1118" s="10">
        <v>638686</v>
      </c>
      <c r="B1118" s="10" t="s">
        <v>2264</v>
      </c>
      <c r="C1118" s="10"/>
      <c r="D1118" s="10"/>
      <c r="E1118" s="10"/>
      <c r="F1118" s="10" t="s">
        <v>2267</v>
      </c>
      <c r="G1118" s="11">
        <v>1763.3</v>
      </c>
      <c r="H1118" s="13"/>
      <c r="I1118" s="10" t="s">
        <v>2268</v>
      </c>
      <c r="J1118" s="10" t="s">
        <v>2269</v>
      </c>
      <c r="K1118" s="47"/>
      <c r="L1118" s="47"/>
      <c r="M1118" s="10" t="s">
        <v>45</v>
      </c>
      <c r="N1118" s="10"/>
      <c r="O1118" s="12">
        <v>41256</v>
      </c>
      <c r="P1118" s="4" t="s">
        <v>8072</v>
      </c>
      <c r="Q1118" s="10" t="s">
        <v>103</v>
      </c>
      <c r="R1118" s="10" t="s">
        <v>8088</v>
      </c>
      <c r="S1118" s="13" t="s">
        <v>20</v>
      </c>
    </row>
    <row r="1119" spans="1:19" ht="15" hidden="1" customHeight="1" x14ac:dyDescent="0.25">
      <c r="A1119" s="10">
        <v>652179</v>
      </c>
      <c r="B1119" s="10" t="s">
        <v>1165</v>
      </c>
      <c r="C1119" s="10"/>
      <c r="D1119" s="10"/>
      <c r="E1119" s="10"/>
      <c r="F1119" s="10" t="s">
        <v>3595</v>
      </c>
      <c r="G1119" s="11">
        <v>3480</v>
      </c>
      <c r="H1119" s="13"/>
      <c r="I1119" s="10">
        <v>6</v>
      </c>
      <c r="J1119" s="47"/>
      <c r="K1119" s="10">
        <v>6</v>
      </c>
      <c r="L1119" s="10">
        <v>1.5</v>
      </c>
      <c r="M1119" s="10" t="s">
        <v>45</v>
      </c>
      <c r="N1119" s="10"/>
      <c r="O1119" s="12">
        <v>41319</v>
      </c>
      <c r="P1119" s="4" t="s">
        <v>8074</v>
      </c>
      <c r="Q1119" s="10" t="s">
        <v>58</v>
      </c>
      <c r="R1119" s="10" t="s">
        <v>8088</v>
      </c>
      <c r="S1119" s="13" t="s">
        <v>20</v>
      </c>
    </row>
    <row r="1120" spans="1:19" ht="15" hidden="1" customHeight="1" x14ac:dyDescent="0.25">
      <c r="A1120" s="10">
        <v>638734</v>
      </c>
      <c r="B1120" s="10" t="s">
        <v>2272</v>
      </c>
      <c r="C1120" s="10"/>
      <c r="D1120" s="10"/>
      <c r="E1120" s="10"/>
      <c r="F1120" s="10" t="s">
        <v>2273</v>
      </c>
      <c r="G1120" s="11">
        <v>800.5</v>
      </c>
      <c r="H1120" s="13"/>
      <c r="I1120" s="10" t="s">
        <v>143</v>
      </c>
      <c r="J1120" s="10" t="s">
        <v>2274</v>
      </c>
      <c r="K1120" s="47"/>
      <c r="L1120" s="47"/>
      <c r="M1120" s="10" t="s">
        <v>45</v>
      </c>
      <c r="N1120" s="10"/>
      <c r="O1120" s="12">
        <v>41256</v>
      </c>
      <c r="P1120" s="4" t="s">
        <v>8072</v>
      </c>
      <c r="Q1120" s="10" t="s">
        <v>42</v>
      </c>
      <c r="R1120" s="10" t="s">
        <v>8088</v>
      </c>
      <c r="S1120" s="13" t="s">
        <v>20</v>
      </c>
    </row>
    <row r="1121" spans="1:19" ht="15" hidden="1" customHeight="1" x14ac:dyDescent="0.25">
      <c r="A1121" s="10">
        <v>638743</v>
      </c>
      <c r="B1121" s="10" t="s">
        <v>319</v>
      </c>
      <c r="C1121" s="10"/>
      <c r="D1121" s="10"/>
      <c r="E1121" s="10"/>
      <c r="F1121" s="10" t="s">
        <v>2275</v>
      </c>
      <c r="G1121" s="11">
        <v>4785</v>
      </c>
      <c r="H1121" s="13"/>
      <c r="I1121" s="10">
        <v>5</v>
      </c>
      <c r="J1121" s="10" t="s">
        <v>2276</v>
      </c>
      <c r="K1121" s="47"/>
      <c r="L1121" s="47"/>
      <c r="M1121" s="10" t="s">
        <v>45</v>
      </c>
      <c r="N1121" s="10"/>
      <c r="O1121" s="12">
        <v>41256</v>
      </c>
      <c r="P1121" s="4" t="s">
        <v>8072</v>
      </c>
      <c r="Q1121" s="10" t="s">
        <v>288</v>
      </c>
      <c r="R1121" s="10" t="s">
        <v>8088</v>
      </c>
      <c r="S1121" s="13" t="s">
        <v>20</v>
      </c>
    </row>
    <row r="1122" spans="1:19" ht="15" hidden="1" customHeight="1" x14ac:dyDescent="0.25">
      <c r="A1122" s="10">
        <v>638814</v>
      </c>
      <c r="B1122" s="10" t="s">
        <v>2277</v>
      </c>
      <c r="C1122" s="10"/>
      <c r="D1122" s="10"/>
      <c r="E1122" s="10"/>
      <c r="F1122" s="10" t="s">
        <v>2278</v>
      </c>
      <c r="G1122" s="11">
        <v>0</v>
      </c>
      <c r="H1122" s="13"/>
      <c r="I1122" s="10">
        <v>52</v>
      </c>
      <c r="J1122" s="10" t="s">
        <v>2279</v>
      </c>
      <c r="K1122" s="47"/>
      <c r="L1122" s="47"/>
      <c r="M1122" s="10" t="s">
        <v>45</v>
      </c>
      <c r="N1122" s="10"/>
      <c r="O1122" s="12">
        <v>41256</v>
      </c>
      <c r="P1122" s="4" t="s">
        <v>8072</v>
      </c>
      <c r="Q1122" s="10" t="s">
        <v>414</v>
      </c>
      <c r="R1122" s="10" t="s">
        <v>8088</v>
      </c>
      <c r="S1122" s="13" t="s">
        <v>20</v>
      </c>
    </row>
    <row r="1123" spans="1:19" ht="15" hidden="1" customHeight="1" x14ac:dyDescent="0.25">
      <c r="A1123" s="10">
        <v>638862</v>
      </c>
      <c r="B1123" s="10" t="s">
        <v>129</v>
      </c>
      <c r="C1123" s="10"/>
      <c r="D1123" s="10"/>
      <c r="E1123" s="10"/>
      <c r="F1123" s="10" t="s">
        <v>2280</v>
      </c>
      <c r="G1123" s="11">
        <v>0</v>
      </c>
      <c r="H1123" s="13"/>
      <c r="I1123" s="10">
        <v>6.75</v>
      </c>
      <c r="J1123" s="10" t="s">
        <v>2281</v>
      </c>
      <c r="K1123" s="47"/>
      <c r="L1123" s="47"/>
      <c r="M1123" s="10" t="s">
        <v>45</v>
      </c>
      <c r="N1123" s="10"/>
      <c r="O1123" s="12">
        <v>41256</v>
      </c>
      <c r="P1123" s="4" t="s">
        <v>8072</v>
      </c>
      <c r="Q1123" s="10" t="s">
        <v>58</v>
      </c>
      <c r="R1123" s="10" t="s">
        <v>8088</v>
      </c>
      <c r="S1123" s="13" t="s">
        <v>20</v>
      </c>
    </row>
    <row r="1124" spans="1:19" s="10" customFormat="1" ht="15" hidden="1" customHeight="1" x14ac:dyDescent="0.25">
      <c r="A1124" s="10">
        <v>692114</v>
      </c>
      <c r="B1124" s="10" t="s">
        <v>237</v>
      </c>
      <c r="C1124" s="76" t="s">
        <v>8360</v>
      </c>
      <c r="D1124" s="76"/>
      <c r="E1124" s="76"/>
      <c r="F1124" s="10" t="s">
        <v>6627</v>
      </c>
      <c r="G1124" s="10">
        <v>851.2</v>
      </c>
      <c r="I1124" s="10">
        <v>36</v>
      </c>
      <c r="L1124" s="10">
        <v>1.2</v>
      </c>
      <c r="M1124" s="10" t="s">
        <v>18</v>
      </c>
      <c r="N1124" s="10">
        <v>860308</v>
      </c>
      <c r="O1124" s="12">
        <v>41467</v>
      </c>
      <c r="P1124" s="4" t="s">
        <v>8079</v>
      </c>
      <c r="Q1124" s="10" t="s">
        <v>29</v>
      </c>
      <c r="R1124" s="10" t="s">
        <v>8087</v>
      </c>
      <c r="S1124" s="10" t="s">
        <v>26</v>
      </c>
    </row>
    <row r="1125" spans="1:19" s="10" customFormat="1" ht="15" hidden="1" customHeight="1" x14ac:dyDescent="0.25">
      <c r="A1125" s="10">
        <v>692114</v>
      </c>
      <c r="B1125" s="10" t="s">
        <v>237</v>
      </c>
      <c r="C1125" s="76" t="s">
        <v>8360</v>
      </c>
      <c r="D1125" s="76"/>
      <c r="E1125" s="76"/>
      <c r="F1125" s="10" t="s">
        <v>6627</v>
      </c>
      <c r="G1125" s="10">
        <v>851.2</v>
      </c>
      <c r="I1125" s="10">
        <v>36</v>
      </c>
      <c r="L1125" s="10">
        <v>1.2</v>
      </c>
      <c r="M1125" s="10" t="s">
        <v>18</v>
      </c>
      <c r="N1125" s="10">
        <v>860308</v>
      </c>
      <c r="O1125" s="12">
        <v>41467</v>
      </c>
      <c r="P1125" s="4" t="s">
        <v>8079</v>
      </c>
      <c r="Q1125" s="10" t="s">
        <v>29</v>
      </c>
      <c r="R1125" s="10" t="s">
        <v>8087</v>
      </c>
      <c r="S1125" s="10" t="s">
        <v>26</v>
      </c>
    </row>
    <row r="1126" spans="1:19" s="10" customFormat="1" ht="15" hidden="1" customHeight="1" x14ac:dyDescent="0.25">
      <c r="A1126" s="10">
        <v>692564</v>
      </c>
      <c r="B1126" s="10" t="s">
        <v>237</v>
      </c>
      <c r="C1126" s="76" t="s">
        <v>8360</v>
      </c>
      <c r="D1126" s="76"/>
      <c r="E1126" s="76"/>
      <c r="F1126" s="10" t="s">
        <v>6627</v>
      </c>
      <c r="G1126" s="10">
        <v>851.2</v>
      </c>
      <c r="I1126" s="10">
        <v>36</v>
      </c>
      <c r="L1126" s="10">
        <v>1.2</v>
      </c>
      <c r="M1126" s="10" t="s">
        <v>18</v>
      </c>
      <c r="N1126" s="10">
        <v>861347</v>
      </c>
      <c r="O1126" s="12">
        <v>41470</v>
      </c>
      <c r="P1126" s="4" t="s">
        <v>8079</v>
      </c>
      <c r="Q1126" s="10" t="s">
        <v>3717</v>
      </c>
      <c r="R1126" s="10" t="s">
        <v>8088</v>
      </c>
      <c r="S1126" s="10" t="s">
        <v>26</v>
      </c>
    </row>
    <row r="1127" spans="1:19" s="10" customFormat="1" ht="15" hidden="1" customHeight="1" x14ac:dyDescent="0.25">
      <c r="A1127" s="10">
        <v>692564</v>
      </c>
      <c r="B1127" s="10" t="s">
        <v>237</v>
      </c>
      <c r="C1127" s="76" t="s">
        <v>8360</v>
      </c>
      <c r="D1127" s="76"/>
      <c r="E1127" s="76"/>
      <c r="F1127" s="10" t="s">
        <v>6627</v>
      </c>
      <c r="G1127" s="10">
        <v>851.2</v>
      </c>
      <c r="I1127" s="10">
        <v>36</v>
      </c>
      <c r="L1127" s="10">
        <v>1.2</v>
      </c>
      <c r="M1127" s="10" t="s">
        <v>18</v>
      </c>
      <c r="N1127" s="10">
        <v>861347</v>
      </c>
      <c r="O1127" s="12">
        <v>41470</v>
      </c>
      <c r="P1127" s="4" t="s">
        <v>8079</v>
      </c>
      <c r="Q1127" s="10" t="s">
        <v>3717</v>
      </c>
      <c r="R1127" s="10" t="s">
        <v>8088</v>
      </c>
      <c r="S1127" s="10" t="s">
        <v>26</v>
      </c>
    </row>
    <row r="1128" spans="1:19" ht="15" hidden="1" customHeight="1" x14ac:dyDescent="0.25">
      <c r="A1128" s="10">
        <v>638895</v>
      </c>
      <c r="B1128" s="10" t="s">
        <v>2033</v>
      </c>
      <c r="C1128" s="10"/>
      <c r="D1128" s="10"/>
      <c r="E1128" s="10"/>
      <c r="F1128" s="10" t="s">
        <v>2044</v>
      </c>
      <c r="G1128" s="11">
        <v>1285</v>
      </c>
      <c r="H1128" s="13"/>
      <c r="I1128" s="10">
        <v>4</v>
      </c>
      <c r="J1128" s="10" t="s">
        <v>2045</v>
      </c>
      <c r="K1128" s="47"/>
      <c r="L1128" s="47"/>
      <c r="M1128" s="10" t="s">
        <v>45</v>
      </c>
      <c r="N1128" s="10"/>
      <c r="O1128" s="12">
        <v>41257</v>
      </c>
      <c r="P1128" s="4" t="s">
        <v>8072</v>
      </c>
      <c r="Q1128" s="10" t="s">
        <v>49</v>
      </c>
      <c r="R1128" s="10" t="s">
        <v>8088</v>
      </c>
      <c r="S1128" s="13" t="s">
        <v>20</v>
      </c>
    </row>
    <row r="1129" spans="1:19" ht="15" hidden="1" customHeight="1" x14ac:dyDescent="0.25">
      <c r="A1129" s="10">
        <v>638896</v>
      </c>
      <c r="B1129" s="10" t="s">
        <v>2033</v>
      </c>
      <c r="C1129" s="10"/>
      <c r="D1129" s="10"/>
      <c r="E1129" s="10"/>
      <c r="F1129" s="10" t="s">
        <v>2284</v>
      </c>
      <c r="G1129" s="11">
        <v>2637.25</v>
      </c>
      <c r="H1129" s="13"/>
      <c r="I1129" s="10">
        <v>20</v>
      </c>
      <c r="J1129" s="10" t="s">
        <v>2035</v>
      </c>
      <c r="K1129" s="47"/>
      <c r="L1129" s="47"/>
      <c r="M1129" s="10" t="s">
        <v>45</v>
      </c>
      <c r="N1129" s="10"/>
      <c r="O1129" s="12">
        <v>41257</v>
      </c>
      <c r="P1129" s="4" t="s">
        <v>8072</v>
      </c>
      <c r="Q1129" s="10" t="s">
        <v>49</v>
      </c>
      <c r="R1129" s="47" t="s">
        <v>8087</v>
      </c>
      <c r="S1129" s="13" t="s">
        <v>20</v>
      </c>
    </row>
    <row r="1130" spans="1:19" ht="15" hidden="1" customHeight="1" x14ac:dyDescent="0.25">
      <c r="A1130" s="10">
        <v>638901</v>
      </c>
      <c r="B1130" s="10" t="s">
        <v>424</v>
      </c>
      <c r="C1130" s="10"/>
      <c r="D1130" s="10"/>
      <c r="E1130" s="10"/>
      <c r="F1130" s="10" t="s">
        <v>2285</v>
      </c>
      <c r="G1130" s="11">
        <v>2897.5</v>
      </c>
      <c r="H1130" s="13"/>
      <c r="I1130" s="10">
        <v>12</v>
      </c>
      <c r="J1130" s="10" t="s">
        <v>2286</v>
      </c>
      <c r="K1130" s="47"/>
      <c r="L1130" s="47"/>
      <c r="M1130" s="10" t="s">
        <v>45</v>
      </c>
      <c r="N1130" s="10"/>
      <c r="O1130" s="12">
        <v>41257</v>
      </c>
      <c r="P1130" s="4" t="s">
        <v>8072</v>
      </c>
      <c r="Q1130" s="10" t="s">
        <v>39</v>
      </c>
      <c r="R1130" s="10" t="s">
        <v>8088</v>
      </c>
      <c r="S1130" s="13" t="s">
        <v>20</v>
      </c>
    </row>
    <row r="1131" spans="1:19" s="10" customFormat="1" ht="15" hidden="1" customHeight="1" x14ac:dyDescent="0.25">
      <c r="A1131" s="10">
        <v>669652</v>
      </c>
      <c r="B1131" s="10" t="s">
        <v>339</v>
      </c>
      <c r="C1131" s="76" t="s">
        <v>8360</v>
      </c>
      <c r="D1131" s="76"/>
      <c r="E1131" s="76"/>
      <c r="F1131" s="10" t="s">
        <v>5114</v>
      </c>
      <c r="G1131" s="11">
        <v>12669.44</v>
      </c>
      <c r="I1131" s="10">
        <v>36</v>
      </c>
      <c r="L1131" s="10">
        <v>1.35</v>
      </c>
      <c r="M1131" s="10" t="s">
        <v>45</v>
      </c>
      <c r="O1131" s="12">
        <v>41389</v>
      </c>
      <c r="P1131" s="4" t="s">
        <v>8076</v>
      </c>
      <c r="Q1131" s="10" t="s">
        <v>254</v>
      </c>
      <c r="R1131" s="10" t="s">
        <v>8088</v>
      </c>
      <c r="S1131" s="10" t="s">
        <v>26</v>
      </c>
    </row>
    <row r="1132" spans="1:19" s="10" customFormat="1" ht="15" hidden="1" customHeight="1" x14ac:dyDescent="0.25">
      <c r="A1132" s="10">
        <v>660716</v>
      </c>
      <c r="B1132" s="10" t="s">
        <v>237</v>
      </c>
      <c r="C1132" s="76" t="s">
        <v>8360</v>
      </c>
      <c r="D1132" s="76"/>
      <c r="E1132" s="76"/>
      <c r="F1132" s="10" t="s">
        <v>4171</v>
      </c>
      <c r="G1132" s="11">
        <v>2206.3200000000002</v>
      </c>
      <c r="I1132" s="10">
        <v>36</v>
      </c>
      <c r="L1132" s="10">
        <v>1.9</v>
      </c>
      <c r="M1132" s="10" t="s">
        <v>18</v>
      </c>
      <c r="N1132" s="10">
        <v>796708</v>
      </c>
      <c r="O1132" s="12">
        <v>41345</v>
      </c>
      <c r="P1132" s="4" t="s">
        <v>8075</v>
      </c>
      <c r="Q1132" s="10" t="s">
        <v>140</v>
      </c>
      <c r="R1132" s="10" t="s">
        <v>8088</v>
      </c>
      <c r="S1132" s="10" t="s">
        <v>26</v>
      </c>
    </row>
    <row r="1133" spans="1:19" s="10" customFormat="1" ht="15" hidden="1" customHeight="1" x14ac:dyDescent="0.25">
      <c r="A1133" s="10">
        <v>674912</v>
      </c>
      <c r="B1133" s="10" t="s">
        <v>5476</v>
      </c>
      <c r="C1133" s="76" t="s">
        <v>8360</v>
      </c>
      <c r="D1133" s="76"/>
      <c r="E1133" s="76"/>
      <c r="F1133" s="10" t="s">
        <v>5477</v>
      </c>
      <c r="G1133" s="11">
        <v>54800</v>
      </c>
      <c r="I1133" s="10">
        <v>36</v>
      </c>
      <c r="L1133" s="10">
        <v>2.1</v>
      </c>
      <c r="M1133" s="10" t="s">
        <v>45</v>
      </c>
      <c r="O1133" s="12">
        <v>41409</v>
      </c>
      <c r="P1133" s="4" t="s">
        <v>8077</v>
      </c>
      <c r="Q1133" s="10" t="s">
        <v>254</v>
      </c>
      <c r="R1133" s="10" t="s">
        <v>8088</v>
      </c>
      <c r="S1133" s="10" t="s">
        <v>26</v>
      </c>
    </row>
    <row r="1134" spans="1:19" ht="15" hidden="1" customHeight="1" x14ac:dyDescent="0.25">
      <c r="A1134" s="10">
        <v>638953</v>
      </c>
      <c r="B1134" s="10" t="s">
        <v>2288</v>
      </c>
      <c r="C1134" s="10"/>
      <c r="D1134" s="10"/>
      <c r="E1134" s="10"/>
      <c r="F1134" s="10" t="s">
        <v>2289</v>
      </c>
      <c r="G1134" s="11">
        <v>0</v>
      </c>
      <c r="H1134" s="13"/>
      <c r="I1134" s="10" t="s">
        <v>108</v>
      </c>
      <c r="J1134" s="10">
        <v>7</v>
      </c>
      <c r="K1134" s="10" t="s">
        <v>2290</v>
      </c>
      <c r="L1134" s="47"/>
      <c r="M1134" s="10" t="s">
        <v>45</v>
      </c>
      <c r="N1134" s="10"/>
      <c r="O1134" s="12">
        <v>41257</v>
      </c>
      <c r="P1134" s="4" t="s">
        <v>8072</v>
      </c>
      <c r="Q1134" s="10" t="s">
        <v>31</v>
      </c>
      <c r="R1134" s="10" t="s">
        <v>8088</v>
      </c>
      <c r="S1134" s="13" t="s">
        <v>20</v>
      </c>
    </row>
    <row r="1135" spans="1:19" ht="15" hidden="1" customHeight="1" x14ac:dyDescent="0.25">
      <c r="A1135" s="10">
        <v>638955</v>
      </c>
      <c r="B1135" s="10" t="s">
        <v>2288</v>
      </c>
      <c r="C1135" s="10"/>
      <c r="D1135" s="10"/>
      <c r="E1135" s="10"/>
      <c r="F1135" s="10" t="s">
        <v>2291</v>
      </c>
      <c r="G1135" s="11">
        <v>9475</v>
      </c>
      <c r="H1135" s="13"/>
      <c r="I1135" s="10">
        <v>2</v>
      </c>
      <c r="J1135" s="10">
        <v>5</v>
      </c>
      <c r="K1135" s="10" t="s">
        <v>204</v>
      </c>
      <c r="L1135" s="47"/>
      <c r="M1135" s="10" t="s">
        <v>45</v>
      </c>
      <c r="N1135" s="10"/>
      <c r="O1135" s="12">
        <v>41257</v>
      </c>
      <c r="P1135" s="4" t="s">
        <v>8072</v>
      </c>
      <c r="Q1135" s="10" t="s">
        <v>31</v>
      </c>
      <c r="R1135" s="10" t="s">
        <v>8088</v>
      </c>
      <c r="S1135" s="13" t="s">
        <v>20</v>
      </c>
    </row>
    <row r="1136" spans="1:19" ht="15" hidden="1" customHeight="1" x14ac:dyDescent="0.25">
      <c r="A1136" s="10">
        <v>638959</v>
      </c>
      <c r="B1136" s="10" t="s">
        <v>2288</v>
      </c>
      <c r="C1136" s="10"/>
      <c r="D1136" s="10"/>
      <c r="E1136" s="10"/>
      <c r="F1136" s="10" t="s">
        <v>2292</v>
      </c>
      <c r="G1136" s="11">
        <v>14150</v>
      </c>
      <c r="H1136" s="13"/>
      <c r="I1136" s="10">
        <v>4</v>
      </c>
      <c r="J1136" s="10">
        <v>6</v>
      </c>
      <c r="K1136" s="10" t="s">
        <v>204</v>
      </c>
      <c r="L1136" s="47"/>
      <c r="M1136" s="10" t="s">
        <v>45</v>
      </c>
      <c r="N1136" s="10"/>
      <c r="O1136" s="12">
        <v>41257</v>
      </c>
      <c r="P1136" s="4" t="s">
        <v>8072</v>
      </c>
      <c r="Q1136" s="10" t="s">
        <v>31</v>
      </c>
      <c r="R1136" s="10" t="s">
        <v>8088</v>
      </c>
      <c r="S1136" s="13" t="s">
        <v>20</v>
      </c>
    </row>
    <row r="1137" spans="1:19" ht="15" hidden="1" customHeight="1" x14ac:dyDescent="0.25">
      <c r="A1137" s="10">
        <v>638962</v>
      </c>
      <c r="B1137" s="10" t="s">
        <v>2293</v>
      </c>
      <c r="C1137" s="10"/>
      <c r="D1137" s="10"/>
      <c r="E1137" s="10"/>
      <c r="F1137" s="10" t="s">
        <v>2294</v>
      </c>
      <c r="G1137" s="11">
        <v>4795</v>
      </c>
      <c r="H1137" s="13"/>
      <c r="I1137" s="10">
        <v>14.75</v>
      </c>
      <c r="J1137" s="10" t="s">
        <v>2295</v>
      </c>
      <c r="K1137" s="10">
        <v>2</v>
      </c>
      <c r="L1137" s="47"/>
      <c r="M1137" s="10" t="s">
        <v>45</v>
      </c>
      <c r="N1137" s="10"/>
      <c r="O1137" s="12">
        <v>41257</v>
      </c>
      <c r="P1137" s="4" t="s">
        <v>8072</v>
      </c>
      <c r="Q1137" s="10" t="s">
        <v>49</v>
      </c>
      <c r="R1137" s="10" t="s">
        <v>8088</v>
      </c>
      <c r="S1137" s="13" t="s">
        <v>20</v>
      </c>
    </row>
    <row r="1138" spans="1:19" s="10" customFormat="1" ht="15" hidden="1" customHeight="1" x14ac:dyDescent="0.25">
      <c r="A1138" s="10">
        <v>704264</v>
      </c>
      <c r="B1138" s="10" t="s">
        <v>279</v>
      </c>
      <c r="C1138" s="76" t="s">
        <v>8360</v>
      </c>
      <c r="D1138" s="76"/>
      <c r="E1138" s="76"/>
      <c r="F1138" s="10" t="s">
        <v>7803</v>
      </c>
      <c r="G1138" s="10">
        <v>5916</v>
      </c>
      <c r="I1138" s="10">
        <v>36</v>
      </c>
      <c r="L1138" s="10">
        <v>2.75</v>
      </c>
      <c r="M1138" s="10" t="s">
        <v>45</v>
      </c>
      <c r="O1138" s="12">
        <v>41536</v>
      </c>
      <c r="P1138" s="4" t="s">
        <v>8081</v>
      </c>
      <c r="Q1138" s="10" t="s">
        <v>254</v>
      </c>
      <c r="R1138" s="10" t="s">
        <v>8088</v>
      </c>
      <c r="S1138" s="10" t="s">
        <v>26</v>
      </c>
    </row>
    <row r="1139" spans="1:19" s="10" customFormat="1" ht="15" hidden="1" customHeight="1" x14ac:dyDescent="0.25">
      <c r="A1139" s="10">
        <v>698143</v>
      </c>
      <c r="B1139" s="10" t="s">
        <v>279</v>
      </c>
      <c r="C1139" s="76" t="s">
        <v>8360</v>
      </c>
      <c r="D1139" s="76"/>
      <c r="E1139" s="76"/>
      <c r="F1139" s="10" t="s">
        <v>7284</v>
      </c>
      <c r="G1139" s="10">
        <v>1428</v>
      </c>
      <c r="I1139" s="10">
        <v>36</v>
      </c>
      <c r="L1139" s="10">
        <v>3.9</v>
      </c>
      <c r="M1139" s="10" t="s">
        <v>18</v>
      </c>
      <c r="N1139" s="10">
        <v>874372</v>
      </c>
      <c r="O1139" s="12">
        <v>41493</v>
      </c>
      <c r="P1139" s="4" t="s">
        <v>8080</v>
      </c>
      <c r="Q1139" s="10" t="s">
        <v>254</v>
      </c>
      <c r="R1139" s="10" t="s">
        <v>8088</v>
      </c>
      <c r="S1139" s="10" t="s">
        <v>26</v>
      </c>
    </row>
    <row r="1140" spans="1:19" s="10" customFormat="1" ht="15" hidden="1" customHeight="1" x14ac:dyDescent="0.25">
      <c r="A1140" s="10">
        <v>698400</v>
      </c>
      <c r="B1140" s="10" t="s">
        <v>279</v>
      </c>
      <c r="C1140" s="76" t="s">
        <v>8360</v>
      </c>
      <c r="D1140" s="76"/>
      <c r="E1140" s="76"/>
      <c r="F1140" s="10" t="s">
        <v>7284</v>
      </c>
      <c r="G1140" s="10">
        <v>1428</v>
      </c>
      <c r="I1140" s="10">
        <v>36</v>
      </c>
      <c r="L1140" s="10">
        <v>3.9</v>
      </c>
      <c r="M1140" s="10" t="s">
        <v>18</v>
      </c>
      <c r="N1140" s="10">
        <v>874508</v>
      </c>
      <c r="O1140" s="12">
        <v>41493</v>
      </c>
      <c r="P1140" s="4" t="s">
        <v>8080</v>
      </c>
      <c r="Q1140" s="10" t="s">
        <v>3113</v>
      </c>
      <c r="R1140" s="10" t="s">
        <v>8087</v>
      </c>
      <c r="S1140" s="10" t="s">
        <v>26</v>
      </c>
    </row>
    <row r="1141" spans="1:19" s="10" customFormat="1" ht="15" hidden="1" customHeight="1" x14ac:dyDescent="0.25">
      <c r="A1141" s="10">
        <v>640072</v>
      </c>
      <c r="B1141" s="10" t="s">
        <v>30</v>
      </c>
      <c r="C1141" s="76" t="s">
        <v>8360</v>
      </c>
      <c r="D1141" s="76"/>
      <c r="E1141" s="76"/>
      <c r="F1141" s="10" t="s">
        <v>2394</v>
      </c>
      <c r="G1141" s="11">
        <v>1376.16</v>
      </c>
      <c r="I1141" s="10">
        <v>40</v>
      </c>
      <c r="L1141" s="10">
        <v>1.25</v>
      </c>
      <c r="M1141" s="10" t="s">
        <v>45</v>
      </c>
      <c r="O1141" s="12">
        <v>41262</v>
      </c>
      <c r="P1141" s="4" t="s">
        <v>8072</v>
      </c>
      <c r="Q1141" s="10" t="s">
        <v>140</v>
      </c>
      <c r="R1141" s="10" t="s">
        <v>8087</v>
      </c>
      <c r="S1141" s="10" t="s">
        <v>26</v>
      </c>
    </row>
    <row r="1142" spans="1:19" ht="15" hidden="1" customHeight="1" x14ac:dyDescent="0.25">
      <c r="A1142" s="10">
        <v>639165</v>
      </c>
      <c r="B1142" s="10" t="s">
        <v>2227</v>
      </c>
      <c r="C1142" s="10"/>
      <c r="D1142" s="10"/>
      <c r="E1142" s="10"/>
      <c r="F1142" s="10" t="s">
        <v>2301</v>
      </c>
      <c r="G1142" s="11">
        <v>25980</v>
      </c>
      <c r="H1142" s="13"/>
      <c r="I1142" s="10">
        <v>6</v>
      </c>
      <c r="J1142" s="10" t="s">
        <v>2302</v>
      </c>
      <c r="K1142" s="47"/>
      <c r="L1142" s="47"/>
      <c r="M1142" s="10" t="s">
        <v>45</v>
      </c>
      <c r="N1142" s="10"/>
      <c r="O1142" s="12">
        <v>41257</v>
      </c>
      <c r="P1142" s="4" t="s">
        <v>8072</v>
      </c>
      <c r="Q1142" s="10" t="s">
        <v>42</v>
      </c>
      <c r="R1142" s="10" t="s">
        <v>8088</v>
      </c>
      <c r="S1142" s="13" t="s">
        <v>20</v>
      </c>
    </row>
    <row r="1143" spans="1:19" s="10" customFormat="1" ht="15" hidden="1" customHeight="1" x14ac:dyDescent="0.25">
      <c r="A1143" s="10">
        <v>664574</v>
      </c>
      <c r="B1143" s="10" t="s">
        <v>3832</v>
      </c>
      <c r="C1143" s="76" t="s">
        <v>8360</v>
      </c>
      <c r="D1143" s="76"/>
      <c r="E1143" s="76"/>
      <c r="F1143" s="10" t="s">
        <v>4636</v>
      </c>
      <c r="G1143" s="11">
        <v>4560</v>
      </c>
      <c r="I1143" s="10">
        <v>41.5</v>
      </c>
      <c r="L1143" s="10">
        <v>1</v>
      </c>
      <c r="M1143" s="10" t="s">
        <v>45</v>
      </c>
      <c r="O1143" s="12">
        <v>41368</v>
      </c>
      <c r="P1143" s="4" t="s">
        <v>8076</v>
      </c>
      <c r="Q1143" s="10" t="s">
        <v>254</v>
      </c>
      <c r="R1143" s="10" t="s">
        <v>8088</v>
      </c>
      <c r="S1143" s="10" t="s">
        <v>26</v>
      </c>
    </row>
    <row r="1144" spans="1:19" s="10" customFormat="1" ht="15" hidden="1" customHeight="1" x14ac:dyDescent="0.25">
      <c r="A1144" s="10">
        <v>664841</v>
      </c>
      <c r="B1144" s="10" t="s">
        <v>3832</v>
      </c>
      <c r="C1144" s="76" t="s">
        <v>8360</v>
      </c>
      <c r="D1144" s="76"/>
      <c r="E1144" s="76"/>
      <c r="F1144" s="10" t="s">
        <v>4663</v>
      </c>
      <c r="G1144" s="11">
        <v>5600</v>
      </c>
      <c r="I1144" s="10">
        <v>41.5</v>
      </c>
      <c r="L1144" s="10">
        <v>1</v>
      </c>
      <c r="M1144" s="10" t="s">
        <v>45</v>
      </c>
      <c r="O1144" s="12">
        <v>41368</v>
      </c>
      <c r="P1144" s="4" t="s">
        <v>8076</v>
      </c>
      <c r="Q1144" s="10" t="s">
        <v>254</v>
      </c>
      <c r="R1144" s="10" t="s">
        <v>8088</v>
      </c>
      <c r="S1144" s="10" t="s">
        <v>26</v>
      </c>
    </row>
    <row r="1145" spans="1:19" ht="15" hidden="1" customHeight="1" x14ac:dyDescent="0.25">
      <c r="A1145" s="10">
        <v>639208</v>
      </c>
      <c r="B1145" s="10" t="s">
        <v>2306</v>
      </c>
      <c r="C1145" s="10"/>
      <c r="D1145" s="10"/>
      <c r="E1145" s="10"/>
      <c r="F1145" s="10" t="s">
        <v>2307</v>
      </c>
      <c r="G1145" s="11">
        <v>2902.5</v>
      </c>
      <c r="H1145" s="13"/>
      <c r="I1145" s="10">
        <v>3</v>
      </c>
      <c r="J1145" s="10" t="s">
        <v>2308</v>
      </c>
      <c r="K1145" s="47"/>
      <c r="L1145" s="47"/>
      <c r="M1145" s="10" t="s">
        <v>45</v>
      </c>
      <c r="N1145" s="10"/>
      <c r="O1145" s="12">
        <v>41257</v>
      </c>
      <c r="P1145" s="4" t="s">
        <v>8072</v>
      </c>
      <c r="Q1145" s="10" t="s">
        <v>288</v>
      </c>
      <c r="R1145" s="10" t="s">
        <v>8088</v>
      </c>
      <c r="S1145" s="13" t="s">
        <v>20</v>
      </c>
    </row>
    <row r="1146" spans="1:19" ht="15" hidden="1" customHeight="1" x14ac:dyDescent="0.25">
      <c r="A1146" s="10">
        <v>639210</v>
      </c>
      <c r="B1146" s="10" t="s">
        <v>1492</v>
      </c>
      <c r="C1146" s="10"/>
      <c r="D1146" s="10"/>
      <c r="E1146" s="10"/>
      <c r="F1146" s="10" t="s">
        <v>2309</v>
      </c>
      <c r="G1146" s="11">
        <v>2532.5</v>
      </c>
      <c r="H1146" s="13"/>
      <c r="I1146" s="10">
        <v>13</v>
      </c>
      <c r="J1146" s="10" t="s">
        <v>2310</v>
      </c>
      <c r="K1146" s="47"/>
      <c r="L1146" s="47"/>
      <c r="M1146" s="10" t="s">
        <v>45</v>
      </c>
      <c r="N1146" s="10"/>
      <c r="O1146" s="12">
        <v>41257</v>
      </c>
      <c r="P1146" s="4" t="s">
        <v>8072</v>
      </c>
      <c r="Q1146" s="10" t="s">
        <v>47</v>
      </c>
      <c r="R1146" s="10" t="s">
        <v>8088</v>
      </c>
      <c r="S1146" s="13" t="s">
        <v>20</v>
      </c>
    </row>
    <row r="1147" spans="1:19" ht="15" hidden="1" customHeight="1" x14ac:dyDescent="0.25">
      <c r="A1147" s="10">
        <v>639211</v>
      </c>
      <c r="B1147" s="10" t="s">
        <v>2306</v>
      </c>
      <c r="C1147" s="10"/>
      <c r="D1147" s="10"/>
      <c r="E1147" s="10"/>
      <c r="F1147" s="10" t="s">
        <v>2311</v>
      </c>
      <c r="G1147" s="11">
        <v>3864</v>
      </c>
      <c r="H1147" s="13"/>
      <c r="I1147" s="10">
        <v>6</v>
      </c>
      <c r="J1147" s="10" t="s">
        <v>2312</v>
      </c>
      <c r="K1147" s="47"/>
      <c r="L1147" s="13"/>
      <c r="M1147" s="10" t="s">
        <v>45</v>
      </c>
      <c r="N1147" s="10"/>
      <c r="O1147" s="12">
        <v>41257</v>
      </c>
      <c r="P1147" s="4" t="s">
        <v>8072</v>
      </c>
      <c r="Q1147" s="10" t="s">
        <v>288</v>
      </c>
      <c r="R1147" s="10" t="s">
        <v>8088</v>
      </c>
      <c r="S1147" s="13" t="s">
        <v>20</v>
      </c>
    </row>
    <row r="1148" spans="1:19" ht="15" hidden="1" customHeight="1" x14ac:dyDescent="0.25">
      <c r="A1148" s="10">
        <v>639212</v>
      </c>
      <c r="B1148" s="10" t="s">
        <v>1492</v>
      </c>
      <c r="C1148" s="10"/>
      <c r="D1148" s="10"/>
      <c r="E1148" s="10"/>
      <c r="F1148" s="10" t="s">
        <v>2313</v>
      </c>
      <c r="G1148" s="11">
        <v>2407.5</v>
      </c>
      <c r="H1148" s="13"/>
      <c r="I1148" s="10">
        <v>12</v>
      </c>
      <c r="J1148" s="10" t="s">
        <v>2310</v>
      </c>
      <c r="K1148" s="47"/>
      <c r="L1148" s="47"/>
      <c r="M1148" s="10" t="s">
        <v>45</v>
      </c>
      <c r="N1148" s="10"/>
      <c r="O1148" s="12">
        <v>41257</v>
      </c>
      <c r="P1148" s="4" t="s">
        <v>8072</v>
      </c>
      <c r="Q1148" s="10" t="s">
        <v>47</v>
      </c>
      <c r="R1148" s="10" t="s">
        <v>8088</v>
      </c>
      <c r="S1148" s="13" t="s">
        <v>20</v>
      </c>
    </row>
    <row r="1149" spans="1:19" ht="15" hidden="1" customHeight="1" x14ac:dyDescent="0.25">
      <c r="A1149" s="10">
        <v>639214</v>
      </c>
      <c r="B1149" s="10" t="s">
        <v>1492</v>
      </c>
      <c r="C1149" s="10"/>
      <c r="D1149" s="10"/>
      <c r="E1149" s="10"/>
      <c r="F1149" s="10" t="s">
        <v>2314</v>
      </c>
      <c r="G1149" s="11">
        <v>1742.5</v>
      </c>
      <c r="H1149" s="47"/>
      <c r="I1149" s="10">
        <v>10</v>
      </c>
      <c r="J1149" s="10" t="s">
        <v>2315</v>
      </c>
      <c r="K1149" s="47"/>
      <c r="L1149" s="47"/>
      <c r="M1149" s="10" t="s">
        <v>45</v>
      </c>
      <c r="N1149" s="10"/>
      <c r="O1149" s="12">
        <v>41257</v>
      </c>
      <c r="P1149" s="4" t="s">
        <v>8072</v>
      </c>
      <c r="Q1149" s="10" t="s">
        <v>47</v>
      </c>
      <c r="R1149" s="10" t="s">
        <v>8088</v>
      </c>
      <c r="S1149" s="13" t="s">
        <v>20</v>
      </c>
    </row>
    <row r="1150" spans="1:19" ht="15" hidden="1" customHeight="1" x14ac:dyDescent="0.25">
      <c r="A1150" s="10">
        <v>639215</v>
      </c>
      <c r="B1150" s="10" t="s">
        <v>2316</v>
      </c>
      <c r="C1150" s="10"/>
      <c r="D1150" s="10"/>
      <c r="E1150" s="10"/>
      <c r="F1150" s="10" t="s">
        <v>2317</v>
      </c>
      <c r="G1150" s="11">
        <v>18325</v>
      </c>
      <c r="H1150" s="13"/>
      <c r="I1150" s="10">
        <v>18</v>
      </c>
      <c r="J1150" s="10" t="s">
        <v>2318</v>
      </c>
      <c r="K1150" s="47"/>
      <c r="L1150" s="47"/>
      <c r="M1150" s="10" t="s">
        <v>45</v>
      </c>
      <c r="N1150" s="10"/>
      <c r="O1150" s="12">
        <v>41257</v>
      </c>
      <c r="P1150" s="4" t="s">
        <v>8072</v>
      </c>
      <c r="Q1150" s="10" t="s">
        <v>288</v>
      </c>
      <c r="R1150" s="10" t="s">
        <v>8088</v>
      </c>
      <c r="S1150" s="13" t="s">
        <v>20</v>
      </c>
    </row>
    <row r="1151" spans="1:19" ht="15" hidden="1" customHeight="1" x14ac:dyDescent="0.25">
      <c r="A1151" s="10">
        <v>639216</v>
      </c>
      <c r="B1151" s="10" t="s">
        <v>2316</v>
      </c>
      <c r="C1151" s="10"/>
      <c r="D1151" s="10"/>
      <c r="E1151" s="10"/>
      <c r="F1151" s="10" t="s">
        <v>2319</v>
      </c>
      <c r="G1151" s="11">
        <v>18737.5</v>
      </c>
      <c r="H1151" s="13"/>
      <c r="I1151" s="10">
        <v>20</v>
      </c>
      <c r="J1151" s="10" t="s">
        <v>2320</v>
      </c>
      <c r="K1151" s="47"/>
      <c r="L1151" s="47"/>
      <c r="M1151" s="10" t="s">
        <v>45</v>
      </c>
      <c r="N1151" s="10"/>
      <c r="O1151" s="12">
        <v>41257</v>
      </c>
      <c r="P1151" s="4" t="s">
        <v>8072</v>
      </c>
      <c r="Q1151" s="10" t="s">
        <v>288</v>
      </c>
      <c r="R1151" s="10" t="s">
        <v>8088</v>
      </c>
      <c r="S1151" s="13" t="s">
        <v>20</v>
      </c>
    </row>
    <row r="1152" spans="1:19" ht="15" hidden="1" customHeight="1" x14ac:dyDescent="0.25">
      <c r="A1152" s="10">
        <v>639225</v>
      </c>
      <c r="B1152" s="10" t="s">
        <v>2264</v>
      </c>
      <c r="C1152" s="10"/>
      <c r="D1152" s="10"/>
      <c r="E1152" s="10"/>
      <c r="F1152" s="10" t="s">
        <v>2321</v>
      </c>
      <c r="G1152" s="11">
        <v>0</v>
      </c>
      <c r="H1152" s="13"/>
      <c r="I1152" s="10" t="s">
        <v>380</v>
      </c>
      <c r="J1152" s="10" t="s">
        <v>2322</v>
      </c>
      <c r="K1152" s="47"/>
      <c r="L1152" s="47"/>
      <c r="M1152" s="10" t="s">
        <v>45</v>
      </c>
      <c r="N1152" s="10"/>
      <c r="O1152" s="12">
        <v>41257</v>
      </c>
      <c r="P1152" s="4" t="s">
        <v>8072</v>
      </c>
      <c r="Q1152" s="10" t="s">
        <v>75</v>
      </c>
      <c r="R1152" s="10" t="s">
        <v>8088</v>
      </c>
      <c r="S1152" s="13" t="s">
        <v>20</v>
      </c>
    </row>
    <row r="1153" spans="1:19" ht="15" hidden="1" customHeight="1" x14ac:dyDescent="0.25">
      <c r="A1153" s="10">
        <v>639229</v>
      </c>
      <c r="B1153" s="10" t="s">
        <v>2264</v>
      </c>
      <c r="C1153" s="10"/>
      <c r="D1153" s="10"/>
      <c r="E1153" s="10"/>
      <c r="F1153" s="10" t="s">
        <v>2323</v>
      </c>
      <c r="G1153" s="11">
        <v>830.75</v>
      </c>
      <c r="H1153" s="13"/>
      <c r="I1153" s="10" t="s">
        <v>99</v>
      </c>
      <c r="J1153" s="10" t="s">
        <v>2324</v>
      </c>
      <c r="K1153" s="47"/>
      <c r="L1153" s="47"/>
      <c r="M1153" s="10" t="s">
        <v>45</v>
      </c>
      <c r="N1153" s="10"/>
      <c r="O1153" s="12">
        <v>41257</v>
      </c>
      <c r="P1153" s="4" t="s">
        <v>8072</v>
      </c>
      <c r="Q1153" s="10" t="s">
        <v>75</v>
      </c>
      <c r="R1153" s="10" t="s">
        <v>8088</v>
      </c>
      <c r="S1153" s="13" t="s">
        <v>20</v>
      </c>
    </row>
    <row r="1154" spans="1:19" ht="15" hidden="1" customHeight="1" x14ac:dyDescent="0.25">
      <c r="A1154" s="10">
        <v>639230</v>
      </c>
      <c r="B1154" s="10" t="s">
        <v>2264</v>
      </c>
      <c r="C1154" s="10"/>
      <c r="D1154" s="10"/>
      <c r="E1154" s="10"/>
      <c r="F1154" s="10" t="s">
        <v>2325</v>
      </c>
      <c r="G1154" s="11">
        <v>1000.5</v>
      </c>
      <c r="H1154" s="13"/>
      <c r="I1154" s="10" t="s">
        <v>1924</v>
      </c>
      <c r="J1154" s="10" t="s">
        <v>2326</v>
      </c>
      <c r="K1154" s="47"/>
      <c r="L1154" s="47"/>
      <c r="M1154" s="10" t="s">
        <v>45</v>
      </c>
      <c r="N1154" s="10"/>
      <c r="O1154" s="12">
        <v>41257</v>
      </c>
      <c r="P1154" s="4" t="s">
        <v>8072</v>
      </c>
      <c r="Q1154" s="10" t="s">
        <v>75</v>
      </c>
      <c r="R1154" s="10" t="s">
        <v>8088</v>
      </c>
      <c r="S1154" s="13" t="s">
        <v>20</v>
      </c>
    </row>
    <row r="1155" spans="1:19" s="10" customFormat="1" ht="15" hidden="1" customHeight="1" x14ac:dyDescent="0.25">
      <c r="A1155" s="10">
        <v>647657</v>
      </c>
      <c r="B1155" s="10" t="s">
        <v>237</v>
      </c>
      <c r="C1155" s="76" t="s">
        <v>8360</v>
      </c>
      <c r="D1155" s="76"/>
      <c r="E1155" s="76"/>
      <c r="F1155" s="10" t="s">
        <v>2856</v>
      </c>
      <c r="G1155" s="11">
        <v>1164.8</v>
      </c>
      <c r="I1155" s="10">
        <v>41.5</v>
      </c>
      <c r="L1155" s="10">
        <v>1.2</v>
      </c>
      <c r="M1155" s="10" t="s">
        <v>18</v>
      </c>
      <c r="N1155" s="10">
        <v>768170</v>
      </c>
      <c r="O1155" s="12">
        <v>41288</v>
      </c>
      <c r="P1155" s="4" t="s">
        <v>8073</v>
      </c>
      <c r="Q1155" s="10" t="s">
        <v>254</v>
      </c>
      <c r="R1155" s="10" t="s">
        <v>8088</v>
      </c>
      <c r="S1155" s="10" t="s">
        <v>26</v>
      </c>
    </row>
    <row r="1156" spans="1:19" s="10" customFormat="1" ht="15" hidden="1" customHeight="1" x14ac:dyDescent="0.25">
      <c r="A1156" s="10">
        <v>660669</v>
      </c>
      <c r="B1156" s="10" t="s">
        <v>237</v>
      </c>
      <c r="C1156" s="76" t="s">
        <v>8360</v>
      </c>
      <c r="D1156" s="76"/>
      <c r="E1156" s="76"/>
      <c r="F1156" s="10" t="s">
        <v>2856</v>
      </c>
      <c r="G1156" s="11">
        <v>1166.58</v>
      </c>
      <c r="I1156" s="10">
        <v>41.5</v>
      </c>
      <c r="L1156" s="10">
        <v>1.2</v>
      </c>
      <c r="M1156" s="10" t="s">
        <v>18</v>
      </c>
      <c r="N1156" s="10">
        <v>796715</v>
      </c>
      <c r="O1156" s="12">
        <v>41345</v>
      </c>
      <c r="P1156" s="4" t="s">
        <v>8075</v>
      </c>
      <c r="Q1156" s="10" t="s">
        <v>140</v>
      </c>
      <c r="R1156" s="10" t="s">
        <v>8088</v>
      </c>
      <c r="S1156" s="10" t="s">
        <v>26</v>
      </c>
    </row>
    <row r="1157" spans="1:19" ht="15" hidden="1" customHeight="1" x14ac:dyDescent="0.25">
      <c r="A1157" s="10">
        <v>639266</v>
      </c>
      <c r="B1157" s="10" t="s">
        <v>2227</v>
      </c>
      <c r="C1157" s="10"/>
      <c r="D1157" s="10"/>
      <c r="E1157" s="10"/>
      <c r="F1157" s="10" t="s">
        <v>2328</v>
      </c>
      <c r="G1157" s="11">
        <v>0</v>
      </c>
      <c r="H1157" s="13"/>
      <c r="I1157" s="10">
        <v>6</v>
      </c>
      <c r="J1157" s="10" t="s">
        <v>2329</v>
      </c>
      <c r="K1157" s="47"/>
      <c r="L1157" s="47"/>
      <c r="M1157" s="10" t="s">
        <v>45</v>
      </c>
      <c r="N1157" s="10"/>
      <c r="O1157" s="12">
        <v>41260</v>
      </c>
      <c r="P1157" s="4" t="s">
        <v>8072</v>
      </c>
      <c r="Q1157" s="10" t="s">
        <v>39</v>
      </c>
      <c r="R1157" s="10" t="s">
        <v>8088</v>
      </c>
      <c r="S1157" s="13" t="s">
        <v>20</v>
      </c>
    </row>
    <row r="1158" spans="1:19" ht="15" hidden="1" customHeight="1" x14ac:dyDescent="0.25">
      <c r="A1158" s="10">
        <v>639272</v>
      </c>
      <c r="B1158" s="10" t="s">
        <v>427</v>
      </c>
      <c r="C1158" s="10"/>
      <c r="D1158" s="10"/>
      <c r="E1158" s="10"/>
      <c r="F1158" s="10" t="s">
        <v>2330</v>
      </c>
      <c r="G1158" s="11">
        <v>0</v>
      </c>
      <c r="H1158" s="13"/>
      <c r="I1158" s="10">
        <v>42</v>
      </c>
      <c r="J1158" s="10">
        <v>40</v>
      </c>
      <c r="K1158" s="10" t="s">
        <v>2331</v>
      </c>
      <c r="L1158" s="47"/>
      <c r="M1158" s="10" t="s">
        <v>45</v>
      </c>
      <c r="N1158" s="10"/>
      <c r="O1158" s="12">
        <v>41260</v>
      </c>
      <c r="P1158" s="4" t="s">
        <v>8072</v>
      </c>
      <c r="Q1158" s="10" t="s">
        <v>987</v>
      </c>
      <c r="R1158" s="10" t="s">
        <v>8088</v>
      </c>
      <c r="S1158" s="13" t="s">
        <v>20</v>
      </c>
    </row>
    <row r="1159" spans="1:19" s="10" customFormat="1" ht="15" hidden="1" customHeight="1" x14ac:dyDescent="0.25">
      <c r="A1159" s="10">
        <v>664833</v>
      </c>
      <c r="B1159" s="10" t="s">
        <v>237</v>
      </c>
      <c r="C1159" s="76" t="s">
        <v>8360</v>
      </c>
      <c r="D1159" s="76"/>
      <c r="E1159" s="76"/>
      <c r="F1159" s="10" t="s">
        <v>2856</v>
      </c>
      <c r="G1159" s="11">
        <v>1166.6400000000001</v>
      </c>
      <c r="I1159" s="10">
        <v>41.5</v>
      </c>
      <c r="L1159" s="10">
        <v>1.2</v>
      </c>
      <c r="M1159" s="10" t="s">
        <v>18</v>
      </c>
      <c r="N1159" s="10">
        <v>801534</v>
      </c>
      <c r="O1159" s="12">
        <v>41354</v>
      </c>
      <c r="P1159" s="4" t="s">
        <v>8075</v>
      </c>
      <c r="Q1159" s="10" t="s">
        <v>140</v>
      </c>
      <c r="R1159" s="10" t="s">
        <v>8087</v>
      </c>
      <c r="S1159" s="10" t="s">
        <v>26</v>
      </c>
    </row>
    <row r="1160" spans="1:19" s="10" customFormat="1" ht="15" hidden="1" customHeight="1" x14ac:dyDescent="0.25">
      <c r="A1160" s="10">
        <v>675405</v>
      </c>
      <c r="B1160" s="10" t="s">
        <v>237</v>
      </c>
      <c r="C1160" s="76" t="s">
        <v>8360</v>
      </c>
      <c r="D1160" s="76"/>
      <c r="E1160" s="76"/>
      <c r="F1160" s="10" t="s">
        <v>2856</v>
      </c>
      <c r="G1160" s="11">
        <v>1166.6400000000001</v>
      </c>
      <c r="I1160" s="10">
        <v>41.5</v>
      </c>
      <c r="L1160" s="10">
        <v>1.2</v>
      </c>
      <c r="M1160" s="10" t="s">
        <v>18</v>
      </c>
      <c r="N1160" s="10">
        <v>823590</v>
      </c>
      <c r="O1160" s="12">
        <v>41396</v>
      </c>
      <c r="P1160" s="4" t="s">
        <v>8077</v>
      </c>
      <c r="Q1160" s="10" t="s">
        <v>140</v>
      </c>
      <c r="R1160" s="10" t="s">
        <v>8087</v>
      </c>
      <c r="S1160" s="10" t="s">
        <v>26</v>
      </c>
    </row>
    <row r="1161" spans="1:19" s="10" customFormat="1" ht="15" hidden="1" customHeight="1" x14ac:dyDescent="0.25">
      <c r="A1161" s="10">
        <v>675639</v>
      </c>
      <c r="B1161" s="10" t="s">
        <v>237</v>
      </c>
      <c r="C1161" s="76" t="s">
        <v>8360</v>
      </c>
      <c r="D1161" s="76"/>
      <c r="E1161" s="76"/>
      <c r="F1161" s="10" t="s">
        <v>2856</v>
      </c>
      <c r="G1161" s="11">
        <v>1166.6400000000001</v>
      </c>
      <c r="I1161" s="10">
        <v>41.5</v>
      </c>
      <c r="L1161" s="10">
        <v>1.2</v>
      </c>
      <c r="M1161" s="10" t="s">
        <v>18</v>
      </c>
      <c r="N1161" s="10">
        <v>823603</v>
      </c>
      <c r="O1161" s="12">
        <v>41396</v>
      </c>
      <c r="P1161" s="4" t="s">
        <v>8077</v>
      </c>
      <c r="Q1161" s="10" t="s">
        <v>103</v>
      </c>
      <c r="R1161" s="10" t="s">
        <v>8087</v>
      </c>
      <c r="S1161" s="10" t="s">
        <v>26</v>
      </c>
    </row>
    <row r="1162" spans="1:19" s="10" customFormat="1" ht="15" hidden="1" customHeight="1" x14ac:dyDescent="0.25">
      <c r="A1162" s="10">
        <v>691983</v>
      </c>
      <c r="B1162" s="10" t="s">
        <v>237</v>
      </c>
      <c r="C1162" s="76" t="s">
        <v>8360</v>
      </c>
      <c r="D1162" s="76"/>
      <c r="E1162" s="76"/>
      <c r="F1162" s="10" t="s">
        <v>6618</v>
      </c>
      <c r="G1162" s="10">
        <v>1120</v>
      </c>
      <c r="I1162" s="10">
        <v>41.5</v>
      </c>
      <c r="L1162" s="10">
        <v>1.2</v>
      </c>
      <c r="M1162" s="10" t="s">
        <v>18</v>
      </c>
      <c r="N1162" s="10">
        <v>860468</v>
      </c>
      <c r="O1162" s="12">
        <v>41467</v>
      </c>
      <c r="P1162" s="4" t="s">
        <v>8079</v>
      </c>
      <c r="Q1162" s="10" t="s">
        <v>52</v>
      </c>
      <c r="R1162" s="10" t="s">
        <v>8087</v>
      </c>
      <c r="S1162" s="10" t="s">
        <v>26</v>
      </c>
    </row>
    <row r="1163" spans="1:19" s="10" customFormat="1" ht="15" hidden="1" customHeight="1" x14ac:dyDescent="0.25">
      <c r="A1163" s="10">
        <v>691983</v>
      </c>
      <c r="B1163" s="10" t="s">
        <v>237</v>
      </c>
      <c r="C1163" s="76" t="s">
        <v>8360</v>
      </c>
      <c r="D1163" s="76"/>
      <c r="E1163" s="76"/>
      <c r="F1163" s="10" t="s">
        <v>6618</v>
      </c>
      <c r="G1163" s="10">
        <v>1120</v>
      </c>
      <c r="I1163" s="10">
        <v>41.5</v>
      </c>
      <c r="L1163" s="10">
        <v>1.2</v>
      </c>
      <c r="M1163" s="10" t="s">
        <v>18</v>
      </c>
      <c r="N1163" s="10">
        <v>860468</v>
      </c>
      <c r="O1163" s="12">
        <v>41467</v>
      </c>
      <c r="P1163" s="4" t="s">
        <v>8079</v>
      </c>
      <c r="Q1163" s="10" t="s">
        <v>52</v>
      </c>
      <c r="R1163" s="10" t="s">
        <v>8087</v>
      </c>
      <c r="S1163" s="10" t="s">
        <v>26</v>
      </c>
    </row>
    <row r="1164" spans="1:19" s="10" customFormat="1" ht="15" hidden="1" customHeight="1" x14ac:dyDescent="0.25">
      <c r="A1164" s="10">
        <v>692866</v>
      </c>
      <c r="B1164" s="10" t="s">
        <v>237</v>
      </c>
      <c r="C1164" s="76" t="s">
        <v>8360</v>
      </c>
      <c r="D1164" s="76"/>
      <c r="E1164" s="76"/>
      <c r="F1164" s="10" t="s">
        <v>6692</v>
      </c>
      <c r="G1164" s="10">
        <v>1456.08</v>
      </c>
      <c r="I1164" s="10">
        <v>41.5</v>
      </c>
      <c r="L1164" s="10">
        <v>1.2</v>
      </c>
      <c r="M1164" s="10" t="s">
        <v>18</v>
      </c>
      <c r="N1164" s="10">
        <v>863661</v>
      </c>
      <c r="O1164" s="12">
        <v>41473</v>
      </c>
      <c r="P1164" s="4" t="s">
        <v>8079</v>
      </c>
      <c r="Q1164" s="10" t="s">
        <v>140</v>
      </c>
      <c r="R1164" s="10" t="s">
        <v>8088</v>
      </c>
      <c r="S1164" s="10" t="s">
        <v>26</v>
      </c>
    </row>
    <row r="1165" spans="1:19" s="10" customFormat="1" ht="15" hidden="1" customHeight="1" x14ac:dyDescent="0.25">
      <c r="A1165" s="10">
        <v>692866</v>
      </c>
      <c r="B1165" s="10" t="s">
        <v>237</v>
      </c>
      <c r="C1165" s="76" t="s">
        <v>8360</v>
      </c>
      <c r="D1165" s="76"/>
      <c r="E1165" s="76"/>
      <c r="F1165" s="10" t="s">
        <v>6692</v>
      </c>
      <c r="G1165" s="10">
        <v>1456.08</v>
      </c>
      <c r="I1165" s="10">
        <v>41.5</v>
      </c>
      <c r="L1165" s="10">
        <v>1.2</v>
      </c>
      <c r="M1165" s="10" t="s">
        <v>18</v>
      </c>
      <c r="N1165" s="10">
        <v>863661</v>
      </c>
      <c r="O1165" s="12">
        <v>41473</v>
      </c>
      <c r="P1165" s="4" t="s">
        <v>8079</v>
      </c>
      <c r="Q1165" s="10" t="s">
        <v>140</v>
      </c>
      <c r="R1165" s="10" t="s">
        <v>8088</v>
      </c>
      <c r="S1165" s="10" t="s">
        <v>26</v>
      </c>
    </row>
    <row r="1166" spans="1:19" s="10" customFormat="1" ht="15" hidden="1" customHeight="1" x14ac:dyDescent="0.25">
      <c r="A1166" s="10">
        <v>677303</v>
      </c>
      <c r="B1166" s="10" t="s">
        <v>5626</v>
      </c>
      <c r="C1166" s="76" t="s">
        <v>8360</v>
      </c>
      <c r="D1166" s="76"/>
      <c r="E1166" s="76"/>
      <c r="F1166" s="10" t="s">
        <v>5627</v>
      </c>
      <c r="G1166" s="11">
        <v>3275</v>
      </c>
      <c r="I1166" s="10">
        <v>42</v>
      </c>
      <c r="L1166" s="10">
        <v>1.75</v>
      </c>
      <c r="M1166" s="10" t="s">
        <v>45</v>
      </c>
      <c r="O1166" s="12">
        <v>41418</v>
      </c>
      <c r="P1166" s="4" t="s">
        <v>8077</v>
      </c>
      <c r="Q1166" s="10" t="s">
        <v>254</v>
      </c>
      <c r="R1166" s="10" t="s">
        <v>8088</v>
      </c>
      <c r="S1166" s="10" t="s">
        <v>26</v>
      </c>
    </row>
    <row r="1167" spans="1:19" ht="15" hidden="1" customHeight="1" x14ac:dyDescent="0.25">
      <c r="A1167" s="10">
        <v>639376</v>
      </c>
      <c r="B1167" s="10" t="s">
        <v>163</v>
      </c>
      <c r="C1167" s="10"/>
      <c r="D1167" s="10"/>
      <c r="E1167" s="10"/>
      <c r="F1167" s="10" t="s">
        <v>2336</v>
      </c>
      <c r="G1167" s="11">
        <v>1566.5</v>
      </c>
      <c r="H1167" s="13"/>
      <c r="I1167" s="10">
        <v>14</v>
      </c>
      <c r="J1167" s="10" t="s">
        <v>2337</v>
      </c>
      <c r="K1167" s="47"/>
      <c r="L1167" s="47"/>
      <c r="M1167" s="10" t="s">
        <v>45</v>
      </c>
      <c r="N1167" s="10"/>
      <c r="O1167" s="12">
        <v>41260</v>
      </c>
      <c r="P1167" s="4" t="s">
        <v>8072</v>
      </c>
      <c r="Q1167" s="10" t="s">
        <v>39</v>
      </c>
      <c r="R1167" s="10" t="s">
        <v>8088</v>
      </c>
      <c r="S1167" s="13" t="s">
        <v>20</v>
      </c>
    </row>
    <row r="1168" spans="1:19" ht="15" hidden="1" customHeight="1" x14ac:dyDescent="0.25">
      <c r="A1168" s="10">
        <v>650290</v>
      </c>
      <c r="B1168" s="10" t="s">
        <v>255</v>
      </c>
      <c r="C1168" s="10"/>
      <c r="D1168" s="10"/>
      <c r="E1168" s="10"/>
      <c r="F1168" s="10" t="s">
        <v>3384</v>
      </c>
      <c r="G1168" s="11">
        <v>3445</v>
      </c>
      <c r="H1168" s="13"/>
      <c r="I1168" s="10">
        <v>6</v>
      </c>
      <c r="J1168" s="47"/>
      <c r="K1168" s="10">
        <v>17</v>
      </c>
      <c r="L1168" s="10">
        <v>4</v>
      </c>
      <c r="M1168" s="10" t="s">
        <v>45</v>
      </c>
      <c r="N1168" s="10"/>
      <c r="O1168" s="12">
        <v>41312</v>
      </c>
      <c r="P1168" s="4" t="s">
        <v>8074</v>
      </c>
      <c r="Q1168" s="10" t="s">
        <v>140</v>
      </c>
      <c r="R1168" s="10" t="s">
        <v>8088</v>
      </c>
      <c r="S1168" s="13" t="s">
        <v>20</v>
      </c>
    </row>
    <row r="1169" spans="1:19" ht="15" hidden="1" customHeight="1" x14ac:dyDescent="0.25">
      <c r="A1169" s="10">
        <v>639429</v>
      </c>
      <c r="B1169" s="10" t="s">
        <v>206</v>
      </c>
      <c r="C1169" s="10"/>
      <c r="D1169" s="10"/>
      <c r="E1169" s="10"/>
      <c r="F1169" s="10" t="s">
        <v>2339</v>
      </c>
      <c r="G1169" s="11">
        <v>2184.75</v>
      </c>
      <c r="H1169" s="13"/>
      <c r="I1169" s="10">
        <v>9</v>
      </c>
      <c r="J1169" s="10" t="s">
        <v>2340</v>
      </c>
      <c r="K1169" s="47"/>
      <c r="L1169" s="47"/>
      <c r="M1169" s="10" t="s">
        <v>45</v>
      </c>
      <c r="N1169" s="10"/>
      <c r="O1169" s="12">
        <v>41260</v>
      </c>
      <c r="P1169" s="4" t="s">
        <v>8072</v>
      </c>
      <c r="Q1169" s="10" t="s">
        <v>39</v>
      </c>
      <c r="R1169" s="10" t="s">
        <v>8088</v>
      </c>
      <c r="S1169" s="13" t="s">
        <v>20</v>
      </c>
    </row>
    <row r="1170" spans="1:19" s="10" customFormat="1" ht="15" hidden="1" customHeight="1" x14ac:dyDescent="0.25">
      <c r="A1170" s="10">
        <v>691842</v>
      </c>
      <c r="B1170" s="10" t="s">
        <v>237</v>
      </c>
      <c r="C1170" s="76" t="s">
        <v>8360</v>
      </c>
      <c r="D1170" s="76"/>
      <c r="E1170" s="76"/>
      <c r="F1170" s="10" t="s">
        <v>6601</v>
      </c>
      <c r="G1170" s="10">
        <v>2460</v>
      </c>
      <c r="I1170" s="10">
        <v>42</v>
      </c>
      <c r="L1170" s="10">
        <v>2</v>
      </c>
      <c r="M1170" s="10" t="s">
        <v>45</v>
      </c>
      <c r="O1170" s="12">
        <v>41480</v>
      </c>
      <c r="P1170" s="4" t="s">
        <v>8079</v>
      </c>
      <c r="Q1170" s="10" t="s">
        <v>140</v>
      </c>
      <c r="R1170" s="10" t="s">
        <v>8088</v>
      </c>
      <c r="S1170" s="10" t="s">
        <v>26</v>
      </c>
    </row>
    <row r="1171" spans="1:19" ht="15" hidden="1" customHeight="1" x14ac:dyDescent="0.25">
      <c r="A1171" s="10">
        <v>639553</v>
      </c>
      <c r="B1171" s="10" t="s">
        <v>181</v>
      </c>
      <c r="C1171" s="10"/>
      <c r="D1171" s="10"/>
      <c r="E1171" s="10"/>
      <c r="F1171" s="10" t="s">
        <v>2342</v>
      </c>
      <c r="G1171" s="11">
        <v>9185</v>
      </c>
      <c r="H1171" s="13"/>
      <c r="I1171" s="10" t="s">
        <v>2343</v>
      </c>
      <c r="J1171" s="10" t="s">
        <v>310</v>
      </c>
      <c r="K1171" s="47"/>
      <c r="L1171" s="47"/>
      <c r="M1171" s="10" t="s">
        <v>45</v>
      </c>
      <c r="N1171" s="10"/>
      <c r="O1171" s="12">
        <v>41260</v>
      </c>
      <c r="P1171" s="4" t="s">
        <v>8072</v>
      </c>
      <c r="Q1171" s="10" t="s">
        <v>29</v>
      </c>
      <c r="R1171" s="10" t="s">
        <v>8088</v>
      </c>
      <c r="S1171" s="13" t="s">
        <v>20</v>
      </c>
    </row>
    <row r="1172" spans="1:19" s="10" customFormat="1" ht="15" hidden="1" customHeight="1" x14ac:dyDescent="0.25">
      <c r="A1172" s="10">
        <v>671422</v>
      </c>
      <c r="B1172" s="10" t="s">
        <v>237</v>
      </c>
      <c r="C1172" s="76" t="s">
        <v>8360</v>
      </c>
      <c r="D1172" s="76"/>
      <c r="E1172" s="76"/>
      <c r="F1172" s="10" t="s">
        <v>4878</v>
      </c>
      <c r="G1172" s="11">
        <v>2955.92</v>
      </c>
      <c r="I1172" s="10">
        <v>43.5</v>
      </c>
      <c r="L1172" s="10">
        <v>1.2</v>
      </c>
      <c r="M1172" s="10" t="s">
        <v>18</v>
      </c>
      <c r="N1172" s="10">
        <v>814711</v>
      </c>
      <c r="O1172" s="12">
        <v>41380</v>
      </c>
      <c r="P1172" s="4" t="s">
        <v>8076</v>
      </c>
      <c r="Q1172" s="10" t="s">
        <v>140</v>
      </c>
      <c r="R1172" s="10" t="s">
        <v>8087</v>
      </c>
      <c r="S1172" s="10" t="s">
        <v>26</v>
      </c>
    </row>
    <row r="1173" spans="1:19" s="10" customFormat="1" ht="15" hidden="1" customHeight="1" x14ac:dyDescent="0.25">
      <c r="A1173" s="10">
        <v>671485</v>
      </c>
      <c r="B1173" s="10" t="s">
        <v>237</v>
      </c>
      <c r="C1173" s="76" t="s">
        <v>8360</v>
      </c>
      <c r="D1173" s="76"/>
      <c r="E1173" s="76"/>
      <c r="F1173" s="10" t="s">
        <v>4878</v>
      </c>
      <c r="G1173" s="11">
        <v>2955.92</v>
      </c>
      <c r="I1173" s="10">
        <v>43.5</v>
      </c>
      <c r="L1173" s="10">
        <v>1.2</v>
      </c>
      <c r="M1173" s="10" t="s">
        <v>18</v>
      </c>
      <c r="N1173" s="10">
        <v>814712</v>
      </c>
      <c r="O1173" s="12">
        <v>41380</v>
      </c>
      <c r="P1173" s="4" t="s">
        <v>8076</v>
      </c>
      <c r="Q1173" s="10" t="s">
        <v>52</v>
      </c>
      <c r="R1173" s="10" t="s">
        <v>8087</v>
      </c>
      <c r="S1173" s="10" t="s">
        <v>26</v>
      </c>
    </row>
    <row r="1174" spans="1:19" s="10" customFormat="1" ht="15" hidden="1" customHeight="1" x14ac:dyDescent="0.25">
      <c r="A1174" s="10">
        <v>675416</v>
      </c>
      <c r="B1174" s="10" t="s">
        <v>237</v>
      </c>
      <c r="C1174" s="76" t="s">
        <v>8360</v>
      </c>
      <c r="D1174" s="76"/>
      <c r="E1174" s="76"/>
      <c r="F1174" s="10" t="s">
        <v>5267</v>
      </c>
      <c r="G1174" s="11">
        <v>4099.04</v>
      </c>
      <c r="I1174" s="10">
        <v>43.5</v>
      </c>
      <c r="L1174" s="10">
        <v>1.2</v>
      </c>
      <c r="M1174" s="10" t="s">
        <v>18</v>
      </c>
      <c r="N1174" s="10">
        <v>823446</v>
      </c>
      <c r="O1174" s="12">
        <v>41396</v>
      </c>
      <c r="P1174" s="4" t="s">
        <v>8077</v>
      </c>
      <c r="Q1174" s="10" t="s">
        <v>140</v>
      </c>
      <c r="R1174" s="10" t="s">
        <v>8087</v>
      </c>
      <c r="S1174" s="10" t="s">
        <v>26</v>
      </c>
    </row>
    <row r="1175" spans="1:19" s="10" customFormat="1" ht="15" hidden="1" customHeight="1" x14ac:dyDescent="0.25">
      <c r="A1175" s="10">
        <v>665003</v>
      </c>
      <c r="B1175" s="10" t="s">
        <v>237</v>
      </c>
      <c r="C1175" s="76" t="s">
        <v>8360</v>
      </c>
      <c r="D1175" s="76"/>
      <c r="E1175" s="76"/>
      <c r="F1175" s="10" t="s">
        <v>4404</v>
      </c>
      <c r="G1175" s="11">
        <v>4608</v>
      </c>
      <c r="I1175" s="10">
        <v>43.5</v>
      </c>
      <c r="L1175" s="10">
        <v>1.2</v>
      </c>
      <c r="M1175" s="10" t="s">
        <v>18</v>
      </c>
      <c r="N1175" s="10">
        <v>802129</v>
      </c>
      <c r="O1175" s="12">
        <v>41355</v>
      </c>
      <c r="P1175" s="4" t="s">
        <v>8075</v>
      </c>
      <c r="Q1175" s="10" t="s">
        <v>140</v>
      </c>
      <c r="R1175" s="10" t="s">
        <v>8088</v>
      </c>
      <c r="S1175" s="10" t="s">
        <v>26</v>
      </c>
    </row>
    <row r="1176" spans="1:19" s="10" customFormat="1" ht="15" hidden="1" customHeight="1" x14ac:dyDescent="0.25">
      <c r="A1176" s="10">
        <v>665354</v>
      </c>
      <c r="B1176" s="10" t="s">
        <v>237</v>
      </c>
      <c r="C1176" s="76" t="s">
        <v>8360</v>
      </c>
      <c r="D1176" s="76"/>
      <c r="E1176" s="76"/>
      <c r="F1176" s="10" t="s">
        <v>4404</v>
      </c>
      <c r="G1176" s="11">
        <v>4608</v>
      </c>
      <c r="I1176" s="10">
        <v>43.5</v>
      </c>
      <c r="L1176" s="10">
        <v>1.2</v>
      </c>
      <c r="M1176" s="10" t="s">
        <v>18</v>
      </c>
      <c r="N1176" s="10">
        <v>802130</v>
      </c>
      <c r="O1176" s="12">
        <v>41355</v>
      </c>
      <c r="P1176" s="4" t="s">
        <v>8075</v>
      </c>
      <c r="Q1176" s="10" t="s">
        <v>39</v>
      </c>
      <c r="R1176" s="10" t="s">
        <v>8087</v>
      </c>
      <c r="S1176" s="10" t="s">
        <v>26</v>
      </c>
    </row>
    <row r="1177" spans="1:19" s="10" customFormat="1" ht="15" hidden="1" customHeight="1" x14ac:dyDescent="0.25">
      <c r="A1177" s="10">
        <v>668450</v>
      </c>
      <c r="B1177" s="10" t="s">
        <v>237</v>
      </c>
      <c r="C1177" s="76" t="s">
        <v>8360</v>
      </c>
      <c r="D1177" s="76"/>
      <c r="E1177" s="76"/>
      <c r="F1177" s="10" t="s">
        <v>4404</v>
      </c>
      <c r="G1177" s="11">
        <v>1920</v>
      </c>
      <c r="I1177" s="10">
        <v>43.5</v>
      </c>
      <c r="L1177" s="10">
        <v>1.2</v>
      </c>
      <c r="M1177" s="10" t="s">
        <v>18</v>
      </c>
      <c r="N1177" s="10">
        <v>809440</v>
      </c>
      <c r="O1177" s="12">
        <v>41369</v>
      </c>
      <c r="P1177" s="4" t="s">
        <v>8076</v>
      </c>
      <c r="Q1177" s="10" t="s">
        <v>52</v>
      </c>
      <c r="R1177" s="10" t="s">
        <v>8087</v>
      </c>
      <c r="S1177" s="10" t="s">
        <v>26</v>
      </c>
    </row>
    <row r="1178" spans="1:19" s="10" customFormat="1" ht="15" hidden="1" customHeight="1" x14ac:dyDescent="0.25">
      <c r="A1178" s="10">
        <v>647628</v>
      </c>
      <c r="B1178" s="10" t="s">
        <v>237</v>
      </c>
      <c r="C1178" s="76" t="s">
        <v>8360</v>
      </c>
      <c r="D1178" s="76"/>
      <c r="E1178" s="76"/>
      <c r="F1178" s="10" t="s">
        <v>2857</v>
      </c>
      <c r="G1178" s="11">
        <v>3068.8</v>
      </c>
      <c r="I1178" s="10">
        <v>43.5</v>
      </c>
      <c r="L1178" s="10">
        <v>1.2</v>
      </c>
      <c r="M1178" s="10" t="s">
        <v>18</v>
      </c>
      <c r="N1178" s="10">
        <v>768171</v>
      </c>
      <c r="O1178" s="12">
        <v>41288</v>
      </c>
      <c r="P1178" s="4" t="s">
        <v>8073</v>
      </c>
      <c r="Q1178" s="10" t="s">
        <v>254</v>
      </c>
      <c r="R1178" s="10" t="s">
        <v>8088</v>
      </c>
      <c r="S1178" s="10" t="s">
        <v>26</v>
      </c>
    </row>
    <row r="1179" spans="1:19" ht="15" hidden="1" customHeight="1" x14ac:dyDescent="0.25">
      <c r="A1179" s="10">
        <v>639637</v>
      </c>
      <c r="B1179" s="10" t="s">
        <v>1154</v>
      </c>
      <c r="C1179" s="10"/>
      <c r="D1179" s="10"/>
      <c r="E1179" s="10"/>
      <c r="F1179" s="10" t="s">
        <v>2347</v>
      </c>
      <c r="G1179" s="11">
        <v>1938</v>
      </c>
      <c r="H1179" s="13"/>
      <c r="I1179" s="10">
        <v>13</v>
      </c>
      <c r="J1179" s="10" t="s">
        <v>2348</v>
      </c>
      <c r="K1179" s="47"/>
      <c r="L1179" s="47"/>
      <c r="M1179" s="10" t="s">
        <v>45</v>
      </c>
      <c r="N1179" s="10"/>
      <c r="O1179" s="12">
        <v>41261</v>
      </c>
      <c r="P1179" s="4" t="s">
        <v>8072</v>
      </c>
      <c r="Q1179" s="10" t="s">
        <v>39</v>
      </c>
      <c r="R1179" s="10" t="s">
        <v>8088</v>
      </c>
      <c r="S1179" s="13" t="s">
        <v>20</v>
      </c>
    </row>
    <row r="1180" spans="1:19" ht="15" hidden="1" customHeight="1" x14ac:dyDescent="0.25">
      <c r="A1180" s="10">
        <v>639638</v>
      </c>
      <c r="B1180" s="10" t="s">
        <v>1840</v>
      </c>
      <c r="C1180" s="10"/>
      <c r="D1180" s="10"/>
      <c r="E1180" s="10"/>
      <c r="F1180" s="10" t="s">
        <v>2349</v>
      </c>
      <c r="G1180" s="11">
        <v>798</v>
      </c>
      <c r="H1180" s="13"/>
      <c r="I1180" s="10">
        <v>2</v>
      </c>
      <c r="J1180" s="10">
        <v>3</v>
      </c>
      <c r="K1180" s="10" t="s">
        <v>2350</v>
      </c>
      <c r="L1180" s="47"/>
      <c r="M1180" s="10" t="s">
        <v>45</v>
      </c>
      <c r="N1180" s="10"/>
      <c r="O1180" s="12">
        <v>41261</v>
      </c>
      <c r="P1180" s="4" t="s">
        <v>8072</v>
      </c>
      <c r="Q1180" s="10" t="s">
        <v>253</v>
      </c>
      <c r="R1180" s="10" t="s">
        <v>8088</v>
      </c>
      <c r="S1180" s="13" t="s">
        <v>20</v>
      </c>
    </row>
    <row r="1181" spans="1:19" ht="15" hidden="1" customHeight="1" x14ac:dyDescent="0.25">
      <c r="A1181" s="10">
        <v>639665</v>
      </c>
      <c r="B1181" s="10" t="s">
        <v>2351</v>
      </c>
      <c r="C1181" s="10"/>
      <c r="D1181" s="10"/>
      <c r="E1181" s="10"/>
      <c r="F1181" s="10" t="s">
        <v>2352</v>
      </c>
      <c r="G1181" s="11">
        <v>1344.75</v>
      </c>
      <c r="H1181" s="13"/>
      <c r="I1181" s="10">
        <v>4.75</v>
      </c>
      <c r="J1181" s="10" t="s">
        <v>2353</v>
      </c>
      <c r="K1181" s="47"/>
      <c r="L1181" s="47"/>
      <c r="M1181" s="10" t="s">
        <v>45</v>
      </c>
      <c r="N1181" s="10"/>
      <c r="O1181" s="12">
        <v>41261</v>
      </c>
      <c r="P1181" s="4" t="s">
        <v>8072</v>
      </c>
      <c r="Q1181" s="10" t="s">
        <v>95</v>
      </c>
      <c r="R1181" s="10" t="s">
        <v>8088</v>
      </c>
      <c r="S1181" s="13" t="s">
        <v>20</v>
      </c>
    </row>
    <row r="1182" spans="1:19" s="10" customFormat="1" ht="15" hidden="1" customHeight="1" x14ac:dyDescent="0.25">
      <c r="A1182" s="10">
        <v>697987</v>
      </c>
      <c r="B1182" s="10" t="s">
        <v>237</v>
      </c>
      <c r="C1182" s="76" t="s">
        <v>8360</v>
      </c>
      <c r="D1182" s="76"/>
      <c r="E1182" s="76"/>
      <c r="F1182" s="10" t="s">
        <v>7264</v>
      </c>
      <c r="G1182" s="10">
        <v>1428</v>
      </c>
      <c r="I1182" s="10">
        <v>43.5</v>
      </c>
      <c r="L1182" s="10">
        <v>1.2</v>
      </c>
      <c r="M1182" s="10" t="s">
        <v>18</v>
      </c>
      <c r="N1182" s="10">
        <v>873834</v>
      </c>
      <c r="O1182" s="12">
        <v>41492</v>
      </c>
      <c r="P1182" s="4" t="s">
        <v>8080</v>
      </c>
      <c r="Q1182" s="10" t="s">
        <v>140</v>
      </c>
      <c r="R1182" s="10" t="s">
        <v>8087</v>
      </c>
      <c r="S1182" s="10" t="s">
        <v>26</v>
      </c>
    </row>
    <row r="1183" spans="1:19" s="10" customFormat="1" ht="15" hidden="1" customHeight="1" x14ac:dyDescent="0.25">
      <c r="A1183" s="10">
        <v>700005</v>
      </c>
      <c r="B1183" s="10" t="s">
        <v>237</v>
      </c>
      <c r="C1183" s="76" t="s">
        <v>8360</v>
      </c>
      <c r="D1183" s="76"/>
      <c r="E1183" s="76"/>
      <c r="F1183" s="10" t="s">
        <v>7445</v>
      </c>
      <c r="G1183" s="10">
        <v>1487.52</v>
      </c>
      <c r="I1183" s="10">
        <v>43.5</v>
      </c>
      <c r="L1183" s="10">
        <v>1.2</v>
      </c>
      <c r="M1183" s="10" t="s">
        <v>18</v>
      </c>
      <c r="N1183" s="10">
        <v>878888</v>
      </c>
      <c r="O1183" s="12">
        <v>41501</v>
      </c>
      <c r="P1183" s="4" t="s">
        <v>8080</v>
      </c>
      <c r="Q1183" s="10" t="s">
        <v>140</v>
      </c>
      <c r="R1183" s="10" t="s">
        <v>8087</v>
      </c>
      <c r="S1183" s="10" t="s">
        <v>26</v>
      </c>
    </row>
    <row r="1184" spans="1:19" ht="15" hidden="1" customHeight="1" x14ac:dyDescent="0.25">
      <c r="A1184" s="10">
        <v>639730</v>
      </c>
      <c r="B1184" s="10" t="s">
        <v>2355</v>
      </c>
      <c r="C1184" s="10"/>
      <c r="D1184" s="10"/>
      <c r="E1184" s="10"/>
      <c r="F1184" s="10" t="s">
        <v>2356</v>
      </c>
      <c r="G1184" s="11">
        <v>2539.25</v>
      </c>
      <c r="H1184" s="13"/>
      <c r="I1184" s="10" t="s">
        <v>108</v>
      </c>
      <c r="J1184" s="10">
        <v>8</v>
      </c>
      <c r="K1184" s="10">
        <v>4</v>
      </c>
      <c r="L1184" s="47"/>
      <c r="M1184" s="10" t="s">
        <v>45</v>
      </c>
      <c r="N1184" s="10"/>
      <c r="O1184" s="12">
        <v>41261</v>
      </c>
      <c r="P1184" s="4" t="s">
        <v>8072</v>
      </c>
      <c r="Q1184" s="10" t="s">
        <v>49</v>
      </c>
      <c r="R1184" s="10" t="s">
        <v>8088</v>
      </c>
      <c r="S1184" s="13" t="s">
        <v>20</v>
      </c>
    </row>
    <row r="1185" spans="1:19" s="10" customFormat="1" ht="15" hidden="1" customHeight="1" x14ac:dyDescent="0.25">
      <c r="A1185" s="10">
        <v>672522</v>
      </c>
      <c r="B1185" s="10" t="s">
        <v>5296</v>
      </c>
      <c r="C1185" s="76" t="s">
        <v>8360</v>
      </c>
      <c r="D1185" s="76"/>
      <c r="E1185" s="76"/>
      <c r="F1185" s="10" t="s">
        <v>5297</v>
      </c>
      <c r="G1185" s="11">
        <v>1572</v>
      </c>
      <c r="I1185" s="10">
        <v>44.5</v>
      </c>
      <c r="L1185" s="10">
        <v>1.1000000000000001</v>
      </c>
      <c r="M1185" s="10" t="s">
        <v>45</v>
      </c>
      <c r="O1185" s="12">
        <v>41400</v>
      </c>
      <c r="P1185" s="4" t="s">
        <v>8077</v>
      </c>
      <c r="Q1185" s="10" t="s">
        <v>254</v>
      </c>
      <c r="R1185" s="10" t="s">
        <v>8088</v>
      </c>
      <c r="S1185" s="10" t="s">
        <v>26</v>
      </c>
    </row>
    <row r="1186" spans="1:19" ht="15" hidden="1" customHeight="1" x14ac:dyDescent="0.25">
      <c r="A1186" s="10">
        <v>639831</v>
      </c>
      <c r="B1186" s="10" t="s">
        <v>2358</v>
      </c>
      <c r="C1186" s="10"/>
      <c r="D1186" s="10"/>
      <c r="E1186" s="10"/>
      <c r="F1186" s="10" t="s">
        <v>2359</v>
      </c>
      <c r="G1186" s="11">
        <v>1752.5</v>
      </c>
      <c r="H1186" s="13"/>
      <c r="I1186" s="10" t="s">
        <v>2360</v>
      </c>
      <c r="J1186" s="10" t="s">
        <v>2361</v>
      </c>
      <c r="K1186" s="47"/>
      <c r="L1186" s="13"/>
      <c r="M1186" s="10" t="s">
        <v>45</v>
      </c>
      <c r="N1186" s="10"/>
      <c r="O1186" s="12">
        <v>41261</v>
      </c>
      <c r="P1186" s="4" t="s">
        <v>8072</v>
      </c>
      <c r="Q1186" s="10" t="s">
        <v>19</v>
      </c>
      <c r="R1186" s="10" t="s">
        <v>8088</v>
      </c>
      <c r="S1186" s="13" t="s">
        <v>20</v>
      </c>
    </row>
    <row r="1187" spans="1:19" ht="15" hidden="1" customHeight="1" x14ac:dyDescent="0.25">
      <c r="A1187" s="10">
        <v>639834</v>
      </c>
      <c r="B1187" s="10" t="s">
        <v>2362</v>
      </c>
      <c r="C1187" s="10"/>
      <c r="D1187" s="10"/>
      <c r="E1187" s="10"/>
      <c r="F1187" s="10" t="s">
        <v>2363</v>
      </c>
      <c r="G1187" s="11">
        <v>0</v>
      </c>
      <c r="H1187" s="13"/>
      <c r="I1187" s="10">
        <v>3</v>
      </c>
      <c r="J1187" s="10" t="s">
        <v>2364</v>
      </c>
      <c r="K1187" s="13"/>
      <c r="L1187" s="13"/>
      <c r="M1187" s="10" t="s">
        <v>45</v>
      </c>
      <c r="N1187" s="10"/>
      <c r="O1187" s="12">
        <v>41261</v>
      </c>
      <c r="P1187" s="4" t="s">
        <v>8072</v>
      </c>
      <c r="Q1187" s="10" t="s">
        <v>288</v>
      </c>
      <c r="R1187" s="10" t="s">
        <v>8088</v>
      </c>
      <c r="S1187" s="13" t="s">
        <v>20</v>
      </c>
    </row>
    <row r="1188" spans="1:19" ht="15" hidden="1" customHeight="1" x14ac:dyDescent="0.25">
      <c r="A1188" s="10">
        <v>639836</v>
      </c>
      <c r="B1188" s="10" t="s">
        <v>2365</v>
      </c>
      <c r="C1188" s="10"/>
      <c r="D1188" s="10"/>
      <c r="E1188" s="10"/>
      <c r="F1188" s="10" t="s">
        <v>2366</v>
      </c>
      <c r="G1188" s="11">
        <v>41680</v>
      </c>
      <c r="H1188" s="13"/>
      <c r="I1188" s="10">
        <v>25.625</v>
      </c>
      <c r="J1188" s="10">
        <v>22</v>
      </c>
      <c r="K1188" s="10" t="s">
        <v>2367</v>
      </c>
      <c r="L1188" s="47"/>
      <c r="M1188" s="10" t="s">
        <v>45</v>
      </c>
      <c r="N1188" s="10"/>
      <c r="O1188" s="12">
        <v>41261</v>
      </c>
      <c r="P1188" s="4" t="s">
        <v>8072</v>
      </c>
      <c r="Q1188" s="10" t="s">
        <v>47</v>
      </c>
      <c r="R1188" s="10" t="s">
        <v>8088</v>
      </c>
      <c r="S1188" s="13" t="s">
        <v>20</v>
      </c>
    </row>
    <row r="1189" spans="1:19" ht="15" hidden="1" customHeight="1" x14ac:dyDescent="0.25">
      <c r="A1189" s="10">
        <v>639881</v>
      </c>
      <c r="B1189" s="10" t="s">
        <v>64</v>
      </c>
      <c r="C1189" s="10"/>
      <c r="D1189" s="10"/>
      <c r="E1189" s="10"/>
      <c r="F1189" s="10" t="s">
        <v>2368</v>
      </c>
      <c r="G1189" s="11">
        <v>1840</v>
      </c>
      <c r="H1189" s="13"/>
      <c r="I1189" s="10">
        <v>12</v>
      </c>
      <c r="J1189" s="10">
        <v>7</v>
      </c>
      <c r="K1189" s="10" t="s">
        <v>2369</v>
      </c>
      <c r="L1189" s="47"/>
      <c r="M1189" s="10" t="s">
        <v>45</v>
      </c>
      <c r="N1189" s="10"/>
      <c r="O1189" s="12">
        <v>41261</v>
      </c>
      <c r="P1189" s="4" t="s">
        <v>8072</v>
      </c>
      <c r="Q1189" s="10" t="s">
        <v>39</v>
      </c>
      <c r="R1189" s="10" t="s">
        <v>8088</v>
      </c>
      <c r="S1189" s="13" t="s">
        <v>20</v>
      </c>
    </row>
    <row r="1190" spans="1:19" s="10" customFormat="1" ht="15" hidden="1" customHeight="1" x14ac:dyDescent="0.25">
      <c r="A1190" s="10">
        <v>672527</v>
      </c>
      <c r="B1190" s="10" t="s">
        <v>5296</v>
      </c>
      <c r="C1190" s="76" t="s">
        <v>8360</v>
      </c>
      <c r="D1190" s="76"/>
      <c r="E1190" s="76"/>
      <c r="F1190" s="10" t="s">
        <v>5298</v>
      </c>
      <c r="G1190" s="11">
        <v>1572</v>
      </c>
      <c r="I1190" s="10">
        <v>44.5</v>
      </c>
      <c r="L1190" s="10">
        <v>1.25</v>
      </c>
      <c r="M1190" s="10" t="s">
        <v>45</v>
      </c>
      <c r="O1190" s="12">
        <v>41400</v>
      </c>
      <c r="P1190" s="4" t="s">
        <v>8077</v>
      </c>
      <c r="Q1190" s="10" t="s">
        <v>254</v>
      </c>
      <c r="R1190" s="10" t="s">
        <v>8087</v>
      </c>
      <c r="S1190" s="10" t="s">
        <v>26</v>
      </c>
    </row>
    <row r="1191" spans="1:19" s="10" customFormat="1" ht="15" hidden="1" customHeight="1" x14ac:dyDescent="0.25">
      <c r="A1191" s="10">
        <v>655713</v>
      </c>
      <c r="B1191" s="10" t="s">
        <v>125</v>
      </c>
      <c r="C1191" s="76" t="s">
        <v>8360</v>
      </c>
      <c r="D1191" s="76"/>
      <c r="E1191" s="76"/>
      <c r="F1191" s="10" t="s">
        <v>3971</v>
      </c>
      <c r="G1191" s="11">
        <v>2906.56</v>
      </c>
      <c r="I1191" s="10">
        <v>48</v>
      </c>
      <c r="L1191" s="10">
        <v>1.5</v>
      </c>
      <c r="M1191" s="10" t="s">
        <v>45</v>
      </c>
      <c r="O1191" s="12">
        <v>41333</v>
      </c>
      <c r="P1191" s="4" t="s">
        <v>8074</v>
      </c>
      <c r="Q1191" s="10" t="s">
        <v>37</v>
      </c>
      <c r="R1191" s="10" t="s">
        <v>8087</v>
      </c>
      <c r="S1191" s="10" t="s">
        <v>26</v>
      </c>
    </row>
    <row r="1192" spans="1:19" s="10" customFormat="1" ht="15" hidden="1" customHeight="1" x14ac:dyDescent="0.25">
      <c r="A1192" s="10">
        <v>672581</v>
      </c>
      <c r="B1192" s="10" t="s">
        <v>64</v>
      </c>
      <c r="C1192" s="76" t="s">
        <v>8360</v>
      </c>
      <c r="D1192" s="76"/>
      <c r="E1192" s="76"/>
      <c r="F1192" s="10" t="s">
        <v>5303</v>
      </c>
      <c r="G1192" s="11">
        <v>1396.08</v>
      </c>
      <c r="I1192" s="10">
        <v>48</v>
      </c>
      <c r="L1192" s="10">
        <v>1.75</v>
      </c>
      <c r="M1192" s="10" t="s">
        <v>45</v>
      </c>
      <c r="O1192" s="12">
        <v>41401</v>
      </c>
      <c r="P1192" s="4" t="s">
        <v>8077</v>
      </c>
      <c r="Q1192" s="10" t="s">
        <v>169</v>
      </c>
      <c r="R1192" s="10" t="s">
        <v>8087</v>
      </c>
      <c r="S1192" s="10" t="s">
        <v>26</v>
      </c>
    </row>
    <row r="1193" spans="1:19" s="10" customFormat="1" ht="15" hidden="1" customHeight="1" x14ac:dyDescent="0.25">
      <c r="A1193" s="10">
        <v>663064</v>
      </c>
      <c r="B1193" s="10" t="s">
        <v>339</v>
      </c>
      <c r="C1193" s="76" t="s">
        <v>8360</v>
      </c>
      <c r="D1193" s="76"/>
      <c r="E1193" s="76"/>
      <c r="F1193" s="10" t="s">
        <v>4499</v>
      </c>
      <c r="G1193" s="11">
        <v>1924.34</v>
      </c>
      <c r="I1193" s="10">
        <v>48</v>
      </c>
      <c r="L1193" s="10">
        <v>2</v>
      </c>
      <c r="M1193" s="10" t="s">
        <v>45</v>
      </c>
      <c r="O1193" s="12">
        <v>41361</v>
      </c>
      <c r="P1193" s="4" t="s">
        <v>8075</v>
      </c>
      <c r="Q1193" s="10" t="s">
        <v>39</v>
      </c>
      <c r="R1193" s="10" t="s">
        <v>8088</v>
      </c>
      <c r="S1193" s="10" t="s">
        <v>26</v>
      </c>
    </row>
    <row r="1194" spans="1:19" s="10" customFormat="1" ht="15" hidden="1" customHeight="1" x14ac:dyDescent="0.25">
      <c r="A1194" s="10">
        <v>674210</v>
      </c>
      <c r="B1194" s="10" t="s">
        <v>339</v>
      </c>
      <c r="C1194" s="76" t="s">
        <v>8360</v>
      </c>
      <c r="D1194" s="76"/>
      <c r="E1194" s="76"/>
      <c r="F1194" s="10" t="s">
        <v>4499</v>
      </c>
      <c r="G1194" s="11">
        <v>1939.3</v>
      </c>
      <c r="I1194" s="10">
        <v>48</v>
      </c>
      <c r="L1194" s="10">
        <v>2</v>
      </c>
      <c r="M1194" s="10" t="s">
        <v>45</v>
      </c>
      <c r="O1194" s="12">
        <v>41407</v>
      </c>
      <c r="P1194" s="4" t="s">
        <v>8077</v>
      </c>
      <c r="Q1194" s="10" t="s">
        <v>164</v>
      </c>
      <c r="R1194" s="10" t="s">
        <v>8088</v>
      </c>
      <c r="S1194" s="10" t="s">
        <v>26</v>
      </c>
    </row>
    <row r="1195" spans="1:19" ht="15" hidden="1" customHeight="1" x14ac:dyDescent="0.25">
      <c r="A1195" s="10">
        <v>639908</v>
      </c>
      <c r="B1195" s="10" t="s">
        <v>661</v>
      </c>
      <c r="C1195" s="10"/>
      <c r="D1195" s="10"/>
      <c r="E1195" s="10"/>
      <c r="F1195" s="10" t="s">
        <v>2371</v>
      </c>
      <c r="G1195" s="11">
        <v>5373.6</v>
      </c>
      <c r="H1195" s="13"/>
      <c r="I1195" s="10" t="s">
        <v>2372</v>
      </c>
      <c r="J1195" s="10" t="s">
        <v>2373</v>
      </c>
      <c r="K1195" s="10">
        <v>4</v>
      </c>
      <c r="L1195" s="47"/>
      <c r="M1195" s="10" t="s">
        <v>45</v>
      </c>
      <c r="N1195" s="10"/>
      <c r="O1195" s="12">
        <v>41262</v>
      </c>
      <c r="P1195" s="4" t="s">
        <v>8072</v>
      </c>
      <c r="Q1195" s="10" t="s">
        <v>49</v>
      </c>
      <c r="R1195" s="10" t="s">
        <v>8088</v>
      </c>
      <c r="S1195" s="13" t="s">
        <v>20</v>
      </c>
    </row>
    <row r="1196" spans="1:19" ht="15" hidden="1" customHeight="1" x14ac:dyDescent="0.25">
      <c r="A1196" s="10">
        <v>639914</v>
      </c>
      <c r="B1196" s="10" t="s">
        <v>661</v>
      </c>
      <c r="C1196" s="10"/>
      <c r="D1196" s="10"/>
      <c r="E1196" s="10"/>
      <c r="F1196" s="10" t="s">
        <v>2374</v>
      </c>
      <c r="G1196" s="11">
        <v>0</v>
      </c>
      <c r="H1196" s="13"/>
      <c r="I1196" s="10" t="s">
        <v>2372</v>
      </c>
      <c r="J1196" s="10" t="s">
        <v>2373</v>
      </c>
      <c r="K1196" s="10">
        <v>3</v>
      </c>
      <c r="L1196" s="47"/>
      <c r="M1196" s="10" t="s">
        <v>45</v>
      </c>
      <c r="N1196" s="10"/>
      <c r="O1196" s="12">
        <v>41262</v>
      </c>
      <c r="P1196" s="4" t="s">
        <v>8072</v>
      </c>
      <c r="Q1196" s="10" t="s">
        <v>49</v>
      </c>
      <c r="R1196" s="10" t="s">
        <v>8088</v>
      </c>
      <c r="S1196" s="13" t="s">
        <v>20</v>
      </c>
    </row>
    <row r="1197" spans="1:19" ht="15" hidden="1" customHeight="1" x14ac:dyDescent="0.25">
      <c r="A1197" s="10">
        <v>639917</v>
      </c>
      <c r="B1197" s="10" t="s">
        <v>661</v>
      </c>
      <c r="C1197" s="10"/>
      <c r="D1197" s="10"/>
      <c r="E1197" s="10"/>
      <c r="F1197" s="10" t="s">
        <v>2375</v>
      </c>
      <c r="G1197" s="11">
        <v>0</v>
      </c>
      <c r="H1197" s="13"/>
      <c r="I1197" s="10" t="s">
        <v>2372</v>
      </c>
      <c r="J1197" s="10" t="s">
        <v>2376</v>
      </c>
      <c r="K1197" s="10">
        <v>15</v>
      </c>
      <c r="L1197" s="47"/>
      <c r="M1197" s="10" t="s">
        <v>45</v>
      </c>
      <c r="N1197" s="10"/>
      <c r="O1197" s="12">
        <v>41262</v>
      </c>
      <c r="P1197" s="4" t="s">
        <v>8072</v>
      </c>
      <c r="Q1197" s="10" t="s">
        <v>49</v>
      </c>
      <c r="R1197" s="10" t="s">
        <v>8088</v>
      </c>
      <c r="S1197" s="13" t="s">
        <v>20</v>
      </c>
    </row>
    <row r="1198" spans="1:19" ht="15" hidden="1" customHeight="1" x14ac:dyDescent="0.25">
      <c r="A1198" s="10">
        <v>639920</v>
      </c>
      <c r="B1198" s="10" t="s">
        <v>661</v>
      </c>
      <c r="C1198" s="10"/>
      <c r="D1198" s="10"/>
      <c r="E1198" s="10"/>
      <c r="F1198" s="10" t="s">
        <v>2377</v>
      </c>
      <c r="G1198" s="11">
        <v>5241.6000000000004</v>
      </c>
      <c r="H1198" s="13"/>
      <c r="I1198" s="10" t="s">
        <v>2378</v>
      </c>
      <c r="J1198" s="10" t="s">
        <v>2376</v>
      </c>
      <c r="K1198" s="10">
        <v>15</v>
      </c>
      <c r="L1198" s="47"/>
      <c r="M1198" s="10" t="s">
        <v>45</v>
      </c>
      <c r="N1198" s="10"/>
      <c r="O1198" s="12">
        <v>41262</v>
      </c>
      <c r="P1198" s="4" t="s">
        <v>8072</v>
      </c>
      <c r="Q1198" s="10" t="s">
        <v>49</v>
      </c>
      <c r="R1198" s="10" t="s">
        <v>8088</v>
      </c>
      <c r="S1198" s="13" t="s">
        <v>20</v>
      </c>
    </row>
    <row r="1199" spans="1:19" ht="15" hidden="1" customHeight="1" x14ac:dyDescent="0.25">
      <c r="A1199" s="10">
        <v>639923</v>
      </c>
      <c r="B1199" s="10" t="s">
        <v>661</v>
      </c>
      <c r="C1199" s="10"/>
      <c r="D1199" s="10"/>
      <c r="E1199" s="10"/>
      <c r="F1199" s="10" t="s">
        <v>2379</v>
      </c>
      <c r="G1199" s="11">
        <v>4939.2</v>
      </c>
      <c r="H1199" s="47"/>
      <c r="I1199" s="10" t="s">
        <v>2378</v>
      </c>
      <c r="J1199" s="10" t="s">
        <v>2373</v>
      </c>
      <c r="K1199" s="10">
        <v>3</v>
      </c>
      <c r="L1199" s="47"/>
      <c r="M1199" s="10" t="s">
        <v>45</v>
      </c>
      <c r="N1199" s="10"/>
      <c r="O1199" s="12">
        <v>41262</v>
      </c>
      <c r="P1199" s="4" t="s">
        <v>8072</v>
      </c>
      <c r="Q1199" s="10" t="s">
        <v>49</v>
      </c>
      <c r="R1199" s="10" t="s">
        <v>8088</v>
      </c>
      <c r="S1199" s="13" t="s">
        <v>20</v>
      </c>
    </row>
    <row r="1200" spans="1:19" s="10" customFormat="1" ht="15" hidden="1" customHeight="1" x14ac:dyDescent="0.25">
      <c r="A1200" s="10">
        <v>684253</v>
      </c>
      <c r="B1200" s="10" t="s">
        <v>339</v>
      </c>
      <c r="C1200" s="76" t="s">
        <v>8360</v>
      </c>
      <c r="D1200" s="76"/>
      <c r="E1200" s="76"/>
      <c r="F1200" s="10" t="s">
        <v>4499</v>
      </c>
      <c r="G1200" s="11">
        <v>1954.26</v>
      </c>
      <c r="I1200" s="10">
        <v>48</v>
      </c>
      <c r="L1200" s="10">
        <v>2</v>
      </c>
      <c r="M1200" s="10" t="s">
        <v>18</v>
      </c>
      <c r="N1200" s="10">
        <v>842379</v>
      </c>
      <c r="O1200" s="12">
        <v>41431</v>
      </c>
      <c r="P1200" s="4" t="s">
        <v>8078</v>
      </c>
      <c r="Q1200" s="10" t="s">
        <v>29</v>
      </c>
      <c r="R1200" s="10" t="s">
        <v>8087</v>
      </c>
      <c r="S1200" s="10" t="s">
        <v>26</v>
      </c>
    </row>
    <row r="1201" spans="1:19" ht="15" hidden="1" customHeight="1" x14ac:dyDescent="0.25">
      <c r="A1201" s="10">
        <v>640011</v>
      </c>
      <c r="B1201" s="10" t="s">
        <v>206</v>
      </c>
      <c r="C1201" s="10"/>
      <c r="D1201" s="10"/>
      <c r="E1201" s="10"/>
      <c r="F1201" s="10" t="s">
        <v>2059</v>
      </c>
      <c r="G1201" s="11">
        <v>6350</v>
      </c>
      <c r="H1201" s="13"/>
      <c r="I1201" s="10" t="s">
        <v>2060</v>
      </c>
      <c r="J1201" s="47"/>
      <c r="K1201" s="47"/>
      <c r="L1201" s="47"/>
      <c r="M1201" s="10" t="s">
        <v>45</v>
      </c>
      <c r="N1201" s="10"/>
      <c r="O1201" s="12">
        <v>41262</v>
      </c>
      <c r="P1201" s="4" t="s">
        <v>8072</v>
      </c>
      <c r="Q1201" s="10" t="s">
        <v>19</v>
      </c>
      <c r="R1201" s="47" t="s">
        <v>8087</v>
      </c>
      <c r="S1201" s="13" t="s">
        <v>20</v>
      </c>
    </row>
    <row r="1202" spans="1:19" ht="15" hidden="1" customHeight="1" x14ac:dyDescent="0.25">
      <c r="A1202" s="10">
        <v>640020</v>
      </c>
      <c r="B1202" s="10" t="s">
        <v>64</v>
      </c>
      <c r="C1202" s="10"/>
      <c r="D1202" s="10"/>
      <c r="E1202" s="10"/>
      <c r="F1202" s="10" t="s">
        <v>2381</v>
      </c>
      <c r="G1202" s="11">
        <v>5960</v>
      </c>
      <c r="H1202" s="13"/>
      <c r="I1202" s="10">
        <v>12.5</v>
      </c>
      <c r="J1202" s="10" t="s">
        <v>2382</v>
      </c>
      <c r="K1202" s="47"/>
      <c r="L1202" s="47"/>
      <c r="M1202" s="10" t="s">
        <v>45</v>
      </c>
      <c r="N1202" s="10"/>
      <c r="O1202" s="12">
        <v>41262</v>
      </c>
      <c r="P1202" s="4" t="s">
        <v>8072</v>
      </c>
      <c r="Q1202" s="10" t="s">
        <v>39</v>
      </c>
      <c r="R1202" s="10" t="s">
        <v>8088</v>
      </c>
      <c r="S1202" s="13" t="s">
        <v>20</v>
      </c>
    </row>
    <row r="1203" spans="1:19" ht="15" hidden="1" customHeight="1" x14ac:dyDescent="0.25">
      <c r="A1203" s="10">
        <v>640027</v>
      </c>
      <c r="B1203" s="10" t="s">
        <v>64</v>
      </c>
      <c r="C1203" s="10"/>
      <c r="D1203" s="10"/>
      <c r="E1203" s="10"/>
      <c r="F1203" s="10" t="s">
        <v>2383</v>
      </c>
      <c r="G1203" s="11">
        <v>4076.8</v>
      </c>
      <c r="H1203" s="13"/>
      <c r="I1203" s="10">
        <v>19</v>
      </c>
      <c r="J1203" s="10" t="s">
        <v>2384</v>
      </c>
      <c r="K1203" s="47"/>
      <c r="L1203" s="47"/>
      <c r="M1203" s="10" t="s">
        <v>45</v>
      </c>
      <c r="N1203" s="10"/>
      <c r="O1203" s="12">
        <v>41262</v>
      </c>
      <c r="P1203" s="4" t="s">
        <v>8072</v>
      </c>
      <c r="Q1203" s="10" t="s">
        <v>39</v>
      </c>
      <c r="R1203" s="10" t="s">
        <v>8088</v>
      </c>
      <c r="S1203" s="13" t="s">
        <v>20</v>
      </c>
    </row>
    <row r="1204" spans="1:19" ht="15" hidden="1" customHeight="1" x14ac:dyDescent="0.25">
      <c r="A1204" s="10">
        <v>640051</v>
      </c>
      <c r="B1204" s="10" t="s">
        <v>2316</v>
      </c>
      <c r="C1204" s="10"/>
      <c r="D1204" s="10"/>
      <c r="E1204" s="10"/>
      <c r="F1204" s="10" t="s">
        <v>2385</v>
      </c>
      <c r="G1204" s="11">
        <v>19042.5</v>
      </c>
      <c r="H1204" s="13"/>
      <c r="I1204" s="10">
        <v>20</v>
      </c>
      <c r="J1204" s="10" t="s">
        <v>2386</v>
      </c>
      <c r="K1204" s="47"/>
      <c r="L1204" s="47"/>
      <c r="M1204" s="10" t="s">
        <v>45</v>
      </c>
      <c r="N1204" s="10"/>
      <c r="O1204" s="12">
        <v>41262</v>
      </c>
      <c r="P1204" s="4" t="s">
        <v>8072</v>
      </c>
      <c r="Q1204" s="10" t="s">
        <v>39</v>
      </c>
      <c r="R1204" s="10" t="s">
        <v>8088</v>
      </c>
      <c r="S1204" s="13" t="s">
        <v>20</v>
      </c>
    </row>
    <row r="1205" spans="1:19" ht="15" hidden="1" customHeight="1" x14ac:dyDescent="0.25">
      <c r="A1205" s="10">
        <v>640054</v>
      </c>
      <c r="B1205" s="10" t="s">
        <v>2316</v>
      </c>
      <c r="C1205" s="10"/>
      <c r="D1205" s="10"/>
      <c r="E1205" s="10"/>
      <c r="F1205" s="10" t="s">
        <v>2387</v>
      </c>
      <c r="G1205" s="11">
        <v>18337.5</v>
      </c>
      <c r="H1205" s="13"/>
      <c r="I1205" s="10">
        <v>18</v>
      </c>
      <c r="J1205" s="10" t="s">
        <v>2388</v>
      </c>
      <c r="K1205" s="47"/>
      <c r="L1205" s="47"/>
      <c r="M1205" s="10" t="s">
        <v>45</v>
      </c>
      <c r="N1205" s="10"/>
      <c r="O1205" s="12">
        <v>41262</v>
      </c>
      <c r="P1205" s="4" t="s">
        <v>8072</v>
      </c>
      <c r="Q1205" s="10" t="s">
        <v>39</v>
      </c>
      <c r="R1205" s="10" t="s">
        <v>8088</v>
      </c>
      <c r="S1205" s="13" t="s">
        <v>20</v>
      </c>
    </row>
    <row r="1206" spans="1:19" ht="15" hidden="1" customHeight="1" x14ac:dyDescent="0.25">
      <c r="A1206" s="10">
        <v>640058</v>
      </c>
      <c r="B1206" s="10" t="s">
        <v>2389</v>
      </c>
      <c r="C1206" s="10"/>
      <c r="D1206" s="10"/>
      <c r="E1206" s="10"/>
      <c r="F1206" s="10" t="s">
        <v>2390</v>
      </c>
      <c r="G1206" s="11">
        <v>1339.2</v>
      </c>
      <c r="H1206" s="13"/>
      <c r="I1206" s="10">
        <v>12</v>
      </c>
      <c r="J1206" s="10" t="s">
        <v>2391</v>
      </c>
      <c r="K1206" s="47"/>
      <c r="L1206" s="47"/>
      <c r="M1206" s="10" t="s">
        <v>45</v>
      </c>
      <c r="N1206" s="10"/>
      <c r="O1206" s="12">
        <v>41262</v>
      </c>
      <c r="P1206" s="4" t="s">
        <v>8072</v>
      </c>
      <c r="Q1206" s="10" t="s">
        <v>203</v>
      </c>
      <c r="R1206" s="47" t="s">
        <v>8087</v>
      </c>
      <c r="S1206" s="13" t="s">
        <v>20</v>
      </c>
    </row>
    <row r="1207" spans="1:19" ht="15" hidden="1" customHeight="1" x14ac:dyDescent="0.25">
      <c r="A1207" s="10">
        <v>640064</v>
      </c>
      <c r="B1207" s="10" t="s">
        <v>2389</v>
      </c>
      <c r="C1207" s="10"/>
      <c r="D1207" s="10"/>
      <c r="E1207" s="10"/>
      <c r="F1207" s="10" t="s">
        <v>2392</v>
      </c>
      <c r="G1207" s="11">
        <v>1339.2</v>
      </c>
      <c r="H1207" s="13"/>
      <c r="I1207" s="10">
        <v>12</v>
      </c>
      <c r="J1207" s="10" t="s">
        <v>2393</v>
      </c>
      <c r="K1207" s="47"/>
      <c r="L1207" s="47"/>
      <c r="M1207" s="10" t="s">
        <v>45</v>
      </c>
      <c r="N1207" s="10"/>
      <c r="O1207" s="12">
        <v>41262</v>
      </c>
      <c r="P1207" s="4" t="s">
        <v>8072</v>
      </c>
      <c r="Q1207" s="10" t="s">
        <v>203</v>
      </c>
      <c r="R1207" s="47" t="s">
        <v>8087</v>
      </c>
      <c r="S1207" s="13" t="s">
        <v>20</v>
      </c>
    </row>
    <row r="1208" spans="1:19" s="10" customFormat="1" ht="15" hidden="1" customHeight="1" x14ac:dyDescent="0.25">
      <c r="A1208" s="10">
        <v>697112</v>
      </c>
      <c r="B1208" s="10" t="s">
        <v>339</v>
      </c>
      <c r="C1208" s="76" t="s">
        <v>8360</v>
      </c>
      <c r="D1208" s="76"/>
      <c r="E1208" s="76"/>
      <c r="F1208" s="10" t="s">
        <v>7170</v>
      </c>
      <c r="G1208" s="10">
        <v>2009.04</v>
      </c>
      <c r="I1208" s="10">
        <v>48</v>
      </c>
      <c r="J1208" s="10">
        <v>0</v>
      </c>
      <c r="L1208" s="10">
        <v>2</v>
      </c>
      <c r="M1208" s="10" t="s">
        <v>18</v>
      </c>
      <c r="N1208" s="10">
        <v>872696</v>
      </c>
      <c r="O1208" s="12">
        <v>41491</v>
      </c>
      <c r="P1208" s="4" t="s">
        <v>8080</v>
      </c>
      <c r="Q1208" s="10" t="s">
        <v>52</v>
      </c>
      <c r="R1208" s="10" t="s">
        <v>8087</v>
      </c>
      <c r="S1208" s="10" t="s">
        <v>26</v>
      </c>
    </row>
    <row r="1209" spans="1:19" s="10" customFormat="1" ht="15" hidden="1" customHeight="1" x14ac:dyDescent="0.25">
      <c r="A1209" s="10">
        <v>629801</v>
      </c>
      <c r="B1209" s="10" t="s">
        <v>199</v>
      </c>
      <c r="C1209" s="76" t="s">
        <v>8360</v>
      </c>
      <c r="D1209" s="76"/>
      <c r="E1209" s="76"/>
      <c r="F1209" s="10" t="s">
        <v>1276</v>
      </c>
      <c r="G1209" s="11">
        <v>2730</v>
      </c>
      <c r="I1209" s="10">
        <v>48</v>
      </c>
      <c r="L1209" s="10">
        <v>4</v>
      </c>
      <c r="M1209" s="10" t="s">
        <v>45</v>
      </c>
      <c r="O1209" s="12">
        <v>41213</v>
      </c>
      <c r="P1209" s="4" t="s">
        <v>8070</v>
      </c>
      <c r="Q1209" s="10" t="s">
        <v>19</v>
      </c>
      <c r="R1209" s="10" t="s">
        <v>8088</v>
      </c>
      <c r="S1209" s="10" t="s">
        <v>26</v>
      </c>
    </row>
    <row r="1210" spans="1:19" s="10" customFormat="1" ht="15" hidden="1" customHeight="1" x14ac:dyDescent="0.25">
      <c r="A1210" s="10">
        <v>664850</v>
      </c>
      <c r="B1210" s="10" t="s">
        <v>64</v>
      </c>
      <c r="C1210" s="76" t="s">
        <v>8360</v>
      </c>
      <c r="D1210" s="76"/>
      <c r="E1210" s="76"/>
      <c r="F1210" s="10" t="s">
        <v>4664</v>
      </c>
      <c r="G1210" s="11">
        <v>6797</v>
      </c>
      <c r="I1210" s="10">
        <v>48</v>
      </c>
      <c r="L1210" s="10">
        <v>4</v>
      </c>
      <c r="M1210" s="10" t="s">
        <v>45</v>
      </c>
      <c r="O1210" s="12">
        <v>41368</v>
      </c>
      <c r="P1210" s="4" t="s">
        <v>8076</v>
      </c>
      <c r="Q1210" s="10" t="s">
        <v>169</v>
      </c>
      <c r="R1210" s="10" t="s">
        <v>8088</v>
      </c>
      <c r="S1210" s="10" t="s">
        <v>26</v>
      </c>
    </row>
    <row r="1211" spans="1:19" s="10" customFormat="1" ht="15" hidden="1" customHeight="1" x14ac:dyDescent="0.25">
      <c r="A1211" s="10">
        <v>662420</v>
      </c>
      <c r="B1211" s="10" t="s">
        <v>339</v>
      </c>
      <c r="C1211" s="76" t="s">
        <v>8360</v>
      </c>
      <c r="D1211" s="76"/>
      <c r="E1211" s="76"/>
      <c r="F1211" s="10" t="s">
        <v>4436</v>
      </c>
      <c r="G1211" s="11">
        <v>1996.08</v>
      </c>
      <c r="I1211" s="10">
        <v>48</v>
      </c>
      <c r="L1211" s="10">
        <v>2</v>
      </c>
      <c r="M1211" s="10" t="s">
        <v>45</v>
      </c>
      <c r="O1211" s="12">
        <v>41359</v>
      </c>
      <c r="P1211" s="4" t="s">
        <v>8075</v>
      </c>
      <c r="Q1211" s="10" t="s">
        <v>254</v>
      </c>
      <c r="R1211" s="10" t="s">
        <v>8087</v>
      </c>
      <c r="S1211" s="10" t="s">
        <v>26</v>
      </c>
    </row>
    <row r="1212" spans="1:19" s="10" customFormat="1" ht="15" hidden="1" customHeight="1" x14ac:dyDescent="0.25">
      <c r="A1212" s="10">
        <v>662901</v>
      </c>
      <c r="B1212" s="10" t="s">
        <v>339</v>
      </c>
      <c r="C1212" s="76" t="s">
        <v>8360</v>
      </c>
      <c r="D1212" s="76"/>
      <c r="E1212" s="76"/>
      <c r="F1212" s="10" t="s">
        <v>4475</v>
      </c>
      <c r="G1212" s="11">
        <v>2140.38</v>
      </c>
      <c r="I1212" s="10">
        <v>48</v>
      </c>
      <c r="L1212" s="10">
        <v>2</v>
      </c>
      <c r="M1212" s="10" t="s">
        <v>45</v>
      </c>
      <c r="O1212" s="12">
        <v>41361</v>
      </c>
      <c r="P1212" s="4" t="s">
        <v>8075</v>
      </c>
      <c r="Q1212" s="10" t="s">
        <v>254</v>
      </c>
      <c r="R1212" s="10" t="s">
        <v>8088</v>
      </c>
      <c r="S1212" s="10" t="s">
        <v>26</v>
      </c>
    </row>
    <row r="1213" spans="1:19" s="10" customFormat="1" ht="15" hidden="1" customHeight="1" x14ac:dyDescent="0.25">
      <c r="A1213" s="10">
        <v>648293</v>
      </c>
      <c r="B1213" s="10" t="s">
        <v>3208</v>
      </c>
      <c r="C1213" s="76" t="s">
        <v>8360</v>
      </c>
      <c r="D1213" s="76"/>
      <c r="E1213" s="76"/>
      <c r="F1213" s="10" t="s">
        <v>3209</v>
      </c>
      <c r="G1213" s="11">
        <v>9600</v>
      </c>
      <c r="I1213" s="10">
        <v>48</v>
      </c>
      <c r="L1213" s="10">
        <v>4</v>
      </c>
      <c r="M1213" s="10" t="s">
        <v>45</v>
      </c>
      <c r="O1213" s="12">
        <v>41304</v>
      </c>
      <c r="P1213" s="4" t="s">
        <v>8073</v>
      </c>
      <c r="Q1213" s="10" t="s">
        <v>254</v>
      </c>
      <c r="R1213" s="10" t="s">
        <v>8088</v>
      </c>
      <c r="S1213" s="10" t="s">
        <v>26</v>
      </c>
    </row>
    <row r="1214" spans="1:19" s="10" customFormat="1" ht="15" hidden="1" customHeight="1" x14ac:dyDescent="0.25">
      <c r="A1214" s="10">
        <v>636344</v>
      </c>
      <c r="B1214" s="10" t="s">
        <v>1968</v>
      </c>
      <c r="C1214" s="76" t="s">
        <v>8360</v>
      </c>
      <c r="D1214" s="76"/>
      <c r="E1214" s="76"/>
      <c r="F1214" s="10" t="s">
        <v>2010</v>
      </c>
      <c r="G1214" s="11">
        <v>4725.12</v>
      </c>
      <c r="I1214" s="10">
        <v>52</v>
      </c>
      <c r="L1214" s="10">
        <v>4</v>
      </c>
      <c r="M1214" s="10" t="s">
        <v>45</v>
      </c>
      <c r="O1214" s="12">
        <v>41242</v>
      </c>
      <c r="P1214" s="4" t="s">
        <v>8071</v>
      </c>
      <c r="Q1214" s="10" t="s">
        <v>169</v>
      </c>
      <c r="R1214" s="10" t="s">
        <v>8088</v>
      </c>
      <c r="S1214" s="10" t="s">
        <v>26</v>
      </c>
    </row>
    <row r="1215" spans="1:19" s="10" customFormat="1" ht="15" hidden="1" customHeight="1" x14ac:dyDescent="0.25">
      <c r="A1215" s="10">
        <v>704646</v>
      </c>
      <c r="B1215" s="10" t="s">
        <v>7834</v>
      </c>
      <c r="C1215" s="76" t="s">
        <v>8360</v>
      </c>
      <c r="D1215" s="76"/>
      <c r="E1215" s="76"/>
      <c r="F1215" s="10" t="s">
        <v>7836</v>
      </c>
      <c r="G1215" s="10">
        <v>6300</v>
      </c>
      <c r="I1215" s="10">
        <v>52</v>
      </c>
      <c r="L1215" s="10">
        <v>1</v>
      </c>
      <c r="M1215" s="10" t="s">
        <v>45</v>
      </c>
      <c r="O1215" s="12">
        <v>41537</v>
      </c>
      <c r="P1215" s="4" t="s">
        <v>8081</v>
      </c>
      <c r="Q1215" s="10" t="s">
        <v>254</v>
      </c>
      <c r="R1215" s="10" t="s">
        <v>8088</v>
      </c>
      <c r="S1215" s="10" t="s">
        <v>26</v>
      </c>
    </row>
    <row r="1216" spans="1:19" ht="15" hidden="1" customHeight="1" x14ac:dyDescent="0.25">
      <c r="A1216" s="10">
        <v>640232</v>
      </c>
      <c r="B1216" s="10" t="s">
        <v>2402</v>
      </c>
      <c r="C1216" s="10"/>
      <c r="D1216" s="10"/>
      <c r="E1216" s="10"/>
      <c r="F1216" s="10" t="s">
        <v>2403</v>
      </c>
      <c r="G1216" s="11">
        <v>1160.5</v>
      </c>
      <c r="H1216" s="13"/>
      <c r="I1216" s="10" t="s">
        <v>119</v>
      </c>
      <c r="J1216" s="10" t="s">
        <v>2404</v>
      </c>
      <c r="K1216" s="47"/>
      <c r="L1216" s="47"/>
      <c r="M1216" s="10" t="s">
        <v>45</v>
      </c>
      <c r="N1216" s="10"/>
      <c r="O1216" s="12">
        <v>41262</v>
      </c>
      <c r="P1216" s="4" t="s">
        <v>8072</v>
      </c>
      <c r="Q1216" s="10" t="s">
        <v>47</v>
      </c>
      <c r="R1216" s="10" t="s">
        <v>8088</v>
      </c>
      <c r="S1216" s="13" t="s">
        <v>20</v>
      </c>
    </row>
    <row r="1217" spans="1:19" ht="15" hidden="1" customHeight="1" x14ac:dyDescent="0.25">
      <c r="A1217" s="10">
        <v>640236</v>
      </c>
      <c r="B1217" s="10" t="s">
        <v>2402</v>
      </c>
      <c r="C1217" s="10"/>
      <c r="D1217" s="10"/>
      <c r="E1217" s="10"/>
      <c r="F1217" s="10" t="s">
        <v>2405</v>
      </c>
      <c r="G1217" s="11">
        <v>1285.5</v>
      </c>
      <c r="H1217" s="13"/>
      <c r="I1217" s="10" t="s">
        <v>108</v>
      </c>
      <c r="J1217" s="10" t="s">
        <v>2406</v>
      </c>
      <c r="K1217" s="47"/>
      <c r="L1217" s="47"/>
      <c r="M1217" s="10" t="s">
        <v>45</v>
      </c>
      <c r="N1217" s="10"/>
      <c r="O1217" s="12">
        <v>41262</v>
      </c>
      <c r="P1217" s="4" t="s">
        <v>8072</v>
      </c>
      <c r="Q1217" s="10" t="s">
        <v>47</v>
      </c>
      <c r="R1217" s="10" t="s">
        <v>8088</v>
      </c>
      <c r="S1217" s="13" t="s">
        <v>20</v>
      </c>
    </row>
    <row r="1218" spans="1:19" ht="15" hidden="1" customHeight="1" x14ac:dyDescent="0.25">
      <c r="A1218" s="10">
        <v>640238</v>
      </c>
      <c r="B1218" s="10" t="s">
        <v>2402</v>
      </c>
      <c r="C1218" s="10"/>
      <c r="D1218" s="10"/>
      <c r="E1218" s="10"/>
      <c r="F1218" s="10" t="s">
        <v>2407</v>
      </c>
      <c r="G1218" s="11">
        <v>1611</v>
      </c>
      <c r="H1218" s="13"/>
      <c r="I1218" s="10" t="s">
        <v>151</v>
      </c>
      <c r="J1218" s="10" t="s">
        <v>198</v>
      </c>
      <c r="K1218" s="47"/>
      <c r="L1218" s="47"/>
      <c r="M1218" s="10" t="s">
        <v>45</v>
      </c>
      <c r="N1218" s="10"/>
      <c r="O1218" s="12">
        <v>41262</v>
      </c>
      <c r="P1218" s="4" t="s">
        <v>8072</v>
      </c>
      <c r="Q1218" s="10" t="s">
        <v>47</v>
      </c>
      <c r="R1218" s="10" t="s">
        <v>8088</v>
      </c>
      <c r="S1218" s="13" t="s">
        <v>20</v>
      </c>
    </row>
    <row r="1219" spans="1:19" s="10" customFormat="1" ht="15" hidden="1" customHeight="1" x14ac:dyDescent="0.25">
      <c r="A1219" s="10">
        <v>687073</v>
      </c>
      <c r="B1219" s="10" t="s">
        <v>64</v>
      </c>
      <c r="C1219" s="76" t="s">
        <v>8360</v>
      </c>
      <c r="D1219" s="76"/>
      <c r="E1219" s="76"/>
      <c r="F1219" s="10" t="s">
        <v>6152</v>
      </c>
      <c r="G1219" s="11">
        <v>3132.64</v>
      </c>
      <c r="I1219" s="10">
        <v>54</v>
      </c>
      <c r="L1219" s="10">
        <v>2.2999999999999998</v>
      </c>
      <c r="M1219" s="10" t="s">
        <v>45</v>
      </c>
      <c r="O1219" s="12">
        <v>41444</v>
      </c>
      <c r="P1219" s="4" t="s">
        <v>8078</v>
      </c>
      <c r="Q1219" s="10" t="s">
        <v>169</v>
      </c>
      <c r="R1219" s="10" t="s">
        <v>8088</v>
      </c>
      <c r="S1219" s="10" t="s">
        <v>26</v>
      </c>
    </row>
    <row r="1220" spans="1:19" s="10" customFormat="1" ht="15" hidden="1" customHeight="1" x14ac:dyDescent="0.25">
      <c r="A1220" s="10">
        <v>687073</v>
      </c>
      <c r="B1220" s="10" t="s">
        <v>64</v>
      </c>
      <c r="C1220" s="76" t="s">
        <v>8360</v>
      </c>
      <c r="D1220" s="76"/>
      <c r="E1220" s="76"/>
      <c r="F1220" s="10" t="s">
        <v>8179</v>
      </c>
      <c r="G1220" s="10">
        <v>3132.64</v>
      </c>
      <c r="I1220" s="10">
        <v>54</v>
      </c>
      <c r="J1220" s="10">
        <v>0</v>
      </c>
      <c r="L1220" s="10">
        <v>2.2999999999999998</v>
      </c>
      <c r="M1220" s="10" t="s">
        <v>45</v>
      </c>
      <c r="O1220" s="12">
        <v>41458</v>
      </c>
      <c r="P1220" s="4" t="s">
        <v>8079</v>
      </c>
      <c r="Q1220" s="10" t="s">
        <v>169</v>
      </c>
      <c r="R1220" s="10" t="s">
        <v>8088</v>
      </c>
      <c r="S1220" s="10" t="s">
        <v>26</v>
      </c>
    </row>
    <row r="1221" spans="1:19" s="10" customFormat="1" ht="15" hidden="1" customHeight="1" x14ac:dyDescent="0.25">
      <c r="A1221" s="10">
        <v>662655</v>
      </c>
      <c r="B1221" s="10" t="s">
        <v>4440</v>
      </c>
      <c r="C1221" s="76" t="s">
        <v>8360</v>
      </c>
      <c r="D1221" s="76"/>
      <c r="E1221" s="76"/>
      <c r="F1221" s="10" t="s">
        <v>4454</v>
      </c>
      <c r="G1221" s="11">
        <v>4032</v>
      </c>
      <c r="I1221" s="10">
        <v>54</v>
      </c>
      <c r="L1221" s="10">
        <v>1.1000000000000001</v>
      </c>
      <c r="M1221" s="10" t="s">
        <v>45</v>
      </c>
      <c r="O1221" s="12">
        <v>41360</v>
      </c>
      <c r="P1221" s="4" t="s">
        <v>8075</v>
      </c>
      <c r="Q1221" s="10" t="s">
        <v>254</v>
      </c>
      <c r="R1221" s="10" t="s">
        <v>8088</v>
      </c>
      <c r="S1221" s="10" t="s">
        <v>26</v>
      </c>
    </row>
    <row r="1222" spans="1:19" ht="15" hidden="1" customHeight="1" x14ac:dyDescent="0.25">
      <c r="A1222" s="10">
        <v>640318</v>
      </c>
      <c r="B1222" s="10" t="s">
        <v>424</v>
      </c>
      <c r="C1222" s="10"/>
      <c r="D1222" s="10"/>
      <c r="E1222" s="10"/>
      <c r="F1222" s="10" t="s">
        <v>2410</v>
      </c>
      <c r="G1222" s="11">
        <v>842.8</v>
      </c>
      <c r="H1222" s="13"/>
      <c r="I1222" s="10">
        <v>43</v>
      </c>
      <c r="J1222" s="10" t="s">
        <v>2411</v>
      </c>
      <c r="K1222" s="47"/>
      <c r="L1222" s="47"/>
      <c r="M1222" s="10" t="s">
        <v>45</v>
      </c>
      <c r="N1222" s="10"/>
      <c r="O1222" s="12">
        <v>41263</v>
      </c>
      <c r="P1222" s="4" t="s">
        <v>8072</v>
      </c>
      <c r="Q1222" s="10" t="s">
        <v>23</v>
      </c>
      <c r="R1222" s="10" t="s">
        <v>8088</v>
      </c>
      <c r="S1222" s="13" t="s">
        <v>20</v>
      </c>
    </row>
    <row r="1223" spans="1:19" ht="15" hidden="1" customHeight="1" x14ac:dyDescent="0.25">
      <c r="A1223" s="10">
        <v>640321</v>
      </c>
      <c r="B1223" s="10" t="s">
        <v>424</v>
      </c>
      <c r="C1223" s="10"/>
      <c r="D1223" s="10"/>
      <c r="E1223" s="10"/>
      <c r="F1223" s="10" t="s">
        <v>2412</v>
      </c>
      <c r="G1223" s="11">
        <v>930.5</v>
      </c>
      <c r="H1223" s="13"/>
      <c r="I1223" s="10">
        <v>30</v>
      </c>
      <c r="J1223" s="10" t="s">
        <v>2413</v>
      </c>
      <c r="K1223" s="47"/>
      <c r="L1223" s="47"/>
      <c r="M1223" s="10" t="s">
        <v>45</v>
      </c>
      <c r="N1223" s="10"/>
      <c r="O1223" s="12">
        <v>41263</v>
      </c>
      <c r="P1223" s="4" t="s">
        <v>8072</v>
      </c>
      <c r="Q1223" s="10" t="s">
        <v>23</v>
      </c>
      <c r="R1223" s="10" t="s">
        <v>8088</v>
      </c>
      <c r="S1223" s="13" t="s">
        <v>20</v>
      </c>
    </row>
    <row r="1224" spans="1:19" s="10" customFormat="1" ht="15" hidden="1" customHeight="1" x14ac:dyDescent="0.25">
      <c r="A1224" s="10">
        <v>662483</v>
      </c>
      <c r="B1224" s="10" t="s">
        <v>4440</v>
      </c>
      <c r="C1224" s="76" t="s">
        <v>8360</v>
      </c>
      <c r="D1224" s="76"/>
      <c r="E1224" s="76"/>
      <c r="F1224" s="10" t="s">
        <v>4441</v>
      </c>
      <c r="G1224" s="11">
        <v>4032</v>
      </c>
      <c r="I1224" s="10">
        <v>54</v>
      </c>
      <c r="L1224" s="10">
        <v>1.25</v>
      </c>
      <c r="M1224" s="10" t="s">
        <v>45</v>
      </c>
      <c r="O1224" s="12">
        <v>41359</v>
      </c>
      <c r="P1224" s="4" t="s">
        <v>8075</v>
      </c>
      <c r="Q1224" s="10" t="s">
        <v>254</v>
      </c>
      <c r="R1224" s="10" t="s">
        <v>8088</v>
      </c>
      <c r="S1224" s="10" t="s">
        <v>26</v>
      </c>
    </row>
    <row r="1225" spans="1:19" ht="15" hidden="1" customHeight="1" x14ac:dyDescent="0.25">
      <c r="A1225" s="10">
        <v>640404</v>
      </c>
      <c r="B1225" s="10" t="s">
        <v>2415</v>
      </c>
      <c r="C1225" s="10"/>
      <c r="D1225" s="10"/>
      <c r="E1225" s="10"/>
      <c r="F1225" s="10" t="s">
        <v>2416</v>
      </c>
      <c r="G1225" s="11">
        <v>1229</v>
      </c>
      <c r="H1225" s="13"/>
      <c r="I1225" s="10" t="s">
        <v>2417</v>
      </c>
      <c r="J1225" s="10">
        <v>18</v>
      </c>
      <c r="K1225" s="10">
        <v>4</v>
      </c>
      <c r="L1225" s="47"/>
      <c r="M1225" s="10" t="s">
        <v>45</v>
      </c>
      <c r="N1225" s="10"/>
      <c r="O1225" s="12">
        <v>41263</v>
      </c>
      <c r="P1225" s="4" t="s">
        <v>8072</v>
      </c>
      <c r="Q1225" s="10" t="s">
        <v>25</v>
      </c>
      <c r="R1225" s="10" t="s">
        <v>8088</v>
      </c>
      <c r="S1225" s="13" t="s">
        <v>20</v>
      </c>
    </row>
    <row r="1226" spans="1:19" s="10" customFormat="1" ht="15" hidden="1" customHeight="1" x14ac:dyDescent="0.25">
      <c r="A1226" s="10">
        <v>657116</v>
      </c>
      <c r="B1226" s="10" t="s">
        <v>2961</v>
      </c>
      <c r="C1226" s="76" t="s">
        <v>8360</v>
      </c>
      <c r="D1226" s="76"/>
      <c r="E1226" s="76"/>
      <c r="F1226" s="10" t="s">
        <v>4081</v>
      </c>
      <c r="G1226" s="11">
        <v>5400</v>
      </c>
      <c r="I1226" s="10">
        <v>57</v>
      </c>
      <c r="L1226" s="10">
        <v>2</v>
      </c>
      <c r="M1226" s="10" t="s">
        <v>45</v>
      </c>
      <c r="O1226" s="12">
        <v>41339</v>
      </c>
      <c r="P1226" s="4" t="s">
        <v>8075</v>
      </c>
      <c r="Q1226" s="10" t="s">
        <v>140</v>
      </c>
      <c r="R1226" s="10" t="s">
        <v>8088</v>
      </c>
      <c r="S1226" s="10" t="s">
        <v>26</v>
      </c>
    </row>
    <row r="1227" spans="1:19" s="10" customFormat="1" ht="15" hidden="1" customHeight="1" x14ac:dyDescent="0.25">
      <c r="A1227" s="10">
        <v>663305</v>
      </c>
      <c r="B1227" s="10" t="s">
        <v>393</v>
      </c>
      <c r="C1227" s="76" t="s">
        <v>8360</v>
      </c>
      <c r="D1227" s="76"/>
      <c r="E1227" s="76"/>
      <c r="F1227" s="10" t="s">
        <v>4524</v>
      </c>
      <c r="G1227" s="11">
        <v>4609.08</v>
      </c>
      <c r="I1227" s="10">
        <v>59</v>
      </c>
      <c r="L1227" s="10">
        <v>2</v>
      </c>
      <c r="M1227" s="10" t="s">
        <v>45</v>
      </c>
      <c r="O1227" s="12">
        <v>41362</v>
      </c>
      <c r="P1227" s="4" t="s">
        <v>8075</v>
      </c>
      <c r="Q1227" s="10" t="s">
        <v>169</v>
      </c>
      <c r="R1227" s="10" t="s">
        <v>8088</v>
      </c>
      <c r="S1227" s="10" t="s">
        <v>26</v>
      </c>
    </row>
    <row r="1228" spans="1:19" ht="15" hidden="1" customHeight="1" x14ac:dyDescent="0.25">
      <c r="A1228" s="10">
        <v>640483</v>
      </c>
      <c r="B1228" s="10" t="s">
        <v>1979</v>
      </c>
      <c r="C1228" s="10"/>
      <c r="D1228" s="10"/>
      <c r="E1228" s="10"/>
      <c r="F1228" s="10" t="s">
        <v>2420</v>
      </c>
      <c r="G1228" s="11">
        <v>2151</v>
      </c>
      <c r="H1228" s="13"/>
      <c r="I1228" s="10">
        <v>9</v>
      </c>
      <c r="J1228" s="10" t="s">
        <v>2146</v>
      </c>
      <c r="K1228" s="47"/>
      <c r="L1228" s="47"/>
      <c r="M1228" s="10" t="s">
        <v>45</v>
      </c>
      <c r="N1228" s="10"/>
      <c r="O1228" s="12">
        <v>41263</v>
      </c>
      <c r="P1228" s="4" t="s">
        <v>8072</v>
      </c>
      <c r="Q1228" s="10" t="s">
        <v>164</v>
      </c>
      <c r="R1228" s="47" t="s">
        <v>8087</v>
      </c>
      <c r="S1228" s="13" t="s">
        <v>20</v>
      </c>
    </row>
    <row r="1229" spans="1:19" s="10" customFormat="1" ht="15" hidden="1" customHeight="1" x14ac:dyDescent="0.25">
      <c r="A1229" s="10">
        <v>671609</v>
      </c>
      <c r="B1229" s="10" t="s">
        <v>393</v>
      </c>
      <c r="C1229" s="76" t="s">
        <v>8360</v>
      </c>
      <c r="D1229" s="76"/>
      <c r="E1229" s="76"/>
      <c r="F1229" s="10" t="s">
        <v>4524</v>
      </c>
      <c r="G1229" s="11">
        <v>4609.08</v>
      </c>
      <c r="I1229" s="10">
        <v>59</v>
      </c>
      <c r="L1229" s="10">
        <v>2</v>
      </c>
      <c r="M1229" s="10" t="s">
        <v>18</v>
      </c>
      <c r="N1229" s="10">
        <v>815391</v>
      </c>
      <c r="O1229" s="12">
        <v>41381</v>
      </c>
      <c r="P1229" s="4" t="s">
        <v>8076</v>
      </c>
      <c r="Q1229" s="10" t="s">
        <v>29</v>
      </c>
      <c r="R1229" s="10" t="s">
        <v>8087</v>
      </c>
      <c r="S1229" s="10" t="s">
        <v>26</v>
      </c>
    </row>
    <row r="1230" spans="1:19" ht="15" hidden="1" customHeight="1" x14ac:dyDescent="0.25">
      <c r="A1230" s="10">
        <v>640569</v>
      </c>
      <c r="B1230" s="10" t="s">
        <v>190</v>
      </c>
      <c r="C1230" s="10"/>
      <c r="D1230" s="10"/>
      <c r="E1230" s="10"/>
      <c r="F1230" s="10" t="s">
        <v>2421</v>
      </c>
      <c r="G1230" s="11">
        <v>5205.5</v>
      </c>
      <c r="H1230" s="13"/>
      <c r="I1230" s="10" t="s">
        <v>153</v>
      </c>
      <c r="J1230" s="10">
        <v>18</v>
      </c>
      <c r="K1230" s="10">
        <v>4</v>
      </c>
      <c r="L1230" s="47"/>
      <c r="M1230" s="10" t="s">
        <v>45</v>
      </c>
      <c r="N1230" s="10"/>
      <c r="O1230" s="12">
        <v>41263</v>
      </c>
      <c r="P1230" s="4" t="s">
        <v>8072</v>
      </c>
      <c r="Q1230" s="10" t="s">
        <v>164</v>
      </c>
      <c r="R1230" s="10" t="s">
        <v>8088</v>
      </c>
      <c r="S1230" s="13" t="s">
        <v>20</v>
      </c>
    </row>
    <row r="1231" spans="1:19" ht="15" hidden="1" customHeight="1" x14ac:dyDescent="0.25">
      <c r="A1231" s="10">
        <v>631726</v>
      </c>
      <c r="B1231" s="10" t="s">
        <v>64</v>
      </c>
      <c r="C1231" s="10"/>
      <c r="D1231" s="10"/>
      <c r="E1231" s="10"/>
      <c r="F1231" s="10" t="s">
        <v>1537</v>
      </c>
      <c r="G1231" s="11">
        <v>3367.5</v>
      </c>
      <c r="H1231" s="13"/>
      <c r="I1231" s="10">
        <v>9</v>
      </c>
      <c r="J1231" s="47"/>
      <c r="K1231" s="10">
        <v>12.5</v>
      </c>
      <c r="L1231" s="10">
        <v>3</v>
      </c>
      <c r="M1231" s="10" t="s">
        <v>45</v>
      </c>
      <c r="N1231" s="10"/>
      <c r="O1231" s="12">
        <v>41221</v>
      </c>
      <c r="P1231" s="4" t="s">
        <v>8071</v>
      </c>
      <c r="Q1231" s="10" t="s">
        <v>58</v>
      </c>
      <c r="R1231" s="10" t="s">
        <v>8088</v>
      </c>
      <c r="S1231" s="13" t="s">
        <v>20</v>
      </c>
    </row>
    <row r="1232" spans="1:19" s="10" customFormat="1" ht="15" hidden="1" customHeight="1" x14ac:dyDescent="0.25">
      <c r="A1232" s="10">
        <v>671844</v>
      </c>
      <c r="B1232" s="10" t="s">
        <v>393</v>
      </c>
      <c r="C1232" s="76" t="s">
        <v>8360</v>
      </c>
      <c r="D1232" s="76"/>
      <c r="E1232" s="76"/>
      <c r="F1232" s="10" t="s">
        <v>4524</v>
      </c>
      <c r="G1232" s="11">
        <v>1536.36</v>
      </c>
      <c r="I1232" s="10">
        <v>59</v>
      </c>
      <c r="L1232" s="10">
        <v>2</v>
      </c>
      <c r="M1232" s="10" t="s">
        <v>18</v>
      </c>
      <c r="N1232" s="10">
        <v>816316</v>
      </c>
      <c r="O1232" s="12">
        <v>41383</v>
      </c>
      <c r="P1232" s="4" t="s">
        <v>8076</v>
      </c>
      <c r="Q1232" s="10" t="s">
        <v>29</v>
      </c>
      <c r="R1232" s="10" t="s">
        <v>8087</v>
      </c>
      <c r="S1232" s="10" t="s">
        <v>26</v>
      </c>
    </row>
    <row r="1233" spans="1:19" s="10" customFormat="1" ht="15" hidden="1" customHeight="1" x14ac:dyDescent="0.25">
      <c r="A1233" s="10">
        <v>671845</v>
      </c>
      <c r="B1233" s="10" t="s">
        <v>393</v>
      </c>
      <c r="C1233" s="76" t="s">
        <v>8360</v>
      </c>
      <c r="D1233" s="76"/>
      <c r="E1233" s="76"/>
      <c r="F1233" s="10" t="s">
        <v>4524</v>
      </c>
      <c r="G1233" s="11">
        <v>1536.36</v>
      </c>
      <c r="I1233" s="10">
        <v>59</v>
      </c>
      <c r="L1233" s="10">
        <v>2</v>
      </c>
      <c r="M1233" s="10" t="s">
        <v>18</v>
      </c>
      <c r="N1233" s="10">
        <v>816321</v>
      </c>
      <c r="O1233" s="12">
        <v>41383</v>
      </c>
      <c r="P1233" s="4" t="s">
        <v>8076</v>
      </c>
      <c r="Q1233" s="10" t="s">
        <v>29</v>
      </c>
      <c r="R1233" s="10" t="s">
        <v>8087</v>
      </c>
      <c r="S1233" s="10" t="s">
        <v>26</v>
      </c>
    </row>
    <row r="1234" spans="1:19" s="10" customFormat="1" ht="15" hidden="1" customHeight="1" x14ac:dyDescent="0.25">
      <c r="A1234" s="10">
        <v>694725</v>
      </c>
      <c r="B1234" s="10" t="s">
        <v>393</v>
      </c>
      <c r="C1234" s="76" t="s">
        <v>8360</v>
      </c>
      <c r="D1234" s="76"/>
      <c r="E1234" s="76"/>
      <c r="F1234" s="10" t="s">
        <v>6869</v>
      </c>
      <c r="G1234" s="10">
        <v>2220.3200000000002</v>
      </c>
      <c r="I1234" s="10">
        <v>59</v>
      </c>
      <c r="J1234" s="10">
        <v>0</v>
      </c>
      <c r="L1234" s="10">
        <v>2</v>
      </c>
      <c r="M1234" s="10" t="s">
        <v>18</v>
      </c>
      <c r="N1234" s="10">
        <v>866163</v>
      </c>
      <c r="O1234" s="12">
        <v>41478</v>
      </c>
      <c r="P1234" s="4" t="s">
        <v>8079</v>
      </c>
      <c r="Q1234" s="10" t="s">
        <v>25</v>
      </c>
      <c r="R1234" s="10" t="s">
        <v>8087</v>
      </c>
      <c r="S1234" s="10" t="s">
        <v>26</v>
      </c>
    </row>
    <row r="1235" spans="1:19" s="10" customFormat="1" ht="15" hidden="1" customHeight="1" x14ac:dyDescent="0.25">
      <c r="A1235" s="10">
        <v>694725</v>
      </c>
      <c r="B1235" s="10" t="s">
        <v>393</v>
      </c>
      <c r="C1235" s="76" t="s">
        <v>8360</v>
      </c>
      <c r="D1235" s="76"/>
      <c r="E1235" s="76"/>
      <c r="F1235" s="10" t="s">
        <v>6869</v>
      </c>
      <c r="G1235" s="10">
        <v>2220.3200000000002</v>
      </c>
      <c r="I1235" s="10">
        <v>59</v>
      </c>
      <c r="J1235" s="10">
        <v>0</v>
      </c>
      <c r="L1235" s="10">
        <v>2</v>
      </c>
      <c r="M1235" s="10" t="s">
        <v>18</v>
      </c>
      <c r="N1235" s="10">
        <v>866163</v>
      </c>
      <c r="O1235" s="12">
        <v>41478</v>
      </c>
      <c r="P1235" s="4" t="s">
        <v>8079</v>
      </c>
      <c r="Q1235" s="10" t="s">
        <v>25</v>
      </c>
      <c r="R1235" s="10" t="s">
        <v>8087</v>
      </c>
      <c r="S1235" s="10" t="s">
        <v>26</v>
      </c>
    </row>
    <row r="1236" spans="1:19" s="10" customFormat="1" ht="15" hidden="1" customHeight="1" x14ac:dyDescent="0.25">
      <c r="A1236" s="10">
        <v>695316</v>
      </c>
      <c r="B1236" s="10" t="s">
        <v>393</v>
      </c>
      <c r="C1236" s="76" t="s">
        <v>8360</v>
      </c>
      <c r="D1236" s="76"/>
      <c r="E1236" s="76"/>
      <c r="F1236" s="10" t="s">
        <v>6869</v>
      </c>
      <c r="G1236" s="10">
        <v>4096.96</v>
      </c>
      <c r="I1236" s="10">
        <v>59</v>
      </c>
      <c r="J1236" s="10">
        <v>0</v>
      </c>
      <c r="L1236" s="10">
        <v>2</v>
      </c>
      <c r="M1236" s="10" t="s">
        <v>18</v>
      </c>
      <c r="N1236" s="10">
        <v>867585</v>
      </c>
      <c r="O1236" s="12">
        <v>41480</v>
      </c>
      <c r="P1236" s="4" t="s">
        <v>8079</v>
      </c>
      <c r="Q1236" s="10" t="s">
        <v>25</v>
      </c>
      <c r="R1236" s="10" t="s">
        <v>8087</v>
      </c>
      <c r="S1236" s="10" t="s">
        <v>26</v>
      </c>
    </row>
    <row r="1237" spans="1:19" s="10" customFormat="1" ht="15" hidden="1" customHeight="1" x14ac:dyDescent="0.25">
      <c r="A1237" s="10">
        <v>695316</v>
      </c>
      <c r="B1237" s="10" t="s">
        <v>393</v>
      </c>
      <c r="C1237" s="76" t="s">
        <v>8360</v>
      </c>
      <c r="D1237" s="76"/>
      <c r="E1237" s="76"/>
      <c r="F1237" s="10" t="s">
        <v>6869</v>
      </c>
      <c r="G1237" s="10">
        <v>4096.96</v>
      </c>
      <c r="I1237" s="10">
        <v>59</v>
      </c>
      <c r="J1237" s="10">
        <v>0</v>
      </c>
      <c r="L1237" s="10">
        <v>2</v>
      </c>
      <c r="M1237" s="10" t="s">
        <v>18</v>
      </c>
      <c r="N1237" s="10">
        <v>867585</v>
      </c>
      <c r="O1237" s="12">
        <v>41480</v>
      </c>
      <c r="P1237" s="4" t="s">
        <v>8079</v>
      </c>
      <c r="Q1237" s="10" t="s">
        <v>25</v>
      </c>
      <c r="R1237" s="10" t="s">
        <v>8087</v>
      </c>
      <c r="S1237" s="10" t="s">
        <v>26</v>
      </c>
    </row>
    <row r="1238" spans="1:19" s="10" customFormat="1" ht="15" hidden="1" customHeight="1" x14ac:dyDescent="0.25">
      <c r="A1238" s="10">
        <v>698300</v>
      </c>
      <c r="B1238" s="10" t="s">
        <v>393</v>
      </c>
      <c r="C1238" s="76" t="s">
        <v>8360</v>
      </c>
      <c r="D1238" s="76"/>
      <c r="E1238" s="76"/>
      <c r="F1238" s="10" t="s">
        <v>6869</v>
      </c>
      <c r="G1238" s="10">
        <v>1713.36</v>
      </c>
      <c r="I1238" s="10">
        <v>59</v>
      </c>
      <c r="J1238" s="10">
        <v>0</v>
      </c>
      <c r="L1238" s="10">
        <v>2</v>
      </c>
      <c r="M1238" s="10" t="s">
        <v>45</v>
      </c>
      <c r="O1238" s="12">
        <v>41493</v>
      </c>
      <c r="P1238" s="4" t="s">
        <v>8080</v>
      </c>
      <c r="Q1238" s="10" t="s">
        <v>29</v>
      </c>
      <c r="R1238" s="10" t="s">
        <v>8087</v>
      </c>
      <c r="S1238" s="10" t="s">
        <v>26</v>
      </c>
    </row>
    <row r="1239" spans="1:19" ht="15" hidden="1" customHeight="1" x14ac:dyDescent="0.25">
      <c r="A1239" s="10">
        <v>640642</v>
      </c>
      <c r="B1239" s="10" t="s">
        <v>2423</v>
      </c>
      <c r="C1239" s="10"/>
      <c r="D1239" s="10"/>
      <c r="E1239" s="10"/>
      <c r="F1239" s="10" t="s">
        <v>2424</v>
      </c>
      <c r="G1239" s="11">
        <v>11685</v>
      </c>
      <c r="H1239" s="13"/>
      <c r="I1239" s="10">
        <v>3.5</v>
      </c>
      <c r="J1239" s="10" t="s">
        <v>2425</v>
      </c>
      <c r="K1239" s="47"/>
      <c r="L1239" s="47"/>
      <c r="M1239" s="10" t="s">
        <v>45</v>
      </c>
      <c r="N1239" s="10"/>
      <c r="O1239" s="12">
        <v>41264</v>
      </c>
      <c r="P1239" s="4" t="s">
        <v>8072</v>
      </c>
      <c r="Q1239" s="10" t="s">
        <v>987</v>
      </c>
      <c r="R1239" s="10" t="s">
        <v>8088</v>
      </c>
      <c r="S1239" s="13" t="s">
        <v>20</v>
      </c>
    </row>
    <row r="1240" spans="1:19" ht="15" hidden="1" customHeight="1" x14ac:dyDescent="0.25">
      <c r="A1240" s="10">
        <v>640730</v>
      </c>
      <c r="B1240" s="10" t="s">
        <v>2426</v>
      </c>
      <c r="C1240" s="10"/>
      <c r="D1240" s="10"/>
      <c r="E1240" s="10"/>
      <c r="F1240" s="10" t="s">
        <v>2427</v>
      </c>
      <c r="G1240" s="11">
        <v>887</v>
      </c>
      <c r="H1240" s="13"/>
      <c r="I1240" s="10" t="s">
        <v>118</v>
      </c>
      <c r="J1240" s="10" t="s">
        <v>2404</v>
      </c>
      <c r="K1240" s="47"/>
      <c r="L1240" s="47"/>
      <c r="M1240" s="10" t="s">
        <v>45</v>
      </c>
      <c r="N1240" s="10"/>
      <c r="O1240" s="12">
        <v>41264</v>
      </c>
      <c r="P1240" s="4" t="s">
        <v>8072</v>
      </c>
      <c r="Q1240" s="10" t="s">
        <v>47</v>
      </c>
      <c r="R1240" s="10" t="s">
        <v>8088</v>
      </c>
      <c r="S1240" s="13" t="s">
        <v>20</v>
      </c>
    </row>
    <row r="1241" spans="1:19" ht="15" hidden="1" customHeight="1" x14ac:dyDescent="0.25">
      <c r="A1241" s="10">
        <v>640737</v>
      </c>
      <c r="B1241" s="10" t="s">
        <v>2426</v>
      </c>
      <c r="C1241" s="10"/>
      <c r="D1241" s="10"/>
      <c r="E1241" s="10"/>
      <c r="F1241" s="10" t="s">
        <v>2428</v>
      </c>
      <c r="G1241" s="11">
        <v>917.25</v>
      </c>
      <c r="H1241" s="13"/>
      <c r="I1241" s="10" t="s">
        <v>99</v>
      </c>
      <c r="J1241" s="10" t="s">
        <v>2429</v>
      </c>
      <c r="K1241" s="47"/>
      <c r="L1241" s="47"/>
      <c r="M1241" s="10" t="s">
        <v>45</v>
      </c>
      <c r="N1241" s="10"/>
      <c r="O1241" s="12">
        <v>41264</v>
      </c>
      <c r="P1241" s="4" t="s">
        <v>8072</v>
      </c>
      <c r="Q1241" s="10" t="s">
        <v>47</v>
      </c>
      <c r="R1241" s="10" t="s">
        <v>8088</v>
      </c>
      <c r="S1241" s="13" t="s">
        <v>20</v>
      </c>
    </row>
    <row r="1242" spans="1:19" s="10" customFormat="1" ht="15" hidden="1" customHeight="1" x14ac:dyDescent="0.25">
      <c r="A1242" s="10">
        <v>709764</v>
      </c>
      <c r="B1242" s="10" t="s">
        <v>393</v>
      </c>
      <c r="C1242" s="76" t="s">
        <v>8360</v>
      </c>
      <c r="D1242" s="76"/>
      <c r="E1242" s="76"/>
      <c r="F1242" s="10" t="s">
        <v>6869</v>
      </c>
      <c r="G1242" s="10">
        <v>4096.96</v>
      </c>
      <c r="I1242" s="10">
        <v>59</v>
      </c>
      <c r="J1242" s="10">
        <v>0</v>
      </c>
      <c r="L1242" s="10">
        <v>2</v>
      </c>
      <c r="M1242" s="10" t="s">
        <v>18</v>
      </c>
      <c r="N1242" s="10">
        <v>900706</v>
      </c>
      <c r="O1242" s="12">
        <v>41543</v>
      </c>
      <c r="P1242" s="4" t="s">
        <v>8081</v>
      </c>
      <c r="Q1242" s="10" t="s">
        <v>25</v>
      </c>
      <c r="R1242" s="10" t="s">
        <v>8087</v>
      </c>
      <c r="S1242" s="10" t="s">
        <v>26</v>
      </c>
    </row>
    <row r="1243" spans="1:19" s="10" customFormat="1" ht="15" hidden="1" customHeight="1" x14ac:dyDescent="0.25">
      <c r="A1243" s="10">
        <v>670314</v>
      </c>
      <c r="B1243" s="10" t="s">
        <v>64</v>
      </c>
      <c r="C1243" s="76" t="s">
        <v>8360</v>
      </c>
      <c r="D1243" s="76"/>
      <c r="E1243" s="76"/>
      <c r="F1243" s="10" t="s">
        <v>5152</v>
      </c>
      <c r="G1243" s="11">
        <v>4376</v>
      </c>
      <c r="I1243" s="10">
        <v>60</v>
      </c>
      <c r="L1243" s="10">
        <v>1.5</v>
      </c>
      <c r="M1243" s="10" t="s">
        <v>45</v>
      </c>
      <c r="O1243" s="12">
        <v>41390</v>
      </c>
      <c r="P1243" s="4" t="s">
        <v>8076</v>
      </c>
      <c r="Q1243" s="10" t="s">
        <v>169</v>
      </c>
      <c r="R1243" s="10" t="s">
        <v>8088</v>
      </c>
      <c r="S1243" s="10" t="s">
        <v>26</v>
      </c>
    </row>
    <row r="1244" spans="1:19" ht="15" hidden="1" customHeight="1" x14ac:dyDescent="0.25">
      <c r="A1244" s="10">
        <v>640867</v>
      </c>
      <c r="B1244" s="10" t="s">
        <v>526</v>
      </c>
      <c r="C1244" s="10"/>
      <c r="D1244" s="10"/>
      <c r="E1244" s="10"/>
      <c r="F1244" s="10" t="s">
        <v>2433</v>
      </c>
      <c r="G1244" s="11">
        <v>5850</v>
      </c>
      <c r="H1244" s="13"/>
      <c r="I1244" s="10" t="s">
        <v>2434</v>
      </c>
      <c r="J1244" s="10">
        <v>5</v>
      </c>
      <c r="K1244" s="10" t="s">
        <v>2435</v>
      </c>
      <c r="L1244" s="47"/>
      <c r="M1244" s="10" t="s">
        <v>45</v>
      </c>
      <c r="N1244" s="10"/>
      <c r="O1244" s="12">
        <v>41264</v>
      </c>
      <c r="P1244" s="4" t="s">
        <v>8072</v>
      </c>
      <c r="Q1244" s="10" t="s">
        <v>140</v>
      </c>
      <c r="R1244" s="10" t="s">
        <v>8088</v>
      </c>
      <c r="S1244" s="13" t="s">
        <v>20</v>
      </c>
    </row>
    <row r="1245" spans="1:19" s="10" customFormat="1" ht="15" hidden="1" customHeight="1" x14ac:dyDescent="0.25">
      <c r="A1245" s="10">
        <v>672617</v>
      </c>
      <c r="B1245" s="10" t="s">
        <v>64</v>
      </c>
      <c r="C1245" s="76" t="s">
        <v>8360</v>
      </c>
      <c r="D1245" s="76"/>
      <c r="E1245" s="76"/>
      <c r="F1245" s="10" t="s">
        <v>5305</v>
      </c>
      <c r="G1245" s="11">
        <v>3924.3</v>
      </c>
      <c r="I1245" s="10">
        <v>60</v>
      </c>
      <c r="L1245" s="10">
        <v>1.75</v>
      </c>
      <c r="M1245" s="10" t="s">
        <v>45</v>
      </c>
      <c r="O1245" s="12">
        <v>41401</v>
      </c>
      <c r="P1245" s="4" t="s">
        <v>8077</v>
      </c>
      <c r="Q1245" s="10" t="s">
        <v>169</v>
      </c>
      <c r="R1245" s="10" t="s">
        <v>8087</v>
      </c>
      <c r="S1245" s="10" t="s">
        <v>26</v>
      </c>
    </row>
    <row r="1246" spans="1:19" ht="15" hidden="1" customHeight="1" x14ac:dyDescent="0.25">
      <c r="A1246" s="10">
        <v>640903</v>
      </c>
      <c r="B1246" s="10" t="s">
        <v>2437</v>
      </c>
      <c r="C1246" s="10"/>
      <c r="D1246" s="10"/>
      <c r="E1246" s="10"/>
      <c r="F1246" s="10" t="s">
        <v>2438</v>
      </c>
      <c r="G1246" s="11">
        <v>618.75</v>
      </c>
      <c r="H1246" s="13"/>
      <c r="I1246" s="10">
        <v>3</v>
      </c>
      <c r="J1246" s="10" t="s">
        <v>2439</v>
      </c>
      <c r="K1246" s="47"/>
      <c r="L1246" s="47"/>
      <c r="M1246" s="10" t="s">
        <v>45</v>
      </c>
      <c r="N1246" s="10"/>
      <c r="O1246" s="12">
        <v>41264</v>
      </c>
      <c r="P1246" s="4" t="s">
        <v>8072</v>
      </c>
      <c r="Q1246" s="10" t="s">
        <v>75</v>
      </c>
      <c r="R1246" s="10" t="s">
        <v>8088</v>
      </c>
      <c r="S1246" s="13" t="s">
        <v>20</v>
      </c>
    </row>
    <row r="1247" spans="1:19" s="10" customFormat="1" ht="15" hidden="1" customHeight="1" x14ac:dyDescent="0.25">
      <c r="A1247" s="10">
        <v>681214</v>
      </c>
      <c r="B1247" s="10" t="s">
        <v>450</v>
      </c>
      <c r="C1247" s="76" t="s">
        <v>8360</v>
      </c>
      <c r="D1247" s="76"/>
      <c r="E1247" s="76"/>
      <c r="F1247" s="10" t="s">
        <v>5896</v>
      </c>
      <c r="G1247" s="11">
        <v>3658.88</v>
      </c>
      <c r="I1247" s="10">
        <v>60</v>
      </c>
      <c r="L1247" s="10">
        <v>2</v>
      </c>
      <c r="M1247" s="10" t="s">
        <v>45</v>
      </c>
      <c r="O1247" s="12">
        <v>41435</v>
      </c>
      <c r="P1247" s="4" t="s">
        <v>8078</v>
      </c>
      <c r="Q1247" s="10" t="s">
        <v>37</v>
      </c>
      <c r="R1247" s="10" t="s">
        <v>8087</v>
      </c>
      <c r="S1247" s="10" t="s">
        <v>26</v>
      </c>
    </row>
    <row r="1248" spans="1:19" s="10" customFormat="1" ht="15" hidden="1" customHeight="1" x14ac:dyDescent="0.25">
      <c r="A1248" s="10">
        <v>629212</v>
      </c>
      <c r="B1248" s="10" t="s">
        <v>123</v>
      </c>
      <c r="C1248" s="76" t="s">
        <v>8360</v>
      </c>
      <c r="D1248" s="76"/>
      <c r="E1248" s="76"/>
      <c r="F1248" s="10" t="s">
        <v>1216</v>
      </c>
      <c r="G1248" s="11">
        <v>4900</v>
      </c>
      <c r="I1248" s="10">
        <v>60</v>
      </c>
      <c r="L1248" s="10">
        <v>2.4</v>
      </c>
      <c r="M1248" s="10" t="s">
        <v>45</v>
      </c>
      <c r="O1248" s="12">
        <v>41211</v>
      </c>
      <c r="P1248" s="4" t="s">
        <v>8070</v>
      </c>
      <c r="Q1248" s="10" t="s">
        <v>37</v>
      </c>
      <c r="R1248" s="10" t="s">
        <v>8087</v>
      </c>
      <c r="S1248" s="10" t="s">
        <v>26</v>
      </c>
    </row>
    <row r="1249" spans="1:19" s="10" customFormat="1" ht="15" hidden="1" customHeight="1" x14ac:dyDescent="0.25">
      <c r="A1249" s="10">
        <v>638637</v>
      </c>
      <c r="B1249" s="10" t="s">
        <v>123</v>
      </c>
      <c r="C1249" s="76" t="s">
        <v>8360</v>
      </c>
      <c r="D1249" s="76"/>
      <c r="E1249" s="76"/>
      <c r="F1249" s="10" t="s">
        <v>1216</v>
      </c>
      <c r="G1249" s="11">
        <v>2500</v>
      </c>
      <c r="I1249" s="10">
        <v>60</v>
      </c>
      <c r="L1249" s="10">
        <v>2.4</v>
      </c>
      <c r="M1249" s="10" t="s">
        <v>45</v>
      </c>
      <c r="O1249" s="12">
        <v>41256</v>
      </c>
      <c r="P1249" s="4" t="s">
        <v>8072</v>
      </c>
      <c r="Q1249" s="10" t="s">
        <v>37</v>
      </c>
      <c r="R1249" s="10" t="s">
        <v>8087</v>
      </c>
      <c r="S1249" s="10" t="s">
        <v>26</v>
      </c>
    </row>
    <row r="1250" spans="1:19" s="10" customFormat="1" ht="15" hidden="1" customHeight="1" x14ac:dyDescent="0.25">
      <c r="A1250" s="10">
        <v>647334</v>
      </c>
      <c r="B1250" s="10" t="s">
        <v>123</v>
      </c>
      <c r="C1250" s="76" t="s">
        <v>8360</v>
      </c>
      <c r="D1250" s="76"/>
      <c r="E1250" s="76"/>
      <c r="F1250" s="10" t="s">
        <v>1216</v>
      </c>
      <c r="G1250" s="11">
        <v>3133.68</v>
      </c>
      <c r="I1250" s="10">
        <v>60</v>
      </c>
      <c r="L1250" s="10">
        <v>2.4</v>
      </c>
      <c r="M1250" s="10" t="s">
        <v>45</v>
      </c>
      <c r="O1250" s="12">
        <v>41299</v>
      </c>
      <c r="P1250" s="4" t="s">
        <v>8073</v>
      </c>
      <c r="Q1250" s="10" t="s">
        <v>37</v>
      </c>
      <c r="R1250" s="10" t="s">
        <v>8087</v>
      </c>
      <c r="S1250" s="10" t="s">
        <v>26</v>
      </c>
    </row>
    <row r="1251" spans="1:19" s="10" customFormat="1" ht="15" hidden="1" customHeight="1" x14ac:dyDescent="0.25">
      <c r="A1251" s="10">
        <v>636557</v>
      </c>
      <c r="B1251" s="10" t="s">
        <v>64</v>
      </c>
      <c r="C1251" s="76" t="s">
        <v>8360</v>
      </c>
      <c r="D1251" s="76"/>
      <c r="E1251" s="76"/>
      <c r="F1251" s="10" t="s">
        <v>2042</v>
      </c>
      <c r="G1251" s="11">
        <v>1949.5</v>
      </c>
      <c r="I1251" s="10">
        <v>60</v>
      </c>
      <c r="L1251" s="10">
        <v>3</v>
      </c>
      <c r="M1251" s="10" t="s">
        <v>45</v>
      </c>
      <c r="O1251" s="12">
        <v>41243</v>
      </c>
      <c r="P1251" s="4" t="s">
        <v>8071</v>
      </c>
      <c r="Q1251" s="10" t="s">
        <v>169</v>
      </c>
      <c r="R1251" s="10" t="s">
        <v>8088</v>
      </c>
      <c r="S1251" s="10" t="s">
        <v>26</v>
      </c>
    </row>
    <row r="1252" spans="1:19" s="10" customFormat="1" ht="15" hidden="1" customHeight="1" x14ac:dyDescent="0.25">
      <c r="A1252" s="10">
        <v>675443</v>
      </c>
      <c r="B1252" s="10" t="s">
        <v>125</v>
      </c>
      <c r="C1252" s="76" t="s">
        <v>8360</v>
      </c>
      <c r="D1252" s="76"/>
      <c r="E1252" s="76"/>
      <c r="F1252" s="10" t="s">
        <v>5299</v>
      </c>
      <c r="G1252" s="11">
        <v>4459.92</v>
      </c>
      <c r="I1252" s="10">
        <v>60</v>
      </c>
      <c r="L1252" s="10">
        <v>3</v>
      </c>
      <c r="M1252" s="10" t="s">
        <v>18</v>
      </c>
      <c r="N1252" s="10">
        <v>824435</v>
      </c>
      <c r="O1252" s="12">
        <v>41400</v>
      </c>
      <c r="P1252" s="4" t="s">
        <v>8077</v>
      </c>
      <c r="Q1252" s="10" t="s">
        <v>37</v>
      </c>
      <c r="R1252" s="10" t="s">
        <v>8088</v>
      </c>
      <c r="S1252" s="10" t="s">
        <v>26</v>
      </c>
    </row>
    <row r="1253" spans="1:19" s="10" customFormat="1" ht="15" hidden="1" customHeight="1" x14ac:dyDescent="0.25">
      <c r="A1253" s="10">
        <v>706105</v>
      </c>
      <c r="B1253" s="10" t="s">
        <v>125</v>
      </c>
      <c r="C1253" s="76" t="s">
        <v>8360</v>
      </c>
      <c r="D1253" s="76"/>
      <c r="E1253" s="76"/>
      <c r="F1253" s="10" t="s">
        <v>7975</v>
      </c>
      <c r="G1253" s="10">
        <v>3922.56</v>
      </c>
      <c r="I1253" s="10">
        <v>60</v>
      </c>
      <c r="J1253" s="10">
        <v>0</v>
      </c>
      <c r="L1253" s="10">
        <v>3</v>
      </c>
      <c r="M1253" s="10" t="s">
        <v>45</v>
      </c>
      <c r="O1253" s="12">
        <v>41543</v>
      </c>
      <c r="P1253" s="4" t="s">
        <v>8081</v>
      </c>
      <c r="Q1253" s="10" t="s">
        <v>37</v>
      </c>
      <c r="R1253" s="10" t="s">
        <v>8088</v>
      </c>
      <c r="S1253" s="10" t="s">
        <v>26</v>
      </c>
    </row>
    <row r="1254" spans="1:19" s="10" customFormat="1" ht="15" hidden="1" customHeight="1" x14ac:dyDescent="0.25">
      <c r="A1254" s="10">
        <v>693168</v>
      </c>
      <c r="B1254" s="10" t="s">
        <v>390</v>
      </c>
      <c r="C1254" s="76" t="s">
        <v>8360</v>
      </c>
      <c r="D1254" s="76"/>
      <c r="E1254" s="76"/>
      <c r="F1254" s="10" t="s">
        <v>6716</v>
      </c>
      <c r="G1254" s="10">
        <v>1690.56</v>
      </c>
      <c r="I1254" s="10">
        <v>60</v>
      </c>
      <c r="J1254" s="10">
        <v>0</v>
      </c>
      <c r="L1254" s="10">
        <v>3</v>
      </c>
      <c r="M1254" s="10" t="s">
        <v>18</v>
      </c>
      <c r="N1254" s="10">
        <v>868870</v>
      </c>
      <c r="O1254" s="12">
        <v>41484</v>
      </c>
      <c r="P1254" s="4" t="s">
        <v>8079</v>
      </c>
      <c r="Q1254" s="10" t="s">
        <v>37</v>
      </c>
      <c r="R1254" s="10" t="s">
        <v>8088</v>
      </c>
      <c r="S1254" s="10" t="s">
        <v>26</v>
      </c>
    </row>
    <row r="1255" spans="1:19" ht="15" hidden="1" customHeight="1" x14ac:dyDescent="0.25">
      <c r="A1255" s="10">
        <v>640956</v>
      </c>
      <c r="B1255" s="10" t="s">
        <v>97</v>
      </c>
      <c r="C1255" s="10"/>
      <c r="D1255" s="10"/>
      <c r="E1255" s="10"/>
      <c r="F1255" s="10" t="s">
        <v>2441</v>
      </c>
      <c r="G1255" s="11">
        <v>0</v>
      </c>
      <c r="H1255" s="13"/>
      <c r="I1255" s="10">
        <v>3.5</v>
      </c>
      <c r="J1255" s="10">
        <v>2.25</v>
      </c>
      <c r="K1255" s="10" t="s">
        <v>2442</v>
      </c>
      <c r="L1255" s="47"/>
      <c r="M1255" s="10" t="s">
        <v>45</v>
      </c>
      <c r="N1255" s="10"/>
      <c r="O1255" s="12">
        <v>41267</v>
      </c>
      <c r="P1255" s="4" t="s">
        <v>8072</v>
      </c>
      <c r="Q1255" s="10" t="s">
        <v>39</v>
      </c>
      <c r="R1255" s="10" t="s">
        <v>8088</v>
      </c>
      <c r="S1255" s="13" t="s">
        <v>20</v>
      </c>
    </row>
    <row r="1256" spans="1:19" s="10" customFormat="1" ht="15" hidden="1" customHeight="1" x14ac:dyDescent="0.25">
      <c r="A1256" s="10">
        <v>693168</v>
      </c>
      <c r="B1256" s="10" t="s">
        <v>390</v>
      </c>
      <c r="C1256" s="76" t="s">
        <v>8360</v>
      </c>
      <c r="D1256" s="76"/>
      <c r="E1256" s="76"/>
      <c r="F1256" s="10" t="s">
        <v>6716</v>
      </c>
      <c r="G1256" s="10">
        <v>1690.56</v>
      </c>
      <c r="I1256" s="10">
        <v>60</v>
      </c>
      <c r="J1256" s="10">
        <v>0</v>
      </c>
      <c r="L1256" s="10">
        <v>3</v>
      </c>
      <c r="M1256" s="10" t="s">
        <v>18</v>
      </c>
      <c r="N1256" s="10">
        <v>868870</v>
      </c>
      <c r="O1256" s="12">
        <v>41484</v>
      </c>
      <c r="P1256" s="4" t="s">
        <v>8079</v>
      </c>
      <c r="Q1256" s="10" t="s">
        <v>37</v>
      </c>
      <c r="R1256" s="10" t="s">
        <v>8088</v>
      </c>
      <c r="S1256" s="10" t="s">
        <v>26</v>
      </c>
    </row>
    <row r="1257" spans="1:19" ht="15" hidden="1" customHeight="1" x14ac:dyDescent="0.25">
      <c r="A1257" s="10">
        <v>640999</v>
      </c>
      <c r="B1257" s="10" t="s">
        <v>1335</v>
      </c>
      <c r="C1257" s="10"/>
      <c r="D1257" s="10"/>
      <c r="E1257" s="10"/>
      <c r="F1257" s="10" t="s">
        <v>2444</v>
      </c>
      <c r="G1257" s="11">
        <v>1879.92</v>
      </c>
      <c r="H1257" s="13"/>
      <c r="I1257" s="10" t="s">
        <v>2445</v>
      </c>
      <c r="J1257" s="10">
        <v>5.0000000000000001E-4</v>
      </c>
      <c r="K1257" s="47"/>
      <c r="L1257" s="47"/>
      <c r="M1257" s="10" t="s">
        <v>45</v>
      </c>
      <c r="N1257" s="10"/>
      <c r="O1257" s="12">
        <v>41267</v>
      </c>
      <c r="P1257" s="4" t="s">
        <v>8072</v>
      </c>
      <c r="Q1257" s="10" t="s">
        <v>169</v>
      </c>
      <c r="R1257" s="10" t="s">
        <v>8088</v>
      </c>
      <c r="S1257" s="13" t="s">
        <v>20</v>
      </c>
    </row>
    <row r="1258" spans="1:19" s="10" customFormat="1" ht="15" hidden="1" customHeight="1" x14ac:dyDescent="0.25">
      <c r="A1258" s="10">
        <v>637151</v>
      </c>
      <c r="B1258" s="10" t="s">
        <v>178</v>
      </c>
      <c r="C1258" s="76" t="s">
        <v>8360</v>
      </c>
      <c r="D1258" s="76"/>
      <c r="E1258" s="76"/>
      <c r="F1258" s="10" t="s">
        <v>2099</v>
      </c>
      <c r="G1258" s="11">
        <v>4914.7</v>
      </c>
      <c r="I1258" s="10">
        <v>60</v>
      </c>
      <c r="L1258" s="10">
        <v>4</v>
      </c>
      <c r="M1258" s="10" t="s">
        <v>45</v>
      </c>
      <c r="O1258" s="12">
        <v>41247</v>
      </c>
      <c r="P1258" s="4" t="s">
        <v>8072</v>
      </c>
      <c r="Q1258" s="10" t="s">
        <v>19</v>
      </c>
      <c r="R1258" s="10" t="s">
        <v>8088</v>
      </c>
      <c r="S1258" s="10" t="s">
        <v>26</v>
      </c>
    </row>
    <row r="1259" spans="1:19" ht="15" hidden="1" customHeight="1" x14ac:dyDescent="0.25">
      <c r="A1259" s="10">
        <v>641019</v>
      </c>
      <c r="B1259" s="10" t="s">
        <v>2447</v>
      </c>
      <c r="C1259" s="10"/>
      <c r="D1259" s="10"/>
      <c r="E1259" s="10"/>
      <c r="F1259" s="10" t="s">
        <v>2448</v>
      </c>
      <c r="G1259" s="11">
        <v>0</v>
      </c>
      <c r="H1259" s="13"/>
      <c r="I1259" s="10" t="s">
        <v>2449</v>
      </c>
      <c r="J1259" s="10" t="s">
        <v>2450</v>
      </c>
      <c r="K1259" s="10">
        <v>2</v>
      </c>
      <c r="L1259" s="47"/>
      <c r="M1259" s="10" t="s">
        <v>45</v>
      </c>
      <c r="N1259" s="10"/>
      <c r="O1259" s="12">
        <v>41267</v>
      </c>
      <c r="P1259" s="4" t="s">
        <v>8072</v>
      </c>
      <c r="Q1259" s="10" t="s">
        <v>25</v>
      </c>
      <c r="R1259" s="10" t="s">
        <v>8088</v>
      </c>
      <c r="S1259" s="13" t="s">
        <v>20</v>
      </c>
    </row>
    <row r="1260" spans="1:19" ht="15" hidden="1" customHeight="1" x14ac:dyDescent="0.25">
      <c r="A1260" s="10">
        <v>641049</v>
      </c>
      <c r="B1260" s="10" t="s">
        <v>1979</v>
      </c>
      <c r="C1260" s="10"/>
      <c r="D1260" s="10"/>
      <c r="E1260" s="10"/>
      <c r="F1260" s="10" t="s">
        <v>2451</v>
      </c>
      <c r="G1260" s="11">
        <v>2802</v>
      </c>
      <c r="H1260" s="13"/>
      <c r="I1260" s="10">
        <v>12</v>
      </c>
      <c r="J1260" s="10" t="s">
        <v>2452</v>
      </c>
      <c r="K1260" s="47"/>
      <c r="L1260" s="47"/>
      <c r="M1260" s="10" t="s">
        <v>45</v>
      </c>
      <c r="N1260" s="10"/>
      <c r="O1260" s="12">
        <v>41267</v>
      </c>
      <c r="P1260" s="4" t="s">
        <v>8072</v>
      </c>
      <c r="Q1260" s="10" t="s">
        <v>164</v>
      </c>
      <c r="R1260" s="10" t="s">
        <v>8088</v>
      </c>
      <c r="S1260" s="13" t="s">
        <v>20</v>
      </c>
    </row>
    <row r="1261" spans="1:19" ht="15" hidden="1" customHeight="1" x14ac:dyDescent="0.25">
      <c r="A1261" s="10">
        <v>641054</v>
      </c>
      <c r="B1261" s="10" t="s">
        <v>1979</v>
      </c>
      <c r="C1261" s="10"/>
      <c r="D1261" s="10"/>
      <c r="E1261" s="10"/>
      <c r="F1261" s="10" t="s">
        <v>2453</v>
      </c>
      <c r="G1261" s="11">
        <v>2253</v>
      </c>
      <c r="H1261" s="13"/>
      <c r="I1261" s="10">
        <v>12</v>
      </c>
      <c r="J1261" s="10" t="s">
        <v>2454</v>
      </c>
      <c r="K1261" s="47"/>
      <c r="L1261" s="47"/>
      <c r="M1261" s="10" t="s">
        <v>45</v>
      </c>
      <c r="N1261" s="10"/>
      <c r="O1261" s="12">
        <v>41267</v>
      </c>
      <c r="P1261" s="4" t="s">
        <v>8072</v>
      </c>
      <c r="Q1261" s="10" t="s">
        <v>164</v>
      </c>
      <c r="R1261" s="10" t="s">
        <v>8088</v>
      </c>
      <c r="S1261" s="13" t="s">
        <v>20</v>
      </c>
    </row>
    <row r="1262" spans="1:19" ht="15" hidden="1" customHeight="1" x14ac:dyDescent="0.25">
      <c r="A1262" s="10">
        <v>641075</v>
      </c>
      <c r="B1262" s="10" t="s">
        <v>2455</v>
      </c>
      <c r="C1262" s="10"/>
      <c r="D1262" s="10"/>
      <c r="E1262" s="10"/>
      <c r="F1262" s="10" t="s">
        <v>2456</v>
      </c>
      <c r="G1262" s="11">
        <v>7137.5</v>
      </c>
      <c r="H1262" s="13"/>
      <c r="I1262" s="10">
        <v>5.5</v>
      </c>
      <c r="J1262" s="10">
        <v>21</v>
      </c>
      <c r="K1262" s="10">
        <v>1.5E-3</v>
      </c>
      <c r="L1262" s="47"/>
      <c r="M1262" s="10" t="s">
        <v>45</v>
      </c>
      <c r="N1262" s="10"/>
      <c r="O1262" s="12">
        <v>41267</v>
      </c>
      <c r="P1262" s="4" t="s">
        <v>8072</v>
      </c>
      <c r="Q1262" s="10" t="s">
        <v>253</v>
      </c>
      <c r="R1262" s="10" t="s">
        <v>8088</v>
      </c>
      <c r="S1262" s="13" t="s">
        <v>20</v>
      </c>
    </row>
    <row r="1263" spans="1:19" ht="15" hidden="1" customHeight="1" x14ac:dyDescent="0.25">
      <c r="A1263" s="10">
        <v>641170</v>
      </c>
      <c r="B1263" s="10" t="s">
        <v>474</v>
      </c>
      <c r="C1263" s="10"/>
      <c r="D1263" s="10"/>
      <c r="E1263" s="10"/>
      <c r="F1263" s="10" t="s">
        <v>2457</v>
      </c>
      <c r="G1263" s="11">
        <v>1028.3</v>
      </c>
      <c r="H1263" s="13"/>
      <c r="I1263" s="10" t="s">
        <v>143</v>
      </c>
      <c r="J1263" s="10">
        <v>10</v>
      </c>
      <c r="K1263" s="10" t="s">
        <v>2458</v>
      </c>
      <c r="L1263" s="47"/>
      <c r="M1263" s="10" t="s">
        <v>45</v>
      </c>
      <c r="N1263" s="10"/>
      <c r="O1263" s="12">
        <v>41267</v>
      </c>
      <c r="P1263" s="4" t="s">
        <v>8072</v>
      </c>
      <c r="Q1263" s="10" t="s">
        <v>25</v>
      </c>
      <c r="R1263" s="10" t="s">
        <v>8088</v>
      </c>
      <c r="S1263" s="13" t="s">
        <v>20</v>
      </c>
    </row>
    <row r="1264" spans="1:19" ht="15" hidden="1" customHeight="1" x14ac:dyDescent="0.25">
      <c r="A1264" s="10">
        <v>641199</v>
      </c>
      <c r="B1264" s="10" t="s">
        <v>206</v>
      </c>
      <c r="C1264" s="10"/>
      <c r="D1264" s="10"/>
      <c r="E1264" s="10"/>
      <c r="F1264" s="10" t="s">
        <v>2459</v>
      </c>
      <c r="G1264" s="11">
        <v>911</v>
      </c>
      <c r="H1264" s="13"/>
      <c r="I1264" s="10">
        <v>9</v>
      </c>
      <c r="J1264" s="10" t="s">
        <v>2460</v>
      </c>
      <c r="K1264" s="47"/>
      <c r="L1264" s="47"/>
      <c r="M1264" s="10" t="s">
        <v>45</v>
      </c>
      <c r="N1264" s="10"/>
      <c r="O1264" s="12">
        <v>41267</v>
      </c>
      <c r="P1264" s="4" t="s">
        <v>8072</v>
      </c>
      <c r="Q1264" s="10" t="s">
        <v>39</v>
      </c>
      <c r="R1264" s="10" t="s">
        <v>8088</v>
      </c>
      <c r="S1264" s="13" t="s">
        <v>20</v>
      </c>
    </row>
    <row r="1265" spans="1:19" s="10" customFormat="1" ht="15" hidden="1" customHeight="1" x14ac:dyDescent="0.25">
      <c r="A1265" s="10">
        <v>673806</v>
      </c>
      <c r="B1265" s="10" t="s">
        <v>2253</v>
      </c>
      <c r="C1265" s="76" t="s">
        <v>8360</v>
      </c>
      <c r="D1265" s="76"/>
      <c r="E1265" s="76"/>
      <c r="F1265" s="10" t="s">
        <v>5388</v>
      </c>
      <c r="G1265" s="11">
        <v>3157.6</v>
      </c>
      <c r="I1265" s="10">
        <v>60</v>
      </c>
      <c r="L1265" s="10">
        <v>4</v>
      </c>
      <c r="M1265" s="10" t="s">
        <v>45</v>
      </c>
      <c r="O1265" s="12">
        <v>41404</v>
      </c>
      <c r="P1265" s="4" t="s">
        <v>8077</v>
      </c>
      <c r="Q1265" s="10" t="s">
        <v>169</v>
      </c>
      <c r="R1265" s="10" t="s">
        <v>8088</v>
      </c>
      <c r="S1265" s="10" t="s">
        <v>26</v>
      </c>
    </row>
    <row r="1266" spans="1:19" ht="15" hidden="1" customHeight="1" x14ac:dyDescent="0.25">
      <c r="A1266" s="10">
        <v>641205</v>
      </c>
      <c r="B1266" s="10" t="s">
        <v>206</v>
      </c>
      <c r="C1266" s="10"/>
      <c r="D1266" s="10"/>
      <c r="E1266" s="10"/>
      <c r="F1266" s="10" t="s">
        <v>2462</v>
      </c>
      <c r="G1266" s="11">
        <v>2234.25</v>
      </c>
      <c r="H1266" s="13"/>
      <c r="I1266" s="10">
        <v>15</v>
      </c>
      <c r="J1266" s="10">
        <v>11</v>
      </c>
      <c r="K1266" s="10" t="s">
        <v>2463</v>
      </c>
      <c r="L1266" s="47"/>
      <c r="M1266" s="10" t="s">
        <v>45</v>
      </c>
      <c r="N1266" s="10"/>
      <c r="O1266" s="12">
        <v>41267</v>
      </c>
      <c r="P1266" s="4" t="s">
        <v>8072</v>
      </c>
      <c r="Q1266" s="10" t="s">
        <v>39</v>
      </c>
      <c r="R1266" s="10" t="s">
        <v>8088</v>
      </c>
      <c r="S1266" s="13" t="s">
        <v>20</v>
      </c>
    </row>
    <row r="1267" spans="1:19" s="10" customFormat="1" ht="15" hidden="1" customHeight="1" x14ac:dyDescent="0.25">
      <c r="A1267" s="10">
        <v>693173</v>
      </c>
      <c r="B1267" s="10" t="s">
        <v>390</v>
      </c>
      <c r="C1267" s="76" t="s">
        <v>8360</v>
      </c>
      <c r="D1267" s="76"/>
      <c r="E1267" s="76"/>
      <c r="F1267" s="10" t="s">
        <v>6720</v>
      </c>
      <c r="G1267" s="10">
        <v>4557.84</v>
      </c>
      <c r="I1267" s="10">
        <v>60</v>
      </c>
      <c r="J1267" s="10">
        <v>0</v>
      </c>
      <c r="L1267" s="10">
        <v>4</v>
      </c>
      <c r="M1267" s="10" t="s">
        <v>45</v>
      </c>
      <c r="O1267" s="12">
        <v>41486</v>
      </c>
      <c r="P1267" s="4" t="s">
        <v>8079</v>
      </c>
      <c r="Q1267" s="10" t="s">
        <v>37</v>
      </c>
      <c r="R1267" s="10" t="s">
        <v>8088</v>
      </c>
      <c r="S1267" s="10" t="s">
        <v>26</v>
      </c>
    </row>
    <row r="1268" spans="1:19" ht="15" hidden="1" customHeight="1" x14ac:dyDescent="0.25">
      <c r="A1268" s="10">
        <v>641213</v>
      </c>
      <c r="B1268" s="10" t="s">
        <v>2437</v>
      </c>
      <c r="C1268" s="10"/>
      <c r="D1268" s="10"/>
      <c r="E1268" s="10"/>
      <c r="F1268" s="10" t="s">
        <v>2438</v>
      </c>
      <c r="G1268" s="11">
        <v>2975</v>
      </c>
      <c r="H1268" s="13"/>
      <c r="I1268" s="10">
        <v>3</v>
      </c>
      <c r="J1268" s="10" t="s">
        <v>2439</v>
      </c>
      <c r="K1268" s="47"/>
      <c r="L1268" s="47"/>
      <c r="M1268" s="10" t="s">
        <v>45</v>
      </c>
      <c r="N1268" s="10"/>
      <c r="O1268" s="12">
        <v>41267</v>
      </c>
      <c r="P1268" s="4" t="s">
        <v>8072</v>
      </c>
      <c r="Q1268" s="10" t="s">
        <v>75</v>
      </c>
      <c r="R1268" s="47" t="s">
        <v>8087</v>
      </c>
      <c r="S1268" s="13" t="s">
        <v>20</v>
      </c>
    </row>
    <row r="1269" spans="1:19" ht="15" hidden="1" customHeight="1" x14ac:dyDescent="0.25">
      <c r="A1269" s="10">
        <v>641219</v>
      </c>
      <c r="B1269" s="10" t="s">
        <v>206</v>
      </c>
      <c r="C1269" s="10"/>
      <c r="D1269" s="10"/>
      <c r="E1269" s="10"/>
      <c r="F1269" s="10" t="s">
        <v>2465</v>
      </c>
      <c r="G1269" s="11">
        <v>782.5</v>
      </c>
      <c r="H1269" s="13"/>
      <c r="I1269" s="10">
        <v>6.5</v>
      </c>
      <c r="J1269" s="10" t="s">
        <v>2466</v>
      </c>
      <c r="K1269" s="47"/>
      <c r="L1269" s="47"/>
      <c r="M1269" s="10" t="s">
        <v>45</v>
      </c>
      <c r="N1269" s="10"/>
      <c r="O1269" s="12">
        <v>41267</v>
      </c>
      <c r="P1269" s="4" t="s">
        <v>8072</v>
      </c>
      <c r="Q1269" s="10" t="s">
        <v>39</v>
      </c>
      <c r="R1269" s="10" t="s">
        <v>8088</v>
      </c>
      <c r="S1269" s="13" t="s">
        <v>20</v>
      </c>
    </row>
    <row r="1270" spans="1:19" ht="15" hidden="1" customHeight="1" x14ac:dyDescent="0.25">
      <c r="A1270" s="10">
        <v>641247</v>
      </c>
      <c r="B1270" s="10" t="s">
        <v>2467</v>
      </c>
      <c r="C1270" s="10"/>
      <c r="D1270" s="10"/>
      <c r="E1270" s="10"/>
      <c r="F1270" s="10" t="s">
        <v>2468</v>
      </c>
      <c r="G1270" s="11">
        <v>0</v>
      </c>
      <c r="H1270" s="13"/>
      <c r="I1270" s="10">
        <v>10</v>
      </c>
      <c r="J1270" s="10">
        <v>12</v>
      </c>
      <c r="K1270" s="10" t="s">
        <v>2469</v>
      </c>
      <c r="L1270" s="47"/>
      <c r="M1270" s="10" t="s">
        <v>45</v>
      </c>
      <c r="N1270" s="10"/>
      <c r="O1270" s="12">
        <v>41267</v>
      </c>
      <c r="P1270" s="4" t="s">
        <v>8072</v>
      </c>
      <c r="Q1270" s="10" t="s">
        <v>58</v>
      </c>
      <c r="R1270" s="10" t="s">
        <v>8088</v>
      </c>
      <c r="S1270" s="13" t="s">
        <v>20</v>
      </c>
    </row>
    <row r="1271" spans="1:19" ht="15" hidden="1" customHeight="1" x14ac:dyDescent="0.25">
      <c r="A1271" s="10">
        <v>638144</v>
      </c>
      <c r="B1271" s="10" t="s">
        <v>199</v>
      </c>
      <c r="C1271" s="10"/>
      <c r="D1271" s="10"/>
      <c r="E1271" s="10"/>
      <c r="F1271" s="10" t="s">
        <v>1764</v>
      </c>
      <c r="G1271" s="11">
        <v>3360</v>
      </c>
      <c r="H1271" s="13"/>
      <c r="I1271" s="10">
        <v>6</v>
      </c>
      <c r="J1271" s="47"/>
      <c r="K1271" s="10">
        <v>17</v>
      </c>
      <c r="L1271" s="10">
        <v>4</v>
      </c>
      <c r="M1271" s="10" t="s">
        <v>45</v>
      </c>
      <c r="N1271" s="10"/>
      <c r="O1271" s="12">
        <v>41254</v>
      </c>
      <c r="P1271" s="4" t="s">
        <v>8072</v>
      </c>
      <c r="Q1271" s="10" t="s">
        <v>19</v>
      </c>
      <c r="R1271" s="47" t="s">
        <v>8087</v>
      </c>
      <c r="S1271" s="13" t="s">
        <v>20</v>
      </c>
    </row>
    <row r="1272" spans="1:19" ht="15" hidden="1" customHeight="1" x14ac:dyDescent="0.25">
      <c r="A1272" s="10">
        <v>641335</v>
      </c>
      <c r="B1272" s="10" t="s">
        <v>206</v>
      </c>
      <c r="C1272" s="10"/>
      <c r="D1272" s="10"/>
      <c r="E1272" s="10"/>
      <c r="F1272" s="10" t="s">
        <v>2472</v>
      </c>
      <c r="G1272" s="11">
        <v>1876</v>
      </c>
      <c r="H1272" s="13"/>
      <c r="I1272" s="10">
        <v>20</v>
      </c>
      <c r="J1272" s="10" t="s">
        <v>2473</v>
      </c>
      <c r="K1272" s="47"/>
      <c r="L1272" s="47"/>
      <c r="M1272" s="10" t="s">
        <v>45</v>
      </c>
      <c r="N1272" s="10"/>
      <c r="O1272" s="12">
        <v>41269</v>
      </c>
      <c r="P1272" s="4" t="s">
        <v>8072</v>
      </c>
      <c r="Q1272" s="10" t="s">
        <v>39</v>
      </c>
      <c r="R1272" s="10" t="s">
        <v>8088</v>
      </c>
      <c r="S1272" s="13" t="s">
        <v>20</v>
      </c>
    </row>
    <row r="1273" spans="1:19" ht="15" hidden="1" customHeight="1" x14ac:dyDescent="0.25">
      <c r="A1273" s="10">
        <v>641337</v>
      </c>
      <c r="B1273" s="10" t="s">
        <v>206</v>
      </c>
      <c r="C1273" s="10"/>
      <c r="D1273" s="10"/>
      <c r="E1273" s="10"/>
      <c r="F1273" s="10" t="s">
        <v>2474</v>
      </c>
      <c r="G1273" s="11">
        <v>1041</v>
      </c>
      <c r="H1273" s="13"/>
      <c r="I1273" s="10">
        <v>10</v>
      </c>
      <c r="J1273" s="10" t="s">
        <v>2475</v>
      </c>
      <c r="K1273" s="47"/>
      <c r="L1273" s="47"/>
      <c r="M1273" s="10" t="s">
        <v>45</v>
      </c>
      <c r="N1273" s="10"/>
      <c r="O1273" s="12">
        <v>41269</v>
      </c>
      <c r="P1273" s="4" t="s">
        <v>8072</v>
      </c>
      <c r="Q1273" s="10" t="s">
        <v>39</v>
      </c>
      <c r="R1273" s="10" t="s">
        <v>8088</v>
      </c>
      <c r="S1273" s="13" t="s">
        <v>20</v>
      </c>
    </row>
    <row r="1274" spans="1:19" s="10" customFormat="1" ht="15" hidden="1" customHeight="1" x14ac:dyDescent="0.25">
      <c r="A1274" s="10">
        <v>636294</v>
      </c>
      <c r="B1274" s="10" t="s">
        <v>64</v>
      </c>
      <c r="C1274" s="76" t="s">
        <v>8360</v>
      </c>
      <c r="D1274" s="76"/>
      <c r="E1274" s="76"/>
      <c r="F1274" s="10" t="s">
        <v>2004</v>
      </c>
      <c r="G1274" s="11">
        <v>5318.4</v>
      </c>
      <c r="I1274" s="10">
        <v>60</v>
      </c>
      <c r="L1274" s="10">
        <v>1.5</v>
      </c>
      <c r="M1274" s="10" t="s">
        <v>45</v>
      </c>
      <c r="O1274" s="12">
        <v>41242</v>
      </c>
      <c r="P1274" s="4" t="s">
        <v>8071</v>
      </c>
      <c r="Q1274" s="10" t="s">
        <v>169</v>
      </c>
      <c r="R1274" s="10" t="s">
        <v>8088</v>
      </c>
      <c r="S1274" s="10" t="s">
        <v>26</v>
      </c>
    </row>
    <row r="1275" spans="1:19" s="10" customFormat="1" ht="15" hidden="1" customHeight="1" x14ac:dyDescent="0.25">
      <c r="A1275" s="10">
        <v>639501</v>
      </c>
      <c r="B1275" s="10" t="s">
        <v>2061</v>
      </c>
      <c r="C1275" s="76" t="s">
        <v>8360</v>
      </c>
      <c r="D1275" s="76"/>
      <c r="E1275" s="76"/>
      <c r="F1275" s="10" t="s">
        <v>2066</v>
      </c>
      <c r="G1275" s="11">
        <v>0</v>
      </c>
      <c r="I1275" s="10">
        <v>60</v>
      </c>
      <c r="L1275" s="10">
        <v>2</v>
      </c>
      <c r="M1275" s="10" t="s">
        <v>18</v>
      </c>
      <c r="N1275" s="10">
        <v>750796</v>
      </c>
      <c r="O1275" s="12">
        <v>41243</v>
      </c>
      <c r="P1275" s="4" t="s">
        <v>8071</v>
      </c>
      <c r="Q1275" s="10" t="s">
        <v>254</v>
      </c>
      <c r="R1275" s="10" t="s">
        <v>8088</v>
      </c>
      <c r="S1275" s="10" t="s">
        <v>26</v>
      </c>
    </row>
    <row r="1276" spans="1:19" ht="15" hidden="1" customHeight="1" x14ac:dyDescent="0.25">
      <c r="A1276" s="10">
        <v>651821</v>
      </c>
      <c r="B1276" s="10" t="s">
        <v>476</v>
      </c>
      <c r="C1276" s="10"/>
      <c r="D1276" s="10"/>
      <c r="E1276" s="10"/>
      <c r="F1276" s="10" t="s">
        <v>3554</v>
      </c>
      <c r="G1276" s="11">
        <v>3345</v>
      </c>
      <c r="H1276" s="13"/>
      <c r="I1276" s="10">
        <v>10</v>
      </c>
      <c r="J1276" s="47"/>
      <c r="K1276" s="10">
        <v>18</v>
      </c>
      <c r="L1276" s="10">
        <v>2</v>
      </c>
      <c r="M1276" s="10" t="s">
        <v>45</v>
      </c>
      <c r="N1276" s="10"/>
      <c r="O1276" s="12">
        <v>41318</v>
      </c>
      <c r="P1276" s="4" t="s">
        <v>8074</v>
      </c>
      <c r="Q1276" s="10" t="s">
        <v>47</v>
      </c>
      <c r="R1276" s="10" t="s">
        <v>8088</v>
      </c>
      <c r="S1276" s="13" t="s">
        <v>20</v>
      </c>
    </row>
    <row r="1277" spans="1:19" ht="15" hidden="1" customHeight="1" x14ac:dyDescent="0.25">
      <c r="A1277" s="10">
        <v>634885</v>
      </c>
      <c r="B1277" s="10" t="s">
        <v>463</v>
      </c>
      <c r="C1277" s="10"/>
      <c r="D1277" s="10" t="s">
        <v>8556</v>
      </c>
      <c r="E1277" s="10"/>
      <c r="F1277" s="10" t="s">
        <v>1549</v>
      </c>
      <c r="G1277" s="11">
        <v>1062</v>
      </c>
      <c r="H1277" s="13"/>
      <c r="I1277" s="10">
        <v>9.5</v>
      </c>
      <c r="J1277" s="47"/>
      <c r="K1277" s="10">
        <v>12.5</v>
      </c>
      <c r="L1277" s="10">
        <v>2</v>
      </c>
      <c r="M1277" s="10" t="s">
        <v>18</v>
      </c>
      <c r="N1277" s="10">
        <v>740824</v>
      </c>
      <c r="O1277" s="12">
        <v>41221</v>
      </c>
      <c r="P1277" s="4" t="s">
        <v>8071</v>
      </c>
      <c r="Q1277" s="10" t="s">
        <v>42</v>
      </c>
      <c r="R1277" s="47" t="s">
        <v>8087</v>
      </c>
      <c r="S1277" s="13" t="s">
        <v>20</v>
      </c>
    </row>
    <row r="1278" spans="1:19" ht="15" hidden="1" customHeight="1" x14ac:dyDescent="0.25">
      <c r="A1278" s="10">
        <v>651071</v>
      </c>
      <c r="B1278" s="10" t="s">
        <v>206</v>
      </c>
      <c r="C1278" s="10"/>
      <c r="D1278" s="10" t="s">
        <v>8560</v>
      </c>
      <c r="E1278" s="10"/>
      <c r="F1278" s="10" t="s">
        <v>2059</v>
      </c>
      <c r="G1278" s="11">
        <v>1104.9000000000001</v>
      </c>
      <c r="H1278" s="13"/>
      <c r="I1278" s="10" t="s">
        <v>2060</v>
      </c>
      <c r="J1278" s="47"/>
      <c r="K1278" s="47"/>
      <c r="L1278" s="47"/>
      <c r="M1278" s="10" t="s">
        <v>18</v>
      </c>
      <c r="N1278" s="10">
        <v>774624</v>
      </c>
      <c r="O1278" s="12">
        <v>41299</v>
      </c>
      <c r="P1278" s="4" t="s">
        <v>8073</v>
      </c>
      <c r="Q1278" s="10" t="s">
        <v>75</v>
      </c>
      <c r="R1278" s="47" t="s">
        <v>8087</v>
      </c>
      <c r="S1278" s="13" t="s">
        <v>20</v>
      </c>
    </row>
    <row r="1279" spans="1:19" ht="15" hidden="1" customHeight="1" x14ac:dyDescent="0.25">
      <c r="A1279" s="10">
        <v>687890</v>
      </c>
      <c r="B1279" s="10" t="s">
        <v>1221</v>
      </c>
      <c r="C1279" s="10"/>
      <c r="D1279" s="10" t="s">
        <v>8566</v>
      </c>
      <c r="E1279" s="10"/>
      <c r="F1279" s="10" t="s">
        <v>5177</v>
      </c>
      <c r="G1279" s="11">
        <v>1116.25</v>
      </c>
      <c r="H1279" s="13"/>
      <c r="I1279" s="10">
        <v>7.375</v>
      </c>
      <c r="J1279" s="10" t="s">
        <v>5178</v>
      </c>
      <c r="K1279" s="47"/>
      <c r="L1279" s="47"/>
      <c r="M1279" s="10" t="s">
        <v>18</v>
      </c>
      <c r="N1279" s="10">
        <v>851592</v>
      </c>
      <c r="O1279" s="12">
        <v>41449</v>
      </c>
      <c r="P1279" s="4" t="s">
        <v>8078</v>
      </c>
      <c r="Q1279" s="10" t="s">
        <v>3113</v>
      </c>
      <c r="R1279" s="47" t="s">
        <v>8087</v>
      </c>
      <c r="S1279" s="13" t="s">
        <v>20</v>
      </c>
    </row>
    <row r="1280" spans="1:19" ht="15" hidden="1" customHeight="1" x14ac:dyDescent="0.25">
      <c r="A1280" s="47">
        <v>693206</v>
      </c>
      <c r="B1280" s="47" t="s">
        <v>1221</v>
      </c>
      <c r="C1280" s="47"/>
      <c r="D1280" s="10" t="s">
        <v>8566</v>
      </c>
      <c r="E1280" s="47"/>
      <c r="F1280" s="47" t="s">
        <v>6724</v>
      </c>
      <c r="G1280" s="47">
        <v>1116.25</v>
      </c>
      <c r="H1280" s="13"/>
      <c r="I1280" s="47">
        <v>7.375</v>
      </c>
      <c r="J1280" s="47" t="s">
        <v>5178</v>
      </c>
      <c r="K1280" s="47"/>
      <c r="L1280" s="47"/>
      <c r="M1280" s="47" t="s">
        <v>18</v>
      </c>
      <c r="N1280" s="47">
        <v>863547</v>
      </c>
      <c r="O1280" s="48">
        <v>41473</v>
      </c>
      <c r="P1280" s="50" t="s">
        <v>8079</v>
      </c>
      <c r="Q1280" s="47" t="s">
        <v>5898</v>
      </c>
      <c r="R1280" s="47" t="s">
        <v>8087</v>
      </c>
      <c r="S1280" s="13" t="s">
        <v>20</v>
      </c>
    </row>
    <row r="1281" spans="1:19" s="10" customFormat="1" ht="15" hidden="1" customHeight="1" x14ac:dyDescent="0.25">
      <c r="A1281" s="10">
        <v>639507</v>
      </c>
      <c r="B1281" s="10" t="s">
        <v>2061</v>
      </c>
      <c r="C1281" s="76" t="s">
        <v>8360</v>
      </c>
      <c r="D1281" s="76"/>
      <c r="E1281" s="76"/>
      <c r="F1281" s="10" t="s">
        <v>2066</v>
      </c>
      <c r="G1281" s="11">
        <v>0</v>
      </c>
      <c r="I1281" s="10">
        <v>60</v>
      </c>
      <c r="L1281" s="10">
        <v>2</v>
      </c>
      <c r="M1281" s="10" t="s">
        <v>18</v>
      </c>
      <c r="N1281" s="10">
        <v>750801</v>
      </c>
      <c r="O1281" s="12">
        <v>41243</v>
      </c>
      <c r="P1281" s="4" t="s">
        <v>8071</v>
      </c>
      <c r="Q1281" s="10" t="s">
        <v>254</v>
      </c>
      <c r="R1281" s="10" t="s">
        <v>8087</v>
      </c>
      <c r="S1281" s="10" t="s">
        <v>26</v>
      </c>
    </row>
    <row r="1282" spans="1:19" s="10" customFormat="1" ht="15" hidden="1" customHeight="1" x14ac:dyDescent="0.25">
      <c r="A1282" s="10">
        <v>666684</v>
      </c>
      <c r="B1282" s="10" t="s">
        <v>125</v>
      </c>
      <c r="C1282" s="76" t="s">
        <v>8360</v>
      </c>
      <c r="D1282" s="76"/>
      <c r="E1282" s="76"/>
      <c r="F1282" s="10" t="s">
        <v>4842</v>
      </c>
      <c r="G1282" s="11">
        <v>3315</v>
      </c>
      <c r="I1282" s="10">
        <v>60</v>
      </c>
      <c r="L1282" s="10">
        <v>2</v>
      </c>
      <c r="M1282" s="10" t="s">
        <v>45</v>
      </c>
      <c r="O1282" s="12">
        <v>41376</v>
      </c>
      <c r="P1282" s="4" t="s">
        <v>8076</v>
      </c>
      <c r="Q1282" s="10" t="s">
        <v>254</v>
      </c>
      <c r="R1282" s="10" t="s">
        <v>8088</v>
      </c>
      <c r="S1282" s="10" t="s">
        <v>26</v>
      </c>
    </row>
    <row r="1283" spans="1:19" s="10" customFormat="1" ht="15" hidden="1" customHeight="1" x14ac:dyDescent="0.25">
      <c r="A1283" s="10">
        <v>678170</v>
      </c>
      <c r="B1283" s="10" t="s">
        <v>5088</v>
      </c>
      <c r="C1283" s="76" t="s">
        <v>8360</v>
      </c>
      <c r="D1283" s="76"/>
      <c r="E1283" s="76"/>
      <c r="F1283" s="10" t="s">
        <v>5670</v>
      </c>
      <c r="G1283" s="11">
        <v>14017.68</v>
      </c>
      <c r="I1283" s="10">
        <v>60</v>
      </c>
      <c r="L1283" s="10">
        <v>2</v>
      </c>
      <c r="M1283" s="10" t="s">
        <v>45</v>
      </c>
      <c r="O1283" s="12">
        <v>41422</v>
      </c>
      <c r="P1283" s="4" t="s">
        <v>8077</v>
      </c>
      <c r="Q1283" s="10" t="s">
        <v>254</v>
      </c>
      <c r="R1283" s="10" t="s">
        <v>8088</v>
      </c>
      <c r="S1283" s="10" t="s">
        <v>26</v>
      </c>
    </row>
    <row r="1284" spans="1:19" ht="15" hidden="1" customHeight="1" x14ac:dyDescent="0.25">
      <c r="A1284" s="10">
        <v>641577</v>
      </c>
      <c r="B1284" s="10" t="s">
        <v>584</v>
      </c>
      <c r="C1284" s="10"/>
      <c r="D1284" s="10"/>
      <c r="E1284" s="10"/>
      <c r="F1284" s="10" t="s">
        <v>2485</v>
      </c>
      <c r="G1284" s="11">
        <v>7245</v>
      </c>
      <c r="H1284" s="13"/>
      <c r="I1284" s="10">
        <v>5.5</v>
      </c>
      <c r="J1284" s="10" t="s">
        <v>2486</v>
      </c>
      <c r="K1284" s="47"/>
      <c r="L1284" s="47"/>
      <c r="M1284" s="10" t="s">
        <v>45</v>
      </c>
      <c r="N1284" s="10"/>
      <c r="O1284" s="12">
        <v>41269</v>
      </c>
      <c r="P1284" s="4" t="s">
        <v>8072</v>
      </c>
      <c r="Q1284" s="10" t="s">
        <v>414</v>
      </c>
      <c r="R1284" s="10" t="s">
        <v>8088</v>
      </c>
      <c r="S1284" s="13" t="s">
        <v>20</v>
      </c>
    </row>
    <row r="1285" spans="1:19" ht="15" hidden="1" customHeight="1" x14ac:dyDescent="0.25">
      <c r="A1285" s="10">
        <v>650728</v>
      </c>
      <c r="B1285" s="10" t="s">
        <v>64</v>
      </c>
      <c r="C1285" s="10"/>
      <c r="D1285" s="10"/>
      <c r="E1285" s="10"/>
      <c r="F1285" s="10" t="s">
        <v>3450</v>
      </c>
      <c r="G1285" s="11">
        <v>3232</v>
      </c>
      <c r="H1285" s="13"/>
      <c r="I1285" s="10">
        <v>5</v>
      </c>
      <c r="J1285" s="47"/>
      <c r="K1285" s="10">
        <v>7</v>
      </c>
      <c r="L1285" s="10">
        <v>3</v>
      </c>
      <c r="M1285" s="10" t="s">
        <v>45</v>
      </c>
      <c r="N1285" s="10"/>
      <c r="O1285" s="12">
        <v>41313</v>
      </c>
      <c r="P1285" s="4" t="s">
        <v>8074</v>
      </c>
      <c r="Q1285" s="10" t="s">
        <v>25</v>
      </c>
      <c r="R1285" s="10" t="s">
        <v>8088</v>
      </c>
      <c r="S1285" s="13" t="s">
        <v>20</v>
      </c>
    </row>
    <row r="1286" spans="1:19" ht="15" hidden="1" customHeight="1" x14ac:dyDescent="0.25">
      <c r="A1286" s="10">
        <v>641583</v>
      </c>
      <c r="B1286" s="10" t="s">
        <v>584</v>
      </c>
      <c r="C1286" s="10"/>
      <c r="D1286" s="10"/>
      <c r="E1286" s="10"/>
      <c r="F1286" s="10" t="s">
        <v>2488</v>
      </c>
      <c r="G1286" s="11">
        <v>7605</v>
      </c>
      <c r="H1286" s="13"/>
      <c r="I1286" s="10">
        <v>5.5</v>
      </c>
      <c r="J1286" s="10" t="s">
        <v>2486</v>
      </c>
      <c r="K1286" s="47"/>
      <c r="L1286" s="47"/>
      <c r="M1286" s="10" t="s">
        <v>45</v>
      </c>
      <c r="N1286" s="10"/>
      <c r="O1286" s="12">
        <v>41269</v>
      </c>
      <c r="P1286" s="4" t="s">
        <v>8072</v>
      </c>
      <c r="Q1286" s="10" t="s">
        <v>414</v>
      </c>
      <c r="R1286" s="10" t="s">
        <v>8088</v>
      </c>
      <c r="S1286" s="13" t="s">
        <v>20</v>
      </c>
    </row>
    <row r="1287" spans="1:19" s="10" customFormat="1" ht="15" hidden="1" customHeight="1" x14ac:dyDescent="0.25">
      <c r="A1287" s="10">
        <v>639352</v>
      </c>
      <c r="B1287" s="10" t="s">
        <v>2061</v>
      </c>
      <c r="C1287" s="76" t="s">
        <v>8360</v>
      </c>
      <c r="D1287" s="76"/>
      <c r="E1287" s="76"/>
      <c r="F1287" s="10" t="s">
        <v>2063</v>
      </c>
      <c r="G1287" s="11">
        <v>0</v>
      </c>
      <c r="I1287" s="10">
        <v>60</v>
      </c>
      <c r="L1287" s="10">
        <v>2.4</v>
      </c>
      <c r="M1287" s="10" t="s">
        <v>18</v>
      </c>
      <c r="N1287" s="10">
        <v>750478</v>
      </c>
      <c r="O1287" s="12">
        <v>41243</v>
      </c>
      <c r="P1287" s="4" t="s">
        <v>8071</v>
      </c>
      <c r="Q1287" s="10" t="s">
        <v>254</v>
      </c>
      <c r="R1287" s="10" t="s">
        <v>8088</v>
      </c>
      <c r="S1287" s="10" t="s">
        <v>26</v>
      </c>
    </row>
    <row r="1288" spans="1:19" s="10" customFormat="1" ht="15" hidden="1" customHeight="1" x14ac:dyDescent="0.25">
      <c r="A1288" s="10">
        <v>641005</v>
      </c>
      <c r="B1288" s="10" t="s">
        <v>64</v>
      </c>
      <c r="C1288" s="76" t="s">
        <v>8360</v>
      </c>
      <c r="D1288" s="76"/>
      <c r="E1288" s="76"/>
      <c r="F1288" s="10" t="s">
        <v>2183</v>
      </c>
      <c r="G1288" s="11">
        <v>1949.5</v>
      </c>
      <c r="I1288" s="10">
        <v>60</v>
      </c>
      <c r="L1288" s="10">
        <v>3</v>
      </c>
      <c r="M1288" s="10" t="s">
        <v>18</v>
      </c>
      <c r="N1288" s="10">
        <v>754313</v>
      </c>
      <c r="O1288" s="12">
        <v>41250</v>
      </c>
      <c r="P1288" s="4" t="s">
        <v>8072</v>
      </c>
      <c r="Q1288" s="10" t="s">
        <v>29</v>
      </c>
      <c r="R1288" s="10" t="s">
        <v>8088</v>
      </c>
      <c r="S1288" s="10" t="s">
        <v>26</v>
      </c>
    </row>
    <row r="1289" spans="1:19" ht="15" hidden="1" customHeight="1" x14ac:dyDescent="0.25">
      <c r="A1289" s="10">
        <v>641663</v>
      </c>
      <c r="B1289" s="10" t="s">
        <v>2492</v>
      </c>
      <c r="C1289" s="10"/>
      <c r="D1289" s="10"/>
      <c r="E1289" s="10"/>
      <c r="F1289" s="10" t="s">
        <v>2493</v>
      </c>
      <c r="G1289" s="11">
        <v>3847.5</v>
      </c>
      <c r="H1289" s="13"/>
      <c r="I1289" s="10">
        <v>13</v>
      </c>
      <c r="J1289" s="47"/>
      <c r="K1289" s="10">
        <v>7</v>
      </c>
      <c r="L1289" s="10">
        <v>2</v>
      </c>
      <c r="M1289" s="10" t="s">
        <v>45</v>
      </c>
      <c r="N1289" s="10"/>
      <c r="O1289" s="12">
        <v>41269</v>
      </c>
      <c r="P1289" s="4" t="s">
        <v>8072</v>
      </c>
      <c r="Q1289" s="10" t="s">
        <v>75</v>
      </c>
      <c r="R1289" s="10" t="s">
        <v>8088</v>
      </c>
      <c r="S1289" s="13" t="s">
        <v>20</v>
      </c>
    </row>
    <row r="1290" spans="1:19" ht="15" hidden="1" customHeight="1" x14ac:dyDescent="0.25">
      <c r="A1290" s="10">
        <v>641669</v>
      </c>
      <c r="B1290" s="10" t="s">
        <v>2492</v>
      </c>
      <c r="C1290" s="10"/>
      <c r="D1290" s="10"/>
      <c r="E1290" s="10"/>
      <c r="F1290" s="10" t="s">
        <v>2494</v>
      </c>
      <c r="G1290" s="11">
        <v>2002</v>
      </c>
      <c r="H1290" s="13"/>
      <c r="I1290" s="10">
        <v>7</v>
      </c>
      <c r="J1290" s="47"/>
      <c r="K1290" s="10">
        <v>14.5</v>
      </c>
      <c r="L1290" s="10">
        <v>2</v>
      </c>
      <c r="M1290" s="10" t="s">
        <v>45</v>
      </c>
      <c r="N1290" s="10"/>
      <c r="O1290" s="12">
        <v>41269</v>
      </c>
      <c r="P1290" s="4" t="s">
        <v>8072</v>
      </c>
      <c r="Q1290" s="10" t="s">
        <v>75</v>
      </c>
      <c r="R1290" s="10" t="s">
        <v>8088</v>
      </c>
      <c r="S1290" s="13" t="s">
        <v>20</v>
      </c>
    </row>
    <row r="1291" spans="1:19" ht="15" hidden="1" customHeight="1" x14ac:dyDescent="0.25">
      <c r="A1291" s="10">
        <v>655907</v>
      </c>
      <c r="B1291" s="10" t="s">
        <v>3996</v>
      </c>
      <c r="C1291" s="10"/>
      <c r="D1291" s="10"/>
      <c r="E1291" s="10"/>
      <c r="F1291" s="10" t="s">
        <v>3997</v>
      </c>
      <c r="G1291" s="11">
        <v>3186</v>
      </c>
      <c r="H1291" s="13"/>
      <c r="I1291" s="10">
        <v>7</v>
      </c>
      <c r="J1291" s="47"/>
      <c r="K1291" s="10">
        <v>8</v>
      </c>
      <c r="L1291" s="10">
        <v>1.5</v>
      </c>
      <c r="M1291" s="10" t="s">
        <v>45</v>
      </c>
      <c r="N1291" s="10"/>
      <c r="O1291" s="12">
        <v>41333</v>
      </c>
      <c r="P1291" s="4" t="s">
        <v>8074</v>
      </c>
      <c r="Q1291" s="10" t="s">
        <v>34</v>
      </c>
      <c r="R1291" s="10" t="s">
        <v>8088</v>
      </c>
      <c r="S1291" s="13" t="s">
        <v>20</v>
      </c>
    </row>
    <row r="1292" spans="1:19" s="10" customFormat="1" ht="15" hidden="1" customHeight="1" x14ac:dyDescent="0.25">
      <c r="A1292" s="10">
        <v>705905</v>
      </c>
      <c r="B1292" s="10" t="s">
        <v>324</v>
      </c>
      <c r="C1292" s="76" t="s">
        <v>8360</v>
      </c>
      <c r="D1292" s="76"/>
      <c r="E1292" s="76"/>
      <c r="F1292" s="10" t="s">
        <v>7926</v>
      </c>
      <c r="G1292" s="10">
        <v>10632</v>
      </c>
      <c r="I1292" s="10">
        <v>60</v>
      </c>
      <c r="L1292" s="10">
        <v>3.5</v>
      </c>
      <c r="M1292" s="10" t="s">
        <v>45</v>
      </c>
      <c r="O1292" s="12">
        <v>41542</v>
      </c>
      <c r="P1292" s="4" t="s">
        <v>8081</v>
      </c>
      <c r="Q1292" s="10" t="s">
        <v>254</v>
      </c>
      <c r="R1292" s="10" t="s">
        <v>8088</v>
      </c>
      <c r="S1292" s="10" t="s">
        <v>26</v>
      </c>
    </row>
    <row r="1293" spans="1:19" s="10" customFormat="1" ht="15" hidden="1" customHeight="1" x14ac:dyDescent="0.25">
      <c r="A1293" s="10">
        <v>676034</v>
      </c>
      <c r="B1293" s="10" t="s">
        <v>4440</v>
      </c>
      <c r="C1293" s="76" t="s">
        <v>8360</v>
      </c>
      <c r="D1293" s="76"/>
      <c r="E1293" s="76"/>
      <c r="F1293" s="10" t="s">
        <v>5557</v>
      </c>
      <c r="G1293" s="11">
        <v>2396.16</v>
      </c>
      <c r="I1293" s="10">
        <v>60</v>
      </c>
      <c r="L1293" s="10">
        <v>4</v>
      </c>
      <c r="M1293" s="10" t="s">
        <v>45</v>
      </c>
      <c r="O1293" s="12">
        <v>41415</v>
      </c>
      <c r="P1293" s="4" t="s">
        <v>8077</v>
      </c>
      <c r="Q1293" s="10" t="s">
        <v>254</v>
      </c>
      <c r="R1293" s="10" t="s">
        <v>8088</v>
      </c>
      <c r="S1293" s="10" t="s">
        <v>26</v>
      </c>
    </row>
    <row r="1294" spans="1:19" ht="15" hidden="1" customHeight="1" x14ac:dyDescent="0.25">
      <c r="A1294" s="10">
        <v>641797</v>
      </c>
      <c r="B1294" s="10" t="s">
        <v>2201</v>
      </c>
      <c r="C1294" s="10"/>
      <c r="D1294" s="10"/>
      <c r="E1294" s="10"/>
      <c r="F1294" s="10" t="s">
        <v>2496</v>
      </c>
      <c r="G1294" s="11">
        <v>1246</v>
      </c>
      <c r="H1294" s="13"/>
      <c r="I1294" s="10" t="s">
        <v>151</v>
      </c>
      <c r="J1294" s="10">
        <v>48</v>
      </c>
      <c r="K1294" s="10">
        <v>2</v>
      </c>
      <c r="L1294" s="13"/>
      <c r="M1294" s="10" t="s">
        <v>45</v>
      </c>
      <c r="N1294" s="10"/>
      <c r="O1294" s="12">
        <v>41269</v>
      </c>
      <c r="P1294" s="4" t="s">
        <v>8072</v>
      </c>
      <c r="Q1294" s="10" t="s">
        <v>49</v>
      </c>
      <c r="R1294" s="10" t="s">
        <v>8088</v>
      </c>
      <c r="S1294" s="13" t="s">
        <v>20</v>
      </c>
    </row>
    <row r="1295" spans="1:19" s="10" customFormat="1" ht="15" hidden="1" customHeight="1" x14ac:dyDescent="0.25">
      <c r="A1295" s="10">
        <v>693025</v>
      </c>
      <c r="B1295" s="10" t="s">
        <v>6701</v>
      </c>
      <c r="C1295" s="76" t="s">
        <v>8360</v>
      </c>
      <c r="D1295" s="76"/>
      <c r="E1295" s="76"/>
      <c r="F1295" s="10" t="s">
        <v>6702</v>
      </c>
      <c r="G1295" s="10">
        <v>2513.2800000000002</v>
      </c>
      <c r="I1295" s="10">
        <v>60</v>
      </c>
      <c r="L1295" s="10">
        <v>5.5</v>
      </c>
      <c r="M1295" s="10" t="s">
        <v>45</v>
      </c>
      <c r="O1295" s="12">
        <v>41486</v>
      </c>
      <c r="P1295" s="4" t="s">
        <v>8079</v>
      </c>
      <c r="Q1295" s="10" t="s">
        <v>254</v>
      </c>
      <c r="R1295" s="10" t="s">
        <v>8088</v>
      </c>
      <c r="S1295" s="10" t="s">
        <v>26</v>
      </c>
    </row>
    <row r="1296" spans="1:19" s="10" customFormat="1" ht="15" hidden="1" customHeight="1" x14ac:dyDescent="0.25">
      <c r="A1296" s="10">
        <v>679434</v>
      </c>
      <c r="B1296" s="10" t="s">
        <v>177</v>
      </c>
      <c r="C1296" s="76" t="s">
        <v>8360</v>
      </c>
      <c r="D1296" s="76"/>
      <c r="E1296" s="76"/>
      <c r="F1296" s="10" t="s">
        <v>5771</v>
      </c>
      <c r="G1296" s="11">
        <v>1195.48</v>
      </c>
      <c r="I1296" s="10">
        <v>63</v>
      </c>
      <c r="L1296" s="10">
        <v>2</v>
      </c>
      <c r="M1296" s="10" t="s">
        <v>45</v>
      </c>
      <c r="O1296" s="12">
        <v>41425</v>
      </c>
      <c r="P1296" s="4" t="s">
        <v>8077</v>
      </c>
      <c r="Q1296" s="10" t="s">
        <v>169</v>
      </c>
      <c r="R1296" s="10" t="s">
        <v>8088</v>
      </c>
      <c r="S1296" s="10" t="s">
        <v>26</v>
      </c>
    </row>
    <row r="1297" spans="1:19" ht="15" hidden="1" customHeight="1" x14ac:dyDescent="0.25">
      <c r="A1297" s="47">
        <v>693206</v>
      </c>
      <c r="B1297" s="47" t="s">
        <v>1221</v>
      </c>
      <c r="C1297" s="47"/>
      <c r="D1297" s="10" t="s">
        <v>8566</v>
      </c>
      <c r="E1297" s="47"/>
      <c r="F1297" s="47" t="s">
        <v>6724</v>
      </c>
      <c r="G1297" s="47">
        <v>1116.25</v>
      </c>
      <c r="H1297" s="13"/>
      <c r="I1297" s="47">
        <v>7.375</v>
      </c>
      <c r="J1297" s="47" t="s">
        <v>5178</v>
      </c>
      <c r="K1297" s="47"/>
      <c r="L1297" s="47"/>
      <c r="M1297" s="47" t="s">
        <v>18</v>
      </c>
      <c r="N1297" s="47">
        <v>863547</v>
      </c>
      <c r="O1297" s="48">
        <v>41473</v>
      </c>
      <c r="P1297" s="50" t="s">
        <v>8079</v>
      </c>
      <c r="Q1297" s="47" t="s">
        <v>5898</v>
      </c>
      <c r="R1297" s="47" t="s">
        <v>8087</v>
      </c>
      <c r="S1297" s="13" t="s">
        <v>20</v>
      </c>
    </row>
    <row r="1298" spans="1:19" ht="15" hidden="1" customHeight="1" x14ac:dyDescent="0.25">
      <c r="A1298" s="10">
        <v>641879</v>
      </c>
      <c r="B1298" s="10" t="s">
        <v>2500</v>
      </c>
      <c r="C1298" s="10"/>
      <c r="D1298" s="10"/>
      <c r="E1298" s="10"/>
      <c r="F1298" s="10" t="s">
        <v>2501</v>
      </c>
      <c r="G1298" s="11">
        <v>1875</v>
      </c>
      <c r="H1298" s="13"/>
      <c r="I1298" s="10" t="s">
        <v>2502</v>
      </c>
      <c r="J1298" s="10">
        <v>4</v>
      </c>
      <c r="K1298" s="10">
        <v>2</v>
      </c>
      <c r="L1298" s="47"/>
      <c r="M1298" s="10" t="s">
        <v>45</v>
      </c>
      <c r="N1298" s="10"/>
      <c r="O1298" s="12">
        <v>41269</v>
      </c>
      <c r="P1298" s="4" t="s">
        <v>8072</v>
      </c>
      <c r="Q1298" s="10" t="s">
        <v>49</v>
      </c>
      <c r="R1298" s="10" t="s">
        <v>8088</v>
      </c>
      <c r="S1298" s="13" t="s">
        <v>20</v>
      </c>
    </row>
    <row r="1299" spans="1:19" ht="15" hidden="1" customHeight="1" x14ac:dyDescent="0.25">
      <c r="A1299" s="10">
        <v>641949</v>
      </c>
      <c r="B1299" s="10" t="s">
        <v>2503</v>
      </c>
      <c r="C1299" s="10"/>
      <c r="D1299" s="10"/>
      <c r="E1299" s="10"/>
      <c r="F1299" s="10" t="s">
        <v>2504</v>
      </c>
      <c r="G1299" s="11">
        <v>4680</v>
      </c>
      <c r="H1299" s="13"/>
      <c r="I1299" s="10" t="s">
        <v>2505</v>
      </c>
      <c r="J1299" s="10" t="s">
        <v>2506</v>
      </c>
      <c r="K1299" s="47"/>
      <c r="L1299" s="47"/>
      <c r="M1299" s="10" t="s">
        <v>45</v>
      </c>
      <c r="N1299" s="10"/>
      <c r="O1299" s="12">
        <v>41269</v>
      </c>
      <c r="P1299" s="4" t="s">
        <v>8072</v>
      </c>
      <c r="Q1299" s="10" t="s">
        <v>47</v>
      </c>
      <c r="R1299" s="10" t="s">
        <v>8088</v>
      </c>
      <c r="S1299" s="13" t="s">
        <v>20</v>
      </c>
    </row>
    <row r="1300" spans="1:19" ht="15" hidden="1" customHeight="1" x14ac:dyDescent="0.25">
      <c r="A1300" s="10">
        <v>642023</v>
      </c>
      <c r="B1300" s="10" t="s">
        <v>2507</v>
      </c>
      <c r="C1300" s="10"/>
      <c r="D1300" s="10"/>
      <c r="E1300" s="10"/>
      <c r="F1300" s="10" t="s">
        <v>2508</v>
      </c>
      <c r="G1300" s="11">
        <v>2175</v>
      </c>
      <c r="H1300" s="13"/>
      <c r="I1300" s="10" t="s">
        <v>2509</v>
      </c>
      <c r="J1300" s="10" t="s">
        <v>2510</v>
      </c>
      <c r="K1300" s="47"/>
      <c r="L1300" s="47"/>
      <c r="M1300" s="10" t="s">
        <v>45</v>
      </c>
      <c r="N1300" s="10"/>
      <c r="O1300" s="12">
        <v>41269</v>
      </c>
      <c r="P1300" s="4" t="s">
        <v>8072</v>
      </c>
      <c r="Q1300" s="10" t="s">
        <v>52</v>
      </c>
      <c r="R1300" s="10" t="s">
        <v>8088</v>
      </c>
      <c r="S1300" s="13" t="s">
        <v>20</v>
      </c>
    </row>
    <row r="1301" spans="1:19" s="10" customFormat="1" ht="15" hidden="1" customHeight="1" x14ac:dyDescent="0.25">
      <c r="A1301" s="10">
        <v>698162</v>
      </c>
      <c r="B1301" s="10" t="s">
        <v>130</v>
      </c>
      <c r="C1301" s="76" t="s">
        <v>8360</v>
      </c>
      <c r="D1301" s="76"/>
      <c r="E1301" s="76"/>
      <c r="F1301" s="10" t="s">
        <v>7285</v>
      </c>
      <c r="G1301" s="10">
        <v>5050</v>
      </c>
      <c r="I1301" s="10">
        <v>65</v>
      </c>
      <c r="J1301" s="10">
        <v>0</v>
      </c>
      <c r="L1301" s="10">
        <v>3.5</v>
      </c>
      <c r="M1301" s="10" t="s">
        <v>18</v>
      </c>
      <c r="N1301" s="10">
        <v>874614</v>
      </c>
      <c r="O1301" s="12">
        <v>41493</v>
      </c>
      <c r="P1301" s="4" t="s">
        <v>8080</v>
      </c>
      <c r="Q1301" s="10" t="s">
        <v>19</v>
      </c>
      <c r="R1301" s="10" t="s">
        <v>8088</v>
      </c>
      <c r="S1301" s="10" t="s">
        <v>26</v>
      </c>
    </row>
    <row r="1302" spans="1:19" s="10" customFormat="1" ht="15" hidden="1" customHeight="1" x14ac:dyDescent="0.25">
      <c r="A1302" s="10">
        <v>702716</v>
      </c>
      <c r="B1302" s="10" t="s">
        <v>130</v>
      </c>
      <c r="C1302" s="76" t="s">
        <v>8360</v>
      </c>
      <c r="D1302" s="76"/>
      <c r="E1302" s="76"/>
      <c r="F1302" s="10" t="s">
        <v>7285</v>
      </c>
      <c r="G1302" s="10">
        <v>10100</v>
      </c>
      <c r="I1302" s="10">
        <v>65</v>
      </c>
      <c r="J1302" s="10">
        <v>0</v>
      </c>
      <c r="L1302" s="10">
        <v>3.5</v>
      </c>
      <c r="M1302" s="10" t="s">
        <v>45</v>
      </c>
      <c r="O1302" s="12">
        <v>41528</v>
      </c>
      <c r="P1302" s="4" t="s">
        <v>8081</v>
      </c>
      <c r="Q1302" s="10" t="s">
        <v>19</v>
      </c>
      <c r="R1302" s="10" t="s">
        <v>8088</v>
      </c>
      <c r="S1302" s="10" t="s">
        <v>26</v>
      </c>
    </row>
    <row r="1303" spans="1:19" ht="15" hidden="1" customHeight="1" x14ac:dyDescent="0.25">
      <c r="A1303" s="10">
        <v>642087</v>
      </c>
      <c r="B1303" s="10" t="s">
        <v>2512</v>
      </c>
      <c r="C1303" s="10"/>
      <c r="D1303" s="10"/>
      <c r="E1303" s="10"/>
      <c r="F1303" s="10" t="s">
        <v>2513</v>
      </c>
      <c r="G1303" s="11">
        <v>717.5</v>
      </c>
      <c r="H1303" s="13"/>
      <c r="I1303" s="10">
        <v>4</v>
      </c>
      <c r="J1303" s="47"/>
      <c r="K1303" s="10">
        <v>6</v>
      </c>
      <c r="L1303" s="10">
        <v>4</v>
      </c>
      <c r="M1303" s="10" t="s">
        <v>45</v>
      </c>
      <c r="N1303" s="10"/>
      <c r="O1303" s="12">
        <v>41270</v>
      </c>
      <c r="P1303" s="4" t="s">
        <v>8072</v>
      </c>
      <c r="Q1303" s="10" t="s">
        <v>34</v>
      </c>
      <c r="R1303" s="10" t="s">
        <v>8088</v>
      </c>
      <c r="S1303" s="13" t="s">
        <v>20</v>
      </c>
    </row>
    <row r="1304" spans="1:19" ht="15" hidden="1" customHeight="1" x14ac:dyDescent="0.25">
      <c r="A1304" s="10">
        <v>642092</v>
      </c>
      <c r="B1304" s="10" t="s">
        <v>2512</v>
      </c>
      <c r="C1304" s="10"/>
      <c r="D1304" s="10"/>
      <c r="E1304" s="10"/>
      <c r="F1304" s="10" t="s">
        <v>2514</v>
      </c>
      <c r="G1304" s="11">
        <v>901</v>
      </c>
      <c r="H1304" s="13"/>
      <c r="I1304" s="10">
        <v>6</v>
      </c>
      <c r="J1304" s="47"/>
      <c r="K1304" s="10">
        <v>8</v>
      </c>
      <c r="L1304" s="10">
        <v>4</v>
      </c>
      <c r="M1304" s="10" t="s">
        <v>45</v>
      </c>
      <c r="N1304" s="10"/>
      <c r="O1304" s="12">
        <v>41270</v>
      </c>
      <c r="P1304" s="4" t="s">
        <v>8072</v>
      </c>
      <c r="Q1304" s="10" t="s">
        <v>34</v>
      </c>
      <c r="R1304" s="10" t="s">
        <v>8088</v>
      </c>
      <c r="S1304" s="13" t="s">
        <v>20</v>
      </c>
    </row>
    <row r="1305" spans="1:19" ht="15" hidden="1" customHeight="1" x14ac:dyDescent="0.25">
      <c r="A1305" s="10">
        <v>642093</v>
      </c>
      <c r="B1305" s="10" t="s">
        <v>2512</v>
      </c>
      <c r="C1305" s="10"/>
      <c r="D1305" s="10"/>
      <c r="E1305" s="10"/>
      <c r="F1305" s="10" t="s">
        <v>2515</v>
      </c>
      <c r="G1305" s="11">
        <v>817.25</v>
      </c>
      <c r="H1305" s="13"/>
      <c r="I1305" s="10">
        <v>8</v>
      </c>
      <c r="J1305" s="47"/>
      <c r="K1305" s="10">
        <v>10</v>
      </c>
      <c r="L1305" s="10">
        <v>4</v>
      </c>
      <c r="M1305" s="10" t="s">
        <v>45</v>
      </c>
      <c r="N1305" s="10"/>
      <c r="O1305" s="12">
        <v>41270</v>
      </c>
      <c r="P1305" s="4" t="s">
        <v>8072</v>
      </c>
      <c r="Q1305" s="10" t="s">
        <v>34</v>
      </c>
      <c r="R1305" s="10" t="s">
        <v>8088</v>
      </c>
      <c r="S1305" s="13" t="s">
        <v>20</v>
      </c>
    </row>
    <row r="1306" spans="1:19" ht="15" hidden="1" customHeight="1" x14ac:dyDescent="0.25">
      <c r="A1306" s="10">
        <v>642095</v>
      </c>
      <c r="B1306" s="10" t="s">
        <v>2512</v>
      </c>
      <c r="C1306" s="10"/>
      <c r="D1306" s="10"/>
      <c r="E1306" s="10"/>
      <c r="F1306" s="10" t="s">
        <v>2516</v>
      </c>
      <c r="G1306" s="11">
        <v>901.75</v>
      </c>
      <c r="H1306" s="13"/>
      <c r="I1306" s="10" t="s">
        <v>151</v>
      </c>
      <c r="J1306" s="10">
        <v>12</v>
      </c>
      <c r="K1306" s="10" t="s">
        <v>2517</v>
      </c>
      <c r="L1306" s="47"/>
      <c r="M1306" s="10" t="s">
        <v>45</v>
      </c>
      <c r="N1306" s="10"/>
      <c r="O1306" s="12">
        <v>41270</v>
      </c>
      <c r="P1306" s="4" t="s">
        <v>8072</v>
      </c>
      <c r="Q1306" s="10" t="s">
        <v>34</v>
      </c>
      <c r="R1306" s="10" t="s">
        <v>8088</v>
      </c>
      <c r="S1306" s="13" t="s">
        <v>20</v>
      </c>
    </row>
    <row r="1307" spans="1:19" ht="15" hidden="1" customHeight="1" x14ac:dyDescent="0.25">
      <c r="A1307" s="10">
        <v>642097</v>
      </c>
      <c r="B1307" s="10" t="s">
        <v>2512</v>
      </c>
      <c r="C1307" s="10"/>
      <c r="D1307" s="10"/>
      <c r="E1307" s="10"/>
      <c r="F1307" s="10" t="s">
        <v>2518</v>
      </c>
      <c r="G1307" s="11">
        <v>1113.75</v>
      </c>
      <c r="H1307" s="13"/>
      <c r="I1307" s="10">
        <v>12</v>
      </c>
      <c r="J1307" s="47"/>
      <c r="K1307" s="10">
        <v>15</v>
      </c>
      <c r="L1307" s="10">
        <v>4</v>
      </c>
      <c r="M1307" s="10" t="s">
        <v>45</v>
      </c>
      <c r="N1307" s="10"/>
      <c r="O1307" s="12">
        <v>41270</v>
      </c>
      <c r="P1307" s="4" t="s">
        <v>8072</v>
      </c>
      <c r="Q1307" s="10" t="s">
        <v>34</v>
      </c>
      <c r="R1307" s="10" t="s">
        <v>8088</v>
      </c>
      <c r="S1307" s="13" t="s">
        <v>20</v>
      </c>
    </row>
    <row r="1308" spans="1:19" ht="15" hidden="1" customHeight="1" x14ac:dyDescent="0.25">
      <c r="A1308" s="10">
        <v>642100</v>
      </c>
      <c r="B1308" s="10" t="s">
        <v>2512</v>
      </c>
      <c r="C1308" s="10"/>
      <c r="D1308" s="10"/>
      <c r="E1308" s="10"/>
      <c r="F1308" s="10" t="s">
        <v>2519</v>
      </c>
      <c r="G1308" s="11">
        <v>1410.5</v>
      </c>
      <c r="H1308" s="13"/>
      <c r="I1308" s="10">
        <v>13</v>
      </c>
      <c r="J1308" s="47"/>
      <c r="K1308" s="10">
        <v>20</v>
      </c>
      <c r="L1308" s="10">
        <v>4</v>
      </c>
      <c r="M1308" s="10" t="s">
        <v>45</v>
      </c>
      <c r="N1308" s="10"/>
      <c r="O1308" s="12">
        <v>41270</v>
      </c>
      <c r="P1308" s="4" t="s">
        <v>8072</v>
      </c>
      <c r="Q1308" s="10" t="s">
        <v>34</v>
      </c>
      <c r="R1308" s="10" t="s">
        <v>8088</v>
      </c>
      <c r="S1308" s="13" t="s">
        <v>20</v>
      </c>
    </row>
    <row r="1309" spans="1:19" ht="15" hidden="1" customHeight="1" x14ac:dyDescent="0.25">
      <c r="A1309" s="47">
        <v>691160</v>
      </c>
      <c r="B1309" s="47" t="s">
        <v>271</v>
      </c>
      <c r="C1309" s="47"/>
      <c r="D1309" s="47"/>
      <c r="E1309" s="47"/>
      <c r="F1309" s="47" t="s">
        <v>6545</v>
      </c>
      <c r="G1309" s="47">
        <v>3027</v>
      </c>
      <c r="H1309" s="13"/>
      <c r="I1309" s="47">
        <v>9</v>
      </c>
      <c r="J1309" s="47">
        <v>12</v>
      </c>
      <c r="K1309" s="47" t="s">
        <v>6546</v>
      </c>
      <c r="L1309" s="47"/>
      <c r="M1309" s="47" t="s">
        <v>45</v>
      </c>
      <c r="N1309" s="47"/>
      <c r="O1309" s="48">
        <v>41478</v>
      </c>
      <c r="P1309" s="50" t="s">
        <v>8079</v>
      </c>
      <c r="Q1309" s="47" t="s">
        <v>31</v>
      </c>
      <c r="R1309" s="47" t="s">
        <v>8088</v>
      </c>
      <c r="S1309" s="13" t="s">
        <v>20</v>
      </c>
    </row>
    <row r="1310" spans="1:19" ht="15" hidden="1" customHeight="1" x14ac:dyDescent="0.25">
      <c r="A1310" s="10">
        <v>631718</v>
      </c>
      <c r="B1310" s="10" t="s">
        <v>64</v>
      </c>
      <c r="C1310" s="10"/>
      <c r="D1310" s="10"/>
      <c r="E1310" s="10"/>
      <c r="F1310" s="10" t="s">
        <v>1533</v>
      </c>
      <c r="G1310" s="11">
        <v>2980</v>
      </c>
      <c r="H1310" s="13"/>
      <c r="I1310" s="10">
        <v>4.25</v>
      </c>
      <c r="J1310" s="47"/>
      <c r="K1310" s="10">
        <v>4.75</v>
      </c>
      <c r="L1310" s="10">
        <v>1.5</v>
      </c>
      <c r="M1310" s="10" t="s">
        <v>45</v>
      </c>
      <c r="N1310" s="10"/>
      <c r="O1310" s="12">
        <v>41221</v>
      </c>
      <c r="P1310" s="4" t="s">
        <v>8071</v>
      </c>
      <c r="Q1310" s="10" t="s">
        <v>58</v>
      </c>
      <c r="R1310" s="10" t="s">
        <v>8088</v>
      </c>
      <c r="S1310" s="13" t="s">
        <v>20</v>
      </c>
    </row>
    <row r="1311" spans="1:19" s="10" customFormat="1" ht="15" hidden="1" customHeight="1" x14ac:dyDescent="0.25">
      <c r="A1311" s="10">
        <v>665943</v>
      </c>
      <c r="B1311" s="10" t="s">
        <v>4633</v>
      </c>
      <c r="C1311" s="76" t="s">
        <v>8360</v>
      </c>
      <c r="D1311" s="76"/>
      <c r="E1311" s="76"/>
      <c r="F1311" s="10" t="s">
        <v>4634</v>
      </c>
      <c r="G1311" s="11">
        <v>1945.12</v>
      </c>
      <c r="I1311" s="10">
        <v>66</v>
      </c>
      <c r="L1311" s="10">
        <v>0.75</v>
      </c>
      <c r="M1311" s="10" t="s">
        <v>18</v>
      </c>
      <c r="N1311" s="10">
        <v>807604</v>
      </c>
      <c r="O1311" s="12">
        <v>41367</v>
      </c>
      <c r="P1311" s="4" t="s">
        <v>8076</v>
      </c>
      <c r="Q1311" s="10" t="s">
        <v>169</v>
      </c>
      <c r="R1311" s="10" t="s">
        <v>8088</v>
      </c>
      <c r="S1311" s="10" t="s">
        <v>26</v>
      </c>
    </row>
    <row r="1312" spans="1:19" ht="15" hidden="1" customHeight="1" x14ac:dyDescent="0.25">
      <c r="A1312" s="10">
        <v>687617</v>
      </c>
      <c r="B1312" s="10" t="s">
        <v>554</v>
      </c>
      <c r="C1312" s="10"/>
      <c r="D1312" s="10"/>
      <c r="E1312" s="10"/>
      <c r="F1312" s="10" t="s">
        <v>6180</v>
      </c>
      <c r="G1312" s="11">
        <v>2970</v>
      </c>
      <c r="H1312" s="13"/>
      <c r="I1312" s="10">
        <v>8</v>
      </c>
      <c r="J1312" s="47"/>
      <c r="K1312" s="10">
        <v>12</v>
      </c>
      <c r="L1312" s="10">
        <v>2.5</v>
      </c>
      <c r="M1312" s="10" t="s">
        <v>45</v>
      </c>
      <c r="N1312" s="10"/>
      <c r="O1312" s="12">
        <v>41444</v>
      </c>
      <c r="P1312" s="4" t="s">
        <v>8078</v>
      </c>
      <c r="Q1312" s="10" t="s">
        <v>52</v>
      </c>
      <c r="R1312" s="10" t="s">
        <v>8088</v>
      </c>
      <c r="S1312" s="13" t="s">
        <v>20</v>
      </c>
    </row>
    <row r="1313" spans="1:19" ht="15" hidden="1" customHeight="1" x14ac:dyDescent="0.25">
      <c r="A1313" s="10">
        <v>642218</v>
      </c>
      <c r="B1313" s="10" t="s">
        <v>1335</v>
      </c>
      <c r="C1313" s="10"/>
      <c r="D1313" s="10"/>
      <c r="E1313" s="10"/>
      <c r="F1313" s="10" t="s">
        <v>2524</v>
      </c>
      <c r="G1313" s="11">
        <v>0</v>
      </c>
      <c r="H1313" s="13"/>
      <c r="I1313" s="10">
        <v>2</v>
      </c>
      <c r="J1313" s="10" t="s">
        <v>2525</v>
      </c>
      <c r="K1313" s="47"/>
      <c r="L1313" s="47"/>
      <c r="M1313" s="10" t="s">
        <v>45</v>
      </c>
      <c r="N1313" s="10"/>
      <c r="O1313" s="12">
        <v>41270</v>
      </c>
      <c r="P1313" s="4" t="s">
        <v>8072</v>
      </c>
      <c r="Q1313" s="10" t="s">
        <v>103</v>
      </c>
      <c r="R1313" s="10" t="s">
        <v>8088</v>
      </c>
      <c r="S1313" s="13" t="s">
        <v>20</v>
      </c>
    </row>
    <row r="1314" spans="1:19" ht="15" hidden="1" customHeight="1" x14ac:dyDescent="0.25">
      <c r="A1314" s="10">
        <v>642219</v>
      </c>
      <c r="B1314" s="10" t="s">
        <v>1144</v>
      </c>
      <c r="C1314" s="10"/>
      <c r="D1314" s="10"/>
      <c r="E1314" s="10"/>
      <c r="F1314" s="10" t="s">
        <v>1145</v>
      </c>
      <c r="G1314" s="11">
        <v>2172</v>
      </c>
      <c r="H1314" s="13"/>
      <c r="I1314" s="10">
        <v>11</v>
      </c>
      <c r="J1314" s="47"/>
      <c r="K1314" s="10">
        <v>8</v>
      </c>
      <c r="L1314" s="10">
        <v>1</v>
      </c>
      <c r="M1314" s="10" t="s">
        <v>45</v>
      </c>
      <c r="N1314" s="10"/>
      <c r="O1314" s="12">
        <v>41270</v>
      </c>
      <c r="P1314" s="4" t="s">
        <v>8072</v>
      </c>
      <c r="Q1314" s="10" t="s">
        <v>203</v>
      </c>
      <c r="R1314" s="47" t="s">
        <v>8087</v>
      </c>
      <c r="S1314" s="13" t="s">
        <v>20</v>
      </c>
    </row>
    <row r="1315" spans="1:19" ht="15" hidden="1" customHeight="1" x14ac:dyDescent="0.25">
      <c r="A1315" s="10">
        <v>642222</v>
      </c>
      <c r="B1315" s="10" t="s">
        <v>1335</v>
      </c>
      <c r="C1315" s="10"/>
      <c r="D1315" s="10"/>
      <c r="E1315" s="10"/>
      <c r="F1315" s="10" t="s">
        <v>2526</v>
      </c>
      <c r="G1315" s="11">
        <v>0</v>
      </c>
      <c r="H1315" s="13"/>
      <c r="I1315" s="10">
        <v>2</v>
      </c>
      <c r="J1315" s="10" t="s">
        <v>2527</v>
      </c>
      <c r="K1315" s="47"/>
      <c r="L1315" s="47"/>
      <c r="M1315" s="10" t="s">
        <v>45</v>
      </c>
      <c r="N1315" s="10"/>
      <c r="O1315" s="12">
        <v>41270</v>
      </c>
      <c r="P1315" s="4" t="s">
        <v>8072</v>
      </c>
      <c r="Q1315" s="10" t="s">
        <v>103</v>
      </c>
      <c r="R1315" s="10" t="s">
        <v>8088</v>
      </c>
      <c r="S1315" s="13" t="s">
        <v>20</v>
      </c>
    </row>
    <row r="1316" spans="1:19" ht="15" hidden="1" customHeight="1" x14ac:dyDescent="0.25">
      <c r="A1316" s="10">
        <v>642244</v>
      </c>
      <c r="B1316" s="10" t="s">
        <v>2528</v>
      </c>
      <c r="C1316" s="10"/>
      <c r="D1316" s="10"/>
      <c r="E1316" s="10"/>
      <c r="F1316" s="10" t="s">
        <v>2529</v>
      </c>
      <c r="G1316" s="11">
        <v>2169.5</v>
      </c>
      <c r="H1316" s="13"/>
      <c r="I1316" s="10">
        <v>19</v>
      </c>
      <c r="J1316" s="10" t="s">
        <v>2530</v>
      </c>
      <c r="K1316" s="47"/>
      <c r="L1316" s="47"/>
      <c r="M1316" s="10" t="s">
        <v>45</v>
      </c>
      <c r="N1316" s="10"/>
      <c r="O1316" s="12">
        <v>41270</v>
      </c>
      <c r="P1316" s="4" t="s">
        <v>8072</v>
      </c>
      <c r="Q1316" s="10" t="s">
        <v>71</v>
      </c>
      <c r="R1316" s="10" t="s">
        <v>8088</v>
      </c>
      <c r="S1316" s="13" t="s">
        <v>20</v>
      </c>
    </row>
    <row r="1317" spans="1:19" ht="15" hidden="1" customHeight="1" x14ac:dyDescent="0.25">
      <c r="A1317" s="10">
        <v>642259</v>
      </c>
      <c r="B1317" s="10" t="s">
        <v>1335</v>
      </c>
      <c r="C1317" s="10"/>
      <c r="D1317" s="10"/>
      <c r="E1317" s="10"/>
      <c r="F1317" s="10" t="s">
        <v>2531</v>
      </c>
      <c r="G1317" s="11">
        <v>0</v>
      </c>
      <c r="H1317" s="13"/>
      <c r="I1317" s="10">
        <v>3</v>
      </c>
      <c r="J1317" s="10" t="s">
        <v>2525</v>
      </c>
      <c r="K1317" s="47"/>
      <c r="L1317" s="47"/>
      <c r="M1317" s="10" t="s">
        <v>45</v>
      </c>
      <c r="N1317" s="10"/>
      <c r="O1317" s="12">
        <v>41270</v>
      </c>
      <c r="P1317" s="4" t="s">
        <v>8072</v>
      </c>
      <c r="Q1317" s="10" t="s">
        <v>103</v>
      </c>
      <c r="R1317" s="10" t="s">
        <v>8088</v>
      </c>
      <c r="S1317" s="13" t="s">
        <v>20</v>
      </c>
    </row>
    <row r="1318" spans="1:19" ht="15" hidden="1" customHeight="1" x14ac:dyDescent="0.25">
      <c r="A1318" s="10">
        <v>642264</v>
      </c>
      <c r="B1318" s="10" t="s">
        <v>1335</v>
      </c>
      <c r="C1318" s="10"/>
      <c r="D1318" s="10"/>
      <c r="E1318" s="10"/>
      <c r="F1318" s="10" t="s">
        <v>2532</v>
      </c>
      <c r="G1318" s="11">
        <v>0</v>
      </c>
      <c r="H1318" s="13"/>
      <c r="I1318" s="10">
        <v>2</v>
      </c>
      <c r="J1318" s="10" t="s">
        <v>2533</v>
      </c>
      <c r="K1318" s="47"/>
      <c r="L1318" s="47"/>
      <c r="M1318" s="10" t="s">
        <v>45</v>
      </c>
      <c r="N1318" s="10"/>
      <c r="O1318" s="12">
        <v>41270</v>
      </c>
      <c r="P1318" s="4" t="s">
        <v>8072</v>
      </c>
      <c r="Q1318" s="10" t="s">
        <v>103</v>
      </c>
      <c r="R1318" s="10" t="s">
        <v>8088</v>
      </c>
      <c r="S1318" s="13" t="s">
        <v>20</v>
      </c>
    </row>
    <row r="1319" spans="1:19" ht="15" hidden="1" customHeight="1" x14ac:dyDescent="0.25">
      <c r="A1319" s="10">
        <v>642267</v>
      </c>
      <c r="B1319" s="10" t="s">
        <v>1335</v>
      </c>
      <c r="C1319" s="10"/>
      <c r="D1319" s="10"/>
      <c r="E1319" s="10"/>
      <c r="F1319" s="10" t="s">
        <v>2534</v>
      </c>
      <c r="G1319" s="11">
        <v>0</v>
      </c>
      <c r="H1319" s="13"/>
      <c r="I1319" s="10">
        <v>2</v>
      </c>
      <c r="J1319" s="10" t="s">
        <v>2535</v>
      </c>
      <c r="K1319" s="47"/>
      <c r="L1319" s="47"/>
      <c r="M1319" s="10" t="s">
        <v>45</v>
      </c>
      <c r="N1319" s="10"/>
      <c r="O1319" s="12">
        <v>41270</v>
      </c>
      <c r="P1319" s="4" t="s">
        <v>8072</v>
      </c>
      <c r="Q1319" s="10" t="s">
        <v>103</v>
      </c>
      <c r="R1319" s="10" t="s">
        <v>8088</v>
      </c>
      <c r="S1319" s="13" t="s">
        <v>20</v>
      </c>
    </row>
    <row r="1320" spans="1:19" ht="15" hidden="1" customHeight="1" x14ac:dyDescent="0.25">
      <c r="A1320" s="10">
        <v>642273</v>
      </c>
      <c r="B1320" s="10" t="s">
        <v>1335</v>
      </c>
      <c r="C1320" s="10"/>
      <c r="D1320" s="10"/>
      <c r="E1320" s="10"/>
      <c r="F1320" s="10" t="s">
        <v>2536</v>
      </c>
      <c r="G1320" s="11">
        <v>0</v>
      </c>
      <c r="H1320" s="13"/>
      <c r="I1320" s="10">
        <v>3</v>
      </c>
      <c r="J1320" s="10" t="s">
        <v>2537</v>
      </c>
      <c r="K1320" s="47"/>
      <c r="L1320" s="47"/>
      <c r="M1320" s="10" t="s">
        <v>45</v>
      </c>
      <c r="N1320" s="10"/>
      <c r="O1320" s="12">
        <v>41270</v>
      </c>
      <c r="P1320" s="4" t="s">
        <v>8072</v>
      </c>
      <c r="Q1320" s="10" t="s">
        <v>103</v>
      </c>
      <c r="R1320" s="10" t="s">
        <v>8088</v>
      </c>
      <c r="S1320" s="13" t="s">
        <v>20</v>
      </c>
    </row>
    <row r="1321" spans="1:19" ht="15" hidden="1" customHeight="1" x14ac:dyDescent="0.25">
      <c r="A1321" s="10">
        <v>642274</v>
      </c>
      <c r="B1321" s="10" t="s">
        <v>1335</v>
      </c>
      <c r="C1321" s="10"/>
      <c r="D1321" s="10"/>
      <c r="E1321" s="10"/>
      <c r="F1321" s="10" t="s">
        <v>2538</v>
      </c>
      <c r="G1321" s="11">
        <v>0</v>
      </c>
      <c r="H1321" s="13"/>
      <c r="I1321" s="10">
        <v>3</v>
      </c>
      <c r="J1321" s="10" t="s">
        <v>2539</v>
      </c>
      <c r="K1321" s="47"/>
      <c r="L1321" s="47"/>
      <c r="M1321" s="10" t="s">
        <v>45</v>
      </c>
      <c r="N1321" s="10"/>
      <c r="O1321" s="12">
        <v>41270</v>
      </c>
      <c r="P1321" s="4" t="s">
        <v>8072</v>
      </c>
      <c r="Q1321" s="10" t="s">
        <v>103</v>
      </c>
      <c r="R1321" s="10" t="s">
        <v>8088</v>
      </c>
      <c r="S1321" s="13" t="s">
        <v>20</v>
      </c>
    </row>
    <row r="1322" spans="1:19" ht="15" hidden="1" customHeight="1" x14ac:dyDescent="0.25">
      <c r="A1322" s="10">
        <v>642277</v>
      </c>
      <c r="B1322" s="10" t="s">
        <v>1335</v>
      </c>
      <c r="C1322" s="10"/>
      <c r="D1322" s="10"/>
      <c r="E1322" s="10"/>
      <c r="F1322" s="10" t="s">
        <v>2540</v>
      </c>
      <c r="G1322" s="11">
        <v>0</v>
      </c>
      <c r="H1322" s="13"/>
      <c r="I1322" s="10">
        <v>3.5</v>
      </c>
      <c r="J1322" s="10" t="s">
        <v>2541</v>
      </c>
      <c r="K1322" s="47"/>
      <c r="L1322" s="47"/>
      <c r="M1322" s="10" t="s">
        <v>45</v>
      </c>
      <c r="N1322" s="10"/>
      <c r="O1322" s="12">
        <v>41270</v>
      </c>
      <c r="P1322" s="4" t="s">
        <v>8072</v>
      </c>
      <c r="Q1322" s="10" t="s">
        <v>103</v>
      </c>
      <c r="R1322" s="10" t="s">
        <v>8088</v>
      </c>
      <c r="S1322" s="13" t="s">
        <v>20</v>
      </c>
    </row>
    <row r="1323" spans="1:19" ht="15" hidden="1" customHeight="1" x14ac:dyDescent="0.25">
      <c r="A1323" s="10">
        <v>642278</v>
      </c>
      <c r="B1323" s="10" t="s">
        <v>1335</v>
      </c>
      <c r="C1323" s="10"/>
      <c r="D1323" s="10"/>
      <c r="E1323" s="10"/>
      <c r="F1323" s="10" t="s">
        <v>2542</v>
      </c>
      <c r="G1323" s="11">
        <v>0</v>
      </c>
      <c r="H1323" s="13"/>
      <c r="I1323" s="10">
        <v>4</v>
      </c>
      <c r="J1323" s="10" t="s">
        <v>2543</v>
      </c>
      <c r="K1323" s="47"/>
      <c r="L1323" s="47"/>
      <c r="M1323" s="10" t="s">
        <v>45</v>
      </c>
      <c r="N1323" s="10"/>
      <c r="O1323" s="12">
        <v>41270</v>
      </c>
      <c r="P1323" s="4" t="s">
        <v>8072</v>
      </c>
      <c r="Q1323" s="10" t="s">
        <v>103</v>
      </c>
      <c r="R1323" s="10" t="s">
        <v>8088</v>
      </c>
      <c r="S1323" s="13" t="s">
        <v>20</v>
      </c>
    </row>
    <row r="1324" spans="1:19" ht="15" hidden="1" customHeight="1" x14ac:dyDescent="0.25">
      <c r="A1324" s="10">
        <v>642280</v>
      </c>
      <c r="B1324" s="10" t="s">
        <v>1335</v>
      </c>
      <c r="C1324" s="10"/>
      <c r="D1324" s="10"/>
      <c r="E1324" s="10"/>
      <c r="F1324" s="10" t="s">
        <v>2544</v>
      </c>
      <c r="G1324" s="11">
        <v>0</v>
      </c>
      <c r="H1324" s="13"/>
      <c r="I1324" s="10">
        <v>4</v>
      </c>
      <c r="J1324" s="10" t="s">
        <v>2545</v>
      </c>
      <c r="K1324" s="47"/>
      <c r="L1324" s="47"/>
      <c r="M1324" s="10" t="s">
        <v>45</v>
      </c>
      <c r="N1324" s="10"/>
      <c r="O1324" s="12">
        <v>41270</v>
      </c>
      <c r="P1324" s="4" t="s">
        <v>8072</v>
      </c>
      <c r="Q1324" s="10" t="s">
        <v>103</v>
      </c>
      <c r="R1324" s="10" t="s">
        <v>8088</v>
      </c>
      <c r="S1324" s="13" t="s">
        <v>20</v>
      </c>
    </row>
    <row r="1325" spans="1:19" ht="15" hidden="1" customHeight="1" x14ac:dyDescent="0.25">
      <c r="A1325" s="10">
        <v>642281</v>
      </c>
      <c r="B1325" s="10" t="s">
        <v>420</v>
      </c>
      <c r="C1325" s="10"/>
      <c r="D1325" s="10"/>
      <c r="E1325" s="10"/>
      <c r="F1325" s="10" t="s">
        <v>2546</v>
      </c>
      <c r="G1325" s="11">
        <v>3769.75</v>
      </c>
      <c r="H1325" s="13"/>
      <c r="I1325" s="10" t="s">
        <v>2547</v>
      </c>
      <c r="J1325" s="10">
        <v>48</v>
      </c>
      <c r="K1325" s="47"/>
      <c r="L1325" s="47"/>
      <c r="M1325" s="10" t="s">
        <v>45</v>
      </c>
      <c r="N1325" s="10"/>
      <c r="O1325" s="12">
        <v>41270</v>
      </c>
      <c r="P1325" s="4" t="s">
        <v>8072</v>
      </c>
      <c r="Q1325" s="10" t="s">
        <v>34</v>
      </c>
      <c r="R1325" s="10" t="s">
        <v>8088</v>
      </c>
      <c r="S1325" s="13" t="s">
        <v>20</v>
      </c>
    </row>
    <row r="1326" spans="1:19" ht="15" hidden="1" customHeight="1" x14ac:dyDescent="0.25">
      <c r="A1326" s="10">
        <v>642283</v>
      </c>
      <c r="B1326" s="10" t="s">
        <v>420</v>
      </c>
      <c r="C1326" s="10"/>
      <c r="D1326" s="10"/>
      <c r="E1326" s="10"/>
      <c r="F1326" s="10" t="s">
        <v>2548</v>
      </c>
      <c r="G1326" s="11">
        <v>2090.1</v>
      </c>
      <c r="H1326" s="13"/>
      <c r="I1326" s="10" t="s">
        <v>2547</v>
      </c>
      <c r="J1326" s="10">
        <v>36</v>
      </c>
      <c r="K1326" s="47"/>
      <c r="L1326" s="47"/>
      <c r="M1326" s="10" t="s">
        <v>45</v>
      </c>
      <c r="N1326" s="10"/>
      <c r="O1326" s="12">
        <v>41270</v>
      </c>
      <c r="P1326" s="4" t="s">
        <v>8072</v>
      </c>
      <c r="Q1326" s="10" t="s">
        <v>34</v>
      </c>
      <c r="R1326" s="10" t="s">
        <v>8088</v>
      </c>
      <c r="S1326" s="13" t="s">
        <v>20</v>
      </c>
    </row>
    <row r="1327" spans="1:19" ht="15" hidden="1" customHeight="1" x14ac:dyDescent="0.25">
      <c r="A1327" s="10">
        <v>642313</v>
      </c>
      <c r="B1327" s="10" t="s">
        <v>2549</v>
      </c>
      <c r="C1327" s="10"/>
      <c r="D1327" s="10"/>
      <c r="E1327" s="10"/>
      <c r="F1327" s="10" t="s">
        <v>2550</v>
      </c>
      <c r="G1327" s="11">
        <v>1388.13</v>
      </c>
      <c r="H1327" s="13"/>
      <c r="I1327" s="10" t="s">
        <v>2551</v>
      </c>
      <c r="J1327" s="10" t="s">
        <v>2552</v>
      </c>
      <c r="K1327" s="47"/>
      <c r="L1327" s="47"/>
      <c r="M1327" s="10" t="s">
        <v>45</v>
      </c>
      <c r="N1327" s="10"/>
      <c r="O1327" s="12">
        <v>41270</v>
      </c>
      <c r="P1327" s="4" t="s">
        <v>8072</v>
      </c>
      <c r="Q1327" s="10" t="s">
        <v>34</v>
      </c>
      <c r="R1327" s="10" t="s">
        <v>8088</v>
      </c>
      <c r="S1327" s="13" t="s">
        <v>20</v>
      </c>
    </row>
    <row r="1328" spans="1:19" ht="15" hidden="1" customHeight="1" x14ac:dyDescent="0.25">
      <c r="A1328" s="10">
        <v>642344</v>
      </c>
      <c r="B1328" s="10" t="s">
        <v>1335</v>
      </c>
      <c r="C1328" s="10"/>
      <c r="D1328" s="10"/>
      <c r="E1328" s="10"/>
      <c r="F1328" s="10" t="s">
        <v>2553</v>
      </c>
      <c r="G1328" s="11">
        <v>0</v>
      </c>
      <c r="H1328" s="13"/>
      <c r="I1328" s="10">
        <v>1</v>
      </c>
      <c r="J1328" s="10" t="s">
        <v>2554</v>
      </c>
      <c r="K1328" s="47"/>
      <c r="L1328" s="47"/>
      <c r="M1328" s="10" t="s">
        <v>45</v>
      </c>
      <c r="N1328" s="10"/>
      <c r="O1328" s="12">
        <v>41270</v>
      </c>
      <c r="P1328" s="4" t="s">
        <v>8072</v>
      </c>
      <c r="Q1328" s="10" t="s">
        <v>103</v>
      </c>
      <c r="R1328" s="10" t="s">
        <v>8088</v>
      </c>
      <c r="S1328" s="13" t="s">
        <v>20</v>
      </c>
    </row>
    <row r="1329" spans="1:19" ht="15" hidden="1" customHeight="1" x14ac:dyDescent="0.25">
      <c r="A1329" s="10">
        <v>642345</v>
      </c>
      <c r="B1329" s="10" t="s">
        <v>1335</v>
      </c>
      <c r="C1329" s="10"/>
      <c r="D1329" s="10"/>
      <c r="E1329" s="10"/>
      <c r="F1329" s="10" t="s">
        <v>2555</v>
      </c>
      <c r="G1329" s="11">
        <v>0</v>
      </c>
      <c r="H1329" s="13"/>
      <c r="I1329" s="10">
        <v>2</v>
      </c>
      <c r="J1329" s="10" t="s">
        <v>2556</v>
      </c>
      <c r="K1329" s="47"/>
      <c r="L1329" s="47"/>
      <c r="M1329" s="10" t="s">
        <v>45</v>
      </c>
      <c r="N1329" s="10"/>
      <c r="O1329" s="12">
        <v>41270</v>
      </c>
      <c r="P1329" s="4" t="s">
        <v>8072</v>
      </c>
      <c r="Q1329" s="10" t="s">
        <v>103</v>
      </c>
      <c r="R1329" s="10" t="s">
        <v>8088</v>
      </c>
      <c r="S1329" s="13" t="s">
        <v>20</v>
      </c>
    </row>
    <row r="1330" spans="1:19" ht="15" hidden="1" customHeight="1" x14ac:dyDescent="0.25">
      <c r="A1330" s="10">
        <v>642348</v>
      </c>
      <c r="B1330" s="10" t="s">
        <v>1335</v>
      </c>
      <c r="C1330" s="10"/>
      <c r="D1330" s="10"/>
      <c r="E1330" s="10"/>
      <c r="F1330" s="10" t="s">
        <v>2557</v>
      </c>
      <c r="G1330" s="11">
        <v>0</v>
      </c>
      <c r="H1330" s="13"/>
      <c r="I1330" s="10">
        <v>2</v>
      </c>
      <c r="J1330" s="10" t="s">
        <v>2558</v>
      </c>
      <c r="K1330" s="47"/>
      <c r="L1330" s="47"/>
      <c r="M1330" s="10" t="s">
        <v>45</v>
      </c>
      <c r="N1330" s="10"/>
      <c r="O1330" s="12">
        <v>41270</v>
      </c>
      <c r="P1330" s="4" t="s">
        <v>8072</v>
      </c>
      <c r="Q1330" s="10" t="s">
        <v>103</v>
      </c>
      <c r="R1330" s="10" t="s">
        <v>8088</v>
      </c>
      <c r="S1330" s="13" t="s">
        <v>20</v>
      </c>
    </row>
    <row r="1331" spans="1:19" ht="15" hidden="1" customHeight="1" x14ac:dyDescent="0.25">
      <c r="A1331" s="10">
        <v>642387</v>
      </c>
      <c r="B1331" s="10" t="s">
        <v>1335</v>
      </c>
      <c r="C1331" s="10"/>
      <c r="D1331" s="10"/>
      <c r="E1331" s="10"/>
      <c r="F1331" s="10" t="s">
        <v>2559</v>
      </c>
      <c r="G1331" s="11">
        <v>0</v>
      </c>
      <c r="H1331" s="13"/>
      <c r="I1331" s="10">
        <v>2</v>
      </c>
      <c r="J1331" s="10" t="s">
        <v>2560</v>
      </c>
      <c r="K1331" s="47"/>
      <c r="L1331" s="47"/>
      <c r="M1331" s="10" t="s">
        <v>45</v>
      </c>
      <c r="N1331" s="10"/>
      <c r="O1331" s="12">
        <v>41270</v>
      </c>
      <c r="P1331" s="4" t="s">
        <v>8072</v>
      </c>
      <c r="Q1331" s="10" t="s">
        <v>103</v>
      </c>
      <c r="R1331" s="10" t="s">
        <v>8088</v>
      </c>
      <c r="S1331" s="13" t="s">
        <v>20</v>
      </c>
    </row>
    <row r="1332" spans="1:19" ht="15" hidden="1" customHeight="1" x14ac:dyDescent="0.25">
      <c r="A1332" s="10">
        <v>642388</v>
      </c>
      <c r="B1332" s="10" t="s">
        <v>1335</v>
      </c>
      <c r="C1332" s="10"/>
      <c r="D1332" s="10"/>
      <c r="E1332" s="10"/>
      <c r="F1332" s="10" t="s">
        <v>2561</v>
      </c>
      <c r="G1332" s="11">
        <v>0</v>
      </c>
      <c r="H1332" s="13"/>
      <c r="I1332" s="10">
        <v>3</v>
      </c>
      <c r="J1332" s="10" t="s">
        <v>2562</v>
      </c>
      <c r="K1332" s="47"/>
      <c r="L1332" s="47"/>
      <c r="M1332" s="10" t="s">
        <v>45</v>
      </c>
      <c r="N1332" s="10"/>
      <c r="O1332" s="12">
        <v>41270</v>
      </c>
      <c r="P1332" s="4" t="s">
        <v>8072</v>
      </c>
      <c r="Q1332" s="10" t="s">
        <v>103</v>
      </c>
      <c r="R1332" s="10" t="s">
        <v>8088</v>
      </c>
      <c r="S1332" s="13" t="s">
        <v>20</v>
      </c>
    </row>
    <row r="1333" spans="1:19" ht="15" hidden="1" customHeight="1" x14ac:dyDescent="0.25">
      <c r="A1333" s="10">
        <v>642391</v>
      </c>
      <c r="B1333" s="10" t="s">
        <v>1335</v>
      </c>
      <c r="C1333" s="10"/>
      <c r="D1333" s="10"/>
      <c r="E1333" s="10"/>
      <c r="F1333" s="10" t="s">
        <v>2563</v>
      </c>
      <c r="G1333" s="11">
        <v>0</v>
      </c>
      <c r="H1333" s="13"/>
      <c r="I1333" s="10">
        <v>2</v>
      </c>
      <c r="J1333" s="10" t="s">
        <v>2564</v>
      </c>
      <c r="K1333" s="47"/>
      <c r="L1333" s="47"/>
      <c r="M1333" s="10" t="s">
        <v>45</v>
      </c>
      <c r="N1333" s="10"/>
      <c r="O1333" s="12">
        <v>41270</v>
      </c>
      <c r="P1333" s="4" t="s">
        <v>8072</v>
      </c>
      <c r="Q1333" s="10" t="s">
        <v>103</v>
      </c>
      <c r="R1333" s="10" t="s">
        <v>8088</v>
      </c>
      <c r="S1333" s="13" t="s">
        <v>20</v>
      </c>
    </row>
    <row r="1334" spans="1:19" ht="15" hidden="1" customHeight="1" x14ac:dyDescent="0.25">
      <c r="A1334" s="10">
        <v>642392</v>
      </c>
      <c r="B1334" s="10" t="s">
        <v>1335</v>
      </c>
      <c r="C1334" s="10"/>
      <c r="D1334" s="10"/>
      <c r="E1334" s="10"/>
      <c r="F1334" s="10" t="s">
        <v>2565</v>
      </c>
      <c r="G1334" s="11">
        <v>0</v>
      </c>
      <c r="H1334" s="13"/>
      <c r="I1334" s="10">
        <v>3</v>
      </c>
      <c r="J1334" s="10" t="s">
        <v>2566</v>
      </c>
      <c r="K1334" s="47"/>
      <c r="L1334" s="47"/>
      <c r="M1334" s="10" t="s">
        <v>45</v>
      </c>
      <c r="N1334" s="10"/>
      <c r="O1334" s="12">
        <v>41270</v>
      </c>
      <c r="P1334" s="4" t="s">
        <v>8072</v>
      </c>
      <c r="Q1334" s="10" t="s">
        <v>103</v>
      </c>
      <c r="R1334" s="10" t="s">
        <v>8088</v>
      </c>
      <c r="S1334" s="13" t="s">
        <v>20</v>
      </c>
    </row>
    <row r="1335" spans="1:19" ht="15" hidden="1" customHeight="1" x14ac:dyDescent="0.25">
      <c r="A1335" s="10">
        <v>642394</v>
      </c>
      <c r="B1335" s="10" t="s">
        <v>1335</v>
      </c>
      <c r="C1335" s="10"/>
      <c r="D1335" s="10"/>
      <c r="E1335" s="10"/>
      <c r="F1335" s="10" t="s">
        <v>2567</v>
      </c>
      <c r="G1335" s="11">
        <v>0</v>
      </c>
      <c r="H1335" s="13"/>
      <c r="I1335" s="10">
        <v>3</v>
      </c>
      <c r="J1335" s="10" t="s">
        <v>2256</v>
      </c>
      <c r="K1335" s="47"/>
      <c r="L1335" s="47"/>
      <c r="M1335" s="10" t="s">
        <v>45</v>
      </c>
      <c r="N1335" s="10"/>
      <c r="O1335" s="12">
        <v>41270</v>
      </c>
      <c r="P1335" s="4" t="s">
        <v>8072</v>
      </c>
      <c r="Q1335" s="10" t="s">
        <v>103</v>
      </c>
      <c r="R1335" s="10" t="s">
        <v>8088</v>
      </c>
      <c r="S1335" s="13" t="s">
        <v>20</v>
      </c>
    </row>
    <row r="1336" spans="1:19" s="10" customFormat="1" ht="15" hidden="1" customHeight="1" x14ac:dyDescent="0.25">
      <c r="A1336" s="10">
        <v>640811</v>
      </c>
      <c r="B1336" s="10" t="s">
        <v>2431</v>
      </c>
      <c r="C1336" s="76" t="s">
        <v>8360</v>
      </c>
      <c r="D1336" s="76"/>
      <c r="E1336" s="76"/>
      <c r="F1336" s="10" t="s">
        <v>2432</v>
      </c>
      <c r="G1336" s="11">
        <v>1690.2</v>
      </c>
      <c r="I1336" s="10">
        <v>68</v>
      </c>
      <c r="L1336" s="10">
        <v>1</v>
      </c>
      <c r="M1336" s="10" t="s">
        <v>45</v>
      </c>
      <c r="O1336" s="12">
        <v>41264</v>
      </c>
      <c r="P1336" s="4" t="s">
        <v>8072</v>
      </c>
      <c r="Q1336" s="10" t="s">
        <v>37</v>
      </c>
      <c r="R1336" s="10" t="s">
        <v>8088</v>
      </c>
      <c r="S1336" s="10" t="s">
        <v>26</v>
      </c>
    </row>
    <row r="1337" spans="1:19" ht="15" hidden="1" customHeight="1" x14ac:dyDescent="0.25">
      <c r="A1337" s="10">
        <v>642415</v>
      </c>
      <c r="B1337" s="10" t="s">
        <v>416</v>
      </c>
      <c r="C1337" s="10"/>
      <c r="D1337" s="10"/>
      <c r="E1337" s="10"/>
      <c r="F1337" s="10" t="s">
        <v>2568</v>
      </c>
      <c r="G1337" s="11">
        <v>5887</v>
      </c>
      <c r="H1337" s="13"/>
      <c r="I1337" s="10">
        <v>22.75</v>
      </c>
      <c r="J1337" s="10">
        <v>20.5</v>
      </c>
      <c r="K1337" s="10">
        <v>32.5</v>
      </c>
      <c r="L1337" s="10">
        <v>2</v>
      </c>
      <c r="M1337" s="10" t="s">
        <v>45</v>
      </c>
      <c r="N1337" s="10"/>
      <c r="O1337" s="12">
        <v>41270</v>
      </c>
      <c r="P1337" s="4" t="s">
        <v>8072</v>
      </c>
      <c r="Q1337" s="10" t="s">
        <v>58</v>
      </c>
      <c r="R1337" s="10" t="s">
        <v>8088</v>
      </c>
      <c r="S1337" s="13" t="s">
        <v>20</v>
      </c>
    </row>
    <row r="1338" spans="1:19" ht="15" hidden="1" customHeight="1" x14ac:dyDescent="0.25">
      <c r="A1338" s="10">
        <v>642428</v>
      </c>
      <c r="B1338" s="10" t="s">
        <v>2569</v>
      </c>
      <c r="C1338" s="10"/>
      <c r="D1338" s="10"/>
      <c r="E1338" s="10"/>
      <c r="F1338" s="10" t="s">
        <v>2570</v>
      </c>
      <c r="G1338" s="11">
        <v>9255</v>
      </c>
      <c r="H1338" s="13"/>
      <c r="I1338" s="10">
        <v>12</v>
      </c>
      <c r="J1338" s="10" t="s">
        <v>2571</v>
      </c>
      <c r="K1338" s="47"/>
      <c r="L1338" s="47"/>
      <c r="M1338" s="10" t="s">
        <v>45</v>
      </c>
      <c r="N1338" s="10"/>
      <c r="O1338" s="12">
        <v>41270</v>
      </c>
      <c r="P1338" s="4" t="s">
        <v>8072</v>
      </c>
      <c r="Q1338" s="10" t="s">
        <v>2050</v>
      </c>
      <c r="R1338" s="10" t="s">
        <v>8088</v>
      </c>
      <c r="S1338" s="13" t="s">
        <v>20</v>
      </c>
    </row>
    <row r="1339" spans="1:19" ht="15" hidden="1" customHeight="1" x14ac:dyDescent="0.25">
      <c r="A1339" s="10">
        <v>642446</v>
      </c>
      <c r="B1339" s="10" t="s">
        <v>1335</v>
      </c>
      <c r="C1339" s="10"/>
      <c r="D1339" s="10"/>
      <c r="E1339" s="10"/>
      <c r="F1339" s="10" t="s">
        <v>2572</v>
      </c>
      <c r="G1339" s="11">
        <v>0</v>
      </c>
      <c r="H1339" s="13"/>
      <c r="I1339" s="10">
        <v>2</v>
      </c>
      <c r="J1339" s="10" t="s">
        <v>2573</v>
      </c>
      <c r="K1339" s="47"/>
      <c r="L1339" s="47"/>
      <c r="M1339" s="10" t="s">
        <v>45</v>
      </c>
      <c r="N1339" s="10"/>
      <c r="O1339" s="12">
        <v>41270</v>
      </c>
      <c r="P1339" s="4" t="s">
        <v>8072</v>
      </c>
      <c r="Q1339" s="10" t="s">
        <v>103</v>
      </c>
      <c r="R1339" s="10" t="s">
        <v>8088</v>
      </c>
      <c r="S1339" s="13" t="s">
        <v>20</v>
      </c>
    </row>
    <row r="1340" spans="1:19" ht="15" hidden="1" customHeight="1" x14ac:dyDescent="0.25">
      <c r="A1340" s="10">
        <v>642449</v>
      </c>
      <c r="B1340" s="10" t="s">
        <v>1335</v>
      </c>
      <c r="C1340" s="10"/>
      <c r="D1340" s="10"/>
      <c r="E1340" s="10"/>
      <c r="F1340" s="10" t="s">
        <v>2574</v>
      </c>
      <c r="G1340" s="11">
        <v>0</v>
      </c>
      <c r="H1340" s="13"/>
      <c r="I1340" s="10">
        <v>2</v>
      </c>
      <c r="J1340" s="10" t="s">
        <v>2575</v>
      </c>
      <c r="K1340" s="47"/>
      <c r="L1340" s="47"/>
      <c r="M1340" s="10" t="s">
        <v>45</v>
      </c>
      <c r="N1340" s="10"/>
      <c r="O1340" s="12">
        <v>41270</v>
      </c>
      <c r="P1340" s="4" t="s">
        <v>8072</v>
      </c>
      <c r="Q1340" s="10" t="s">
        <v>103</v>
      </c>
      <c r="R1340" s="10" t="s">
        <v>8088</v>
      </c>
      <c r="S1340" s="13" t="s">
        <v>20</v>
      </c>
    </row>
    <row r="1341" spans="1:19" ht="15" hidden="1" customHeight="1" x14ac:dyDescent="0.25">
      <c r="A1341" s="10">
        <v>642452</v>
      </c>
      <c r="B1341" s="10" t="s">
        <v>1335</v>
      </c>
      <c r="C1341" s="10"/>
      <c r="D1341" s="10"/>
      <c r="E1341" s="10"/>
      <c r="F1341" s="10" t="s">
        <v>2576</v>
      </c>
      <c r="G1341" s="11">
        <v>0</v>
      </c>
      <c r="H1341" s="13"/>
      <c r="I1341" s="10">
        <v>3</v>
      </c>
      <c r="J1341" s="10" t="s">
        <v>2577</v>
      </c>
      <c r="K1341" s="47"/>
      <c r="L1341" s="47"/>
      <c r="M1341" s="10" t="s">
        <v>45</v>
      </c>
      <c r="N1341" s="10"/>
      <c r="O1341" s="12">
        <v>41270</v>
      </c>
      <c r="P1341" s="4" t="s">
        <v>8072</v>
      </c>
      <c r="Q1341" s="10" t="s">
        <v>103</v>
      </c>
      <c r="R1341" s="10" t="s">
        <v>8088</v>
      </c>
      <c r="S1341" s="13" t="s">
        <v>20</v>
      </c>
    </row>
    <row r="1342" spans="1:19" ht="15" hidden="1" customHeight="1" x14ac:dyDescent="0.25">
      <c r="A1342" s="10">
        <v>642459</v>
      </c>
      <c r="B1342" s="10" t="s">
        <v>97</v>
      </c>
      <c r="C1342" s="10"/>
      <c r="D1342" s="10"/>
      <c r="E1342" s="10"/>
      <c r="F1342" s="10" t="s">
        <v>2578</v>
      </c>
      <c r="G1342" s="11">
        <v>0</v>
      </c>
      <c r="H1342" s="47"/>
      <c r="I1342" s="10" t="s">
        <v>516</v>
      </c>
      <c r="J1342" s="10">
        <v>65</v>
      </c>
      <c r="K1342" s="10">
        <v>2</v>
      </c>
      <c r="L1342" s="47"/>
      <c r="M1342" s="10" t="s">
        <v>45</v>
      </c>
      <c r="N1342" s="10"/>
      <c r="O1342" s="12">
        <v>41270</v>
      </c>
      <c r="P1342" s="4" t="s">
        <v>8072</v>
      </c>
      <c r="Q1342" s="10" t="s">
        <v>164</v>
      </c>
      <c r="R1342" s="10" t="s">
        <v>8088</v>
      </c>
      <c r="S1342" s="13" t="s">
        <v>20</v>
      </c>
    </row>
    <row r="1343" spans="1:19" ht="15" hidden="1" customHeight="1" x14ac:dyDescent="0.25">
      <c r="A1343" s="10">
        <v>642468</v>
      </c>
      <c r="B1343" s="10" t="s">
        <v>2108</v>
      </c>
      <c r="C1343" s="10"/>
      <c r="D1343" s="10"/>
      <c r="E1343" s="10"/>
      <c r="F1343" s="10" t="s">
        <v>2579</v>
      </c>
      <c r="G1343" s="11">
        <v>1182</v>
      </c>
      <c r="H1343" s="47"/>
      <c r="I1343" s="10">
        <v>3.5</v>
      </c>
      <c r="J1343" s="10">
        <v>2.5</v>
      </c>
      <c r="K1343" s="10" t="s">
        <v>2580</v>
      </c>
      <c r="L1343" s="47"/>
      <c r="M1343" s="10" t="s">
        <v>45</v>
      </c>
      <c r="N1343" s="10"/>
      <c r="O1343" s="12">
        <v>41270</v>
      </c>
      <c r="P1343" s="4" t="s">
        <v>8072</v>
      </c>
      <c r="Q1343" s="10" t="s">
        <v>52</v>
      </c>
      <c r="R1343" s="10" t="s">
        <v>8088</v>
      </c>
      <c r="S1343" s="13" t="s">
        <v>20</v>
      </c>
    </row>
    <row r="1344" spans="1:19" ht="15" hidden="1" customHeight="1" x14ac:dyDescent="0.25">
      <c r="A1344" s="10">
        <v>642483</v>
      </c>
      <c r="B1344" s="10" t="s">
        <v>1335</v>
      </c>
      <c r="C1344" s="10"/>
      <c r="D1344" s="10"/>
      <c r="E1344" s="10"/>
      <c r="F1344" s="10" t="s">
        <v>2581</v>
      </c>
      <c r="G1344" s="11">
        <v>0</v>
      </c>
      <c r="H1344" s="13"/>
      <c r="I1344" s="10">
        <v>2</v>
      </c>
      <c r="J1344" s="10" t="s">
        <v>2582</v>
      </c>
      <c r="K1344" s="47"/>
      <c r="L1344" s="47"/>
      <c r="M1344" s="10" t="s">
        <v>45</v>
      </c>
      <c r="N1344" s="10"/>
      <c r="O1344" s="12">
        <v>41270</v>
      </c>
      <c r="P1344" s="4" t="s">
        <v>8072</v>
      </c>
      <c r="Q1344" s="10" t="s">
        <v>103</v>
      </c>
      <c r="R1344" s="10" t="s">
        <v>8088</v>
      </c>
      <c r="S1344" s="13" t="s">
        <v>20</v>
      </c>
    </row>
    <row r="1345" spans="1:19" ht="15" hidden="1" customHeight="1" x14ac:dyDescent="0.25">
      <c r="A1345" s="10">
        <v>642486</v>
      </c>
      <c r="B1345" s="10" t="s">
        <v>1335</v>
      </c>
      <c r="C1345" s="10"/>
      <c r="D1345" s="10"/>
      <c r="E1345" s="10"/>
      <c r="F1345" s="10" t="s">
        <v>2583</v>
      </c>
      <c r="G1345" s="11">
        <v>0</v>
      </c>
      <c r="H1345" s="13"/>
      <c r="I1345" s="10">
        <v>3</v>
      </c>
      <c r="J1345" s="10" t="s">
        <v>2584</v>
      </c>
      <c r="K1345" s="47"/>
      <c r="L1345" s="47"/>
      <c r="M1345" s="10" t="s">
        <v>45</v>
      </c>
      <c r="N1345" s="10"/>
      <c r="O1345" s="12">
        <v>41270</v>
      </c>
      <c r="P1345" s="4" t="s">
        <v>8072</v>
      </c>
      <c r="Q1345" s="10" t="s">
        <v>103</v>
      </c>
      <c r="R1345" s="10" t="s">
        <v>8088</v>
      </c>
      <c r="S1345" s="13" t="s">
        <v>20</v>
      </c>
    </row>
    <row r="1346" spans="1:19" ht="15" hidden="1" customHeight="1" x14ac:dyDescent="0.25">
      <c r="A1346" s="10">
        <v>642487</v>
      </c>
      <c r="B1346" s="10" t="s">
        <v>1335</v>
      </c>
      <c r="C1346" s="10"/>
      <c r="D1346" s="10"/>
      <c r="E1346" s="10"/>
      <c r="F1346" s="10" t="s">
        <v>2585</v>
      </c>
      <c r="G1346" s="11">
        <v>0</v>
      </c>
      <c r="H1346" s="13"/>
      <c r="I1346" s="10">
        <v>3</v>
      </c>
      <c r="J1346" s="10" t="s">
        <v>2586</v>
      </c>
      <c r="K1346" s="47"/>
      <c r="L1346" s="47"/>
      <c r="M1346" s="10" t="s">
        <v>45</v>
      </c>
      <c r="N1346" s="10"/>
      <c r="O1346" s="12">
        <v>41270</v>
      </c>
      <c r="P1346" s="4" t="s">
        <v>8072</v>
      </c>
      <c r="Q1346" s="10" t="s">
        <v>103</v>
      </c>
      <c r="R1346" s="10" t="s">
        <v>8088</v>
      </c>
      <c r="S1346" s="13" t="s">
        <v>20</v>
      </c>
    </row>
    <row r="1347" spans="1:19" ht="15" hidden="1" customHeight="1" x14ac:dyDescent="0.25">
      <c r="A1347" s="10">
        <v>642490</v>
      </c>
      <c r="B1347" s="10" t="s">
        <v>1335</v>
      </c>
      <c r="C1347" s="10"/>
      <c r="D1347" s="10"/>
      <c r="E1347" s="10"/>
      <c r="F1347" s="10" t="s">
        <v>2587</v>
      </c>
      <c r="G1347" s="11">
        <v>0</v>
      </c>
      <c r="H1347" s="13"/>
      <c r="I1347" s="10">
        <v>3</v>
      </c>
      <c r="J1347" s="10" t="s">
        <v>2588</v>
      </c>
      <c r="K1347" s="47"/>
      <c r="L1347" s="47"/>
      <c r="M1347" s="10" t="s">
        <v>45</v>
      </c>
      <c r="N1347" s="10"/>
      <c r="O1347" s="12">
        <v>41270</v>
      </c>
      <c r="P1347" s="4" t="s">
        <v>8072</v>
      </c>
      <c r="Q1347" s="10" t="s">
        <v>103</v>
      </c>
      <c r="R1347" s="10" t="s">
        <v>8088</v>
      </c>
      <c r="S1347" s="13" t="s">
        <v>20</v>
      </c>
    </row>
    <row r="1348" spans="1:19" ht="15" hidden="1" customHeight="1" x14ac:dyDescent="0.25">
      <c r="A1348" s="10">
        <v>642492</v>
      </c>
      <c r="B1348" s="10" t="s">
        <v>1335</v>
      </c>
      <c r="C1348" s="10"/>
      <c r="D1348" s="10"/>
      <c r="E1348" s="10"/>
      <c r="F1348" s="10" t="s">
        <v>2589</v>
      </c>
      <c r="G1348" s="11">
        <v>0</v>
      </c>
      <c r="H1348" s="13"/>
      <c r="I1348" s="10">
        <v>3</v>
      </c>
      <c r="J1348" s="10" t="s">
        <v>2590</v>
      </c>
      <c r="K1348" s="47"/>
      <c r="L1348" s="47"/>
      <c r="M1348" s="10" t="s">
        <v>45</v>
      </c>
      <c r="N1348" s="10"/>
      <c r="O1348" s="12">
        <v>41270</v>
      </c>
      <c r="P1348" s="4" t="s">
        <v>8072</v>
      </c>
      <c r="Q1348" s="10" t="s">
        <v>103</v>
      </c>
      <c r="R1348" s="10" t="s">
        <v>8088</v>
      </c>
      <c r="S1348" s="13" t="s">
        <v>20</v>
      </c>
    </row>
    <row r="1349" spans="1:19" ht="15" hidden="1" customHeight="1" x14ac:dyDescent="0.25">
      <c r="A1349" s="10">
        <v>642498</v>
      </c>
      <c r="B1349" s="10" t="s">
        <v>1335</v>
      </c>
      <c r="C1349" s="10"/>
      <c r="D1349" s="10"/>
      <c r="E1349" s="10"/>
      <c r="F1349" s="10" t="s">
        <v>2591</v>
      </c>
      <c r="G1349" s="11">
        <v>0</v>
      </c>
      <c r="H1349" s="13"/>
      <c r="I1349" s="10">
        <v>4</v>
      </c>
      <c r="J1349" s="10" t="s">
        <v>2592</v>
      </c>
      <c r="K1349" s="47"/>
      <c r="L1349" s="47"/>
      <c r="M1349" s="10" t="s">
        <v>45</v>
      </c>
      <c r="N1349" s="10"/>
      <c r="O1349" s="12">
        <v>41270</v>
      </c>
      <c r="P1349" s="4" t="s">
        <v>8072</v>
      </c>
      <c r="Q1349" s="10" t="s">
        <v>103</v>
      </c>
      <c r="R1349" s="10" t="s">
        <v>8088</v>
      </c>
      <c r="S1349" s="13" t="s">
        <v>20</v>
      </c>
    </row>
    <row r="1350" spans="1:19" ht="15" hidden="1" customHeight="1" x14ac:dyDescent="0.25">
      <c r="A1350" s="10">
        <v>642500</v>
      </c>
      <c r="B1350" s="10" t="s">
        <v>1335</v>
      </c>
      <c r="C1350" s="10"/>
      <c r="D1350" s="10"/>
      <c r="E1350" s="10"/>
      <c r="F1350" s="10" t="s">
        <v>2593</v>
      </c>
      <c r="G1350" s="11">
        <v>0</v>
      </c>
      <c r="H1350" s="13"/>
      <c r="I1350" s="10">
        <v>4</v>
      </c>
      <c r="J1350" s="10" t="s">
        <v>2594</v>
      </c>
      <c r="K1350" s="47"/>
      <c r="L1350" s="47"/>
      <c r="M1350" s="10" t="s">
        <v>45</v>
      </c>
      <c r="N1350" s="10"/>
      <c r="O1350" s="12">
        <v>41270</v>
      </c>
      <c r="P1350" s="4" t="s">
        <v>8072</v>
      </c>
      <c r="Q1350" s="10" t="s">
        <v>103</v>
      </c>
      <c r="R1350" s="10" t="s">
        <v>8088</v>
      </c>
      <c r="S1350" s="13" t="s">
        <v>20</v>
      </c>
    </row>
    <row r="1351" spans="1:19" ht="15" hidden="1" customHeight="1" x14ac:dyDescent="0.25">
      <c r="A1351" s="10">
        <v>642509</v>
      </c>
      <c r="B1351" s="10" t="s">
        <v>1335</v>
      </c>
      <c r="C1351" s="10"/>
      <c r="D1351" s="10"/>
      <c r="E1351" s="10"/>
      <c r="F1351" s="10" t="s">
        <v>2595</v>
      </c>
      <c r="G1351" s="11">
        <v>0</v>
      </c>
      <c r="H1351" s="13"/>
      <c r="I1351" s="10">
        <v>5.5</v>
      </c>
      <c r="J1351" s="10">
        <v>4.75</v>
      </c>
      <c r="K1351" s="10" t="s">
        <v>2596</v>
      </c>
      <c r="L1351" s="47"/>
      <c r="M1351" s="10" t="s">
        <v>45</v>
      </c>
      <c r="N1351" s="10"/>
      <c r="O1351" s="12">
        <v>41270</v>
      </c>
      <c r="P1351" s="4" t="s">
        <v>8072</v>
      </c>
      <c r="Q1351" s="10" t="s">
        <v>103</v>
      </c>
      <c r="R1351" s="10" t="s">
        <v>8088</v>
      </c>
      <c r="S1351" s="13" t="s">
        <v>20</v>
      </c>
    </row>
    <row r="1352" spans="1:19" ht="15" hidden="1" customHeight="1" x14ac:dyDescent="0.25">
      <c r="A1352" s="10">
        <v>642511</v>
      </c>
      <c r="B1352" s="10" t="s">
        <v>1335</v>
      </c>
      <c r="C1352" s="10"/>
      <c r="D1352" s="10"/>
      <c r="E1352" s="10"/>
      <c r="F1352" s="10" t="s">
        <v>2597</v>
      </c>
      <c r="G1352" s="11">
        <v>0</v>
      </c>
      <c r="H1352" s="13"/>
      <c r="I1352" s="10">
        <v>4</v>
      </c>
      <c r="J1352" s="10">
        <v>2</v>
      </c>
      <c r="K1352" s="10" t="s">
        <v>2598</v>
      </c>
      <c r="L1352" s="47"/>
      <c r="M1352" s="10" t="s">
        <v>45</v>
      </c>
      <c r="N1352" s="10"/>
      <c r="O1352" s="12">
        <v>41270</v>
      </c>
      <c r="P1352" s="4" t="s">
        <v>8072</v>
      </c>
      <c r="Q1352" s="10" t="s">
        <v>103</v>
      </c>
      <c r="R1352" s="10" t="s">
        <v>8088</v>
      </c>
      <c r="S1352" s="13" t="s">
        <v>20</v>
      </c>
    </row>
    <row r="1353" spans="1:19" ht="15" hidden="1" customHeight="1" x14ac:dyDescent="0.25">
      <c r="A1353" s="10">
        <v>642513</v>
      </c>
      <c r="B1353" s="10" t="s">
        <v>1335</v>
      </c>
      <c r="C1353" s="10"/>
      <c r="D1353" s="10"/>
      <c r="E1353" s="10"/>
      <c r="F1353" s="10" t="s">
        <v>2599</v>
      </c>
      <c r="G1353" s="11">
        <v>0</v>
      </c>
      <c r="H1353" s="13"/>
      <c r="I1353" s="10">
        <v>4</v>
      </c>
      <c r="J1353" s="10">
        <v>2</v>
      </c>
      <c r="K1353" s="10" t="s">
        <v>2600</v>
      </c>
      <c r="L1353" s="47"/>
      <c r="M1353" s="10" t="s">
        <v>45</v>
      </c>
      <c r="N1353" s="10"/>
      <c r="O1353" s="12">
        <v>41270</v>
      </c>
      <c r="P1353" s="4" t="s">
        <v>8072</v>
      </c>
      <c r="Q1353" s="10" t="s">
        <v>103</v>
      </c>
      <c r="R1353" s="10" t="s">
        <v>8088</v>
      </c>
      <c r="S1353" s="13" t="s">
        <v>20</v>
      </c>
    </row>
    <row r="1354" spans="1:19" ht="15" hidden="1" customHeight="1" x14ac:dyDescent="0.25">
      <c r="A1354" s="10">
        <v>642527</v>
      </c>
      <c r="B1354" s="10" t="s">
        <v>64</v>
      </c>
      <c r="C1354" s="10"/>
      <c r="D1354" s="10"/>
      <c r="E1354" s="10"/>
      <c r="F1354" s="10" t="s">
        <v>2601</v>
      </c>
      <c r="G1354" s="11">
        <v>3225</v>
      </c>
      <c r="H1354" s="13"/>
      <c r="I1354" s="10">
        <v>7</v>
      </c>
      <c r="J1354" s="10" t="s">
        <v>2602</v>
      </c>
      <c r="K1354" s="47"/>
      <c r="L1354" s="47"/>
      <c r="M1354" s="10" t="s">
        <v>45</v>
      </c>
      <c r="N1354" s="10"/>
      <c r="O1354" s="12">
        <v>41270</v>
      </c>
      <c r="P1354" s="4" t="s">
        <v>8072</v>
      </c>
      <c r="Q1354" s="10" t="s">
        <v>74</v>
      </c>
      <c r="R1354" s="10" t="s">
        <v>8088</v>
      </c>
      <c r="S1354" s="13" t="s">
        <v>20</v>
      </c>
    </row>
    <row r="1355" spans="1:19" ht="15" hidden="1" customHeight="1" x14ac:dyDescent="0.25">
      <c r="A1355" s="10">
        <v>642532</v>
      </c>
      <c r="B1355" s="10" t="s">
        <v>64</v>
      </c>
      <c r="C1355" s="10"/>
      <c r="D1355" s="10"/>
      <c r="E1355" s="10"/>
      <c r="F1355" s="10" t="s">
        <v>2603</v>
      </c>
      <c r="G1355" s="11">
        <v>1756.25</v>
      </c>
      <c r="H1355" s="13"/>
      <c r="I1355" s="10" t="s">
        <v>380</v>
      </c>
      <c r="J1355" s="10">
        <v>5</v>
      </c>
      <c r="K1355" s="10">
        <v>4</v>
      </c>
      <c r="L1355" s="47"/>
      <c r="M1355" s="10" t="s">
        <v>45</v>
      </c>
      <c r="N1355" s="10"/>
      <c r="O1355" s="12">
        <v>41270</v>
      </c>
      <c r="P1355" s="4" t="s">
        <v>8072</v>
      </c>
      <c r="Q1355" s="10" t="s">
        <v>23</v>
      </c>
      <c r="R1355" s="10" t="s">
        <v>8088</v>
      </c>
      <c r="S1355" s="13" t="s">
        <v>20</v>
      </c>
    </row>
    <row r="1356" spans="1:19" ht="15" hidden="1" customHeight="1" x14ac:dyDescent="0.25">
      <c r="A1356" s="10">
        <v>642534</v>
      </c>
      <c r="B1356" s="10" t="s">
        <v>64</v>
      </c>
      <c r="C1356" s="10"/>
      <c r="D1356" s="10"/>
      <c r="E1356" s="10"/>
      <c r="F1356" s="10" t="s">
        <v>2604</v>
      </c>
      <c r="G1356" s="11">
        <v>1752.5</v>
      </c>
      <c r="H1356" s="13"/>
      <c r="I1356" s="10" t="s">
        <v>119</v>
      </c>
      <c r="J1356" s="10">
        <v>6</v>
      </c>
      <c r="K1356" s="10" t="s">
        <v>2605</v>
      </c>
      <c r="L1356" s="47"/>
      <c r="M1356" s="10" t="s">
        <v>45</v>
      </c>
      <c r="N1356" s="10"/>
      <c r="O1356" s="12">
        <v>41270</v>
      </c>
      <c r="P1356" s="4" t="s">
        <v>8072</v>
      </c>
      <c r="Q1356" s="10" t="s">
        <v>23</v>
      </c>
      <c r="R1356" s="10" t="s">
        <v>8088</v>
      </c>
      <c r="S1356" s="13" t="s">
        <v>20</v>
      </c>
    </row>
    <row r="1357" spans="1:19" ht="15" hidden="1" customHeight="1" x14ac:dyDescent="0.25">
      <c r="A1357" s="10">
        <v>642537</v>
      </c>
      <c r="B1357" s="10" t="s">
        <v>64</v>
      </c>
      <c r="C1357" s="10"/>
      <c r="D1357" s="10"/>
      <c r="E1357" s="10"/>
      <c r="F1357" s="10" t="s">
        <v>2606</v>
      </c>
      <c r="G1357" s="11">
        <v>1566.25</v>
      </c>
      <c r="H1357" s="13"/>
      <c r="I1357" s="10" t="s">
        <v>380</v>
      </c>
      <c r="J1357" s="10">
        <v>5</v>
      </c>
      <c r="K1357" s="10">
        <v>4</v>
      </c>
      <c r="L1357" s="47"/>
      <c r="M1357" s="10" t="s">
        <v>45</v>
      </c>
      <c r="N1357" s="10"/>
      <c r="O1357" s="12">
        <v>41270</v>
      </c>
      <c r="P1357" s="4" t="s">
        <v>8072</v>
      </c>
      <c r="Q1357" s="10" t="s">
        <v>23</v>
      </c>
      <c r="R1357" s="10" t="s">
        <v>8088</v>
      </c>
      <c r="S1357" s="13" t="s">
        <v>20</v>
      </c>
    </row>
    <row r="1358" spans="1:19" ht="15" hidden="1" customHeight="1" x14ac:dyDescent="0.25">
      <c r="A1358" s="10">
        <v>642539</v>
      </c>
      <c r="B1358" s="10" t="s">
        <v>64</v>
      </c>
      <c r="C1358" s="10"/>
      <c r="D1358" s="10"/>
      <c r="E1358" s="10"/>
      <c r="F1358" s="10" t="s">
        <v>2607</v>
      </c>
      <c r="G1358" s="11">
        <v>2286.25</v>
      </c>
      <c r="H1358" s="13"/>
      <c r="I1358" s="10" t="s">
        <v>108</v>
      </c>
      <c r="J1358" s="10">
        <v>9</v>
      </c>
      <c r="K1358" s="10" t="s">
        <v>2605</v>
      </c>
      <c r="L1358" s="47"/>
      <c r="M1358" s="10" t="s">
        <v>45</v>
      </c>
      <c r="N1358" s="10"/>
      <c r="O1358" s="12">
        <v>41270</v>
      </c>
      <c r="P1358" s="4" t="s">
        <v>8072</v>
      </c>
      <c r="Q1358" s="10" t="s">
        <v>23</v>
      </c>
      <c r="R1358" s="10" t="s">
        <v>8088</v>
      </c>
      <c r="S1358" s="13" t="s">
        <v>20</v>
      </c>
    </row>
    <row r="1359" spans="1:19" ht="15" hidden="1" customHeight="1" x14ac:dyDescent="0.25">
      <c r="A1359" s="10">
        <v>642542</v>
      </c>
      <c r="B1359" s="10" t="s">
        <v>64</v>
      </c>
      <c r="C1359" s="10"/>
      <c r="D1359" s="10"/>
      <c r="E1359" s="10"/>
      <c r="F1359" s="10" t="s">
        <v>2608</v>
      </c>
      <c r="G1359" s="11">
        <v>1991</v>
      </c>
      <c r="H1359" s="13"/>
      <c r="I1359" s="10" t="s">
        <v>168</v>
      </c>
      <c r="J1359" s="10">
        <v>15</v>
      </c>
      <c r="K1359" s="10">
        <v>4</v>
      </c>
      <c r="L1359" s="47"/>
      <c r="M1359" s="10" t="s">
        <v>45</v>
      </c>
      <c r="N1359" s="10"/>
      <c r="O1359" s="12">
        <v>41270</v>
      </c>
      <c r="P1359" s="4" t="s">
        <v>8072</v>
      </c>
      <c r="Q1359" s="10" t="s">
        <v>23</v>
      </c>
      <c r="R1359" s="10" t="s">
        <v>8088</v>
      </c>
      <c r="S1359" s="13" t="s">
        <v>20</v>
      </c>
    </row>
    <row r="1360" spans="1:19" ht="15" hidden="1" customHeight="1" x14ac:dyDescent="0.25">
      <c r="A1360" s="10">
        <v>642544</v>
      </c>
      <c r="B1360" s="10" t="s">
        <v>64</v>
      </c>
      <c r="C1360" s="10"/>
      <c r="D1360" s="10"/>
      <c r="E1360" s="10"/>
      <c r="F1360" s="10" t="s">
        <v>2609</v>
      </c>
      <c r="G1360" s="11">
        <v>1530.5</v>
      </c>
      <c r="H1360" s="47"/>
      <c r="I1360" s="10" t="s">
        <v>343</v>
      </c>
      <c r="J1360" s="10">
        <v>12</v>
      </c>
      <c r="K1360" s="10">
        <v>4</v>
      </c>
      <c r="L1360" s="47"/>
      <c r="M1360" s="10" t="s">
        <v>45</v>
      </c>
      <c r="N1360" s="10"/>
      <c r="O1360" s="12">
        <v>41270</v>
      </c>
      <c r="P1360" s="4" t="s">
        <v>8072</v>
      </c>
      <c r="Q1360" s="10" t="s">
        <v>23</v>
      </c>
      <c r="R1360" s="10" t="s">
        <v>8088</v>
      </c>
      <c r="S1360" s="13" t="s">
        <v>20</v>
      </c>
    </row>
    <row r="1361" spans="1:19" ht="15" hidden="1" customHeight="1" x14ac:dyDescent="0.25">
      <c r="A1361" s="10">
        <v>642553</v>
      </c>
      <c r="B1361" s="10" t="s">
        <v>1335</v>
      </c>
      <c r="C1361" s="10"/>
      <c r="D1361" s="10"/>
      <c r="E1361" s="10"/>
      <c r="F1361" s="10" t="s">
        <v>2610</v>
      </c>
      <c r="G1361" s="11">
        <v>0</v>
      </c>
      <c r="H1361" s="13"/>
      <c r="I1361" s="10">
        <v>4</v>
      </c>
      <c r="J1361" s="10">
        <v>2</v>
      </c>
      <c r="K1361" s="10" t="s">
        <v>2611</v>
      </c>
      <c r="L1361" s="47"/>
      <c r="M1361" s="10" t="s">
        <v>45</v>
      </c>
      <c r="N1361" s="10"/>
      <c r="O1361" s="12">
        <v>41270</v>
      </c>
      <c r="P1361" s="4" t="s">
        <v>8072</v>
      </c>
      <c r="Q1361" s="10" t="s">
        <v>103</v>
      </c>
      <c r="R1361" s="10" t="s">
        <v>8088</v>
      </c>
      <c r="S1361" s="13" t="s">
        <v>20</v>
      </c>
    </row>
    <row r="1362" spans="1:19" ht="15" hidden="1" customHeight="1" x14ac:dyDescent="0.25">
      <c r="A1362" s="10">
        <v>642554</v>
      </c>
      <c r="B1362" s="10" t="s">
        <v>1335</v>
      </c>
      <c r="C1362" s="10"/>
      <c r="D1362" s="10"/>
      <c r="E1362" s="10"/>
      <c r="F1362" s="10" t="s">
        <v>2612</v>
      </c>
      <c r="G1362" s="11">
        <v>0</v>
      </c>
      <c r="H1362" s="13"/>
      <c r="I1362" s="10">
        <v>4</v>
      </c>
      <c r="J1362" s="10">
        <v>2</v>
      </c>
      <c r="K1362" s="10" t="s">
        <v>2613</v>
      </c>
      <c r="L1362" s="47"/>
      <c r="M1362" s="10" t="s">
        <v>45</v>
      </c>
      <c r="N1362" s="10"/>
      <c r="O1362" s="12">
        <v>41270</v>
      </c>
      <c r="P1362" s="4" t="s">
        <v>8072</v>
      </c>
      <c r="Q1362" s="10" t="s">
        <v>103</v>
      </c>
      <c r="R1362" s="10" t="s">
        <v>8088</v>
      </c>
      <c r="S1362" s="13" t="s">
        <v>20</v>
      </c>
    </row>
    <row r="1363" spans="1:19" ht="15" hidden="1" customHeight="1" x14ac:dyDescent="0.25">
      <c r="A1363" s="10">
        <v>642555</v>
      </c>
      <c r="B1363" s="10" t="s">
        <v>1335</v>
      </c>
      <c r="C1363" s="10"/>
      <c r="D1363" s="10"/>
      <c r="E1363" s="10"/>
      <c r="F1363" s="10" t="s">
        <v>2614</v>
      </c>
      <c r="G1363" s="11">
        <v>0</v>
      </c>
      <c r="H1363" s="13"/>
      <c r="I1363" s="10">
        <v>5.25</v>
      </c>
      <c r="J1363" s="10">
        <v>2.5</v>
      </c>
      <c r="K1363" s="10" t="s">
        <v>2615</v>
      </c>
      <c r="L1363" s="47"/>
      <c r="M1363" s="10" t="s">
        <v>45</v>
      </c>
      <c r="N1363" s="10"/>
      <c r="O1363" s="12">
        <v>41270</v>
      </c>
      <c r="P1363" s="4" t="s">
        <v>8072</v>
      </c>
      <c r="Q1363" s="10" t="s">
        <v>103</v>
      </c>
      <c r="R1363" s="10" t="s">
        <v>8088</v>
      </c>
      <c r="S1363" s="13" t="s">
        <v>20</v>
      </c>
    </row>
    <row r="1364" spans="1:19" ht="15" hidden="1" customHeight="1" x14ac:dyDescent="0.25">
      <c r="A1364" s="10">
        <v>642557</v>
      </c>
      <c r="B1364" s="10" t="s">
        <v>1335</v>
      </c>
      <c r="C1364" s="10"/>
      <c r="D1364" s="10"/>
      <c r="E1364" s="10"/>
      <c r="F1364" s="10" t="s">
        <v>2616</v>
      </c>
      <c r="G1364" s="11">
        <v>0</v>
      </c>
      <c r="H1364" s="13"/>
      <c r="I1364" s="10">
        <v>5</v>
      </c>
      <c r="J1364" s="10">
        <v>3.5</v>
      </c>
      <c r="K1364" s="10" t="s">
        <v>2617</v>
      </c>
      <c r="L1364" s="47"/>
      <c r="M1364" s="10" t="s">
        <v>45</v>
      </c>
      <c r="N1364" s="10"/>
      <c r="O1364" s="12">
        <v>41270</v>
      </c>
      <c r="P1364" s="4" t="s">
        <v>8072</v>
      </c>
      <c r="Q1364" s="10" t="s">
        <v>103</v>
      </c>
      <c r="R1364" s="10" t="s">
        <v>8088</v>
      </c>
      <c r="S1364" s="13" t="s">
        <v>20</v>
      </c>
    </row>
    <row r="1365" spans="1:19" ht="15" hidden="1" customHeight="1" x14ac:dyDescent="0.25">
      <c r="A1365" s="10">
        <v>642578</v>
      </c>
      <c r="B1365" s="10" t="s">
        <v>1335</v>
      </c>
      <c r="C1365" s="10"/>
      <c r="D1365" s="10"/>
      <c r="E1365" s="10"/>
      <c r="F1365" s="10" t="s">
        <v>2618</v>
      </c>
      <c r="G1365" s="11">
        <v>0</v>
      </c>
      <c r="H1365" s="13"/>
      <c r="I1365" s="10">
        <v>4</v>
      </c>
      <c r="J1365" s="10">
        <v>2</v>
      </c>
      <c r="K1365" s="10" t="s">
        <v>2619</v>
      </c>
      <c r="L1365" s="47"/>
      <c r="M1365" s="10" t="s">
        <v>45</v>
      </c>
      <c r="N1365" s="10"/>
      <c r="O1365" s="12">
        <v>41270</v>
      </c>
      <c r="P1365" s="4" t="s">
        <v>8072</v>
      </c>
      <c r="Q1365" s="10" t="s">
        <v>103</v>
      </c>
      <c r="R1365" s="10" t="s">
        <v>8088</v>
      </c>
      <c r="S1365" s="13" t="s">
        <v>20</v>
      </c>
    </row>
    <row r="1366" spans="1:19" s="10" customFormat="1" ht="15" hidden="1" customHeight="1" x14ac:dyDescent="0.25">
      <c r="A1366" s="10">
        <v>626793</v>
      </c>
      <c r="B1366" s="10" t="s">
        <v>64</v>
      </c>
      <c r="C1366" s="76" t="s">
        <v>8360</v>
      </c>
      <c r="D1366" s="76"/>
      <c r="E1366" s="76"/>
      <c r="F1366" s="10" t="s">
        <v>851</v>
      </c>
      <c r="G1366" s="11">
        <v>9547.9500000000007</v>
      </c>
      <c r="I1366" s="10">
        <v>68</v>
      </c>
      <c r="L1366" s="10">
        <v>1.25</v>
      </c>
      <c r="M1366" s="10" t="s">
        <v>18</v>
      </c>
      <c r="N1366" s="10">
        <v>727656</v>
      </c>
      <c r="O1366" s="12">
        <v>41193</v>
      </c>
      <c r="P1366" s="4" t="s">
        <v>8070</v>
      </c>
      <c r="Q1366" s="10" t="s">
        <v>169</v>
      </c>
      <c r="R1366" s="10" t="s">
        <v>8088</v>
      </c>
      <c r="S1366" s="10" t="s">
        <v>26</v>
      </c>
    </row>
    <row r="1367" spans="1:19" s="10" customFormat="1" ht="15" hidden="1" customHeight="1" x14ac:dyDescent="0.25">
      <c r="A1367" s="10">
        <v>638516</v>
      </c>
      <c r="B1367" s="10" t="s">
        <v>64</v>
      </c>
      <c r="C1367" s="76" t="s">
        <v>8360</v>
      </c>
      <c r="D1367" s="76"/>
      <c r="E1367" s="76"/>
      <c r="F1367" s="10" t="s">
        <v>851</v>
      </c>
      <c r="G1367" s="11">
        <v>3551.4</v>
      </c>
      <c r="I1367" s="10">
        <v>68</v>
      </c>
      <c r="L1367" s="10">
        <v>1.25</v>
      </c>
      <c r="M1367" s="10" t="s">
        <v>18</v>
      </c>
      <c r="N1367" s="10">
        <v>750193</v>
      </c>
      <c r="O1367" s="12">
        <v>41242</v>
      </c>
      <c r="P1367" s="4" t="s">
        <v>8071</v>
      </c>
      <c r="Q1367" s="10" t="s">
        <v>52</v>
      </c>
      <c r="R1367" s="10" t="s">
        <v>8087</v>
      </c>
      <c r="S1367" s="10" t="s">
        <v>26</v>
      </c>
    </row>
    <row r="1368" spans="1:19" s="10" customFormat="1" ht="15" hidden="1" customHeight="1" x14ac:dyDescent="0.25">
      <c r="A1368" s="10">
        <v>643271</v>
      </c>
      <c r="B1368" s="10" t="s">
        <v>64</v>
      </c>
      <c r="C1368" s="76" t="s">
        <v>8360</v>
      </c>
      <c r="D1368" s="76"/>
      <c r="E1368" s="76"/>
      <c r="F1368" s="10" t="s">
        <v>851</v>
      </c>
      <c r="G1368" s="11">
        <v>5049.7700000000004</v>
      </c>
      <c r="I1368" s="10">
        <v>68</v>
      </c>
      <c r="L1368" s="10">
        <v>1.25</v>
      </c>
      <c r="M1368" s="10" t="s">
        <v>18</v>
      </c>
      <c r="N1368" s="10">
        <v>758056</v>
      </c>
      <c r="O1368" s="12">
        <v>41260</v>
      </c>
      <c r="P1368" s="4" t="s">
        <v>8072</v>
      </c>
      <c r="Q1368" s="10" t="s">
        <v>39</v>
      </c>
      <c r="R1368" s="10" t="s">
        <v>8087</v>
      </c>
      <c r="S1368" s="10" t="s">
        <v>26</v>
      </c>
    </row>
    <row r="1369" spans="1:19" s="10" customFormat="1" ht="15" hidden="1" customHeight="1" x14ac:dyDescent="0.25">
      <c r="A1369" s="10">
        <v>643382</v>
      </c>
      <c r="B1369" s="10" t="s">
        <v>64</v>
      </c>
      <c r="C1369" s="76" t="s">
        <v>8360</v>
      </c>
      <c r="D1369" s="76"/>
      <c r="E1369" s="76"/>
      <c r="F1369" s="10" t="s">
        <v>851</v>
      </c>
      <c r="G1369" s="11">
        <v>5049.7700000000004</v>
      </c>
      <c r="I1369" s="10">
        <v>68</v>
      </c>
      <c r="L1369" s="10">
        <v>1.25</v>
      </c>
      <c r="M1369" s="10" t="s">
        <v>18</v>
      </c>
      <c r="N1369" s="10">
        <v>758067</v>
      </c>
      <c r="O1369" s="12">
        <v>41260</v>
      </c>
      <c r="P1369" s="4" t="s">
        <v>8072</v>
      </c>
      <c r="Q1369" s="10" t="s">
        <v>39</v>
      </c>
      <c r="R1369" s="10" t="s">
        <v>8087</v>
      </c>
      <c r="S1369" s="10" t="s">
        <v>26</v>
      </c>
    </row>
    <row r="1370" spans="1:19" s="10" customFormat="1" ht="15" hidden="1" customHeight="1" x14ac:dyDescent="0.25">
      <c r="A1370" s="10">
        <v>645994</v>
      </c>
      <c r="B1370" s="10" t="s">
        <v>64</v>
      </c>
      <c r="C1370" s="76" t="s">
        <v>8360</v>
      </c>
      <c r="D1370" s="76"/>
      <c r="E1370" s="76"/>
      <c r="F1370" s="10" t="s">
        <v>851</v>
      </c>
      <c r="G1370" s="11">
        <v>3482.6</v>
      </c>
      <c r="I1370" s="10">
        <v>68</v>
      </c>
      <c r="L1370" s="10">
        <v>1.25</v>
      </c>
      <c r="M1370" s="10" t="s">
        <v>45</v>
      </c>
      <c r="O1370" s="12">
        <v>41295</v>
      </c>
      <c r="P1370" s="4" t="s">
        <v>8073</v>
      </c>
      <c r="Q1370" s="10" t="s">
        <v>169</v>
      </c>
      <c r="R1370" s="10" t="s">
        <v>8087</v>
      </c>
      <c r="S1370" s="10" t="s">
        <v>26</v>
      </c>
    </row>
    <row r="1371" spans="1:19" s="10" customFormat="1" ht="15" hidden="1" customHeight="1" x14ac:dyDescent="0.25">
      <c r="A1371" s="10">
        <v>661204</v>
      </c>
      <c r="B1371" s="10" t="s">
        <v>64</v>
      </c>
      <c r="C1371" s="76" t="s">
        <v>8360</v>
      </c>
      <c r="D1371" s="76"/>
      <c r="E1371" s="76"/>
      <c r="F1371" s="10" t="s">
        <v>851</v>
      </c>
      <c r="G1371" s="11">
        <v>3440.8</v>
      </c>
      <c r="I1371" s="10">
        <v>68</v>
      </c>
      <c r="L1371" s="10">
        <v>1.25</v>
      </c>
      <c r="M1371" s="10" t="s">
        <v>18</v>
      </c>
      <c r="N1371" s="10">
        <v>795062</v>
      </c>
      <c r="O1371" s="12">
        <v>41340</v>
      </c>
      <c r="P1371" s="4" t="s">
        <v>8075</v>
      </c>
      <c r="Q1371" s="10" t="s">
        <v>52</v>
      </c>
      <c r="R1371" s="10" t="s">
        <v>8087</v>
      </c>
      <c r="S1371" s="10" t="s">
        <v>26</v>
      </c>
    </row>
    <row r="1372" spans="1:19" s="10" customFormat="1" ht="15" hidden="1" customHeight="1" x14ac:dyDescent="0.25">
      <c r="A1372" s="10">
        <v>679621</v>
      </c>
      <c r="B1372" s="10" t="s">
        <v>64</v>
      </c>
      <c r="C1372" s="76" t="s">
        <v>8360</v>
      </c>
      <c r="D1372" s="76"/>
      <c r="E1372" s="76"/>
      <c r="F1372" s="10" t="s">
        <v>851</v>
      </c>
      <c r="G1372" s="11">
        <v>3440.8</v>
      </c>
      <c r="I1372" s="10">
        <v>68</v>
      </c>
      <c r="L1372" s="10">
        <v>1.25</v>
      </c>
      <c r="M1372" s="10" t="s">
        <v>18</v>
      </c>
      <c r="N1372" s="10">
        <v>831842</v>
      </c>
      <c r="O1372" s="12">
        <v>41411</v>
      </c>
      <c r="P1372" s="4" t="s">
        <v>8077</v>
      </c>
      <c r="Q1372" s="10" t="s">
        <v>29</v>
      </c>
      <c r="R1372" s="10" t="s">
        <v>8087</v>
      </c>
      <c r="S1372" s="10" t="s">
        <v>26</v>
      </c>
    </row>
    <row r="1373" spans="1:19" s="10" customFormat="1" ht="15" hidden="1" customHeight="1" x14ac:dyDescent="0.25">
      <c r="A1373" s="10">
        <v>694026</v>
      </c>
      <c r="B1373" s="10" t="s">
        <v>64</v>
      </c>
      <c r="C1373" s="76" t="s">
        <v>8360</v>
      </c>
      <c r="D1373" s="76"/>
      <c r="E1373" s="76"/>
      <c r="F1373" s="10" t="s">
        <v>6791</v>
      </c>
      <c r="G1373" s="10">
        <v>2819.68</v>
      </c>
      <c r="I1373" s="10">
        <v>68</v>
      </c>
      <c r="J1373" s="10">
        <v>0</v>
      </c>
      <c r="L1373" s="10">
        <v>1.25</v>
      </c>
      <c r="M1373" s="10" t="s">
        <v>18</v>
      </c>
      <c r="N1373" s="10">
        <v>864534</v>
      </c>
      <c r="O1373" s="12">
        <v>41474</v>
      </c>
      <c r="P1373" s="4" t="s">
        <v>8079</v>
      </c>
      <c r="Q1373" s="10" t="s">
        <v>5898</v>
      </c>
      <c r="R1373" s="10" t="s">
        <v>8088</v>
      </c>
      <c r="S1373" s="10" t="s">
        <v>26</v>
      </c>
    </row>
    <row r="1374" spans="1:19" s="10" customFormat="1" ht="15" hidden="1" customHeight="1" x14ac:dyDescent="0.25">
      <c r="A1374" s="10">
        <v>694026</v>
      </c>
      <c r="B1374" s="10" t="s">
        <v>64</v>
      </c>
      <c r="C1374" s="76" t="s">
        <v>8360</v>
      </c>
      <c r="D1374" s="76"/>
      <c r="E1374" s="76"/>
      <c r="F1374" s="10" t="s">
        <v>6791</v>
      </c>
      <c r="G1374" s="10">
        <v>2819.68</v>
      </c>
      <c r="I1374" s="10">
        <v>68</v>
      </c>
      <c r="J1374" s="10">
        <v>0</v>
      </c>
      <c r="L1374" s="10">
        <v>1.25</v>
      </c>
      <c r="M1374" s="10" t="s">
        <v>18</v>
      </c>
      <c r="N1374" s="10">
        <v>864534</v>
      </c>
      <c r="O1374" s="12">
        <v>41474</v>
      </c>
      <c r="P1374" s="4" t="s">
        <v>8079</v>
      </c>
      <c r="Q1374" s="10" t="s">
        <v>5898</v>
      </c>
      <c r="R1374" s="10" t="s">
        <v>8088</v>
      </c>
      <c r="S1374" s="10" t="s">
        <v>26</v>
      </c>
    </row>
    <row r="1375" spans="1:19" ht="15" hidden="1" customHeight="1" x14ac:dyDescent="0.25">
      <c r="A1375" s="10">
        <v>642603</v>
      </c>
      <c r="B1375" s="10" t="s">
        <v>65</v>
      </c>
      <c r="C1375" s="10"/>
      <c r="D1375" s="10"/>
      <c r="E1375" s="10"/>
      <c r="F1375" s="10" t="s">
        <v>2624</v>
      </c>
      <c r="G1375" s="11">
        <v>1997.5</v>
      </c>
      <c r="H1375" s="13"/>
      <c r="I1375" s="10" t="s">
        <v>2024</v>
      </c>
      <c r="J1375" s="10">
        <v>4</v>
      </c>
      <c r="K1375" s="10">
        <v>54</v>
      </c>
      <c r="L1375" s="10">
        <v>6</v>
      </c>
      <c r="M1375" s="10" t="s">
        <v>45</v>
      </c>
      <c r="N1375" s="10"/>
      <c r="O1375" s="12">
        <v>41271</v>
      </c>
      <c r="P1375" s="4" t="s">
        <v>8072</v>
      </c>
      <c r="Q1375" s="10" t="s">
        <v>34</v>
      </c>
      <c r="R1375" s="10" t="s">
        <v>8088</v>
      </c>
      <c r="S1375" s="13" t="s">
        <v>20</v>
      </c>
    </row>
    <row r="1376" spans="1:19" ht="15" hidden="1" customHeight="1" x14ac:dyDescent="0.25">
      <c r="A1376" s="10">
        <v>642604</v>
      </c>
      <c r="B1376" s="10" t="s">
        <v>2625</v>
      </c>
      <c r="C1376" s="10"/>
      <c r="D1376" s="10"/>
      <c r="E1376" s="10"/>
      <c r="F1376" s="10" t="s">
        <v>2626</v>
      </c>
      <c r="G1376" s="11">
        <v>783.5</v>
      </c>
      <c r="H1376" s="13"/>
      <c r="I1376" s="10">
        <v>10</v>
      </c>
      <c r="J1376" s="47"/>
      <c r="K1376" s="10">
        <v>9</v>
      </c>
      <c r="L1376" s="10">
        <v>1.5</v>
      </c>
      <c r="M1376" s="10" t="s">
        <v>45</v>
      </c>
      <c r="N1376" s="10"/>
      <c r="O1376" s="12">
        <v>41271</v>
      </c>
      <c r="P1376" s="4" t="s">
        <v>8072</v>
      </c>
      <c r="Q1376" s="10" t="s">
        <v>37</v>
      </c>
      <c r="R1376" s="10" t="s">
        <v>8088</v>
      </c>
      <c r="S1376" s="13" t="s">
        <v>20</v>
      </c>
    </row>
    <row r="1377" spans="1:19" ht="15" hidden="1" customHeight="1" x14ac:dyDescent="0.25">
      <c r="A1377" s="10">
        <v>642763</v>
      </c>
      <c r="B1377" s="10" t="s">
        <v>112</v>
      </c>
      <c r="C1377" s="10"/>
      <c r="D1377" s="10"/>
      <c r="E1377" s="10"/>
      <c r="F1377" s="10" t="s">
        <v>2627</v>
      </c>
      <c r="G1377" s="11">
        <v>0</v>
      </c>
      <c r="H1377" s="13"/>
      <c r="I1377" s="10">
        <v>24</v>
      </c>
      <c r="J1377" s="47"/>
      <c r="K1377" s="10">
        <v>31</v>
      </c>
      <c r="L1377" s="10">
        <v>2</v>
      </c>
      <c r="M1377" s="10" t="s">
        <v>45</v>
      </c>
      <c r="N1377" s="10"/>
      <c r="O1377" s="12">
        <v>41271</v>
      </c>
      <c r="P1377" s="4" t="s">
        <v>8072</v>
      </c>
      <c r="Q1377" s="10" t="s">
        <v>23</v>
      </c>
      <c r="R1377" s="10" t="s">
        <v>8088</v>
      </c>
      <c r="S1377" s="13" t="s">
        <v>20</v>
      </c>
    </row>
    <row r="1378" spans="1:19" ht="15" hidden="1" customHeight="1" x14ac:dyDescent="0.25">
      <c r="A1378" s="10">
        <v>642777</v>
      </c>
      <c r="B1378" s="10" t="s">
        <v>2481</v>
      </c>
      <c r="C1378" s="10"/>
      <c r="D1378" s="10"/>
      <c r="E1378" s="10"/>
      <c r="F1378" s="10" t="s">
        <v>2628</v>
      </c>
      <c r="G1378" s="11">
        <v>6947.85</v>
      </c>
      <c r="H1378" s="13"/>
      <c r="I1378" s="10">
        <v>23</v>
      </c>
      <c r="J1378" s="10">
        <v>7.5</v>
      </c>
      <c r="K1378" s="10" t="s">
        <v>2629</v>
      </c>
      <c r="L1378" s="47"/>
      <c r="M1378" s="10" t="s">
        <v>45</v>
      </c>
      <c r="N1378" s="10"/>
      <c r="O1378" s="12">
        <v>41271</v>
      </c>
      <c r="P1378" s="4" t="s">
        <v>8072</v>
      </c>
      <c r="Q1378" s="10" t="s">
        <v>2050</v>
      </c>
      <c r="R1378" s="10" t="s">
        <v>8088</v>
      </c>
      <c r="S1378" s="13" t="s">
        <v>20</v>
      </c>
    </row>
    <row r="1379" spans="1:19" ht="15" hidden="1" customHeight="1" x14ac:dyDescent="0.25">
      <c r="A1379" s="47">
        <v>687617</v>
      </c>
      <c r="B1379" s="47" t="s">
        <v>554</v>
      </c>
      <c r="C1379" s="47"/>
      <c r="D1379" s="47"/>
      <c r="E1379" s="47"/>
      <c r="F1379" s="47" t="s">
        <v>8197</v>
      </c>
      <c r="G1379" s="47">
        <v>2970</v>
      </c>
      <c r="H1379" s="13"/>
      <c r="I1379" s="47" t="s">
        <v>6754</v>
      </c>
      <c r="J1379" s="47" t="s">
        <v>8198</v>
      </c>
      <c r="K1379" s="47"/>
      <c r="L1379" s="47"/>
      <c r="M1379" s="47" t="s">
        <v>45</v>
      </c>
      <c r="N1379" s="47"/>
      <c r="O1379" s="48">
        <v>41460</v>
      </c>
      <c r="P1379" s="50" t="s">
        <v>8079</v>
      </c>
      <c r="Q1379" s="47" t="s">
        <v>52</v>
      </c>
      <c r="R1379" s="47" t="s">
        <v>8088</v>
      </c>
      <c r="S1379" s="13" t="s">
        <v>20</v>
      </c>
    </row>
    <row r="1380" spans="1:19" ht="15" hidden="1" customHeight="1" x14ac:dyDescent="0.25">
      <c r="A1380" s="10">
        <v>674812</v>
      </c>
      <c r="B1380" s="10" t="s">
        <v>1335</v>
      </c>
      <c r="C1380" s="10"/>
      <c r="D1380" s="10"/>
      <c r="E1380" s="10"/>
      <c r="F1380" s="10" t="s">
        <v>5465</v>
      </c>
      <c r="G1380" s="11">
        <v>2967.5</v>
      </c>
      <c r="H1380" s="13"/>
      <c r="I1380" s="10">
        <v>9</v>
      </c>
      <c r="J1380" s="47"/>
      <c r="K1380" s="10">
        <v>14</v>
      </c>
      <c r="L1380" s="10">
        <v>1.5</v>
      </c>
      <c r="M1380" s="10" t="s">
        <v>45</v>
      </c>
      <c r="N1380" s="10"/>
      <c r="O1380" s="12">
        <v>41409</v>
      </c>
      <c r="P1380" s="4" t="s">
        <v>8077</v>
      </c>
      <c r="Q1380" s="10" t="s">
        <v>25</v>
      </c>
      <c r="R1380" s="10" t="s">
        <v>8088</v>
      </c>
      <c r="S1380" s="13" t="s">
        <v>20</v>
      </c>
    </row>
    <row r="1381" spans="1:19" ht="15" hidden="1" customHeight="1" x14ac:dyDescent="0.25">
      <c r="A1381" s="10">
        <v>671168</v>
      </c>
      <c r="B1381" s="10" t="s">
        <v>808</v>
      </c>
      <c r="C1381" s="10"/>
      <c r="D1381" s="10"/>
      <c r="E1381" s="10"/>
      <c r="F1381" s="10" t="s">
        <v>5225</v>
      </c>
      <c r="G1381" s="11">
        <v>2950</v>
      </c>
      <c r="H1381" s="13"/>
      <c r="I1381" s="10">
        <v>4</v>
      </c>
      <c r="J1381" s="47"/>
      <c r="K1381" s="10">
        <v>4</v>
      </c>
      <c r="L1381" s="10">
        <v>1.25</v>
      </c>
      <c r="M1381" s="10" t="s">
        <v>45</v>
      </c>
      <c r="N1381" s="10"/>
      <c r="O1381" s="12">
        <v>41395</v>
      </c>
      <c r="P1381" s="4" t="s">
        <v>8077</v>
      </c>
      <c r="Q1381" s="10" t="s">
        <v>39</v>
      </c>
      <c r="R1381" s="10" t="s">
        <v>8088</v>
      </c>
      <c r="S1381" s="13" t="s">
        <v>20</v>
      </c>
    </row>
    <row r="1382" spans="1:19" ht="15" hidden="1" customHeight="1" x14ac:dyDescent="0.25">
      <c r="A1382" s="10">
        <v>642815</v>
      </c>
      <c r="B1382" s="10" t="s">
        <v>24</v>
      </c>
      <c r="C1382" s="10"/>
      <c r="D1382" s="10"/>
      <c r="E1382" s="10"/>
      <c r="F1382" s="10" t="s">
        <v>2633</v>
      </c>
      <c r="G1382" s="11">
        <v>0</v>
      </c>
      <c r="H1382" s="13"/>
      <c r="I1382" s="10" t="s">
        <v>453</v>
      </c>
      <c r="J1382" s="10">
        <v>4</v>
      </c>
      <c r="K1382" s="10" t="s">
        <v>2634</v>
      </c>
      <c r="L1382" s="47"/>
      <c r="M1382" s="10" t="s">
        <v>45</v>
      </c>
      <c r="N1382" s="10"/>
      <c r="O1382" s="12">
        <v>41271</v>
      </c>
      <c r="P1382" s="4" t="s">
        <v>8072</v>
      </c>
      <c r="Q1382" s="10" t="s">
        <v>31</v>
      </c>
      <c r="R1382" s="10" t="s">
        <v>8088</v>
      </c>
      <c r="S1382" s="13" t="s">
        <v>20</v>
      </c>
    </row>
    <row r="1383" spans="1:19" s="10" customFormat="1" ht="15" hidden="1" customHeight="1" x14ac:dyDescent="0.25">
      <c r="A1383" s="10">
        <v>701365</v>
      </c>
      <c r="B1383" s="10" t="s">
        <v>64</v>
      </c>
      <c r="C1383" s="76" t="s">
        <v>8360</v>
      </c>
      <c r="D1383" s="76"/>
      <c r="E1383" s="76"/>
      <c r="F1383" s="10" t="s">
        <v>6791</v>
      </c>
      <c r="G1383" s="10">
        <v>5608.02</v>
      </c>
      <c r="I1383" s="10">
        <v>68</v>
      </c>
      <c r="J1383" s="10">
        <v>0</v>
      </c>
      <c r="L1383" s="10">
        <v>1.25</v>
      </c>
      <c r="M1383" s="10" t="s">
        <v>18</v>
      </c>
      <c r="N1383" s="10">
        <v>882778</v>
      </c>
      <c r="O1383" s="12">
        <v>41508</v>
      </c>
      <c r="P1383" s="4" t="s">
        <v>8080</v>
      </c>
      <c r="Q1383" s="10" t="s">
        <v>47</v>
      </c>
      <c r="R1383" s="10" t="s">
        <v>8087</v>
      </c>
      <c r="S1383" s="10" t="s">
        <v>26</v>
      </c>
    </row>
    <row r="1384" spans="1:19" s="10" customFormat="1" ht="15" hidden="1" customHeight="1" x14ac:dyDescent="0.25">
      <c r="A1384" s="10">
        <v>705556</v>
      </c>
      <c r="B1384" s="10" t="s">
        <v>64</v>
      </c>
      <c r="C1384" s="76" t="s">
        <v>8360</v>
      </c>
      <c r="D1384" s="76"/>
      <c r="E1384" s="76"/>
      <c r="F1384" s="10" t="s">
        <v>6791</v>
      </c>
      <c r="G1384" s="10">
        <v>1783.2</v>
      </c>
      <c r="I1384" s="10">
        <v>68</v>
      </c>
      <c r="J1384" s="10">
        <v>0</v>
      </c>
      <c r="L1384" s="10">
        <v>1.25</v>
      </c>
      <c r="M1384" s="10" t="s">
        <v>18</v>
      </c>
      <c r="N1384" s="10">
        <v>891845</v>
      </c>
      <c r="O1384" s="12">
        <v>41527</v>
      </c>
      <c r="P1384" s="4" t="s">
        <v>8081</v>
      </c>
      <c r="Q1384" s="10" t="s">
        <v>3717</v>
      </c>
      <c r="R1384" s="10" t="s">
        <v>8087</v>
      </c>
      <c r="S1384" s="10" t="s">
        <v>26</v>
      </c>
    </row>
    <row r="1385" spans="1:19" ht="15" hidden="1" customHeight="1" x14ac:dyDescent="0.25">
      <c r="A1385" s="10">
        <v>642876</v>
      </c>
      <c r="B1385" s="10" t="s">
        <v>72</v>
      </c>
      <c r="C1385" s="10"/>
      <c r="D1385" s="10"/>
      <c r="E1385" s="10"/>
      <c r="F1385" s="10" t="s">
        <v>2636</v>
      </c>
      <c r="G1385" s="11">
        <v>1827</v>
      </c>
      <c r="H1385" s="13"/>
      <c r="I1385" s="10">
        <v>4</v>
      </c>
      <c r="J1385" s="10">
        <v>12</v>
      </c>
      <c r="K1385" s="10" t="s">
        <v>2637</v>
      </c>
      <c r="L1385" s="47"/>
      <c r="M1385" s="10" t="s">
        <v>45</v>
      </c>
      <c r="N1385" s="10"/>
      <c r="O1385" s="12">
        <v>41271</v>
      </c>
      <c r="P1385" s="4" t="s">
        <v>8072</v>
      </c>
      <c r="Q1385" s="10" t="s">
        <v>58</v>
      </c>
      <c r="R1385" s="10" t="s">
        <v>8088</v>
      </c>
      <c r="S1385" s="13" t="s">
        <v>20</v>
      </c>
    </row>
    <row r="1386" spans="1:19" ht="15" hidden="1" customHeight="1" x14ac:dyDescent="0.25">
      <c r="A1386" s="10">
        <v>642882</v>
      </c>
      <c r="B1386" s="10" t="s">
        <v>72</v>
      </c>
      <c r="C1386" s="10"/>
      <c r="D1386" s="10"/>
      <c r="E1386" s="10"/>
      <c r="F1386" s="10" t="s">
        <v>2638</v>
      </c>
      <c r="G1386" s="11">
        <v>1983</v>
      </c>
      <c r="H1386" s="13"/>
      <c r="I1386" s="10">
        <v>4</v>
      </c>
      <c r="J1386" s="10">
        <v>12</v>
      </c>
      <c r="K1386" s="10" t="s">
        <v>2639</v>
      </c>
      <c r="L1386" s="47"/>
      <c r="M1386" s="10" t="s">
        <v>45</v>
      </c>
      <c r="N1386" s="10"/>
      <c r="O1386" s="12">
        <v>41271</v>
      </c>
      <c r="P1386" s="4" t="s">
        <v>8072</v>
      </c>
      <c r="Q1386" s="10" t="s">
        <v>58</v>
      </c>
      <c r="R1386" s="10" t="s">
        <v>8088</v>
      </c>
      <c r="S1386" s="13" t="s">
        <v>20</v>
      </c>
    </row>
    <row r="1387" spans="1:19" s="10" customFormat="1" ht="15" hidden="1" customHeight="1" x14ac:dyDescent="0.25">
      <c r="A1387" s="10">
        <v>673419</v>
      </c>
      <c r="B1387" s="10" t="s">
        <v>125</v>
      </c>
      <c r="C1387" s="76" t="s">
        <v>8360</v>
      </c>
      <c r="D1387" s="76"/>
      <c r="E1387" s="76"/>
      <c r="F1387" s="10" t="s">
        <v>5347</v>
      </c>
      <c r="G1387" s="11">
        <v>1889.44</v>
      </c>
      <c r="I1387" s="10">
        <v>68</v>
      </c>
      <c r="L1387" s="10">
        <v>2</v>
      </c>
      <c r="M1387" s="10" t="s">
        <v>45</v>
      </c>
      <c r="O1387" s="12">
        <v>41403</v>
      </c>
      <c r="P1387" s="4" t="s">
        <v>8077</v>
      </c>
      <c r="Q1387" s="10" t="s">
        <v>37</v>
      </c>
      <c r="R1387" s="10" t="s">
        <v>8088</v>
      </c>
      <c r="S1387" s="10" t="s">
        <v>26</v>
      </c>
    </row>
    <row r="1388" spans="1:19" s="10" customFormat="1" ht="15" hidden="1" customHeight="1" x14ac:dyDescent="0.25">
      <c r="A1388" s="10">
        <v>640807</v>
      </c>
      <c r="B1388" s="10" t="s">
        <v>450</v>
      </c>
      <c r="C1388" s="76" t="s">
        <v>8360</v>
      </c>
      <c r="D1388" s="76"/>
      <c r="E1388" s="76"/>
      <c r="F1388" s="10" t="s">
        <v>2430</v>
      </c>
      <c r="G1388" s="11">
        <v>5600.7</v>
      </c>
      <c r="I1388" s="10">
        <v>68</v>
      </c>
      <c r="L1388" s="10">
        <v>2.5</v>
      </c>
      <c r="M1388" s="10" t="s">
        <v>45</v>
      </c>
      <c r="O1388" s="12">
        <v>41264</v>
      </c>
      <c r="P1388" s="4" t="s">
        <v>8072</v>
      </c>
      <c r="Q1388" s="10" t="s">
        <v>37</v>
      </c>
      <c r="R1388" s="10" t="s">
        <v>8088</v>
      </c>
      <c r="S1388" s="10" t="s">
        <v>26</v>
      </c>
    </row>
    <row r="1389" spans="1:19" s="10" customFormat="1" ht="15" hidden="1" customHeight="1" x14ac:dyDescent="0.25">
      <c r="A1389" s="10">
        <v>629208</v>
      </c>
      <c r="B1389" s="10" t="s">
        <v>123</v>
      </c>
      <c r="C1389" s="76" t="s">
        <v>8360</v>
      </c>
      <c r="D1389" s="76"/>
      <c r="E1389" s="76"/>
      <c r="F1389" s="10" t="s">
        <v>1215</v>
      </c>
      <c r="G1389" s="11">
        <v>2575</v>
      </c>
      <c r="I1389" s="10">
        <v>68</v>
      </c>
      <c r="L1389" s="10">
        <v>2.7</v>
      </c>
      <c r="M1389" s="10" t="s">
        <v>45</v>
      </c>
      <c r="O1389" s="12">
        <v>41211</v>
      </c>
      <c r="P1389" s="4" t="s">
        <v>8070</v>
      </c>
      <c r="Q1389" s="10" t="s">
        <v>37</v>
      </c>
      <c r="R1389" s="10" t="s">
        <v>8087</v>
      </c>
      <c r="S1389" s="10" t="s">
        <v>26</v>
      </c>
    </row>
    <row r="1390" spans="1:19" s="10" customFormat="1" ht="15" hidden="1" customHeight="1" x14ac:dyDescent="0.25">
      <c r="A1390" s="10">
        <v>661190</v>
      </c>
      <c r="B1390" s="10" t="s">
        <v>4320</v>
      </c>
      <c r="C1390" s="76" t="s">
        <v>8360</v>
      </c>
      <c r="D1390" s="76"/>
      <c r="E1390" s="76"/>
      <c r="F1390" s="10" t="s">
        <v>4322</v>
      </c>
      <c r="G1390" s="11">
        <v>3756.42</v>
      </c>
      <c r="I1390" s="10">
        <v>68</v>
      </c>
      <c r="L1390" s="10">
        <v>3</v>
      </c>
      <c r="M1390" s="10" t="s">
        <v>45</v>
      </c>
      <c r="O1390" s="12">
        <v>41353</v>
      </c>
      <c r="P1390" s="4" t="s">
        <v>8075</v>
      </c>
      <c r="Q1390" s="10" t="s">
        <v>164</v>
      </c>
      <c r="R1390" s="10" t="s">
        <v>8088</v>
      </c>
      <c r="S1390" s="10" t="s">
        <v>26</v>
      </c>
    </row>
    <row r="1391" spans="1:19" s="10" customFormat="1" ht="15" hidden="1" customHeight="1" x14ac:dyDescent="0.25">
      <c r="A1391" s="10">
        <v>661184</v>
      </c>
      <c r="B1391" s="10" t="s">
        <v>4320</v>
      </c>
      <c r="C1391" s="76" t="s">
        <v>8360</v>
      </c>
      <c r="D1391" s="76"/>
      <c r="E1391" s="76"/>
      <c r="F1391" s="10" t="s">
        <v>4321</v>
      </c>
      <c r="G1391" s="11">
        <v>0</v>
      </c>
      <c r="I1391" s="10">
        <v>68</v>
      </c>
      <c r="L1391" s="10">
        <v>3</v>
      </c>
      <c r="M1391" s="10" t="s">
        <v>45</v>
      </c>
      <c r="O1391" s="12">
        <v>41353</v>
      </c>
      <c r="P1391" s="4" t="s">
        <v>8075</v>
      </c>
      <c r="Q1391" s="10" t="s">
        <v>164</v>
      </c>
      <c r="R1391" s="10" t="s">
        <v>8088</v>
      </c>
      <c r="S1391" s="10" t="s">
        <v>26</v>
      </c>
    </row>
    <row r="1392" spans="1:19" s="10" customFormat="1" ht="15" hidden="1" customHeight="1" x14ac:dyDescent="0.25">
      <c r="A1392" s="10">
        <v>669542</v>
      </c>
      <c r="B1392" s="10" t="s">
        <v>5112</v>
      </c>
      <c r="C1392" s="76" t="s">
        <v>8360</v>
      </c>
      <c r="D1392" s="76"/>
      <c r="E1392" s="76"/>
      <c r="F1392" s="10" t="s">
        <v>5113</v>
      </c>
      <c r="G1392" s="11">
        <v>3123</v>
      </c>
      <c r="I1392" s="10">
        <v>68</v>
      </c>
      <c r="L1392" s="10">
        <v>1</v>
      </c>
      <c r="M1392" s="10" t="s">
        <v>45</v>
      </c>
      <c r="O1392" s="12">
        <v>41388</v>
      </c>
      <c r="P1392" s="4" t="s">
        <v>8076</v>
      </c>
      <c r="Q1392" s="10" t="s">
        <v>254</v>
      </c>
      <c r="R1392" s="10" t="s">
        <v>8088</v>
      </c>
      <c r="S1392" s="10" t="s">
        <v>26</v>
      </c>
    </row>
    <row r="1393" spans="1:19" s="10" customFormat="1" ht="15" hidden="1" customHeight="1" x14ac:dyDescent="0.25">
      <c r="A1393" s="10">
        <v>639315</v>
      </c>
      <c r="B1393" s="10" t="s">
        <v>2061</v>
      </c>
      <c r="C1393" s="76" t="s">
        <v>8360</v>
      </c>
      <c r="D1393" s="76"/>
      <c r="E1393" s="76"/>
      <c r="F1393" s="10" t="s">
        <v>2062</v>
      </c>
      <c r="G1393" s="11">
        <v>0</v>
      </c>
      <c r="I1393" s="10">
        <v>68</v>
      </c>
      <c r="L1393" s="10">
        <v>1.25</v>
      </c>
      <c r="M1393" s="10" t="s">
        <v>18</v>
      </c>
      <c r="N1393" s="10">
        <v>750469</v>
      </c>
      <c r="O1393" s="12">
        <v>41243</v>
      </c>
      <c r="P1393" s="4" t="s">
        <v>8071</v>
      </c>
      <c r="Q1393" s="10" t="s">
        <v>254</v>
      </c>
      <c r="R1393" s="10" t="s">
        <v>8088</v>
      </c>
      <c r="S1393" s="10" t="s">
        <v>26</v>
      </c>
    </row>
    <row r="1394" spans="1:19" s="10" customFormat="1" ht="15" hidden="1" customHeight="1" x14ac:dyDescent="0.25">
      <c r="A1394" s="10">
        <v>703103</v>
      </c>
      <c r="B1394" s="10" t="s">
        <v>5476</v>
      </c>
      <c r="C1394" s="76" t="s">
        <v>8360</v>
      </c>
      <c r="D1394" s="76"/>
      <c r="E1394" s="76"/>
      <c r="F1394" s="10" t="s">
        <v>7703</v>
      </c>
      <c r="G1394" s="10">
        <v>17170.560000000001</v>
      </c>
      <c r="I1394" s="10">
        <v>68</v>
      </c>
      <c r="L1394" s="10">
        <v>1.5</v>
      </c>
      <c r="M1394" s="10" t="s">
        <v>45</v>
      </c>
      <c r="O1394" s="12">
        <v>41529</v>
      </c>
      <c r="P1394" s="4" t="s">
        <v>8081</v>
      </c>
      <c r="Q1394" s="10" t="s">
        <v>169</v>
      </c>
      <c r="R1394" s="10" t="s">
        <v>8088</v>
      </c>
      <c r="S1394" s="10" t="s">
        <v>26</v>
      </c>
    </row>
    <row r="1395" spans="1:19" ht="15" hidden="1" customHeight="1" x14ac:dyDescent="0.25">
      <c r="A1395" s="10">
        <v>643005</v>
      </c>
      <c r="B1395" s="10" t="s">
        <v>206</v>
      </c>
      <c r="C1395" s="10"/>
      <c r="D1395" s="10"/>
      <c r="E1395" s="10"/>
      <c r="F1395" s="10" t="s">
        <v>2642</v>
      </c>
      <c r="G1395" s="11">
        <v>685.5</v>
      </c>
      <c r="H1395" s="13"/>
      <c r="I1395" s="10" t="s">
        <v>380</v>
      </c>
      <c r="J1395" s="10">
        <v>5</v>
      </c>
      <c r="K1395" s="10" t="s">
        <v>2643</v>
      </c>
      <c r="L1395" s="47"/>
      <c r="M1395" s="10" t="s">
        <v>45</v>
      </c>
      <c r="N1395" s="10"/>
      <c r="O1395" s="12">
        <v>41274</v>
      </c>
      <c r="P1395" s="4" t="s">
        <v>8072</v>
      </c>
      <c r="Q1395" s="10" t="s">
        <v>23</v>
      </c>
      <c r="R1395" s="10" t="s">
        <v>8088</v>
      </c>
      <c r="S1395" s="13" t="s">
        <v>20</v>
      </c>
    </row>
    <row r="1396" spans="1:19" ht="15" hidden="1" customHeight="1" x14ac:dyDescent="0.25">
      <c r="A1396" s="10">
        <v>643006</v>
      </c>
      <c r="B1396" s="10" t="s">
        <v>206</v>
      </c>
      <c r="C1396" s="10"/>
      <c r="D1396" s="10"/>
      <c r="E1396" s="10"/>
      <c r="F1396" s="10" t="s">
        <v>2644</v>
      </c>
      <c r="G1396" s="11">
        <v>754.25</v>
      </c>
      <c r="H1396" s="13"/>
      <c r="I1396" s="10" t="s">
        <v>119</v>
      </c>
      <c r="J1396" s="10">
        <v>6</v>
      </c>
      <c r="K1396" s="10" t="s">
        <v>2643</v>
      </c>
      <c r="L1396" s="47"/>
      <c r="M1396" s="10" t="s">
        <v>45</v>
      </c>
      <c r="N1396" s="10"/>
      <c r="O1396" s="12">
        <v>41274</v>
      </c>
      <c r="P1396" s="4" t="s">
        <v>8072</v>
      </c>
      <c r="Q1396" s="10" t="s">
        <v>23</v>
      </c>
      <c r="R1396" s="10" t="s">
        <v>8088</v>
      </c>
      <c r="S1396" s="13" t="s">
        <v>20</v>
      </c>
    </row>
    <row r="1397" spans="1:19" ht="15" hidden="1" customHeight="1" x14ac:dyDescent="0.25">
      <c r="A1397" s="10">
        <v>643007</v>
      </c>
      <c r="B1397" s="10" t="s">
        <v>206</v>
      </c>
      <c r="C1397" s="10"/>
      <c r="D1397" s="10"/>
      <c r="E1397" s="10"/>
      <c r="F1397" s="10" t="s">
        <v>2645</v>
      </c>
      <c r="G1397" s="11">
        <v>912.25</v>
      </c>
      <c r="H1397" s="13"/>
      <c r="I1397" s="10" t="s">
        <v>99</v>
      </c>
      <c r="J1397" s="10">
        <v>8</v>
      </c>
      <c r="K1397" s="10" t="s">
        <v>2643</v>
      </c>
      <c r="L1397" s="47"/>
      <c r="M1397" s="10" t="s">
        <v>45</v>
      </c>
      <c r="N1397" s="10"/>
      <c r="O1397" s="12">
        <v>41274</v>
      </c>
      <c r="P1397" s="4" t="s">
        <v>8072</v>
      </c>
      <c r="Q1397" s="10" t="s">
        <v>23</v>
      </c>
      <c r="R1397" s="10" t="s">
        <v>8088</v>
      </c>
      <c r="S1397" s="13" t="s">
        <v>20</v>
      </c>
    </row>
    <row r="1398" spans="1:19" ht="15" hidden="1" customHeight="1" x14ac:dyDescent="0.25">
      <c r="A1398" s="10">
        <v>643013</v>
      </c>
      <c r="B1398" s="10" t="s">
        <v>206</v>
      </c>
      <c r="C1398" s="10"/>
      <c r="D1398" s="10"/>
      <c r="E1398" s="10"/>
      <c r="F1398" s="10" t="s">
        <v>2646</v>
      </c>
      <c r="G1398" s="11">
        <v>1050.5</v>
      </c>
      <c r="H1398" s="13"/>
      <c r="I1398" s="10" t="s">
        <v>108</v>
      </c>
      <c r="J1398" s="10">
        <v>9</v>
      </c>
      <c r="K1398" s="10" t="s">
        <v>2643</v>
      </c>
      <c r="L1398" s="47"/>
      <c r="M1398" s="10" t="s">
        <v>45</v>
      </c>
      <c r="N1398" s="10"/>
      <c r="O1398" s="12">
        <v>41274</v>
      </c>
      <c r="P1398" s="4" t="s">
        <v>8072</v>
      </c>
      <c r="Q1398" s="10" t="s">
        <v>23</v>
      </c>
      <c r="R1398" s="10" t="s">
        <v>8088</v>
      </c>
      <c r="S1398" s="13" t="s">
        <v>20</v>
      </c>
    </row>
    <row r="1399" spans="1:19" ht="15" hidden="1" customHeight="1" x14ac:dyDescent="0.25">
      <c r="A1399" s="10">
        <v>643017</v>
      </c>
      <c r="B1399" s="10" t="s">
        <v>206</v>
      </c>
      <c r="C1399" s="10"/>
      <c r="D1399" s="10"/>
      <c r="E1399" s="10"/>
      <c r="F1399" s="10" t="s">
        <v>2647</v>
      </c>
      <c r="G1399" s="11">
        <v>1319.75</v>
      </c>
      <c r="H1399" s="13"/>
      <c r="I1399" s="10" t="s">
        <v>143</v>
      </c>
      <c r="J1399" s="10">
        <v>10</v>
      </c>
      <c r="K1399" s="10" t="s">
        <v>2643</v>
      </c>
      <c r="L1399" s="47"/>
      <c r="M1399" s="10" t="s">
        <v>45</v>
      </c>
      <c r="N1399" s="10"/>
      <c r="O1399" s="12">
        <v>41274</v>
      </c>
      <c r="P1399" s="4" t="s">
        <v>8072</v>
      </c>
      <c r="Q1399" s="10" t="s">
        <v>23</v>
      </c>
      <c r="R1399" s="10" t="s">
        <v>8088</v>
      </c>
      <c r="S1399" s="13" t="s">
        <v>20</v>
      </c>
    </row>
    <row r="1400" spans="1:19" ht="15" hidden="1" customHeight="1" x14ac:dyDescent="0.25">
      <c r="A1400" s="10">
        <v>643018</v>
      </c>
      <c r="B1400" s="10" t="s">
        <v>206</v>
      </c>
      <c r="C1400" s="10"/>
      <c r="D1400" s="10"/>
      <c r="E1400" s="10"/>
      <c r="F1400" s="10" t="s">
        <v>2648</v>
      </c>
      <c r="G1400" s="11">
        <v>2131.5</v>
      </c>
      <c r="H1400" s="13"/>
      <c r="I1400" s="10" t="s">
        <v>168</v>
      </c>
      <c r="J1400" s="10">
        <v>15</v>
      </c>
      <c r="K1400" s="10" t="s">
        <v>2643</v>
      </c>
      <c r="L1400" s="47"/>
      <c r="M1400" s="10" t="s">
        <v>45</v>
      </c>
      <c r="N1400" s="10"/>
      <c r="O1400" s="12">
        <v>41274</v>
      </c>
      <c r="P1400" s="4" t="s">
        <v>8072</v>
      </c>
      <c r="Q1400" s="10" t="s">
        <v>23</v>
      </c>
      <c r="R1400" s="10" t="s">
        <v>8088</v>
      </c>
      <c r="S1400" s="13" t="s">
        <v>20</v>
      </c>
    </row>
    <row r="1401" spans="1:19" ht="15" hidden="1" customHeight="1" x14ac:dyDescent="0.25">
      <c r="A1401" s="10">
        <v>643028</v>
      </c>
      <c r="B1401" s="10" t="s">
        <v>328</v>
      </c>
      <c r="C1401" s="10"/>
      <c r="D1401" s="10"/>
      <c r="E1401" s="10"/>
      <c r="F1401" s="10" t="s">
        <v>2649</v>
      </c>
      <c r="G1401" s="11">
        <v>38800</v>
      </c>
      <c r="H1401" s="13"/>
      <c r="I1401" s="10" t="s">
        <v>2650</v>
      </c>
      <c r="J1401" s="10">
        <v>15</v>
      </c>
      <c r="K1401" s="47"/>
      <c r="L1401" s="47"/>
      <c r="M1401" s="10" t="s">
        <v>45</v>
      </c>
      <c r="N1401" s="10"/>
      <c r="O1401" s="12">
        <v>41274</v>
      </c>
      <c r="P1401" s="4" t="s">
        <v>8072</v>
      </c>
      <c r="Q1401" s="10" t="s">
        <v>37</v>
      </c>
      <c r="R1401" s="10" t="s">
        <v>8088</v>
      </c>
      <c r="S1401" s="13" t="s">
        <v>20</v>
      </c>
    </row>
    <row r="1402" spans="1:19" ht="15" hidden="1" customHeight="1" x14ac:dyDescent="0.25">
      <c r="A1402" s="10">
        <v>643063</v>
      </c>
      <c r="B1402" s="10" t="s">
        <v>1025</v>
      </c>
      <c r="C1402" s="10"/>
      <c r="D1402" s="10"/>
      <c r="E1402" s="10"/>
      <c r="F1402" s="10" t="s">
        <v>2651</v>
      </c>
      <c r="G1402" s="11">
        <v>3350</v>
      </c>
      <c r="H1402" s="47"/>
      <c r="I1402" s="10" t="s">
        <v>365</v>
      </c>
      <c r="J1402" s="10" t="s">
        <v>2652</v>
      </c>
      <c r="K1402" s="47"/>
      <c r="L1402" s="47"/>
      <c r="M1402" s="10" t="s">
        <v>45</v>
      </c>
      <c r="N1402" s="10"/>
      <c r="O1402" s="12">
        <v>41274</v>
      </c>
      <c r="P1402" s="4" t="s">
        <v>8072</v>
      </c>
      <c r="Q1402" s="10" t="s">
        <v>75</v>
      </c>
      <c r="R1402" s="10" t="s">
        <v>8088</v>
      </c>
      <c r="S1402" s="13" t="s">
        <v>20</v>
      </c>
    </row>
    <row r="1403" spans="1:19" s="10" customFormat="1" ht="15" hidden="1" customHeight="1" x14ac:dyDescent="0.25">
      <c r="A1403" s="10">
        <v>697997</v>
      </c>
      <c r="B1403" s="10" t="s">
        <v>4440</v>
      </c>
      <c r="C1403" s="76" t="s">
        <v>8360</v>
      </c>
      <c r="D1403" s="76"/>
      <c r="E1403" s="76"/>
      <c r="F1403" s="10" t="s">
        <v>7266</v>
      </c>
      <c r="G1403" s="10">
        <v>1508</v>
      </c>
      <c r="I1403" s="10">
        <v>68</v>
      </c>
      <c r="L1403" s="10">
        <v>1.5</v>
      </c>
      <c r="M1403" s="10" t="s">
        <v>18</v>
      </c>
      <c r="N1403" s="10">
        <v>876836</v>
      </c>
      <c r="O1403" s="12">
        <v>41498</v>
      </c>
      <c r="P1403" s="4" t="s">
        <v>8080</v>
      </c>
      <c r="Q1403" s="10" t="s">
        <v>254</v>
      </c>
      <c r="R1403" s="10" t="s">
        <v>8088</v>
      </c>
      <c r="S1403" s="10" t="s">
        <v>26</v>
      </c>
    </row>
    <row r="1404" spans="1:19" s="10" customFormat="1" ht="15" hidden="1" customHeight="1" x14ac:dyDescent="0.25">
      <c r="A1404" s="10">
        <v>651680</v>
      </c>
      <c r="B1404" s="10" t="s">
        <v>486</v>
      </c>
      <c r="C1404" s="76" t="s">
        <v>8360</v>
      </c>
      <c r="D1404" s="76"/>
      <c r="E1404" s="76"/>
      <c r="F1404" s="10" t="s">
        <v>3404</v>
      </c>
      <c r="G1404" s="11">
        <v>20659.2</v>
      </c>
      <c r="I1404" s="10">
        <v>68</v>
      </c>
      <c r="L1404" s="10">
        <v>2</v>
      </c>
      <c r="M1404" s="10" t="s">
        <v>18</v>
      </c>
      <c r="N1404" s="10">
        <v>780730</v>
      </c>
      <c r="O1404" s="12">
        <v>41312</v>
      </c>
      <c r="P1404" s="4" t="s">
        <v>8074</v>
      </c>
      <c r="Q1404" s="10" t="s">
        <v>140</v>
      </c>
      <c r="R1404" s="10" t="s">
        <v>8088</v>
      </c>
      <c r="S1404" s="10" t="s">
        <v>26</v>
      </c>
    </row>
    <row r="1405" spans="1:19" ht="15" hidden="1" customHeight="1" x14ac:dyDescent="0.25">
      <c r="A1405" s="10">
        <v>643160</v>
      </c>
      <c r="B1405" s="10" t="s">
        <v>292</v>
      </c>
      <c r="C1405" s="10"/>
      <c r="D1405" s="10"/>
      <c r="E1405" s="10"/>
      <c r="F1405" s="10" t="s">
        <v>2655</v>
      </c>
      <c r="G1405" s="11">
        <v>2190</v>
      </c>
      <c r="H1405" s="13"/>
      <c r="I1405" s="10">
        <v>12</v>
      </c>
      <c r="J1405" s="10" t="s">
        <v>2656</v>
      </c>
      <c r="K1405" s="47"/>
      <c r="L1405" s="47"/>
      <c r="M1405" s="10" t="s">
        <v>45</v>
      </c>
      <c r="N1405" s="10"/>
      <c r="O1405" s="12">
        <v>41274</v>
      </c>
      <c r="P1405" s="4" t="s">
        <v>8072</v>
      </c>
      <c r="Q1405" s="10" t="s">
        <v>164</v>
      </c>
      <c r="R1405" s="10" t="s">
        <v>8088</v>
      </c>
      <c r="S1405" s="13" t="s">
        <v>20</v>
      </c>
    </row>
    <row r="1406" spans="1:19" s="10" customFormat="1" ht="15" hidden="1" customHeight="1" x14ac:dyDescent="0.25">
      <c r="A1406" s="10">
        <v>686631</v>
      </c>
      <c r="B1406" s="10" t="s">
        <v>4440</v>
      </c>
      <c r="C1406" s="76" t="s">
        <v>8360</v>
      </c>
      <c r="D1406" s="76"/>
      <c r="E1406" s="76"/>
      <c r="F1406" s="10" t="s">
        <v>6094</v>
      </c>
      <c r="G1406" s="11">
        <v>3744</v>
      </c>
      <c r="I1406" s="10">
        <v>68</v>
      </c>
      <c r="L1406" s="10">
        <v>2.5</v>
      </c>
      <c r="M1406" s="10" t="s">
        <v>45</v>
      </c>
      <c r="O1406" s="12">
        <v>41442</v>
      </c>
      <c r="P1406" s="4" t="s">
        <v>8078</v>
      </c>
      <c r="Q1406" s="10" t="s">
        <v>254</v>
      </c>
      <c r="R1406" s="10" t="s">
        <v>8088</v>
      </c>
      <c r="S1406" s="10" t="s">
        <v>26</v>
      </c>
    </row>
    <row r="1407" spans="1:19" s="10" customFormat="1" ht="15" hidden="1" customHeight="1" x14ac:dyDescent="0.25">
      <c r="A1407" s="10">
        <v>686631</v>
      </c>
      <c r="B1407" s="10" t="s">
        <v>4440</v>
      </c>
      <c r="C1407" s="76" t="s">
        <v>8360</v>
      </c>
      <c r="D1407" s="76"/>
      <c r="E1407" s="76"/>
      <c r="F1407" s="10" t="s">
        <v>8158</v>
      </c>
      <c r="G1407" s="10">
        <v>3744</v>
      </c>
      <c r="I1407" s="10">
        <v>68</v>
      </c>
      <c r="L1407" s="10">
        <v>2.5</v>
      </c>
      <c r="M1407" s="10" t="s">
        <v>45</v>
      </c>
      <c r="O1407" s="12">
        <v>41457</v>
      </c>
      <c r="P1407" s="4" t="s">
        <v>8079</v>
      </c>
      <c r="Q1407" s="10" t="s">
        <v>254</v>
      </c>
      <c r="R1407" s="10" t="s">
        <v>8088</v>
      </c>
      <c r="S1407" s="10" t="s">
        <v>26</v>
      </c>
    </row>
    <row r="1408" spans="1:19" s="10" customFormat="1" ht="15" hidden="1" customHeight="1" x14ac:dyDescent="0.25">
      <c r="A1408" s="10">
        <v>668006</v>
      </c>
      <c r="B1408" s="10" t="s">
        <v>315</v>
      </c>
      <c r="C1408" s="76" t="s">
        <v>8360</v>
      </c>
      <c r="D1408" s="76"/>
      <c r="E1408" s="76"/>
      <c r="F1408" s="10" t="s">
        <v>316</v>
      </c>
      <c r="G1408" s="11">
        <v>2950.08</v>
      </c>
      <c r="I1408" s="10">
        <v>72</v>
      </c>
      <c r="J1408" s="10">
        <v>0</v>
      </c>
      <c r="K1408" s="10">
        <v>0</v>
      </c>
      <c r="L1408" s="10">
        <v>1.4</v>
      </c>
      <c r="M1408" s="10" t="s">
        <v>18</v>
      </c>
      <c r="N1408" s="10">
        <v>808577</v>
      </c>
      <c r="O1408" s="12">
        <v>41368</v>
      </c>
      <c r="P1408" s="4" t="s">
        <v>8076</v>
      </c>
      <c r="Q1408" s="10" t="s">
        <v>29</v>
      </c>
      <c r="R1408" s="10" t="s">
        <v>8087</v>
      </c>
      <c r="S1408" s="10" t="s">
        <v>26</v>
      </c>
    </row>
    <row r="1409" spans="1:19" ht="15" hidden="1" customHeight="1" x14ac:dyDescent="0.25">
      <c r="A1409" s="10">
        <v>643191</v>
      </c>
      <c r="B1409" s="10" t="s">
        <v>41</v>
      </c>
      <c r="C1409" s="10"/>
      <c r="D1409" s="10"/>
      <c r="E1409" s="10"/>
      <c r="F1409" s="10" t="s">
        <v>2659</v>
      </c>
      <c r="G1409" s="11">
        <v>927</v>
      </c>
      <c r="H1409" s="47"/>
      <c r="I1409" s="10" t="s">
        <v>2660</v>
      </c>
      <c r="J1409" s="10">
        <v>12</v>
      </c>
      <c r="K1409" s="10">
        <v>2</v>
      </c>
      <c r="L1409" s="47"/>
      <c r="M1409" s="10" t="s">
        <v>45</v>
      </c>
      <c r="N1409" s="10"/>
      <c r="O1409" s="12">
        <v>41276</v>
      </c>
      <c r="P1409" s="4" t="s">
        <v>8073</v>
      </c>
      <c r="Q1409" s="10" t="s">
        <v>34</v>
      </c>
      <c r="R1409" s="10" t="s">
        <v>8088</v>
      </c>
      <c r="S1409" s="13" t="s">
        <v>20</v>
      </c>
    </row>
    <row r="1410" spans="1:19" ht="15" hidden="1" customHeight="1" x14ac:dyDescent="0.25">
      <c r="A1410" s="10">
        <v>643195</v>
      </c>
      <c r="B1410" s="10" t="s">
        <v>15</v>
      </c>
      <c r="C1410" s="10"/>
      <c r="D1410" s="10"/>
      <c r="E1410" s="10"/>
      <c r="F1410" s="10" t="s">
        <v>2661</v>
      </c>
      <c r="G1410" s="11">
        <v>677.5</v>
      </c>
      <c r="H1410" s="47"/>
      <c r="I1410" s="10">
        <v>6</v>
      </c>
      <c r="J1410" s="47"/>
      <c r="K1410" s="10">
        <v>8</v>
      </c>
      <c r="L1410" s="10">
        <v>2</v>
      </c>
      <c r="M1410" s="10" t="s">
        <v>45</v>
      </c>
      <c r="N1410" s="10"/>
      <c r="O1410" s="12">
        <v>41276</v>
      </c>
      <c r="P1410" s="4" t="s">
        <v>8073</v>
      </c>
      <c r="Q1410" s="10" t="s">
        <v>34</v>
      </c>
      <c r="R1410" s="10" t="s">
        <v>8088</v>
      </c>
      <c r="S1410" s="13" t="s">
        <v>20</v>
      </c>
    </row>
    <row r="1411" spans="1:19" ht="15" hidden="1" customHeight="1" x14ac:dyDescent="0.25">
      <c r="A1411" s="10">
        <v>643239</v>
      </c>
      <c r="B1411" s="10" t="s">
        <v>1997</v>
      </c>
      <c r="C1411" s="10"/>
      <c r="D1411" s="10"/>
      <c r="E1411" s="10"/>
      <c r="F1411" s="10" t="s">
        <v>2662</v>
      </c>
      <c r="G1411" s="11">
        <v>15890</v>
      </c>
      <c r="H1411" s="47"/>
      <c r="I1411" s="10" t="s">
        <v>2012</v>
      </c>
      <c r="J1411" s="47"/>
      <c r="K1411" s="47"/>
      <c r="L1411" s="47"/>
      <c r="M1411" s="10" t="s">
        <v>45</v>
      </c>
      <c r="N1411" s="10"/>
      <c r="O1411" s="12">
        <v>41276</v>
      </c>
      <c r="P1411" s="4" t="s">
        <v>8073</v>
      </c>
      <c r="Q1411" s="10" t="s">
        <v>25</v>
      </c>
      <c r="R1411" s="10" t="s">
        <v>8088</v>
      </c>
      <c r="S1411" s="13" t="s">
        <v>20</v>
      </c>
    </row>
    <row r="1412" spans="1:19" ht="15" hidden="1" customHeight="1" x14ac:dyDescent="0.25">
      <c r="A1412" s="10">
        <v>643274</v>
      </c>
      <c r="B1412" s="10" t="s">
        <v>1997</v>
      </c>
      <c r="C1412" s="10"/>
      <c r="D1412" s="10"/>
      <c r="E1412" s="10"/>
      <c r="F1412" s="10" t="s">
        <v>2663</v>
      </c>
      <c r="G1412" s="11">
        <v>0</v>
      </c>
      <c r="H1412" s="47"/>
      <c r="I1412" s="10">
        <v>10</v>
      </c>
      <c r="J1412" s="10">
        <v>14</v>
      </c>
      <c r="K1412" s="10" t="s">
        <v>2664</v>
      </c>
      <c r="L1412" s="47"/>
      <c r="M1412" s="10" t="s">
        <v>45</v>
      </c>
      <c r="N1412" s="10"/>
      <c r="O1412" s="12">
        <v>41276</v>
      </c>
      <c r="P1412" s="4" t="s">
        <v>8073</v>
      </c>
      <c r="Q1412" s="10" t="s">
        <v>103</v>
      </c>
      <c r="R1412" s="10" t="s">
        <v>8088</v>
      </c>
      <c r="S1412" s="13" t="s">
        <v>20</v>
      </c>
    </row>
    <row r="1413" spans="1:19" ht="15" hidden="1" customHeight="1" x14ac:dyDescent="0.25">
      <c r="A1413" s="10">
        <v>638694</v>
      </c>
      <c r="B1413" s="10" t="s">
        <v>2270</v>
      </c>
      <c r="C1413" s="10"/>
      <c r="D1413" s="10"/>
      <c r="E1413" s="10"/>
      <c r="F1413" s="10" t="s">
        <v>2271</v>
      </c>
      <c r="G1413" s="11">
        <v>2945</v>
      </c>
      <c r="H1413" s="47"/>
      <c r="I1413" s="10">
        <v>4</v>
      </c>
      <c r="J1413" s="47"/>
      <c r="K1413" s="10">
        <v>5</v>
      </c>
      <c r="L1413" s="10">
        <v>2</v>
      </c>
      <c r="M1413" s="10" t="s">
        <v>45</v>
      </c>
      <c r="N1413" s="10"/>
      <c r="O1413" s="12">
        <v>41256</v>
      </c>
      <c r="P1413" s="4" t="s">
        <v>8072</v>
      </c>
      <c r="Q1413" s="10" t="s">
        <v>95</v>
      </c>
      <c r="R1413" s="10" t="s">
        <v>8088</v>
      </c>
      <c r="S1413" s="13" t="s">
        <v>20</v>
      </c>
    </row>
    <row r="1414" spans="1:19" ht="15" hidden="1" customHeight="1" x14ac:dyDescent="0.25">
      <c r="A1414" s="10">
        <v>643384</v>
      </c>
      <c r="B1414" s="10" t="s">
        <v>1025</v>
      </c>
      <c r="C1414" s="10"/>
      <c r="D1414" s="10"/>
      <c r="E1414" s="10"/>
      <c r="F1414" s="10" t="s">
        <v>2667</v>
      </c>
      <c r="G1414" s="11">
        <v>858</v>
      </c>
      <c r="H1414" s="47"/>
      <c r="I1414" s="10" t="s">
        <v>1725</v>
      </c>
      <c r="J1414" s="10">
        <v>40</v>
      </c>
      <c r="K1414" s="10" t="s">
        <v>2668</v>
      </c>
      <c r="L1414" s="47"/>
      <c r="M1414" s="10" t="s">
        <v>45</v>
      </c>
      <c r="N1414" s="10"/>
      <c r="O1414" s="12">
        <v>41276</v>
      </c>
      <c r="P1414" s="4" t="s">
        <v>8073</v>
      </c>
      <c r="Q1414" s="10" t="s">
        <v>34</v>
      </c>
      <c r="R1414" s="10" t="s">
        <v>8088</v>
      </c>
      <c r="S1414" s="13" t="s">
        <v>20</v>
      </c>
    </row>
    <row r="1415" spans="1:19" ht="15" hidden="1" customHeight="1" x14ac:dyDescent="0.25">
      <c r="A1415" s="10">
        <v>643386</v>
      </c>
      <c r="B1415" s="10" t="s">
        <v>1025</v>
      </c>
      <c r="C1415" s="10"/>
      <c r="D1415" s="10"/>
      <c r="E1415" s="10"/>
      <c r="F1415" s="10" t="s">
        <v>2669</v>
      </c>
      <c r="G1415" s="11">
        <v>780.98</v>
      </c>
      <c r="H1415" s="47"/>
      <c r="I1415" s="10" t="s">
        <v>1725</v>
      </c>
      <c r="J1415" s="10">
        <v>40</v>
      </c>
      <c r="K1415" s="10" t="s">
        <v>2670</v>
      </c>
      <c r="L1415" s="47"/>
      <c r="M1415" s="10" t="s">
        <v>45</v>
      </c>
      <c r="N1415" s="10"/>
      <c r="O1415" s="12">
        <v>41276</v>
      </c>
      <c r="P1415" s="4" t="s">
        <v>8073</v>
      </c>
      <c r="Q1415" s="10" t="s">
        <v>34</v>
      </c>
      <c r="R1415" s="10" t="s">
        <v>8088</v>
      </c>
      <c r="S1415" s="13" t="s">
        <v>20</v>
      </c>
    </row>
    <row r="1416" spans="1:19" ht="15" hidden="1" customHeight="1" x14ac:dyDescent="0.25">
      <c r="A1416" s="10">
        <v>643387</v>
      </c>
      <c r="B1416" s="10" t="s">
        <v>1025</v>
      </c>
      <c r="C1416" s="10"/>
      <c r="D1416" s="10"/>
      <c r="E1416" s="10"/>
      <c r="F1416" s="10" t="s">
        <v>2671</v>
      </c>
      <c r="G1416" s="11">
        <v>760.25</v>
      </c>
      <c r="H1416" s="13"/>
      <c r="I1416" s="10" t="s">
        <v>1725</v>
      </c>
      <c r="J1416" s="10">
        <v>40</v>
      </c>
      <c r="K1416" s="10" t="s">
        <v>2672</v>
      </c>
      <c r="L1416" s="47"/>
      <c r="M1416" s="10" t="s">
        <v>45</v>
      </c>
      <c r="N1416" s="10"/>
      <c r="O1416" s="12">
        <v>41276</v>
      </c>
      <c r="P1416" s="4" t="s">
        <v>8073</v>
      </c>
      <c r="Q1416" s="10" t="s">
        <v>34</v>
      </c>
      <c r="R1416" s="10" t="s">
        <v>8088</v>
      </c>
      <c r="S1416" s="13" t="s">
        <v>20</v>
      </c>
    </row>
    <row r="1417" spans="1:19" s="10" customFormat="1" ht="15" hidden="1" customHeight="1" x14ac:dyDescent="0.25">
      <c r="A1417" s="10">
        <v>699411</v>
      </c>
      <c r="B1417" s="10" t="s">
        <v>315</v>
      </c>
      <c r="C1417" s="76" t="s">
        <v>8360</v>
      </c>
      <c r="D1417" s="76"/>
      <c r="E1417" s="76"/>
      <c r="F1417" s="10" t="s">
        <v>7345</v>
      </c>
      <c r="G1417" s="10">
        <v>3200.34</v>
      </c>
      <c r="I1417" s="10">
        <v>72</v>
      </c>
      <c r="J1417" s="10">
        <v>0</v>
      </c>
      <c r="K1417" s="10">
        <v>0</v>
      </c>
      <c r="L1417" s="10">
        <v>1.4</v>
      </c>
      <c r="M1417" s="10" t="s">
        <v>18</v>
      </c>
      <c r="N1417" s="10">
        <v>878577</v>
      </c>
      <c r="O1417" s="12">
        <v>41501</v>
      </c>
      <c r="P1417" s="4" t="s">
        <v>8080</v>
      </c>
      <c r="Q1417" s="10" t="s">
        <v>169</v>
      </c>
      <c r="R1417" s="10" t="s">
        <v>8087</v>
      </c>
      <c r="S1417" s="10" t="s">
        <v>26</v>
      </c>
    </row>
    <row r="1418" spans="1:19" ht="15" hidden="1" customHeight="1" x14ac:dyDescent="0.25">
      <c r="A1418" s="10">
        <v>643474</v>
      </c>
      <c r="B1418" s="10" t="s">
        <v>2674</v>
      </c>
      <c r="C1418" s="10"/>
      <c r="D1418" s="10"/>
      <c r="E1418" s="10"/>
      <c r="F1418" s="10" t="s">
        <v>2675</v>
      </c>
      <c r="G1418" s="11">
        <v>975</v>
      </c>
      <c r="H1418" s="13"/>
      <c r="I1418" s="10">
        <v>5.5</v>
      </c>
      <c r="J1418" s="10" t="s">
        <v>2676</v>
      </c>
      <c r="K1418" s="47"/>
      <c r="L1418" s="47"/>
      <c r="M1418" s="10" t="s">
        <v>45</v>
      </c>
      <c r="N1418" s="10"/>
      <c r="O1418" s="12">
        <v>41276</v>
      </c>
      <c r="P1418" s="4" t="s">
        <v>8073</v>
      </c>
      <c r="Q1418" s="10" t="s">
        <v>29</v>
      </c>
      <c r="R1418" s="10" t="s">
        <v>8088</v>
      </c>
      <c r="S1418" s="13" t="s">
        <v>20</v>
      </c>
    </row>
    <row r="1419" spans="1:19" ht="15" hidden="1" customHeight="1" x14ac:dyDescent="0.25">
      <c r="A1419" s="10">
        <v>643475</v>
      </c>
      <c r="B1419" s="10" t="s">
        <v>2674</v>
      </c>
      <c r="C1419" s="10"/>
      <c r="D1419" s="10"/>
      <c r="E1419" s="10"/>
      <c r="F1419" s="10" t="s">
        <v>2677</v>
      </c>
      <c r="G1419" s="11">
        <v>1117.5</v>
      </c>
      <c r="H1419" s="47"/>
      <c r="I1419" s="10">
        <v>5.5</v>
      </c>
      <c r="J1419" s="10" t="s">
        <v>2678</v>
      </c>
      <c r="K1419" s="47"/>
      <c r="L1419" s="47"/>
      <c r="M1419" s="10" t="s">
        <v>45</v>
      </c>
      <c r="N1419" s="10"/>
      <c r="O1419" s="12">
        <v>41276</v>
      </c>
      <c r="P1419" s="4" t="s">
        <v>8073</v>
      </c>
      <c r="Q1419" s="10" t="s">
        <v>29</v>
      </c>
      <c r="R1419" s="10" t="s">
        <v>8088</v>
      </c>
      <c r="S1419" s="13" t="s">
        <v>20</v>
      </c>
    </row>
    <row r="1420" spans="1:19" ht="15" hidden="1" customHeight="1" x14ac:dyDescent="0.25">
      <c r="A1420" s="10">
        <v>643476</v>
      </c>
      <c r="B1420" s="10" t="s">
        <v>2674</v>
      </c>
      <c r="C1420" s="10"/>
      <c r="D1420" s="10"/>
      <c r="E1420" s="10"/>
      <c r="F1420" s="10" t="s">
        <v>2679</v>
      </c>
      <c r="G1420" s="11">
        <v>1117.5</v>
      </c>
      <c r="H1420" s="47"/>
      <c r="I1420" s="10">
        <v>5.5</v>
      </c>
      <c r="J1420" s="10" t="s">
        <v>2680</v>
      </c>
      <c r="K1420" s="47"/>
      <c r="L1420" s="47"/>
      <c r="M1420" s="10" t="s">
        <v>45</v>
      </c>
      <c r="N1420" s="10"/>
      <c r="O1420" s="12">
        <v>41276</v>
      </c>
      <c r="P1420" s="4" t="s">
        <v>8073</v>
      </c>
      <c r="Q1420" s="10" t="s">
        <v>29</v>
      </c>
      <c r="R1420" s="10" t="s">
        <v>8088</v>
      </c>
      <c r="S1420" s="13" t="s">
        <v>20</v>
      </c>
    </row>
    <row r="1421" spans="1:19" ht="15" hidden="1" customHeight="1" x14ac:dyDescent="0.25">
      <c r="A1421" s="10">
        <v>643478</v>
      </c>
      <c r="B1421" s="10" t="s">
        <v>2674</v>
      </c>
      <c r="C1421" s="10"/>
      <c r="D1421" s="10"/>
      <c r="E1421" s="10"/>
      <c r="F1421" s="10" t="s">
        <v>2681</v>
      </c>
      <c r="G1421" s="11">
        <v>1117.5</v>
      </c>
      <c r="H1421" s="47"/>
      <c r="I1421" s="10">
        <v>5.5</v>
      </c>
      <c r="J1421" s="10" t="s">
        <v>2682</v>
      </c>
      <c r="K1421" s="47"/>
      <c r="L1421" s="47"/>
      <c r="M1421" s="10" t="s">
        <v>45</v>
      </c>
      <c r="N1421" s="10"/>
      <c r="O1421" s="12">
        <v>41276</v>
      </c>
      <c r="P1421" s="4" t="s">
        <v>8073</v>
      </c>
      <c r="Q1421" s="10" t="s">
        <v>29</v>
      </c>
      <c r="R1421" s="10" t="s">
        <v>8088</v>
      </c>
      <c r="S1421" s="13" t="s">
        <v>20</v>
      </c>
    </row>
    <row r="1422" spans="1:19" ht="15" hidden="1" customHeight="1" x14ac:dyDescent="0.25">
      <c r="A1422" s="10">
        <v>643479</v>
      </c>
      <c r="B1422" s="10" t="s">
        <v>2674</v>
      </c>
      <c r="C1422" s="10"/>
      <c r="D1422" s="10"/>
      <c r="E1422" s="10"/>
      <c r="F1422" s="10" t="s">
        <v>2683</v>
      </c>
      <c r="G1422" s="11">
        <v>1117.5</v>
      </c>
      <c r="H1422" s="47"/>
      <c r="I1422" s="10">
        <v>5.5</v>
      </c>
      <c r="J1422" s="10" t="s">
        <v>2684</v>
      </c>
      <c r="K1422" s="47"/>
      <c r="L1422" s="47"/>
      <c r="M1422" s="10" t="s">
        <v>45</v>
      </c>
      <c r="N1422" s="10"/>
      <c r="O1422" s="12">
        <v>41276</v>
      </c>
      <c r="P1422" s="4" t="s">
        <v>8073</v>
      </c>
      <c r="Q1422" s="10" t="s">
        <v>29</v>
      </c>
      <c r="R1422" s="10" t="s">
        <v>8088</v>
      </c>
      <c r="S1422" s="13" t="s">
        <v>20</v>
      </c>
    </row>
    <row r="1423" spans="1:19" ht="15" hidden="1" customHeight="1" x14ac:dyDescent="0.25">
      <c r="A1423" s="10">
        <v>643480</v>
      </c>
      <c r="B1423" s="10" t="s">
        <v>2674</v>
      </c>
      <c r="C1423" s="10"/>
      <c r="D1423" s="10"/>
      <c r="E1423" s="10"/>
      <c r="F1423" s="10" t="s">
        <v>2685</v>
      </c>
      <c r="G1423" s="11">
        <v>1040</v>
      </c>
      <c r="H1423" s="47"/>
      <c r="I1423" s="10">
        <v>6.5</v>
      </c>
      <c r="J1423" s="10" t="s">
        <v>2676</v>
      </c>
      <c r="K1423" s="47"/>
      <c r="L1423" s="47"/>
      <c r="M1423" s="10" t="s">
        <v>45</v>
      </c>
      <c r="N1423" s="10"/>
      <c r="O1423" s="12">
        <v>41276</v>
      </c>
      <c r="P1423" s="4" t="s">
        <v>8073</v>
      </c>
      <c r="Q1423" s="10" t="s">
        <v>29</v>
      </c>
      <c r="R1423" s="10" t="s">
        <v>8088</v>
      </c>
      <c r="S1423" s="13" t="s">
        <v>20</v>
      </c>
    </row>
    <row r="1424" spans="1:19" ht="15" hidden="1" customHeight="1" x14ac:dyDescent="0.25">
      <c r="A1424" s="10">
        <v>643481</v>
      </c>
      <c r="B1424" s="10" t="s">
        <v>2674</v>
      </c>
      <c r="C1424" s="10"/>
      <c r="D1424" s="10"/>
      <c r="E1424" s="10"/>
      <c r="F1424" s="10" t="s">
        <v>2686</v>
      </c>
      <c r="G1424" s="11">
        <v>1182.5</v>
      </c>
      <c r="H1424" s="47"/>
      <c r="I1424" s="10">
        <v>6.5</v>
      </c>
      <c r="J1424" s="10" t="s">
        <v>2678</v>
      </c>
      <c r="K1424" s="47"/>
      <c r="L1424" s="47"/>
      <c r="M1424" s="10" t="s">
        <v>45</v>
      </c>
      <c r="N1424" s="10"/>
      <c r="O1424" s="12">
        <v>41276</v>
      </c>
      <c r="P1424" s="4" t="s">
        <v>8073</v>
      </c>
      <c r="Q1424" s="10" t="s">
        <v>29</v>
      </c>
      <c r="R1424" s="10" t="s">
        <v>8088</v>
      </c>
      <c r="S1424" s="13" t="s">
        <v>20</v>
      </c>
    </row>
    <row r="1425" spans="1:19" ht="15" hidden="1" customHeight="1" x14ac:dyDescent="0.25">
      <c r="A1425" s="10">
        <v>643482</v>
      </c>
      <c r="B1425" s="10" t="s">
        <v>2674</v>
      </c>
      <c r="C1425" s="10"/>
      <c r="D1425" s="10"/>
      <c r="E1425" s="10"/>
      <c r="F1425" s="10" t="s">
        <v>2687</v>
      </c>
      <c r="G1425" s="11">
        <v>1182.5</v>
      </c>
      <c r="H1425" s="47"/>
      <c r="I1425" s="10">
        <v>6.5</v>
      </c>
      <c r="J1425" s="10" t="s">
        <v>2682</v>
      </c>
      <c r="K1425" s="47"/>
      <c r="L1425" s="47"/>
      <c r="M1425" s="10" t="s">
        <v>45</v>
      </c>
      <c r="N1425" s="10"/>
      <c r="O1425" s="12">
        <v>41276</v>
      </c>
      <c r="P1425" s="4" t="s">
        <v>8073</v>
      </c>
      <c r="Q1425" s="10" t="s">
        <v>29</v>
      </c>
      <c r="R1425" s="10" t="s">
        <v>8088</v>
      </c>
      <c r="S1425" s="13" t="s">
        <v>20</v>
      </c>
    </row>
    <row r="1426" spans="1:19" ht="15" hidden="1" customHeight="1" x14ac:dyDescent="0.25">
      <c r="A1426" s="10">
        <v>643483</v>
      </c>
      <c r="B1426" s="10" t="s">
        <v>2674</v>
      </c>
      <c r="C1426" s="10"/>
      <c r="D1426" s="10"/>
      <c r="E1426" s="10"/>
      <c r="F1426" s="10" t="s">
        <v>2688</v>
      </c>
      <c r="G1426" s="11">
        <v>0</v>
      </c>
      <c r="H1426" s="47"/>
      <c r="I1426" s="10">
        <v>6.5</v>
      </c>
      <c r="J1426" s="10" t="s">
        <v>2689</v>
      </c>
      <c r="K1426" s="47"/>
      <c r="L1426" s="47"/>
      <c r="M1426" s="10" t="s">
        <v>45</v>
      </c>
      <c r="N1426" s="10"/>
      <c r="O1426" s="12">
        <v>41276</v>
      </c>
      <c r="P1426" s="4" t="s">
        <v>8073</v>
      </c>
      <c r="Q1426" s="10" t="s">
        <v>29</v>
      </c>
      <c r="R1426" s="47" t="s">
        <v>8087</v>
      </c>
      <c r="S1426" s="13" t="s">
        <v>20</v>
      </c>
    </row>
    <row r="1427" spans="1:19" ht="15" hidden="1" customHeight="1" x14ac:dyDescent="0.25">
      <c r="A1427" s="10">
        <v>643484</v>
      </c>
      <c r="B1427" s="10" t="s">
        <v>2674</v>
      </c>
      <c r="C1427" s="10"/>
      <c r="D1427" s="10"/>
      <c r="E1427" s="10"/>
      <c r="F1427" s="10" t="s">
        <v>2690</v>
      </c>
      <c r="G1427" s="11">
        <v>1107.5</v>
      </c>
      <c r="H1427" s="13"/>
      <c r="I1427" s="10">
        <v>7.5</v>
      </c>
      <c r="J1427" s="10" t="s">
        <v>2676</v>
      </c>
      <c r="K1427" s="47"/>
      <c r="L1427" s="47"/>
      <c r="M1427" s="10" t="s">
        <v>45</v>
      </c>
      <c r="N1427" s="10"/>
      <c r="O1427" s="12">
        <v>41276</v>
      </c>
      <c r="P1427" s="4" t="s">
        <v>8073</v>
      </c>
      <c r="Q1427" s="10" t="s">
        <v>29</v>
      </c>
      <c r="R1427" s="10" t="s">
        <v>8088</v>
      </c>
      <c r="S1427" s="13" t="s">
        <v>20</v>
      </c>
    </row>
    <row r="1428" spans="1:19" ht="15" hidden="1" customHeight="1" x14ac:dyDescent="0.25">
      <c r="A1428" s="10">
        <v>643485</v>
      </c>
      <c r="B1428" s="10" t="s">
        <v>2674</v>
      </c>
      <c r="C1428" s="10"/>
      <c r="D1428" s="10"/>
      <c r="E1428" s="10"/>
      <c r="F1428" s="10" t="s">
        <v>2691</v>
      </c>
      <c r="G1428" s="11">
        <v>1230</v>
      </c>
      <c r="H1428" s="13"/>
      <c r="I1428" s="10">
        <v>7.5</v>
      </c>
      <c r="J1428" s="10" t="s">
        <v>2678</v>
      </c>
      <c r="K1428" s="47"/>
      <c r="L1428" s="47"/>
      <c r="M1428" s="10" t="s">
        <v>45</v>
      </c>
      <c r="N1428" s="10"/>
      <c r="O1428" s="12">
        <v>41276</v>
      </c>
      <c r="P1428" s="4" t="s">
        <v>8073</v>
      </c>
      <c r="Q1428" s="10" t="s">
        <v>29</v>
      </c>
      <c r="R1428" s="10" t="s">
        <v>8088</v>
      </c>
      <c r="S1428" s="13" t="s">
        <v>20</v>
      </c>
    </row>
    <row r="1429" spans="1:19" ht="15" hidden="1" customHeight="1" x14ac:dyDescent="0.25">
      <c r="A1429" s="10">
        <v>643486</v>
      </c>
      <c r="B1429" s="10" t="s">
        <v>2674</v>
      </c>
      <c r="C1429" s="10"/>
      <c r="D1429" s="10"/>
      <c r="E1429" s="10"/>
      <c r="F1429" s="10" t="s">
        <v>2692</v>
      </c>
      <c r="G1429" s="11">
        <v>1217.5</v>
      </c>
      <c r="H1429" s="13"/>
      <c r="I1429" s="10">
        <v>8</v>
      </c>
      <c r="J1429" s="10" t="s">
        <v>2693</v>
      </c>
      <c r="K1429" s="13"/>
      <c r="L1429" s="47"/>
      <c r="M1429" s="10" t="s">
        <v>45</v>
      </c>
      <c r="N1429" s="10"/>
      <c r="O1429" s="12">
        <v>41276</v>
      </c>
      <c r="P1429" s="4" t="s">
        <v>8073</v>
      </c>
      <c r="Q1429" s="10" t="s">
        <v>29</v>
      </c>
      <c r="R1429" s="10" t="s">
        <v>8088</v>
      </c>
      <c r="S1429" s="13" t="s">
        <v>20</v>
      </c>
    </row>
    <row r="1430" spans="1:19" ht="15" hidden="1" customHeight="1" x14ac:dyDescent="0.25">
      <c r="A1430" s="10">
        <v>643487</v>
      </c>
      <c r="B1430" s="10" t="s">
        <v>2674</v>
      </c>
      <c r="C1430" s="10"/>
      <c r="D1430" s="10"/>
      <c r="E1430" s="10"/>
      <c r="F1430" s="10" t="s">
        <v>2694</v>
      </c>
      <c r="G1430" s="11">
        <v>1302.5</v>
      </c>
      <c r="H1430" s="13"/>
      <c r="I1430" s="10">
        <v>8</v>
      </c>
      <c r="J1430" s="10" t="s">
        <v>2695</v>
      </c>
      <c r="K1430" s="47"/>
      <c r="L1430" s="47"/>
      <c r="M1430" s="10" t="s">
        <v>45</v>
      </c>
      <c r="N1430" s="10"/>
      <c r="O1430" s="12">
        <v>41276</v>
      </c>
      <c r="P1430" s="4" t="s">
        <v>8073</v>
      </c>
      <c r="Q1430" s="10" t="s">
        <v>29</v>
      </c>
      <c r="R1430" s="10" t="s">
        <v>8088</v>
      </c>
      <c r="S1430" s="13" t="s">
        <v>20</v>
      </c>
    </row>
    <row r="1431" spans="1:19" ht="15" hidden="1" customHeight="1" x14ac:dyDescent="0.25">
      <c r="A1431" s="10">
        <v>643550</v>
      </c>
      <c r="B1431" s="10" t="s">
        <v>2674</v>
      </c>
      <c r="C1431" s="10"/>
      <c r="D1431" s="10"/>
      <c r="E1431" s="10"/>
      <c r="F1431" s="10" t="s">
        <v>2696</v>
      </c>
      <c r="G1431" s="11">
        <v>1295</v>
      </c>
      <c r="H1431" s="13"/>
      <c r="I1431" s="10">
        <v>9</v>
      </c>
      <c r="J1431" s="10" t="s">
        <v>2697</v>
      </c>
      <c r="K1431" s="47"/>
      <c r="L1431" s="47"/>
      <c r="M1431" s="10" t="s">
        <v>45</v>
      </c>
      <c r="N1431" s="10"/>
      <c r="O1431" s="12">
        <v>41276</v>
      </c>
      <c r="P1431" s="4" t="s">
        <v>8073</v>
      </c>
      <c r="Q1431" s="10" t="s">
        <v>29</v>
      </c>
      <c r="R1431" s="10" t="s">
        <v>8088</v>
      </c>
      <c r="S1431" s="13" t="s">
        <v>20</v>
      </c>
    </row>
    <row r="1432" spans="1:19" ht="15" hidden="1" customHeight="1" x14ac:dyDescent="0.25">
      <c r="A1432" s="10">
        <v>643554</v>
      </c>
      <c r="B1432" s="10" t="s">
        <v>770</v>
      </c>
      <c r="C1432" s="10"/>
      <c r="D1432" s="10"/>
      <c r="E1432" s="10"/>
      <c r="F1432" s="10" t="s">
        <v>2698</v>
      </c>
      <c r="G1432" s="11">
        <v>13095</v>
      </c>
      <c r="H1432" s="13"/>
      <c r="I1432" s="10" t="s">
        <v>2699</v>
      </c>
      <c r="J1432" s="10">
        <v>10.5</v>
      </c>
      <c r="K1432" s="10" t="s">
        <v>2700</v>
      </c>
      <c r="L1432" s="47"/>
      <c r="M1432" s="10" t="s">
        <v>45</v>
      </c>
      <c r="N1432" s="10"/>
      <c r="O1432" s="12">
        <v>41276</v>
      </c>
      <c r="P1432" s="4" t="s">
        <v>8073</v>
      </c>
      <c r="Q1432" s="10" t="s">
        <v>31</v>
      </c>
      <c r="R1432" s="10" t="s">
        <v>8088</v>
      </c>
      <c r="S1432" s="13" t="s">
        <v>20</v>
      </c>
    </row>
    <row r="1433" spans="1:19" ht="15" hidden="1" customHeight="1" x14ac:dyDescent="0.25">
      <c r="A1433" s="10">
        <v>643557</v>
      </c>
      <c r="B1433" s="10" t="s">
        <v>2674</v>
      </c>
      <c r="C1433" s="10"/>
      <c r="D1433" s="10"/>
      <c r="E1433" s="10"/>
      <c r="F1433" s="10" t="s">
        <v>2701</v>
      </c>
      <c r="G1433" s="11">
        <v>1447.5</v>
      </c>
      <c r="H1433" s="13"/>
      <c r="I1433" s="10">
        <v>9</v>
      </c>
      <c r="J1433" s="10" t="s">
        <v>2695</v>
      </c>
      <c r="K1433" s="47"/>
      <c r="L1433" s="47"/>
      <c r="M1433" s="10" t="s">
        <v>45</v>
      </c>
      <c r="N1433" s="10"/>
      <c r="O1433" s="12">
        <v>41276</v>
      </c>
      <c r="P1433" s="4" t="s">
        <v>8073</v>
      </c>
      <c r="Q1433" s="10" t="s">
        <v>29</v>
      </c>
      <c r="R1433" s="10" t="s">
        <v>8088</v>
      </c>
      <c r="S1433" s="13" t="s">
        <v>20</v>
      </c>
    </row>
    <row r="1434" spans="1:19" ht="15" hidden="1" customHeight="1" x14ac:dyDescent="0.25">
      <c r="A1434" s="10">
        <v>643558</v>
      </c>
      <c r="B1434" s="10" t="s">
        <v>2674</v>
      </c>
      <c r="C1434" s="10"/>
      <c r="D1434" s="10"/>
      <c r="E1434" s="10"/>
      <c r="F1434" s="10" t="s">
        <v>2702</v>
      </c>
      <c r="G1434" s="11">
        <v>1357.5</v>
      </c>
      <c r="H1434" s="13"/>
      <c r="I1434" s="10">
        <v>10</v>
      </c>
      <c r="J1434" s="10" t="s">
        <v>2697</v>
      </c>
      <c r="K1434" s="47"/>
      <c r="L1434" s="47"/>
      <c r="M1434" s="10" t="s">
        <v>45</v>
      </c>
      <c r="N1434" s="10"/>
      <c r="O1434" s="12">
        <v>41276</v>
      </c>
      <c r="P1434" s="4" t="s">
        <v>8073</v>
      </c>
      <c r="Q1434" s="10" t="s">
        <v>29</v>
      </c>
      <c r="R1434" s="10" t="s">
        <v>8088</v>
      </c>
      <c r="S1434" s="13" t="s">
        <v>20</v>
      </c>
    </row>
    <row r="1435" spans="1:19" ht="15" hidden="1" customHeight="1" x14ac:dyDescent="0.25">
      <c r="A1435" s="10">
        <v>643559</v>
      </c>
      <c r="B1435" s="10" t="s">
        <v>2674</v>
      </c>
      <c r="C1435" s="10"/>
      <c r="D1435" s="10"/>
      <c r="E1435" s="10"/>
      <c r="F1435" s="10" t="s">
        <v>2703</v>
      </c>
      <c r="G1435" s="11">
        <v>1437.5</v>
      </c>
      <c r="H1435" s="13"/>
      <c r="I1435" s="10">
        <v>11</v>
      </c>
      <c r="J1435" s="10" t="s">
        <v>2693</v>
      </c>
      <c r="K1435" s="47"/>
      <c r="L1435" s="47"/>
      <c r="M1435" s="10" t="s">
        <v>45</v>
      </c>
      <c r="N1435" s="10"/>
      <c r="O1435" s="12">
        <v>41276</v>
      </c>
      <c r="P1435" s="4" t="s">
        <v>8073</v>
      </c>
      <c r="Q1435" s="10" t="s">
        <v>29</v>
      </c>
      <c r="R1435" s="10" t="s">
        <v>8088</v>
      </c>
      <c r="S1435" s="13" t="s">
        <v>20</v>
      </c>
    </row>
    <row r="1436" spans="1:19" ht="15" hidden="1" customHeight="1" x14ac:dyDescent="0.25">
      <c r="A1436" s="10">
        <v>643576</v>
      </c>
      <c r="B1436" s="10" t="s">
        <v>234</v>
      </c>
      <c r="C1436" s="10"/>
      <c r="D1436" s="10"/>
      <c r="E1436" s="10"/>
      <c r="F1436" s="10" t="s">
        <v>2704</v>
      </c>
      <c r="G1436" s="11">
        <v>11296.5</v>
      </c>
      <c r="H1436" s="13"/>
      <c r="I1436" s="10" t="s">
        <v>848</v>
      </c>
      <c r="J1436" s="10">
        <v>20</v>
      </c>
      <c r="K1436" s="10" t="s">
        <v>2705</v>
      </c>
      <c r="L1436" s="47"/>
      <c r="M1436" s="10" t="s">
        <v>45</v>
      </c>
      <c r="N1436" s="10"/>
      <c r="O1436" s="12">
        <v>41276</v>
      </c>
      <c r="P1436" s="4" t="s">
        <v>8073</v>
      </c>
      <c r="Q1436" s="10" t="s">
        <v>34</v>
      </c>
      <c r="R1436" s="10" t="s">
        <v>8088</v>
      </c>
      <c r="S1436" s="13" t="s">
        <v>20</v>
      </c>
    </row>
    <row r="1437" spans="1:19" ht="15" hidden="1" customHeight="1" x14ac:dyDescent="0.25">
      <c r="A1437" s="10">
        <v>643595</v>
      </c>
      <c r="B1437" s="10" t="s">
        <v>2706</v>
      </c>
      <c r="C1437" s="10"/>
      <c r="D1437" s="10"/>
      <c r="E1437" s="10"/>
      <c r="F1437" s="10" t="s">
        <v>2707</v>
      </c>
      <c r="G1437" s="11">
        <v>0</v>
      </c>
      <c r="H1437" s="13"/>
      <c r="I1437" s="10">
        <v>24.5</v>
      </c>
      <c r="J1437" s="10">
        <v>13.5</v>
      </c>
      <c r="K1437" s="10">
        <v>40</v>
      </c>
      <c r="L1437" s="47"/>
      <c r="M1437" s="10" t="s">
        <v>45</v>
      </c>
      <c r="N1437" s="10"/>
      <c r="O1437" s="12">
        <v>41276</v>
      </c>
      <c r="P1437" s="4" t="s">
        <v>8073</v>
      </c>
      <c r="Q1437" s="10" t="s">
        <v>317</v>
      </c>
      <c r="R1437" s="10" t="s">
        <v>8088</v>
      </c>
      <c r="S1437" s="13" t="s">
        <v>20</v>
      </c>
    </row>
    <row r="1438" spans="1:19" ht="15" hidden="1" customHeight="1" x14ac:dyDescent="0.25">
      <c r="A1438" s="10">
        <v>643612</v>
      </c>
      <c r="B1438" s="10" t="s">
        <v>2708</v>
      </c>
      <c r="C1438" s="10"/>
      <c r="D1438" s="10"/>
      <c r="E1438" s="10"/>
      <c r="F1438" s="10" t="s">
        <v>2709</v>
      </c>
      <c r="G1438" s="11">
        <v>11465</v>
      </c>
      <c r="H1438" s="13"/>
      <c r="I1438" s="10">
        <v>8.5</v>
      </c>
      <c r="J1438" s="10">
        <v>29</v>
      </c>
      <c r="K1438" s="10">
        <v>2</v>
      </c>
      <c r="L1438" s="47"/>
      <c r="M1438" s="10" t="s">
        <v>45</v>
      </c>
      <c r="N1438" s="10"/>
      <c r="O1438" s="12">
        <v>41276</v>
      </c>
      <c r="P1438" s="4" t="s">
        <v>8073</v>
      </c>
      <c r="Q1438" s="10" t="s">
        <v>164</v>
      </c>
      <c r="R1438" s="10" t="s">
        <v>8088</v>
      </c>
      <c r="S1438" s="13" t="s">
        <v>20</v>
      </c>
    </row>
    <row r="1439" spans="1:19" ht="15" hidden="1" customHeight="1" x14ac:dyDescent="0.25">
      <c r="A1439" s="10">
        <v>643615</v>
      </c>
      <c r="B1439" s="10" t="s">
        <v>2674</v>
      </c>
      <c r="C1439" s="10"/>
      <c r="D1439" s="10"/>
      <c r="E1439" s="10"/>
      <c r="F1439" s="10" t="s">
        <v>2710</v>
      </c>
      <c r="G1439" s="11">
        <v>2902.5</v>
      </c>
      <c r="H1439" s="13"/>
      <c r="I1439" s="10">
        <v>7.5</v>
      </c>
      <c r="J1439" s="10" t="s">
        <v>2711</v>
      </c>
      <c r="K1439" s="47"/>
      <c r="L1439" s="47"/>
      <c r="M1439" s="10" t="s">
        <v>45</v>
      </c>
      <c r="N1439" s="10"/>
      <c r="O1439" s="12">
        <v>41276</v>
      </c>
      <c r="P1439" s="4" t="s">
        <v>8073</v>
      </c>
      <c r="Q1439" s="10" t="s">
        <v>29</v>
      </c>
      <c r="R1439" s="10" t="s">
        <v>8088</v>
      </c>
      <c r="S1439" s="13" t="s">
        <v>20</v>
      </c>
    </row>
    <row r="1440" spans="1:19" ht="15" hidden="1" customHeight="1" x14ac:dyDescent="0.25">
      <c r="A1440" s="10">
        <v>643620</v>
      </c>
      <c r="B1440" s="10" t="s">
        <v>2674</v>
      </c>
      <c r="C1440" s="10"/>
      <c r="D1440" s="10"/>
      <c r="E1440" s="10"/>
      <c r="F1440" s="10" t="s">
        <v>2712</v>
      </c>
      <c r="G1440" s="11">
        <v>3312.5</v>
      </c>
      <c r="H1440" s="13"/>
      <c r="I1440" s="10">
        <v>10</v>
      </c>
      <c r="J1440" s="10" t="s">
        <v>2711</v>
      </c>
      <c r="K1440" s="47"/>
      <c r="L1440" s="47"/>
      <c r="M1440" s="10" t="s">
        <v>45</v>
      </c>
      <c r="N1440" s="10"/>
      <c r="O1440" s="12">
        <v>41276</v>
      </c>
      <c r="P1440" s="4" t="s">
        <v>8073</v>
      </c>
      <c r="Q1440" s="10" t="s">
        <v>29</v>
      </c>
      <c r="R1440" s="10" t="s">
        <v>8088</v>
      </c>
      <c r="S1440" s="13" t="s">
        <v>20</v>
      </c>
    </row>
    <row r="1441" spans="1:19" ht="15" hidden="1" customHeight="1" x14ac:dyDescent="0.25">
      <c r="A1441" s="10">
        <v>631723</v>
      </c>
      <c r="B1441" s="10" t="s">
        <v>64</v>
      </c>
      <c r="C1441" s="10"/>
      <c r="D1441" s="10"/>
      <c r="E1441" s="10"/>
      <c r="F1441" s="10" t="s">
        <v>1536</v>
      </c>
      <c r="G1441" s="11">
        <v>2892.5</v>
      </c>
      <c r="H1441" s="13"/>
      <c r="I1441" s="10">
        <v>9</v>
      </c>
      <c r="J1441" s="47"/>
      <c r="K1441" s="10">
        <v>12.5</v>
      </c>
      <c r="L1441" s="10">
        <v>2.5</v>
      </c>
      <c r="M1441" s="10" t="s">
        <v>45</v>
      </c>
      <c r="N1441" s="10"/>
      <c r="O1441" s="12">
        <v>41221</v>
      </c>
      <c r="P1441" s="4" t="s">
        <v>8071</v>
      </c>
      <c r="Q1441" s="10" t="s">
        <v>58</v>
      </c>
      <c r="R1441" s="10" t="s">
        <v>8088</v>
      </c>
      <c r="S1441" s="13" t="s">
        <v>20</v>
      </c>
    </row>
    <row r="1442" spans="1:19" s="10" customFormat="1" ht="15" hidden="1" customHeight="1" x14ac:dyDescent="0.25">
      <c r="A1442" s="10">
        <v>707461</v>
      </c>
      <c r="B1442" s="10" t="s">
        <v>315</v>
      </c>
      <c r="C1442" s="76" t="s">
        <v>8360</v>
      </c>
      <c r="D1442" s="76"/>
      <c r="E1442" s="76"/>
      <c r="F1442" s="10" t="s">
        <v>7345</v>
      </c>
      <c r="G1442" s="10">
        <v>1606.08</v>
      </c>
      <c r="I1442" s="10">
        <v>72</v>
      </c>
      <c r="J1442" s="10">
        <v>0</v>
      </c>
      <c r="K1442" s="10">
        <v>0</v>
      </c>
      <c r="L1442" s="10">
        <v>1.4</v>
      </c>
      <c r="M1442" s="10" t="s">
        <v>18</v>
      </c>
      <c r="N1442" s="10">
        <v>897119</v>
      </c>
      <c r="O1442" s="12">
        <v>41536</v>
      </c>
      <c r="P1442" s="4" t="s">
        <v>8081</v>
      </c>
      <c r="Q1442" s="10" t="s">
        <v>169</v>
      </c>
      <c r="R1442" s="10" t="s">
        <v>8087</v>
      </c>
      <c r="S1442" s="10" t="s">
        <v>26</v>
      </c>
    </row>
    <row r="1443" spans="1:19" s="10" customFormat="1" ht="15" hidden="1" customHeight="1" x14ac:dyDescent="0.25">
      <c r="A1443" s="10">
        <v>688070</v>
      </c>
      <c r="B1443" s="10" t="s">
        <v>55</v>
      </c>
      <c r="C1443" s="76" t="s">
        <v>8360</v>
      </c>
      <c r="D1443" s="76"/>
      <c r="E1443" s="76"/>
      <c r="F1443" s="10" t="s">
        <v>6258</v>
      </c>
      <c r="G1443" s="11">
        <v>0</v>
      </c>
      <c r="I1443" s="10">
        <v>72</v>
      </c>
      <c r="L1443" s="10">
        <v>2</v>
      </c>
      <c r="M1443" s="10" t="s">
        <v>45</v>
      </c>
      <c r="O1443" s="12">
        <v>41446</v>
      </c>
      <c r="P1443" s="4" t="s">
        <v>8078</v>
      </c>
      <c r="Q1443" s="10" t="s">
        <v>19</v>
      </c>
      <c r="R1443" s="10" t="s">
        <v>8088</v>
      </c>
      <c r="S1443" s="10" t="s">
        <v>26</v>
      </c>
    </row>
    <row r="1444" spans="1:19" ht="15" hidden="1" customHeight="1" x14ac:dyDescent="0.25">
      <c r="A1444" s="10">
        <v>643679</v>
      </c>
      <c r="B1444" s="10" t="s">
        <v>2716</v>
      </c>
      <c r="C1444" s="10"/>
      <c r="D1444" s="10"/>
      <c r="E1444" s="10"/>
      <c r="F1444" s="10" t="s">
        <v>2717</v>
      </c>
      <c r="G1444" s="11">
        <v>1913.36</v>
      </c>
      <c r="H1444" s="13"/>
      <c r="I1444" s="10" t="s">
        <v>2718</v>
      </c>
      <c r="J1444" s="10" t="s">
        <v>2719</v>
      </c>
      <c r="K1444" s="47"/>
      <c r="L1444" s="47"/>
      <c r="M1444" s="10" t="s">
        <v>45</v>
      </c>
      <c r="N1444" s="10"/>
      <c r="O1444" s="12">
        <v>41276</v>
      </c>
      <c r="P1444" s="4" t="s">
        <v>8073</v>
      </c>
      <c r="Q1444" s="10" t="s">
        <v>29</v>
      </c>
      <c r="R1444" s="10" t="s">
        <v>8088</v>
      </c>
      <c r="S1444" s="13" t="s">
        <v>20</v>
      </c>
    </row>
    <row r="1445" spans="1:19" ht="15" hidden="1" customHeight="1" x14ac:dyDescent="0.25">
      <c r="A1445" s="10">
        <v>643692</v>
      </c>
      <c r="B1445" s="10" t="s">
        <v>1025</v>
      </c>
      <c r="C1445" s="10"/>
      <c r="D1445" s="10"/>
      <c r="E1445" s="10"/>
      <c r="F1445" s="10" t="s">
        <v>2720</v>
      </c>
      <c r="G1445" s="11">
        <v>0</v>
      </c>
      <c r="H1445" s="13"/>
      <c r="I1445" s="10" t="s">
        <v>1725</v>
      </c>
      <c r="J1445" s="10" t="s">
        <v>2721</v>
      </c>
      <c r="K1445" s="47"/>
      <c r="L1445" s="47"/>
      <c r="M1445" s="10" t="s">
        <v>45</v>
      </c>
      <c r="N1445" s="10"/>
      <c r="O1445" s="12">
        <v>41276</v>
      </c>
      <c r="P1445" s="4" t="s">
        <v>8073</v>
      </c>
      <c r="Q1445" s="10" t="s">
        <v>52</v>
      </c>
      <c r="R1445" s="10" t="s">
        <v>8088</v>
      </c>
      <c r="S1445" s="13" t="s">
        <v>20</v>
      </c>
    </row>
    <row r="1446" spans="1:19" ht="15" hidden="1" customHeight="1" x14ac:dyDescent="0.25">
      <c r="A1446" s="10">
        <v>643698</v>
      </c>
      <c r="B1446" s="10" t="s">
        <v>494</v>
      </c>
      <c r="C1446" s="10"/>
      <c r="D1446" s="10"/>
      <c r="E1446" s="10"/>
      <c r="F1446" s="10" t="s">
        <v>2722</v>
      </c>
      <c r="G1446" s="11">
        <v>2135</v>
      </c>
      <c r="H1446" s="13"/>
      <c r="I1446" s="10" t="s">
        <v>119</v>
      </c>
      <c r="J1446" s="10" t="s">
        <v>2723</v>
      </c>
      <c r="K1446" s="47"/>
      <c r="L1446" s="47"/>
      <c r="M1446" s="10" t="s">
        <v>45</v>
      </c>
      <c r="N1446" s="10"/>
      <c r="O1446" s="12">
        <v>41276</v>
      </c>
      <c r="P1446" s="4" t="s">
        <v>8073</v>
      </c>
      <c r="Q1446" s="10" t="s">
        <v>52</v>
      </c>
      <c r="R1446" s="10" t="s">
        <v>8088</v>
      </c>
      <c r="S1446" s="13" t="s">
        <v>20</v>
      </c>
    </row>
    <row r="1447" spans="1:19" ht="15" hidden="1" customHeight="1" x14ac:dyDescent="0.25">
      <c r="A1447" s="10">
        <v>643706</v>
      </c>
      <c r="B1447" s="10" t="s">
        <v>2716</v>
      </c>
      <c r="C1447" s="10"/>
      <c r="D1447" s="10"/>
      <c r="E1447" s="10"/>
      <c r="F1447" s="10" t="s">
        <v>2724</v>
      </c>
      <c r="G1447" s="11">
        <v>1810.6</v>
      </c>
      <c r="H1447" s="13"/>
      <c r="I1447" s="10" t="s">
        <v>2725</v>
      </c>
      <c r="J1447" s="10" t="s">
        <v>2726</v>
      </c>
      <c r="K1447" s="47"/>
      <c r="L1447" s="47"/>
      <c r="M1447" s="10" t="s">
        <v>45</v>
      </c>
      <c r="N1447" s="10"/>
      <c r="O1447" s="12">
        <v>41276</v>
      </c>
      <c r="P1447" s="4" t="s">
        <v>8073</v>
      </c>
      <c r="Q1447" s="10" t="s">
        <v>29</v>
      </c>
      <c r="R1447" s="10" t="s">
        <v>8088</v>
      </c>
      <c r="S1447" s="13" t="s">
        <v>20</v>
      </c>
    </row>
    <row r="1448" spans="1:19" s="10" customFormat="1" ht="15" hidden="1" customHeight="1" x14ac:dyDescent="0.25">
      <c r="A1448" s="10">
        <v>688070</v>
      </c>
      <c r="B1448" s="10" t="s">
        <v>55</v>
      </c>
      <c r="C1448" s="76" t="s">
        <v>8360</v>
      </c>
      <c r="D1448" s="76"/>
      <c r="E1448" s="76"/>
      <c r="F1448" s="10" t="s">
        <v>8235</v>
      </c>
      <c r="G1448" s="10">
        <v>0</v>
      </c>
      <c r="I1448" s="10">
        <v>72</v>
      </c>
      <c r="J1448" s="10">
        <v>0</v>
      </c>
      <c r="L1448" s="10">
        <v>2</v>
      </c>
      <c r="M1448" s="10" t="s">
        <v>45</v>
      </c>
      <c r="O1448" s="12">
        <v>41463</v>
      </c>
      <c r="P1448" s="4" t="s">
        <v>8079</v>
      </c>
      <c r="Q1448" s="10" t="s">
        <v>19</v>
      </c>
      <c r="R1448" s="10" t="s">
        <v>8088</v>
      </c>
      <c r="S1448" s="10" t="s">
        <v>26</v>
      </c>
    </row>
    <row r="1449" spans="1:19" ht="15" hidden="1" customHeight="1" x14ac:dyDescent="0.25">
      <c r="A1449" s="10">
        <v>643749</v>
      </c>
      <c r="B1449" s="10" t="s">
        <v>2728</v>
      </c>
      <c r="C1449" s="10"/>
      <c r="D1449" s="10"/>
      <c r="E1449" s="10"/>
      <c r="F1449" s="10" t="s">
        <v>2729</v>
      </c>
      <c r="G1449" s="11">
        <v>10162.5</v>
      </c>
      <c r="H1449" s="13"/>
      <c r="I1449" s="10">
        <v>10</v>
      </c>
      <c r="J1449" s="10" t="s">
        <v>2730</v>
      </c>
      <c r="K1449" s="47"/>
      <c r="L1449" s="47"/>
      <c r="M1449" s="10" t="s">
        <v>45</v>
      </c>
      <c r="N1449" s="10"/>
      <c r="O1449" s="12">
        <v>41276</v>
      </c>
      <c r="P1449" s="4" t="s">
        <v>8073</v>
      </c>
      <c r="Q1449" s="10" t="s">
        <v>2490</v>
      </c>
      <c r="R1449" s="10" t="s">
        <v>8088</v>
      </c>
      <c r="S1449" s="13" t="s">
        <v>20</v>
      </c>
    </row>
    <row r="1450" spans="1:19" ht="15" hidden="1" customHeight="1" x14ac:dyDescent="0.25">
      <c r="A1450" s="10">
        <v>643783</v>
      </c>
      <c r="B1450" s="10" t="s">
        <v>206</v>
      </c>
      <c r="C1450" s="10"/>
      <c r="D1450" s="10"/>
      <c r="E1450" s="10"/>
      <c r="F1450" s="10" t="s">
        <v>2731</v>
      </c>
      <c r="G1450" s="11">
        <v>5720</v>
      </c>
      <c r="H1450" s="13"/>
      <c r="I1450" s="10">
        <v>16</v>
      </c>
      <c r="J1450" s="10" t="s">
        <v>2732</v>
      </c>
      <c r="K1450" s="47"/>
      <c r="L1450" s="47"/>
      <c r="M1450" s="10" t="s">
        <v>45</v>
      </c>
      <c r="N1450" s="10"/>
      <c r="O1450" s="12">
        <v>41276</v>
      </c>
      <c r="P1450" s="4" t="s">
        <v>8073</v>
      </c>
      <c r="Q1450" s="10" t="s">
        <v>52</v>
      </c>
      <c r="R1450" s="10" t="s">
        <v>8088</v>
      </c>
      <c r="S1450" s="13" t="s">
        <v>20</v>
      </c>
    </row>
    <row r="1451" spans="1:19" ht="15" hidden="1" customHeight="1" x14ac:dyDescent="0.25">
      <c r="A1451" s="10">
        <v>643784</v>
      </c>
      <c r="B1451" s="10" t="s">
        <v>206</v>
      </c>
      <c r="C1451" s="10"/>
      <c r="D1451" s="10"/>
      <c r="E1451" s="10"/>
      <c r="F1451" s="10" t="s">
        <v>2733</v>
      </c>
      <c r="G1451" s="11">
        <v>18786</v>
      </c>
      <c r="H1451" s="13"/>
      <c r="I1451" s="10" t="s">
        <v>2012</v>
      </c>
      <c r="J1451" s="47"/>
      <c r="K1451" s="47"/>
      <c r="L1451" s="47"/>
      <c r="M1451" s="10" t="s">
        <v>45</v>
      </c>
      <c r="N1451" s="10"/>
      <c r="O1451" s="12">
        <v>41276</v>
      </c>
      <c r="P1451" s="4" t="s">
        <v>8073</v>
      </c>
      <c r="Q1451" s="10" t="s">
        <v>58</v>
      </c>
      <c r="R1451" s="10" t="s">
        <v>8088</v>
      </c>
      <c r="S1451" s="13" t="s">
        <v>20</v>
      </c>
    </row>
    <row r="1452" spans="1:19" s="10" customFormat="1" ht="15" hidden="1" customHeight="1" x14ac:dyDescent="0.25">
      <c r="A1452" s="10">
        <v>708012</v>
      </c>
      <c r="B1452" s="10" t="s">
        <v>2061</v>
      </c>
      <c r="C1452" s="76" t="s">
        <v>8360</v>
      </c>
      <c r="D1452" s="76"/>
      <c r="E1452" s="76"/>
      <c r="F1452" s="10" t="s">
        <v>8044</v>
      </c>
      <c r="G1452" s="10">
        <v>0</v>
      </c>
      <c r="I1452" s="10">
        <v>84</v>
      </c>
      <c r="L1452" s="10">
        <v>5</v>
      </c>
      <c r="M1452" s="10" t="s">
        <v>18</v>
      </c>
      <c r="N1452" s="10">
        <v>896670</v>
      </c>
      <c r="O1452" s="12">
        <v>41535</v>
      </c>
      <c r="P1452" s="4" t="s">
        <v>8081</v>
      </c>
      <c r="Q1452" s="10" t="s">
        <v>254</v>
      </c>
      <c r="R1452" s="10" t="s">
        <v>8088</v>
      </c>
      <c r="S1452" s="10" t="s">
        <v>26</v>
      </c>
    </row>
    <row r="1453" spans="1:19" ht="15" hidden="1" customHeight="1" x14ac:dyDescent="0.25">
      <c r="A1453" s="10">
        <v>647479</v>
      </c>
      <c r="B1453" s="10" t="s">
        <v>64</v>
      </c>
      <c r="C1453" s="10"/>
      <c r="D1453" s="10" t="s">
        <v>8566</v>
      </c>
      <c r="E1453" s="10"/>
      <c r="F1453" s="10" t="s">
        <v>2135</v>
      </c>
      <c r="G1453" s="11">
        <v>1140.5</v>
      </c>
      <c r="H1453" s="13"/>
      <c r="I1453" s="10">
        <v>10</v>
      </c>
      <c r="J1453" s="10">
        <v>15</v>
      </c>
      <c r="K1453" s="10" t="s">
        <v>2136</v>
      </c>
      <c r="L1453" s="47"/>
      <c r="M1453" s="10" t="s">
        <v>18</v>
      </c>
      <c r="N1453" s="10">
        <v>767880</v>
      </c>
      <c r="O1453" s="12">
        <v>41288</v>
      </c>
      <c r="P1453" s="4" t="s">
        <v>8073</v>
      </c>
      <c r="Q1453" s="10" t="s">
        <v>47</v>
      </c>
      <c r="R1453" s="47" t="s">
        <v>8087</v>
      </c>
      <c r="S1453" s="13" t="s">
        <v>20</v>
      </c>
    </row>
    <row r="1454" spans="1:19" s="10" customFormat="1" ht="15" hidden="1" customHeight="1" x14ac:dyDescent="0.25">
      <c r="A1454" s="10">
        <v>708018</v>
      </c>
      <c r="B1454" s="10" t="s">
        <v>2061</v>
      </c>
      <c r="C1454" s="76" t="s">
        <v>8360</v>
      </c>
      <c r="D1454" s="76"/>
      <c r="E1454" s="76"/>
      <c r="F1454" s="10" t="s">
        <v>8044</v>
      </c>
      <c r="G1454" s="10">
        <v>0</v>
      </c>
      <c r="I1454" s="10">
        <v>84</v>
      </c>
      <c r="L1454" s="10">
        <v>5</v>
      </c>
      <c r="M1454" s="10" t="s">
        <v>18</v>
      </c>
      <c r="N1454" s="10">
        <v>896674</v>
      </c>
      <c r="O1454" s="12">
        <v>41535</v>
      </c>
      <c r="P1454" s="4" t="s">
        <v>8081</v>
      </c>
      <c r="Q1454" s="10" t="s">
        <v>254</v>
      </c>
      <c r="R1454" s="10" t="s">
        <v>8087</v>
      </c>
      <c r="S1454" s="10" t="s">
        <v>26</v>
      </c>
    </row>
    <row r="1455" spans="1:19" ht="15" hidden="1" customHeight="1" x14ac:dyDescent="0.25">
      <c r="A1455" s="10">
        <v>643840</v>
      </c>
      <c r="B1455" s="10" t="s">
        <v>2737</v>
      </c>
      <c r="C1455" s="10"/>
      <c r="D1455" s="10"/>
      <c r="E1455" s="10"/>
      <c r="F1455" s="10" t="s">
        <v>2738</v>
      </c>
      <c r="G1455" s="11">
        <v>4070</v>
      </c>
      <c r="H1455" s="13"/>
      <c r="I1455" s="10">
        <v>5.5</v>
      </c>
      <c r="J1455" s="10" t="s">
        <v>2739</v>
      </c>
      <c r="K1455" s="47"/>
      <c r="L1455" s="47"/>
      <c r="M1455" s="10" t="s">
        <v>45</v>
      </c>
      <c r="N1455" s="10"/>
      <c r="O1455" s="12">
        <v>41277</v>
      </c>
      <c r="P1455" s="4" t="s">
        <v>8073</v>
      </c>
      <c r="Q1455" s="10" t="s">
        <v>49</v>
      </c>
      <c r="R1455" s="10" t="s">
        <v>8088</v>
      </c>
      <c r="S1455" s="13" t="s">
        <v>20</v>
      </c>
    </row>
    <row r="1456" spans="1:19" ht="15" hidden="1" customHeight="1" x14ac:dyDescent="0.25">
      <c r="A1456" s="10">
        <v>643849</v>
      </c>
      <c r="B1456" s="10" t="s">
        <v>1001</v>
      </c>
      <c r="C1456" s="10"/>
      <c r="D1456" s="10"/>
      <c r="E1456" s="10"/>
      <c r="F1456" s="10" t="s">
        <v>2740</v>
      </c>
      <c r="G1456" s="11">
        <v>4115</v>
      </c>
      <c r="H1456" s="13"/>
      <c r="I1456" s="10" t="s">
        <v>380</v>
      </c>
      <c r="J1456" s="10" t="s">
        <v>2741</v>
      </c>
      <c r="K1456" s="47"/>
      <c r="L1456" s="47"/>
      <c r="M1456" s="10" t="s">
        <v>45</v>
      </c>
      <c r="N1456" s="10"/>
      <c r="O1456" s="12">
        <v>41277</v>
      </c>
      <c r="P1456" s="4" t="s">
        <v>8073</v>
      </c>
      <c r="Q1456" s="10" t="s">
        <v>42</v>
      </c>
      <c r="R1456" s="47" t="s">
        <v>8087</v>
      </c>
      <c r="S1456" s="13" t="s">
        <v>20</v>
      </c>
    </row>
    <row r="1457" spans="1:19" ht="15" hidden="1" customHeight="1" x14ac:dyDescent="0.25">
      <c r="A1457" s="10">
        <v>676282</v>
      </c>
      <c r="B1457" s="10" t="s">
        <v>1234</v>
      </c>
      <c r="C1457" s="10"/>
      <c r="D1457" s="10"/>
      <c r="E1457" s="10"/>
      <c r="F1457" s="10" t="s">
        <v>5576</v>
      </c>
      <c r="G1457" s="11">
        <v>2892.5</v>
      </c>
      <c r="H1457" s="13"/>
      <c r="I1457" s="10">
        <v>9</v>
      </c>
      <c r="J1457" s="47"/>
      <c r="K1457" s="10">
        <v>14</v>
      </c>
      <c r="L1457" s="10">
        <v>1.5</v>
      </c>
      <c r="M1457" s="10" t="s">
        <v>45</v>
      </c>
      <c r="N1457" s="10"/>
      <c r="O1457" s="12">
        <v>41415</v>
      </c>
      <c r="P1457" s="4" t="s">
        <v>8077</v>
      </c>
      <c r="Q1457" s="10" t="s">
        <v>109</v>
      </c>
      <c r="R1457" s="10" t="s">
        <v>8088</v>
      </c>
      <c r="S1457" s="13" t="s">
        <v>20</v>
      </c>
    </row>
    <row r="1458" spans="1:19" s="10" customFormat="1" ht="15" hidden="1" customHeight="1" x14ac:dyDescent="0.25">
      <c r="A1458" s="10">
        <v>679200</v>
      </c>
      <c r="B1458" s="10" t="s">
        <v>5758</v>
      </c>
      <c r="C1458" s="76" t="s">
        <v>8360</v>
      </c>
      <c r="D1458" s="76"/>
      <c r="E1458" s="76"/>
      <c r="F1458" s="10" t="s">
        <v>5759</v>
      </c>
      <c r="G1458" s="11">
        <v>1678.32</v>
      </c>
      <c r="I1458" s="10">
        <v>9</v>
      </c>
      <c r="L1458" s="10">
        <v>1.5</v>
      </c>
      <c r="M1458" s="10" t="s">
        <v>45</v>
      </c>
      <c r="O1458" s="12">
        <v>41425</v>
      </c>
      <c r="P1458" s="4" t="s">
        <v>8077</v>
      </c>
      <c r="Q1458" s="10" t="s">
        <v>140</v>
      </c>
      <c r="R1458" s="10" t="s">
        <v>8088</v>
      </c>
      <c r="S1458" s="10" t="s">
        <v>26</v>
      </c>
    </row>
    <row r="1459" spans="1:19" ht="15" hidden="1" customHeight="1" x14ac:dyDescent="0.25">
      <c r="A1459" s="10">
        <v>643912</v>
      </c>
      <c r="B1459" s="10" t="s">
        <v>929</v>
      </c>
      <c r="C1459" s="10"/>
      <c r="D1459" s="10"/>
      <c r="E1459" s="10"/>
      <c r="F1459" s="10" t="s">
        <v>2745</v>
      </c>
      <c r="G1459" s="11">
        <v>32810</v>
      </c>
      <c r="H1459" s="13"/>
      <c r="I1459" s="10" t="s">
        <v>2746</v>
      </c>
      <c r="J1459" s="10">
        <v>31.75</v>
      </c>
      <c r="K1459" s="10">
        <v>15</v>
      </c>
      <c r="L1459" s="47"/>
      <c r="M1459" s="10" t="s">
        <v>45</v>
      </c>
      <c r="N1459" s="10"/>
      <c r="O1459" s="12">
        <v>41277</v>
      </c>
      <c r="P1459" s="4" t="s">
        <v>8073</v>
      </c>
      <c r="Q1459" s="10" t="s">
        <v>58</v>
      </c>
      <c r="R1459" s="10" t="s">
        <v>8088</v>
      </c>
      <c r="S1459" s="13" t="s">
        <v>20</v>
      </c>
    </row>
    <row r="1460" spans="1:19" ht="15" hidden="1" customHeight="1" x14ac:dyDescent="0.25">
      <c r="A1460" s="10">
        <v>643926</v>
      </c>
      <c r="B1460" s="10" t="s">
        <v>2747</v>
      </c>
      <c r="C1460" s="10"/>
      <c r="D1460" s="10"/>
      <c r="E1460" s="10"/>
      <c r="F1460" s="10" t="s">
        <v>2748</v>
      </c>
      <c r="G1460" s="11">
        <v>5473.6</v>
      </c>
      <c r="H1460" s="13"/>
      <c r="I1460" s="10">
        <v>20</v>
      </c>
      <c r="J1460" s="10">
        <v>3</v>
      </c>
      <c r="K1460" s="10" t="s">
        <v>2749</v>
      </c>
      <c r="L1460" s="47"/>
      <c r="M1460" s="10" t="s">
        <v>45</v>
      </c>
      <c r="N1460" s="10"/>
      <c r="O1460" s="12">
        <v>41277</v>
      </c>
      <c r="P1460" s="4" t="s">
        <v>8073</v>
      </c>
      <c r="Q1460" s="10" t="s">
        <v>42</v>
      </c>
      <c r="R1460" s="10" t="s">
        <v>8088</v>
      </c>
      <c r="S1460" s="13" t="s">
        <v>20</v>
      </c>
    </row>
    <row r="1461" spans="1:19" s="10" customFormat="1" ht="15" hidden="1" customHeight="1" x14ac:dyDescent="0.25">
      <c r="A1461" s="10">
        <v>700462</v>
      </c>
      <c r="B1461" s="10" t="s">
        <v>5758</v>
      </c>
      <c r="C1461" s="76" t="s">
        <v>8360</v>
      </c>
      <c r="D1461" s="76"/>
      <c r="E1461" s="76"/>
      <c r="F1461" s="10" t="s">
        <v>7493</v>
      </c>
      <c r="G1461" s="10">
        <v>1516.32</v>
      </c>
      <c r="I1461" s="10">
        <v>9</v>
      </c>
      <c r="L1461" s="10">
        <v>1.5</v>
      </c>
      <c r="M1461" s="10" t="s">
        <v>45</v>
      </c>
      <c r="O1461" s="12">
        <v>41519</v>
      </c>
      <c r="P1461" s="4" t="s">
        <v>8081</v>
      </c>
      <c r="Q1461" s="10" t="s">
        <v>75</v>
      </c>
      <c r="R1461" s="10" t="s">
        <v>8087</v>
      </c>
      <c r="S1461" s="10" t="s">
        <v>26</v>
      </c>
    </row>
    <row r="1462" spans="1:19" ht="15" hidden="1" customHeight="1" x14ac:dyDescent="0.25">
      <c r="A1462" s="10">
        <v>647498</v>
      </c>
      <c r="B1462" s="10" t="s">
        <v>336</v>
      </c>
      <c r="C1462" s="10"/>
      <c r="D1462" s="10" t="s">
        <v>8556</v>
      </c>
      <c r="E1462" s="10"/>
      <c r="F1462" s="10" t="s">
        <v>2821</v>
      </c>
      <c r="G1462" s="11">
        <v>1161</v>
      </c>
      <c r="H1462" s="13"/>
      <c r="I1462" s="10">
        <v>10</v>
      </c>
      <c r="J1462" s="47"/>
      <c r="K1462" s="10">
        <v>12</v>
      </c>
      <c r="L1462" s="10">
        <v>2</v>
      </c>
      <c r="M1462" s="10" t="s">
        <v>18</v>
      </c>
      <c r="N1462" s="10">
        <v>767434</v>
      </c>
      <c r="O1462" s="12">
        <v>41285</v>
      </c>
      <c r="P1462" s="4" t="s">
        <v>8073</v>
      </c>
      <c r="Q1462" s="10" t="s">
        <v>31</v>
      </c>
      <c r="R1462" s="47" t="s">
        <v>8087</v>
      </c>
      <c r="S1462" s="13" t="s">
        <v>20</v>
      </c>
    </row>
    <row r="1463" spans="1:19" s="10" customFormat="1" ht="15" hidden="1" customHeight="1" x14ac:dyDescent="0.25">
      <c r="A1463" s="10">
        <v>637239</v>
      </c>
      <c r="B1463" s="10" t="s">
        <v>526</v>
      </c>
      <c r="C1463" s="76" t="s">
        <v>8360</v>
      </c>
      <c r="D1463" s="76"/>
      <c r="E1463" s="76"/>
      <c r="F1463" s="10" t="s">
        <v>2105</v>
      </c>
      <c r="G1463" s="11">
        <v>3337.4</v>
      </c>
      <c r="I1463" s="10">
        <v>9</v>
      </c>
      <c r="L1463" s="10">
        <v>2</v>
      </c>
      <c r="M1463" s="10" t="s">
        <v>45</v>
      </c>
      <c r="O1463" s="12">
        <v>41247</v>
      </c>
      <c r="P1463" s="4" t="s">
        <v>8072</v>
      </c>
      <c r="Q1463" s="10" t="s">
        <v>140</v>
      </c>
      <c r="R1463" s="10" t="s">
        <v>8088</v>
      </c>
      <c r="S1463" s="10" t="s">
        <v>26</v>
      </c>
    </row>
    <row r="1464" spans="1:19" ht="15" hidden="1" customHeight="1" x14ac:dyDescent="0.25">
      <c r="A1464" s="10">
        <v>644030</v>
      </c>
      <c r="B1464" s="10" t="s">
        <v>2752</v>
      </c>
      <c r="C1464" s="10"/>
      <c r="D1464" s="10"/>
      <c r="E1464" s="10"/>
      <c r="F1464" s="10" t="s">
        <v>2753</v>
      </c>
      <c r="G1464" s="11">
        <v>4312.6000000000004</v>
      </c>
      <c r="H1464" s="13"/>
      <c r="I1464" s="10" t="s">
        <v>2754</v>
      </c>
      <c r="J1464" s="10">
        <v>63</v>
      </c>
      <c r="K1464" s="47"/>
      <c r="L1464" s="47"/>
      <c r="M1464" s="10" t="s">
        <v>45</v>
      </c>
      <c r="N1464" s="10"/>
      <c r="O1464" s="12">
        <v>41278</v>
      </c>
      <c r="P1464" s="4" t="s">
        <v>8073</v>
      </c>
      <c r="Q1464" s="10" t="s">
        <v>34</v>
      </c>
      <c r="R1464" s="10" t="s">
        <v>8088</v>
      </c>
      <c r="S1464" s="13" t="s">
        <v>20</v>
      </c>
    </row>
    <row r="1465" spans="1:19" ht="15" hidden="1" customHeight="1" x14ac:dyDescent="0.25">
      <c r="A1465" s="10">
        <v>644044</v>
      </c>
      <c r="B1465" s="10" t="s">
        <v>2455</v>
      </c>
      <c r="C1465" s="10"/>
      <c r="D1465" s="10"/>
      <c r="E1465" s="10"/>
      <c r="F1465" s="10" t="s">
        <v>2755</v>
      </c>
      <c r="G1465" s="11">
        <v>10525</v>
      </c>
      <c r="H1465" s="13"/>
      <c r="I1465" s="10">
        <v>5.5</v>
      </c>
      <c r="J1465" s="10">
        <v>21</v>
      </c>
      <c r="K1465" s="10" t="s">
        <v>2756</v>
      </c>
      <c r="L1465" s="47"/>
      <c r="M1465" s="10" t="s">
        <v>45</v>
      </c>
      <c r="N1465" s="10"/>
      <c r="O1465" s="12">
        <v>41278</v>
      </c>
      <c r="P1465" s="4" t="s">
        <v>8073</v>
      </c>
      <c r="Q1465" s="10" t="s">
        <v>253</v>
      </c>
      <c r="R1465" s="10" t="s">
        <v>8088</v>
      </c>
      <c r="S1465" s="13" t="s">
        <v>20</v>
      </c>
    </row>
    <row r="1466" spans="1:19" ht="15" hidden="1" customHeight="1" x14ac:dyDescent="0.25">
      <c r="A1466" s="10">
        <v>644061</v>
      </c>
      <c r="B1466" s="10" t="s">
        <v>2423</v>
      </c>
      <c r="C1466" s="10"/>
      <c r="D1466" s="10"/>
      <c r="E1466" s="10"/>
      <c r="F1466" s="10" t="s">
        <v>2757</v>
      </c>
      <c r="G1466" s="11">
        <v>27700</v>
      </c>
      <c r="H1466" s="13"/>
      <c r="I1466" s="10">
        <v>4.5</v>
      </c>
      <c r="J1466" s="10" t="s">
        <v>2758</v>
      </c>
      <c r="K1466" s="47"/>
      <c r="L1466" s="47"/>
      <c r="M1466" s="10" t="s">
        <v>45</v>
      </c>
      <c r="N1466" s="10"/>
      <c r="O1466" s="12">
        <v>41278</v>
      </c>
      <c r="P1466" s="4" t="s">
        <v>8073</v>
      </c>
      <c r="Q1466" s="10" t="s">
        <v>987</v>
      </c>
      <c r="R1466" s="10" t="s">
        <v>8088</v>
      </c>
      <c r="S1466" s="13" t="s">
        <v>20</v>
      </c>
    </row>
    <row r="1467" spans="1:19" s="10" customFormat="1" ht="15" hidden="1" customHeight="1" x14ac:dyDescent="0.25">
      <c r="A1467" s="10">
        <v>703444</v>
      </c>
      <c r="B1467" s="10" t="s">
        <v>5758</v>
      </c>
      <c r="C1467" s="76" t="s">
        <v>8363</v>
      </c>
      <c r="D1467" s="76"/>
      <c r="E1467" s="76"/>
      <c r="F1467" s="10" t="s">
        <v>7723</v>
      </c>
      <c r="G1467" s="10">
        <v>1179.75</v>
      </c>
      <c r="I1467" s="10">
        <v>15</v>
      </c>
      <c r="J1467" s="10">
        <v>9</v>
      </c>
      <c r="K1467" s="10">
        <v>24</v>
      </c>
      <c r="L1467" s="10">
        <v>2</v>
      </c>
      <c r="M1467" s="10" t="s">
        <v>45</v>
      </c>
      <c r="O1467" s="12">
        <v>41530</v>
      </c>
      <c r="P1467" s="4" t="s">
        <v>8081</v>
      </c>
      <c r="Q1467" s="10" t="s">
        <v>140</v>
      </c>
      <c r="R1467" s="10" t="s">
        <v>8088</v>
      </c>
      <c r="S1467" s="10" t="s">
        <v>26</v>
      </c>
    </row>
    <row r="1468" spans="1:19" s="10" customFormat="1" ht="15" hidden="1" customHeight="1" x14ac:dyDescent="0.25">
      <c r="A1468" s="10">
        <v>703446</v>
      </c>
      <c r="B1468" s="10" t="s">
        <v>5758</v>
      </c>
      <c r="C1468" s="76" t="s">
        <v>8363</v>
      </c>
      <c r="D1468" s="76"/>
      <c r="E1468" s="76"/>
      <c r="F1468" s="10" t="s">
        <v>7724</v>
      </c>
      <c r="G1468" s="10">
        <v>330.33</v>
      </c>
      <c r="I1468" s="10">
        <v>15</v>
      </c>
      <c r="J1468" s="10">
        <v>9</v>
      </c>
      <c r="K1468" s="10">
        <v>24</v>
      </c>
      <c r="L1468" s="10">
        <v>2</v>
      </c>
      <c r="M1468" s="10" t="s">
        <v>45</v>
      </c>
      <c r="O1468" s="12">
        <v>41530</v>
      </c>
      <c r="P1468" s="4" t="s">
        <v>8081</v>
      </c>
      <c r="Q1468" s="10" t="s">
        <v>140</v>
      </c>
      <c r="R1468" s="10" t="s">
        <v>8088</v>
      </c>
      <c r="S1468" s="10" t="s">
        <v>26</v>
      </c>
    </row>
    <row r="1469" spans="1:19" s="10" customFormat="1" ht="15" hidden="1" customHeight="1" x14ac:dyDescent="0.25">
      <c r="A1469" s="10">
        <v>639355</v>
      </c>
      <c r="B1469" s="10" t="s">
        <v>362</v>
      </c>
      <c r="C1469" s="76" t="s">
        <v>8363</v>
      </c>
      <c r="D1469" s="76"/>
      <c r="E1469" s="76"/>
      <c r="F1469" s="10" t="s">
        <v>2334</v>
      </c>
      <c r="G1469" s="11">
        <v>406.78</v>
      </c>
      <c r="I1469" s="10">
        <v>16</v>
      </c>
      <c r="J1469" s="10">
        <v>14</v>
      </c>
      <c r="K1469" s="10">
        <v>36</v>
      </c>
      <c r="L1469" s="10">
        <v>2</v>
      </c>
      <c r="M1469" s="10" t="s">
        <v>45</v>
      </c>
      <c r="O1469" s="12">
        <v>41260</v>
      </c>
      <c r="P1469" s="4" t="s">
        <v>8072</v>
      </c>
      <c r="Q1469" s="10" t="s">
        <v>253</v>
      </c>
      <c r="R1469" s="10" t="s">
        <v>8088</v>
      </c>
      <c r="S1469" s="10" t="s">
        <v>26</v>
      </c>
    </row>
    <row r="1470" spans="1:19" ht="15" hidden="1" customHeight="1" x14ac:dyDescent="0.25">
      <c r="A1470" s="10">
        <v>644125</v>
      </c>
      <c r="B1470" s="10" t="s">
        <v>2747</v>
      </c>
      <c r="C1470" s="10"/>
      <c r="D1470" s="10"/>
      <c r="E1470" s="10"/>
      <c r="F1470" s="10" t="s">
        <v>2761</v>
      </c>
      <c r="G1470" s="11">
        <v>6190</v>
      </c>
      <c r="H1470" s="13"/>
      <c r="I1470" s="10">
        <v>20</v>
      </c>
      <c r="J1470" s="10">
        <v>3</v>
      </c>
      <c r="K1470" s="10" t="s">
        <v>2762</v>
      </c>
      <c r="L1470" s="47"/>
      <c r="M1470" s="10" t="s">
        <v>45</v>
      </c>
      <c r="N1470" s="10"/>
      <c r="O1470" s="12">
        <v>41278</v>
      </c>
      <c r="P1470" s="4" t="s">
        <v>8073</v>
      </c>
      <c r="Q1470" s="10" t="s">
        <v>42</v>
      </c>
      <c r="R1470" s="10" t="s">
        <v>8088</v>
      </c>
      <c r="S1470" s="13" t="s">
        <v>20</v>
      </c>
    </row>
    <row r="1471" spans="1:19" ht="15" hidden="1" customHeight="1" x14ac:dyDescent="0.25">
      <c r="A1471" s="10">
        <v>644128</v>
      </c>
      <c r="B1471" s="10" t="s">
        <v>2747</v>
      </c>
      <c r="C1471" s="10"/>
      <c r="D1471" s="10"/>
      <c r="E1471" s="10"/>
      <c r="F1471" s="10" t="s">
        <v>2763</v>
      </c>
      <c r="G1471" s="11">
        <v>6107.2</v>
      </c>
      <c r="H1471" s="13"/>
      <c r="I1471" s="10">
        <v>20</v>
      </c>
      <c r="J1471" s="10">
        <v>6</v>
      </c>
      <c r="K1471" s="10" t="s">
        <v>2749</v>
      </c>
      <c r="L1471" s="47"/>
      <c r="M1471" s="10" t="s">
        <v>45</v>
      </c>
      <c r="N1471" s="10"/>
      <c r="O1471" s="12">
        <v>41278</v>
      </c>
      <c r="P1471" s="4" t="s">
        <v>8073</v>
      </c>
      <c r="Q1471" s="10" t="s">
        <v>42</v>
      </c>
      <c r="R1471" s="10" t="s">
        <v>8088</v>
      </c>
      <c r="S1471" s="13" t="s">
        <v>20</v>
      </c>
    </row>
    <row r="1472" spans="1:19" ht="15" hidden="1" customHeight="1" x14ac:dyDescent="0.25">
      <c r="A1472" s="10">
        <v>644130</v>
      </c>
      <c r="B1472" s="10" t="s">
        <v>2747</v>
      </c>
      <c r="C1472" s="10"/>
      <c r="D1472" s="10"/>
      <c r="E1472" s="10"/>
      <c r="F1472" s="10" t="s">
        <v>2764</v>
      </c>
      <c r="G1472" s="11">
        <v>6591.2</v>
      </c>
      <c r="H1472" s="13"/>
      <c r="I1472" s="10">
        <v>20</v>
      </c>
      <c r="J1472" s="10">
        <v>8</v>
      </c>
      <c r="K1472" s="10" t="s">
        <v>2749</v>
      </c>
      <c r="L1472" s="47"/>
      <c r="M1472" s="10" t="s">
        <v>45</v>
      </c>
      <c r="N1472" s="10"/>
      <c r="O1472" s="12">
        <v>41278</v>
      </c>
      <c r="P1472" s="4" t="s">
        <v>8073</v>
      </c>
      <c r="Q1472" s="10" t="s">
        <v>42</v>
      </c>
      <c r="R1472" s="10" t="s">
        <v>8088</v>
      </c>
      <c r="S1472" s="13" t="s">
        <v>20</v>
      </c>
    </row>
    <row r="1473" spans="1:19" s="10" customFormat="1" ht="15" hidden="1" customHeight="1" x14ac:dyDescent="0.25">
      <c r="A1473" s="10">
        <v>639356</v>
      </c>
      <c r="B1473" s="10" t="s">
        <v>362</v>
      </c>
      <c r="C1473" s="76" t="s">
        <v>8363</v>
      </c>
      <c r="D1473" s="76"/>
      <c r="E1473" s="76"/>
      <c r="F1473" s="10" t="s">
        <v>2334</v>
      </c>
      <c r="G1473" s="11">
        <v>609.04</v>
      </c>
      <c r="I1473" s="10">
        <v>16</v>
      </c>
      <c r="J1473" s="10">
        <v>14</v>
      </c>
      <c r="K1473" s="10">
        <v>36</v>
      </c>
      <c r="L1473" s="10">
        <v>2</v>
      </c>
      <c r="M1473" s="10" t="s">
        <v>45</v>
      </c>
      <c r="O1473" s="12">
        <v>41260</v>
      </c>
      <c r="P1473" s="4" t="s">
        <v>8072</v>
      </c>
      <c r="Q1473" s="10" t="s">
        <v>253</v>
      </c>
      <c r="R1473" s="10" t="s">
        <v>8088</v>
      </c>
      <c r="S1473" s="10" t="s">
        <v>26</v>
      </c>
    </row>
    <row r="1474" spans="1:19" s="10" customFormat="1" ht="15" hidden="1" customHeight="1" x14ac:dyDescent="0.25">
      <c r="A1474" s="10">
        <v>639357</v>
      </c>
      <c r="B1474" s="10" t="s">
        <v>362</v>
      </c>
      <c r="C1474" s="76" t="s">
        <v>8363</v>
      </c>
      <c r="D1474" s="76"/>
      <c r="E1474" s="76"/>
      <c r="F1474" s="10" t="s">
        <v>2334</v>
      </c>
      <c r="G1474" s="11">
        <v>406.78</v>
      </c>
      <c r="I1474" s="10">
        <v>16</v>
      </c>
      <c r="J1474" s="10">
        <v>14</v>
      </c>
      <c r="K1474" s="10">
        <v>36</v>
      </c>
      <c r="L1474" s="10">
        <v>2</v>
      </c>
      <c r="M1474" s="10" t="s">
        <v>45</v>
      </c>
      <c r="O1474" s="12">
        <v>41260</v>
      </c>
      <c r="P1474" s="4" t="s">
        <v>8072</v>
      </c>
      <c r="Q1474" s="10" t="s">
        <v>253</v>
      </c>
      <c r="R1474" s="10" t="s">
        <v>8088</v>
      </c>
      <c r="S1474" s="10" t="s">
        <v>26</v>
      </c>
    </row>
    <row r="1475" spans="1:19" s="10" customFormat="1" ht="15" hidden="1" customHeight="1" x14ac:dyDescent="0.25">
      <c r="A1475" s="10">
        <v>639358</v>
      </c>
      <c r="B1475" s="10" t="s">
        <v>362</v>
      </c>
      <c r="C1475" s="76" t="s">
        <v>8363</v>
      </c>
      <c r="D1475" s="76"/>
      <c r="E1475" s="76"/>
      <c r="F1475" s="10" t="s">
        <v>2334</v>
      </c>
      <c r="G1475" s="11">
        <v>406.78</v>
      </c>
      <c r="I1475" s="10">
        <v>16</v>
      </c>
      <c r="J1475" s="10">
        <v>14</v>
      </c>
      <c r="K1475" s="10">
        <v>36</v>
      </c>
      <c r="L1475" s="10">
        <v>2</v>
      </c>
      <c r="M1475" s="10" t="s">
        <v>45</v>
      </c>
      <c r="O1475" s="12">
        <v>41260</v>
      </c>
      <c r="P1475" s="4" t="s">
        <v>8072</v>
      </c>
      <c r="Q1475" s="10" t="s">
        <v>253</v>
      </c>
      <c r="R1475" s="10" t="s">
        <v>8088</v>
      </c>
      <c r="S1475" s="10" t="s">
        <v>26</v>
      </c>
    </row>
    <row r="1476" spans="1:19" s="10" customFormat="1" ht="15" hidden="1" customHeight="1" x14ac:dyDescent="0.25">
      <c r="A1476" s="10">
        <v>639359</v>
      </c>
      <c r="B1476" s="10" t="s">
        <v>362</v>
      </c>
      <c r="C1476" s="76" t="s">
        <v>8363</v>
      </c>
      <c r="D1476" s="76"/>
      <c r="E1476" s="76"/>
      <c r="F1476" s="10" t="s">
        <v>2334</v>
      </c>
      <c r="G1476" s="11">
        <v>150.53</v>
      </c>
      <c r="I1476" s="10">
        <v>16</v>
      </c>
      <c r="J1476" s="10">
        <v>14</v>
      </c>
      <c r="K1476" s="10">
        <v>36</v>
      </c>
      <c r="L1476" s="10">
        <v>2</v>
      </c>
      <c r="M1476" s="10" t="s">
        <v>45</v>
      </c>
      <c r="O1476" s="12">
        <v>41260</v>
      </c>
      <c r="P1476" s="4" t="s">
        <v>8072</v>
      </c>
      <c r="Q1476" s="10" t="s">
        <v>253</v>
      </c>
      <c r="R1476" s="10" t="s">
        <v>8088</v>
      </c>
      <c r="S1476" s="10" t="s">
        <v>26</v>
      </c>
    </row>
    <row r="1477" spans="1:19" s="10" customFormat="1" ht="15" hidden="1" customHeight="1" x14ac:dyDescent="0.25">
      <c r="A1477" s="10">
        <v>640874</v>
      </c>
      <c r="B1477" s="10" t="s">
        <v>1219</v>
      </c>
      <c r="C1477" s="76" t="s">
        <v>8363</v>
      </c>
      <c r="D1477" s="76"/>
      <c r="E1477" s="76"/>
      <c r="F1477" s="10" t="s">
        <v>2181</v>
      </c>
      <c r="G1477" s="11">
        <v>0</v>
      </c>
      <c r="I1477" s="10">
        <v>20</v>
      </c>
      <c r="J1477" s="10">
        <v>0</v>
      </c>
      <c r="K1477" s="10">
        <v>36</v>
      </c>
      <c r="L1477" s="10">
        <v>3</v>
      </c>
      <c r="M1477" s="10" t="s">
        <v>18</v>
      </c>
      <c r="N1477" s="10">
        <v>753601</v>
      </c>
      <c r="O1477" s="12">
        <v>41249</v>
      </c>
      <c r="P1477" s="4" t="s">
        <v>8072</v>
      </c>
      <c r="Q1477" s="10" t="s">
        <v>49</v>
      </c>
      <c r="R1477" s="10" t="s">
        <v>8088</v>
      </c>
      <c r="S1477" s="10" t="s">
        <v>26</v>
      </c>
    </row>
    <row r="1478" spans="1:19" s="10" customFormat="1" ht="15" hidden="1" customHeight="1" x14ac:dyDescent="0.25">
      <c r="A1478" s="10">
        <v>663773</v>
      </c>
      <c r="B1478" s="10" t="s">
        <v>4245</v>
      </c>
      <c r="C1478" s="76" t="s">
        <v>8363</v>
      </c>
      <c r="D1478" s="76"/>
      <c r="E1478" s="76"/>
      <c r="F1478" s="10" t="s">
        <v>4246</v>
      </c>
      <c r="G1478" s="11">
        <v>797.04</v>
      </c>
      <c r="I1478" s="10">
        <v>36</v>
      </c>
      <c r="J1478" s="10">
        <v>0</v>
      </c>
      <c r="K1478" s="10">
        <v>36</v>
      </c>
      <c r="L1478" s="10">
        <v>4</v>
      </c>
      <c r="M1478" s="10" t="s">
        <v>18</v>
      </c>
      <c r="N1478" s="10">
        <v>798966</v>
      </c>
      <c r="O1478" s="12">
        <v>41348</v>
      </c>
      <c r="P1478" s="4" t="s">
        <v>8075</v>
      </c>
      <c r="Q1478" s="10" t="s">
        <v>25</v>
      </c>
      <c r="R1478" s="10" t="s">
        <v>8088</v>
      </c>
      <c r="S1478" s="10" t="s">
        <v>26</v>
      </c>
    </row>
    <row r="1479" spans="1:19" s="10" customFormat="1" ht="15" hidden="1" customHeight="1" x14ac:dyDescent="0.25">
      <c r="A1479" s="10">
        <v>663789</v>
      </c>
      <c r="B1479" s="10" t="s">
        <v>4245</v>
      </c>
      <c r="C1479" s="76" t="s">
        <v>8363</v>
      </c>
      <c r="D1479" s="76"/>
      <c r="E1479" s="76"/>
      <c r="F1479" s="10" t="s">
        <v>4246</v>
      </c>
      <c r="G1479" s="11">
        <v>797.04</v>
      </c>
      <c r="I1479" s="10">
        <v>36</v>
      </c>
      <c r="J1479" s="10">
        <v>0</v>
      </c>
      <c r="K1479" s="10">
        <v>36</v>
      </c>
      <c r="L1479" s="10">
        <v>4</v>
      </c>
      <c r="M1479" s="10" t="s">
        <v>18</v>
      </c>
      <c r="N1479" s="10">
        <v>798989</v>
      </c>
      <c r="O1479" s="12">
        <v>41348</v>
      </c>
      <c r="P1479" s="4" t="s">
        <v>8075</v>
      </c>
      <c r="Q1479" s="10" t="s">
        <v>25</v>
      </c>
      <c r="R1479" s="10" t="s">
        <v>8087</v>
      </c>
      <c r="S1479" s="10" t="s">
        <v>26</v>
      </c>
    </row>
    <row r="1480" spans="1:19" s="10" customFormat="1" ht="15" hidden="1" customHeight="1" x14ac:dyDescent="0.25">
      <c r="A1480" s="10">
        <v>680043</v>
      </c>
      <c r="B1480" s="10" t="s">
        <v>4245</v>
      </c>
      <c r="C1480" s="76" t="s">
        <v>8363</v>
      </c>
      <c r="D1480" s="76"/>
      <c r="E1480" s="76"/>
      <c r="F1480" s="10" t="s">
        <v>4246</v>
      </c>
      <c r="G1480" s="11">
        <v>775.19</v>
      </c>
      <c r="I1480" s="10">
        <v>36</v>
      </c>
      <c r="J1480" s="10">
        <v>0</v>
      </c>
      <c r="K1480" s="10">
        <v>36</v>
      </c>
      <c r="L1480" s="10">
        <v>4</v>
      </c>
      <c r="M1480" s="10" t="s">
        <v>18</v>
      </c>
      <c r="N1480" s="10">
        <v>833032</v>
      </c>
      <c r="O1480" s="12">
        <v>41415</v>
      </c>
      <c r="P1480" s="4" t="s">
        <v>8077</v>
      </c>
      <c r="Q1480" s="10" t="s">
        <v>103</v>
      </c>
      <c r="R1480" s="10" t="s">
        <v>8087</v>
      </c>
      <c r="S1480" s="10" t="s">
        <v>26</v>
      </c>
    </row>
    <row r="1481" spans="1:19" ht="15" hidden="1" customHeight="1" x14ac:dyDescent="0.25">
      <c r="A1481" s="10">
        <v>644195</v>
      </c>
      <c r="B1481" s="10" t="s">
        <v>64</v>
      </c>
      <c r="C1481" s="10"/>
      <c r="D1481" s="10"/>
      <c r="E1481" s="10"/>
      <c r="F1481" s="10" t="s">
        <v>2772</v>
      </c>
      <c r="G1481" s="11">
        <v>3382.5</v>
      </c>
      <c r="H1481" s="13"/>
      <c r="I1481" s="10" t="s">
        <v>453</v>
      </c>
      <c r="J1481" s="10">
        <v>10</v>
      </c>
      <c r="K1481" s="10" t="s">
        <v>2773</v>
      </c>
      <c r="L1481" s="47"/>
      <c r="M1481" s="10" t="s">
        <v>45</v>
      </c>
      <c r="N1481" s="10"/>
      <c r="O1481" s="12">
        <v>41278</v>
      </c>
      <c r="P1481" s="4" t="s">
        <v>8073</v>
      </c>
      <c r="Q1481" s="10" t="s">
        <v>34</v>
      </c>
      <c r="R1481" s="10" t="s">
        <v>8088</v>
      </c>
      <c r="S1481" s="13" t="s">
        <v>20</v>
      </c>
    </row>
    <row r="1482" spans="1:19" ht="15" hidden="1" customHeight="1" x14ac:dyDescent="0.25">
      <c r="A1482" s="10">
        <v>644197</v>
      </c>
      <c r="B1482" s="10" t="s">
        <v>64</v>
      </c>
      <c r="C1482" s="10"/>
      <c r="D1482" s="10"/>
      <c r="E1482" s="10"/>
      <c r="F1482" s="10" t="s">
        <v>2774</v>
      </c>
      <c r="G1482" s="11">
        <v>2670</v>
      </c>
      <c r="H1482" s="13"/>
      <c r="I1482" s="10" t="s">
        <v>453</v>
      </c>
      <c r="J1482" s="10">
        <v>12</v>
      </c>
      <c r="K1482" s="10" t="s">
        <v>2775</v>
      </c>
      <c r="L1482" s="47"/>
      <c r="M1482" s="10" t="s">
        <v>45</v>
      </c>
      <c r="N1482" s="10"/>
      <c r="O1482" s="12">
        <v>41278</v>
      </c>
      <c r="P1482" s="4" t="s">
        <v>8073</v>
      </c>
      <c r="Q1482" s="10" t="s">
        <v>34</v>
      </c>
      <c r="R1482" s="10" t="s">
        <v>8088</v>
      </c>
      <c r="S1482" s="13" t="s">
        <v>20</v>
      </c>
    </row>
    <row r="1483" spans="1:19" ht="15" hidden="1" customHeight="1" x14ac:dyDescent="0.25">
      <c r="A1483" s="10">
        <v>644198</v>
      </c>
      <c r="B1483" s="10" t="s">
        <v>64</v>
      </c>
      <c r="C1483" s="10"/>
      <c r="D1483" s="10"/>
      <c r="E1483" s="10"/>
      <c r="F1483" s="10" t="s">
        <v>2776</v>
      </c>
      <c r="G1483" s="11">
        <v>1282.5</v>
      </c>
      <c r="H1483" s="13"/>
      <c r="I1483" s="10" t="s">
        <v>99</v>
      </c>
      <c r="J1483" s="10">
        <v>13.5</v>
      </c>
      <c r="K1483" s="10" t="s">
        <v>1959</v>
      </c>
      <c r="L1483" s="47"/>
      <c r="M1483" s="10" t="s">
        <v>45</v>
      </c>
      <c r="N1483" s="10"/>
      <c r="O1483" s="12">
        <v>41278</v>
      </c>
      <c r="P1483" s="4" t="s">
        <v>8073</v>
      </c>
      <c r="Q1483" s="10" t="s">
        <v>34</v>
      </c>
      <c r="R1483" s="10" t="s">
        <v>8088</v>
      </c>
      <c r="S1483" s="13" t="s">
        <v>20</v>
      </c>
    </row>
    <row r="1484" spans="1:19" ht="15" hidden="1" customHeight="1" x14ac:dyDescent="0.25">
      <c r="A1484" s="47">
        <v>691436</v>
      </c>
      <c r="B1484" s="47" t="s">
        <v>6567</v>
      </c>
      <c r="C1484" s="47"/>
      <c r="D1484" s="47"/>
      <c r="E1484" s="47"/>
      <c r="F1484" s="47" t="s">
        <v>6568</v>
      </c>
      <c r="G1484" s="47">
        <v>2884.5</v>
      </c>
      <c r="H1484" s="13"/>
      <c r="I1484" s="47" t="s">
        <v>6569</v>
      </c>
      <c r="J1484" s="47">
        <v>14</v>
      </c>
      <c r="K1484" s="47">
        <v>3</v>
      </c>
      <c r="L1484" s="47"/>
      <c r="M1484" s="47" t="s">
        <v>45</v>
      </c>
      <c r="N1484" s="47"/>
      <c r="O1484" s="48">
        <v>41479</v>
      </c>
      <c r="P1484" s="50" t="s">
        <v>8079</v>
      </c>
      <c r="Q1484" s="47" t="s">
        <v>25</v>
      </c>
      <c r="R1484" s="47" t="s">
        <v>8088</v>
      </c>
      <c r="S1484" s="13" t="s">
        <v>20</v>
      </c>
    </row>
    <row r="1485" spans="1:19" ht="15" hidden="1" customHeight="1" x14ac:dyDescent="0.25">
      <c r="A1485" s="10">
        <v>626358</v>
      </c>
      <c r="B1485" s="10" t="s">
        <v>132</v>
      </c>
      <c r="C1485" s="10"/>
      <c r="D1485" s="10" t="s">
        <v>8567</v>
      </c>
      <c r="E1485" s="10"/>
      <c r="F1485" s="10" t="s">
        <v>133</v>
      </c>
      <c r="G1485" s="11">
        <v>1168.0999999999999</v>
      </c>
      <c r="H1485" s="13"/>
      <c r="I1485" s="10" t="s">
        <v>134</v>
      </c>
      <c r="J1485" s="10" t="s">
        <v>135</v>
      </c>
      <c r="K1485" s="47"/>
      <c r="L1485" s="47"/>
      <c r="M1485" s="10" t="s">
        <v>18</v>
      </c>
      <c r="N1485" s="10">
        <v>724064</v>
      </c>
      <c r="O1485" s="12">
        <v>41185</v>
      </c>
      <c r="P1485" s="4" t="s">
        <v>8070</v>
      </c>
      <c r="Q1485" s="10" t="s">
        <v>49</v>
      </c>
      <c r="R1485" s="47" t="s">
        <v>8087</v>
      </c>
      <c r="S1485" s="13" t="s">
        <v>20</v>
      </c>
    </row>
    <row r="1486" spans="1:19" s="10" customFormat="1" ht="15" hidden="1" customHeight="1" x14ac:dyDescent="0.25">
      <c r="A1486" s="10">
        <v>680045</v>
      </c>
      <c r="B1486" s="10" t="s">
        <v>4245</v>
      </c>
      <c r="C1486" s="76" t="s">
        <v>8363</v>
      </c>
      <c r="D1486" s="76"/>
      <c r="E1486" s="76"/>
      <c r="F1486" s="10" t="s">
        <v>4246</v>
      </c>
      <c r="G1486" s="11">
        <v>775.19</v>
      </c>
      <c r="I1486" s="10">
        <v>36</v>
      </c>
      <c r="J1486" s="10">
        <v>0</v>
      </c>
      <c r="K1486" s="10">
        <v>36</v>
      </c>
      <c r="L1486" s="10">
        <v>4</v>
      </c>
      <c r="M1486" s="10" t="s">
        <v>18</v>
      </c>
      <c r="N1486" s="10">
        <v>833049</v>
      </c>
      <c r="O1486" s="12">
        <v>41415</v>
      </c>
      <c r="P1486" s="4" t="s">
        <v>8077</v>
      </c>
      <c r="Q1486" s="10" t="s">
        <v>103</v>
      </c>
      <c r="R1486" s="10" t="s">
        <v>8087</v>
      </c>
      <c r="S1486" s="10" t="s">
        <v>26</v>
      </c>
    </row>
    <row r="1487" spans="1:19" s="10" customFormat="1" ht="15" hidden="1" customHeight="1" x14ac:dyDescent="0.25">
      <c r="A1487" s="10">
        <v>689735</v>
      </c>
      <c r="B1487" s="10" t="s">
        <v>4245</v>
      </c>
      <c r="C1487" s="76" t="s">
        <v>8363</v>
      </c>
      <c r="D1487" s="76"/>
      <c r="E1487" s="76"/>
      <c r="F1487" s="10" t="s">
        <v>4246</v>
      </c>
      <c r="G1487" s="11">
        <v>1188.4100000000001</v>
      </c>
      <c r="I1487" s="10">
        <v>36</v>
      </c>
      <c r="J1487" s="10">
        <v>0</v>
      </c>
      <c r="K1487" s="10">
        <v>36</v>
      </c>
      <c r="L1487" s="10">
        <v>4</v>
      </c>
      <c r="M1487" s="10" t="s">
        <v>18</v>
      </c>
      <c r="N1487" s="10">
        <v>854454</v>
      </c>
      <c r="O1487" s="12">
        <v>41453</v>
      </c>
      <c r="P1487" s="4" t="s">
        <v>8078</v>
      </c>
      <c r="Q1487" s="10" t="s">
        <v>3717</v>
      </c>
      <c r="R1487" s="10" t="s">
        <v>8087</v>
      </c>
      <c r="S1487" s="10" t="s">
        <v>26</v>
      </c>
    </row>
    <row r="1488" spans="1:19" s="10" customFormat="1" ht="15" hidden="1" customHeight="1" x14ac:dyDescent="0.25">
      <c r="A1488" s="10">
        <v>689737</v>
      </c>
      <c r="B1488" s="10" t="s">
        <v>4245</v>
      </c>
      <c r="C1488" s="76" t="s">
        <v>8363</v>
      </c>
      <c r="D1488" s="76"/>
      <c r="E1488" s="76"/>
      <c r="F1488" s="10" t="s">
        <v>4246</v>
      </c>
      <c r="G1488" s="11">
        <v>1136.74</v>
      </c>
      <c r="I1488" s="10">
        <v>36</v>
      </c>
      <c r="J1488" s="10">
        <v>0</v>
      </c>
      <c r="K1488" s="10">
        <v>36</v>
      </c>
      <c r="L1488" s="10">
        <v>4</v>
      </c>
      <c r="M1488" s="10" t="s">
        <v>18</v>
      </c>
      <c r="N1488" s="10">
        <v>854456</v>
      </c>
      <c r="O1488" s="12">
        <v>41453</v>
      </c>
      <c r="P1488" s="4" t="s">
        <v>8078</v>
      </c>
      <c r="Q1488" s="10" t="s">
        <v>3717</v>
      </c>
      <c r="R1488" s="10" t="s">
        <v>8087</v>
      </c>
      <c r="S1488" s="10" t="s">
        <v>26</v>
      </c>
    </row>
    <row r="1489" spans="1:19" s="10" customFormat="1" ht="15" hidden="1" customHeight="1" x14ac:dyDescent="0.25">
      <c r="A1489" s="10">
        <v>695171</v>
      </c>
      <c r="B1489" s="10" t="s">
        <v>4245</v>
      </c>
      <c r="C1489" s="76" t="s">
        <v>8363</v>
      </c>
      <c r="D1489" s="76"/>
      <c r="E1489" s="76"/>
      <c r="F1489" s="10" t="s">
        <v>6935</v>
      </c>
      <c r="G1489" s="10">
        <v>797.85</v>
      </c>
      <c r="I1489" s="10">
        <v>36</v>
      </c>
      <c r="J1489" s="10">
        <v>0</v>
      </c>
      <c r="K1489" s="10">
        <v>36</v>
      </c>
      <c r="L1489" s="10">
        <v>4</v>
      </c>
      <c r="M1489" s="10" t="s">
        <v>18</v>
      </c>
      <c r="N1489" s="10">
        <v>867192</v>
      </c>
      <c r="O1489" s="12">
        <v>41480</v>
      </c>
      <c r="P1489" s="4" t="s">
        <v>8079</v>
      </c>
      <c r="Q1489" s="10" t="s">
        <v>75</v>
      </c>
      <c r="R1489" s="10" t="s">
        <v>8088</v>
      </c>
      <c r="S1489" s="10" t="s">
        <v>26</v>
      </c>
    </row>
    <row r="1490" spans="1:19" s="10" customFormat="1" ht="15" hidden="1" customHeight="1" x14ac:dyDescent="0.25">
      <c r="A1490" s="10">
        <v>695171</v>
      </c>
      <c r="B1490" s="10" t="s">
        <v>4245</v>
      </c>
      <c r="C1490" s="76" t="s">
        <v>8363</v>
      </c>
      <c r="D1490" s="76"/>
      <c r="E1490" s="76"/>
      <c r="F1490" s="10" t="s">
        <v>6935</v>
      </c>
      <c r="G1490" s="10">
        <v>797.85</v>
      </c>
      <c r="I1490" s="10">
        <v>36</v>
      </c>
      <c r="J1490" s="10">
        <v>0</v>
      </c>
      <c r="K1490" s="10">
        <v>36</v>
      </c>
      <c r="L1490" s="10">
        <v>4</v>
      </c>
      <c r="M1490" s="10" t="s">
        <v>18</v>
      </c>
      <c r="N1490" s="10">
        <v>867192</v>
      </c>
      <c r="O1490" s="12">
        <v>41480</v>
      </c>
      <c r="P1490" s="4" t="s">
        <v>8079</v>
      </c>
      <c r="Q1490" s="10" t="s">
        <v>75</v>
      </c>
      <c r="R1490" s="10" t="s">
        <v>8088</v>
      </c>
      <c r="S1490" s="10" t="s">
        <v>26</v>
      </c>
    </row>
    <row r="1491" spans="1:19" s="10" customFormat="1" ht="15" hidden="1" customHeight="1" x14ac:dyDescent="0.25">
      <c r="A1491" s="10">
        <v>695172</v>
      </c>
      <c r="B1491" s="10" t="s">
        <v>4245</v>
      </c>
      <c r="C1491" s="76" t="s">
        <v>8363</v>
      </c>
      <c r="D1491" s="76"/>
      <c r="E1491" s="76"/>
      <c r="F1491" s="10" t="s">
        <v>6935</v>
      </c>
      <c r="G1491" s="10">
        <v>744.66</v>
      </c>
      <c r="I1491" s="10">
        <v>36</v>
      </c>
      <c r="J1491" s="10">
        <v>0</v>
      </c>
      <c r="K1491" s="10">
        <v>36</v>
      </c>
      <c r="L1491" s="10">
        <v>4</v>
      </c>
      <c r="M1491" s="10" t="s">
        <v>18</v>
      </c>
      <c r="N1491" s="10">
        <v>867190</v>
      </c>
      <c r="O1491" s="12">
        <v>41480</v>
      </c>
      <c r="P1491" s="4" t="s">
        <v>8079</v>
      </c>
      <c r="Q1491" s="10" t="s">
        <v>75</v>
      </c>
      <c r="R1491" s="10" t="s">
        <v>8088</v>
      </c>
      <c r="S1491" s="10" t="s">
        <v>26</v>
      </c>
    </row>
    <row r="1492" spans="1:19" s="10" customFormat="1" ht="15" hidden="1" customHeight="1" x14ac:dyDescent="0.25">
      <c r="A1492" s="10">
        <v>695172</v>
      </c>
      <c r="B1492" s="10" t="s">
        <v>4245</v>
      </c>
      <c r="C1492" s="76" t="s">
        <v>8363</v>
      </c>
      <c r="D1492" s="76"/>
      <c r="E1492" s="76"/>
      <c r="F1492" s="10" t="s">
        <v>6935</v>
      </c>
      <c r="G1492" s="10">
        <v>744.66</v>
      </c>
      <c r="I1492" s="10">
        <v>36</v>
      </c>
      <c r="J1492" s="10">
        <v>0</v>
      </c>
      <c r="K1492" s="10">
        <v>36</v>
      </c>
      <c r="L1492" s="10">
        <v>4</v>
      </c>
      <c r="M1492" s="10" t="s">
        <v>18</v>
      </c>
      <c r="N1492" s="10">
        <v>867190</v>
      </c>
      <c r="O1492" s="12">
        <v>41480</v>
      </c>
      <c r="P1492" s="4" t="s">
        <v>8079</v>
      </c>
      <c r="Q1492" s="10" t="s">
        <v>75</v>
      </c>
      <c r="R1492" s="10" t="s">
        <v>8088</v>
      </c>
      <c r="S1492" s="10" t="s">
        <v>26</v>
      </c>
    </row>
    <row r="1493" spans="1:19" s="10" customFormat="1" ht="15" hidden="1" customHeight="1" x14ac:dyDescent="0.25">
      <c r="A1493" s="10">
        <v>698976</v>
      </c>
      <c r="B1493" s="10" t="s">
        <v>4245</v>
      </c>
      <c r="C1493" s="76" t="s">
        <v>8363</v>
      </c>
      <c r="D1493" s="76"/>
      <c r="E1493" s="76"/>
      <c r="F1493" s="10" t="s">
        <v>6935</v>
      </c>
      <c r="G1493" s="10">
        <v>1170.18</v>
      </c>
      <c r="I1493" s="10">
        <v>36</v>
      </c>
      <c r="J1493" s="10">
        <v>0</v>
      </c>
      <c r="K1493" s="10">
        <v>36</v>
      </c>
      <c r="L1493" s="10">
        <v>4</v>
      </c>
      <c r="M1493" s="10" t="s">
        <v>18</v>
      </c>
      <c r="N1493" s="10">
        <v>875936</v>
      </c>
      <c r="O1493" s="12">
        <v>41495</v>
      </c>
      <c r="P1493" s="4" t="s">
        <v>8080</v>
      </c>
      <c r="Q1493" s="10" t="s">
        <v>103</v>
      </c>
      <c r="R1493" s="10" t="s">
        <v>8087</v>
      </c>
      <c r="S1493" s="10" t="s">
        <v>26</v>
      </c>
    </row>
    <row r="1494" spans="1:19" ht="15" hidden="1" customHeight="1" x14ac:dyDescent="0.25">
      <c r="A1494" s="10">
        <v>644294</v>
      </c>
      <c r="B1494" s="10" t="s">
        <v>64</v>
      </c>
      <c r="C1494" s="10"/>
      <c r="D1494" s="10"/>
      <c r="E1494" s="10"/>
      <c r="F1494" s="10" t="s">
        <v>2781</v>
      </c>
      <c r="G1494" s="11">
        <v>1653</v>
      </c>
      <c r="H1494" s="13"/>
      <c r="I1494" s="10">
        <v>9.25</v>
      </c>
      <c r="J1494" s="10" t="s">
        <v>2782</v>
      </c>
      <c r="K1494" s="47"/>
      <c r="L1494" s="47"/>
      <c r="M1494" s="10" t="s">
        <v>45</v>
      </c>
      <c r="N1494" s="10"/>
      <c r="O1494" s="12">
        <v>41281</v>
      </c>
      <c r="P1494" s="4" t="s">
        <v>8073</v>
      </c>
      <c r="Q1494" s="10" t="s">
        <v>39</v>
      </c>
      <c r="R1494" s="10" t="s">
        <v>8088</v>
      </c>
      <c r="S1494" s="13" t="s">
        <v>20</v>
      </c>
    </row>
    <row r="1495" spans="1:19" ht="15" hidden="1" customHeight="1" x14ac:dyDescent="0.25">
      <c r="A1495" s="10">
        <v>644338</v>
      </c>
      <c r="B1495" s="10" t="s">
        <v>206</v>
      </c>
      <c r="C1495" s="10"/>
      <c r="D1495" s="10"/>
      <c r="E1495" s="10"/>
      <c r="F1495" s="10" t="s">
        <v>2731</v>
      </c>
      <c r="G1495" s="11">
        <v>3088</v>
      </c>
      <c r="H1495" s="13"/>
      <c r="I1495" s="10">
        <v>16</v>
      </c>
      <c r="J1495" s="10" t="s">
        <v>2732</v>
      </c>
      <c r="K1495" s="47"/>
      <c r="L1495" s="47"/>
      <c r="M1495" s="10" t="s">
        <v>45</v>
      </c>
      <c r="N1495" s="10"/>
      <c r="O1495" s="12">
        <v>41281</v>
      </c>
      <c r="P1495" s="4" t="s">
        <v>8073</v>
      </c>
      <c r="Q1495" s="10" t="s">
        <v>49</v>
      </c>
      <c r="R1495" s="47" t="s">
        <v>8087</v>
      </c>
      <c r="S1495" s="13" t="s">
        <v>20</v>
      </c>
    </row>
    <row r="1496" spans="1:19" ht="15" hidden="1" customHeight="1" x14ac:dyDescent="0.25">
      <c r="A1496" s="10">
        <v>637949</v>
      </c>
      <c r="B1496" s="10" t="s">
        <v>2186</v>
      </c>
      <c r="C1496" s="10"/>
      <c r="D1496" s="10"/>
      <c r="E1496" s="10"/>
      <c r="F1496" s="10" t="s">
        <v>2187</v>
      </c>
      <c r="G1496" s="11">
        <v>2872</v>
      </c>
      <c r="H1496" s="13"/>
      <c r="I1496" s="10">
        <v>4</v>
      </c>
      <c r="J1496" s="47"/>
      <c r="K1496" s="10">
        <v>8</v>
      </c>
      <c r="L1496" s="10">
        <v>1.25</v>
      </c>
      <c r="M1496" s="10" t="s">
        <v>45</v>
      </c>
      <c r="N1496" s="10"/>
      <c r="O1496" s="12">
        <v>41254</v>
      </c>
      <c r="P1496" s="4" t="s">
        <v>8072</v>
      </c>
      <c r="Q1496" s="10" t="s">
        <v>103</v>
      </c>
      <c r="R1496" s="10" t="s">
        <v>8088</v>
      </c>
      <c r="S1496" s="13" t="s">
        <v>20</v>
      </c>
    </row>
    <row r="1497" spans="1:19" ht="15" hidden="1" customHeight="1" x14ac:dyDescent="0.25">
      <c r="A1497" s="10">
        <v>628629</v>
      </c>
      <c r="B1497" s="10" t="s">
        <v>1181</v>
      </c>
      <c r="C1497" s="10"/>
      <c r="D1497" s="10"/>
      <c r="E1497" s="10"/>
      <c r="F1497" s="10" t="s">
        <v>1182</v>
      </c>
      <c r="G1497" s="11">
        <v>2850</v>
      </c>
      <c r="H1497" s="13"/>
      <c r="I1497" s="10">
        <v>10</v>
      </c>
      <c r="J1497" s="47"/>
      <c r="K1497" s="10">
        <v>10</v>
      </c>
      <c r="L1497" s="10">
        <v>1.5</v>
      </c>
      <c r="M1497" s="10" t="s">
        <v>45</v>
      </c>
      <c r="N1497" s="10"/>
      <c r="O1497" s="12">
        <v>41208</v>
      </c>
      <c r="P1497" s="4" t="s">
        <v>8070</v>
      </c>
      <c r="Q1497" s="10" t="s">
        <v>49</v>
      </c>
      <c r="R1497" s="10" t="s">
        <v>8088</v>
      </c>
      <c r="S1497" s="13" t="s">
        <v>20</v>
      </c>
    </row>
    <row r="1498" spans="1:19" ht="15" hidden="1" customHeight="1" x14ac:dyDescent="0.25">
      <c r="A1498" s="10">
        <v>676279</v>
      </c>
      <c r="B1498" s="10" t="s">
        <v>1234</v>
      </c>
      <c r="C1498" s="10"/>
      <c r="D1498" s="10"/>
      <c r="E1498" s="10"/>
      <c r="F1498" s="10" t="s">
        <v>5575</v>
      </c>
      <c r="G1498" s="11">
        <v>2848.75</v>
      </c>
      <c r="H1498" s="13"/>
      <c r="I1498" s="10">
        <v>15</v>
      </c>
      <c r="J1498" s="47"/>
      <c r="K1498" s="10">
        <v>17</v>
      </c>
      <c r="L1498" s="10">
        <v>1.5</v>
      </c>
      <c r="M1498" s="10" t="s">
        <v>45</v>
      </c>
      <c r="N1498" s="10"/>
      <c r="O1498" s="12">
        <v>41415</v>
      </c>
      <c r="P1498" s="4" t="s">
        <v>8077</v>
      </c>
      <c r="Q1498" s="10" t="s">
        <v>109</v>
      </c>
      <c r="R1498" s="10" t="s">
        <v>8088</v>
      </c>
      <c r="S1498" s="13" t="s">
        <v>20</v>
      </c>
    </row>
    <row r="1499" spans="1:19" ht="15" hidden="1" customHeight="1" x14ac:dyDescent="0.25">
      <c r="A1499" s="47">
        <v>706804</v>
      </c>
      <c r="B1499" s="47" t="s">
        <v>206</v>
      </c>
      <c r="C1499" s="47"/>
      <c r="D1499" s="47"/>
      <c r="E1499" s="47"/>
      <c r="F1499" s="47" t="s">
        <v>8027</v>
      </c>
      <c r="G1499" s="47">
        <v>2839.68</v>
      </c>
      <c r="H1499" s="13"/>
      <c r="I1499" s="47" t="s">
        <v>6569</v>
      </c>
      <c r="J1499" s="47">
        <v>22</v>
      </c>
      <c r="K1499" s="47">
        <v>2</v>
      </c>
      <c r="L1499" s="47"/>
      <c r="M1499" s="47" t="s">
        <v>45</v>
      </c>
      <c r="N1499" s="47"/>
      <c r="O1499" s="48">
        <v>41547</v>
      </c>
      <c r="P1499" s="50" t="s">
        <v>8081</v>
      </c>
      <c r="Q1499" s="47" t="s">
        <v>25</v>
      </c>
      <c r="R1499" s="10" t="s">
        <v>8088</v>
      </c>
      <c r="S1499" s="13" t="s">
        <v>20</v>
      </c>
    </row>
    <row r="1500" spans="1:19" ht="15" hidden="1" customHeight="1" x14ac:dyDescent="0.25">
      <c r="A1500" s="10">
        <v>644411</v>
      </c>
      <c r="B1500" s="10" t="s">
        <v>494</v>
      </c>
      <c r="C1500" s="10"/>
      <c r="D1500" s="10"/>
      <c r="E1500" s="10"/>
      <c r="F1500" s="10" t="s">
        <v>2788</v>
      </c>
      <c r="G1500" s="11">
        <v>2995</v>
      </c>
      <c r="H1500" s="13"/>
      <c r="I1500" s="10" t="s">
        <v>99</v>
      </c>
      <c r="J1500" s="10" t="s">
        <v>2723</v>
      </c>
      <c r="K1500" s="47"/>
      <c r="L1500" s="47"/>
      <c r="M1500" s="10" t="s">
        <v>45</v>
      </c>
      <c r="N1500" s="10"/>
      <c r="O1500" s="12">
        <v>41281</v>
      </c>
      <c r="P1500" s="4" t="s">
        <v>8073</v>
      </c>
      <c r="Q1500" s="10" t="s">
        <v>58</v>
      </c>
      <c r="R1500" s="10" t="s">
        <v>8088</v>
      </c>
      <c r="S1500" s="13" t="s">
        <v>20</v>
      </c>
    </row>
    <row r="1501" spans="1:19" ht="15" hidden="1" customHeight="1" x14ac:dyDescent="0.25">
      <c r="A1501" s="10">
        <v>644412</v>
      </c>
      <c r="B1501" s="10" t="s">
        <v>494</v>
      </c>
      <c r="C1501" s="10"/>
      <c r="D1501" s="10"/>
      <c r="E1501" s="10"/>
      <c r="F1501" s="10" t="s">
        <v>2789</v>
      </c>
      <c r="G1501" s="11">
        <v>3147.5</v>
      </c>
      <c r="H1501" s="13"/>
      <c r="I1501" s="10" t="s">
        <v>99</v>
      </c>
      <c r="J1501" s="10" t="s">
        <v>2790</v>
      </c>
      <c r="K1501" s="47"/>
      <c r="L1501" s="47"/>
      <c r="M1501" s="10" t="s">
        <v>45</v>
      </c>
      <c r="N1501" s="10"/>
      <c r="O1501" s="12">
        <v>41281</v>
      </c>
      <c r="P1501" s="4" t="s">
        <v>8073</v>
      </c>
      <c r="Q1501" s="10" t="s">
        <v>58</v>
      </c>
      <c r="R1501" s="10" t="s">
        <v>8088</v>
      </c>
      <c r="S1501" s="13" t="s">
        <v>20</v>
      </c>
    </row>
    <row r="1502" spans="1:19" ht="15" hidden="1" customHeight="1" x14ac:dyDescent="0.25">
      <c r="A1502" s="10">
        <v>644421</v>
      </c>
      <c r="B1502" s="10" t="s">
        <v>1979</v>
      </c>
      <c r="C1502" s="10"/>
      <c r="D1502" s="10"/>
      <c r="E1502" s="10"/>
      <c r="F1502" s="10" t="s">
        <v>2791</v>
      </c>
      <c r="G1502" s="11">
        <v>679.5</v>
      </c>
      <c r="H1502" s="13"/>
      <c r="I1502" s="10" t="s">
        <v>99</v>
      </c>
      <c r="J1502" s="10" t="s">
        <v>2406</v>
      </c>
      <c r="K1502" s="47"/>
      <c r="L1502" s="47"/>
      <c r="M1502" s="10" t="s">
        <v>45</v>
      </c>
      <c r="N1502" s="10"/>
      <c r="O1502" s="12">
        <v>41281</v>
      </c>
      <c r="P1502" s="4" t="s">
        <v>8073</v>
      </c>
      <c r="Q1502" s="10" t="s">
        <v>47</v>
      </c>
      <c r="R1502" s="10" t="s">
        <v>8088</v>
      </c>
      <c r="S1502" s="13" t="s">
        <v>20</v>
      </c>
    </row>
    <row r="1503" spans="1:19" ht="15" hidden="1" customHeight="1" x14ac:dyDescent="0.25">
      <c r="A1503" s="10">
        <v>644422</v>
      </c>
      <c r="B1503" s="10" t="s">
        <v>1979</v>
      </c>
      <c r="C1503" s="10"/>
      <c r="D1503" s="10"/>
      <c r="E1503" s="10"/>
      <c r="F1503" s="10" t="s">
        <v>2792</v>
      </c>
      <c r="G1503" s="11">
        <v>679.5</v>
      </c>
      <c r="H1503" s="13"/>
      <c r="I1503" s="10" t="s">
        <v>99</v>
      </c>
      <c r="J1503" s="10" t="s">
        <v>2793</v>
      </c>
      <c r="K1503" s="47"/>
      <c r="L1503" s="47"/>
      <c r="M1503" s="10" t="s">
        <v>45</v>
      </c>
      <c r="N1503" s="10"/>
      <c r="O1503" s="12">
        <v>41281</v>
      </c>
      <c r="P1503" s="4" t="s">
        <v>8073</v>
      </c>
      <c r="Q1503" s="10" t="s">
        <v>47</v>
      </c>
      <c r="R1503" s="10" t="s">
        <v>8088</v>
      </c>
      <c r="S1503" s="13" t="s">
        <v>20</v>
      </c>
    </row>
    <row r="1504" spans="1:19" ht="15" hidden="1" customHeight="1" x14ac:dyDescent="0.25">
      <c r="A1504" s="10">
        <v>644483</v>
      </c>
      <c r="B1504" s="10" t="s">
        <v>1513</v>
      </c>
      <c r="C1504" s="10"/>
      <c r="D1504" s="10"/>
      <c r="E1504" s="10"/>
      <c r="F1504" s="10" t="s">
        <v>2794</v>
      </c>
      <c r="G1504" s="11">
        <v>1487.7</v>
      </c>
      <c r="H1504" s="13"/>
      <c r="I1504" s="10" t="s">
        <v>119</v>
      </c>
      <c r="J1504" s="10" t="s">
        <v>2795</v>
      </c>
      <c r="K1504" s="47"/>
      <c r="L1504" s="47"/>
      <c r="M1504" s="10" t="s">
        <v>45</v>
      </c>
      <c r="N1504" s="10"/>
      <c r="O1504" s="12">
        <v>41281</v>
      </c>
      <c r="P1504" s="4" t="s">
        <v>8073</v>
      </c>
      <c r="Q1504" s="10" t="s">
        <v>164</v>
      </c>
      <c r="R1504" s="10" t="s">
        <v>8088</v>
      </c>
      <c r="S1504" s="13" t="s">
        <v>20</v>
      </c>
    </row>
    <row r="1505" spans="1:19" ht="15" hidden="1" customHeight="1" x14ac:dyDescent="0.25">
      <c r="A1505" s="10">
        <v>644484</v>
      </c>
      <c r="B1505" s="10" t="s">
        <v>1513</v>
      </c>
      <c r="C1505" s="10"/>
      <c r="D1505" s="10"/>
      <c r="E1505" s="10"/>
      <c r="F1505" s="10" t="s">
        <v>2796</v>
      </c>
      <c r="G1505" s="11">
        <v>1983</v>
      </c>
      <c r="H1505" s="13"/>
      <c r="I1505" s="10" t="s">
        <v>108</v>
      </c>
      <c r="J1505" s="10" t="s">
        <v>2793</v>
      </c>
      <c r="K1505" s="47"/>
      <c r="L1505" s="47"/>
      <c r="M1505" s="10" t="s">
        <v>45</v>
      </c>
      <c r="N1505" s="10"/>
      <c r="O1505" s="12">
        <v>41281</v>
      </c>
      <c r="P1505" s="4" t="s">
        <v>8073</v>
      </c>
      <c r="Q1505" s="10" t="s">
        <v>164</v>
      </c>
      <c r="R1505" s="10" t="s">
        <v>8088</v>
      </c>
      <c r="S1505" s="13" t="s">
        <v>20</v>
      </c>
    </row>
    <row r="1506" spans="1:19" ht="15" hidden="1" customHeight="1" x14ac:dyDescent="0.25">
      <c r="A1506" s="10">
        <v>644486</v>
      </c>
      <c r="B1506" s="10" t="s">
        <v>1513</v>
      </c>
      <c r="C1506" s="10"/>
      <c r="D1506" s="10"/>
      <c r="E1506" s="10"/>
      <c r="F1506" s="10" t="s">
        <v>2797</v>
      </c>
      <c r="G1506" s="11">
        <v>2823.15</v>
      </c>
      <c r="H1506" s="13"/>
      <c r="I1506" s="10" t="s">
        <v>343</v>
      </c>
      <c r="J1506" s="10" t="s">
        <v>2261</v>
      </c>
      <c r="K1506" s="47"/>
      <c r="L1506" s="47"/>
      <c r="M1506" s="10" t="s">
        <v>45</v>
      </c>
      <c r="N1506" s="10"/>
      <c r="O1506" s="12">
        <v>41281</v>
      </c>
      <c r="P1506" s="4" t="s">
        <v>8073</v>
      </c>
      <c r="Q1506" s="10" t="s">
        <v>164</v>
      </c>
      <c r="R1506" s="10" t="s">
        <v>8088</v>
      </c>
      <c r="S1506" s="13" t="s">
        <v>20</v>
      </c>
    </row>
    <row r="1507" spans="1:19" ht="15" hidden="1" customHeight="1" x14ac:dyDescent="0.25">
      <c r="A1507" s="10">
        <v>644487</v>
      </c>
      <c r="B1507" s="10" t="s">
        <v>1513</v>
      </c>
      <c r="C1507" s="10"/>
      <c r="D1507" s="10"/>
      <c r="E1507" s="10"/>
      <c r="F1507" s="10" t="s">
        <v>2798</v>
      </c>
      <c r="G1507" s="11">
        <v>3722.25</v>
      </c>
      <c r="H1507" s="13"/>
      <c r="I1507" s="10" t="s">
        <v>168</v>
      </c>
      <c r="J1507" s="10" t="s">
        <v>2799</v>
      </c>
      <c r="K1507" s="47"/>
      <c r="L1507" s="47"/>
      <c r="M1507" s="10" t="s">
        <v>45</v>
      </c>
      <c r="N1507" s="10"/>
      <c r="O1507" s="12">
        <v>41281</v>
      </c>
      <c r="P1507" s="4" t="s">
        <v>8073</v>
      </c>
      <c r="Q1507" s="10" t="s">
        <v>164</v>
      </c>
      <c r="R1507" s="10" t="s">
        <v>8088</v>
      </c>
      <c r="S1507" s="13" t="s">
        <v>20</v>
      </c>
    </row>
    <row r="1508" spans="1:19" s="10" customFormat="1" ht="15" hidden="1" customHeight="1" x14ac:dyDescent="0.25">
      <c r="A1508" s="10">
        <v>698983</v>
      </c>
      <c r="B1508" s="10" t="s">
        <v>4245</v>
      </c>
      <c r="C1508" s="76" t="s">
        <v>8363</v>
      </c>
      <c r="D1508" s="76"/>
      <c r="E1508" s="76"/>
      <c r="F1508" s="10" t="s">
        <v>6935</v>
      </c>
      <c r="G1508" s="10">
        <v>1170.18</v>
      </c>
      <c r="I1508" s="10">
        <v>36</v>
      </c>
      <c r="J1508" s="10">
        <v>0</v>
      </c>
      <c r="K1508" s="10">
        <v>36</v>
      </c>
      <c r="L1508" s="10">
        <v>4</v>
      </c>
      <c r="M1508" s="10" t="s">
        <v>18</v>
      </c>
      <c r="N1508" s="10">
        <v>875944</v>
      </c>
      <c r="O1508" s="12">
        <v>41495</v>
      </c>
      <c r="P1508" s="4" t="s">
        <v>8080</v>
      </c>
      <c r="Q1508" s="10" t="s">
        <v>103</v>
      </c>
      <c r="R1508" s="10" t="s">
        <v>8087</v>
      </c>
      <c r="S1508" s="10" t="s">
        <v>26</v>
      </c>
    </row>
    <row r="1509" spans="1:19" ht="15" hidden="1" customHeight="1" x14ac:dyDescent="0.25">
      <c r="A1509" s="10">
        <v>664716</v>
      </c>
      <c r="B1509" s="10" t="s">
        <v>431</v>
      </c>
      <c r="C1509" s="10"/>
      <c r="D1509" s="10"/>
      <c r="E1509" s="10"/>
      <c r="F1509" s="10" t="s">
        <v>4656</v>
      </c>
      <c r="G1509" s="11">
        <v>2830</v>
      </c>
      <c r="H1509" s="13"/>
      <c r="I1509" s="10">
        <v>5</v>
      </c>
      <c r="J1509" s="47"/>
      <c r="K1509" s="10">
        <v>5</v>
      </c>
      <c r="L1509" s="10">
        <v>2</v>
      </c>
      <c r="M1509" s="10" t="s">
        <v>45</v>
      </c>
      <c r="N1509" s="10"/>
      <c r="O1509" s="12">
        <v>41368</v>
      </c>
      <c r="P1509" s="4" t="s">
        <v>8076</v>
      </c>
      <c r="Q1509" s="10" t="s">
        <v>42</v>
      </c>
      <c r="R1509" s="10" t="s">
        <v>8088</v>
      </c>
      <c r="S1509" s="13" t="s">
        <v>20</v>
      </c>
    </row>
    <row r="1510" spans="1:19" s="10" customFormat="1" ht="15" hidden="1" customHeight="1" x14ac:dyDescent="0.25">
      <c r="A1510" s="10">
        <v>706974</v>
      </c>
      <c r="B1510" s="10" t="s">
        <v>4245</v>
      </c>
      <c r="C1510" s="76" t="s">
        <v>8363</v>
      </c>
      <c r="D1510" s="76"/>
      <c r="E1510" s="76"/>
      <c r="F1510" s="10" t="s">
        <v>6935</v>
      </c>
      <c r="G1510" s="10">
        <v>1262.95</v>
      </c>
      <c r="I1510" s="10">
        <v>36</v>
      </c>
      <c r="J1510" s="10">
        <v>0</v>
      </c>
      <c r="K1510" s="10">
        <v>36</v>
      </c>
      <c r="L1510" s="10">
        <v>4</v>
      </c>
      <c r="M1510" s="10" t="s">
        <v>18</v>
      </c>
      <c r="N1510" s="10">
        <v>895320</v>
      </c>
      <c r="O1510" s="12">
        <v>41534</v>
      </c>
      <c r="P1510" s="4" t="s">
        <v>8081</v>
      </c>
      <c r="Q1510" s="10" t="s">
        <v>75</v>
      </c>
      <c r="R1510" s="10" t="s">
        <v>8087</v>
      </c>
      <c r="S1510" s="10" t="s">
        <v>26</v>
      </c>
    </row>
    <row r="1511" spans="1:19" s="10" customFormat="1" ht="15" hidden="1" customHeight="1" x14ac:dyDescent="0.25">
      <c r="A1511" s="10">
        <v>706975</v>
      </c>
      <c r="B1511" s="10" t="s">
        <v>4245</v>
      </c>
      <c r="C1511" s="76" t="s">
        <v>8363</v>
      </c>
      <c r="D1511" s="76"/>
      <c r="E1511" s="76"/>
      <c r="F1511" s="10" t="s">
        <v>6935</v>
      </c>
      <c r="G1511" s="10">
        <v>1262.95</v>
      </c>
      <c r="I1511" s="10">
        <v>36</v>
      </c>
      <c r="J1511" s="10">
        <v>0</v>
      </c>
      <c r="K1511" s="10">
        <v>36</v>
      </c>
      <c r="L1511" s="10">
        <v>4</v>
      </c>
      <c r="M1511" s="10" t="s">
        <v>18</v>
      </c>
      <c r="N1511" s="10">
        <v>895315</v>
      </c>
      <c r="O1511" s="12">
        <v>41534</v>
      </c>
      <c r="P1511" s="4" t="s">
        <v>8081</v>
      </c>
      <c r="Q1511" s="10" t="s">
        <v>75</v>
      </c>
      <c r="R1511" s="10" t="s">
        <v>8087</v>
      </c>
      <c r="S1511" s="10" t="s">
        <v>26</v>
      </c>
    </row>
    <row r="1512" spans="1:19" s="10" customFormat="1" ht="15" hidden="1" customHeight="1" x14ac:dyDescent="0.25">
      <c r="A1512" s="10">
        <v>694636</v>
      </c>
      <c r="B1512" s="10" t="s">
        <v>351</v>
      </c>
      <c r="C1512" s="76" t="s">
        <v>8363</v>
      </c>
      <c r="D1512" s="76"/>
      <c r="E1512" s="76"/>
      <c r="F1512" s="10" t="s">
        <v>6852</v>
      </c>
      <c r="G1512" s="10">
        <v>459.84</v>
      </c>
      <c r="I1512" s="10">
        <v>36</v>
      </c>
      <c r="J1512" s="10">
        <v>0</v>
      </c>
      <c r="K1512" s="10">
        <v>60</v>
      </c>
      <c r="L1512" s="10">
        <v>6</v>
      </c>
      <c r="M1512" s="10" t="s">
        <v>18</v>
      </c>
      <c r="N1512" s="10">
        <v>865847</v>
      </c>
      <c r="O1512" s="12">
        <v>41478</v>
      </c>
      <c r="P1512" s="4" t="s">
        <v>8079</v>
      </c>
      <c r="Q1512" s="10" t="s">
        <v>103</v>
      </c>
      <c r="R1512" s="10" t="s">
        <v>8088</v>
      </c>
      <c r="S1512" s="10" t="s">
        <v>26</v>
      </c>
    </row>
    <row r="1513" spans="1:19" s="10" customFormat="1" ht="15" hidden="1" customHeight="1" x14ac:dyDescent="0.25">
      <c r="A1513" s="10">
        <v>694636</v>
      </c>
      <c r="B1513" s="10" t="s">
        <v>351</v>
      </c>
      <c r="C1513" s="76" t="s">
        <v>8363</v>
      </c>
      <c r="D1513" s="76"/>
      <c r="E1513" s="76"/>
      <c r="F1513" s="10" t="s">
        <v>6852</v>
      </c>
      <c r="G1513" s="10">
        <v>459.84</v>
      </c>
      <c r="I1513" s="10">
        <v>36</v>
      </c>
      <c r="J1513" s="10">
        <v>0</v>
      </c>
      <c r="K1513" s="10">
        <v>60</v>
      </c>
      <c r="L1513" s="10">
        <v>6</v>
      </c>
      <c r="M1513" s="10" t="s">
        <v>18</v>
      </c>
      <c r="N1513" s="10">
        <v>865847</v>
      </c>
      <c r="O1513" s="12">
        <v>41478</v>
      </c>
      <c r="P1513" s="4" t="s">
        <v>8079</v>
      </c>
      <c r="Q1513" s="10" t="s">
        <v>103</v>
      </c>
      <c r="R1513" s="10" t="s">
        <v>8088</v>
      </c>
      <c r="S1513" s="10" t="s">
        <v>26</v>
      </c>
    </row>
    <row r="1514" spans="1:19" s="10" customFormat="1" ht="15" hidden="1" customHeight="1" x14ac:dyDescent="0.25">
      <c r="A1514" s="10">
        <v>694648</v>
      </c>
      <c r="B1514" s="10" t="s">
        <v>351</v>
      </c>
      <c r="C1514" s="76" t="s">
        <v>8363</v>
      </c>
      <c r="D1514" s="76"/>
      <c r="E1514" s="76"/>
      <c r="F1514" s="10" t="s">
        <v>6852</v>
      </c>
      <c r="G1514" s="10">
        <v>505.82</v>
      </c>
      <c r="I1514" s="10">
        <v>36</v>
      </c>
      <c r="J1514" s="10">
        <v>0</v>
      </c>
      <c r="K1514" s="10">
        <v>60</v>
      </c>
      <c r="L1514" s="10">
        <v>6</v>
      </c>
      <c r="M1514" s="10" t="s">
        <v>18</v>
      </c>
      <c r="N1514" s="10">
        <v>865852</v>
      </c>
      <c r="O1514" s="12">
        <v>41478</v>
      </c>
      <c r="P1514" s="4" t="s">
        <v>8079</v>
      </c>
      <c r="Q1514" s="10" t="s">
        <v>103</v>
      </c>
      <c r="R1514" s="10" t="s">
        <v>8088</v>
      </c>
      <c r="S1514" s="10" t="s">
        <v>26</v>
      </c>
    </row>
    <row r="1515" spans="1:19" s="10" customFormat="1" ht="15" hidden="1" customHeight="1" x14ac:dyDescent="0.25">
      <c r="A1515" s="10">
        <v>694648</v>
      </c>
      <c r="B1515" s="10" t="s">
        <v>351</v>
      </c>
      <c r="C1515" s="76" t="s">
        <v>8363</v>
      </c>
      <c r="D1515" s="76"/>
      <c r="E1515" s="76"/>
      <c r="F1515" s="10" t="s">
        <v>6852</v>
      </c>
      <c r="G1515" s="10">
        <v>505.82</v>
      </c>
      <c r="I1515" s="10">
        <v>36</v>
      </c>
      <c r="J1515" s="10">
        <v>0</v>
      </c>
      <c r="K1515" s="10">
        <v>60</v>
      </c>
      <c r="L1515" s="10">
        <v>6</v>
      </c>
      <c r="M1515" s="10" t="s">
        <v>18</v>
      </c>
      <c r="N1515" s="10">
        <v>865852</v>
      </c>
      <c r="O1515" s="12">
        <v>41478</v>
      </c>
      <c r="P1515" s="4" t="s">
        <v>8079</v>
      </c>
      <c r="Q1515" s="10" t="s">
        <v>103</v>
      </c>
      <c r="R1515" s="10" t="s">
        <v>8088</v>
      </c>
      <c r="S1515" s="10" t="s">
        <v>26</v>
      </c>
    </row>
    <row r="1516" spans="1:19" ht="15" hidden="1" customHeight="1" x14ac:dyDescent="0.25">
      <c r="A1516" s="47">
        <v>694616</v>
      </c>
      <c r="B1516" s="47" t="s">
        <v>336</v>
      </c>
      <c r="C1516" s="47"/>
      <c r="D1516" s="10" t="s">
        <v>8556</v>
      </c>
      <c r="E1516" s="47"/>
      <c r="F1516" s="47" t="s">
        <v>6850</v>
      </c>
      <c r="G1516" s="47">
        <v>1175</v>
      </c>
      <c r="H1516" s="13"/>
      <c r="I1516" s="47">
        <v>10</v>
      </c>
      <c r="J1516" s="47" t="s">
        <v>6851</v>
      </c>
      <c r="K1516" s="47"/>
      <c r="L1516" s="47"/>
      <c r="M1516" s="47" t="s">
        <v>18</v>
      </c>
      <c r="N1516" s="47">
        <v>866559</v>
      </c>
      <c r="O1516" s="48">
        <v>41479</v>
      </c>
      <c r="P1516" s="50" t="s">
        <v>8079</v>
      </c>
      <c r="Q1516" s="47" t="s">
        <v>5913</v>
      </c>
      <c r="R1516" s="47" t="s">
        <v>8087</v>
      </c>
      <c r="S1516" s="13" t="s">
        <v>20</v>
      </c>
    </row>
    <row r="1517" spans="1:19" s="10" customFormat="1" ht="15" hidden="1" customHeight="1" x14ac:dyDescent="0.25">
      <c r="A1517" s="10">
        <v>659292</v>
      </c>
      <c r="B1517" s="10" t="s">
        <v>136</v>
      </c>
      <c r="C1517" s="76" t="s">
        <v>8363</v>
      </c>
      <c r="D1517" s="76"/>
      <c r="E1517" s="76"/>
      <c r="F1517" s="10" t="s">
        <v>4000</v>
      </c>
      <c r="G1517" s="11">
        <v>801.47</v>
      </c>
      <c r="I1517" s="10">
        <v>39</v>
      </c>
      <c r="J1517" s="10">
        <v>12</v>
      </c>
      <c r="K1517" s="10">
        <v>85</v>
      </c>
      <c r="L1517" s="10">
        <v>3</v>
      </c>
      <c r="M1517" s="10" t="s">
        <v>18</v>
      </c>
      <c r="N1517" s="10">
        <v>791326</v>
      </c>
      <c r="O1517" s="12">
        <v>41333</v>
      </c>
      <c r="P1517" s="4" t="s">
        <v>8074</v>
      </c>
      <c r="Q1517" s="10" t="s">
        <v>29</v>
      </c>
      <c r="R1517" s="10" t="s">
        <v>8088</v>
      </c>
      <c r="S1517" s="10" t="s">
        <v>26</v>
      </c>
    </row>
    <row r="1518" spans="1:19" s="10" customFormat="1" ht="15" hidden="1" customHeight="1" x14ac:dyDescent="0.25">
      <c r="A1518" s="10">
        <v>669615</v>
      </c>
      <c r="B1518" s="10" t="s">
        <v>136</v>
      </c>
      <c r="C1518" s="76" t="s">
        <v>8363</v>
      </c>
      <c r="D1518" s="76"/>
      <c r="E1518" s="76"/>
      <c r="F1518" s="10" t="s">
        <v>4000</v>
      </c>
      <c r="G1518" s="11">
        <v>0</v>
      </c>
      <c r="I1518" s="10">
        <v>39</v>
      </c>
      <c r="J1518" s="10">
        <v>12</v>
      </c>
      <c r="K1518" s="10">
        <v>85</v>
      </c>
      <c r="L1518" s="10">
        <v>3</v>
      </c>
      <c r="M1518" s="10" t="s">
        <v>45</v>
      </c>
      <c r="O1518" s="12">
        <v>41389</v>
      </c>
      <c r="P1518" s="4" t="s">
        <v>8076</v>
      </c>
      <c r="Q1518" s="10" t="s">
        <v>103</v>
      </c>
      <c r="R1518" s="10" t="s">
        <v>8087</v>
      </c>
      <c r="S1518" s="10" t="s">
        <v>26</v>
      </c>
    </row>
    <row r="1519" spans="1:19" s="10" customFormat="1" ht="15" hidden="1" customHeight="1" x14ac:dyDescent="0.25">
      <c r="A1519" s="10">
        <v>680261</v>
      </c>
      <c r="B1519" s="10" t="s">
        <v>136</v>
      </c>
      <c r="C1519" s="76" t="s">
        <v>8363</v>
      </c>
      <c r="D1519" s="76"/>
      <c r="E1519" s="76"/>
      <c r="F1519" s="10" t="s">
        <v>4000</v>
      </c>
      <c r="G1519" s="11">
        <v>0</v>
      </c>
      <c r="I1519" s="10">
        <v>39</v>
      </c>
      <c r="J1519" s="10">
        <v>12</v>
      </c>
      <c r="K1519" s="10">
        <v>85</v>
      </c>
      <c r="L1519" s="10">
        <v>3</v>
      </c>
      <c r="M1519" s="10" t="s">
        <v>45</v>
      </c>
      <c r="O1519" s="12">
        <v>41430</v>
      </c>
      <c r="P1519" s="4" t="s">
        <v>8078</v>
      </c>
      <c r="Q1519" s="10" t="s">
        <v>3113</v>
      </c>
      <c r="R1519" s="10" t="s">
        <v>8087</v>
      </c>
      <c r="S1519" s="10" t="s">
        <v>26</v>
      </c>
    </row>
    <row r="1520" spans="1:19" s="10" customFormat="1" ht="15" hidden="1" customHeight="1" x14ac:dyDescent="0.25">
      <c r="A1520" s="10">
        <v>659307</v>
      </c>
      <c r="B1520" s="10" t="s">
        <v>136</v>
      </c>
      <c r="C1520" s="76" t="s">
        <v>8363</v>
      </c>
      <c r="D1520" s="76"/>
      <c r="E1520" s="76"/>
      <c r="F1520" s="10" t="s">
        <v>4026</v>
      </c>
      <c r="G1520" s="11">
        <v>1417.69</v>
      </c>
      <c r="H1520" s="10">
        <v>1</v>
      </c>
      <c r="I1520" s="10">
        <v>39</v>
      </c>
      <c r="J1520" s="10">
        <v>12</v>
      </c>
      <c r="K1520" s="10">
        <v>85</v>
      </c>
      <c r="L1520" s="10">
        <v>3</v>
      </c>
      <c r="M1520" s="10" t="s">
        <v>18</v>
      </c>
      <c r="N1520" s="10">
        <v>792082</v>
      </c>
      <c r="O1520" s="12">
        <v>41334</v>
      </c>
      <c r="P1520" s="4" t="s">
        <v>8075</v>
      </c>
      <c r="Q1520" s="10" t="s">
        <v>29</v>
      </c>
      <c r="R1520" s="10" t="s">
        <v>8088</v>
      </c>
      <c r="S1520" s="10" t="s">
        <v>26</v>
      </c>
    </row>
    <row r="1521" spans="1:19" ht="15" hidden="1" customHeight="1" x14ac:dyDescent="0.25">
      <c r="A1521" s="47">
        <v>694616</v>
      </c>
      <c r="B1521" s="47" t="s">
        <v>336</v>
      </c>
      <c r="C1521" s="47"/>
      <c r="D1521" s="10" t="s">
        <v>8556</v>
      </c>
      <c r="E1521" s="47"/>
      <c r="F1521" s="47" t="s">
        <v>6850</v>
      </c>
      <c r="G1521" s="47">
        <v>1175</v>
      </c>
      <c r="H1521" s="13"/>
      <c r="I1521" s="47">
        <v>10</v>
      </c>
      <c r="J1521" s="47" t="s">
        <v>6851</v>
      </c>
      <c r="K1521" s="47"/>
      <c r="L1521" s="47"/>
      <c r="M1521" s="47" t="s">
        <v>18</v>
      </c>
      <c r="N1521" s="47">
        <v>866559</v>
      </c>
      <c r="O1521" s="48">
        <v>41479</v>
      </c>
      <c r="P1521" s="50" t="s">
        <v>8079</v>
      </c>
      <c r="Q1521" s="47" t="s">
        <v>5913</v>
      </c>
      <c r="R1521" s="47" t="s">
        <v>8087</v>
      </c>
      <c r="S1521" s="13" t="s">
        <v>20</v>
      </c>
    </row>
    <row r="1522" spans="1:19" ht="15" hidden="1" customHeight="1" x14ac:dyDescent="0.25">
      <c r="A1522" s="10">
        <v>653424</v>
      </c>
      <c r="B1522" s="10" t="s">
        <v>1114</v>
      </c>
      <c r="C1522" s="10"/>
      <c r="D1522" s="10" t="s">
        <v>8561</v>
      </c>
      <c r="E1522" s="10"/>
      <c r="F1522" s="10" t="s">
        <v>3359</v>
      </c>
      <c r="G1522" s="11">
        <v>1203.4000000000001</v>
      </c>
      <c r="H1522" s="13"/>
      <c r="I1522" s="10">
        <v>2.5</v>
      </c>
      <c r="J1522" s="10" t="s">
        <v>3360</v>
      </c>
      <c r="K1522" s="47"/>
      <c r="L1522" s="47"/>
      <c r="M1522" s="10" t="s">
        <v>18</v>
      </c>
      <c r="N1522" s="10">
        <v>779277</v>
      </c>
      <c r="O1522" s="12">
        <v>41310</v>
      </c>
      <c r="P1522" s="4" t="s">
        <v>8074</v>
      </c>
      <c r="Q1522" s="10" t="s">
        <v>34</v>
      </c>
      <c r="R1522" s="47" t="s">
        <v>8087</v>
      </c>
      <c r="S1522" s="13" t="s">
        <v>20</v>
      </c>
    </row>
    <row r="1523" spans="1:19" ht="15" hidden="1" customHeight="1" x14ac:dyDescent="0.25">
      <c r="A1523" s="47">
        <v>699164</v>
      </c>
      <c r="B1523" s="47" t="s">
        <v>1289</v>
      </c>
      <c r="C1523" s="47"/>
      <c r="D1523" s="10" t="s">
        <v>8558</v>
      </c>
      <c r="E1523" s="47"/>
      <c r="F1523" s="47" t="s">
        <v>7335</v>
      </c>
      <c r="G1523" s="47">
        <v>1215</v>
      </c>
      <c r="H1523" s="13"/>
      <c r="I1523" s="47">
        <v>3</v>
      </c>
      <c r="J1523" s="47" t="s">
        <v>1291</v>
      </c>
      <c r="K1523" s="47" t="s">
        <v>1292</v>
      </c>
      <c r="L1523" s="47"/>
      <c r="M1523" s="47" t="s">
        <v>18</v>
      </c>
      <c r="N1523" s="47">
        <v>877808</v>
      </c>
      <c r="O1523" s="48">
        <v>41500</v>
      </c>
      <c r="P1523" s="50" t="s">
        <v>8080</v>
      </c>
      <c r="Q1523" s="47" t="s">
        <v>5913</v>
      </c>
      <c r="R1523" s="47" t="s">
        <v>8087</v>
      </c>
      <c r="S1523" s="13" t="s">
        <v>20</v>
      </c>
    </row>
    <row r="1524" spans="1:19" ht="15" hidden="1" customHeight="1" x14ac:dyDescent="0.25">
      <c r="A1524" s="47">
        <v>702748</v>
      </c>
      <c r="B1524" s="47" t="s">
        <v>1289</v>
      </c>
      <c r="C1524" s="47"/>
      <c r="D1524" s="10" t="s">
        <v>8558</v>
      </c>
      <c r="E1524" s="47"/>
      <c r="F1524" s="47" t="s">
        <v>7335</v>
      </c>
      <c r="G1524" s="47">
        <v>1215</v>
      </c>
      <c r="H1524" s="13"/>
      <c r="I1524" s="47">
        <v>3</v>
      </c>
      <c r="J1524" s="47" t="s">
        <v>1291</v>
      </c>
      <c r="K1524" s="47" t="s">
        <v>1292</v>
      </c>
      <c r="L1524" s="47"/>
      <c r="M1524" s="47" t="s">
        <v>18</v>
      </c>
      <c r="N1524" s="47">
        <v>884835</v>
      </c>
      <c r="O1524" s="48">
        <v>41513</v>
      </c>
      <c r="P1524" s="50" t="s">
        <v>8080</v>
      </c>
      <c r="Q1524" s="47" t="s">
        <v>52</v>
      </c>
      <c r="R1524" s="47" t="s">
        <v>8087</v>
      </c>
      <c r="S1524" s="13" t="s">
        <v>20</v>
      </c>
    </row>
    <row r="1525" spans="1:19" s="10" customFormat="1" ht="15" hidden="1" customHeight="1" x14ac:dyDescent="0.25">
      <c r="A1525" s="10">
        <v>691826</v>
      </c>
      <c r="B1525" s="10" t="s">
        <v>136</v>
      </c>
      <c r="C1525" s="76" t="s">
        <v>8363</v>
      </c>
      <c r="D1525" s="76"/>
      <c r="E1525" s="76"/>
      <c r="F1525" s="10" t="s">
        <v>6599</v>
      </c>
      <c r="G1525" s="10">
        <v>0</v>
      </c>
      <c r="H1525" s="10">
        <v>1</v>
      </c>
      <c r="I1525" s="10">
        <v>39</v>
      </c>
      <c r="J1525" s="10">
        <v>12</v>
      </c>
      <c r="K1525" s="10">
        <v>85</v>
      </c>
      <c r="L1525" s="10">
        <v>3</v>
      </c>
      <c r="M1525" s="10" t="s">
        <v>45</v>
      </c>
      <c r="O1525" s="12">
        <v>41522</v>
      </c>
      <c r="P1525" s="4" t="s">
        <v>8081</v>
      </c>
      <c r="Q1525" s="10" t="s">
        <v>3113</v>
      </c>
      <c r="R1525" s="10" t="s">
        <v>8087</v>
      </c>
      <c r="S1525" s="10" t="s">
        <v>26</v>
      </c>
    </row>
    <row r="1526" spans="1:19" s="10" customFormat="1" ht="15" hidden="1" customHeight="1" x14ac:dyDescent="0.25">
      <c r="A1526" s="10">
        <v>647532</v>
      </c>
      <c r="B1526" s="10" t="s">
        <v>2847</v>
      </c>
      <c r="C1526" s="76" t="s">
        <v>8363</v>
      </c>
      <c r="D1526" s="76"/>
      <c r="E1526" s="76"/>
      <c r="F1526" s="10" t="s">
        <v>2848</v>
      </c>
      <c r="G1526" s="11">
        <v>3830.78</v>
      </c>
      <c r="I1526" s="10">
        <v>39</v>
      </c>
      <c r="J1526" s="10">
        <v>37</v>
      </c>
      <c r="K1526" s="10">
        <v>78</v>
      </c>
      <c r="L1526" s="10">
        <v>4</v>
      </c>
      <c r="M1526" s="10" t="s">
        <v>18</v>
      </c>
      <c r="N1526" s="10">
        <v>767493</v>
      </c>
      <c r="O1526" s="12">
        <v>41285</v>
      </c>
      <c r="P1526" s="4" t="s">
        <v>8073</v>
      </c>
      <c r="Q1526" s="10" t="s">
        <v>164</v>
      </c>
      <c r="R1526" s="10" t="s">
        <v>8087</v>
      </c>
      <c r="S1526" s="10" t="s">
        <v>26</v>
      </c>
    </row>
    <row r="1527" spans="1:19" ht="15" hidden="1" customHeight="1" x14ac:dyDescent="0.25">
      <c r="A1527" s="10">
        <v>644568</v>
      </c>
      <c r="B1527" s="10" t="s">
        <v>1979</v>
      </c>
      <c r="C1527" s="10"/>
      <c r="D1527" s="10"/>
      <c r="E1527" s="10"/>
      <c r="F1527" s="10" t="s">
        <v>2804</v>
      </c>
      <c r="G1527" s="11">
        <v>679.5</v>
      </c>
      <c r="H1527" s="13"/>
      <c r="I1527" s="10" t="s">
        <v>99</v>
      </c>
      <c r="J1527" s="10">
        <v>8</v>
      </c>
      <c r="K1527" s="10" t="s">
        <v>1933</v>
      </c>
      <c r="L1527" s="47"/>
      <c r="M1527" s="10" t="s">
        <v>45</v>
      </c>
      <c r="N1527" s="10"/>
      <c r="O1527" s="12">
        <v>41284</v>
      </c>
      <c r="P1527" s="4" t="s">
        <v>8073</v>
      </c>
      <c r="Q1527" s="10" t="s">
        <v>31</v>
      </c>
      <c r="R1527" s="10" t="s">
        <v>8088</v>
      </c>
      <c r="S1527" s="13" t="s">
        <v>20</v>
      </c>
    </row>
    <row r="1528" spans="1:19" ht="15" hidden="1" customHeight="1" x14ac:dyDescent="0.25">
      <c r="A1528" s="10">
        <v>644580</v>
      </c>
      <c r="B1528" s="10" t="s">
        <v>2805</v>
      </c>
      <c r="C1528" s="10"/>
      <c r="D1528" s="10"/>
      <c r="E1528" s="10"/>
      <c r="F1528" s="10" t="s">
        <v>2806</v>
      </c>
      <c r="G1528" s="11">
        <v>2032</v>
      </c>
      <c r="H1528" s="13"/>
      <c r="I1528" s="10">
        <v>12</v>
      </c>
      <c r="J1528" s="10" t="s">
        <v>2807</v>
      </c>
      <c r="K1528" s="47"/>
      <c r="L1528" s="47"/>
      <c r="M1528" s="10" t="s">
        <v>45</v>
      </c>
      <c r="N1528" s="10"/>
      <c r="O1528" s="12">
        <v>41284</v>
      </c>
      <c r="P1528" s="4" t="s">
        <v>8073</v>
      </c>
      <c r="Q1528" s="10" t="s">
        <v>29</v>
      </c>
      <c r="R1528" s="10" t="s">
        <v>8088</v>
      </c>
      <c r="S1528" s="13" t="s">
        <v>20</v>
      </c>
    </row>
    <row r="1529" spans="1:19" ht="15" hidden="1" customHeight="1" x14ac:dyDescent="0.25">
      <c r="A1529" s="10">
        <v>644581</v>
      </c>
      <c r="B1529" s="10" t="s">
        <v>2805</v>
      </c>
      <c r="C1529" s="10"/>
      <c r="D1529" s="10"/>
      <c r="E1529" s="10"/>
      <c r="F1529" s="10" t="s">
        <v>2808</v>
      </c>
      <c r="G1529" s="11">
        <v>1847</v>
      </c>
      <c r="H1529" s="13"/>
      <c r="I1529" s="10">
        <v>12</v>
      </c>
      <c r="J1529" s="10" t="s">
        <v>2809</v>
      </c>
      <c r="K1529" s="47"/>
      <c r="L1529" s="47"/>
      <c r="M1529" s="10" t="s">
        <v>45</v>
      </c>
      <c r="N1529" s="10"/>
      <c r="O1529" s="12">
        <v>41284</v>
      </c>
      <c r="P1529" s="4" t="s">
        <v>8073</v>
      </c>
      <c r="Q1529" s="10" t="s">
        <v>29</v>
      </c>
      <c r="R1529" s="10" t="s">
        <v>8088</v>
      </c>
      <c r="S1529" s="13" t="s">
        <v>20</v>
      </c>
    </row>
    <row r="1530" spans="1:19" ht="15" hidden="1" customHeight="1" x14ac:dyDescent="0.25">
      <c r="A1530" s="10">
        <v>644582</v>
      </c>
      <c r="B1530" s="10" t="s">
        <v>2805</v>
      </c>
      <c r="C1530" s="10"/>
      <c r="D1530" s="10"/>
      <c r="E1530" s="10"/>
      <c r="F1530" s="10" t="s">
        <v>2810</v>
      </c>
      <c r="G1530" s="11">
        <v>1830.5</v>
      </c>
      <c r="H1530" s="13"/>
      <c r="I1530" s="10">
        <v>12</v>
      </c>
      <c r="J1530" s="10" t="s">
        <v>2807</v>
      </c>
      <c r="K1530" s="47"/>
      <c r="L1530" s="47"/>
      <c r="M1530" s="10" t="s">
        <v>45</v>
      </c>
      <c r="N1530" s="10"/>
      <c r="O1530" s="12">
        <v>41284</v>
      </c>
      <c r="P1530" s="4" t="s">
        <v>8073</v>
      </c>
      <c r="Q1530" s="10" t="s">
        <v>29</v>
      </c>
      <c r="R1530" s="10" t="s">
        <v>8088</v>
      </c>
      <c r="S1530" s="13" t="s">
        <v>20</v>
      </c>
    </row>
    <row r="1531" spans="1:19" ht="15" hidden="1" customHeight="1" x14ac:dyDescent="0.25">
      <c r="A1531" s="10">
        <v>644583</v>
      </c>
      <c r="B1531" s="10" t="s">
        <v>2805</v>
      </c>
      <c r="C1531" s="10"/>
      <c r="D1531" s="10"/>
      <c r="E1531" s="10"/>
      <c r="F1531" s="10" t="s">
        <v>2811</v>
      </c>
      <c r="G1531" s="11">
        <v>1640.5</v>
      </c>
      <c r="H1531" s="13"/>
      <c r="I1531" s="10">
        <v>12</v>
      </c>
      <c r="J1531" s="10" t="s">
        <v>2807</v>
      </c>
      <c r="K1531" s="47"/>
      <c r="L1531" s="47"/>
      <c r="M1531" s="10" t="s">
        <v>45</v>
      </c>
      <c r="N1531" s="10"/>
      <c r="O1531" s="12">
        <v>41284</v>
      </c>
      <c r="P1531" s="4" t="s">
        <v>8073</v>
      </c>
      <c r="Q1531" s="10" t="s">
        <v>29</v>
      </c>
      <c r="R1531" s="10" t="s">
        <v>8088</v>
      </c>
      <c r="S1531" s="13" t="s">
        <v>20</v>
      </c>
    </row>
    <row r="1532" spans="1:19" ht="15" hidden="1" customHeight="1" x14ac:dyDescent="0.25">
      <c r="A1532" s="10">
        <v>644630</v>
      </c>
      <c r="B1532" s="10" t="s">
        <v>2812</v>
      </c>
      <c r="C1532" s="10"/>
      <c r="D1532" s="10"/>
      <c r="E1532" s="10"/>
      <c r="F1532" s="10" t="s">
        <v>2813</v>
      </c>
      <c r="G1532" s="11">
        <v>838.75</v>
      </c>
      <c r="H1532" s="13"/>
      <c r="I1532" s="10">
        <v>4</v>
      </c>
      <c r="J1532" s="10" t="s">
        <v>2814</v>
      </c>
      <c r="K1532" s="47"/>
      <c r="L1532" s="47"/>
      <c r="M1532" s="10" t="s">
        <v>45</v>
      </c>
      <c r="N1532" s="10"/>
      <c r="O1532" s="12">
        <v>41284</v>
      </c>
      <c r="P1532" s="4" t="s">
        <v>8073</v>
      </c>
      <c r="Q1532" s="10" t="s">
        <v>39</v>
      </c>
      <c r="R1532" s="10" t="s">
        <v>8088</v>
      </c>
      <c r="S1532" s="13" t="s">
        <v>20</v>
      </c>
    </row>
    <row r="1533" spans="1:19" ht="15" hidden="1" customHeight="1" x14ac:dyDescent="0.25">
      <c r="A1533" s="10">
        <v>644633</v>
      </c>
      <c r="B1533" s="10" t="s">
        <v>2812</v>
      </c>
      <c r="C1533" s="10"/>
      <c r="D1533" s="10"/>
      <c r="E1533" s="10"/>
      <c r="F1533" s="10" t="s">
        <v>2815</v>
      </c>
      <c r="G1533" s="11">
        <v>1183.75</v>
      </c>
      <c r="H1533" s="13"/>
      <c r="I1533" s="10">
        <v>4</v>
      </c>
      <c r="J1533" s="10" t="s">
        <v>2816</v>
      </c>
      <c r="K1533" s="47"/>
      <c r="L1533" s="47"/>
      <c r="M1533" s="10" t="s">
        <v>45</v>
      </c>
      <c r="N1533" s="10"/>
      <c r="O1533" s="12">
        <v>41284</v>
      </c>
      <c r="P1533" s="4" t="s">
        <v>8073</v>
      </c>
      <c r="Q1533" s="10" t="s">
        <v>39</v>
      </c>
      <c r="R1533" s="10" t="s">
        <v>8088</v>
      </c>
      <c r="S1533" s="13" t="s">
        <v>20</v>
      </c>
    </row>
    <row r="1534" spans="1:19" ht="15" hidden="1" customHeight="1" x14ac:dyDescent="0.25">
      <c r="A1534" s="10">
        <v>665237</v>
      </c>
      <c r="B1534" s="10" t="s">
        <v>1861</v>
      </c>
      <c r="C1534" s="10"/>
      <c r="D1534" s="10" t="s">
        <v>8556</v>
      </c>
      <c r="E1534" s="10"/>
      <c r="F1534" s="10" t="s">
        <v>4361</v>
      </c>
      <c r="G1534" s="11">
        <v>1228.5</v>
      </c>
      <c r="H1534" s="13"/>
      <c r="I1534" s="10">
        <v>2</v>
      </c>
      <c r="J1534" s="47"/>
      <c r="K1534" s="10">
        <v>9</v>
      </c>
      <c r="L1534" s="10">
        <v>1.5</v>
      </c>
      <c r="M1534" s="10" t="s">
        <v>18</v>
      </c>
      <c r="N1534" s="10">
        <v>802002</v>
      </c>
      <c r="O1534" s="12">
        <v>41354</v>
      </c>
      <c r="P1534" s="4" t="s">
        <v>8075</v>
      </c>
      <c r="Q1534" s="10" t="s">
        <v>414</v>
      </c>
      <c r="R1534" s="10" t="s">
        <v>8088</v>
      </c>
      <c r="S1534" s="13" t="s">
        <v>20</v>
      </c>
    </row>
    <row r="1535" spans="1:19" s="10" customFormat="1" ht="15" hidden="1" customHeight="1" x14ac:dyDescent="0.25">
      <c r="A1535" s="10">
        <v>686606</v>
      </c>
      <c r="B1535" s="10" t="s">
        <v>144</v>
      </c>
      <c r="C1535" s="76" t="s">
        <v>8363</v>
      </c>
      <c r="D1535" s="76"/>
      <c r="E1535" s="76"/>
      <c r="F1535" s="10" t="s">
        <v>6086</v>
      </c>
      <c r="G1535" s="11">
        <v>3696.58</v>
      </c>
      <c r="I1535" s="10">
        <v>50</v>
      </c>
      <c r="J1535" s="10">
        <v>42</v>
      </c>
      <c r="K1535" s="10">
        <v>75</v>
      </c>
      <c r="L1535" s="10">
        <v>3</v>
      </c>
      <c r="M1535" s="10" t="s">
        <v>45</v>
      </c>
      <c r="O1535" s="12">
        <v>41442</v>
      </c>
      <c r="P1535" s="4" t="s">
        <v>8078</v>
      </c>
      <c r="Q1535" s="10" t="s">
        <v>317</v>
      </c>
      <c r="R1535" s="10" t="s">
        <v>8088</v>
      </c>
      <c r="S1535" s="10" t="s">
        <v>26</v>
      </c>
    </row>
    <row r="1536" spans="1:19" s="10" customFormat="1" ht="15" hidden="1" customHeight="1" x14ac:dyDescent="0.25">
      <c r="A1536" s="10">
        <v>686606</v>
      </c>
      <c r="B1536" s="10" t="s">
        <v>144</v>
      </c>
      <c r="C1536" s="76" t="s">
        <v>8363</v>
      </c>
      <c r="D1536" s="76"/>
      <c r="E1536" s="76"/>
      <c r="F1536" s="10" t="s">
        <v>8156</v>
      </c>
      <c r="G1536" s="10">
        <v>3696.58</v>
      </c>
      <c r="I1536" s="10">
        <v>50</v>
      </c>
      <c r="J1536" s="10">
        <v>42</v>
      </c>
      <c r="K1536" s="10">
        <v>75</v>
      </c>
      <c r="L1536" s="10">
        <v>3</v>
      </c>
      <c r="M1536" s="10" t="s">
        <v>45</v>
      </c>
      <c r="O1536" s="12">
        <v>41457</v>
      </c>
      <c r="P1536" s="4" t="s">
        <v>8079</v>
      </c>
      <c r="Q1536" s="10" t="s">
        <v>317</v>
      </c>
      <c r="R1536" s="10" t="s">
        <v>8088</v>
      </c>
      <c r="S1536" s="10" t="s">
        <v>26</v>
      </c>
    </row>
    <row r="1537" spans="1:19" ht="15" hidden="1" customHeight="1" x14ac:dyDescent="0.25">
      <c r="A1537" s="10">
        <v>644927</v>
      </c>
      <c r="B1537" s="10" t="s">
        <v>27</v>
      </c>
      <c r="C1537" s="10"/>
      <c r="D1537" s="10"/>
      <c r="E1537" s="10"/>
      <c r="F1537" s="10" t="s">
        <v>2853</v>
      </c>
      <c r="G1537" s="11">
        <v>2784.38</v>
      </c>
      <c r="H1537" s="13"/>
      <c r="I1537" s="10">
        <v>8</v>
      </c>
      <c r="J1537" s="47"/>
      <c r="K1537" s="10">
        <v>10</v>
      </c>
      <c r="L1537" s="10">
        <v>3</v>
      </c>
      <c r="M1537" s="10" t="s">
        <v>45</v>
      </c>
      <c r="N1537" s="10"/>
      <c r="O1537" s="12">
        <v>41288</v>
      </c>
      <c r="P1537" s="4" t="s">
        <v>8073</v>
      </c>
      <c r="Q1537" s="10" t="s">
        <v>39</v>
      </c>
      <c r="R1537" s="10" t="s">
        <v>8088</v>
      </c>
      <c r="S1537" s="13" t="s">
        <v>20</v>
      </c>
    </row>
    <row r="1538" spans="1:19" s="10" customFormat="1" ht="15" hidden="1" customHeight="1" x14ac:dyDescent="0.25">
      <c r="A1538" s="10">
        <v>686611</v>
      </c>
      <c r="B1538" s="10" t="s">
        <v>144</v>
      </c>
      <c r="C1538" s="76" t="s">
        <v>8363</v>
      </c>
      <c r="D1538" s="76"/>
      <c r="E1538" s="76"/>
      <c r="F1538" s="10" t="s">
        <v>6087</v>
      </c>
      <c r="G1538" s="11">
        <v>2192.19</v>
      </c>
      <c r="I1538" s="10">
        <v>50</v>
      </c>
      <c r="J1538" s="10">
        <v>42</v>
      </c>
      <c r="K1538" s="10">
        <v>89</v>
      </c>
      <c r="L1538" s="10">
        <v>3</v>
      </c>
      <c r="M1538" s="10" t="s">
        <v>45</v>
      </c>
      <c r="O1538" s="12">
        <v>41442</v>
      </c>
      <c r="P1538" s="4" t="s">
        <v>8078</v>
      </c>
      <c r="Q1538" s="10" t="s">
        <v>317</v>
      </c>
      <c r="R1538" s="10" t="s">
        <v>8088</v>
      </c>
      <c r="S1538" s="10" t="s">
        <v>26</v>
      </c>
    </row>
    <row r="1539" spans="1:19" s="10" customFormat="1" ht="15" hidden="1" customHeight="1" x14ac:dyDescent="0.25">
      <c r="A1539" s="10">
        <v>686611</v>
      </c>
      <c r="B1539" s="10" t="s">
        <v>144</v>
      </c>
      <c r="C1539" s="76" t="s">
        <v>8363</v>
      </c>
      <c r="D1539" s="76"/>
      <c r="E1539" s="76"/>
      <c r="F1539" s="10" t="s">
        <v>8157</v>
      </c>
      <c r="G1539" s="10">
        <v>2192.19</v>
      </c>
      <c r="I1539" s="10">
        <v>50</v>
      </c>
      <c r="J1539" s="10">
        <v>42</v>
      </c>
      <c r="K1539" s="10">
        <v>89</v>
      </c>
      <c r="L1539" s="10">
        <v>3</v>
      </c>
      <c r="M1539" s="10" t="s">
        <v>45</v>
      </c>
      <c r="O1539" s="12">
        <v>41457</v>
      </c>
      <c r="P1539" s="4" t="s">
        <v>8079</v>
      </c>
      <c r="Q1539" s="10" t="s">
        <v>317</v>
      </c>
      <c r="R1539" s="10" t="s">
        <v>8088</v>
      </c>
      <c r="S1539" s="10" t="s">
        <v>26</v>
      </c>
    </row>
    <row r="1540" spans="1:19" s="10" customFormat="1" ht="15" hidden="1" customHeight="1" x14ac:dyDescent="0.25">
      <c r="A1540" s="10">
        <v>647547</v>
      </c>
      <c r="B1540" s="10" t="s">
        <v>2847</v>
      </c>
      <c r="C1540" s="76" t="s">
        <v>8363</v>
      </c>
      <c r="D1540" s="76"/>
      <c r="E1540" s="76"/>
      <c r="F1540" s="10" t="s">
        <v>2849</v>
      </c>
      <c r="G1540" s="11">
        <v>3816.78</v>
      </c>
      <c r="I1540" s="10">
        <v>53</v>
      </c>
      <c r="J1540" s="10">
        <v>51</v>
      </c>
      <c r="K1540" s="10">
        <v>78</v>
      </c>
      <c r="L1540" s="10">
        <v>4</v>
      </c>
      <c r="M1540" s="10" t="s">
        <v>18</v>
      </c>
      <c r="N1540" s="10">
        <v>767496</v>
      </c>
      <c r="O1540" s="12">
        <v>41285</v>
      </c>
      <c r="P1540" s="4" t="s">
        <v>8073</v>
      </c>
      <c r="Q1540" s="10" t="s">
        <v>164</v>
      </c>
      <c r="R1540" s="10" t="s">
        <v>8088</v>
      </c>
      <c r="S1540" s="10" t="s">
        <v>26</v>
      </c>
    </row>
    <row r="1541" spans="1:19" s="10" customFormat="1" ht="15" hidden="1" customHeight="1" x14ac:dyDescent="0.25">
      <c r="A1541" s="10">
        <v>643311</v>
      </c>
      <c r="B1541" s="10" t="s">
        <v>2345</v>
      </c>
      <c r="C1541" s="76" t="s">
        <v>8363</v>
      </c>
      <c r="D1541" s="76"/>
      <c r="E1541" s="76"/>
      <c r="F1541" s="10" t="s">
        <v>2346</v>
      </c>
      <c r="G1541" s="11">
        <v>1114.06</v>
      </c>
      <c r="I1541" s="10">
        <v>54</v>
      </c>
      <c r="J1541" s="10">
        <v>52</v>
      </c>
      <c r="K1541" s="10">
        <v>60</v>
      </c>
      <c r="L1541" s="10">
        <v>4</v>
      </c>
      <c r="M1541" s="10" t="s">
        <v>18</v>
      </c>
      <c r="N1541" s="10">
        <v>758100</v>
      </c>
      <c r="O1541" s="12">
        <v>41260</v>
      </c>
      <c r="P1541" s="4" t="s">
        <v>8072</v>
      </c>
      <c r="Q1541" s="10" t="s">
        <v>75</v>
      </c>
      <c r="R1541" s="10" t="s">
        <v>8087</v>
      </c>
      <c r="S1541" s="10" t="s">
        <v>26</v>
      </c>
    </row>
    <row r="1542" spans="1:19" s="10" customFormat="1" ht="15" hidden="1" customHeight="1" x14ac:dyDescent="0.25">
      <c r="A1542" s="10">
        <v>643405</v>
      </c>
      <c r="B1542" s="10" t="s">
        <v>2345</v>
      </c>
      <c r="C1542" s="76" t="s">
        <v>8363</v>
      </c>
      <c r="D1542" s="76"/>
      <c r="E1542" s="76"/>
      <c r="F1542" s="10" t="s">
        <v>2346</v>
      </c>
      <c r="G1542" s="11">
        <v>1114.06</v>
      </c>
      <c r="I1542" s="10">
        <v>54</v>
      </c>
      <c r="J1542" s="10">
        <v>52</v>
      </c>
      <c r="K1542" s="10">
        <v>60</v>
      </c>
      <c r="L1542" s="10">
        <v>4</v>
      </c>
      <c r="M1542" s="10" t="s">
        <v>18</v>
      </c>
      <c r="N1542" s="10">
        <v>758126</v>
      </c>
      <c r="O1542" s="12">
        <v>41260</v>
      </c>
      <c r="P1542" s="4" t="s">
        <v>8072</v>
      </c>
      <c r="Q1542" s="10" t="s">
        <v>75</v>
      </c>
      <c r="R1542" s="10" t="s">
        <v>8087</v>
      </c>
      <c r="S1542" s="10" t="s">
        <v>26</v>
      </c>
    </row>
    <row r="1543" spans="1:19" s="10" customFormat="1" ht="15" hidden="1" customHeight="1" x14ac:dyDescent="0.25">
      <c r="A1543" s="10">
        <v>643489</v>
      </c>
      <c r="B1543" s="10" t="s">
        <v>2345</v>
      </c>
      <c r="C1543" s="76" t="s">
        <v>8363</v>
      </c>
      <c r="D1543" s="76"/>
      <c r="E1543" s="76"/>
      <c r="F1543" s="10" t="s">
        <v>2346</v>
      </c>
      <c r="G1543" s="11">
        <v>1114.06</v>
      </c>
      <c r="I1543" s="10">
        <v>54</v>
      </c>
      <c r="J1543" s="10">
        <v>52</v>
      </c>
      <c r="K1543" s="10">
        <v>60</v>
      </c>
      <c r="L1543" s="10">
        <v>4</v>
      </c>
      <c r="M1543" s="10" t="s">
        <v>18</v>
      </c>
      <c r="N1543" s="10">
        <v>758332</v>
      </c>
      <c r="O1543" s="12">
        <v>41260</v>
      </c>
      <c r="P1543" s="4" t="s">
        <v>8072</v>
      </c>
      <c r="Q1543" s="10" t="s">
        <v>75</v>
      </c>
      <c r="R1543" s="10" t="s">
        <v>8087</v>
      </c>
      <c r="S1543" s="10" t="s">
        <v>26</v>
      </c>
    </row>
    <row r="1544" spans="1:19" s="10" customFormat="1" ht="15" hidden="1" customHeight="1" x14ac:dyDescent="0.25">
      <c r="A1544" s="10">
        <v>701591</v>
      </c>
      <c r="B1544" s="10" t="s">
        <v>7572</v>
      </c>
      <c r="C1544" s="76" t="s">
        <v>8363</v>
      </c>
      <c r="D1544" s="76"/>
      <c r="E1544" s="76"/>
      <c r="F1544" s="10" t="s">
        <v>7573</v>
      </c>
      <c r="G1544" s="10">
        <v>560.80999999999995</v>
      </c>
      <c r="I1544" s="10">
        <v>68</v>
      </c>
      <c r="J1544" s="10">
        <v>0</v>
      </c>
      <c r="K1544" s="10">
        <v>80</v>
      </c>
      <c r="L1544" s="10">
        <v>3</v>
      </c>
      <c r="M1544" s="10" t="s">
        <v>18</v>
      </c>
      <c r="N1544" s="10">
        <v>883626</v>
      </c>
      <c r="O1544" s="12">
        <v>41509</v>
      </c>
      <c r="P1544" s="4" t="s">
        <v>8080</v>
      </c>
      <c r="Q1544" s="10" t="s">
        <v>6710</v>
      </c>
      <c r="R1544" s="10" t="s">
        <v>8088</v>
      </c>
      <c r="S1544" s="10" t="s">
        <v>26</v>
      </c>
    </row>
    <row r="1545" spans="1:19" s="10" customFormat="1" ht="15" hidden="1" customHeight="1" x14ac:dyDescent="0.25">
      <c r="A1545" s="10">
        <v>664422</v>
      </c>
      <c r="B1545" s="10" t="s">
        <v>64</v>
      </c>
      <c r="C1545" s="76" t="s">
        <v>8363</v>
      </c>
      <c r="D1545" s="76"/>
      <c r="E1545" s="76"/>
      <c r="F1545" s="10" t="s">
        <v>4302</v>
      </c>
      <c r="G1545" s="11">
        <v>1055.0999999999999</v>
      </c>
      <c r="I1545" s="10">
        <v>72</v>
      </c>
      <c r="J1545" s="10">
        <v>0</v>
      </c>
      <c r="K1545" s="10">
        <v>84</v>
      </c>
      <c r="L1545" s="10">
        <v>2.5</v>
      </c>
      <c r="M1545" s="10" t="s">
        <v>18</v>
      </c>
      <c r="N1545" s="10">
        <v>800319</v>
      </c>
      <c r="O1545" s="12">
        <v>41352</v>
      </c>
      <c r="P1545" s="4" t="s">
        <v>8075</v>
      </c>
      <c r="Q1545" s="10" t="s">
        <v>52</v>
      </c>
      <c r="R1545" s="10" t="s">
        <v>8088</v>
      </c>
      <c r="S1545" s="10" t="s">
        <v>26</v>
      </c>
    </row>
    <row r="1546" spans="1:19" ht="15" hidden="1" customHeight="1" x14ac:dyDescent="0.25">
      <c r="A1546" s="10">
        <v>644735</v>
      </c>
      <c r="B1546" s="10" t="s">
        <v>195</v>
      </c>
      <c r="C1546" s="10"/>
      <c r="D1546" s="10"/>
      <c r="E1546" s="10"/>
      <c r="F1546" s="10" t="s">
        <v>2830</v>
      </c>
      <c r="G1546" s="11">
        <v>1779</v>
      </c>
      <c r="H1546" s="13"/>
      <c r="I1546" s="10">
        <v>30</v>
      </c>
      <c r="J1546" s="10" t="s">
        <v>2831</v>
      </c>
      <c r="K1546" s="47"/>
      <c r="L1546" s="47"/>
      <c r="M1546" s="10" t="s">
        <v>45</v>
      </c>
      <c r="N1546" s="10"/>
      <c r="O1546" s="12">
        <v>41285</v>
      </c>
      <c r="P1546" s="4" t="s">
        <v>8073</v>
      </c>
      <c r="Q1546" s="10" t="s">
        <v>47</v>
      </c>
      <c r="R1546" s="10" t="s">
        <v>8088</v>
      </c>
      <c r="S1546" s="13" t="s">
        <v>20</v>
      </c>
    </row>
    <row r="1547" spans="1:19" ht="15" hidden="1" customHeight="1" x14ac:dyDescent="0.25">
      <c r="A1547" s="10">
        <v>644737</v>
      </c>
      <c r="B1547" s="10" t="s">
        <v>195</v>
      </c>
      <c r="C1547" s="10"/>
      <c r="D1547" s="10"/>
      <c r="E1547" s="10"/>
      <c r="F1547" s="10" t="s">
        <v>2832</v>
      </c>
      <c r="G1547" s="11">
        <v>1888.5</v>
      </c>
      <c r="H1547" s="13"/>
      <c r="I1547" s="10">
        <v>30</v>
      </c>
      <c r="J1547" s="10" t="s">
        <v>2833</v>
      </c>
      <c r="K1547" s="47"/>
      <c r="L1547" s="47"/>
      <c r="M1547" s="10" t="s">
        <v>45</v>
      </c>
      <c r="N1547" s="10"/>
      <c r="O1547" s="12">
        <v>41285</v>
      </c>
      <c r="P1547" s="4" t="s">
        <v>8073</v>
      </c>
      <c r="Q1547" s="10" t="s">
        <v>47</v>
      </c>
      <c r="R1547" s="10" t="s">
        <v>8088</v>
      </c>
      <c r="S1547" s="13" t="s">
        <v>20</v>
      </c>
    </row>
    <row r="1548" spans="1:19" ht="15" hidden="1" customHeight="1" x14ac:dyDescent="0.25">
      <c r="A1548" s="10">
        <v>644738</v>
      </c>
      <c r="B1548" s="10" t="s">
        <v>195</v>
      </c>
      <c r="C1548" s="10"/>
      <c r="D1548" s="10"/>
      <c r="E1548" s="10"/>
      <c r="F1548" s="10" t="s">
        <v>2834</v>
      </c>
      <c r="G1548" s="11">
        <v>1879.5</v>
      </c>
      <c r="H1548" s="13"/>
      <c r="I1548" s="10">
        <v>30</v>
      </c>
      <c r="J1548" s="10" t="s">
        <v>2835</v>
      </c>
      <c r="K1548" s="47"/>
      <c r="L1548" s="47"/>
      <c r="M1548" s="10" t="s">
        <v>45</v>
      </c>
      <c r="N1548" s="10"/>
      <c r="O1548" s="12">
        <v>41285</v>
      </c>
      <c r="P1548" s="4" t="s">
        <v>8073</v>
      </c>
      <c r="Q1548" s="10" t="s">
        <v>47</v>
      </c>
      <c r="R1548" s="10" t="s">
        <v>8088</v>
      </c>
      <c r="S1548" s="13" t="s">
        <v>20</v>
      </c>
    </row>
    <row r="1549" spans="1:19" ht="15" hidden="1" customHeight="1" x14ac:dyDescent="0.25">
      <c r="A1549" s="10">
        <v>644739</v>
      </c>
      <c r="B1549" s="10" t="s">
        <v>195</v>
      </c>
      <c r="C1549" s="10"/>
      <c r="D1549" s="10"/>
      <c r="E1549" s="10"/>
      <c r="F1549" s="10" t="s">
        <v>2836</v>
      </c>
      <c r="G1549" s="11">
        <v>1972.5</v>
      </c>
      <c r="H1549" s="13"/>
      <c r="I1549" s="10">
        <v>30</v>
      </c>
      <c r="J1549" s="10" t="s">
        <v>2837</v>
      </c>
      <c r="K1549" s="47"/>
      <c r="L1549" s="47"/>
      <c r="M1549" s="10" t="s">
        <v>45</v>
      </c>
      <c r="N1549" s="10"/>
      <c r="O1549" s="12">
        <v>41285</v>
      </c>
      <c r="P1549" s="4" t="s">
        <v>8073</v>
      </c>
      <c r="Q1549" s="10" t="s">
        <v>47</v>
      </c>
      <c r="R1549" s="10" t="s">
        <v>8088</v>
      </c>
      <c r="S1549" s="13" t="s">
        <v>20</v>
      </c>
    </row>
    <row r="1550" spans="1:19" ht="15" hidden="1" customHeight="1" x14ac:dyDescent="0.25">
      <c r="A1550" s="10">
        <v>644741</v>
      </c>
      <c r="B1550" s="10" t="s">
        <v>271</v>
      </c>
      <c r="C1550" s="10"/>
      <c r="D1550" s="10"/>
      <c r="E1550" s="10"/>
      <c r="F1550" s="10" t="s">
        <v>2838</v>
      </c>
      <c r="G1550" s="11">
        <v>1925.44</v>
      </c>
      <c r="H1550" s="13"/>
      <c r="I1550" s="10">
        <v>36</v>
      </c>
      <c r="J1550" s="10" t="s">
        <v>2839</v>
      </c>
      <c r="K1550" s="47"/>
      <c r="L1550" s="47"/>
      <c r="M1550" s="10" t="s">
        <v>45</v>
      </c>
      <c r="N1550" s="10"/>
      <c r="O1550" s="12">
        <v>41285</v>
      </c>
      <c r="P1550" s="4" t="s">
        <v>8073</v>
      </c>
      <c r="Q1550" s="10" t="s">
        <v>39</v>
      </c>
      <c r="R1550" s="10" t="s">
        <v>8088</v>
      </c>
      <c r="S1550" s="13" t="s">
        <v>20</v>
      </c>
    </row>
    <row r="1551" spans="1:19" s="10" customFormat="1" ht="15" hidden="1" customHeight="1" x14ac:dyDescent="0.25">
      <c r="A1551" s="10">
        <v>644776</v>
      </c>
      <c r="B1551" s="10" t="s">
        <v>90</v>
      </c>
      <c r="C1551" s="76" t="s">
        <v>8363</v>
      </c>
      <c r="D1551" s="76"/>
      <c r="E1551" s="76"/>
      <c r="F1551" s="10" t="s">
        <v>2622</v>
      </c>
      <c r="G1551" s="11">
        <v>2651.2</v>
      </c>
      <c r="I1551" s="10">
        <v>96</v>
      </c>
      <c r="J1551" s="10">
        <v>0</v>
      </c>
      <c r="K1551" s="10">
        <v>336</v>
      </c>
      <c r="L1551" s="10">
        <v>3</v>
      </c>
      <c r="M1551" s="10" t="s">
        <v>18</v>
      </c>
      <c r="N1551" s="10">
        <v>761366</v>
      </c>
      <c r="O1551" s="12">
        <v>41270</v>
      </c>
      <c r="P1551" s="4" t="s">
        <v>8072</v>
      </c>
      <c r="Q1551" s="10" t="s">
        <v>34</v>
      </c>
      <c r="R1551" s="10" t="s">
        <v>8088</v>
      </c>
      <c r="S1551" s="10" t="s">
        <v>26</v>
      </c>
    </row>
    <row r="1552" spans="1:19" ht="15" hidden="1" customHeight="1" x14ac:dyDescent="0.25">
      <c r="A1552" s="10">
        <v>644768</v>
      </c>
      <c r="B1552" s="10" t="s">
        <v>64</v>
      </c>
      <c r="C1552" s="10"/>
      <c r="D1552" s="10"/>
      <c r="E1552" s="10"/>
      <c r="F1552" s="10" t="s">
        <v>2841</v>
      </c>
      <c r="G1552" s="11">
        <v>63480</v>
      </c>
      <c r="H1552" s="13"/>
      <c r="I1552" s="10">
        <v>15.5</v>
      </c>
      <c r="J1552" s="47"/>
      <c r="K1552" s="10">
        <v>17</v>
      </c>
      <c r="L1552" s="10">
        <v>1.25</v>
      </c>
      <c r="M1552" s="10" t="s">
        <v>45</v>
      </c>
      <c r="N1552" s="10"/>
      <c r="O1552" s="12">
        <v>41285</v>
      </c>
      <c r="P1552" s="4" t="s">
        <v>8073</v>
      </c>
      <c r="Q1552" s="10" t="s">
        <v>42</v>
      </c>
      <c r="R1552" s="10" t="s">
        <v>8088</v>
      </c>
      <c r="S1552" s="13" t="s">
        <v>20</v>
      </c>
    </row>
    <row r="1553" spans="1:19" ht="15" hidden="1" customHeight="1" x14ac:dyDescent="0.25">
      <c r="A1553" s="10">
        <v>644772</v>
      </c>
      <c r="B1553" s="10" t="s">
        <v>64</v>
      </c>
      <c r="C1553" s="10"/>
      <c r="D1553" s="10"/>
      <c r="E1553" s="10"/>
      <c r="F1553" s="10" t="s">
        <v>2842</v>
      </c>
      <c r="G1553" s="11">
        <v>19890</v>
      </c>
      <c r="H1553" s="13"/>
      <c r="I1553" s="10">
        <v>18</v>
      </c>
      <c r="J1553" s="47"/>
      <c r="K1553" s="10">
        <v>18</v>
      </c>
      <c r="L1553" s="10">
        <v>1.25</v>
      </c>
      <c r="M1553" s="10" t="s">
        <v>45</v>
      </c>
      <c r="N1553" s="10"/>
      <c r="O1553" s="12">
        <v>41285</v>
      </c>
      <c r="P1553" s="4" t="s">
        <v>8073</v>
      </c>
      <c r="Q1553" s="10" t="s">
        <v>42</v>
      </c>
      <c r="R1553" s="10" t="s">
        <v>8088</v>
      </c>
      <c r="S1553" s="13" t="s">
        <v>20</v>
      </c>
    </row>
    <row r="1554" spans="1:19" ht="15" hidden="1" customHeight="1" x14ac:dyDescent="0.25">
      <c r="A1554" s="10">
        <v>644849</v>
      </c>
      <c r="B1554" s="10" t="s">
        <v>2812</v>
      </c>
      <c r="C1554" s="10"/>
      <c r="D1554" s="10"/>
      <c r="E1554" s="10"/>
      <c r="F1554" s="10" t="s">
        <v>2843</v>
      </c>
      <c r="G1554" s="11">
        <v>955</v>
      </c>
      <c r="H1554" s="13"/>
      <c r="I1554" s="10">
        <v>6</v>
      </c>
      <c r="J1554" s="10" t="s">
        <v>2844</v>
      </c>
      <c r="K1554" s="47"/>
      <c r="L1554" s="47"/>
      <c r="M1554" s="10" t="s">
        <v>45</v>
      </c>
      <c r="N1554" s="10"/>
      <c r="O1554" s="12">
        <v>41285</v>
      </c>
      <c r="P1554" s="4" t="s">
        <v>8073</v>
      </c>
      <c r="Q1554" s="10" t="s">
        <v>164</v>
      </c>
      <c r="R1554" s="10" t="s">
        <v>8088</v>
      </c>
      <c r="S1554" s="13" t="s">
        <v>20</v>
      </c>
    </row>
    <row r="1555" spans="1:19" ht="15" hidden="1" customHeight="1" x14ac:dyDescent="0.25">
      <c r="A1555" s="10">
        <v>644850</v>
      </c>
      <c r="B1555" s="10" t="s">
        <v>2812</v>
      </c>
      <c r="C1555" s="10"/>
      <c r="D1555" s="10"/>
      <c r="E1555" s="10"/>
      <c r="F1555" s="10" t="s">
        <v>2845</v>
      </c>
      <c r="G1555" s="11">
        <v>974.5</v>
      </c>
      <c r="H1555" s="13"/>
      <c r="I1555" s="10">
        <v>8</v>
      </c>
      <c r="J1555" s="10" t="s">
        <v>2846</v>
      </c>
      <c r="K1555" s="47"/>
      <c r="L1555" s="47"/>
      <c r="M1555" s="10" t="s">
        <v>45</v>
      </c>
      <c r="N1555" s="10"/>
      <c r="O1555" s="12">
        <v>41285</v>
      </c>
      <c r="P1555" s="4" t="s">
        <v>8073</v>
      </c>
      <c r="Q1555" s="10" t="s">
        <v>164</v>
      </c>
      <c r="R1555" s="10" t="s">
        <v>8088</v>
      </c>
      <c r="S1555" s="13" t="s">
        <v>20</v>
      </c>
    </row>
    <row r="1556" spans="1:19" s="10" customFormat="1" ht="15" hidden="1" customHeight="1" x14ac:dyDescent="0.25">
      <c r="A1556" s="10">
        <v>644803</v>
      </c>
      <c r="B1556" s="10" t="s">
        <v>90</v>
      </c>
      <c r="C1556" s="76" t="s">
        <v>8363</v>
      </c>
      <c r="D1556" s="76"/>
      <c r="E1556" s="76"/>
      <c r="F1556" s="10" t="s">
        <v>2622</v>
      </c>
      <c r="G1556" s="11">
        <v>2651.2</v>
      </c>
      <c r="I1556" s="10">
        <v>96</v>
      </c>
      <c r="J1556" s="10">
        <v>0</v>
      </c>
      <c r="K1556" s="10">
        <v>336</v>
      </c>
      <c r="L1556" s="10">
        <v>3</v>
      </c>
      <c r="M1556" s="10" t="s">
        <v>18</v>
      </c>
      <c r="N1556" s="10">
        <v>761373</v>
      </c>
      <c r="O1556" s="12">
        <v>41270</v>
      </c>
      <c r="P1556" s="4" t="s">
        <v>8072</v>
      </c>
      <c r="Q1556" s="10" t="s">
        <v>34</v>
      </c>
      <c r="R1556" s="10" t="s">
        <v>8087</v>
      </c>
      <c r="S1556" s="10" t="s">
        <v>26</v>
      </c>
    </row>
    <row r="1557" spans="1:19" ht="15" hidden="1" customHeight="1" x14ac:dyDescent="0.25">
      <c r="A1557" s="10">
        <v>658982</v>
      </c>
      <c r="B1557" s="10" t="s">
        <v>2437</v>
      </c>
      <c r="C1557" s="10"/>
      <c r="D1557" s="10" t="s">
        <v>8568</v>
      </c>
      <c r="E1557" s="10"/>
      <c r="F1557" s="10" t="s">
        <v>4077</v>
      </c>
      <c r="G1557" s="11">
        <v>1242</v>
      </c>
      <c r="H1557" s="13"/>
      <c r="I1557" s="10">
        <v>20</v>
      </c>
      <c r="J1557" s="10">
        <v>36</v>
      </c>
      <c r="K1557" s="10" t="s">
        <v>4078</v>
      </c>
      <c r="L1557" s="47"/>
      <c r="M1557" s="10" t="s">
        <v>18</v>
      </c>
      <c r="N1557" s="10">
        <v>793304</v>
      </c>
      <c r="O1557" s="12">
        <v>41338</v>
      </c>
      <c r="P1557" s="4" t="s">
        <v>8075</v>
      </c>
      <c r="Q1557" s="10" t="s">
        <v>49</v>
      </c>
      <c r="R1557" s="10" t="s">
        <v>8088</v>
      </c>
      <c r="S1557" s="13" t="s">
        <v>20</v>
      </c>
    </row>
    <row r="1558" spans="1:19" s="10" customFormat="1" ht="15" hidden="1" customHeight="1" x14ac:dyDescent="0.25">
      <c r="A1558" s="10">
        <v>663690</v>
      </c>
      <c r="B1558" s="10" t="s">
        <v>64</v>
      </c>
      <c r="C1558" s="76" t="s">
        <v>8365</v>
      </c>
      <c r="D1558" s="76"/>
      <c r="E1558" s="76"/>
      <c r="F1558" s="10" t="s">
        <v>4323</v>
      </c>
      <c r="G1558" s="11">
        <v>4389.5</v>
      </c>
      <c r="I1558" s="10">
        <v>150</v>
      </c>
      <c r="J1558" s="10">
        <v>40</v>
      </c>
      <c r="K1558" s="10">
        <v>21</v>
      </c>
      <c r="L1558" s="10">
        <v>1</v>
      </c>
      <c r="M1558" s="10" t="s">
        <v>18</v>
      </c>
      <c r="N1558" s="10">
        <v>800913</v>
      </c>
      <c r="O1558" s="12">
        <v>41353</v>
      </c>
      <c r="P1558" s="4" t="s">
        <v>8075</v>
      </c>
      <c r="Q1558" s="10" t="s">
        <v>52</v>
      </c>
      <c r="R1558" s="10" t="s">
        <v>8087</v>
      </c>
      <c r="S1558" s="10" t="s">
        <v>26</v>
      </c>
    </row>
    <row r="1559" spans="1:19" s="10" customFormat="1" ht="15" hidden="1" customHeight="1" x14ac:dyDescent="0.25">
      <c r="A1559" s="10">
        <v>663126</v>
      </c>
      <c r="B1559" s="10" t="s">
        <v>64</v>
      </c>
      <c r="C1559" s="76" t="s">
        <v>8365</v>
      </c>
      <c r="D1559" s="76"/>
      <c r="E1559" s="76"/>
      <c r="F1559" s="10" t="s">
        <v>4323</v>
      </c>
      <c r="G1559" s="11">
        <v>8779.2000000000007</v>
      </c>
      <c r="I1559" s="10">
        <v>150</v>
      </c>
      <c r="J1559" s="10">
        <v>40</v>
      </c>
      <c r="K1559" s="10">
        <v>21</v>
      </c>
      <c r="L1559" s="10">
        <v>1</v>
      </c>
      <c r="M1559" s="10" t="s">
        <v>45</v>
      </c>
      <c r="O1559" s="12">
        <v>41361</v>
      </c>
      <c r="P1559" s="4" t="s">
        <v>8075</v>
      </c>
      <c r="Q1559" s="10" t="s">
        <v>169</v>
      </c>
      <c r="R1559" s="10" t="s">
        <v>8088</v>
      </c>
      <c r="S1559" s="10" t="s">
        <v>26</v>
      </c>
    </row>
    <row r="1560" spans="1:19" s="10" customFormat="1" ht="15" hidden="1" customHeight="1" x14ac:dyDescent="0.25">
      <c r="A1560" s="10">
        <v>662271</v>
      </c>
      <c r="B1560" s="10" t="s">
        <v>183</v>
      </c>
      <c r="C1560" s="76" t="s">
        <v>8367</v>
      </c>
      <c r="D1560" s="76"/>
      <c r="E1560" s="76"/>
      <c r="F1560" s="10" t="s">
        <v>4424</v>
      </c>
      <c r="G1560" s="11">
        <v>7787.52</v>
      </c>
      <c r="I1560" s="10">
        <v>16</v>
      </c>
      <c r="J1560" s="10">
        <v>0</v>
      </c>
      <c r="K1560" s="10">
        <v>18</v>
      </c>
      <c r="L1560" s="10">
        <v>4.5</v>
      </c>
      <c r="M1560" s="10" t="s">
        <v>45</v>
      </c>
      <c r="O1560" s="12">
        <v>41359</v>
      </c>
      <c r="P1560" s="4" t="s">
        <v>8075</v>
      </c>
      <c r="Q1560" s="10" t="s">
        <v>87</v>
      </c>
      <c r="R1560" s="10" t="s">
        <v>8088</v>
      </c>
      <c r="S1560" s="10" t="s">
        <v>26</v>
      </c>
    </row>
    <row r="1561" spans="1:19" s="10" customFormat="1" ht="15" hidden="1" customHeight="1" x14ac:dyDescent="0.25">
      <c r="A1561" s="10">
        <v>662273</v>
      </c>
      <c r="B1561" s="10" t="s">
        <v>183</v>
      </c>
      <c r="C1561" s="76" t="s">
        <v>8367</v>
      </c>
      <c r="D1561" s="76"/>
      <c r="E1561" s="76"/>
      <c r="F1561" s="10" t="s">
        <v>4424</v>
      </c>
      <c r="G1561" s="11">
        <v>8078.46</v>
      </c>
      <c r="I1561" s="10">
        <v>16</v>
      </c>
      <c r="J1561" s="10">
        <v>0</v>
      </c>
      <c r="K1561" s="10">
        <v>18</v>
      </c>
      <c r="L1561" s="10">
        <v>4.5</v>
      </c>
      <c r="M1561" s="10" t="s">
        <v>45</v>
      </c>
      <c r="O1561" s="12">
        <v>41359</v>
      </c>
      <c r="P1561" s="4" t="s">
        <v>8075</v>
      </c>
      <c r="Q1561" s="10" t="s">
        <v>87</v>
      </c>
      <c r="R1561" s="10" t="s">
        <v>8088</v>
      </c>
      <c r="S1561" s="10" t="s">
        <v>26</v>
      </c>
    </row>
    <row r="1562" spans="1:19" s="10" customFormat="1" ht="15" hidden="1" customHeight="1" x14ac:dyDescent="0.25">
      <c r="A1562" s="10">
        <v>649343</v>
      </c>
      <c r="B1562" s="10" t="s">
        <v>3300</v>
      </c>
      <c r="C1562" s="76" t="s">
        <v>8376</v>
      </c>
      <c r="D1562" s="76"/>
      <c r="E1562" s="76"/>
      <c r="F1562" s="10" t="s">
        <v>3301</v>
      </c>
      <c r="G1562" s="11">
        <v>0</v>
      </c>
      <c r="I1562" s="10">
        <v>16</v>
      </c>
      <c r="J1562" s="10">
        <v>0</v>
      </c>
      <c r="K1562" s="10">
        <v>22</v>
      </c>
      <c r="L1562" s="10">
        <v>0.9</v>
      </c>
      <c r="M1562" s="10" t="s">
        <v>45</v>
      </c>
      <c r="O1562" s="12">
        <v>41309</v>
      </c>
      <c r="P1562" s="4" t="s">
        <v>8074</v>
      </c>
      <c r="Q1562" s="10" t="s">
        <v>52</v>
      </c>
      <c r="R1562" s="10" t="s">
        <v>8088</v>
      </c>
      <c r="S1562" s="10" t="s">
        <v>26</v>
      </c>
    </row>
    <row r="1563" spans="1:19" s="10" customFormat="1" ht="15" hidden="1" customHeight="1" x14ac:dyDescent="0.25">
      <c r="A1563" s="10">
        <v>705012</v>
      </c>
      <c r="B1563" s="10" t="s">
        <v>97</v>
      </c>
      <c r="C1563" s="76" t="s">
        <v>8370</v>
      </c>
      <c r="D1563" s="76"/>
      <c r="E1563" s="76"/>
      <c r="F1563" s="10" t="s">
        <v>7857</v>
      </c>
      <c r="G1563" s="10">
        <v>0</v>
      </c>
      <c r="I1563" s="10">
        <v>16</v>
      </c>
      <c r="J1563" s="10">
        <v>10</v>
      </c>
      <c r="K1563" s="10">
        <v>32</v>
      </c>
      <c r="L1563" s="10">
        <v>6</v>
      </c>
      <c r="M1563" s="10" t="s">
        <v>45</v>
      </c>
      <c r="O1563" s="12">
        <v>41540</v>
      </c>
      <c r="P1563" s="4" t="s">
        <v>8081</v>
      </c>
      <c r="Q1563" s="10" t="s">
        <v>3717</v>
      </c>
      <c r="R1563" s="10" t="s">
        <v>8088</v>
      </c>
      <c r="S1563" s="10" t="s">
        <v>26</v>
      </c>
    </row>
    <row r="1564" spans="1:19" s="10" customFormat="1" ht="15" hidden="1" customHeight="1" x14ac:dyDescent="0.25">
      <c r="A1564" s="10">
        <v>705016</v>
      </c>
      <c r="B1564" s="10" t="s">
        <v>97</v>
      </c>
      <c r="C1564" s="76" t="s">
        <v>8370</v>
      </c>
      <c r="D1564" s="76"/>
      <c r="E1564" s="76"/>
      <c r="F1564" s="10" t="s">
        <v>7858</v>
      </c>
      <c r="G1564" s="10">
        <v>0</v>
      </c>
      <c r="I1564" s="10">
        <v>16</v>
      </c>
      <c r="J1564" s="10">
        <v>10</v>
      </c>
      <c r="K1564" s="10">
        <v>32</v>
      </c>
      <c r="L1564" s="10">
        <v>6</v>
      </c>
      <c r="M1564" s="10" t="s">
        <v>45</v>
      </c>
      <c r="O1564" s="12">
        <v>41540</v>
      </c>
      <c r="P1564" s="4" t="s">
        <v>8081</v>
      </c>
      <c r="Q1564" s="10" t="s">
        <v>3717</v>
      </c>
      <c r="R1564" s="10" t="s">
        <v>8088</v>
      </c>
      <c r="S1564" s="10" t="s">
        <v>26</v>
      </c>
    </row>
    <row r="1565" spans="1:19" s="10" customFormat="1" ht="15" hidden="1" customHeight="1" x14ac:dyDescent="0.25">
      <c r="A1565" s="10">
        <v>701830</v>
      </c>
      <c r="B1565" s="10" t="s">
        <v>197</v>
      </c>
      <c r="C1565" s="76" t="s">
        <v>8370</v>
      </c>
      <c r="D1565" s="76"/>
      <c r="E1565" s="76"/>
      <c r="F1565" s="10" t="s">
        <v>7590</v>
      </c>
      <c r="G1565" s="10">
        <v>0</v>
      </c>
      <c r="I1565" s="10">
        <v>18</v>
      </c>
      <c r="J1565" s="10">
        <v>8</v>
      </c>
      <c r="K1565" s="10">
        <v>45.25</v>
      </c>
      <c r="L1565" s="10">
        <v>6</v>
      </c>
      <c r="M1565" s="10" t="s">
        <v>45</v>
      </c>
      <c r="O1565" s="12">
        <v>41523</v>
      </c>
      <c r="P1565" s="4" t="s">
        <v>8081</v>
      </c>
      <c r="Q1565" s="10" t="s">
        <v>5913</v>
      </c>
      <c r="R1565" s="10" t="s">
        <v>8088</v>
      </c>
      <c r="S1565" s="10" t="s">
        <v>26</v>
      </c>
    </row>
    <row r="1566" spans="1:19" s="10" customFormat="1" ht="15" hidden="1" customHeight="1" x14ac:dyDescent="0.25">
      <c r="A1566" s="10">
        <v>634712</v>
      </c>
      <c r="B1566" s="10" t="s">
        <v>1828</v>
      </c>
      <c r="C1566" s="76" t="s">
        <v>8370</v>
      </c>
      <c r="D1566" s="76"/>
      <c r="E1566" s="76"/>
      <c r="F1566" s="10" t="s">
        <v>1829</v>
      </c>
      <c r="G1566" s="11">
        <v>0</v>
      </c>
      <c r="I1566" s="10">
        <v>20</v>
      </c>
      <c r="J1566" s="10">
        <v>10</v>
      </c>
      <c r="K1566" s="10">
        <v>12</v>
      </c>
      <c r="L1566" s="10">
        <v>6</v>
      </c>
      <c r="M1566" s="10" t="s">
        <v>45</v>
      </c>
      <c r="O1566" s="12">
        <v>41239</v>
      </c>
      <c r="P1566" s="4" t="s">
        <v>8071</v>
      </c>
      <c r="Q1566" s="10" t="s">
        <v>71</v>
      </c>
      <c r="R1566" s="10" t="s">
        <v>8088</v>
      </c>
      <c r="S1566" s="10" t="s">
        <v>26</v>
      </c>
    </row>
    <row r="1567" spans="1:19" ht="15" hidden="1" customHeight="1" x14ac:dyDescent="0.25">
      <c r="A1567" s="10">
        <v>644393</v>
      </c>
      <c r="B1567" s="10" t="s">
        <v>2783</v>
      </c>
      <c r="C1567" s="10"/>
      <c r="D1567" s="10"/>
      <c r="E1567" s="10"/>
      <c r="F1567" s="10" t="s">
        <v>2787</v>
      </c>
      <c r="G1567" s="11">
        <v>2771.25</v>
      </c>
      <c r="H1567" s="13"/>
      <c r="I1567" s="10">
        <v>8</v>
      </c>
      <c r="J1567" s="47"/>
      <c r="K1567" s="10">
        <v>13</v>
      </c>
      <c r="L1567" s="10">
        <v>1.25</v>
      </c>
      <c r="M1567" s="10" t="s">
        <v>45</v>
      </c>
      <c r="N1567" s="10"/>
      <c r="O1567" s="12">
        <v>41281</v>
      </c>
      <c r="P1567" s="4" t="s">
        <v>8073</v>
      </c>
      <c r="Q1567" s="10" t="s">
        <v>52</v>
      </c>
      <c r="R1567" s="10" t="s">
        <v>8088</v>
      </c>
      <c r="S1567" s="13" t="s">
        <v>20</v>
      </c>
    </row>
    <row r="1568" spans="1:19" ht="15" hidden="1" customHeight="1" x14ac:dyDescent="0.25">
      <c r="A1568" s="10">
        <v>661064</v>
      </c>
      <c r="B1568" s="10" t="s">
        <v>2437</v>
      </c>
      <c r="C1568" s="10"/>
      <c r="D1568" s="10" t="s">
        <v>8568</v>
      </c>
      <c r="E1568" s="10"/>
      <c r="F1568" s="10" t="s">
        <v>4077</v>
      </c>
      <c r="G1568" s="11">
        <v>1242</v>
      </c>
      <c r="H1568" s="13"/>
      <c r="I1568" s="10">
        <v>20</v>
      </c>
      <c r="J1568" s="10">
        <v>36</v>
      </c>
      <c r="K1568" s="10" t="s">
        <v>4078</v>
      </c>
      <c r="L1568" s="47"/>
      <c r="M1568" s="10" t="s">
        <v>18</v>
      </c>
      <c r="N1568" s="10">
        <v>793893</v>
      </c>
      <c r="O1568" s="12">
        <v>41339</v>
      </c>
      <c r="P1568" s="4" t="s">
        <v>8075</v>
      </c>
      <c r="Q1568" s="10" t="s">
        <v>31</v>
      </c>
      <c r="R1568" s="47" t="s">
        <v>8087</v>
      </c>
      <c r="S1568" s="13" t="s">
        <v>20</v>
      </c>
    </row>
    <row r="1569" spans="1:19" ht="15" hidden="1" customHeight="1" x14ac:dyDescent="0.25">
      <c r="A1569" s="10">
        <v>666353</v>
      </c>
      <c r="B1569" s="10" t="s">
        <v>115</v>
      </c>
      <c r="C1569" s="10"/>
      <c r="D1569" s="10" t="s">
        <v>8558</v>
      </c>
      <c r="E1569" s="10"/>
      <c r="F1569" s="10" t="s">
        <v>4702</v>
      </c>
      <c r="G1569" s="11">
        <v>1258.32</v>
      </c>
      <c r="H1569" s="13"/>
      <c r="I1569" s="10" t="s">
        <v>143</v>
      </c>
      <c r="J1569" s="10" t="s">
        <v>2179</v>
      </c>
      <c r="K1569" s="47"/>
      <c r="L1569" s="47"/>
      <c r="M1569" s="10" t="s">
        <v>18</v>
      </c>
      <c r="N1569" s="10">
        <v>809537</v>
      </c>
      <c r="O1569" s="12">
        <v>41369</v>
      </c>
      <c r="P1569" s="4" t="s">
        <v>8076</v>
      </c>
      <c r="Q1569" s="10" t="s">
        <v>47</v>
      </c>
      <c r="R1569" s="10" t="s">
        <v>8088</v>
      </c>
      <c r="S1569" s="13" t="s">
        <v>20</v>
      </c>
    </row>
    <row r="1570" spans="1:19" s="10" customFormat="1" ht="15" hidden="1" customHeight="1" x14ac:dyDescent="0.25">
      <c r="A1570" s="10">
        <v>696633</v>
      </c>
      <c r="B1570" s="10" t="s">
        <v>48</v>
      </c>
      <c r="C1570" s="76" t="s">
        <v>8370</v>
      </c>
      <c r="D1570" s="76"/>
      <c r="E1570" s="76"/>
      <c r="F1570" s="10" t="s">
        <v>7111</v>
      </c>
      <c r="G1570" s="10">
        <v>0</v>
      </c>
      <c r="I1570" s="10">
        <v>20</v>
      </c>
      <c r="J1570" s="10">
        <v>12</v>
      </c>
      <c r="K1570" s="10">
        <v>53</v>
      </c>
      <c r="L1570" s="10">
        <v>6</v>
      </c>
      <c r="M1570" s="10" t="s">
        <v>45</v>
      </c>
      <c r="O1570" s="12">
        <v>41501</v>
      </c>
      <c r="P1570" s="4" t="s">
        <v>8080</v>
      </c>
      <c r="Q1570" s="10" t="s">
        <v>3717</v>
      </c>
      <c r="R1570" s="10" t="s">
        <v>8088</v>
      </c>
      <c r="S1570" s="10" t="s">
        <v>26</v>
      </c>
    </row>
    <row r="1571" spans="1:19" s="10" customFormat="1" ht="15" hidden="1" customHeight="1" x14ac:dyDescent="0.25">
      <c r="A1571" s="10">
        <v>667276</v>
      </c>
      <c r="B1571" s="10" t="s">
        <v>4009</v>
      </c>
      <c r="C1571" s="76" t="s">
        <v>8370</v>
      </c>
      <c r="D1571" s="76"/>
      <c r="E1571" s="76"/>
      <c r="F1571" s="10" t="s">
        <v>5677</v>
      </c>
      <c r="G1571" s="11">
        <v>0</v>
      </c>
      <c r="H1571" s="10">
        <v>1</v>
      </c>
      <c r="I1571" s="10">
        <v>21</v>
      </c>
      <c r="J1571" s="10">
        <v>4</v>
      </c>
      <c r="K1571" s="10">
        <v>56</v>
      </c>
      <c r="L1571" s="10">
        <v>6</v>
      </c>
      <c r="M1571" s="10" t="s">
        <v>45</v>
      </c>
      <c r="O1571" s="12">
        <v>41423</v>
      </c>
      <c r="P1571" s="4" t="s">
        <v>8077</v>
      </c>
      <c r="Q1571" s="10" t="s">
        <v>75</v>
      </c>
      <c r="R1571" s="10" t="s">
        <v>8088</v>
      </c>
      <c r="S1571" s="10" t="s">
        <v>26</v>
      </c>
    </row>
    <row r="1572" spans="1:19" s="10" customFormat="1" ht="15" hidden="1" customHeight="1" x14ac:dyDescent="0.25">
      <c r="A1572" s="10">
        <v>695014</v>
      </c>
      <c r="B1572" s="10" t="s">
        <v>265</v>
      </c>
      <c r="C1572" s="76" t="s">
        <v>8370</v>
      </c>
      <c r="D1572" s="76"/>
      <c r="E1572" s="76"/>
      <c r="F1572" s="10" t="s">
        <v>6897</v>
      </c>
      <c r="G1572" s="10">
        <v>0</v>
      </c>
      <c r="I1572" s="10">
        <v>21</v>
      </c>
      <c r="J1572" s="10">
        <v>7</v>
      </c>
      <c r="K1572" s="10">
        <v>38.6</v>
      </c>
      <c r="L1572" s="10">
        <v>6</v>
      </c>
      <c r="M1572" s="10" t="s">
        <v>45</v>
      </c>
      <c r="O1572" s="12">
        <v>41494</v>
      </c>
      <c r="P1572" s="4" t="s">
        <v>8080</v>
      </c>
      <c r="Q1572" s="10" t="s">
        <v>75</v>
      </c>
      <c r="R1572" s="10" t="s">
        <v>8088</v>
      </c>
      <c r="S1572" s="10" t="s">
        <v>26</v>
      </c>
    </row>
    <row r="1573" spans="1:19" s="10" customFormat="1" ht="15" hidden="1" customHeight="1" x14ac:dyDescent="0.25">
      <c r="A1573" s="10">
        <v>639273</v>
      </c>
      <c r="B1573" s="10" t="s">
        <v>2332</v>
      </c>
      <c r="C1573" s="76" t="s">
        <v>8370</v>
      </c>
      <c r="D1573" s="76"/>
      <c r="E1573" s="76"/>
      <c r="F1573" s="10" t="s">
        <v>2333</v>
      </c>
      <c r="G1573" s="11">
        <v>8673.7999999999993</v>
      </c>
      <c r="I1573" s="10">
        <v>22</v>
      </c>
      <c r="J1573" s="10">
        <v>0</v>
      </c>
      <c r="K1573" s="10">
        <v>27</v>
      </c>
      <c r="L1573" s="10">
        <v>7</v>
      </c>
      <c r="M1573" s="10" t="s">
        <v>45</v>
      </c>
      <c r="O1573" s="12">
        <v>41260</v>
      </c>
      <c r="P1573" s="4" t="s">
        <v>8072</v>
      </c>
      <c r="Q1573" s="10" t="s">
        <v>95</v>
      </c>
      <c r="R1573" s="10" t="s">
        <v>8088</v>
      </c>
      <c r="S1573" s="10" t="s">
        <v>26</v>
      </c>
    </row>
    <row r="1574" spans="1:19" s="10" customFormat="1" ht="15" hidden="1" customHeight="1" x14ac:dyDescent="0.25">
      <c r="A1574" s="10">
        <v>653405</v>
      </c>
      <c r="B1574" s="10" t="s">
        <v>425</v>
      </c>
      <c r="C1574" s="76" t="s">
        <v>8370</v>
      </c>
      <c r="D1574" s="76"/>
      <c r="E1574" s="76"/>
      <c r="F1574" s="10" t="s">
        <v>3729</v>
      </c>
      <c r="G1574" s="11">
        <v>0</v>
      </c>
      <c r="I1574" s="10">
        <v>39</v>
      </c>
      <c r="J1574" s="10">
        <v>9</v>
      </c>
      <c r="K1574" s="10">
        <v>90</v>
      </c>
      <c r="L1574" s="10">
        <v>5</v>
      </c>
      <c r="M1574" s="10" t="s">
        <v>45</v>
      </c>
      <c r="O1574" s="12">
        <v>41325</v>
      </c>
      <c r="P1574" s="4" t="s">
        <v>8074</v>
      </c>
      <c r="Q1574" s="10" t="s">
        <v>75</v>
      </c>
      <c r="R1574" s="10" t="s">
        <v>8088</v>
      </c>
      <c r="S1574" s="10" t="s">
        <v>26</v>
      </c>
    </row>
    <row r="1575" spans="1:19" ht="15" hidden="1" customHeight="1" x14ac:dyDescent="0.25">
      <c r="A1575" s="10">
        <v>639714</v>
      </c>
      <c r="B1575" s="10" t="s">
        <v>60</v>
      </c>
      <c r="C1575" s="10"/>
      <c r="D1575" s="10" t="s">
        <v>8569</v>
      </c>
      <c r="E1575" s="10"/>
      <c r="F1575" s="10" t="s">
        <v>61</v>
      </c>
      <c r="G1575" s="11">
        <v>1259.25</v>
      </c>
      <c r="H1575" s="13"/>
      <c r="I1575" s="10">
        <v>17.25</v>
      </c>
      <c r="J1575" s="10">
        <v>24.5</v>
      </c>
      <c r="K1575" s="10" t="s">
        <v>62</v>
      </c>
      <c r="L1575" s="47"/>
      <c r="M1575" s="10" t="s">
        <v>18</v>
      </c>
      <c r="N1575" s="10">
        <v>751848</v>
      </c>
      <c r="O1575" s="12">
        <v>41247</v>
      </c>
      <c r="P1575" s="4" t="s">
        <v>8072</v>
      </c>
      <c r="Q1575" s="10" t="s">
        <v>49</v>
      </c>
      <c r="R1575" s="47" t="s">
        <v>8087</v>
      </c>
      <c r="S1575" s="13" t="s">
        <v>20</v>
      </c>
    </row>
    <row r="1576" spans="1:19" s="10" customFormat="1" ht="15" hidden="1" customHeight="1" x14ac:dyDescent="0.25">
      <c r="A1576" s="10">
        <v>653412</v>
      </c>
      <c r="B1576" s="10" t="s">
        <v>425</v>
      </c>
      <c r="C1576" s="76" t="s">
        <v>8370</v>
      </c>
      <c r="D1576" s="76"/>
      <c r="E1576" s="76"/>
      <c r="F1576" s="10" t="s">
        <v>3730</v>
      </c>
      <c r="G1576" s="11">
        <v>0</v>
      </c>
      <c r="I1576" s="10">
        <v>54</v>
      </c>
      <c r="J1576" s="10">
        <v>9</v>
      </c>
      <c r="K1576" s="10">
        <v>90</v>
      </c>
      <c r="L1576" s="10">
        <v>5</v>
      </c>
      <c r="M1576" s="10" t="s">
        <v>45</v>
      </c>
      <c r="O1576" s="12">
        <v>41325</v>
      </c>
      <c r="P1576" s="4" t="s">
        <v>8074</v>
      </c>
      <c r="Q1576" s="10" t="s">
        <v>75</v>
      </c>
      <c r="R1576" s="10" t="s">
        <v>8088</v>
      </c>
      <c r="S1576" s="10" t="s">
        <v>26</v>
      </c>
    </row>
    <row r="1577" spans="1:19" ht="15" hidden="1" customHeight="1" x14ac:dyDescent="0.25">
      <c r="A1577" s="10">
        <v>687614</v>
      </c>
      <c r="B1577" s="10" t="s">
        <v>554</v>
      </c>
      <c r="C1577" s="10"/>
      <c r="D1577" s="10"/>
      <c r="E1577" s="10"/>
      <c r="F1577" s="10" t="s">
        <v>6179</v>
      </c>
      <c r="G1577" s="11">
        <v>2740</v>
      </c>
      <c r="H1577" s="13"/>
      <c r="I1577" s="10">
        <v>6</v>
      </c>
      <c r="J1577" s="47"/>
      <c r="K1577" s="10">
        <v>8</v>
      </c>
      <c r="L1577" s="10">
        <v>2</v>
      </c>
      <c r="M1577" s="10" t="s">
        <v>45</v>
      </c>
      <c r="N1577" s="10"/>
      <c r="O1577" s="12">
        <v>41444</v>
      </c>
      <c r="P1577" s="4" t="s">
        <v>8078</v>
      </c>
      <c r="Q1577" s="10" t="s">
        <v>52</v>
      </c>
      <c r="R1577" s="10" t="s">
        <v>8088</v>
      </c>
      <c r="S1577" s="13" t="s">
        <v>20</v>
      </c>
    </row>
    <row r="1578" spans="1:19" ht="15" hidden="1" customHeight="1" x14ac:dyDescent="0.25">
      <c r="A1578" s="47">
        <v>687614</v>
      </c>
      <c r="B1578" s="47" t="s">
        <v>554</v>
      </c>
      <c r="C1578" s="47"/>
      <c r="D1578" s="47"/>
      <c r="E1578" s="47"/>
      <c r="F1578" s="47" t="s">
        <v>8195</v>
      </c>
      <c r="G1578" s="47">
        <v>2740</v>
      </c>
      <c r="H1578" s="13"/>
      <c r="I1578" s="47" t="s">
        <v>6729</v>
      </c>
      <c r="J1578" s="47" t="s">
        <v>8196</v>
      </c>
      <c r="K1578" s="47"/>
      <c r="L1578" s="47"/>
      <c r="M1578" s="47" t="s">
        <v>45</v>
      </c>
      <c r="N1578" s="47"/>
      <c r="O1578" s="48">
        <v>41460</v>
      </c>
      <c r="P1578" s="50" t="s">
        <v>8079</v>
      </c>
      <c r="Q1578" s="47" t="s">
        <v>52</v>
      </c>
      <c r="R1578" s="47" t="s">
        <v>8088</v>
      </c>
      <c r="S1578" s="13" t="s">
        <v>20</v>
      </c>
    </row>
    <row r="1579" spans="1:19" s="10" customFormat="1" ht="15" hidden="1" customHeight="1" x14ac:dyDescent="0.25">
      <c r="A1579" s="10">
        <v>655409</v>
      </c>
      <c r="B1579" s="10" t="s">
        <v>4003</v>
      </c>
      <c r="C1579" s="76" t="s">
        <v>8370</v>
      </c>
      <c r="D1579" s="76"/>
      <c r="E1579" s="76"/>
      <c r="F1579" s="10" t="s">
        <v>4004</v>
      </c>
      <c r="G1579" s="11">
        <v>0</v>
      </c>
      <c r="I1579" s="10">
        <v>60</v>
      </c>
      <c r="J1579" s="10">
        <v>60</v>
      </c>
      <c r="L1579" s="10">
        <v>6</v>
      </c>
      <c r="M1579" s="10" t="s">
        <v>45</v>
      </c>
      <c r="O1579" s="12">
        <v>41334</v>
      </c>
      <c r="P1579" s="4" t="s">
        <v>8075</v>
      </c>
      <c r="Q1579" s="10" t="s">
        <v>71</v>
      </c>
      <c r="R1579" s="10" t="s">
        <v>8088</v>
      </c>
      <c r="S1579" s="10" t="s">
        <v>26</v>
      </c>
    </row>
    <row r="1580" spans="1:19" s="10" customFormat="1" ht="15" hidden="1" customHeight="1" x14ac:dyDescent="0.25">
      <c r="A1580" s="10">
        <v>653415</v>
      </c>
      <c r="B1580" s="10" t="s">
        <v>425</v>
      </c>
      <c r="C1580" s="76" t="s">
        <v>8370</v>
      </c>
      <c r="D1580" s="76"/>
      <c r="E1580" s="76"/>
      <c r="F1580" s="10" t="s">
        <v>3732</v>
      </c>
      <c r="G1580" s="11">
        <v>0</v>
      </c>
      <c r="I1580" s="10">
        <v>60</v>
      </c>
      <c r="J1580" s="10">
        <v>9</v>
      </c>
      <c r="K1580" s="10">
        <v>90</v>
      </c>
      <c r="L1580" s="10">
        <v>5</v>
      </c>
      <c r="M1580" s="10" t="s">
        <v>45</v>
      </c>
      <c r="O1580" s="12">
        <v>41325</v>
      </c>
      <c r="P1580" s="4" t="s">
        <v>8074</v>
      </c>
      <c r="Q1580" s="10" t="s">
        <v>75</v>
      </c>
      <c r="R1580" s="10" t="s">
        <v>8088</v>
      </c>
      <c r="S1580" s="10" t="s">
        <v>26</v>
      </c>
    </row>
    <row r="1581" spans="1:19" s="10" customFormat="1" ht="15" hidden="1" customHeight="1" x14ac:dyDescent="0.25">
      <c r="A1581" s="10">
        <v>677702</v>
      </c>
      <c r="B1581" s="10" t="s">
        <v>301</v>
      </c>
      <c r="C1581" s="76" t="s">
        <v>8370</v>
      </c>
      <c r="D1581" s="76"/>
      <c r="E1581" s="76"/>
      <c r="F1581" s="10" t="s">
        <v>5652</v>
      </c>
      <c r="G1581" s="11">
        <v>0</v>
      </c>
      <c r="I1581" s="10">
        <v>62</v>
      </c>
      <c r="J1581" s="10">
        <v>15</v>
      </c>
      <c r="K1581" s="10">
        <v>95</v>
      </c>
      <c r="L1581" s="10">
        <v>6</v>
      </c>
      <c r="M1581" s="10" t="s">
        <v>45</v>
      </c>
      <c r="O1581" s="12">
        <v>41422</v>
      </c>
      <c r="P1581" s="4" t="s">
        <v>8077</v>
      </c>
      <c r="Q1581" s="10" t="s">
        <v>79</v>
      </c>
      <c r="R1581" s="10" t="s">
        <v>8088</v>
      </c>
      <c r="S1581" s="10" t="s">
        <v>26</v>
      </c>
    </row>
    <row r="1582" spans="1:19" s="10" customFormat="1" ht="15" hidden="1" customHeight="1" x14ac:dyDescent="0.25">
      <c r="A1582" s="10">
        <v>653414</v>
      </c>
      <c r="B1582" s="10" t="s">
        <v>425</v>
      </c>
      <c r="C1582" s="76" t="s">
        <v>8370</v>
      </c>
      <c r="D1582" s="76"/>
      <c r="E1582" s="76"/>
      <c r="F1582" s="10" t="s">
        <v>3731</v>
      </c>
      <c r="G1582" s="11">
        <v>0</v>
      </c>
      <c r="I1582" s="10">
        <v>78</v>
      </c>
      <c r="J1582" s="10">
        <v>9</v>
      </c>
      <c r="K1582" s="10">
        <v>90</v>
      </c>
      <c r="L1582" s="10">
        <v>5</v>
      </c>
      <c r="M1582" s="10" t="s">
        <v>45</v>
      </c>
      <c r="O1582" s="12">
        <v>41325</v>
      </c>
      <c r="P1582" s="4" t="s">
        <v>8074</v>
      </c>
      <c r="Q1582" s="10" t="s">
        <v>75</v>
      </c>
      <c r="R1582" s="10" t="s">
        <v>8088</v>
      </c>
      <c r="S1582" s="10" t="s">
        <v>26</v>
      </c>
    </row>
    <row r="1583" spans="1:19" ht="15" hidden="1" customHeight="1" x14ac:dyDescent="0.25">
      <c r="A1583" s="10">
        <v>645041</v>
      </c>
      <c r="B1583" s="10" t="s">
        <v>2866</v>
      </c>
      <c r="C1583" s="10"/>
      <c r="D1583" s="10"/>
      <c r="E1583" s="10"/>
      <c r="F1583" s="10" t="s">
        <v>2867</v>
      </c>
      <c r="G1583" s="11">
        <v>0</v>
      </c>
      <c r="H1583" s="13"/>
      <c r="I1583" s="10" t="s">
        <v>2551</v>
      </c>
      <c r="J1583" s="10" t="s">
        <v>2868</v>
      </c>
      <c r="K1583" s="47"/>
      <c r="L1583" s="47"/>
      <c r="M1583" s="10" t="s">
        <v>45</v>
      </c>
      <c r="N1583" s="10"/>
      <c r="O1583" s="12">
        <v>41289</v>
      </c>
      <c r="P1583" s="4" t="s">
        <v>8073</v>
      </c>
      <c r="Q1583" s="10" t="s">
        <v>29</v>
      </c>
      <c r="R1583" s="10" t="s">
        <v>8088</v>
      </c>
      <c r="S1583" s="13" t="s">
        <v>20</v>
      </c>
    </row>
    <row r="1584" spans="1:19" s="10" customFormat="1" ht="15" hidden="1" customHeight="1" x14ac:dyDescent="0.25">
      <c r="A1584" s="10">
        <v>653420</v>
      </c>
      <c r="B1584" s="10" t="s">
        <v>425</v>
      </c>
      <c r="C1584" s="76" t="s">
        <v>8370</v>
      </c>
      <c r="D1584" s="76"/>
      <c r="E1584" s="76"/>
      <c r="F1584" s="10" t="s">
        <v>3733</v>
      </c>
      <c r="G1584" s="11">
        <v>0</v>
      </c>
      <c r="I1584" s="10">
        <v>82</v>
      </c>
      <c r="J1584" s="10">
        <v>15</v>
      </c>
      <c r="K1584" s="10">
        <v>100</v>
      </c>
      <c r="L1584" s="10">
        <v>5</v>
      </c>
      <c r="M1584" s="10" t="s">
        <v>45</v>
      </c>
      <c r="O1584" s="12">
        <v>41325</v>
      </c>
      <c r="P1584" s="4" t="s">
        <v>8074</v>
      </c>
      <c r="Q1584" s="10" t="s">
        <v>75</v>
      </c>
      <c r="R1584" s="10" t="s">
        <v>8088</v>
      </c>
      <c r="S1584" s="10" t="s">
        <v>26</v>
      </c>
    </row>
    <row r="1585" spans="1:19" s="10" customFormat="1" ht="15" hidden="1" customHeight="1" x14ac:dyDescent="0.25">
      <c r="A1585" s="10">
        <v>677706</v>
      </c>
      <c r="B1585" s="10" t="s">
        <v>301</v>
      </c>
      <c r="C1585" s="76" t="s">
        <v>8370</v>
      </c>
      <c r="D1585" s="76"/>
      <c r="E1585" s="76"/>
      <c r="F1585" s="10" t="s">
        <v>5653</v>
      </c>
      <c r="G1585" s="11">
        <v>0</v>
      </c>
      <c r="I1585" s="10">
        <v>82</v>
      </c>
      <c r="J1585" s="10">
        <v>15</v>
      </c>
      <c r="K1585" s="10">
        <v>100</v>
      </c>
      <c r="L1585" s="10">
        <v>6</v>
      </c>
      <c r="M1585" s="10" t="s">
        <v>45</v>
      </c>
      <c r="O1585" s="12">
        <v>41422</v>
      </c>
      <c r="P1585" s="4" t="s">
        <v>8077</v>
      </c>
      <c r="Q1585" s="10" t="s">
        <v>79</v>
      </c>
      <c r="R1585" s="10" t="s">
        <v>8088</v>
      </c>
      <c r="S1585" s="10" t="s">
        <v>26</v>
      </c>
    </row>
    <row r="1586" spans="1:19" s="10" customFormat="1" ht="15" hidden="1" customHeight="1" x14ac:dyDescent="0.25">
      <c r="A1586" s="10">
        <v>668837</v>
      </c>
      <c r="B1586" s="10" t="s">
        <v>24</v>
      </c>
      <c r="C1586" s="76" t="s">
        <v>8370</v>
      </c>
      <c r="D1586" s="76"/>
      <c r="E1586" s="76"/>
      <c r="F1586" s="10" t="s">
        <v>5063</v>
      </c>
      <c r="G1586" s="11">
        <v>0</v>
      </c>
      <c r="I1586" s="10">
        <v>9</v>
      </c>
      <c r="J1586" s="10">
        <v>7</v>
      </c>
      <c r="L1586" s="10">
        <v>8</v>
      </c>
      <c r="M1586" s="10" t="s">
        <v>45</v>
      </c>
      <c r="O1586" s="12">
        <v>41386</v>
      </c>
      <c r="P1586" s="4" t="s">
        <v>8076</v>
      </c>
      <c r="Q1586" s="10" t="s">
        <v>103</v>
      </c>
      <c r="R1586" s="10" t="s">
        <v>8088</v>
      </c>
      <c r="S1586" s="10" t="s">
        <v>26</v>
      </c>
    </row>
    <row r="1587" spans="1:19" s="10" customFormat="1" ht="15" hidden="1" customHeight="1" x14ac:dyDescent="0.25">
      <c r="A1587" s="10">
        <v>704431</v>
      </c>
      <c r="B1587" s="10" t="s">
        <v>1937</v>
      </c>
      <c r="C1587" s="76" t="s">
        <v>8370</v>
      </c>
      <c r="D1587" s="76"/>
      <c r="E1587" s="76"/>
      <c r="F1587" s="10" t="s">
        <v>7820</v>
      </c>
      <c r="G1587" s="10">
        <v>0</v>
      </c>
      <c r="I1587" s="10">
        <v>92</v>
      </c>
      <c r="J1587" s="10">
        <v>58</v>
      </c>
      <c r="K1587" s="10">
        <v>54</v>
      </c>
      <c r="L1587" s="10">
        <v>3</v>
      </c>
      <c r="M1587" s="10" t="s">
        <v>45</v>
      </c>
      <c r="O1587" s="12">
        <v>41536</v>
      </c>
      <c r="P1587" s="4" t="s">
        <v>8081</v>
      </c>
      <c r="Q1587" s="10" t="s">
        <v>71</v>
      </c>
      <c r="R1587" s="10" t="s">
        <v>8088</v>
      </c>
      <c r="S1587" s="10" t="s">
        <v>26</v>
      </c>
    </row>
    <row r="1588" spans="1:19" s="10" customFormat="1" ht="15" hidden="1" customHeight="1" x14ac:dyDescent="0.25">
      <c r="A1588" s="10">
        <v>641203</v>
      </c>
      <c r="B1588" s="10" t="s">
        <v>442</v>
      </c>
      <c r="C1588" s="76" t="s">
        <v>8314</v>
      </c>
      <c r="D1588" s="76"/>
      <c r="E1588" s="76"/>
      <c r="F1588" s="10" t="s">
        <v>2461</v>
      </c>
      <c r="G1588" s="11">
        <v>891.54</v>
      </c>
      <c r="I1588" s="10">
        <v>16</v>
      </c>
      <c r="J1588" s="10">
        <v>14</v>
      </c>
      <c r="K1588" s="10">
        <v>35.5</v>
      </c>
      <c r="L1588" s="10">
        <v>1</v>
      </c>
      <c r="M1588" s="10" t="s">
        <v>45</v>
      </c>
      <c r="O1588" s="12">
        <v>41267</v>
      </c>
      <c r="P1588" s="4" t="s">
        <v>8072</v>
      </c>
      <c r="Q1588" s="10" t="s">
        <v>29</v>
      </c>
      <c r="R1588" s="10" t="s">
        <v>8088</v>
      </c>
      <c r="S1588" s="10" t="s">
        <v>26</v>
      </c>
    </row>
    <row r="1589" spans="1:19" s="10" customFormat="1" ht="15" hidden="1" customHeight="1" x14ac:dyDescent="0.25">
      <c r="A1589" s="10">
        <v>641210</v>
      </c>
      <c r="B1589" s="10" t="s">
        <v>442</v>
      </c>
      <c r="C1589" s="76" t="s">
        <v>8314</v>
      </c>
      <c r="D1589" s="76"/>
      <c r="E1589" s="76"/>
      <c r="F1589" s="10" t="s">
        <v>2464</v>
      </c>
      <c r="G1589" s="11">
        <v>947.88</v>
      </c>
      <c r="I1589" s="10">
        <v>16</v>
      </c>
      <c r="J1589" s="10">
        <v>14</v>
      </c>
      <c r="K1589" s="10">
        <v>35.5</v>
      </c>
      <c r="L1589" s="10">
        <v>2</v>
      </c>
      <c r="M1589" s="10" t="s">
        <v>45</v>
      </c>
      <c r="O1589" s="12">
        <v>41267</v>
      </c>
      <c r="P1589" s="4" t="s">
        <v>8072</v>
      </c>
      <c r="Q1589" s="10" t="s">
        <v>29</v>
      </c>
      <c r="R1589" s="10" t="s">
        <v>8088</v>
      </c>
      <c r="S1589" s="10" t="s">
        <v>26</v>
      </c>
    </row>
    <row r="1590" spans="1:19" s="10" customFormat="1" ht="15" hidden="1" customHeight="1" x14ac:dyDescent="0.25">
      <c r="A1590" s="10">
        <v>668487</v>
      </c>
      <c r="B1590" s="10" t="s">
        <v>2017</v>
      </c>
      <c r="C1590" s="76" t="s">
        <v>8314</v>
      </c>
      <c r="D1590" s="76"/>
      <c r="E1590" s="76"/>
      <c r="F1590" s="10" t="s">
        <v>4699</v>
      </c>
      <c r="G1590" s="11">
        <v>636.84</v>
      </c>
      <c r="I1590" s="10">
        <v>18</v>
      </c>
      <c r="J1590" s="10">
        <v>0</v>
      </c>
      <c r="K1590" s="10">
        <v>0</v>
      </c>
      <c r="L1590" s="10">
        <v>5.5</v>
      </c>
      <c r="M1590" s="10" t="s">
        <v>18</v>
      </c>
      <c r="N1590" s="10">
        <v>809101</v>
      </c>
      <c r="O1590" s="12">
        <v>41369</v>
      </c>
      <c r="P1590" s="4" t="s">
        <v>8076</v>
      </c>
      <c r="Q1590" s="10" t="s">
        <v>52</v>
      </c>
      <c r="R1590" s="10" t="s">
        <v>8087</v>
      </c>
      <c r="S1590" s="10" t="s">
        <v>26</v>
      </c>
    </row>
    <row r="1591" spans="1:19" s="10" customFormat="1" ht="15" hidden="1" customHeight="1" x14ac:dyDescent="0.25">
      <c r="A1591" s="10">
        <v>652808</v>
      </c>
      <c r="B1591" s="10" t="s">
        <v>237</v>
      </c>
      <c r="C1591" s="76" t="s">
        <v>8326</v>
      </c>
      <c r="D1591" s="76"/>
      <c r="E1591" s="76"/>
      <c r="F1591" s="10" t="s">
        <v>3401</v>
      </c>
      <c r="G1591" s="11">
        <v>530.25</v>
      </c>
      <c r="H1591" s="10">
        <v>1</v>
      </c>
      <c r="I1591" s="10">
        <v>18</v>
      </c>
      <c r="K1591" s="10">
        <v>24</v>
      </c>
      <c r="L1591" s="10">
        <v>2.7</v>
      </c>
      <c r="M1591" s="10" t="s">
        <v>18</v>
      </c>
      <c r="N1591" s="10">
        <v>780446</v>
      </c>
      <c r="O1591" s="12">
        <v>41312</v>
      </c>
      <c r="P1591" s="4" t="s">
        <v>8074</v>
      </c>
      <c r="Q1591" s="10" t="s">
        <v>49</v>
      </c>
      <c r="R1591" s="10" t="s">
        <v>8088</v>
      </c>
      <c r="S1591" s="10" t="s">
        <v>26</v>
      </c>
    </row>
    <row r="1592" spans="1:19" s="10" customFormat="1" ht="15" hidden="1" customHeight="1" x14ac:dyDescent="0.25">
      <c r="A1592" s="10">
        <v>652814</v>
      </c>
      <c r="B1592" s="10" t="s">
        <v>237</v>
      </c>
      <c r="C1592" s="76" t="s">
        <v>8326</v>
      </c>
      <c r="D1592" s="76"/>
      <c r="E1592" s="76"/>
      <c r="F1592" s="10" t="s">
        <v>3401</v>
      </c>
      <c r="G1592" s="11">
        <v>530.25</v>
      </c>
      <c r="H1592" s="10">
        <v>1</v>
      </c>
      <c r="I1592" s="10">
        <v>18</v>
      </c>
      <c r="K1592" s="10">
        <v>24</v>
      </c>
      <c r="L1592" s="10">
        <v>2.7</v>
      </c>
      <c r="M1592" s="10" t="s">
        <v>18</v>
      </c>
      <c r="N1592" s="10">
        <v>781892</v>
      </c>
      <c r="O1592" s="12">
        <v>41316</v>
      </c>
      <c r="P1592" s="4" t="s">
        <v>8074</v>
      </c>
      <c r="Q1592" s="10" t="s">
        <v>49</v>
      </c>
      <c r="R1592" s="10" t="s">
        <v>8088</v>
      </c>
      <c r="S1592" s="10" t="s">
        <v>26</v>
      </c>
    </row>
    <row r="1593" spans="1:19" s="10" customFormat="1" ht="15" hidden="1" customHeight="1" x14ac:dyDescent="0.25">
      <c r="A1593" s="10">
        <v>652816</v>
      </c>
      <c r="B1593" s="10" t="s">
        <v>237</v>
      </c>
      <c r="C1593" s="76" t="s">
        <v>8326</v>
      </c>
      <c r="D1593" s="76"/>
      <c r="E1593" s="76"/>
      <c r="F1593" s="10" t="s">
        <v>3401</v>
      </c>
      <c r="G1593" s="11">
        <v>530.25</v>
      </c>
      <c r="H1593" s="10">
        <v>1</v>
      </c>
      <c r="I1593" s="10">
        <v>18</v>
      </c>
      <c r="K1593" s="10">
        <v>24</v>
      </c>
      <c r="L1593" s="10">
        <v>2.7</v>
      </c>
      <c r="M1593" s="10" t="s">
        <v>18</v>
      </c>
      <c r="N1593" s="10">
        <v>781818</v>
      </c>
      <c r="O1593" s="12">
        <v>41316</v>
      </c>
      <c r="P1593" s="4" t="s">
        <v>8074</v>
      </c>
      <c r="Q1593" s="10" t="s">
        <v>49</v>
      </c>
      <c r="R1593" s="10" t="s">
        <v>8088</v>
      </c>
      <c r="S1593" s="10" t="s">
        <v>26</v>
      </c>
    </row>
    <row r="1594" spans="1:19" s="10" customFormat="1" ht="15" hidden="1" customHeight="1" x14ac:dyDescent="0.25">
      <c r="A1594" s="10">
        <v>652817</v>
      </c>
      <c r="B1594" s="10" t="s">
        <v>237</v>
      </c>
      <c r="C1594" s="76" t="s">
        <v>8326</v>
      </c>
      <c r="D1594" s="76"/>
      <c r="E1594" s="76"/>
      <c r="F1594" s="10" t="s">
        <v>3401</v>
      </c>
      <c r="G1594" s="11">
        <v>530.25</v>
      </c>
      <c r="H1594" s="10">
        <v>1</v>
      </c>
      <c r="I1594" s="10">
        <v>18</v>
      </c>
      <c r="K1594" s="10">
        <v>24</v>
      </c>
      <c r="L1594" s="10">
        <v>2.7</v>
      </c>
      <c r="M1594" s="10" t="s">
        <v>18</v>
      </c>
      <c r="N1594" s="10">
        <v>781822</v>
      </c>
      <c r="O1594" s="12">
        <v>41316</v>
      </c>
      <c r="P1594" s="4" t="s">
        <v>8074</v>
      </c>
      <c r="Q1594" s="10" t="s">
        <v>49</v>
      </c>
      <c r="R1594" s="10" t="s">
        <v>8088</v>
      </c>
      <c r="S1594" s="10" t="s">
        <v>26</v>
      </c>
    </row>
    <row r="1595" spans="1:19" ht="15" hidden="1" customHeight="1" x14ac:dyDescent="0.25">
      <c r="A1595" s="10">
        <v>645072</v>
      </c>
      <c r="B1595" s="10" t="s">
        <v>2877</v>
      </c>
      <c r="C1595" s="10"/>
      <c r="D1595" s="10"/>
      <c r="E1595" s="10"/>
      <c r="F1595" s="10" t="s">
        <v>2878</v>
      </c>
      <c r="G1595" s="11">
        <v>859.5</v>
      </c>
      <c r="H1595" s="13"/>
      <c r="I1595" s="10" t="s">
        <v>2879</v>
      </c>
      <c r="J1595" s="47"/>
      <c r="K1595" s="47"/>
      <c r="L1595" s="47"/>
      <c r="M1595" s="10" t="s">
        <v>45</v>
      </c>
      <c r="N1595" s="10"/>
      <c r="O1595" s="12">
        <v>41291</v>
      </c>
      <c r="P1595" s="4" t="s">
        <v>8073</v>
      </c>
      <c r="Q1595" s="10" t="s">
        <v>49</v>
      </c>
      <c r="R1595" s="10" t="s">
        <v>8088</v>
      </c>
      <c r="S1595" s="13" t="s">
        <v>20</v>
      </c>
    </row>
    <row r="1596" spans="1:19" ht="15" hidden="1" customHeight="1" x14ac:dyDescent="0.25">
      <c r="A1596" s="10">
        <v>645073</v>
      </c>
      <c r="B1596" s="10" t="s">
        <v>2877</v>
      </c>
      <c r="C1596" s="10"/>
      <c r="D1596" s="10"/>
      <c r="E1596" s="10"/>
      <c r="F1596" s="10" t="s">
        <v>2880</v>
      </c>
      <c r="G1596" s="11">
        <v>825</v>
      </c>
      <c r="H1596" s="13"/>
      <c r="I1596" s="10" t="s">
        <v>2881</v>
      </c>
      <c r="J1596" s="47"/>
      <c r="K1596" s="47"/>
      <c r="L1596" s="47"/>
      <c r="M1596" s="10" t="s">
        <v>45</v>
      </c>
      <c r="N1596" s="10"/>
      <c r="O1596" s="12">
        <v>41291</v>
      </c>
      <c r="P1596" s="4" t="s">
        <v>8073</v>
      </c>
      <c r="Q1596" s="10" t="s">
        <v>49</v>
      </c>
      <c r="R1596" s="10" t="s">
        <v>8088</v>
      </c>
      <c r="S1596" s="13" t="s">
        <v>20</v>
      </c>
    </row>
    <row r="1597" spans="1:19" ht="15" hidden="1" customHeight="1" x14ac:dyDescent="0.25">
      <c r="A1597" s="10">
        <v>645074</v>
      </c>
      <c r="B1597" s="10" t="s">
        <v>150</v>
      </c>
      <c r="C1597" s="10"/>
      <c r="D1597" s="10"/>
      <c r="E1597" s="10"/>
      <c r="F1597" s="10" t="s">
        <v>2882</v>
      </c>
      <c r="G1597" s="11">
        <v>1675.8</v>
      </c>
      <c r="H1597" s="13"/>
      <c r="I1597" s="10" t="s">
        <v>1581</v>
      </c>
      <c r="J1597" s="10">
        <v>27</v>
      </c>
      <c r="K1597" s="10">
        <v>6</v>
      </c>
      <c r="L1597" s="47"/>
      <c r="M1597" s="10" t="s">
        <v>45</v>
      </c>
      <c r="N1597" s="10"/>
      <c r="O1597" s="12">
        <v>41291</v>
      </c>
      <c r="P1597" s="4" t="s">
        <v>8073</v>
      </c>
      <c r="Q1597" s="10" t="s">
        <v>49</v>
      </c>
      <c r="R1597" s="10" t="s">
        <v>8088</v>
      </c>
      <c r="S1597" s="13" t="s">
        <v>20</v>
      </c>
    </row>
    <row r="1598" spans="1:19" s="10" customFormat="1" ht="15" hidden="1" customHeight="1" x14ac:dyDescent="0.25">
      <c r="A1598" s="10">
        <v>652818</v>
      </c>
      <c r="B1598" s="10" t="s">
        <v>237</v>
      </c>
      <c r="C1598" s="76" t="s">
        <v>8326</v>
      </c>
      <c r="D1598" s="76"/>
      <c r="E1598" s="76"/>
      <c r="F1598" s="10" t="s">
        <v>3401</v>
      </c>
      <c r="G1598" s="11">
        <v>530.25</v>
      </c>
      <c r="H1598" s="10">
        <v>1</v>
      </c>
      <c r="I1598" s="10">
        <v>18</v>
      </c>
      <c r="K1598" s="10">
        <v>24</v>
      </c>
      <c r="L1598" s="10">
        <v>2.7</v>
      </c>
      <c r="M1598" s="10" t="s">
        <v>18</v>
      </c>
      <c r="N1598" s="10">
        <v>781824</v>
      </c>
      <c r="O1598" s="12">
        <v>41316</v>
      </c>
      <c r="P1598" s="4" t="s">
        <v>8074</v>
      </c>
      <c r="Q1598" s="10" t="s">
        <v>49</v>
      </c>
      <c r="R1598" s="10" t="s">
        <v>8088</v>
      </c>
      <c r="S1598" s="10" t="s">
        <v>26</v>
      </c>
    </row>
    <row r="1599" spans="1:19" s="10" customFormat="1" ht="15" hidden="1" customHeight="1" x14ac:dyDescent="0.25">
      <c r="A1599" s="10">
        <v>652820</v>
      </c>
      <c r="B1599" s="10" t="s">
        <v>237</v>
      </c>
      <c r="C1599" s="76" t="s">
        <v>8326</v>
      </c>
      <c r="D1599" s="76"/>
      <c r="E1599" s="76"/>
      <c r="F1599" s="10" t="s">
        <v>3401</v>
      </c>
      <c r="G1599" s="11">
        <v>530.25</v>
      </c>
      <c r="H1599" s="10">
        <v>1</v>
      </c>
      <c r="I1599" s="10">
        <v>18</v>
      </c>
      <c r="K1599" s="10">
        <v>24</v>
      </c>
      <c r="L1599" s="10">
        <v>2.7</v>
      </c>
      <c r="M1599" s="10" t="s">
        <v>18</v>
      </c>
      <c r="N1599" s="10">
        <v>781701</v>
      </c>
      <c r="O1599" s="12">
        <v>41316</v>
      </c>
      <c r="P1599" s="4" t="s">
        <v>8074</v>
      </c>
      <c r="Q1599" s="10" t="s">
        <v>49</v>
      </c>
      <c r="R1599" s="10" t="s">
        <v>8088</v>
      </c>
      <c r="S1599" s="10" t="s">
        <v>26</v>
      </c>
    </row>
    <row r="1600" spans="1:19" ht="15" hidden="1" customHeight="1" x14ac:dyDescent="0.25">
      <c r="A1600" s="10">
        <v>645132</v>
      </c>
      <c r="B1600" s="10" t="s">
        <v>2885</v>
      </c>
      <c r="C1600" s="10"/>
      <c r="D1600" s="10"/>
      <c r="E1600" s="10"/>
      <c r="F1600" s="10" t="s">
        <v>2886</v>
      </c>
      <c r="G1600" s="11">
        <v>2151.6</v>
      </c>
      <c r="H1600" s="13"/>
      <c r="I1600" s="10" t="s">
        <v>343</v>
      </c>
      <c r="J1600" s="10" t="s">
        <v>2887</v>
      </c>
      <c r="K1600" s="47"/>
      <c r="L1600" s="47"/>
      <c r="M1600" s="10" t="s">
        <v>45</v>
      </c>
      <c r="N1600" s="10"/>
      <c r="O1600" s="12">
        <v>41291</v>
      </c>
      <c r="P1600" s="4" t="s">
        <v>8073</v>
      </c>
      <c r="Q1600" s="10" t="s">
        <v>52</v>
      </c>
      <c r="R1600" s="10" t="s">
        <v>8088</v>
      </c>
      <c r="S1600" s="13" t="s">
        <v>20</v>
      </c>
    </row>
    <row r="1601" spans="1:19" ht="15" hidden="1" customHeight="1" x14ac:dyDescent="0.25">
      <c r="A1601" s="10">
        <v>645138</v>
      </c>
      <c r="B1601" s="10" t="s">
        <v>2885</v>
      </c>
      <c r="C1601" s="10"/>
      <c r="D1601" s="10"/>
      <c r="E1601" s="10"/>
      <c r="F1601" s="10" t="s">
        <v>2888</v>
      </c>
      <c r="G1601" s="11">
        <v>2480</v>
      </c>
      <c r="H1601" s="13"/>
      <c r="I1601" s="10" t="s">
        <v>108</v>
      </c>
      <c r="J1601" s="10" t="s">
        <v>2889</v>
      </c>
      <c r="K1601" s="47"/>
      <c r="L1601" s="47"/>
      <c r="M1601" s="10" t="s">
        <v>45</v>
      </c>
      <c r="N1601" s="10"/>
      <c r="O1601" s="12">
        <v>41291</v>
      </c>
      <c r="P1601" s="4" t="s">
        <v>8073</v>
      </c>
      <c r="Q1601" s="10" t="s">
        <v>52</v>
      </c>
      <c r="R1601" s="10" t="s">
        <v>8088</v>
      </c>
      <c r="S1601" s="13" t="s">
        <v>20</v>
      </c>
    </row>
    <row r="1602" spans="1:19" ht="15" hidden="1" customHeight="1" x14ac:dyDescent="0.25">
      <c r="A1602" s="10">
        <v>645162</v>
      </c>
      <c r="B1602" s="10" t="s">
        <v>64</v>
      </c>
      <c r="C1602" s="10"/>
      <c r="D1602" s="10"/>
      <c r="E1602" s="10"/>
      <c r="F1602" s="10" t="s">
        <v>2890</v>
      </c>
      <c r="G1602" s="11">
        <v>1378.75</v>
      </c>
      <c r="H1602" s="13"/>
      <c r="I1602" s="10" t="s">
        <v>119</v>
      </c>
      <c r="J1602" s="10" t="s">
        <v>2891</v>
      </c>
      <c r="K1602" s="47"/>
      <c r="L1602" s="47"/>
      <c r="M1602" s="10" t="s">
        <v>45</v>
      </c>
      <c r="N1602" s="10"/>
      <c r="O1602" s="12">
        <v>41291</v>
      </c>
      <c r="P1602" s="4" t="s">
        <v>8073</v>
      </c>
      <c r="Q1602" s="10" t="s">
        <v>164</v>
      </c>
      <c r="R1602" s="10" t="s">
        <v>8088</v>
      </c>
      <c r="S1602" s="13" t="s">
        <v>20</v>
      </c>
    </row>
    <row r="1603" spans="1:19" ht="15" hidden="1" customHeight="1" x14ac:dyDescent="0.25">
      <c r="A1603" s="10">
        <v>645170</v>
      </c>
      <c r="B1603" s="10" t="s">
        <v>64</v>
      </c>
      <c r="C1603" s="10"/>
      <c r="D1603" s="10"/>
      <c r="E1603" s="10"/>
      <c r="F1603" s="10" t="s">
        <v>2892</v>
      </c>
      <c r="G1603" s="11">
        <v>3608.75</v>
      </c>
      <c r="H1603" s="13"/>
      <c r="I1603" s="10" t="s">
        <v>168</v>
      </c>
      <c r="J1603" s="10" t="s">
        <v>198</v>
      </c>
      <c r="K1603" s="47"/>
      <c r="L1603" s="47"/>
      <c r="M1603" s="10" t="s">
        <v>45</v>
      </c>
      <c r="N1603" s="10"/>
      <c r="O1603" s="12">
        <v>41291</v>
      </c>
      <c r="P1603" s="4" t="s">
        <v>8073</v>
      </c>
      <c r="Q1603" s="10" t="s">
        <v>164</v>
      </c>
      <c r="R1603" s="10" t="s">
        <v>8088</v>
      </c>
      <c r="S1603" s="13" t="s">
        <v>20</v>
      </c>
    </row>
    <row r="1604" spans="1:19" ht="15" hidden="1" customHeight="1" x14ac:dyDescent="0.25">
      <c r="A1604" s="10">
        <v>645174</v>
      </c>
      <c r="B1604" s="10" t="s">
        <v>2893</v>
      </c>
      <c r="C1604" s="10"/>
      <c r="D1604" s="10"/>
      <c r="E1604" s="10"/>
      <c r="F1604" s="10" t="s">
        <v>2894</v>
      </c>
      <c r="G1604" s="11">
        <v>3076</v>
      </c>
      <c r="H1604" s="13"/>
      <c r="I1604" s="10">
        <v>6</v>
      </c>
      <c r="J1604" s="10">
        <v>9</v>
      </c>
      <c r="K1604" s="10" t="s">
        <v>2895</v>
      </c>
      <c r="L1604" s="47"/>
      <c r="M1604" s="10" t="s">
        <v>45</v>
      </c>
      <c r="N1604" s="10"/>
      <c r="O1604" s="12">
        <v>41291</v>
      </c>
      <c r="P1604" s="4" t="s">
        <v>8073</v>
      </c>
      <c r="Q1604" s="10" t="s">
        <v>58</v>
      </c>
      <c r="R1604" s="10" t="s">
        <v>8088</v>
      </c>
      <c r="S1604" s="13" t="s">
        <v>20</v>
      </c>
    </row>
    <row r="1605" spans="1:19" ht="15" hidden="1" customHeight="1" x14ac:dyDescent="0.25">
      <c r="A1605" s="10">
        <v>645175</v>
      </c>
      <c r="B1605" s="10" t="s">
        <v>64</v>
      </c>
      <c r="C1605" s="10"/>
      <c r="D1605" s="10"/>
      <c r="E1605" s="10"/>
      <c r="F1605" s="10" t="s">
        <v>2896</v>
      </c>
      <c r="G1605" s="11">
        <v>1281.25</v>
      </c>
      <c r="H1605" s="13"/>
      <c r="I1605" s="10" t="s">
        <v>118</v>
      </c>
      <c r="J1605" s="10" t="s">
        <v>2897</v>
      </c>
      <c r="K1605" s="47"/>
      <c r="L1605" s="47"/>
      <c r="M1605" s="10" t="s">
        <v>45</v>
      </c>
      <c r="N1605" s="10"/>
      <c r="O1605" s="12">
        <v>41291</v>
      </c>
      <c r="P1605" s="4" t="s">
        <v>8073</v>
      </c>
      <c r="Q1605" s="10" t="s">
        <v>164</v>
      </c>
      <c r="R1605" s="10" t="s">
        <v>8088</v>
      </c>
      <c r="S1605" s="13" t="s">
        <v>20</v>
      </c>
    </row>
    <row r="1606" spans="1:19" s="10" customFormat="1" ht="15" hidden="1" customHeight="1" x14ac:dyDescent="0.25">
      <c r="A1606" s="10">
        <v>652822</v>
      </c>
      <c r="B1606" s="10" t="s">
        <v>237</v>
      </c>
      <c r="C1606" s="76" t="s">
        <v>8326</v>
      </c>
      <c r="D1606" s="76"/>
      <c r="E1606" s="76"/>
      <c r="F1606" s="10" t="s">
        <v>3401</v>
      </c>
      <c r="G1606" s="11">
        <v>530.25</v>
      </c>
      <c r="H1606" s="10">
        <v>1</v>
      </c>
      <c r="I1606" s="10">
        <v>18</v>
      </c>
      <c r="K1606" s="10">
        <v>24</v>
      </c>
      <c r="L1606" s="10">
        <v>2.7</v>
      </c>
      <c r="M1606" s="10" t="s">
        <v>18</v>
      </c>
      <c r="N1606" s="10">
        <v>781709</v>
      </c>
      <c r="O1606" s="12">
        <v>41316</v>
      </c>
      <c r="P1606" s="4" t="s">
        <v>8074</v>
      </c>
      <c r="Q1606" s="10" t="s">
        <v>49</v>
      </c>
      <c r="R1606" s="10" t="s">
        <v>8088</v>
      </c>
      <c r="S1606" s="10" t="s">
        <v>26</v>
      </c>
    </row>
    <row r="1607" spans="1:19" s="10" customFormat="1" ht="15" hidden="1" customHeight="1" x14ac:dyDescent="0.25">
      <c r="A1607" s="10">
        <v>652824</v>
      </c>
      <c r="B1607" s="10" t="s">
        <v>237</v>
      </c>
      <c r="C1607" s="76" t="s">
        <v>8326</v>
      </c>
      <c r="D1607" s="76"/>
      <c r="E1607" s="76"/>
      <c r="F1607" s="10" t="s">
        <v>3401</v>
      </c>
      <c r="G1607" s="11">
        <v>530.25</v>
      </c>
      <c r="H1607" s="10">
        <v>1</v>
      </c>
      <c r="I1607" s="10">
        <v>18</v>
      </c>
      <c r="K1607" s="10">
        <v>24</v>
      </c>
      <c r="L1607" s="10">
        <v>2.7</v>
      </c>
      <c r="M1607" s="10" t="s">
        <v>18</v>
      </c>
      <c r="N1607" s="10">
        <v>781720</v>
      </c>
      <c r="O1607" s="12">
        <v>41316</v>
      </c>
      <c r="P1607" s="4" t="s">
        <v>8074</v>
      </c>
      <c r="Q1607" s="10" t="s">
        <v>49</v>
      </c>
      <c r="R1607" s="10" t="s">
        <v>8088</v>
      </c>
      <c r="S1607" s="10" t="s">
        <v>26</v>
      </c>
    </row>
    <row r="1608" spans="1:19" s="10" customFormat="1" ht="15" hidden="1" customHeight="1" x14ac:dyDescent="0.25">
      <c r="A1608" s="10">
        <v>652826</v>
      </c>
      <c r="B1608" s="10" t="s">
        <v>237</v>
      </c>
      <c r="C1608" s="76" t="s">
        <v>8326</v>
      </c>
      <c r="D1608" s="76"/>
      <c r="E1608" s="76"/>
      <c r="F1608" s="10" t="s">
        <v>3401</v>
      </c>
      <c r="G1608" s="11">
        <v>530.25</v>
      </c>
      <c r="H1608" s="10">
        <v>1</v>
      </c>
      <c r="I1608" s="10">
        <v>18</v>
      </c>
      <c r="K1608" s="10">
        <v>24</v>
      </c>
      <c r="L1608" s="10">
        <v>2.7</v>
      </c>
      <c r="M1608" s="10" t="s">
        <v>18</v>
      </c>
      <c r="N1608" s="10">
        <v>781729</v>
      </c>
      <c r="O1608" s="12">
        <v>41316</v>
      </c>
      <c r="P1608" s="4" t="s">
        <v>8074</v>
      </c>
      <c r="Q1608" s="10" t="s">
        <v>49</v>
      </c>
      <c r="R1608" s="10" t="s">
        <v>8088</v>
      </c>
      <c r="S1608" s="10" t="s">
        <v>26</v>
      </c>
    </row>
    <row r="1609" spans="1:19" ht="15" hidden="1" customHeight="1" x14ac:dyDescent="0.25">
      <c r="A1609" s="10">
        <v>645233</v>
      </c>
      <c r="B1609" s="10" t="s">
        <v>2708</v>
      </c>
      <c r="C1609" s="10"/>
      <c r="D1609" s="10"/>
      <c r="E1609" s="10"/>
      <c r="F1609" s="10" t="s">
        <v>2709</v>
      </c>
      <c r="G1609" s="11">
        <v>11465</v>
      </c>
      <c r="H1609" s="13"/>
      <c r="I1609" s="10">
        <v>8.5</v>
      </c>
      <c r="J1609" s="10">
        <v>29</v>
      </c>
      <c r="K1609" s="10">
        <v>2</v>
      </c>
      <c r="L1609" s="13"/>
      <c r="M1609" s="10" t="s">
        <v>45</v>
      </c>
      <c r="N1609" s="10"/>
      <c r="O1609" s="12">
        <v>41291</v>
      </c>
      <c r="P1609" s="4" t="s">
        <v>8073</v>
      </c>
      <c r="Q1609" s="10" t="s">
        <v>75</v>
      </c>
      <c r="R1609" s="47" t="s">
        <v>8087</v>
      </c>
      <c r="S1609" s="13" t="s">
        <v>20</v>
      </c>
    </row>
    <row r="1610" spans="1:19" ht="15" hidden="1" customHeight="1" x14ac:dyDescent="0.25">
      <c r="A1610" s="10">
        <v>645265</v>
      </c>
      <c r="B1610" s="10" t="s">
        <v>2902</v>
      </c>
      <c r="C1610" s="10"/>
      <c r="D1610" s="10"/>
      <c r="E1610" s="10"/>
      <c r="F1610" s="10" t="s">
        <v>2903</v>
      </c>
      <c r="G1610" s="11">
        <v>0</v>
      </c>
      <c r="H1610" s="13"/>
      <c r="I1610" s="10" t="s">
        <v>2904</v>
      </c>
      <c r="J1610" s="10" t="s">
        <v>2905</v>
      </c>
      <c r="K1610" s="47"/>
      <c r="L1610" s="13"/>
      <c r="M1610" s="10" t="s">
        <v>45</v>
      </c>
      <c r="N1610" s="10"/>
      <c r="O1610" s="12">
        <v>41291</v>
      </c>
      <c r="P1610" s="4" t="s">
        <v>8073</v>
      </c>
      <c r="Q1610" s="10" t="s">
        <v>52</v>
      </c>
      <c r="R1610" s="10" t="s">
        <v>8088</v>
      </c>
      <c r="S1610" s="13" t="s">
        <v>20</v>
      </c>
    </row>
    <row r="1611" spans="1:19" ht="15" hidden="1" customHeight="1" x14ac:dyDescent="0.25">
      <c r="A1611" s="10">
        <v>645266</v>
      </c>
      <c r="B1611" s="10" t="s">
        <v>2902</v>
      </c>
      <c r="C1611" s="10"/>
      <c r="D1611" s="10"/>
      <c r="E1611" s="10"/>
      <c r="F1611" s="10" t="s">
        <v>2906</v>
      </c>
      <c r="G1611" s="11">
        <v>0</v>
      </c>
      <c r="H1611" s="13"/>
      <c r="I1611" s="10" t="s">
        <v>2907</v>
      </c>
      <c r="J1611" s="10" t="s">
        <v>2908</v>
      </c>
      <c r="K1611" s="47"/>
      <c r="L1611" s="47"/>
      <c r="M1611" s="10" t="s">
        <v>45</v>
      </c>
      <c r="N1611" s="10"/>
      <c r="O1611" s="12">
        <v>41291</v>
      </c>
      <c r="P1611" s="4" t="s">
        <v>8073</v>
      </c>
      <c r="Q1611" s="10" t="s">
        <v>52</v>
      </c>
      <c r="R1611" s="10" t="s">
        <v>8088</v>
      </c>
      <c r="S1611" s="13" t="s">
        <v>20</v>
      </c>
    </row>
    <row r="1612" spans="1:19" ht="15" hidden="1" customHeight="1" x14ac:dyDescent="0.25">
      <c r="A1612" s="10">
        <v>645267</v>
      </c>
      <c r="B1612" s="10" t="s">
        <v>2902</v>
      </c>
      <c r="C1612" s="10"/>
      <c r="D1612" s="10"/>
      <c r="E1612" s="10"/>
      <c r="F1612" s="10" t="s">
        <v>2909</v>
      </c>
      <c r="G1612" s="11">
        <v>0</v>
      </c>
      <c r="H1612" s="13"/>
      <c r="I1612" s="10" t="s">
        <v>2910</v>
      </c>
      <c r="J1612" s="10" t="s">
        <v>2911</v>
      </c>
      <c r="K1612" s="47"/>
      <c r="L1612" s="13"/>
      <c r="M1612" s="10" t="s">
        <v>45</v>
      </c>
      <c r="N1612" s="10"/>
      <c r="O1612" s="12">
        <v>41291</v>
      </c>
      <c r="P1612" s="4" t="s">
        <v>8073</v>
      </c>
      <c r="Q1612" s="10" t="s">
        <v>52</v>
      </c>
      <c r="R1612" s="10" t="s">
        <v>8088</v>
      </c>
      <c r="S1612" s="13" t="s">
        <v>20</v>
      </c>
    </row>
    <row r="1613" spans="1:19" ht="15" hidden="1" customHeight="1" x14ac:dyDescent="0.25">
      <c r="A1613" s="10">
        <v>645271</v>
      </c>
      <c r="B1613" s="10" t="s">
        <v>292</v>
      </c>
      <c r="C1613" s="10"/>
      <c r="D1613" s="10"/>
      <c r="E1613" s="10"/>
      <c r="F1613" s="10" t="s">
        <v>2912</v>
      </c>
      <c r="G1613" s="11">
        <v>8191.2</v>
      </c>
      <c r="H1613" s="13"/>
      <c r="I1613" s="10" t="s">
        <v>143</v>
      </c>
      <c r="J1613" s="10" t="s">
        <v>2913</v>
      </c>
      <c r="K1613" s="47"/>
      <c r="L1613" s="47"/>
      <c r="M1613" s="10" t="s">
        <v>45</v>
      </c>
      <c r="N1613" s="10"/>
      <c r="O1613" s="12">
        <v>41291</v>
      </c>
      <c r="P1613" s="4" t="s">
        <v>8073</v>
      </c>
      <c r="Q1613" s="10" t="s">
        <v>52</v>
      </c>
      <c r="R1613" s="10" t="s">
        <v>8088</v>
      </c>
      <c r="S1613" s="13" t="s">
        <v>20</v>
      </c>
    </row>
    <row r="1614" spans="1:19" ht="15" hidden="1" customHeight="1" x14ac:dyDescent="0.25">
      <c r="A1614" s="10">
        <v>666357</v>
      </c>
      <c r="B1614" s="10" t="s">
        <v>115</v>
      </c>
      <c r="C1614" s="10"/>
      <c r="D1614" s="10" t="s">
        <v>8558</v>
      </c>
      <c r="E1614" s="10"/>
      <c r="F1614" s="10" t="s">
        <v>4703</v>
      </c>
      <c r="G1614" s="11">
        <v>1270.75</v>
      </c>
      <c r="H1614" s="13"/>
      <c r="I1614" s="10" t="s">
        <v>168</v>
      </c>
      <c r="J1614" s="10" t="s">
        <v>4704</v>
      </c>
      <c r="K1614" s="47"/>
      <c r="L1614" s="47"/>
      <c r="M1614" s="10" t="s">
        <v>18</v>
      </c>
      <c r="N1614" s="10">
        <v>809542</v>
      </c>
      <c r="O1614" s="12">
        <v>41369</v>
      </c>
      <c r="P1614" s="4" t="s">
        <v>8076</v>
      </c>
      <c r="Q1614" s="10" t="s">
        <v>47</v>
      </c>
      <c r="R1614" s="10" t="s">
        <v>8088</v>
      </c>
      <c r="S1614" s="13" t="s">
        <v>20</v>
      </c>
    </row>
    <row r="1615" spans="1:19" ht="15" hidden="1" customHeight="1" x14ac:dyDescent="0.25">
      <c r="A1615" s="10">
        <v>676922</v>
      </c>
      <c r="B1615" s="10" t="s">
        <v>115</v>
      </c>
      <c r="C1615" s="10"/>
      <c r="D1615" s="10" t="s">
        <v>8558</v>
      </c>
      <c r="E1615" s="10"/>
      <c r="F1615" s="10" t="s">
        <v>5339</v>
      </c>
      <c r="G1615" s="11">
        <v>1274.8499999999999</v>
      </c>
      <c r="H1615" s="13"/>
      <c r="I1615" s="10" t="s">
        <v>151</v>
      </c>
      <c r="J1615" s="10">
        <v>16</v>
      </c>
      <c r="K1615" s="10">
        <v>2</v>
      </c>
      <c r="L1615" s="47"/>
      <c r="M1615" s="10" t="s">
        <v>18</v>
      </c>
      <c r="N1615" s="10">
        <v>826563</v>
      </c>
      <c r="O1615" s="12">
        <v>41402</v>
      </c>
      <c r="P1615" s="4" t="s">
        <v>8077</v>
      </c>
      <c r="Q1615" s="10" t="s">
        <v>3152</v>
      </c>
      <c r="R1615" s="47" t="s">
        <v>8087</v>
      </c>
      <c r="S1615" s="13" t="s">
        <v>20</v>
      </c>
    </row>
    <row r="1616" spans="1:19" s="10" customFormat="1" ht="15" hidden="1" customHeight="1" x14ac:dyDescent="0.25">
      <c r="A1616" s="10">
        <v>652827</v>
      </c>
      <c r="B1616" s="10" t="s">
        <v>237</v>
      </c>
      <c r="C1616" s="76" t="s">
        <v>8326</v>
      </c>
      <c r="D1616" s="76"/>
      <c r="E1616" s="76"/>
      <c r="F1616" s="10" t="s">
        <v>3401</v>
      </c>
      <c r="G1616" s="11">
        <v>530.25</v>
      </c>
      <c r="H1616" s="10">
        <v>1</v>
      </c>
      <c r="I1616" s="10">
        <v>18</v>
      </c>
      <c r="K1616" s="10">
        <v>24</v>
      </c>
      <c r="L1616" s="10">
        <v>2.7</v>
      </c>
      <c r="M1616" s="10" t="s">
        <v>18</v>
      </c>
      <c r="N1616" s="10">
        <v>781724</v>
      </c>
      <c r="O1616" s="12">
        <v>41316</v>
      </c>
      <c r="P1616" s="4" t="s">
        <v>8074</v>
      </c>
      <c r="Q1616" s="10" t="s">
        <v>49</v>
      </c>
      <c r="R1616" s="10" t="s">
        <v>8088</v>
      </c>
      <c r="S1616" s="10" t="s">
        <v>26</v>
      </c>
    </row>
    <row r="1617" spans="1:19" s="10" customFormat="1" ht="15" hidden="1" customHeight="1" x14ac:dyDescent="0.25">
      <c r="A1617" s="10">
        <v>664333</v>
      </c>
      <c r="B1617" s="10" t="s">
        <v>4614</v>
      </c>
      <c r="C1617" s="76" t="s">
        <v>8371</v>
      </c>
      <c r="D1617" s="76"/>
      <c r="E1617" s="76"/>
      <c r="F1617" s="10" t="s">
        <v>4615</v>
      </c>
      <c r="G1617" s="11">
        <v>1145.95</v>
      </c>
      <c r="I1617" s="10">
        <v>20</v>
      </c>
      <c r="J1617" s="10">
        <v>17</v>
      </c>
      <c r="K1617" s="10">
        <v>44</v>
      </c>
      <c r="L1617" s="10">
        <v>3</v>
      </c>
      <c r="M1617" s="10" t="s">
        <v>45</v>
      </c>
      <c r="O1617" s="12">
        <v>41367</v>
      </c>
      <c r="P1617" s="4" t="s">
        <v>8076</v>
      </c>
      <c r="Q1617" s="10" t="s">
        <v>3717</v>
      </c>
      <c r="R1617" s="10" t="s">
        <v>8088</v>
      </c>
      <c r="S1617" s="10" t="s">
        <v>26</v>
      </c>
    </row>
    <row r="1618" spans="1:19" s="10" customFormat="1" ht="15" hidden="1" customHeight="1" x14ac:dyDescent="0.25">
      <c r="A1618" s="10">
        <v>643156</v>
      </c>
      <c r="B1618" s="10" t="s">
        <v>41</v>
      </c>
      <c r="C1618" s="76" t="s">
        <v>8326</v>
      </c>
      <c r="D1618" s="76"/>
      <c r="E1618" s="76"/>
      <c r="F1618" s="10" t="s">
        <v>2654</v>
      </c>
      <c r="G1618" s="11">
        <v>867</v>
      </c>
      <c r="I1618" s="10">
        <v>20</v>
      </c>
      <c r="J1618" s="10">
        <v>18</v>
      </c>
      <c r="K1618" s="10">
        <v>36</v>
      </c>
      <c r="L1618" s="10">
        <v>2</v>
      </c>
      <c r="M1618" s="10" t="s">
        <v>45</v>
      </c>
      <c r="O1618" s="12">
        <v>41274</v>
      </c>
      <c r="P1618" s="4" t="s">
        <v>8072</v>
      </c>
      <c r="Q1618" s="10" t="s">
        <v>52</v>
      </c>
      <c r="R1618" s="10" t="s">
        <v>8087</v>
      </c>
      <c r="S1618" s="10" t="s">
        <v>26</v>
      </c>
    </row>
    <row r="1619" spans="1:19" ht="15" hidden="1" customHeight="1" x14ac:dyDescent="0.25">
      <c r="A1619" s="10">
        <v>645329</v>
      </c>
      <c r="B1619" s="10" t="s">
        <v>2920</v>
      </c>
      <c r="C1619" s="10"/>
      <c r="D1619" s="10"/>
      <c r="E1619" s="10"/>
      <c r="F1619" s="10" t="s">
        <v>2921</v>
      </c>
      <c r="G1619" s="11">
        <v>1083.5</v>
      </c>
      <c r="H1619" s="13"/>
      <c r="I1619" s="10">
        <v>6</v>
      </c>
      <c r="J1619" s="10">
        <v>9</v>
      </c>
      <c r="K1619" s="10" t="s">
        <v>418</v>
      </c>
      <c r="L1619" s="47"/>
      <c r="M1619" s="10" t="s">
        <v>45</v>
      </c>
      <c r="N1619" s="10"/>
      <c r="O1619" s="12">
        <v>41292</v>
      </c>
      <c r="P1619" s="4" t="s">
        <v>8073</v>
      </c>
      <c r="Q1619" s="10" t="s">
        <v>253</v>
      </c>
      <c r="R1619" s="10" t="s">
        <v>8088</v>
      </c>
      <c r="S1619" s="13" t="s">
        <v>20</v>
      </c>
    </row>
    <row r="1620" spans="1:19" ht="15" hidden="1" customHeight="1" x14ac:dyDescent="0.25">
      <c r="A1620" s="10">
        <v>645332</v>
      </c>
      <c r="B1620" s="10" t="s">
        <v>2920</v>
      </c>
      <c r="C1620" s="10"/>
      <c r="D1620" s="10"/>
      <c r="E1620" s="10"/>
      <c r="F1620" s="10" t="s">
        <v>2922</v>
      </c>
      <c r="G1620" s="11">
        <v>955.5</v>
      </c>
      <c r="H1620" s="13"/>
      <c r="I1620" s="10">
        <v>2</v>
      </c>
      <c r="J1620" s="10">
        <v>3</v>
      </c>
      <c r="K1620" s="10" t="s">
        <v>418</v>
      </c>
      <c r="L1620" s="47"/>
      <c r="M1620" s="10" t="s">
        <v>45</v>
      </c>
      <c r="N1620" s="10"/>
      <c r="O1620" s="12">
        <v>41292</v>
      </c>
      <c r="P1620" s="4" t="s">
        <v>8073</v>
      </c>
      <c r="Q1620" s="10" t="s">
        <v>253</v>
      </c>
      <c r="R1620" s="10" t="s">
        <v>8088</v>
      </c>
      <c r="S1620" s="13" t="s">
        <v>20</v>
      </c>
    </row>
    <row r="1621" spans="1:19" ht="15" hidden="1" customHeight="1" x14ac:dyDescent="0.25">
      <c r="A1621" s="10">
        <v>645334</v>
      </c>
      <c r="B1621" s="10" t="s">
        <v>2920</v>
      </c>
      <c r="C1621" s="10"/>
      <c r="D1621" s="10"/>
      <c r="E1621" s="10"/>
      <c r="F1621" s="10" t="s">
        <v>2923</v>
      </c>
      <c r="G1621" s="11">
        <v>1487</v>
      </c>
      <c r="H1621" s="13"/>
      <c r="I1621" s="10">
        <v>12</v>
      </c>
      <c r="J1621" s="10">
        <v>12</v>
      </c>
      <c r="K1621" s="10" t="s">
        <v>418</v>
      </c>
      <c r="L1621" s="47"/>
      <c r="M1621" s="10" t="s">
        <v>45</v>
      </c>
      <c r="N1621" s="10"/>
      <c r="O1621" s="12">
        <v>41292</v>
      </c>
      <c r="P1621" s="4" t="s">
        <v>8073</v>
      </c>
      <c r="Q1621" s="10" t="s">
        <v>253</v>
      </c>
      <c r="R1621" s="10" t="s">
        <v>8088</v>
      </c>
      <c r="S1621" s="13" t="s">
        <v>20</v>
      </c>
    </row>
    <row r="1622" spans="1:19" ht="15" hidden="1" customHeight="1" x14ac:dyDescent="0.25">
      <c r="A1622" s="10">
        <v>645337</v>
      </c>
      <c r="B1622" s="10" t="s">
        <v>2920</v>
      </c>
      <c r="C1622" s="10"/>
      <c r="D1622" s="10"/>
      <c r="E1622" s="10"/>
      <c r="F1622" s="10" t="s">
        <v>2924</v>
      </c>
      <c r="G1622" s="11">
        <v>1045</v>
      </c>
      <c r="H1622" s="13"/>
      <c r="I1622" s="10">
        <v>4</v>
      </c>
      <c r="J1622" s="10">
        <v>6</v>
      </c>
      <c r="K1622" s="10" t="s">
        <v>418</v>
      </c>
      <c r="L1622" s="47"/>
      <c r="M1622" s="10" t="s">
        <v>45</v>
      </c>
      <c r="N1622" s="10"/>
      <c r="O1622" s="12">
        <v>41292</v>
      </c>
      <c r="P1622" s="4" t="s">
        <v>8073</v>
      </c>
      <c r="Q1622" s="10" t="s">
        <v>253</v>
      </c>
      <c r="R1622" s="10" t="s">
        <v>8088</v>
      </c>
      <c r="S1622" s="13" t="s">
        <v>20</v>
      </c>
    </row>
    <row r="1623" spans="1:19" ht="15" hidden="1" customHeight="1" x14ac:dyDescent="0.25">
      <c r="A1623" s="10">
        <v>645339</v>
      </c>
      <c r="B1623" s="10" t="s">
        <v>2920</v>
      </c>
      <c r="C1623" s="10"/>
      <c r="D1623" s="10"/>
      <c r="E1623" s="10"/>
      <c r="F1623" s="10" t="s">
        <v>2925</v>
      </c>
      <c r="G1623" s="11">
        <v>1038</v>
      </c>
      <c r="H1623" s="13"/>
      <c r="I1623" s="10" t="s">
        <v>246</v>
      </c>
      <c r="J1623" s="10">
        <v>9</v>
      </c>
      <c r="K1623" s="10">
        <v>2</v>
      </c>
      <c r="L1623" s="47"/>
      <c r="M1623" s="10" t="s">
        <v>45</v>
      </c>
      <c r="N1623" s="10"/>
      <c r="O1623" s="12">
        <v>41292</v>
      </c>
      <c r="P1623" s="4" t="s">
        <v>8073</v>
      </c>
      <c r="Q1623" s="10" t="s">
        <v>253</v>
      </c>
      <c r="R1623" s="10" t="s">
        <v>8088</v>
      </c>
      <c r="S1623" s="13" t="s">
        <v>20</v>
      </c>
    </row>
    <row r="1624" spans="1:19" s="10" customFormat="1" ht="15" hidden="1" customHeight="1" x14ac:dyDescent="0.25">
      <c r="A1624" s="10">
        <v>646226</v>
      </c>
      <c r="B1624" s="10" t="s">
        <v>41</v>
      </c>
      <c r="C1624" s="76" t="s">
        <v>8326</v>
      </c>
      <c r="D1624" s="76"/>
      <c r="E1624" s="76"/>
      <c r="F1624" s="10" t="s">
        <v>2654</v>
      </c>
      <c r="G1624" s="11">
        <v>871.15</v>
      </c>
      <c r="I1624" s="10">
        <v>20</v>
      </c>
      <c r="J1624" s="10">
        <v>18</v>
      </c>
      <c r="K1624" s="10">
        <v>36</v>
      </c>
      <c r="L1624" s="10">
        <v>2</v>
      </c>
      <c r="M1624" s="10" t="s">
        <v>18</v>
      </c>
      <c r="N1624" s="10">
        <v>764743</v>
      </c>
      <c r="O1624" s="12">
        <v>41281</v>
      </c>
      <c r="P1624" s="4" t="s">
        <v>8073</v>
      </c>
      <c r="Q1624" s="10" t="s">
        <v>31</v>
      </c>
      <c r="R1624" s="10" t="s">
        <v>8087</v>
      </c>
      <c r="S1624" s="10" t="s">
        <v>26</v>
      </c>
    </row>
    <row r="1625" spans="1:19" s="10" customFormat="1" ht="15" hidden="1" customHeight="1" x14ac:dyDescent="0.25">
      <c r="A1625" s="10">
        <v>690320</v>
      </c>
      <c r="B1625" s="10" t="s">
        <v>41</v>
      </c>
      <c r="C1625" s="76" t="s">
        <v>8326</v>
      </c>
      <c r="D1625" s="76"/>
      <c r="E1625" s="76"/>
      <c r="F1625" s="10" t="s">
        <v>6476</v>
      </c>
      <c r="G1625" s="10">
        <v>911.15</v>
      </c>
      <c r="I1625" s="10">
        <v>20</v>
      </c>
      <c r="J1625" s="10">
        <v>18</v>
      </c>
      <c r="K1625" s="10">
        <v>36</v>
      </c>
      <c r="L1625" s="10">
        <v>2</v>
      </c>
      <c r="M1625" s="10" t="s">
        <v>18</v>
      </c>
      <c r="N1625" s="10">
        <v>856425</v>
      </c>
      <c r="O1625" s="12">
        <v>41458</v>
      </c>
      <c r="P1625" s="4" t="s">
        <v>8079</v>
      </c>
      <c r="Q1625" s="10" t="s">
        <v>25</v>
      </c>
      <c r="R1625" s="10" t="s">
        <v>8087</v>
      </c>
      <c r="S1625" s="10" t="s">
        <v>26</v>
      </c>
    </row>
    <row r="1626" spans="1:19" s="10" customFormat="1" ht="15" hidden="1" customHeight="1" x14ac:dyDescent="0.25">
      <c r="A1626" s="10">
        <v>690320</v>
      </c>
      <c r="B1626" s="10" t="s">
        <v>41</v>
      </c>
      <c r="C1626" s="76" t="s">
        <v>8326</v>
      </c>
      <c r="D1626" s="76"/>
      <c r="E1626" s="76"/>
      <c r="F1626" s="10" t="s">
        <v>6476</v>
      </c>
      <c r="G1626" s="10">
        <v>911.15</v>
      </c>
      <c r="I1626" s="10">
        <v>20</v>
      </c>
      <c r="J1626" s="10">
        <v>18</v>
      </c>
      <c r="K1626" s="10">
        <v>36</v>
      </c>
      <c r="L1626" s="10">
        <v>2</v>
      </c>
      <c r="M1626" s="10" t="s">
        <v>18</v>
      </c>
      <c r="N1626" s="10">
        <v>856425</v>
      </c>
      <c r="O1626" s="12">
        <v>41458</v>
      </c>
      <c r="P1626" s="4" t="s">
        <v>8079</v>
      </c>
      <c r="Q1626" s="10" t="s">
        <v>25</v>
      </c>
      <c r="R1626" s="10" t="s">
        <v>8087</v>
      </c>
      <c r="S1626" s="10" t="s">
        <v>26</v>
      </c>
    </row>
    <row r="1627" spans="1:19" s="10" customFormat="1" ht="15" hidden="1" customHeight="1" x14ac:dyDescent="0.25">
      <c r="A1627" s="10">
        <v>643575</v>
      </c>
      <c r="B1627" s="10" t="s">
        <v>976</v>
      </c>
      <c r="C1627" s="76" t="s">
        <v>8371</v>
      </c>
      <c r="D1627" s="76"/>
      <c r="E1627" s="76"/>
      <c r="F1627" s="10" t="s">
        <v>2370</v>
      </c>
      <c r="G1627" s="11">
        <v>2193.4</v>
      </c>
      <c r="I1627" s="10">
        <v>23</v>
      </c>
      <c r="J1627" s="10">
        <v>10</v>
      </c>
      <c r="K1627" s="10">
        <v>30</v>
      </c>
      <c r="L1627" s="10">
        <v>1.5</v>
      </c>
      <c r="M1627" s="10" t="s">
        <v>18</v>
      </c>
      <c r="N1627" s="10">
        <v>758592</v>
      </c>
      <c r="O1627" s="12">
        <v>41261</v>
      </c>
      <c r="P1627" s="4" t="s">
        <v>8072</v>
      </c>
      <c r="Q1627" s="10" t="s">
        <v>58</v>
      </c>
      <c r="R1627" s="10" t="s">
        <v>8088</v>
      </c>
      <c r="S1627" s="10" t="s">
        <v>26</v>
      </c>
    </row>
    <row r="1628" spans="1:19" s="10" customFormat="1" ht="15" hidden="1" customHeight="1" x14ac:dyDescent="0.25">
      <c r="A1628" s="10">
        <v>676834</v>
      </c>
      <c r="B1628" s="10" t="s">
        <v>976</v>
      </c>
      <c r="C1628" s="76" t="s">
        <v>8371</v>
      </c>
      <c r="D1628" s="76"/>
      <c r="E1628" s="76"/>
      <c r="F1628" s="10" t="s">
        <v>2370</v>
      </c>
      <c r="G1628" s="11">
        <v>2209</v>
      </c>
      <c r="I1628" s="10">
        <v>23</v>
      </c>
      <c r="J1628" s="10">
        <v>10</v>
      </c>
      <c r="K1628" s="10">
        <v>30</v>
      </c>
      <c r="L1628" s="10">
        <v>1.5</v>
      </c>
      <c r="M1628" s="10" t="s">
        <v>18</v>
      </c>
      <c r="N1628" s="10">
        <v>826825</v>
      </c>
      <c r="O1628" s="12">
        <v>41403</v>
      </c>
      <c r="P1628" s="4" t="s">
        <v>8077</v>
      </c>
      <c r="Q1628" s="10" t="s">
        <v>103</v>
      </c>
      <c r="R1628" s="10" t="s">
        <v>8088</v>
      </c>
      <c r="S1628" s="10" t="s">
        <v>26</v>
      </c>
    </row>
    <row r="1629" spans="1:19" ht="15" hidden="1" customHeight="1" x14ac:dyDescent="0.25">
      <c r="A1629" s="10">
        <v>645467</v>
      </c>
      <c r="B1629" s="10" t="s">
        <v>451</v>
      </c>
      <c r="C1629" s="10"/>
      <c r="D1629" s="10"/>
      <c r="E1629" s="10"/>
      <c r="F1629" s="10" t="s">
        <v>2928</v>
      </c>
      <c r="G1629" s="11">
        <v>3285</v>
      </c>
      <c r="H1629" s="13"/>
      <c r="I1629" s="10">
        <v>6</v>
      </c>
      <c r="J1629" s="10" t="s">
        <v>2929</v>
      </c>
      <c r="K1629" s="47"/>
      <c r="L1629" s="13"/>
      <c r="M1629" s="10" t="s">
        <v>45</v>
      </c>
      <c r="N1629" s="10"/>
      <c r="O1629" s="12">
        <v>41292</v>
      </c>
      <c r="P1629" s="4" t="s">
        <v>8073</v>
      </c>
      <c r="Q1629" s="10" t="s">
        <v>47</v>
      </c>
      <c r="R1629" s="10" t="s">
        <v>8088</v>
      </c>
      <c r="S1629" s="13" t="s">
        <v>20</v>
      </c>
    </row>
    <row r="1630" spans="1:19" ht="15" hidden="1" customHeight="1" x14ac:dyDescent="0.25">
      <c r="A1630" s="10">
        <v>645469</v>
      </c>
      <c r="B1630" s="10" t="s">
        <v>451</v>
      </c>
      <c r="C1630" s="10"/>
      <c r="D1630" s="10"/>
      <c r="E1630" s="10"/>
      <c r="F1630" s="10" t="s">
        <v>2930</v>
      </c>
      <c r="G1630" s="11">
        <v>3164</v>
      </c>
      <c r="H1630" s="13"/>
      <c r="I1630" s="10">
        <v>8</v>
      </c>
      <c r="J1630" s="10" t="s">
        <v>2931</v>
      </c>
      <c r="K1630" s="47"/>
      <c r="L1630" s="47"/>
      <c r="M1630" s="10" t="s">
        <v>45</v>
      </c>
      <c r="N1630" s="10"/>
      <c r="O1630" s="12">
        <v>41292</v>
      </c>
      <c r="P1630" s="4" t="s">
        <v>8073</v>
      </c>
      <c r="Q1630" s="10" t="s">
        <v>47</v>
      </c>
      <c r="R1630" s="10" t="s">
        <v>8088</v>
      </c>
      <c r="S1630" s="13" t="s">
        <v>20</v>
      </c>
    </row>
    <row r="1631" spans="1:19" ht="15" hidden="1" customHeight="1" x14ac:dyDescent="0.25">
      <c r="A1631" s="10">
        <v>645473</v>
      </c>
      <c r="B1631" s="10" t="s">
        <v>451</v>
      </c>
      <c r="C1631" s="10"/>
      <c r="D1631" s="10"/>
      <c r="E1631" s="10"/>
      <c r="F1631" s="10" t="s">
        <v>2932</v>
      </c>
      <c r="G1631" s="11">
        <v>5223</v>
      </c>
      <c r="H1631" s="13"/>
      <c r="I1631" s="10" t="s">
        <v>2933</v>
      </c>
      <c r="J1631" s="47"/>
      <c r="K1631" s="47"/>
      <c r="L1631" s="47"/>
      <c r="M1631" s="10" t="s">
        <v>45</v>
      </c>
      <c r="N1631" s="10"/>
      <c r="O1631" s="12">
        <v>41292</v>
      </c>
      <c r="P1631" s="4" t="s">
        <v>8073</v>
      </c>
      <c r="Q1631" s="10" t="s">
        <v>47</v>
      </c>
      <c r="R1631" s="10" t="s">
        <v>8088</v>
      </c>
      <c r="S1631" s="13" t="s">
        <v>20</v>
      </c>
    </row>
    <row r="1632" spans="1:19" ht="15" hidden="1" customHeight="1" x14ac:dyDescent="0.25">
      <c r="A1632" s="10">
        <v>645474</v>
      </c>
      <c r="B1632" s="10" t="s">
        <v>451</v>
      </c>
      <c r="C1632" s="10"/>
      <c r="D1632" s="10"/>
      <c r="E1632" s="10"/>
      <c r="F1632" s="10" t="s">
        <v>2934</v>
      </c>
      <c r="G1632" s="11">
        <v>0</v>
      </c>
      <c r="H1632" s="13"/>
      <c r="I1632" s="10" t="s">
        <v>2933</v>
      </c>
      <c r="J1632" s="47"/>
      <c r="K1632" s="47"/>
      <c r="L1632" s="47"/>
      <c r="M1632" s="10" t="s">
        <v>45</v>
      </c>
      <c r="N1632" s="10"/>
      <c r="O1632" s="12">
        <v>41292</v>
      </c>
      <c r="P1632" s="4" t="s">
        <v>8073</v>
      </c>
      <c r="Q1632" s="10" t="s">
        <v>47</v>
      </c>
      <c r="R1632" s="10" t="s">
        <v>8088</v>
      </c>
      <c r="S1632" s="13" t="s">
        <v>20</v>
      </c>
    </row>
    <row r="1633" spans="1:19" ht="15" hidden="1" customHeight="1" x14ac:dyDescent="0.25">
      <c r="A1633" s="10">
        <v>645477</v>
      </c>
      <c r="B1633" s="10" t="s">
        <v>451</v>
      </c>
      <c r="C1633" s="10"/>
      <c r="D1633" s="10"/>
      <c r="E1633" s="10"/>
      <c r="F1633" s="10" t="s">
        <v>2935</v>
      </c>
      <c r="G1633" s="11">
        <v>24321</v>
      </c>
      <c r="H1633" s="13"/>
      <c r="I1633" s="10" t="s">
        <v>2936</v>
      </c>
      <c r="J1633" s="47"/>
      <c r="K1633" s="47"/>
      <c r="L1633" s="47"/>
      <c r="M1633" s="10" t="s">
        <v>45</v>
      </c>
      <c r="N1633" s="10"/>
      <c r="O1633" s="12">
        <v>41292</v>
      </c>
      <c r="P1633" s="4" t="s">
        <v>8073</v>
      </c>
      <c r="Q1633" s="10" t="s">
        <v>47</v>
      </c>
      <c r="R1633" s="10" t="s">
        <v>8088</v>
      </c>
      <c r="S1633" s="13" t="s">
        <v>20</v>
      </c>
    </row>
    <row r="1634" spans="1:19" s="10" customFormat="1" ht="15" hidden="1" customHeight="1" x14ac:dyDescent="0.25">
      <c r="A1634" s="10">
        <v>699998</v>
      </c>
      <c r="B1634" s="10" t="s">
        <v>976</v>
      </c>
      <c r="C1634" s="76" t="s">
        <v>8371</v>
      </c>
      <c r="D1634" s="76"/>
      <c r="E1634" s="76"/>
      <c r="F1634" s="10" t="s">
        <v>7444</v>
      </c>
      <c r="G1634" s="10">
        <v>1862.4</v>
      </c>
      <c r="I1634" s="10">
        <v>23</v>
      </c>
      <c r="J1634" s="10">
        <v>10</v>
      </c>
      <c r="K1634" s="10">
        <v>30</v>
      </c>
      <c r="L1634" s="10">
        <v>1.5</v>
      </c>
      <c r="M1634" s="10" t="s">
        <v>18</v>
      </c>
      <c r="N1634" s="10">
        <v>878500</v>
      </c>
      <c r="O1634" s="12">
        <v>41501</v>
      </c>
      <c r="P1634" s="4" t="s">
        <v>8080</v>
      </c>
      <c r="Q1634" s="10" t="s">
        <v>3717</v>
      </c>
      <c r="R1634" s="10" t="s">
        <v>8087</v>
      </c>
      <c r="S1634" s="10" t="s">
        <v>26</v>
      </c>
    </row>
    <row r="1635" spans="1:19" ht="15" hidden="1" customHeight="1" x14ac:dyDescent="0.25">
      <c r="A1635" s="10">
        <v>645512</v>
      </c>
      <c r="B1635" s="10" t="s">
        <v>292</v>
      </c>
      <c r="C1635" s="10"/>
      <c r="D1635" s="10"/>
      <c r="E1635" s="10"/>
      <c r="F1635" s="10" t="s">
        <v>2938</v>
      </c>
      <c r="G1635" s="11">
        <v>15711.6</v>
      </c>
      <c r="H1635" s="13"/>
      <c r="I1635" s="10" t="s">
        <v>168</v>
      </c>
      <c r="J1635" s="10">
        <v>12</v>
      </c>
      <c r="K1635" s="10" t="s">
        <v>2939</v>
      </c>
      <c r="L1635" s="47"/>
      <c r="M1635" s="10" t="s">
        <v>45</v>
      </c>
      <c r="N1635" s="10"/>
      <c r="O1635" s="12">
        <v>41292</v>
      </c>
      <c r="P1635" s="4" t="s">
        <v>8073</v>
      </c>
      <c r="Q1635" s="10" t="s">
        <v>52</v>
      </c>
      <c r="R1635" s="10" t="s">
        <v>8088</v>
      </c>
      <c r="S1635" s="13" t="s">
        <v>20</v>
      </c>
    </row>
    <row r="1636" spans="1:19" ht="15" hidden="1" customHeight="1" x14ac:dyDescent="0.25">
      <c r="A1636" s="10">
        <v>645513</v>
      </c>
      <c r="B1636" s="10" t="s">
        <v>292</v>
      </c>
      <c r="C1636" s="10"/>
      <c r="D1636" s="10"/>
      <c r="E1636" s="10"/>
      <c r="F1636" s="10" t="s">
        <v>2940</v>
      </c>
      <c r="G1636" s="11">
        <v>7176.6</v>
      </c>
      <c r="H1636" s="13"/>
      <c r="I1636" s="10" t="s">
        <v>143</v>
      </c>
      <c r="J1636" s="10">
        <v>10</v>
      </c>
      <c r="K1636" s="10" t="s">
        <v>2939</v>
      </c>
      <c r="L1636" s="47"/>
      <c r="M1636" s="10" t="s">
        <v>45</v>
      </c>
      <c r="N1636" s="10"/>
      <c r="O1636" s="12">
        <v>41292</v>
      </c>
      <c r="P1636" s="4" t="s">
        <v>8073</v>
      </c>
      <c r="Q1636" s="10" t="s">
        <v>52</v>
      </c>
      <c r="R1636" s="10" t="s">
        <v>8088</v>
      </c>
      <c r="S1636" s="13" t="s">
        <v>20</v>
      </c>
    </row>
    <row r="1637" spans="1:19" ht="15" hidden="1" customHeight="1" x14ac:dyDescent="0.25">
      <c r="A1637" s="10">
        <v>645514</v>
      </c>
      <c r="B1637" s="10" t="s">
        <v>292</v>
      </c>
      <c r="C1637" s="10"/>
      <c r="D1637" s="10"/>
      <c r="E1637" s="10"/>
      <c r="F1637" s="10" t="s">
        <v>2941</v>
      </c>
      <c r="G1637" s="11">
        <v>12117.6</v>
      </c>
      <c r="H1637" s="13"/>
      <c r="I1637" s="10" t="s">
        <v>343</v>
      </c>
      <c r="J1637" s="10">
        <v>12</v>
      </c>
      <c r="K1637" s="10" t="s">
        <v>2939</v>
      </c>
      <c r="L1637" s="47"/>
      <c r="M1637" s="10" t="s">
        <v>45</v>
      </c>
      <c r="N1637" s="10"/>
      <c r="O1637" s="12">
        <v>41292</v>
      </c>
      <c r="P1637" s="4" t="s">
        <v>8073</v>
      </c>
      <c r="Q1637" s="10" t="s">
        <v>52</v>
      </c>
      <c r="R1637" s="10" t="s">
        <v>8088</v>
      </c>
      <c r="S1637" s="13" t="s">
        <v>20</v>
      </c>
    </row>
    <row r="1638" spans="1:19" ht="15" hidden="1" customHeight="1" x14ac:dyDescent="0.25">
      <c r="A1638" s="10">
        <v>645515</v>
      </c>
      <c r="B1638" s="10" t="s">
        <v>1009</v>
      </c>
      <c r="C1638" s="10"/>
      <c r="D1638" s="10"/>
      <c r="E1638" s="10"/>
      <c r="F1638" s="10" t="s">
        <v>2942</v>
      </c>
      <c r="G1638" s="11">
        <v>2032.5</v>
      </c>
      <c r="H1638" s="13"/>
      <c r="I1638" s="10" t="s">
        <v>119</v>
      </c>
      <c r="J1638" s="10">
        <v>6</v>
      </c>
      <c r="K1638" s="10">
        <v>2</v>
      </c>
      <c r="L1638" s="47"/>
      <c r="M1638" s="10" t="s">
        <v>45</v>
      </c>
      <c r="N1638" s="10"/>
      <c r="O1638" s="12">
        <v>41292</v>
      </c>
      <c r="P1638" s="4" t="s">
        <v>8073</v>
      </c>
      <c r="Q1638" s="10" t="s">
        <v>58</v>
      </c>
      <c r="R1638" s="10" t="s">
        <v>8088</v>
      </c>
      <c r="S1638" s="13" t="s">
        <v>20</v>
      </c>
    </row>
    <row r="1639" spans="1:19" ht="15" hidden="1" customHeight="1" x14ac:dyDescent="0.25">
      <c r="A1639" s="10">
        <v>645517</v>
      </c>
      <c r="B1639" s="10" t="s">
        <v>292</v>
      </c>
      <c r="C1639" s="10"/>
      <c r="D1639" s="10"/>
      <c r="E1639" s="10"/>
      <c r="F1639" s="10" t="s">
        <v>2943</v>
      </c>
      <c r="G1639" s="11">
        <v>17730</v>
      </c>
      <c r="H1639" s="13"/>
      <c r="I1639" s="10" t="s">
        <v>257</v>
      </c>
      <c r="J1639" s="10">
        <v>18</v>
      </c>
      <c r="K1639" s="10" t="s">
        <v>2939</v>
      </c>
      <c r="L1639" s="13"/>
      <c r="M1639" s="10" t="s">
        <v>45</v>
      </c>
      <c r="N1639" s="10"/>
      <c r="O1639" s="12">
        <v>41292</v>
      </c>
      <c r="P1639" s="4" t="s">
        <v>8073</v>
      </c>
      <c r="Q1639" s="10" t="s">
        <v>52</v>
      </c>
      <c r="R1639" s="10" t="s">
        <v>8088</v>
      </c>
      <c r="S1639" s="13" t="s">
        <v>20</v>
      </c>
    </row>
    <row r="1640" spans="1:19" ht="15" hidden="1" customHeight="1" x14ac:dyDescent="0.25">
      <c r="A1640" s="10">
        <v>645522</v>
      </c>
      <c r="B1640" s="10" t="s">
        <v>1009</v>
      </c>
      <c r="C1640" s="10"/>
      <c r="D1640" s="10"/>
      <c r="E1640" s="10"/>
      <c r="F1640" s="10" t="s">
        <v>2944</v>
      </c>
      <c r="G1640" s="11">
        <v>5032.5</v>
      </c>
      <c r="H1640" s="13"/>
      <c r="I1640" s="10" t="s">
        <v>168</v>
      </c>
      <c r="J1640" s="10">
        <v>12</v>
      </c>
      <c r="K1640" s="10">
        <v>2</v>
      </c>
      <c r="L1640" s="47"/>
      <c r="M1640" s="10" t="s">
        <v>45</v>
      </c>
      <c r="N1640" s="10"/>
      <c r="O1640" s="12">
        <v>41292</v>
      </c>
      <c r="P1640" s="4" t="s">
        <v>8073</v>
      </c>
      <c r="Q1640" s="10" t="s">
        <v>58</v>
      </c>
      <c r="R1640" s="10" t="s">
        <v>8088</v>
      </c>
      <c r="S1640" s="13" t="s">
        <v>20</v>
      </c>
    </row>
    <row r="1641" spans="1:19" ht="15" hidden="1" customHeight="1" x14ac:dyDescent="0.25">
      <c r="A1641" s="10">
        <v>645524</v>
      </c>
      <c r="B1641" s="10" t="s">
        <v>1009</v>
      </c>
      <c r="C1641" s="10"/>
      <c r="D1641" s="10"/>
      <c r="E1641" s="10"/>
      <c r="F1641" s="10" t="s">
        <v>2945</v>
      </c>
      <c r="G1641" s="11">
        <v>1425</v>
      </c>
      <c r="H1641" s="13"/>
      <c r="I1641" s="10" t="s">
        <v>118</v>
      </c>
      <c r="J1641" s="10">
        <v>3</v>
      </c>
      <c r="K1641" s="10">
        <v>2</v>
      </c>
      <c r="L1641" s="47"/>
      <c r="M1641" s="10" t="s">
        <v>45</v>
      </c>
      <c r="N1641" s="10"/>
      <c r="O1641" s="12">
        <v>41292</v>
      </c>
      <c r="P1641" s="4" t="s">
        <v>8073</v>
      </c>
      <c r="Q1641" s="10" t="s">
        <v>58</v>
      </c>
      <c r="R1641" s="10" t="s">
        <v>8088</v>
      </c>
      <c r="S1641" s="13" t="s">
        <v>20</v>
      </c>
    </row>
    <row r="1642" spans="1:19" ht="15" hidden="1" customHeight="1" x14ac:dyDescent="0.25">
      <c r="A1642" s="10">
        <v>645526</v>
      </c>
      <c r="B1642" s="10" t="s">
        <v>2946</v>
      </c>
      <c r="C1642" s="10"/>
      <c r="D1642" s="10"/>
      <c r="E1642" s="10"/>
      <c r="F1642" s="10" t="s">
        <v>2947</v>
      </c>
      <c r="G1642" s="11">
        <v>2060</v>
      </c>
      <c r="H1642" s="47"/>
      <c r="I1642" s="10">
        <v>15</v>
      </c>
      <c r="J1642" s="10" t="s">
        <v>2948</v>
      </c>
      <c r="K1642" s="47"/>
      <c r="L1642" s="47"/>
      <c r="M1642" s="10" t="s">
        <v>45</v>
      </c>
      <c r="N1642" s="10"/>
      <c r="O1642" s="12">
        <v>41292</v>
      </c>
      <c r="P1642" s="4" t="s">
        <v>8073</v>
      </c>
      <c r="Q1642" s="10" t="s">
        <v>71</v>
      </c>
      <c r="R1642" s="10" t="s">
        <v>8088</v>
      </c>
      <c r="S1642" s="13" t="s">
        <v>20</v>
      </c>
    </row>
    <row r="1643" spans="1:19" s="10" customFormat="1" ht="15" hidden="1" customHeight="1" x14ac:dyDescent="0.25">
      <c r="A1643" s="10">
        <v>701595</v>
      </c>
      <c r="B1643" s="10" t="s">
        <v>41</v>
      </c>
      <c r="C1643" s="76" t="s">
        <v>8314</v>
      </c>
      <c r="D1643" s="76"/>
      <c r="E1643" s="76"/>
      <c r="F1643" s="10" t="s">
        <v>7574</v>
      </c>
      <c r="G1643" s="10">
        <v>4160</v>
      </c>
      <c r="I1643" s="10">
        <v>24</v>
      </c>
      <c r="J1643" s="10">
        <v>0</v>
      </c>
      <c r="K1643" s="10">
        <v>0</v>
      </c>
      <c r="L1643" s="10">
        <v>2</v>
      </c>
      <c r="M1643" s="10" t="s">
        <v>18</v>
      </c>
      <c r="N1643" s="10">
        <v>882821</v>
      </c>
      <c r="O1643" s="12">
        <v>41508</v>
      </c>
      <c r="P1643" s="4" t="s">
        <v>8080</v>
      </c>
      <c r="Q1643" s="10" t="s">
        <v>52</v>
      </c>
      <c r="R1643" s="10" t="s">
        <v>8088</v>
      </c>
      <c r="S1643" s="10" t="s">
        <v>26</v>
      </c>
    </row>
    <row r="1644" spans="1:19" ht="15" hidden="1" customHeight="1" x14ac:dyDescent="0.25">
      <c r="A1644" s="10">
        <v>645536</v>
      </c>
      <c r="B1644" s="10" t="s">
        <v>1009</v>
      </c>
      <c r="C1644" s="10"/>
      <c r="D1644" s="10"/>
      <c r="E1644" s="10"/>
      <c r="F1644" s="10" t="s">
        <v>2950</v>
      </c>
      <c r="G1644" s="11">
        <v>2220</v>
      </c>
      <c r="H1644" s="47"/>
      <c r="I1644" s="10" t="s">
        <v>246</v>
      </c>
      <c r="J1644" s="10">
        <v>9</v>
      </c>
      <c r="K1644" s="10">
        <v>2</v>
      </c>
      <c r="L1644" s="47"/>
      <c r="M1644" s="10" t="s">
        <v>45</v>
      </c>
      <c r="N1644" s="10"/>
      <c r="O1644" s="12">
        <v>41292</v>
      </c>
      <c r="P1644" s="4" t="s">
        <v>8073</v>
      </c>
      <c r="Q1644" s="10" t="s">
        <v>58</v>
      </c>
      <c r="R1644" s="10" t="s">
        <v>8088</v>
      </c>
      <c r="S1644" s="13" t="s">
        <v>20</v>
      </c>
    </row>
    <row r="1645" spans="1:19" ht="15" hidden="1" customHeight="1" x14ac:dyDescent="0.25">
      <c r="A1645" s="10">
        <v>645540</v>
      </c>
      <c r="B1645" s="10" t="s">
        <v>582</v>
      </c>
      <c r="C1645" s="10"/>
      <c r="D1645" s="10"/>
      <c r="E1645" s="10"/>
      <c r="F1645" s="10" t="s">
        <v>2951</v>
      </c>
      <c r="G1645" s="11">
        <v>2507.38</v>
      </c>
      <c r="H1645" s="13"/>
      <c r="I1645" s="10">
        <v>6</v>
      </c>
      <c r="J1645" s="10" t="s">
        <v>2952</v>
      </c>
      <c r="K1645" s="47"/>
      <c r="L1645" s="47"/>
      <c r="M1645" s="10" t="s">
        <v>45</v>
      </c>
      <c r="N1645" s="10"/>
      <c r="O1645" s="12">
        <v>41292</v>
      </c>
      <c r="P1645" s="4" t="s">
        <v>8073</v>
      </c>
      <c r="Q1645" s="10" t="s">
        <v>19</v>
      </c>
      <c r="R1645" s="47" t="s">
        <v>8087</v>
      </c>
      <c r="S1645" s="13" t="s">
        <v>20</v>
      </c>
    </row>
    <row r="1646" spans="1:19" ht="15" hidden="1" customHeight="1" x14ac:dyDescent="0.25">
      <c r="A1646" s="10">
        <v>645555</v>
      </c>
      <c r="B1646" s="10" t="s">
        <v>429</v>
      </c>
      <c r="C1646" s="10"/>
      <c r="D1646" s="10"/>
      <c r="E1646" s="10"/>
      <c r="F1646" s="10" t="s">
        <v>2953</v>
      </c>
      <c r="G1646" s="11">
        <v>2335.5</v>
      </c>
      <c r="H1646" s="13"/>
      <c r="I1646" s="10" t="s">
        <v>257</v>
      </c>
      <c r="J1646" s="10" t="s">
        <v>2954</v>
      </c>
      <c r="K1646" s="47"/>
      <c r="L1646" s="47"/>
      <c r="M1646" s="10" t="s">
        <v>45</v>
      </c>
      <c r="N1646" s="10"/>
      <c r="O1646" s="12">
        <v>41292</v>
      </c>
      <c r="P1646" s="4" t="s">
        <v>8073</v>
      </c>
      <c r="Q1646" s="10" t="s">
        <v>25</v>
      </c>
      <c r="R1646" s="10" t="s">
        <v>8088</v>
      </c>
      <c r="S1646" s="13" t="s">
        <v>20</v>
      </c>
    </row>
    <row r="1647" spans="1:19" ht="15" hidden="1" customHeight="1" x14ac:dyDescent="0.25">
      <c r="A1647" s="10">
        <v>645562</v>
      </c>
      <c r="B1647" s="10" t="s">
        <v>234</v>
      </c>
      <c r="C1647" s="10"/>
      <c r="D1647" s="10"/>
      <c r="E1647" s="10"/>
      <c r="F1647" s="10" t="s">
        <v>2955</v>
      </c>
      <c r="G1647" s="11">
        <v>35730</v>
      </c>
      <c r="H1647" s="13"/>
      <c r="I1647" s="10">
        <v>9</v>
      </c>
      <c r="J1647" s="10" t="s">
        <v>2956</v>
      </c>
      <c r="K1647" s="47"/>
      <c r="L1647" s="47"/>
      <c r="M1647" s="10" t="s">
        <v>45</v>
      </c>
      <c r="N1647" s="10"/>
      <c r="O1647" s="12">
        <v>41292</v>
      </c>
      <c r="P1647" s="4" t="s">
        <v>8073</v>
      </c>
      <c r="Q1647" s="10" t="s">
        <v>39</v>
      </c>
      <c r="R1647" s="10" t="s">
        <v>8088</v>
      </c>
      <c r="S1647" s="13" t="s">
        <v>20</v>
      </c>
    </row>
    <row r="1648" spans="1:19" s="10" customFormat="1" ht="15" hidden="1" customHeight="1" x14ac:dyDescent="0.25">
      <c r="A1648" s="10">
        <v>674968</v>
      </c>
      <c r="B1648" s="10" t="s">
        <v>323</v>
      </c>
      <c r="C1648" s="76" t="s">
        <v>8314</v>
      </c>
      <c r="D1648" s="76"/>
      <c r="E1648" s="76"/>
      <c r="F1648" s="10" t="s">
        <v>5244</v>
      </c>
      <c r="G1648" s="11">
        <v>964.05</v>
      </c>
      <c r="I1648" s="10">
        <v>24</v>
      </c>
      <c r="J1648" s="10">
        <v>0</v>
      </c>
      <c r="K1648" s="10">
        <v>24</v>
      </c>
      <c r="L1648" s="10">
        <v>1</v>
      </c>
      <c r="M1648" s="10" t="s">
        <v>18</v>
      </c>
      <c r="N1648" s="10">
        <v>822620</v>
      </c>
      <c r="O1648" s="12">
        <v>41395</v>
      </c>
      <c r="P1648" s="4" t="s">
        <v>8077</v>
      </c>
      <c r="Q1648" s="10" t="s">
        <v>3152</v>
      </c>
      <c r="R1648" s="10" t="s">
        <v>8088</v>
      </c>
      <c r="S1648" s="10" t="s">
        <v>26</v>
      </c>
    </row>
    <row r="1649" spans="1:19" s="10" customFormat="1" ht="15" hidden="1" customHeight="1" x14ac:dyDescent="0.25">
      <c r="A1649" s="10">
        <v>673396</v>
      </c>
      <c r="B1649" s="10" t="s">
        <v>41</v>
      </c>
      <c r="C1649" s="76" t="s">
        <v>8342</v>
      </c>
      <c r="D1649" s="76"/>
      <c r="E1649" s="76"/>
      <c r="F1649" s="10" t="s">
        <v>2760</v>
      </c>
      <c r="G1649" s="11">
        <v>4756.8</v>
      </c>
      <c r="I1649" s="10">
        <v>24</v>
      </c>
      <c r="J1649" s="10">
        <v>0</v>
      </c>
      <c r="K1649" s="10">
        <v>24</v>
      </c>
      <c r="L1649" s="10">
        <v>2</v>
      </c>
      <c r="M1649" s="10" t="s">
        <v>18</v>
      </c>
      <c r="N1649" s="10">
        <v>819281</v>
      </c>
      <c r="O1649" s="12">
        <v>41389</v>
      </c>
      <c r="P1649" s="4" t="s">
        <v>8076</v>
      </c>
      <c r="Q1649" s="10" t="s">
        <v>3113</v>
      </c>
      <c r="R1649" s="10" t="s">
        <v>8088</v>
      </c>
      <c r="S1649" s="10" t="s">
        <v>26</v>
      </c>
    </row>
    <row r="1650" spans="1:19" ht="15" hidden="1" customHeight="1" x14ac:dyDescent="0.25">
      <c r="A1650" s="10">
        <v>645603</v>
      </c>
      <c r="B1650" s="10" t="s">
        <v>2819</v>
      </c>
      <c r="C1650" s="10"/>
      <c r="D1650" s="10"/>
      <c r="E1650" s="10"/>
      <c r="F1650" s="10" t="s">
        <v>2959</v>
      </c>
      <c r="G1650" s="11">
        <v>2440</v>
      </c>
      <c r="H1650" s="13"/>
      <c r="I1650" s="10">
        <v>4</v>
      </c>
      <c r="J1650" s="10">
        <v>2</v>
      </c>
      <c r="K1650" s="10">
        <v>8</v>
      </c>
      <c r="L1650" s="10">
        <v>25</v>
      </c>
      <c r="M1650" s="10" t="s">
        <v>45</v>
      </c>
      <c r="N1650" s="10"/>
      <c r="O1650" s="12">
        <v>41292</v>
      </c>
      <c r="P1650" s="4" t="s">
        <v>8073</v>
      </c>
      <c r="Q1650" s="10" t="s">
        <v>23</v>
      </c>
      <c r="R1650" s="10" t="s">
        <v>8088</v>
      </c>
      <c r="S1650" s="13" t="s">
        <v>20</v>
      </c>
    </row>
    <row r="1651" spans="1:19" ht="15" hidden="1" customHeight="1" x14ac:dyDescent="0.25">
      <c r="A1651" s="10">
        <v>645654</v>
      </c>
      <c r="B1651" s="10" t="s">
        <v>184</v>
      </c>
      <c r="C1651" s="10"/>
      <c r="D1651" s="10"/>
      <c r="E1651" s="10"/>
      <c r="F1651" s="10" t="s">
        <v>185</v>
      </c>
      <c r="G1651" s="11">
        <v>2962.25</v>
      </c>
      <c r="H1651" s="13"/>
      <c r="I1651" s="10">
        <v>30</v>
      </c>
      <c r="J1651" s="10" t="s">
        <v>186</v>
      </c>
      <c r="K1651" s="47"/>
      <c r="L1651" s="47"/>
      <c r="M1651" s="10" t="s">
        <v>45</v>
      </c>
      <c r="N1651" s="10"/>
      <c r="O1651" s="12">
        <v>41292</v>
      </c>
      <c r="P1651" s="4" t="s">
        <v>8073</v>
      </c>
      <c r="Q1651" s="10" t="s">
        <v>47</v>
      </c>
      <c r="R1651" s="47" t="s">
        <v>8087</v>
      </c>
      <c r="S1651" s="13" t="s">
        <v>20</v>
      </c>
    </row>
    <row r="1652" spans="1:19" s="10" customFormat="1" ht="15" hidden="1" customHeight="1" x14ac:dyDescent="0.25">
      <c r="A1652" s="10">
        <v>637343</v>
      </c>
      <c r="B1652" s="10" t="s">
        <v>1009</v>
      </c>
      <c r="C1652" s="76" t="s">
        <v>8371</v>
      </c>
      <c r="D1652" s="76"/>
      <c r="E1652" s="76"/>
      <c r="F1652" s="10" t="s">
        <v>2124</v>
      </c>
      <c r="G1652" s="11">
        <v>1734.39</v>
      </c>
      <c r="I1652" s="10">
        <v>24</v>
      </c>
      <c r="J1652" s="10">
        <v>0</v>
      </c>
      <c r="K1652" s="10">
        <v>28</v>
      </c>
      <c r="L1652" s="10">
        <v>1.5</v>
      </c>
      <c r="M1652" s="10" t="s">
        <v>45</v>
      </c>
      <c r="O1652" s="12">
        <v>41248</v>
      </c>
      <c r="P1652" s="4" t="s">
        <v>8072</v>
      </c>
      <c r="Q1652" s="10" t="s">
        <v>87</v>
      </c>
      <c r="R1652" s="10" t="s">
        <v>8088</v>
      </c>
      <c r="S1652" s="10" t="s">
        <v>26</v>
      </c>
    </row>
    <row r="1653" spans="1:19" s="10" customFormat="1" ht="15" hidden="1" customHeight="1" x14ac:dyDescent="0.25">
      <c r="A1653" s="10">
        <v>637346</v>
      </c>
      <c r="B1653" s="10" t="s">
        <v>1009</v>
      </c>
      <c r="C1653" s="76" t="s">
        <v>8371</v>
      </c>
      <c r="D1653" s="76"/>
      <c r="E1653" s="76"/>
      <c r="F1653" s="10" t="s">
        <v>2125</v>
      </c>
      <c r="G1653" s="11">
        <v>1734.39</v>
      </c>
      <c r="I1653" s="10">
        <v>24</v>
      </c>
      <c r="J1653" s="10">
        <v>0</v>
      </c>
      <c r="K1653" s="10">
        <v>28</v>
      </c>
      <c r="L1653" s="10">
        <v>1.5</v>
      </c>
      <c r="M1653" s="10" t="s">
        <v>45</v>
      </c>
      <c r="O1653" s="12">
        <v>41248</v>
      </c>
      <c r="P1653" s="4" t="s">
        <v>8072</v>
      </c>
      <c r="Q1653" s="10" t="s">
        <v>87</v>
      </c>
      <c r="R1653" s="10" t="s">
        <v>8088</v>
      </c>
      <c r="S1653" s="10" t="s">
        <v>26</v>
      </c>
    </row>
    <row r="1654" spans="1:19" s="10" customFormat="1" ht="15" hidden="1" customHeight="1" x14ac:dyDescent="0.25">
      <c r="A1654" s="10">
        <v>646511</v>
      </c>
      <c r="B1654" s="10" t="s">
        <v>1009</v>
      </c>
      <c r="C1654" s="76" t="s">
        <v>8371</v>
      </c>
      <c r="D1654" s="76"/>
      <c r="E1654" s="76"/>
      <c r="F1654" s="10" t="s">
        <v>3050</v>
      </c>
      <c r="G1654" s="11">
        <v>932.49</v>
      </c>
      <c r="I1654" s="10">
        <v>24</v>
      </c>
      <c r="J1654" s="10">
        <v>0</v>
      </c>
      <c r="K1654" s="10">
        <v>28</v>
      </c>
      <c r="L1654" s="10">
        <v>1.5</v>
      </c>
      <c r="M1654" s="10" t="s">
        <v>45</v>
      </c>
      <c r="O1654" s="12">
        <v>41297</v>
      </c>
      <c r="P1654" s="4" t="s">
        <v>8073</v>
      </c>
      <c r="Q1654" s="10" t="s">
        <v>87</v>
      </c>
      <c r="R1654" s="10" t="s">
        <v>8088</v>
      </c>
      <c r="S1654" s="10" t="s">
        <v>26</v>
      </c>
    </row>
    <row r="1655" spans="1:19" s="10" customFormat="1" ht="15" hidden="1" customHeight="1" x14ac:dyDescent="0.25">
      <c r="A1655" s="10">
        <v>629825</v>
      </c>
      <c r="B1655" s="10" t="s">
        <v>146</v>
      </c>
      <c r="C1655" s="76" t="s">
        <v>8371</v>
      </c>
      <c r="D1655" s="76"/>
      <c r="E1655" s="76"/>
      <c r="F1655" s="10" t="s">
        <v>1013</v>
      </c>
      <c r="G1655" s="11">
        <v>1987.63</v>
      </c>
      <c r="I1655" s="10">
        <v>24</v>
      </c>
      <c r="K1655" s="10">
        <v>33</v>
      </c>
      <c r="L1655" s="10">
        <v>2.5</v>
      </c>
      <c r="M1655" s="10" t="s">
        <v>18</v>
      </c>
      <c r="N1655" s="10">
        <v>731406</v>
      </c>
      <c r="O1655" s="12">
        <v>41200</v>
      </c>
      <c r="P1655" s="4" t="s">
        <v>8070</v>
      </c>
      <c r="Q1655" s="10" t="s">
        <v>29</v>
      </c>
      <c r="R1655" s="10" t="s">
        <v>8088</v>
      </c>
      <c r="S1655" s="10" t="s">
        <v>26</v>
      </c>
    </row>
    <row r="1656" spans="1:19" s="10" customFormat="1" ht="15" hidden="1" customHeight="1" x14ac:dyDescent="0.25">
      <c r="A1656" s="10">
        <v>630456</v>
      </c>
      <c r="B1656" s="10" t="s">
        <v>146</v>
      </c>
      <c r="C1656" s="76" t="s">
        <v>8371</v>
      </c>
      <c r="D1656" s="76"/>
      <c r="E1656" s="76"/>
      <c r="F1656" s="10" t="s">
        <v>1015</v>
      </c>
      <c r="G1656" s="11">
        <v>1987.63</v>
      </c>
      <c r="I1656" s="10">
        <v>24</v>
      </c>
      <c r="K1656" s="10">
        <v>33</v>
      </c>
      <c r="L1656" s="10">
        <v>2.5</v>
      </c>
      <c r="M1656" s="10" t="s">
        <v>18</v>
      </c>
      <c r="N1656" s="10">
        <v>731507</v>
      </c>
      <c r="O1656" s="12">
        <v>41200</v>
      </c>
      <c r="P1656" s="4" t="s">
        <v>8070</v>
      </c>
      <c r="Q1656" s="10" t="s">
        <v>29</v>
      </c>
      <c r="R1656" s="10" t="s">
        <v>8087</v>
      </c>
      <c r="S1656" s="10" t="s">
        <v>26</v>
      </c>
    </row>
    <row r="1657" spans="1:19" ht="15" hidden="1" customHeight="1" x14ac:dyDescent="0.25">
      <c r="A1657" s="10">
        <v>677024</v>
      </c>
      <c r="B1657" s="10" t="s">
        <v>115</v>
      </c>
      <c r="C1657" s="10"/>
      <c r="D1657" s="10" t="s">
        <v>8558</v>
      </c>
      <c r="E1657" s="10"/>
      <c r="F1657" s="10" t="s">
        <v>5340</v>
      </c>
      <c r="G1657" s="11">
        <v>1274.8499999999999</v>
      </c>
      <c r="H1657" s="13"/>
      <c r="I1657" s="10" t="s">
        <v>151</v>
      </c>
      <c r="J1657" s="10">
        <v>16</v>
      </c>
      <c r="K1657" s="10">
        <v>2</v>
      </c>
      <c r="L1657" s="47"/>
      <c r="M1657" s="10" t="s">
        <v>18</v>
      </c>
      <c r="N1657" s="10">
        <v>826668</v>
      </c>
      <c r="O1657" s="12">
        <v>41402</v>
      </c>
      <c r="P1657" s="4" t="s">
        <v>8077</v>
      </c>
      <c r="Q1657" s="10" t="s">
        <v>3152</v>
      </c>
      <c r="R1657" s="10" t="s">
        <v>8088</v>
      </c>
      <c r="S1657" s="13" t="s">
        <v>20</v>
      </c>
    </row>
    <row r="1658" spans="1:19" s="10" customFormat="1" ht="15" hidden="1" customHeight="1" x14ac:dyDescent="0.25">
      <c r="A1658" s="10">
        <v>649202</v>
      </c>
      <c r="B1658" s="10" t="s">
        <v>2961</v>
      </c>
      <c r="C1658" s="76" t="s">
        <v>8371</v>
      </c>
      <c r="D1658" s="76"/>
      <c r="E1658" s="76"/>
      <c r="F1658" s="10" t="s">
        <v>2962</v>
      </c>
      <c r="G1658" s="11">
        <v>3995</v>
      </c>
      <c r="I1658" s="10">
        <v>32</v>
      </c>
      <c r="J1658" s="10">
        <v>0</v>
      </c>
      <c r="K1658" s="10">
        <v>34</v>
      </c>
      <c r="L1658" s="10">
        <v>4.7</v>
      </c>
      <c r="M1658" s="10" t="s">
        <v>18</v>
      </c>
      <c r="N1658" s="10">
        <v>771041</v>
      </c>
      <c r="O1658" s="12">
        <v>41292</v>
      </c>
      <c r="P1658" s="4" t="s">
        <v>8073</v>
      </c>
      <c r="Q1658" s="10" t="s">
        <v>34</v>
      </c>
      <c r="R1658" s="10" t="s">
        <v>8088</v>
      </c>
      <c r="S1658" s="10" t="s">
        <v>26</v>
      </c>
    </row>
    <row r="1659" spans="1:19" ht="15" hidden="1" customHeight="1" x14ac:dyDescent="0.25">
      <c r="A1659" s="10">
        <v>645693</v>
      </c>
      <c r="B1659" s="10" t="s">
        <v>15</v>
      </c>
      <c r="C1659" s="10"/>
      <c r="D1659" s="10"/>
      <c r="E1659" s="10"/>
      <c r="F1659" s="10" t="s">
        <v>2964</v>
      </c>
      <c r="G1659" s="11">
        <v>1001</v>
      </c>
      <c r="H1659" s="13"/>
      <c r="I1659" s="10" t="s">
        <v>343</v>
      </c>
      <c r="J1659" s="10">
        <v>12</v>
      </c>
      <c r="K1659" s="10" t="s">
        <v>2965</v>
      </c>
      <c r="L1659" s="13"/>
      <c r="M1659" s="10" t="s">
        <v>45</v>
      </c>
      <c r="N1659" s="10"/>
      <c r="O1659" s="12">
        <v>41295</v>
      </c>
      <c r="P1659" s="4" t="s">
        <v>8073</v>
      </c>
      <c r="Q1659" s="10" t="s">
        <v>25</v>
      </c>
      <c r="R1659" s="10" t="s">
        <v>8088</v>
      </c>
      <c r="S1659" s="13" t="s">
        <v>20</v>
      </c>
    </row>
    <row r="1660" spans="1:19" ht="15" hidden="1" customHeight="1" x14ac:dyDescent="0.25">
      <c r="A1660" s="10">
        <v>645707</v>
      </c>
      <c r="B1660" s="10" t="s">
        <v>225</v>
      </c>
      <c r="C1660" s="10"/>
      <c r="D1660" s="10"/>
      <c r="E1660" s="10"/>
      <c r="F1660" s="10" t="s">
        <v>2966</v>
      </c>
      <c r="G1660" s="11">
        <v>2320</v>
      </c>
      <c r="H1660" s="13"/>
      <c r="I1660" s="10">
        <v>4</v>
      </c>
      <c r="J1660" s="47"/>
      <c r="K1660" s="10">
        <v>5</v>
      </c>
      <c r="L1660" s="10">
        <v>1.5</v>
      </c>
      <c r="M1660" s="10" t="s">
        <v>45</v>
      </c>
      <c r="N1660" s="10"/>
      <c r="O1660" s="12">
        <v>41295</v>
      </c>
      <c r="P1660" s="4" t="s">
        <v>8073</v>
      </c>
      <c r="Q1660" s="10" t="s">
        <v>42</v>
      </c>
      <c r="R1660" s="10" t="s">
        <v>8088</v>
      </c>
      <c r="S1660" s="13" t="s">
        <v>20</v>
      </c>
    </row>
    <row r="1661" spans="1:19" ht="15" hidden="1" customHeight="1" x14ac:dyDescent="0.25">
      <c r="A1661" s="10">
        <v>645712</v>
      </c>
      <c r="B1661" s="10" t="s">
        <v>2674</v>
      </c>
      <c r="C1661" s="10"/>
      <c r="D1661" s="10"/>
      <c r="E1661" s="10"/>
      <c r="F1661" s="10" t="s">
        <v>2967</v>
      </c>
      <c r="G1661" s="11">
        <v>1090</v>
      </c>
      <c r="H1661" s="13"/>
      <c r="I1661" s="10">
        <v>5.5</v>
      </c>
      <c r="J1661" s="10" t="s">
        <v>2968</v>
      </c>
      <c r="K1661" s="47"/>
      <c r="L1661" s="47"/>
      <c r="M1661" s="10" t="s">
        <v>45</v>
      </c>
      <c r="N1661" s="10"/>
      <c r="O1661" s="12">
        <v>41295</v>
      </c>
      <c r="P1661" s="4" t="s">
        <v>8073</v>
      </c>
      <c r="Q1661" s="10" t="s">
        <v>29</v>
      </c>
      <c r="R1661" s="10" t="s">
        <v>8088</v>
      </c>
      <c r="S1661" s="13" t="s">
        <v>20</v>
      </c>
    </row>
    <row r="1662" spans="1:19" ht="15" hidden="1" customHeight="1" x14ac:dyDescent="0.25">
      <c r="A1662" s="10">
        <v>645714</v>
      </c>
      <c r="B1662" s="10" t="s">
        <v>2674</v>
      </c>
      <c r="C1662" s="10"/>
      <c r="D1662" s="10"/>
      <c r="E1662" s="10"/>
      <c r="F1662" s="10" t="s">
        <v>2969</v>
      </c>
      <c r="G1662" s="11">
        <v>1175</v>
      </c>
      <c r="H1662" s="13"/>
      <c r="I1662" s="10">
        <v>5.5</v>
      </c>
      <c r="J1662" s="10" t="s">
        <v>2970</v>
      </c>
      <c r="K1662" s="47"/>
      <c r="L1662" s="47"/>
      <c r="M1662" s="10" t="s">
        <v>45</v>
      </c>
      <c r="N1662" s="10"/>
      <c r="O1662" s="12">
        <v>41295</v>
      </c>
      <c r="P1662" s="4" t="s">
        <v>8073</v>
      </c>
      <c r="Q1662" s="10" t="s">
        <v>29</v>
      </c>
      <c r="R1662" s="10" t="s">
        <v>8088</v>
      </c>
      <c r="S1662" s="13" t="s">
        <v>20</v>
      </c>
    </row>
    <row r="1663" spans="1:19" ht="15" hidden="1" customHeight="1" x14ac:dyDescent="0.25">
      <c r="A1663" s="10">
        <v>645715</v>
      </c>
      <c r="B1663" s="10" t="s">
        <v>2674</v>
      </c>
      <c r="C1663" s="10"/>
      <c r="D1663" s="10"/>
      <c r="E1663" s="10"/>
      <c r="F1663" s="10" t="s">
        <v>2971</v>
      </c>
      <c r="G1663" s="11">
        <v>1175</v>
      </c>
      <c r="H1663" s="13"/>
      <c r="I1663" s="10">
        <v>5.5</v>
      </c>
      <c r="J1663" s="10" t="s">
        <v>2972</v>
      </c>
      <c r="K1663" s="47"/>
      <c r="L1663" s="47"/>
      <c r="M1663" s="10" t="s">
        <v>45</v>
      </c>
      <c r="N1663" s="10"/>
      <c r="O1663" s="12">
        <v>41295</v>
      </c>
      <c r="P1663" s="4" t="s">
        <v>8073</v>
      </c>
      <c r="Q1663" s="10" t="s">
        <v>29</v>
      </c>
      <c r="R1663" s="10" t="s">
        <v>8088</v>
      </c>
      <c r="S1663" s="13" t="s">
        <v>20</v>
      </c>
    </row>
    <row r="1664" spans="1:19" ht="15" hidden="1" customHeight="1" x14ac:dyDescent="0.25">
      <c r="A1664" s="10">
        <v>645718</v>
      </c>
      <c r="B1664" s="10" t="s">
        <v>2674</v>
      </c>
      <c r="C1664" s="10"/>
      <c r="D1664" s="10"/>
      <c r="E1664" s="10"/>
      <c r="F1664" s="10" t="s">
        <v>2973</v>
      </c>
      <c r="G1664" s="11">
        <v>1175</v>
      </c>
      <c r="H1664" s="13"/>
      <c r="I1664" s="10">
        <v>5.5</v>
      </c>
      <c r="J1664" s="10" t="s">
        <v>2974</v>
      </c>
      <c r="K1664" s="47"/>
      <c r="L1664" s="47"/>
      <c r="M1664" s="10" t="s">
        <v>45</v>
      </c>
      <c r="N1664" s="10"/>
      <c r="O1664" s="12">
        <v>41295</v>
      </c>
      <c r="P1664" s="4" t="s">
        <v>8073</v>
      </c>
      <c r="Q1664" s="10" t="s">
        <v>29</v>
      </c>
      <c r="R1664" s="10" t="s">
        <v>8088</v>
      </c>
      <c r="S1664" s="13" t="s">
        <v>20</v>
      </c>
    </row>
    <row r="1665" spans="1:19" ht="15" hidden="1" customHeight="1" x14ac:dyDescent="0.25">
      <c r="A1665" s="10">
        <v>645719</v>
      </c>
      <c r="B1665" s="10" t="s">
        <v>2674</v>
      </c>
      <c r="C1665" s="10"/>
      <c r="D1665" s="10"/>
      <c r="E1665" s="10"/>
      <c r="F1665" s="10" t="s">
        <v>2975</v>
      </c>
      <c r="G1665" s="11">
        <v>1175</v>
      </c>
      <c r="H1665" s="13"/>
      <c r="I1665" s="10">
        <v>5.5</v>
      </c>
      <c r="J1665" s="10" t="s">
        <v>2976</v>
      </c>
      <c r="K1665" s="47"/>
      <c r="L1665" s="47"/>
      <c r="M1665" s="10" t="s">
        <v>45</v>
      </c>
      <c r="N1665" s="10"/>
      <c r="O1665" s="12">
        <v>41295</v>
      </c>
      <c r="P1665" s="4" t="s">
        <v>8073</v>
      </c>
      <c r="Q1665" s="10" t="s">
        <v>29</v>
      </c>
      <c r="R1665" s="10" t="s">
        <v>8088</v>
      </c>
      <c r="S1665" s="13" t="s">
        <v>20</v>
      </c>
    </row>
    <row r="1666" spans="1:19" ht="15" hidden="1" customHeight="1" x14ac:dyDescent="0.25">
      <c r="A1666" s="10">
        <v>645720</v>
      </c>
      <c r="B1666" s="10" t="s">
        <v>2674</v>
      </c>
      <c r="C1666" s="10"/>
      <c r="D1666" s="10"/>
      <c r="E1666" s="10"/>
      <c r="F1666" s="10" t="s">
        <v>2977</v>
      </c>
      <c r="G1666" s="11">
        <v>1205</v>
      </c>
      <c r="H1666" s="13"/>
      <c r="I1666" s="10">
        <v>6.5</v>
      </c>
      <c r="J1666" s="10" t="s">
        <v>2978</v>
      </c>
      <c r="K1666" s="47"/>
      <c r="L1666" s="47"/>
      <c r="M1666" s="10" t="s">
        <v>45</v>
      </c>
      <c r="N1666" s="10"/>
      <c r="O1666" s="12">
        <v>41295</v>
      </c>
      <c r="P1666" s="4" t="s">
        <v>8073</v>
      </c>
      <c r="Q1666" s="10" t="s">
        <v>29</v>
      </c>
      <c r="R1666" s="10" t="s">
        <v>8088</v>
      </c>
      <c r="S1666" s="13" t="s">
        <v>20</v>
      </c>
    </row>
    <row r="1667" spans="1:19" ht="15" hidden="1" customHeight="1" x14ac:dyDescent="0.25">
      <c r="A1667" s="10">
        <v>645721</v>
      </c>
      <c r="B1667" s="10" t="s">
        <v>2674</v>
      </c>
      <c r="C1667" s="10"/>
      <c r="D1667" s="10"/>
      <c r="E1667" s="10"/>
      <c r="F1667" s="10" t="s">
        <v>2979</v>
      </c>
      <c r="G1667" s="11">
        <v>1290</v>
      </c>
      <c r="H1667" s="13"/>
      <c r="I1667" s="10">
        <v>6.5</v>
      </c>
      <c r="J1667" s="10" t="s">
        <v>2980</v>
      </c>
      <c r="K1667" s="47"/>
      <c r="L1667" s="47"/>
      <c r="M1667" s="10" t="s">
        <v>45</v>
      </c>
      <c r="N1667" s="10"/>
      <c r="O1667" s="12">
        <v>41295</v>
      </c>
      <c r="P1667" s="4" t="s">
        <v>8073</v>
      </c>
      <c r="Q1667" s="10" t="s">
        <v>29</v>
      </c>
      <c r="R1667" s="10" t="s">
        <v>8088</v>
      </c>
      <c r="S1667" s="13" t="s">
        <v>20</v>
      </c>
    </row>
    <row r="1668" spans="1:19" ht="15" hidden="1" customHeight="1" x14ac:dyDescent="0.25">
      <c r="A1668" s="10">
        <v>645726</v>
      </c>
      <c r="B1668" s="10" t="s">
        <v>2674</v>
      </c>
      <c r="C1668" s="10"/>
      <c r="D1668" s="10"/>
      <c r="E1668" s="10"/>
      <c r="F1668" s="10" t="s">
        <v>2981</v>
      </c>
      <c r="G1668" s="11">
        <v>1290</v>
      </c>
      <c r="H1668" s="13"/>
      <c r="I1668" s="10">
        <v>6.5</v>
      </c>
      <c r="J1668" s="10" t="s">
        <v>2982</v>
      </c>
      <c r="K1668" s="47"/>
      <c r="L1668" s="47"/>
      <c r="M1668" s="10" t="s">
        <v>45</v>
      </c>
      <c r="N1668" s="10"/>
      <c r="O1668" s="12">
        <v>41295</v>
      </c>
      <c r="P1668" s="4" t="s">
        <v>8073</v>
      </c>
      <c r="Q1668" s="10" t="s">
        <v>29</v>
      </c>
      <c r="R1668" s="10" t="s">
        <v>8088</v>
      </c>
      <c r="S1668" s="13" t="s">
        <v>20</v>
      </c>
    </row>
    <row r="1669" spans="1:19" ht="15" hidden="1" customHeight="1" x14ac:dyDescent="0.25">
      <c r="A1669" s="10">
        <v>672485</v>
      </c>
      <c r="B1669" s="10" t="s">
        <v>5294</v>
      </c>
      <c r="C1669" s="10"/>
      <c r="D1669" s="10"/>
      <c r="E1669" s="10"/>
      <c r="F1669" s="10" t="s">
        <v>5295</v>
      </c>
      <c r="G1669" s="11">
        <v>2690</v>
      </c>
      <c r="H1669" s="13"/>
      <c r="I1669" s="10">
        <v>5</v>
      </c>
      <c r="J1669" s="47"/>
      <c r="K1669" s="10">
        <v>7</v>
      </c>
      <c r="L1669" s="10">
        <v>4</v>
      </c>
      <c r="M1669" s="10" t="s">
        <v>45</v>
      </c>
      <c r="N1669" s="10"/>
      <c r="O1669" s="12">
        <v>41400</v>
      </c>
      <c r="P1669" s="4" t="s">
        <v>8077</v>
      </c>
      <c r="Q1669" s="10" t="s">
        <v>25</v>
      </c>
      <c r="R1669" s="10" t="s">
        <v>8088</v>
      </c>
      <c r="S1669" s="13" t="s">
        <v>20</v>
      </c>
    </row>
    <row r="1670" spans="1:19" ht="15" hidden="1" customHeight="1" x14ac:dyDescent="0.25">
      <c r="A1670" s="10">
        <v>645738</v>
      </c>
      <c r="B1670" s="10" t="s">
        <v>2674</v>
      </c>
      <c r="C1670" s="10"/>
      <c r="D1670" s="10"/>
      <c r="E1670" s="10"/>
      <c r="F1670" s="10" t="s">
        <v>2984</v>
      </c>
      <c r="G1670" s="11">
        <v>1290</v>
      </c>
      <c r="H1670" s="13"/>
      <c r="I1670" s="10">
        <v>6.5</v>
      </c>
      <c r="J1670" s="10" t="s">
        <v>2985</v>
      </c>
      <c r="K1670" s="47"/>
      <c r="L1670" s="47"/>
      <c r="M1670" s="10" t="s">
        <v>45</v>
      </c>
      <c r="N1670" s="10"/>
      <c r="O1670" s="12">
        <v>41295</v>
      </c>
      <c r="P1670" s="4" t="s">
        <v>8073</v>
      </c>
      <c r="Q1670" s="10" t="s">
        <v>29</v>
      </c>
      <c r="R1670" s="10" t="s">
        <v>8088</v>
      </c>
      <c r="S1670" s="13" t="s">
        <v>20</v>
      </c>
    </row>
    <row r="1671" spans="1:19" ht="15" hidden="1" customHeight="1" x14ac:dyDescent="0.25">
      <c r="A1671" s="10">
        <v>645740</v>
      </c>
      <c r="B1671" s="10" t="s">
        <v>2674</v>
      </c>
      <c r="C1671" s="10"/>
      <c r="D1671" s="10"/>
      <c r="E1671" s="10"/>
      <c r="F1671" s="10" t="s">
        <v>2986</v>
      </c>
      <c r="G1671" s="11">
        <v>1315</v>
      </c>
      <c r="H1671" s="13"/>
      <c r="I1671" s="10">
        <v>7.5</v>
      </c>
      <c r="J1671" s="10" t="s">
        <v>2987</v>
      </c>
      <c r="K1671" s="47"/>
      <c r="L1671" s="47"/>
      <c r="M1671" s="10" t="s">
        <v>45</v>
      </c>
      <c r="N1671" s="10"/>
      <c r="O1671" s="12">
        <v>41295</v>
      </c>
      <c r="P1671" s="4" t="s">
        <v>8073</v>
      </c>
      <c r="Q1671" s="10" t="s">
        <v>29</v>
      </c>
      <c r="R1671" s="10" t="s">
        <v>8088</v>
      </c>
      <c r="S1671" s="13" t="s">
        <v>20</v>
      </c>
    </row>
    <row r="1672" spans="1:19" ht="15" hidden="1" customHeight="1" x14ac:dyDescent="0.25">
      <c r="A1672" s="10">
        <v>645741</v>
      </c>
      <c r="B1672" s="10" t="s">
        <v>2674</v>
      </c>
      <c r="C1672" s="10"/>
      <c r="D1672" s="10"/>
      <c r="E1672" s="10"/>
      <c r="F1672" s="10" t="s">
        <v>2988</v>
      </c>
      <c r="G1672" s="11">
        <v>1420</v>
      </c>
      <c r="H1672" s="13"/>
      <c r="I1672" s="10">
        <v>7.5</v>
      </c>
      <c r="J1672" s="10" t="s">
        <v>2970</v>
      </c>
      <c r="K1672" s="47"/>
      <c r="L1672" s="47"/>
      <c r="M1672" s="10" t="s">
        <v>45</v>
      </c>
      <c r="N1672" s="10"/>
      <c r="O1672" s="12">
        <v>41295</v>
      </c>
      <c r="P1672" s="4" t="s">
        <v>8073</v>
      </c>
      <c r="Q1672" s="10" t="s">
        <v>29</v>
      </c>
      <c r="R1672" s="10" t="s">
        <v>8088</v>
      </c>
      <c r="S1672" s="13" t="s">
        <v>20</v>
      </c>
    </row>
    <row r="1673" spans="1:19" ht="15" hidden="1" customHeight="1" x14ac:dyDescent="0.25">
      <c r="A1673" s="10">
        <v>645743</v>
      </c>
      <c r="B1673" s="10" t="s">
        <v>2674</v>
      </c>
      <c r="C1673" s="10"/>
      <c r="D1673" s="10"/>
      <c r="E1673" s="10"/>
      <c r="F1673" s="10" t="s">
        <v>2989</v>
      </c>
      <c r="G1673" s="11">
        <v>0</v>
      </c>
      <c r="H1673" s="13"/>
      <c r="I1673" s="10">
        <v>7.5</v>
      </c>
      <c r="J1673" s="10" t="s">
        <v>2990</v>
      </c>
      <c r="K1673" s="47"/>
      <c r="L1673" s="47"/>
      <c r="M1673" s="10" t="s">
        <v>45</v>
      </c>
      <c r="N1673" s="10"/>
      <c r="O1673" s="12">
        <v>41295</v>
      </c>
      <c r="P1673" s="4" t="s">
        <v>8073</v>
      </c>
      <c r="Q1673" s="10" t="s">
        <v>29</v>
      </c>
      <c r="R1673" s="10" t="s">
        <v>8088</v>
      </c>
      <c r="S1673" s="13" t="s">
        <v>20</v>
      </c>
    </row>
    <row r="1674" spans="1:19" ht="15" hidden="1" customHeight="1" x14ac:dyDescent="0.25">
      <c r="A1674" s="10">
        <v>645746</v>
      </c>
      <c r="B1674" s="10" t="s">
        <v>2674</v>
      </c>
      <c r="C1674" s="10"/>
      <c r="D1674" s="10"/>
      <c r="E1674" s="10"/>
      <c r="F1674" s="10" t="s">
        <v>2991</v>
      </c>
      <c r="G1674" s="11">
        <v>1590</v>
      </c>
      <c r="H1674" s="13"/>
      <c r="I1674" s="10">
        <v>8</v>
      </c>
      <c r="J1674" s="10" t="s">
        <v>2992</v>
      </c>
      <c r="K1674" s="47"/>
      <c r="L1674" s="47"/>
      <c r="M1674" s="10" t="s">
        <v>45</v>
      </c>
      <c r="N1674" s="10"/>
      <c r="O1674" s="12">
        <v>41295</v>
      </c>
      <c r="P1674" s="4" t="s">
        <v>8073</v>
      </c>
      <c r="Q1674" s="10" t="s">
        <v>29</v>
      </c>
      <c r="R1674" s="10" t="s">
        <v>8088</v>
      </c>
      <c r="S1674" s="13" t="s">
        <v>20</v>
      </c>
    </row>
    <row r="1675" spans="1:19" ht="15" hidden="1" customHeight="1" x14ac:dyDescent="0.25">
      <c r="A1675" s="10">
        <v>645748</v>
      </c>
      <c r="B1675" s="10" t="s">
        <v>2674</v>
      </c>
      <c r="C1675" s="10"/>
      <c r="D1675" s="10"/>
      <c r="E1675" s="10"/>
      <c r="F1675" s="10" t="s">
        <v>2993</v>
      </c>
      <c r="G1675" s="11">
        <v>1715</v>
      </c>
      <c r="H1675" s="13"/>
      <c r="I1675" s="10">
        <v>8</v>
      </c>
      <c r="J1675" s="10" t="s">
        <v>2994</v>
      </c>
      <c r="K1675" s="47"/>
      <c r="L1675" s="47"/>
      <c r="M1675" s="10" t="s">
        <v>45</v>
      </c>
      <c r="N1675" s="10"/>
      <c r="O1675" s="12">
        <v>41295</v>
      </c>
      <c r="P1675" s="4" t="s">
        <v>8073</v>
      </c>
      <c r="Q1675" s="10" t="s">
        <v>29</v>
      </c>
      <c r="R1675" s="10" t="s">
        <v>8088</v>
      </c>
      <c r="S1675" s="13" t="s">
        <v>20</v>
      </c>
    </row>
    <row r="1676" spans="1:19" ht="15" hidden="1" customHeight="1" x14ac:dyDescent="0.25">
      <c r="A1676" s="10">
        <v>645751</v>
      </c>
      <c r="B1676" s="10" t="s">
        <v>2674</v>
      </c>
      <c r="C1676" s="10"/>
      <c r="D1676" s="10"/>
      <c r="E1676" s="10"/>
      <c r="F1676" s="10" t="s">
        <v>2995</v>
      </c>
      <c r="G1676" s="11">
        <v>1795</v>
      </c>
      <c r="H1676" s="13"/>
      <c r="I1676" s="10">
        <v>9</v>
      </c>
      <c r="J1676" s="10" t="s">
        <v>2996</v>
      </c>
      <c r="K1676" s="47"/>
      <c r="L1676" s="47"/>
      <c r="M1676" s="10" t="s">
        <v>45</v>
      </c>
      <c r="N1676" s="10"/>
      <c r="O1676" s="12">
        <v>41295</v>
      </c>
      <c r="P1676" s="4" t="s">
        <v>8073</v>
      </c>
      <c r="Q1676" s="10" t="s">
        <v>29</v>
      </c>
      <c r="R1676" s="10" t="s">
        <v>8088</v>
      </c>
      <c r="S1676" s="13" t="s">
        <v>20</v>
      </c>
    </row>
    <row r="1677" spans="1:19" ht="15" hidden="1" customHeight="1" x14ac:dyDescent="0.25">
      <c r="A1677" s="10">
        <v>645755</v>
      </c>
      <c r="B1677" s="10" t="s">
        <v>2674</v>
      </c>
      <c r="C1677" s="10"/>
      <c r="D1677" s="10"/>
      <c r="E1677" s="10"/>
      <c r="F1677" s="10" t="s">
        <v>2997</v>
      </c>
      <c r="G1677" s="11">
        <v>1920</v>
      </c>
      <c r="H1677" s="13"/>
      <c r="I1677" s="10">
        <v>9</v>
      </c>
      <c r="J1677" s="10" t="s">
        <v>2998</v>
      </c>
      <c r="K1677" s="47"/>
      <c r="L1677" s="47"/>
      <c r="M1677" s="10" t="s">
        <v>45</v>
      </c>
      <c r="N1677" s="10"/>
      <c r="O1677" s="12">
        <v>41295</v>
      </c>
      <c r="P1677" s="4" t="s">
        <v>8073</v>
      </c>
      <c r="Q1677" s="10" t="s">
        <v>29</v>
      </c>
      <c r="R1677" s="10" t="s">
        <v>8088</v>
      </c>
      <c r="S1677" s="13" t="s">
        <v>20</v>
      </c>
    </row>
    <row r="1678" spans="1:19" ht="15" hidden="1" customHeight="1" x14ac:dyDescent="0.25">
      <c r="A1678" s="10">
        <v>645758</v>
      </c>
      <c r="B1678" s="10" t="s">
        <v>2674</v>
      </c>
      <c r="C1678" s="10"/>
      <c r="D1678" s="10"/>
      <c r="E1678" s="10"/>
      <c r="F1678" s="10" t="s">
        <v>2999</v>
      </c>
      <c r="G1678" s="11">
        <v>1940</v>
      </c>
      <c r="H1678" s="13"/>
      <c r="I1678" s="10">
        <v>10</v>
      </c>
      <c r="J1678" s="10" t="s">
        <v>3000</v>
      </c>
      <c r="K1678" s="47"/>
      <c r="L1678" s="47"/>
      <c r="M1678" s="10" t="s">
        <v>45</v>
      </c>
      <c r="N1678" s="10"/>
      <c r="O1678" s="12">
        <v>41295</v>
      </c>
      <c r="P1678" s="4" t="s">
        <v>8073</v>
      </c>
      <c r="Q1678" s="10" t="s">
        <v>29</v>
      </c>
      <c r="R1678" s="10" t="s">
        <v>8088</v>
      </c>
      <c r="S1678" s="13" t="s">
        <v>20</v>
      </c>
    </row>
    <row r="1679" spans="1:19" ht="15" hidden="1" customHeight="1" x14ac:dyDescent="0.25">
      <c r="A1679" s="10">
        <v>645760</v>
      </c>
      <c r="B1679" s="10" t="s">
        <v>2674</v>
      </c>
      <c r="C1679" s="10"/>
      <c r="D1679" s="10"/>
      <c r="E1679" s="10"/>
      <c r="F1679" s="10" t="s">
        <v>3001</v>
      </c>
      <c r="G1679" s="11">
        <v>2035</v>
      </c>
      <c r="H1679" s="13"/>
      <c r="I1679" s="10">
        <v>11</v>
      </c>
      <c r="J1679" s="10" t="s">
        <v>3000</v>
      </c>
      <c r="K1679" s="47"/>
      <c r="L1679" s="47"/>
      <c r="M1679" s="10" t="s">
        <v>45</v>
      </c>
      <c r="N1679" s="10"/>
      <c r="O1679" s="12">
        <v>41295</v>
      </c>
      <c r="P1679" s="4" t="s">
        <v>8073</v>
      </c>
      <c r="Q1679" s="10" t="s">
        <v>29</v>
      </c>
      <c r="R1679" s="10" t="s">
        <v>8088</v>
      </c>
      <c r="S1679" s="13" t="s">
        <v>20</v>
      </c>
    </row>
    <row r="1680" spans="1:19" ht="15" hidden="1" customHeight="1" x14ac:dyDescent="0.25">
      <c r="A1680" s="10">
        <v>645774</v>
      </c>
      <c r="B1680" s="10" t="s">
        <v>2674</v>
      </c>
      <c r="C1680" s="10"/>
      <c r="D1680" s="10"/>
      <c r="E1680" s="10"/>
      <c r="F1680" s="10" t="s">
        <v>3002</v>
      </c>
      <c r="G1680" s="11">
        <v>0</v>
      </c>
      <c r="H1680" s="13"/>
      <c r="I1680" s="10">
        <v>10</v>
      </c>
      <c r="J1680" s="10" t="s">
        <v>2711</v>
      </c>
      <c r="K1680" s="47"/>
      <c r="L1680" s="47"/>
      <c r="M1680" s="10" t="s">
        <v>45</v>
      </c>
      <c r="N1680" s="10"/>
      <c r="O1680" s="12">
        <v>41295</v>
      </c>
      <c r="P1680" s="4" t="s">
        <v>8073</v>
      </c>
      <c r="Q1680" s="10" t="s">
        <v>29</v>
      </c>
      <c r="R1680" s="10" t="s">
        <v>8088</v>
      </c>
      <c r="S1680" s="13" t="s">
        <v>20</v>
      </c>
    </row>
    <row r="1681" spans="1:19" ht="15" hidden="1" customHeight="1" x14ac:dyDescent="0.25">
      <c r="A1681" s="10">
        <v>645797</v>
      </c>
      <c r="B1681" s="10" t="s">
        <v>64</v>
      </c>
      <c r="C1681" s="10"/>
      <c r="D1681" s="10"/>
      <c r="E1681" s="10"/>
      <c r="F1681" s="10" t="s">
        <v>3003</v>
      </c>
      <c r="G1681" s="11">
        <v>0</v>
      </c>
      <c r="H1681" s="13"/>
      <c r="I1681" s="10" t="s">
        <v>3004</v>
      </c>
      <c r="J1681" s="10" t="s">
        <v>3005</v>
      </c>
      <c r="K1681" s="47"/>
      <c r="L1681" s="47"/>
      <c r="M1681" s="10" t="s">
        <v>45</v>
      </c>
      <c r="N1681" s="10"/>
      <c r="O1681" s="12">
        <v>41295</v>
      </c>
      <c r="P1681" s="4" t="s">
        <v>8073</v>
      </c>
      <c r="Q1681" s="10" t="s">
        <v>164</v>
      </c>
      <c r="R1681" s="10" t="s">
        <v>8088</v>
      </c>
      <c r="S1681" s="13" t="s">
        <v>20</v>
      </c>
    </row>
    <row r="1682" spans="1:19" ht="15" hidden="1" customHeight="1" x14ac:dyDescent="0.25">
      <c r="A1682" s="10">
        <v>645807</v>
      </c>
      <c r="B1682" s="10" t="s">
        <v>3006</v>
      </c>
      <c r="C1682" s="10"/>
      <c r="D1682" s="10"/>
      <c r="E1682" s="10"/>
      <c r="F1682" s="10" t="s">
        <v>3007</v>
      </c>
      <c r="G1682" s="11">
        <v>17829.900000000001</v>
      </c>
      <c r="H1682" s="13"/>
      <c r="I1682" s="10">
        <v>44</v>
      </c>
      <c r="J1682" s="10">
        <v>44</v>
      </c>
      <c r="K1682" s="10" t="s">
        <v>3008</v>
      </c>
      <c r="L1682" s="47"/>
      <c r="M1682" s="10" t="s">
        <v>45</v>
      </c>
      <c r="N1682" s="10"/>
      <c r="O1682" s="12">
        <v>41295</v>
      </c>
      <c r="P1682" s="4" t="s">
        <v>8073</v>
      </c>
      <c r="Q1682" s="10" t="s">
        <v>414</v>
      </c>
      <c r="R1682" s="10" t="s">
        <v>8088</v>
      </c>
      <c r="S1682" s="13" t="s">
        <v>20</v>
      </c>
    </row>
    <row r="1683" spans="1:19" s="10" customFormat="1" ht="15" hidden="1" customHeight="1" x14ac:dyDescent="0.25">
      <c r="A1683" s="10">
        <v>676678</v>
      </c>
      <c r="B1683" s="10" t="s">
        <v>2961</v>
      </c>
      <c r="C1683" s="76" t="s">
        <v>8371</v>
      </c>
      <c r="D1683" s="76"/>
      <c r="E1683" s="76"/>
      <c r="F1683" s="10" t="s">
        <v>2962</v>
      </c>
      <c r="G1683" s="11">
        <v>4064.4</v>
      </c>
      <c r="I1683" s="10">
        <v>32</v>
      </c>
      <c r="J1683" s="10">
        <v>0</v>
      </c>
      <c r="K1683" s="10">
        <v>34</v>
      </c>
      <c r="L1683" s="10">
        <v>4.7</v>
      </c>
      <c r="M1683" s="10" t="s">
        <v>45</v>
      </c>
      <c r="O1683" s="12">
        <v>41416</v>
      </c>
      <c r="P1683" s="4" t="s">
        <v>8077</v>
      </c>
      <c r="Q1683" s="10" t="s">
        <v>42</v>
      </c>
      <c r="R1683" s="10" t="s">
        <v>8087</v>
      </c>
      <c r="S1683" s="10" t="s">
        <v>26</v>
      </c>
    </row>
    <row r="1684" spans="1:19" ht="15" hidden="1" customHeight="1" x14ac:dyDescent="0.25">
      <c r="A1684" s="10">
        <v>645831</v>
      </c>
      <c r="B1684" s="10" t="s">
        <v>234</v>
      </c>
      <c r="C1684" s="10"/>
      <c r="D1684" s="10"/>
      <c r="E1684" s="10"/>
      <c r="F1684" s="10" t="s">
        <v>3009</v>
      </c>
      <c r="G1684" s="11">
        <v>46845</v>
      </c>
      <c r="H1684" s="13"/>
      <c r="I1684" s="10" t="s">
        <v>3010</v>
      </c>
      <c r="J1684" s="10" t="s">
        <v>3011</v>
      </c>
      <c r="K1684" s="10">
        <v>2</v>
      </c>
      <c r="L1684" s="47"/>
      <c r="M1684" s="10" t="s">
        <v>45</v>
      </c>
      <c r="N1684" s="10"/>
      <c r="O1684" s="12">
        <v>41295</v>
      </c>
      <c r="P1684" s="4" t="s">
        <v>8073</v>
      </c>
      <c r="Q1684" s="10" t="s">
        <v>25</v>
      </c>
      <c r="R1684" s="10" t="s">
        <v>8088</v>
      </c>
      <c r="S1684" s="13" t="s">
        <v>20</v>
      </c>
    </row>
    <row r="1685" spans="1:19" ht="15" hidden="1" customHeight="1" x14ac:dyDescent="0.25">
      <c r="A1685" s="10">
        <v>645841</v>
      </c>
      <c r="B1685" s="10" t="s">
        <v>64</v>
      </c>
      <c r="C1685" s="10"/>
      <c r="D1685" s="10"/>
      <c r="E1685" s="10"/>
      <c r="F1685" s="10" t="s">
        <v>3012</v>
      </c>
      <c r="G1685" s="11">
        <v>1743</v>
      </c>
      <c r="H1685" s="13"/>
      <c r="I1685" s="10" t="s">
        <v>246</v>
      </c>
      <c r="J1685" s="10" t="s">
        <v>3013</v>
      </c>
      <c r="K1685" s="47"/>
      <c r="L1685" s="47"/>
      <c r="M1685" s="10" t="s">
        <v>45</v>
      </c>
      <c r="N1685" s="10"/>
      <c r="O1685" s="12">
        <v>41295</v>
      </c>
      <c r="P1685" s="4" t="s">
        <v>8073</v>
      </c>
      <c r="Q1685" s="10" t="s">
        <v>164</v>
      </c>
      <c r="R1685" s="10" t="s">
        <v>8088</v>
      </c>
      <c r="S1685" s="13" t="s">
        <v>20</v>
      </c>
    </row>
    <row r="1686" spans="1:19" ht="15" hidden="1" customHeight="1" x14ac:dyDescent="0.25">
      <c r="A1686" s="10">
        <v>645879</v>
      </c>
      <c r="B1686" s="10" t="s">
        <v>64</v>
      </c>
      <c r="C1686" s="10"/>
      <c r="D1686" s="10"/>
      <c r="E1686" s="10"/>
      <c r="F1686" s="10" t="s">
        <v>3014</v>
      </c>
      <c r="G1686" s="11">
        <v>1378.75</v>
      </c>
      <c r="H1686" s="13"/>
      <c r="I1686" s="10" t="s">
        <v>119</v>
      </c>
      <c r="J1686" s="10" t="s">
        <v>2404</v>
      </c>
      <c r="K1686" s="47"/>
      <c r="L1686" s="47"/>
      <c r="M1686" s="10" t="s">
        <v>45</v>
      </c>
      <c r="N1686" s="10"/>
      <c r="O1686" s="12">
        <v>41295</v>
      </c>
      <c r="P1686" s="4" t="s">
        <v>8073</v>
      </c>
      <c r="Q1686" s="10" t="s">
        <v>164</v>
      </c>
      <c r="R1686" s="10" t="s">
        <v>8088</v>
      </c>
      <c r="S1686" s="13" t="s">
        <v>20</v>
      </c>
    </row>
    <row r="1687" spans="1:19" ht="15" hidden="1" customHeight="1" x14ac:dyDescent="0.25">
      <c r="A1687" s="10">
        <v>645886</v>
      </c>
      <c r="B1687" s="10" t="s">
        <v>64</v>
      </c>
      <c r="C1687" s="10"/>
      <c r="D1687" s="10"/>
      <c r="E1687" s="10"/>
      <c r="F1687" s="10" t="s">
        <v>3015</v>
      </c>
      <c r="G1687" s="11">
        <v>3608.75</v>
      </c>
      <c r="H1687" s="13"/>
      <c r="I1687" s="10" t="s">
        <v>168</v>
      </c>
      <c r="J1687" s="10" t="s">
        <v>198</v>
      </c>
      <c r="K1687" s="47"/>
      <c r="L1687" s="47"/>
      <c r="M1687" s="10" t="s">
        <v>45</v>
      </c>
      <c r="N1687" s="10"/>
      <c r="O1687" s="12">
        <v>41295</v>
      </c>
      <c r="P1687" s="4" t="s">
        <v>8073</v>
      </c>
      <c r="Q1687" s="10" t="s">
        <v>164</v>
      </c>
      <c r="R1687" s="10" t="s">
        <v>8088</v>
      </c>
      <c r="S1687" s="13" t="s">
        <v>20</v>
      </c>
    </row>
    <row r="1688" spans="1:19" ht="15" hidden="1" customHeight="1" x14ac:dyDescent="0.25">
      <c r="A1688" s="10">
        <v>645889</v>
      </c>
      <c r="B1688" s="10" t="s">
        <v>64</v>
      </c>
      <c r="C1688" s="10"/>
      <c r="D1688" s="10"/>
      <c r="E1688" s="10"/>
      <c r="F1688" s="10" t="s">
        <v>3016</v>
      </c>
      <c r="G1688" s="11">
        <v>1281.25</v>
      </c>
      <c r="H1688" s="13"/>
      <c r="I1688" s="10" t="s">
        <v>118</v>
      </c>
      <c r="J1688" s="10" t="s">
        <v>3017</v>
      </c>
      <c r="K1688" s="47"/>
      <c r="L1688" s="47"/>
      <c r="M1688" s="10" t="s">
        <v>45</v>
      </c>
      <c r="N1688" s="10"/>
      <c r="O1688" s="12">
        <v>41295</v>
      </c>
      <c r="P1688" s="4" t="s">
        <v>8073</v>
      </c>
      <c r="Q1688" s="10" t="s">
        <v>164</v>
      </c>
      <c r="R1688" s="10" t="s">
        <v>8088</v>
      </c>
      <c r="S1688" s="13" t="s">
        <v>20</v>
      </c>
    </row>
    <row r="1689" spans="1:19" ht="15" hidden="1" customHeight="1" x14ac:dyDescent="0.25">
      <c r="A1689" s="10">
        <v>645890</v>
      </c>
      <c r="B1689" s="10" t="s">
        <v>64</v>
      </c>
      <c r="C1689" s="10"/>
      <c r="D1689" s="10"/>
      <c r="E1689" s="10"/>
      <c r="F1689" s="10" t="s">
        <v>3018</v>
      </c>
      <c r="G1689" s="11">
        <v>1743</v>
      </c>
      <c r="H1689" s="13"/>
      <c r="I1689" s="10" t="s">
        <v>246</v>
      </c>
      <c r="J1689" s="10" t="s">
        <v>3019</v>
      </c>
      <c r="K1689" s="47"/>
      <c r="L1689" s="47"/>
      <c r="M1689" s="10" t="s">
        <v>45</v>
      </c>
      <c r="N1689" s="10"/>
      <c r="O1689" s="12">
        <v>41295</v>
      </c>
      <c r="P1689" s="4" t="s">
        <v>8073</v>
      </c>
      <c r="Q1689" s="10" t="s">
        <v>164</v>
      </c>
      <c r="R1689" s="10" t="s">
        <v>8088</v>
      </c>
      <c r="S1689" s="13" t="s">
        <v>20</v>
      </c>
    </row>
    <row r="1690" spans="1:19" s="10" customFormat="1" ht="15" hidden="1" customHeight="1" x14ac:dyDescent="0.25">
      <c r="A1690" s="10">
        <v>710404</v>
      </c>
      <c r="B1690" s="10" t="s">
        <v>2961</v>
      </c>
      <c r="C1690" s="76" t="s">
        <v>8371</v>
      </c>
      <c r="D1690" s="76"/>
      <c r="E1690" s="76"/>
      <c r="F1690" s="10" t="s">
        <v>8067</v>
      </c>
      <c r="G1690" s="10">
        <v>4316</v>
      </c>
      <c r="I1690" s="10">
        <v>32</v>
      </c>
      <c r="J1690" s="10">
        <v>0</v>
      </c>
      <c r="K1690" s="10">
        <v>34</v>
      </c>
      <c r="L1690" s="10">
        <v>4.7</v>
      </c>
      <c r="M1690" s="10" t="s">
        <v>18</v>
      </c>
      <c r="N1690" s="10">
        <v>902709</v>
      </c>
      <c r="O1690" s="12">
        <v>41547</v>
      </c>
      <c r="P1690" s="4" t="s">
        <v>8081</v>
      </c>
      <c r="Q1690" s="10" t="s">
        <v>39</v>
      </c>
      <c r="R1690" s="10" t="s">
        <v>8087</v>
      </c>
      <c r="S1690" s="10" t="s">
        <v>26</v>
      </c>
    </row>
    <row r="1691" spans="1:19" ht="15" hidden="1" customHeight="1" x14ac:dyDescent="0.25">
      <c r="A1691" s="10">
        <v>645918</v>
      </c>
      <c r="B1691" s="10" t="s">
        <v>234</v>
      </c>
      <c r="C1691" s="10"/>
      <c r="D1691" s="10"/>
      <c r="E1691" s="10"/>
      <c r="F1691" s="10" t="s">
        <v>2955</v>
      </c>
      <c r="G1691" s="11">
        <v>0</v>
      </c>
      <c r="H1691" s="13"/>
      <c r="I1691" s="10">
        <v>9</v>
      </c>
      <c r="J1691" s="10" t="s">
        <v>2956</v>
      </c>
      <c r="K1691" s="47"/>
      <c r="L1691" s="47"/>
      <c r="M1691" s="10" t="s">
        <v>45</v>
      </c>
      <c r="N1691" s="10"/>
      <c r="O1691" s="12">
        <v>41295</v>
      </c>
      <c r="P1691" s="4" t="s">
        <v>8073</v>
      </c>
      <c r="Q1691" s="10" t="s">
        <v>29</v>
      </c>
      <c r="R1691" s="47" t="s">
        <v>8087</v>
      </c>
      <c r="S1691" s="13" t="s">
        <v>20</v>
      </c>
    </row>
    <row r="1692" spans="1:19" ht="15" hidden="1" customHeight="1" x14ac:dyDescent="0.25">
      <c r="A1692" s="10">
        <v>645932</v>
      </c>
      <c r="B1692" s="10" t="s">
        <v>3021</v>
      </c>
      <c r="C1692" s="10"/>
      <c r="D1692" s="10"/>
      <c r="E1692" s="10"/>
      <c r="F1692" s="10" t="s">
        <v>3022</v>
      </c>
      <c r="G1692" s="11">
        <v>1083</v>
      </c>
      <c r="H1692" s="13"/>
      <c r="I1692" s="10" t="s">
        <v>3023</v>
      </c>
      <c r="J1692" s="47"/>
      <c r="K1692" s="47"/>
      <c r="L1692" s="47"/>
      <c r="M1692" s="10" t="s">
        <v>45</v>
      </c>
      <c r="N1692" s="10"/>
      <c r="O1692" s="12">
        <v>41295</v>
      </c>
      <c r="P1692" s="4" t="s">
        <v>8073</v>
      </c>
      <c r="Q1692" s="10" t="s">
        <v>2852</v>
      </c>
      <c r="R1692" s="10" t="s">
        <v>8088</v>
      </c>
      <c r="S1692" s="13" t="s">
        <v>20</v>
      </c>
    </row>
    <row r="1693" spans="1:19" s="10" customFormat="1" ht="15" hidden="1" customHeight="1" x14ac:dyDescent="0.25">
      <c r="A1693" s="10">
        <v>710590</v>
      </c>
      <c r="B1693" s="10" t="s">
        <v>2961</v>
      </c>
      <c r="C1693" s="76" t="s">
        <v>8371</v>
      </c>
      <c r="D1693" s="76"/>
      <c r="E1693" s="76"/>
      <c r="F1693" s="10" t="s">
        <v>8067</v>
      </c>
      <c r="G1693" s="10">
        <v>4316</v>
      </c>
      <c r="I1693" s="10">
        <v>32</v>
      </c>
      <c r="J1693" s="10">
        <v>0</v>
      </c>
      <c r="K1693" s="10">
        <v>34</v>
      </c>
      <c r="L1693" s="10">
        <v>4.7</v>
      </c>
      <c r="M1693" s="10" t="s">
        <v>18</v>
      </c>
      <c r="N1693" s="10">
        <v>902730</v>
      </c>
      <c r="O1693" s="12">
        <v>41547</v>
      </c>
      <c r="P1693" s="4" t="s">
        <v>8081</v>
      </c>
      <c r="Q1693" s="10" t="s">
        <v>52</v>
      </c>
      <c r="R1693" s="10" t="s">
        <v>8087</v>
      </c>
      <c r="S1693" s="10" t="s">
        <v>26</v>
      </c>
    </row>
    <row r="1694" spans="1:19" ht="15" hidden="1" customHeight="1" x14ac:dyDescent="0.25">
      <c r="A1694" s="10">
        <v>646716</v>
      </c>
      <c r="B1694" s="10" t="s">
        <v>64</v>
      </c>
      <c r="C1694" s="10"/>
      <c r="D1694" s="10" t="s">
        <v>8558</v>
      </c>
      <c r="E1694" s="10"/>
      <c r="F1694" s="10" t="s">
        <v>2776</v>
      </c>
      <c r="G1694" s="11">
        <v>1282.5</v>
      </c>
      <c r="H1694" s="13"/>
      <c r="I1694" s="10" t="s">
        <v>99</v>
      </c>
      <c r="J1694" s="10">
        <v>13.5</v>
      </c>
      <c r="K1694" s="10" t="s">
        <v>1959</v>
      </c>
      <c r="L1694" s="47"/>
      <c r="M1694" s="10" t="s">
        <v>18</v>
      </c>
      <c r="N1694" s="10">
        <v>765953</v>
      </c>
      <c r="O1694" s="12">
        <v>41283</v>
      </c>
      <c r="P1694" s="4" t="s">
        <v>8073</v>
      </c>
      <c r="Q1694" s="10" t="s">
        <v>31</v>
      </c>
      <c r="R1694" s="47" t="s">
        <v>8087</v>
      </c>
      <c r="S1694" s="13" t="s">
        <v>20</v>
      </c>
    </row>
    <row r="1695" spans="1:19" s="10" customFormat="1" ht="15" hidden="1" customHeight="1" x14ac:dyDescent="0.25">
      <c r="A1695" s="10">
        <v>652507</v>
      </c>
      <c r="B1695" s="10" t="s">
        <v>63</v>
      </c>
      <c r="C1695" s="76" t="s">
        <v>8371</v>
      </c>
      <c r="D1695" s="76"/>
      <c r="E1695" s="76"/>
      <c r="F1695" s="10" t="s">
        <v>3633</v>
      </c>
      <c r="G1695" s="11">
        <v>1969.01</v>
      </c>
      <c r="I1695" s="10">
        <v>32</v>
      </c>
      <c r="J1695" s="10">
        <v>0</v>
      </c>
      <c r="K1695" s="10">
        <v>35.5</v>
      </c>
      <c r="L1695" s="10">
        <v>4</v>
      </c>
      <c r="M1695" s="10" t="s">
        <v>45</v>
      </c>
      <c r="O1695" s="12">
        <v>41320</v>
      </c>
      <c r="P1695" s="4" t="s">
        <v>8074</v>
      </c>
      <c r="Q1695" s="10" t="s">
        <v>140</v>
      </c>
      <c r="R1695" s="10" t="s">
        <v>8088</v>
      </c>
      <c r="S1695" s="10" t="s">
        <v>26</v>
      </c>
    </row>
    <row r="1696" spans="1:19" s="10" customFormat="1" ht="15" hidden="1" customHeight="1" x14ac:dyDescent="0.25">
      <c r="A1696" s="10">
        <v>643825</v>
      </c>
      <c r="B1696" s="10" t="s">
        <v>63</v>
      </c>
      <c r="C1696" s="76" t="s">
        <v>8371</v>
      </c>
      <c r="D1696" s="76"/>
      <c r="E1696" s="76"/>
      <c r="F1696" s="10" t="s">
        <v>2409</v>
      </c>
      <c r="G1696" s="11">
        <v>1608.75</v>
      </c>
      <c r="I1696" s="10">
        <v>32</v>
      </c>
      <c r="L1696" s="10">
        <v>4</v>
      </c>
      <c r="M1696" s="10" t="s">
        <v>18</v>
      </c>
      <c r="N1696" s="10">
        <v>759190</v>
      </c>
      <c r="O1696" s="12">
        <v>41262</v>
      </c>
      <c r="P1696" s="4" t="s">
        <v>8072</v>
      </c>
      <c r="Q1696" s="10" t="s">
        <v>29</v>
      </c>
      <c r="R1696" s="10" t="s">
        <v>8088</v>
      </c>
      <c r="S1696" s="10" t="s">
        <v>26</v>
      </c>
    </row>
    <row r="1697" spans="1:19" ht="15" hidden="1" customHeight="1" x14ac:dyDescent="0.25">
      <c r="A1697" s="10">
        <v>646052</v>
      </c>
      <c r="B1697" s="10" t="s">
        <v>130</v>
      </c>
      <c r="C1697" s="10"/>
      <c r="D1697" s="10"/>
      <c r="E1697" s="10"/>
      <c r="F1697" s="10" t="s">
        <v>3026</v>
      </c>
      <c r="G1697" s="11">
        <v>776</v>
      </c>
      <c r="H1697" s="13"/>
      <c r="I1697" s="10">
        <v>2</v>
      </c>
      <c r="J1697" s="47"/>
      <c r="K1697" s="10">
        <v>9.75</v>
      </c>
      <c r="L1697" s="10">
        <v>2</v>
      </c>
      <c r="M1697" s="10" t="s">
        <v>45</v>
      </c>
      <c r="N1697" s="10"/>
      <c r="O1697" s="12">
        <v>41296</v>
      </c>
      <c r="P1697" s="4" t="s">
        <v>8073</v>
      </c>
      <c r="Q1697" s="10" t="s">
        <v>31</v>
      </c>
      <c r="R1697" s="10" t="s">
        <v>8088</v>
      </c>
      <c r="S1697" s="13" t="s">
        <v>20</v>
      </c>
    </row>
    <row r="1698" spans="1:19" ht="15" hidden="1" customHeight="1" x14ac:dyDescent="0.25">
      <c r="A1698" s="10">
        <v>646053</v>
      </c>
      <c r="B1698" s="10" t="s">
        <v>130</v>
      </c>
      <c r="C1698" s="10"/>
      <c r="D1698" s="10"/>
      <c r="E1698" s="10"/>
      <c r="F1698" s="10" t="s">
        <v>3027</v>
      </c>
      <c r="G1698" s="11">
        <v>0</v>
      </c>
      <c r="H1698" s="13"/>
      <c r="I1698" s="10">
        <v>1.5</v>
      </c>
      <c r="J1698" s="47"/>
      <c r="K1698" s="10">
        <v>9.75</v>
      </c>
      <c r="L1698" s="10">
        <v>2</v>
      </c>
      <c r="M1698" s="10" t="s">
        <v>45</v>
      </c>
      <c r="N1698" s="10"/>
      <c r="O1698" s="12">
        <v>41296</v>
      </c>
      <c r="P1698" s="4" t="s">
        <v>8073</v>
      </c>
      <c r="Q1698" s="10" t="s">
        <v>31</v>
      </c>
      <c r="R1698" s="10" t="s">
        <v>8088</v>
      </c>
      <c r="S1698" s="13" t="s">
        <v>20</v>
      </c>
    </row>
    <row r="1699" spans="1:19" ht="15" hidden="1" customHeight="1" x14ac:dyDescent="0.25">
      <c r="A1699" s="10">
        <v>646113</v>
      </c>
      <c r="B1699" s="10" t="s">
        <v>3028</v>
      </c>
      <c r="C1699" s="10"/>
      <c r="D1699" s="10"/>
      <c r="E1699" s="10"/>
      <c r="F1699" s="10" t="s">
        <v>3029</v>
      </c>
      <c r="G1699" s="11">
        <v>3196</v>
      </c>
      <c r="H1699" s="13"/>
      <c r="I1699" s="10">
        <v>12</v>
      </c>
      <c r="J1699" s="10" t="s">
        <v>3030</v>
      </c>
      <c r="K1699" s="47"/>
      <c r="L1699" s="47"/>
      <c r="M1699" s="10" t="s">
        <v>45</v>
      </c>
      <c r="N1699" s="10"/>
      <c r="O1699" s="12">
        <v>41296</v>
      </c>
      <c r="P1699" s="4" t="s">
        <v>8073</v>
      </c>
      <c r="Q1699" s="10" t="s">
        <v>42</v>
      </c>
      <c r="R1699" s="10" t="s">
        <v>8088</v>
      </c>
      <c r="S1699" s="13" t="s">
        <v>20</v>
      </c>
    </row>
    <row r="1700" spans="1:19" ht="15" hidden="1" customHeight="1" x14ac:dyDescent="0.25">
      <c r="A1700" s="47">
        <v>691265</v>
      </c>
      <c r="B1700" s="47" t="s">
        <v>6510</v>
      </c>
      <c r="C1700" s="47"/>
      <c r="D1700" s="10" t="s">
        <v>8567</v>
      </c>
      <c r="E1700" s="47"/>
      <c r="F1700" s="47" t="s">
        <v>6554</v>
      </c>
      <c r="G1700" s="47">
        <v>1285.7</v>
      </c>
      <c r="H1700" s="13"/>
      <c r="I1700" s="47">
        <v>3</v>
      </c>
      <c r="J1700" s="47" t="s">
        <v>6512</v>
      </c>
      <c r="K1700" s="47"/>
      <c r="L1700" s="47"/>
      <c r="M1700" s="47" t="s">
        <v>18</v>
      </c>
      <c r="N1700" s="47">
        <v>865053</v>
      </c>
      <c r="O1700" s="48">
        <v>41477</v>
      </c>
      <c r="P1700" s="50" t="s">
        <v>8079</v>
      </c>
      <c r="Q1700" s="47" t="s">
        <v>29</v>
      </c>
      <c r="R1700" s="47" t="s">
        <v>8087</v>
      </c>
      <c r="S1700" s="13" t="s">
        <v>20</v>
      </c>
    </row>
    <row r="1701" spans="1:19" ht="15" hidden="1" customHeight="1" x14ac:dyDescent="0.25">
      <c r="A1701" s="10">
        <v>646182</v>
      </c>
      <c r="B1701" s="10" t="s">
        <v>3021</v>
      </c>
      <c r="C1701" s="10"/>
      <c r="D1701" s="10"/>
      <c r="E1701" s="10"/>
      <c r="F1701" s="10" t="s">
        <v>3032</v>
      </c>
      <c r="G1701" s="11">
        <v>1004.75</v>
      </c>
      <c r="H1701" s="13"/>
      <c r="I1701" s="10" t="s">
        <v>3023</v>
      </c>
      <c r="J1701" s="47"/>
      <c r="K1701" s="47"/>
      <c r="L1701" s="47"/>
      <c r="M1701" s="10" t="s">
        <v>45</v>
      </c>
      <c r="N1701" s="10"/>
      <c r="O1701" s="12">
        <v>41296</v>
      </c>
      <c r="P1701" s="4" t="s">
        <v>8073</v>
      </c>
      <c r="Q1701" s="10" t="s">
        <v>2852</v>
      </c>
      <c r="R1701" s="10" t="s">
        <v>8088</v>
      </c>
      <c r="S1701" s="13" t="s">
        <v>20</v>
      </c>
    </row>
    <row r="1702" spans="1:19" ht="15" hidden="1" customHeight="1" x14ac:dyDescent="0.25">
      <c r="A1702" s="10">
        <v>646242</v>
      </c>
      <c r="B1702" s="10" t="s">
        <v>488</v>
      </c>
      <c r="C1702" s="10"/>
      <c r="D1702" s="10"/>
      <c r="E1702" s="10"/>
      <c r="F1702" s="10" t="s">
        <v>3033</v>
      </c>
      <c r="G1702" s="11">
        <v>1264</v>
      </c>
      <c r="H1702" s="13"/>
      <c r="I1702" s="10" t="s">
        <v>365</v>
      </c>
      <c r="J1702" s="10">
        <v>10</v>
      </c>
      <c r="K1702" s="10" t="s">
        <v>3034</v>
      </c>
      <c r="L1702" s="47"/>
      <c r="M1702" s="10" t="s">
        <v>45</v>
      </c>
      <c r="N1702" s="10"/>
      <c r="O1702" s="12">
        <v>41296</v>
      </c>
      <c r="P1702" s="4" t="s">
        <v>8073</v>
      </c>
      <c r="Q1702" s="10" t="s">
        <v>49</v>
      </c>
      <c r="R1702" s="47" t="s">
        <v>8087</v>
      </c>
      <c r="S1702" s="13" t="s">
        <v>20</v>
      </c>
    </row>
    <row r="1703" spans="1:19" ht="15" hidden="1" customHeight="1" x14ac:dyDescent="0.25">
      <c r="A1703" s="10">
        <v>646245</v>
      </c>
      <c r="B1703" s="10" t="s">
        <v>494</v>
      </c>
      <c r="C1703" s="10"/>
      <c r="D1703" s="10"/>
      <c r="E1703" s="10"/>
      <c r="F1703" s="10" t="s">
        <v>495</v>
      </c>
      <c r="G1703" s="11">
        <v>0</v>
      </c>
      <c r="H1703" s="13"/>
      <c r="I1703" s="10">
        <v>18</v>
      </c>
      <c r="J1703" s="47"/>
      <c r="K1703" s="10">
        <v>13</v>
      </c>
      <c r="L1703" s="10">
        <v>1.5</v>
      </c>
      <c r="M1703" s="10" t="s">
        <v>45</v>
      </c>
      <c r="N1703" s="10"/>
      <c r="O1703" s="12">
        <v>41296</v>
      </c>
      <c r="P1703" s="4" t="s">
        <v>8073</v>
      </c>
      <c r="Q1703" s="10" t="s">
        <v>288</v>
      </c>
      <c r="R1703" s="47" t="s">
        <v>8087</v>
      </c>
      <c r="S1703" s="13" t="s">
        <v>20</v>
      </c>
    </row>
    <row r="1704" spans="1:19" s="10" customFormat="1" ht="15" hidden="1" customHeight="1" x14ac:dyDescent="0.25">
      <c r="A1704" s="10">
        <v>679831</v>
      </c>
      <c r="B1704" s="10" t="s">
        <v>63</v>
      </c>
      <c r="C1704" s="76" t="s">
        <v>8371</v>
      </c>
      <c r="D1704" s="76"/>
      <c r="E1704" s="76"/>
      <c r="F1704" s="10" t="s">
        <v>2409</v>
      </c>
      <c r="G1704" s="11">
        <v>3227.5</v>
      </c>
      <c r="I1704" s="10">
        <v>32</v>
      </c>
      <c r="L1704" s="10">
        <v>4</v>
      </c>
      <c r="M1704" s="10" t="s">
        <v>18</v>
      </c>
      <c r="N1704" s="10">
        <v>832857</v>
      </c>
      <c r="O1704" s="12">
        <v>41415</v>
      </c>
      <c r="P1704" s="4" t="s">
        <v>8077</v>
      </c>
      <c r="Q1704" s="10" t="s">
        <v>95</v>
      </c>
      <c r="R1704" s="10" t="s">
        <v>8087</v>
      </c>
      <c r="S1704" s="10" t="s">
        <v>26</v>
      </c>
    </row>
    <row r="1705" spans="1:19" ht="15" hidden="1" customHeight="1" x14ac:dyDescent="0.25">
      <c r="A1705" s="10">
        <v>646248</v>
      </c>
      <c r="B1705" s="10" t="s">
        <v>130</v>
      </c>
      <c r="C1705" s="10"/>
      <c r="D1705" s="10"/>
      <c r="E1705" s="10"/>
      <c r="F1705" s="10" t="s">
        <v>3036</v>
      </c>
      <c r="G1705" s="11">
        <v>5020</v>
      </c>
      <c r="H1705" s="13"/>
      <c r="I1705" s="10">
        <v>3</v>
      </c>
      <c r="J1705" s="47"/>
      <c r="K1705" s="10">
        <v>10</v>
      </c>
      <c r="L1705" s="10">
        <v>2</v>
      </c>
      <c r="M1705" s="10" t="s">
        <v>45</v>
      </c>
      <c r="N1705" s="10"/>
      <c r="O1705" s="12">
        <v>41296</v>
      </c>
      <c r="P1705" s="4" t="s">
        <v>8073</v>
      </c>
      <c r="Q1705" s="10" t="s">
        <v>39</v>
      </c>
      <c r="R1705" s="10" t="s">
        <v>8088</v>
      </c>
      <c r="S1705" s="13" t="s">
        <v>20</v>
      </c>
    </row>
    <row r="1706" spans="1:19" ht="15" hidden="1" customHeight="1" x14ac:dyDescent="0.25">
      <c r="A1706" s="10">
        <v>646272</v>
      </c>
      <c r="B1706" s="10" t="s">
        <v>3037</v>
      </c>
      <c r="C1706" s="10"/>
      <c r="D1706" s="10"/>
      <c r="E1706" s="10"/>
      <c r="F1706" s="10" t="s">
        <v>3038</v>
      </c>
      <c r="G1706" s="11">
        <v>1013.3</v>
      </c>
      <c r="H1706" s="13"/>
      <c r="I1706" s="10">
        <v>20</v>
      </c>
      <c r="J1706" s="10" t="s">
        <v>3039</v>
      </c>
      <c r="K1706" s="47"/>
      <c r="L1706" s="47"/>
      <c r="M1706" s="10" t="s">
        <v>45</v>
      </c>
      <c r="N1706" s="10"/>
      <c r="O1706" s="12">
        <v>41296</v>
      </c>
      <c r="P1706" s="4" t="s">
        <v>8073</v>
      </c>
      <c r="Q1706" s="10" t="s">
        <v>987</v>
      </c>
      <c r="R1706" s="10" t="s">
        <v>8088</v>
      </c>
      <c r="S1706" s="13" t="s">
        <v>20</v>
      </c>
    </row>
    <row r="1707" spans="1:19" ht="15" hidden="1" customHeight="1" x14ac:dyDescent="0.25">
      <c r="A1707" s="10">
        <v>646274</v>
      </c>
      <c r="B1707" s="10" t="s">
        <v>3037</v>
      </c>
      <c r="C1707" s="10"/>
      <c r="D1707" s="10"/>
      <c r="E1707" s="10"/>
      <c r="F1707" s="10" t="s">
        <v>3040</v>
      </c>
      <c r="G1707" s="11">
        <v>1782.1</v>
      </c>
      <c r="H1707" s="13"/>
      <c r="I1707" s="10">
        <v>26</v>
      </c>
      <c r="J1707" s="10" t="s">
        <v>3041</v>
      </c>
      <c r="K1707" s="47"/>
      <c r="L1707" s="47"/>
      <c r="M1707" s="10" t="s">
        <v>45</v>
      </c>
      <c r="N1707" s="10"/>
      <c r="O1707" s="12">
        <v>41296</v>
      </c>
      <c r="P1707" s="4" t="s">
        <v>8073</v>
      </c>
      <c r="Q1707" s="10" t="s">
        <v>987</v>
      </c>
      <c r="R1707" s="10" t="s">
        <v>8088</v>
      </c>
      <c r="S1707" s="13" t="s">
        <v>20</v>
      </c>
    </row>
    <row r="1708" spans="1:19" ht="15" hidden="1" customHeight="1" x14ac:dyDescent="0.25">
      <c r="A1708" s="10">
        <v>646291</v>
      </c>
      <c r="B1708" s="10" t="s">
        <v>2708</v>
      </c>
      <c r="C1708" s="10"/>
      <c r="D1708" s="10"/>
      <c r="E1708" s="10"/>
      <c r="F1708" s="10" t="s">
        <v>3042</v>
      </c>
      <c r="G1708" s="11">
        <v>30007.5</v>
      </c>
      <c r="H1708" s="13"/>
      <c r="I1708" s="10">
        <v>18.5</v>
      </c>
      <c r="J1708" s="10">
        <v>29</v>
      </c>
      <c r="K1708" s="10">
        <v>2</v>
      </c>
      <c r="L1708" s="47"/>
      <c r="M1708" s="10" t="s">
        <v>45</v>
      </c>
      <c r="N1708" s="10"/>
      <c r="O1708" s="12">
        <v>41296</v>
      </c>
      <c r="P1708" s="4" t="s">
        <v>8073</v>
      </c>
      <c r="Q1708" s="10" t="s">
        <v>49</v>
      </c>
      <c r="R1708" s="10" t="s">
        <v>8088</v>
      </c>
      <c r="S1708" s="13" t="s">
        <v>20</v>
      </c>
    </row>
    <row r="1709" spans="1:19" s="10" customFormat="1" ht="15" hidden="1" customHeight="1" x14ac:dyDescent="0.25">
      <c r="A1709" s="10">
        <v>638501</v>
      </c>
      <c r="B1709" s="10" t="s">
        <v>2017</v>
      </c>
      <c r="C1709" s="76" t="s">
        <v>8371</v>
      </c>
      <c r="D1709" s="76"/>
      <c r="E1709" s="76"/>
      <c r="F1709" s="10" t="s">
        <v>2018</v>
      </c>
      <c r="G1709" s="11">
        <v>1023.5</v>
      </c>
      <c r="I1709" s="10">
        <v>36</v>
      </c>
      <c r="J1709" s="10">
        <v>0</v>
      </c>
      <c r="K1709" s="10">
        <v>0</v>
      </c>
      <c r="L1709" s="10">
        <v>5.5</v>
      </c>
      <c r="M1709" s="10" t="s">
        <v>18</v>
      </c>
      <c r="N1709" s="10">
        <v>750148</v>
      </c>
      <c r="O1709" s="12">
        <v>41242</v>
      </c>
      <c r="P1709" s="4" t="s">
        <v>8071</v>
      </c>
      <c r="Q1709" s="10" t="s">
        <v>52</v>
      </c>
      <c r="R1709" s="10" t="s">
        <v>8087</v>
      </c>
      <c r="S1709" s="10" t="s">
        <v>26</v>
      </c>
    </row>
    <row r="1710" spans="1:19" s="10" customFormat="1" ht="15" hidden="1" customHeight="1" x14ac:dyDescent="0.25">
      <c r="A1710" s="10">
        <v>698969</v>
      </c>
      <c r="B1710" s="10" t="s">
        <v>2017</v>
      </c>
      <c r="C1710" s="76" t="s">
        <v>8371</v>
      </c>
      <c r="D1710" s="76"/>
      <c r="E1710" s="76"/>
      <c r="F1710" s="10" t="s">
        <v>7326</v>
      </c>
      <c r="G1710" s="10">
        <v>1163.5</v>
      </c>
      <c r="I1710" s="10">
        <v>36</v>
      </c>
      <c r="J1710" s="10">
        <v>0</v>
      </c>
      <c r="K1710" s="10">
        <v>0</v>
      </c>
      <c r="L1710" s="10">
        <v>5.5</v>
      </c>
      <c r="M1710" s="10" t="s">
        <v>18</v>
      </c>
      <c r="N1710" s="10">
        <v>875940</v>
      </c>
      <c r="O1710" s="12">
        <v>41495</v>
      </c>
      <c r="P1710" s="4" t="s">
        <v>8080</v>
      </c>
      <c r="Q1710" s="10" t="s">
        <v>5913</v>
      </c>
      <c r="R1710" s="10" t="s">
        <v>8087</v>
      </c>
      <c r="S1710" s="10" t="s">
        <v>26</v>
      </c>
    </row>
    <row r="1711" spans="1:19" s="10" customFormat="1" ht="15" hidden="1" customHeight="1" x14ac:dyDescent="0.25">
      <c r="A1711" s="10">
        <v>635380</v>
      </c>
      <c r="B1711" s="10" t="s">
        <v>1009</v>
      </c>
      <c r="C1711" s="76" t="s">
        <v>8371</v>
      </c>
      <c r="D1711" s="76"/>
      <c r="E1711" s="76"/>
      <c r="F1711" s="10" t="s">
        <v>1919</v>
      </c>
      <c r="G1711" s="11">
        <v>1715.47</v>
      </c>
      <c r="I1711" s="10">
        <v>37</v>
      </c>
      <c r="J1711" s="10">
        <v>0</v>
      </c>
      <c r="K1711" s="10">
        <v>0</v>
      </c>
      <c r="L1711" s="10">
        <v>3</v>
      </c>
      <c r="M1711" s="10" t="s">
        <v>45</v>
      </c>
      <c r="O1711" s="12">
        <v>41239</v>
      </c>
      <c r="P1711" s="4" t="s">
        <v>8071</v>
      </c>
      <c r="Q1711" s="10" t="s">
        <v>87</v>
      </c>
      <c r="R1711" s="10" t="s">
        <v>8088</v>
      </c>
      <c r="S1711" s="10" t="s">
        <v>26</v>
      </c>
    </row>
    <row r="1712" spans="1:19" s="10" customFormat="1" ht="15" hidden="1" customHeight="1" x14ac:dyDescent="0.25">
      <c r="A1712" s="10">
        <v>629960</v>
      </c>
      <c r="B1712" s="10" t="s">
        <v>1009</v>
      </c>
      <c r="C1712" s="76" t="s">
        <v>8371</v>
      </c>
      <c r="D1712" s="76"/>
      <c r="E1712" s="76"/>
      <c r="F1712" s="10" t="s">
        <v>1301</v>
      </c>
      <c r="G1712" s="11">
        <v>1315.92</v>
      </c>
      <c r="I1712" s="10">
        <v>37</v>
      </c>
      <c r="J1712" s="10">
        <v>0</v>
      </c>
      <c r="K1712" s="10">
        <v>0</v>
      </c>
      <c r="L1712" s="10">
        <v>3</v>
      </c>
      <c r="M1712" s="10" t="s">
        <v>45</v>
      </c>
      <c r="O1712" s="12">
        <v>41214</v>
      </c>
      <c r="P1712" s="4" t="s">
        <v>8071</v>
      </c>
      <c r="Q1712" s="10" t="s">
        <v>103</v>
      </c>
      <c r="R1712" s="10" t="s">
        <v>8088</v>
      </c>
      <c r="S1712" s="10" t="s">
        <v>26</v>
      </c>
    </row>
    <row r="1713" spans="1:19" s="10" customFormat="1" ht="15" hidden="1" customHeight="1" x14ac:dyDescent="0.25">
      <c r="A1713" s="10">
        <v>655384</v>
      </c>
      <c r="B1713" s="10" t="s">
        <v>1009</v>
      </c>
      <c r="C1713" s="76" t="s">
        <v>8371</v>
      </c>
      <c r="D1713" s="76"/>
      <c r="E1713" s="76"/>
      <c r="F1713" s="10" t="s">
        <v>3507</v>
      </c>
      <c r="G1713" s="11">
        <v>1571.52</v>
      </c>
      <c r="I1713" s="10">
        <v>37</v>
      </c>
      <c r="J1713" s="10">
        <v>0</v>
      </c>
      <c r="L1713" s="10">
        <v>3</v>
      </c>
      <c r="M1713" s="10" t="s">
        <v>18</v>
      </c>
      <c r="N1713" s="10">
        <v>782751</v>
      </c>
      <c r="O1713" s="12">
        <v>41317</v>
      </c>
      <c r="P1713" s="4" t="s">
        <v>8074</v>
      </c>
      <c r="Q1713" s="10" t="s">
        <v>87</v>
      </c>
      <c r="R1713" s="10" t="s">
        <v>8087</v>
      </c>
      <c r="S1713" s="10" t="s">
        <v>26</v>
      </c>
    </row>
    <row r="1714" spans="1:19" s="10" customFormat="1" ht="15" hidden="1" customHeight="1" x14ac:dyDescent="0.25">
      <c r="A1714" s="10">
        <v>656443</v>
      </c>
      <c r="B1714" s="10" t="s">
        <v>1009</v>
      </c>
      <c r="C1714" s="76" t="s">
        <v>8371</v>
      </c>
      <c r="D1714" s="76"/>
      <c r="E1714" s="76"/>
      <c r="F1714" s="10" t="s">
        <v>3507</v>
      </c>
      <c r="G1714" s="11">
        <v>1508.16</v>
      </c>
      <c r="I1714" s="10">
        <v>37</v>
      </c>
      <c r="J1714" s="10">
        <v>0</v>
      </c>
      <c r="L1714" s="10">
        <v>3</v>
      </c>
      <c r="M1714" s="10" t="s">
        <v>18</v>
      </c>
      <c r="N1714" s="10">
        <v>784518</v>
      </c>
      <c r="O1714" s="12">
        <v>41320</v>
      </c>
      <c r="P1714" s="4" t="s">
        <v>8074</v>
      </c>
      <c r="Q1714" s="10" t="s">
        <v>49</v>
      </c>
      <c r="R1714" s="10" t="s">
        <v>8087</v>
      </c>
      <c r="S1714" s="10" t="s">
        <v>26</v>
      </c>
    </row>
    <row r="1715" spans="1:19" ht="15" hidden="1" customHeight="1" x14ac:dyDescent="0.25">
      <c r="A1715" s="10">
        <v>646521</v>
      </c>
      <c r="B1715" s="10" t="s">
        <v>1025</v>
      </c>
      <c r="C1715" s="10"/>
      <c r="D1715" s="10"/>
      <c r="E1715" s="10"/>
      <c r="F1715" s="10" t="s">
        <v>2651</v>
      </c>
      <c r="G1715" s="11">
        <v>3850</v>
      </c>
      <c r="H1715" s="13"/>
      <c r="I1715" s="10" t="s">
        <v>365</v>
      </c>
      <c r="J1715" s="10" t="s">
        <v>2652</v>
      </c>
      <c r="K1715" s="47"/>
      <c r="L1715" s="47"/>
      <c r="M1715" s="10" t="s">
        <v>45</v>
      </c>
      <c r="N1715" s="10"/>
      <c r="O1715" s="12">
        <v>41297</v>
      </c>
      <c r="P1715" s="4" t="s">
        <v>8073</v>
      </c>
      <c r="Q1715" s="10" t="s">
        <v>52</v>
      </c>
      <c r="R1715" s="47" t="s">
        <v>8087</v>
      </c>
      <c r="S1715" s="13" t="s">
        <v>20</v>
      </c>
    </row>
    <row r="1716" spans="1:19" ht="15" hidden="1" customHeight="1" x14ac:dyDescent="0.25">
      <c r="A1716" s="10">
        <v>646530</v>
      </c>
      <c r="B1716" s="10" t="s">
        <v>490</v>
      </c>
      <c r="C1716" s="10"/>
      <c r="D1716" s="10"/>
      <c r="E1716" s="10"/>
      <c r="F1716" s="10" t="s">
        <v>3051</v>
      </c>
      <c r="G1716" s="11">
        <v>1528.2</v>
      </c>
      <c r="H1716" s="13"/>
      <c r="I1716" s="10">
        <v>15</v>
      </c>
      <c r="J1716" s="47"/>
      <c r="K1716" s="10">
        <v>33</v>
      </c>
      <c r="L1716" s="10">
        <v>4</v>
      </c>
      <c r="M1716" s="10" t="s">
        <v>45</v>
      </c>
      <c r="N1716" s="10"/>
      <c r="O1716" s="12">
        <v>41297</v>
      </c>
      <c r="P1716" s="4" t="s">
        <v>8073</v>
      </c>
      <c r="Q1716" s="10" t="s">
        <v>58</v>
      </c>
      <c r="R1716" s="10" t="s">
        <v>8088</v>
      </c>
      <c r="S1716" s="13" t="s">
        <v>20</v>
      </c>
    </row>
    <row r="1717" spans="1:19" ht="15" hidden="1" customHeight="1" x14ac:dyDescent="0.25">
      <c r="A1717" s="47">
        <v>691265</v>
      </c>
      <c r="B1717" s="47" t="s">
        <v>6510</v>
      </c>
      <c r="C1717" s="47"/>
      <c r="D1717" s="10" t="s">
        <v>8567</v>
      </c>
      <c r="E1717" s="47"/>
      <c r="F1717" s="47" t="s">
        <v>6554</v>
      </c>
      <c r="G1717" s="47">
        <v>1285.7</v>
      </c>
      <c r="H1717" s="13"/>
      <c r="I1717" s="47">
        <v>3</v>
      </c>
      <c r="J1717" s="47" t="s">
        <v>6512</v>
      </c>
      <c r="K1717" s="47"/>
      <c r="L1717" s="47"/>
      <c r="M1717" s="47" t="s">
        <v>18</v>
      </c>
      <c r="N1717" s="47">
        <v>865053</v>
      </c>
      <c r="O1717" s="48">
        <v>41477</v>
      </c>
      <c r="P1717" s="50" t="s">
        <v>8079</v>
      </c>
      <c r="Q1717" s="47" t="s">
        <v>29</v>
      </c>
      <c r="R1717" s="47" t="s">
        <v>8087</v>
      </c>
      <c r="S1717" s="13" t="s">
        <v>20</v>
      </c>
    </row>
    <row r="1718" spans="1:19" s="10" customFormat="1" ht="15" hidden="1" customHeight="1" x14ac:dyDescent="0.25">
      <c r="A1718" s="10">
        <v>678378</v>
      </c>
      <c r="B1718" s="10" t="s">
        <v>1009</v>
      </c>
      <c r="C1718" s="76" t="s">
        <v>8371</v>
      </c>
      <c r="D1718" s="76"/>
      <c r="E1718" s="76"/>
      <c r="F1718" s="10" t="s">
        <v>3507</v>
      </c>
      <c r="G1718" s="11">
        <v>1550.16</v>
      </c>
      <c r="I1718" s="10">
        <v>37</v>
      </c>
      <c r="J1718" s="10">
        <v>0</v>
      </c>
      <c r="L1718" s="10">
        <v>3</v>
      </c>
      <c r="M1718" s="10" t="s">
        <v>18</v>
      </c>
      <c r="N1718" s="10">
        <v>829236</v>
      </c>
      <c r="O1718" s="12">
        <v>41408</v>
      </c>
      <c r="P1718" s="4" t="s">
        <v>8077</v>
      </c>
      <c r="Q1718" s="10" t="s">
        <v>39</v>
      </c>
      <c r="R1718" s="10" t="s">
        <v>8088</v>
      </c>
      <c r="S1718" s="10" t="s">
        <v>26</v>
      </c>
    </row>
    <row r="1719" spans="1:19" ht="15" hidden="1" customHeight="1" x14ac:dyDescent="0.25">
      <c r="A1719" s="10">
        <v>646567</v>
      </c>
      <c r="B1719" s="10" t="s">
        <v>3055</v>
      </c>
      <c r="C1719" s="10"/>
      <c r="D1719" s="10"/>
      <c r="E1719" s="10"/>
      <c r="F1719" s="10" t="s">
        <v>3056</v>
      </c>
      <c r="G1719" s="11">
        <v>1065</v>
      </c>
      <c r="H1719" s="13"/>
      <c r="I1719" s="10">
        <v>4.5</v>
      </c>
      <c r="J1719" s="10">
        <v>5.5</v>
      </c>
      <c r="K1719" s="10">
        <v>15</v>
      </c>
      <c r="L1719" s="47"/>
      <c r="M1719" s="10" t="s">
        <v>45</v>
      </c>
      <c r="N1719" s="10"/>
      <c r="O1719" s="12">
        <v>41297</v>
      </c>
      <c r="P1719" s="4" t="s">
        <v>8073</v>
      </c>
      <c r="Q1719" s="10" t="s">
        <v>31</v>
      </c>
      <c r="R1719" s="10" t="s">
        <v>8088</v>
      </c>
      <c r="S1719" s="13" t="s">
        <v>20</v>
      </c>
    </row>
    <row r="1720" spans="1:19" s="10" customFormat="1" ht="15" hidden="1" customHeight="1" x14ac:dyDescent="0.25">
      <c r="A1720" s="10">
        <v>654287</v>
      </c>
      <c r="B1720" s="10" t="s">
        <v>1009</v>
      </c>
      <c r="C1720" s="76" t="s">
        <v>8371</v>
      </c>
      <c r="D1720" s="76"/>
      <c r="E1720" s="76"/>
      <c r="F1720" s="10" t="s">
        <v>3818</v>
      </c>
      <c r="G1720" s="11">
        <v>1384.95</v>
      </c>
      <c r="I1720" s="10">
        <v>37</v>
      </c>
      <c r="J1720" s="10">
        <v>0</v>
      </c>
      <c r="L1720" s="10">
        <v>3</v>
      </c>
      <c r="M1720" s="10" t="s">
        <v>45</v>
      </c>
      <c r="O1720" s="12">
        <v>41327</v>
      </c>
      <c r="P1720" s="4" t="s">
        <v>8074</v>
      </c>
      <c r="Q1720" s="10" t="s">
        <v>87</v>
      </c>
      <c r="R1720" s="10" t="s">
        <v>8088</v>
      </c>
      <c r="S1720" s="10" t="s">
        <v>26</v>
      </c>
    </row>
    <row r="1721" spans="1:19" ht="15" hidden="1" customHeight="1" x14ac:dyDescent="0.25">
      <c r="A1721" s="10">
        <v>688994</v>
      </c>
      <c r="B1721" s="10" t="s">
        <v>60</v>
      </c>
      <c r="C1721" s="10"/>
      <c r="D1721" s="10" t="s">
        <v>8569</v>
      </c>
      <c r="E1721" s="10"/>
      <c r="F1721" s="10" t="s">
        <v>6406</v>
      </c>
      <c r="G1721" s="11">
        <v>1297.5</v>
      </c>
      <c r="H1721" s="13"/>
      <c r="I1721" s="10">
        <v>17.25</v>
      </c>
      <c r="J1721" s="10">
        <v>24.5</v>
      </c>
      <c r="K1721" s="10" t="s">
        <v>62</v>
      </c>
      <c r="L1721" s="47"/>
      <c r="M1721" s="10" t="s">
        <v>18</v>
      </c>
      <c r="N1721" s="10">
        <v>852761</v>
      </c>
      <c r="O1721" s="12">
        <v>41451</v>
      </c>
      <c r="P1721" s="4" t="s">
        <v>8078</v>
      </c>
      <c r="Q1721" s="10" t="s">
        <v>52</v>
      </c>
      <c r="R1721" s="47" t="s">
        <v>8087</v>
      </c>
      <c r="S1721" s="13" t="s">
        <v>20</v>
      </c>
    </row>
    <row r="1722" spans="1:19" ht="15" hidden="1" customHeight="1" x14ac:dyDescent="0.25">
      <c r="A1722" s="10">
        <v>646708</v>
      </c>
      <c r="B1722" s="10" t="s">
        <v>97</v>
      </c>
      <c r="C1722" s="10"/>
      <c r="D1722" s="10"/>
      <c r="E1722" s="10"/>
      <c r="F1722" s="10" t="s">
        <v>3058</v>
      </c>
      <c r="G1722" s="11">
        <v>0</v>
      </c>
      <c r="H1722" s="13"/>
      <c r="I1722" s="10">
        <v>5.25</v>
      </c>
      <c r="J1722" s="10" t="s">
        <v>3059</v>
      </c>
      <c r="K1722" s="47"/>
      <c r="L1722" s="47"/>
      <c r="M1722" s="10" t="s">
        <v>45</v>
      </c>
      <c r="N1722" s="10"/>
      <c r="O1722" s="12">
        <v>41298</v>
      </c>
      <c r="P1722" s="4" t="s">
        <v>8073</v>
      </c>
      <c r="Q1722" s="10" t="s">
        <v>42</v>
      </c>
      <c r="R1722" s="10" t="s">
        <v>8088</v>
      </c>
      <c r="S1722" s="13" t="s">
        <v>20</v>
      </c>
    </row>
    <row r="1723" spans="1:19" s="10" customFormat="1" ht="15" hidden="1" customHeight="1" x14ac:dyDescent="0.25">
      <c r="A1723" s="10">
        <v>699322</v>
      </c>
      <c r="B1723" s="10" t="s">
        <v>1009</v>
      </c>
      <c r="C1723" s="76" t="s">
        <v>8371</v>
      </c>
      <c r="D1723" s="76"/>
      <c r="E1723" s="76"/>
      <c r="F1723" s="10" t="s">
        <v>7343</v>
      </c>
      <c r="G1723" s="10">
        <v>1604.4</v>
      </c>
      <c r="I1723" s="10">
        <v>37</v>
      </c>
      <c r="J1723" s="10">
        <v>0</v>
      </c>
      <c r="L1723" s="10">
        <v>3</v>
      </c>
      <c r="M1723" s="10" t="s">
        <v>18</v>
      </c>
      <c r="N1723" s="10">
        <v>877988</v>
      </c>
      <c r="O1723" s="12">
        <v>41500</v>
      </c>
      <c r="P1723" s="4" t="s">
        <v>8080</v>
      </c>
      <c r="Q1723" s="10" t="s">
        <v>39</v>
      </c>
      <c r="R1723" s="10" t="s">
        <v>8088</v>
      </c>
      <c r="S1723" s="10" t="s">
        <v>26</v>
      </c>
    </row>
    <row r="1724" spans="1:19" ht="15" hidden="1" customHeight="1" x14ac:dyDescent="0.25">
      <c r="A1724" s="10">
        <v>646808</v>
      </c>
      <c r="B1724" s="10" t="s">
        <v>130</v>
      </c>
      <c r="C1724" s="10"/>
      <c r="D1724" s="10"/>
      <c r="E1724" s="10"/>
      <c r="F1724" s="10" t="s">
        <v>3061</v>
      </c>
      <c r="G1724" s="11">
        <v>6165</v>
      </c>
      <c r="H1724" s="13"/>
      <c r="I1724" s="10" t="s">
        <v>3062</v>
      </c>
      <c r="J1724" s="10">
        <v>14</v>
      </c>
      <c r="K1724" s="10" t="s">
        <v>3063</v>
      </c>
      <c r="L1724" s="47"/>
      <c r="M1724" s="10" t="s">
        <v>45</v>
      </c>
      <c r="N1724" s="10"/>
      <c r="O1724" s="12">
        <v>41298</v>
      </c>
      <c r="P1724" s="4" t="s">
        <v>8073</v>
      </c>
      <c r="Q1724" s="10" t="s">
        <v>58</v>
      </c>
      <c r="R1724" s="10" t="s">
        <v>8088</v>
      </c>
      <c r="S1724" s="13" t="s">
        <v>20</v>
      </c>
    </row>
    <row r="1725" spans="1:19" ht="15" hidden="1" customHeight="1" x14ac:dyDescent="0.25">
      <c r="A1725" s="10">
        <v>646811</v>
      </c>
      <c r="B1725" s="10" t="s">
        <v>130</v>
      </c>
      <c r="C1725" s="10"/>
      <c r="D1725" s="10"/>
      <c r="E1725" s="10"/>
      <c r="F1725" s="10" t="s">
        <v>3064</v>
      </c>
      <c r="G1725" s="11">
        <v>5242.5</v>
      </c>
      <c r="H1725" s="13"/>
      <c r="I1725" s="10" t="s">
        <v>168</v>
      </c>
      <c r="J1725" s="10">
        <v>16.75</v>
      </c>
      <c r="K1725" s="10" t="s">
        <v>3063</v>
      </c>
      <c r="L1725" s="47"/>
      <c r="M1725" s="10" t="s">
        <v>45</v>
      </c>
      <c r="N1725" s="10"/>
      <c r="O1725" s="12">
        <v>41298</v>
      </c>
      <c r="P1725" s="4" t="s">
        <v>8073</v>
      </c>
      <c r="Q1725" s="10" t="s">
        <v>58</v>
      </c>
      <c r="R1725" s="47" t="s">
        <v>8087</v>
      </c>
      <c r="S1725" s="13" t="s">
        <v>20</v>
      </c>
    </row>
    <row r="1726" spans="1:19" ht="15" hidden="1" customHeight="1" x14ac:dyDescent="0.25">
      <c r="A1726" s="10">
        <v>646861</v>
      </c>
      <c r="B1726" s="10" t="s">
        <v>3065</v>
      </c>
      <c r="C1726" s="10"/>
      <c r="D1726" s="10"/>
      <c r="E1726" s="10"/>
      <c r="F1726" s="10" t="s">
        <v>3066</v>
      </c>
      <c r="G1726" s="11">
        <v>521</v>
      </c>
      <c r="H1726" s="13"/>
      <c r="I1726" s="10">
        <v>3</v>
      </c>
      <c r="J1726" s="47"/>
      <c r="K1726" s="10">
        <v>3</v>
      </c>
      <c r="L1726" s="10">
        <v>3</v>
      </c>
      <c r="M1726" s="10" t="s">
        <v>45</v>
      </c>
      <c r="N1726" s="10"/>
      <c r="O1726" s="12">
        <v>41298</v>
      </c>
      <c r="P1726" s="4" t="s">
        <v>8073</v>
      </c>
      <c r="Q1726" s="10" t="s">
        <v>58</v>
      </c>
      <c r="R1726" s="10" t="s">
        <v>8088</v>
      </c>
      <c r="S1726" s="13" t="s">
        <v>20</v>
      </c>
    </row>
    <row r="1727" spans="1:19" ht="15" hidden="1" customHeight="1" x14ac:dyDescent="0.25">
      <c r="A1727" s="10">
        <v>646865</v>
      </c>
      <c r="B1727" s="10" t="s">
        <v>3065</v>
      </c>
      <c r="C1727" s="10"/>
      <c r="D1727" s="10"/>
      <c r="E1727" s="10"/>
      <c r="F1727" s="10" t="s">
        <v>3067</v>
      </c>
      <c r="G1727" s="11">
        <v>1715</v>
      </c>
      <c r="H1727" s="13"/>
      <c r="I1727" s="10">
        <v>3</v>
      </c>
      <c r="J1727" s="47"/>
      <c r="K1727" s="10">
        <v>6</v>
      </c>
      <c r="L1727" s="10">
        <v>3</v>
      </c>
      <c r="M1727" s="10" t="s">
        <v>45</v>
      </c>
      <c r="N1727" s="10"/>
      <c r="O1727" s="12">
        <v>41298</v>
      </c>
      <c r="P1727" s="4" t="s">
        <v>8073</v>
      </c>
      <c r="Q1727" s="10" t="s">
        <v>58</v>
      </c>
      <c r="R1727" s="10" t="s">
        <v>8088</v>
      </c>
      <c r="S1727" s="13" t="s">
        <v>20</v>
      </c>
    </row>
    <row r="1728" spans="1:19" ht="15" hidden="1" customHeight="1" x14ac:dyDescent="0.25">
      <c r="A1728" s="10">
        <v>646871</v>
      </c>
      <c r="B1728" s="10" t="s">
        <v>3065</v>
      </c>
      <c r="C1728" s="10"/>
      <c r="D1728" s="10"/>
      <c r="E1728" s="10"/>
      <c r="F1728" s="10" t="s">
        <v>3068</v>
      </c>
      <c r="G1728" s="11">
        <v>572.5</v>
      </c>
      <c r="H1728" s="13"/>
      <c r="I1728" s="10">
        <v>4</v>
      </c>
      <c r="J1728" s="47"/>
      <c r="K1728" s="10">
        <v>4</v>
      </c>
      <c r="L1728" s="10">
        <v>3</v>
      </c>
      <c r="M1728" s="10" t="s">
        <v>45</v>
      </c>
      <c r="N1728" s="10"/>
      <c r="O1728" s="12">
        <v>41298</v>
      </c>
      <c r="P1728" s="4" t="s">
        <v>8073</v>
      </c>
      <c r="Q1728" s="10" t="s">
        <v>58</v>
      </c>
      <c r="R1728" s="10" t="s">
        <v>8088</v>
      </c>
      <c r="S1728" s="13" t="s">
        <v>20</v>
      </c>
    </row>
    <row r="1729" spans="1:19" ht="15" hidden="1" customHeight="1" x14ac:dyDescent="0.25">
      <c r="A1729" s="10">
        <v>646876</v>
      </c>
      <c r="B1729" s="10" t="s">
        <v>3065</v>
      </c>
      <c r="C1729" s="10"/>
      <c r="D1729" s="10"/>
      <c r="E1729" s="10"/>
      <c r="F1729" s="10" t="s">
        <v>3069</v>
      </c>
      <c r="G1729" s="11">
        <v>1942.5</v>
      </c>
      <c r="H1729" s="13"/>
      <c r="I1729" s="10">
        <v>4</v>
      </c>
      <c r="J1729" s="47"/>
      <c r="K1729" s="10">
        <v>6</v>
      </c>
      <c r="L1729" s="10">
        <v>3</v>
      </c>
      <c r="M1729" s="10" t="s">
        <v>45</v>
      </c>
      <c r="N1729" s="10"/>
      <c r="O1729" s="12">
        <v>41298</v>
      </c>
      <c r="P1729" s="4" t="s">
        <v>8073</v>
      </c>
      <c r="Q1729" s="10" t="s">
        <v>58</v>
      </c>
      <c r="R1729" s="10" t="s">
        <v>8088</v>
      </c>
      <c r="S1729" s="13" t="s">
        <v>20</v>
      </c>
    </row>
    <row r="1730" spans="1:19" ht="15" hidden="1" customHeight="1" x14ac:dyDescent="0.25">
      <c r="A1730" s="10">
        <v>654702</v>
      </c>
      <c r="B1730" s="10" t="s">
        <v>463</v>
      </c>
      <c r="C1730" s="10"/>
      <c r="D1730" s="10"/>
      <c r="E1730" s="10"/>
      <c r="F1730" s="10" t="s">
        <v>464</v>
      </c>
      <c r="G1730" s="11">
        <v>2557.8000000000002</v>
      </c>
      <c r="H1730" s="13"/>
      <c r="I1730" s="10">
        <v>6</v>
      </c>
      <c r="J1730" s="47"/>
      <c r="K1730" s="10">
        <v>8</v>
      </c>
      <c r="L1730" s="10">
        <v>2</v>
      </c>
      <c r="M1730" s="10" t="s">
        <v>45</v>
      </c>
      <c r="N1730" s="10"/>
      <c r="O1730" s="12">
        <v>41330</v>
      </c>
      <c r="P1730" s="4" t="s">
        <v>8074</v>
      </c>
      <c r="Q1730" s="10" t="s">
        <v>42</v>
      </c>
      <c r="R1730" s="47" t="s">
        <v>8087</v>
      </c>
      <c r="S1730" s="13" t="s">
        <v>20</v>
      </c>
    </row>
    <row r="1731" spans="1:19" ht="15" hidden="1" customHeight="1" x14ac:dyDescent="0.25">
      <c r="A1731" s="10">
        <v>646880</v>
      </c>
      <c r="B1731" s="10" t="s">
        <v>3065</v>
      </c>
      <c r="C1731" s="10"/>
      <c r="D1731" s="10"/>
      <c r="E1731" s="10"/>
      <c r="F1731" s="10" t="s">
        <v>3071</v>
      </c>
      <c r="G1731" s="11">
        <v>1022</v>
      </c>
      <c r="H1731" s="13"/>
      <c r="I1731" s="10">
        <v>8</v>
      </c>
      <c r="J1731" s="47"/>
      <c r="K1731" s="10">
        <v>8</v>
      </c>
      <c r="L1731" s="10">
        <v>3</v>
      </c>
      <c r="M1731" s="10" t="s">
        <v>45</v>
      </c>
      <c r="N1731" s="10"/>
      <c r="O1731" s="12">
        <v>41298</v>
      </c>
      <c r="P1731" s="4" t="s">
        <v>8073</v>
      </c>
      <c r="Q1731" s="10" t="s">
        <v>58</v>
      </c>
      <c r="R1731" s="10" t="s">
        <v>8088</v>
      </c>
      <c r="S1731" s="13" t="s">
        <v>20</v>
      </c>
    </row>
    <row r="1732" spans="1:19" ht="15" hidden="1" customHeight="1" x14ac:dyDescent="0.25">
      <c r="A1732" s="10">
        <v>646883</v>
      </c>
      <c r="B1732" s="10" t="s">
        <v>3065</v>
      </c>
      <c r="C1732" s="10"/>
      <c r="D1732" s="10"/>
      <c r="E1732" s="10"/>
      <c r="F1732" s="10" t="s">
        <v>3072</v>
      </c>
      <c r="G1732" s="11">
        <v>4235</v>
      </c>
      <c r="H1732" s="13"/>
      <c r="I1732" s="10">
        <v>8</v>
      </c>
      <c r="J1732" s="47"/>
      <c r="K1732" s="10">
        <v>10</v>
      </c>
      <c r="L1732" s="10">
        <v>3</v>
      </c>
      <c r="M1732" s="10" t="s">
        <v>45</v>
      </c>
      <c r="N1732" s="10"/>
      <c r="O1732" s="12">
        <v>41298</v>
      </c>
      <c r="P1732" s="4" t="s">
        <v>8073</v>
      </c>
      <c r="Q1732" s="10" t="s">
        <v>58</v>
      </c>
      <c r="R1732" s="10" t="s">
        <v>8088</v>
      </c>
      <c r="S1732" s="13" t="s">
        <v>20</v>
      </c>
    </row>
    <row r="1733" spans="1:19" ht="15" hidden="1" customHeight="1" x14ac:dyDescent="0.25">
      <c r="A1733" s="10">
        <v>646884</v>
      </c>
      <c r="B1733" s="10" t="s">
        <v>3065</v>
      </c>
      <c r="C1733" s="10"/>
      <c r="D1733" s="10"/>
      <c r="E1733" s="10"/>
      <c r="F1733" s="10" t="s">
        <v>3073</v>
      </c>
      <c r="G1733" s="11">
        <v>1222</v>
      </c>
      <c r="H1733" s="13"/>
      <c r="I1733" s="10">
        <v>8</v>
      </c>
      <c r="J1733" s="47"/>
      <c r="K1733" s="10">
        <v>12</v>
      </c>
      <c r="L1733" s="10">
        <v>3</v>
      </c>
      <c r="M1733" s="10" t="s">
        <v>45</v>
      </c>
      <c r="N1733" s="10"/>
      <c r="O1733" s="12">
        <v>41298</v>
      </c>
      <c r="P1733" s="4" t="s">
        <v>8073</v>
      </c>
      <c r="Q1733" s="10" t="s">
        <v>58</v>
      </c>
      <c r="R1733" s="10" t="s">
        <v>8088</v>
      </c>
      <c r="S1733" s="13" t="s">
        <v>20</v>
      </c>
    </row>
    <row r="1734" spans="1:19" ht="15" hidden="1" customHeight="1" x14ac:dyDescent="0.25">
      <c r="A1734" s="10">
        <v>646890</v>
      </c>
      <c r="B1734" s="10" t="s">
        <v>3065</v>
      </c>
      <c r="C1734" s="10"/>
      <c r="D1734" s="10"/>
      <c r="E1734" s="10"/>
      <c r="F1734" s="10" t="s">
        <v>3074</v>
      </c>
      <c r="G1734" s="11">
        <v>5665</v>
      </c>
      <c r="H1734" s="13"/>
      <c r="I1734" s="10">
        <v>10</v>
      </c>
      <c r="J1734" s="47"/>
      <c r="K1734" s="10">
        <v>12</v>
      </c>
      <c r="L1734" s="10">
        <v>3</v>
      </c>
      <c r="M1734" s="10" t="s">
        <v>45</v>
      </c>
      <c r="N1734" s="10"/>
      <c r="O1734" s="12">
        <v>41298</v>
      </c>
      <c r="P1734" s="4" t="s">
        <v>8073</v>
      </c>
      <c r="Q1734" s="10" t="s">
        <v>58</v>
      </c>
      <c r="R1734" s="10" t="s">
        <v>8088</v>
      </c>
      <c r="S1734" s="13" t="s">
        <v>20</v>
      </c>
    </row>
    <row r="1735" spans="1:19" ht="15" hidden="1" customHeight="1" x14ac:dyDescent="0.25">
      <c r="A1735" s="10">
        <v>646899</v>
      </c>
      <c r="B1735" s="10" t="s">
        <v>3065</v>
      </c>
      <c r="C1735" s="10"/>
      <c r="D1735" s="10"/>
      <c r="E1735" s="10"/>
      <c r="F1735" s="10" t="s">
        <v>3075</v>
      </c>
      <c r="G1735" s="11">
        <v>1112.5</v>
      </c>
      <c r="H1735" s="13"/>
      <c r="I1735" s="10">
        <v>7</v>
      </c>
      <c r="J1735" s="47"/>
      <c r="K1735" s="10">
        <v>13</v>
      </c>
      <c r="L1735" s="10">
        <v>3</v>
      </c>
      <c r="M1735" s="10" t="s">
        <v>45</v>
      </c>
      <c r="N1735" s="10"/>
      <c r="O1735" s="12">
        <v>41298</v>
      </c>
      <c r="P1735" s="4" t="s">
        <v>8073</v>
      </c>
      <c r="Q1735" s="10" t="s">
        <v>58</v>
      </c>
      <c r="R1735" s="10" t="s">
        <v>8088</v>
      </c>
      <c r="S1735" s="13" t="s">
        <v>20</v>
      </c>
    </row>
    <row r="1736" spans="1:19" ht="15" hidden="1" customHeight="1" x14ac:dyDescent="0.25">
      <c r="A1736" s="10">
        <v>646903</v>
      </c>
      <c r="B1736" s="10" t="s">
        <v>3065</v>
      </c>
      <c r="C1736" s="10"/>
      <c r="D1736" s="10"/>
      <c r="E1736" s="10"/>
      <c r="F1736" s="10" t="s">
        <v>3076</v>
      </c>
      <c r="G1736" s="11">
        <v>6015</v>
      </c>
      <c r="H1736" s="13"/>
      <c r="I1736" s="10">
        <v>10</v>
      </c>
      <c r="J1736" s="47"/>
      <c r="K1736" s="10">
        <v>13</v>
      </c>
      <c r="L1736" s="10">
        <v>3</v>
      </c>
      <c r="M1736" s="10" t="s">
        <v>45</v>
      </c>
      <c r="N1736" s="10"/>
      <c r="O1736" s="12">
        <v>41298</v>
      </c>
      <c r="P1736" s="4" t="s">
        <v>8073</v>
      </c>
      <c r="Q1736" s="10" t="s">
        <v>58</v>
      </c>
      <c r="R1736" s="10" t="s">
        <v>8088</v>
      </c>
      <c r="S1736" s="13" t="s">
        <v>20</v>
      </c>
    </row>
    <row r="1737" spans="1:19" ht="15" hidden="1" customHeight="1" x14ac:dyDescent="0.25">
      <c r="A1737" s="10">
        <v>646904</v>
      </c>
      <c r="B1737" s="10" t="s">
        <v>3065</v>
      </c>
      <c r="C1737" s="10"/>
      <c r="D1737" s="10"/>
      <c r="E1737" s="10"/>
      <c r="F1737" s="10" t="s">
        <v>3077</v>
      </c>
      <c r="G1737" s="11">
        <v>1971.5</v>
      </c>
      <c r="H1737" s="13"/>
      <c r="I1737" s="10">
        <v>13</v>
      </c>
      <c r="J1737" s="47"/>
      <c r="K1737" s="10">
        <v>15</v>
      </c>
      <c r="L1737" s="10">
        <v>3</v>
      </c>
      <c r="M1737" s="10" t="s">
        <v>45</v>
      </c>
      <c r="N1737" s="10"/>
      <c r="O1737" s="12">
        <v>41298</v>
      </c>
      <c r="P1737" s="4" t="s">
        <v>8073</v>
      </c>
      <c r="Q1737" s="10" t="s">
        <v>58</v>
      </c>
      <c r="R1737" s="10" t="s">
        <v>8088</v>
      </c>
      <c r="S1737" s="13" t="s">
        <v>20</v>
      </c>
    </row>
    <row r="1738" spans="1:19" ht="15" hidden="1" customHeight="1" x14ac:dyDescent="0.25">
      <c r="A1738" s="10">
        <v>646908</v>
      </c>
      <c r="B1738" s="10" t="s">
        <v>3065</v>
      </c>
      <c r="C1738" s="10"/>
      <c r="D1738" s="10"/>
      <c r="E1738" s="10"/>
      <c r="F1738" s="10" t="s">
        <v>3078</v>
      </c>
      <c r="G1738" s="11">
        <v>9162.5</v>
      </c>
      <c r="H1738" s="13"/>
      <c r="I1738" s="10">
        <v>15</v>
      </c>
      <c r="J1738" s="47"/>
      <c r="K1738" s="10">
        <v>15</v>
      </c>
      <c r="L1738" s="10">
        <v>3</v>
      </c>
      <c r="M1738" s="10" t="s">
        <v>45</v>
      </c>
      <c r="N1738" s="10"/>
      <c r="O1738" s="12">
        <v>41298</v>
      </c>
      <c r="P1738" s="4" t="s">
        <v>8073</v>
      </c>
      <c r="Q1738" s="10" t="s">
        <v>58</v>
      </c>
      <c r="R1738" s="10" t="s">
        <v>8088</v>
      </c>
      <c r="S1738" s="13" t="s">
        <v>20</v>
      </c>
    </row>
    <row r="1739" spans="1:19" ht="15" hidden="1" customHeight="1" x14ac:dyDescent="0.25">
      <c r="A1739" s="10">
        <v>646925</v>
      </c>
      <c r="B1739" s="10" t="s">
        <v>97</v>
      </c>
      <c r="C1739" s="10"/>
      <c r="D1739" s="10"/>
      <c r="E1739" s="10"/>
      <c r="F1739" s="10" t="s">
        <v>3079</v>
      </c>
      <c r="G1739" s="11">
        <v>0</v>
      </c>
      <c r="H1739" s="13"/>
      <c r="I1739" s="10" t="s">
        <v>118</v>
      </c>
      <c r="J1739" s="10">
        <v>4</v>
      </c>
      <c r="K1739" s="10" t="s">
        <v>3080</v>
      </c>
      <c r="L1739" s="47"/>
      <c r="M1739" s="10" t="s">
        <v>45</v>
      </c>
      <c r="N1739" s="10"/>
      <c r="O1739" s="12">
        <v>41298</v>
      </c>
      <c r="P1739" s="4" t="s">
        <v>8073</v>
      </c>
      <c r="Q1739" s="10" t="s">
        <v>25</v>
      </c>
      <c r="R1739" s="10" t="s">
        <v>8088</v>
      </c>
      <c r="S1739" s="13" t="s">
        <v>20</v>
      </c>
    </row>
    <row r="1740" spans="1:19" ht="15" hidden="1" customHeight="1" x14ac:dyDescent="0.25">
      <c r="A1740" s="10">
        <v>646928</v>
      </c>
      <c r="B1740" s="10" t="s">
        <v>97</v>
      </c>
      <c r="C1740" s="10"/>
      <c r="D1740" s="10"/>
      <c r="E1740" s="10"/>
      <c r="F1740" s="10" t="s">
        <v>3081</v>
      </c>
      <c r="G1740" s="11">
        <v>0</v>
      </c>
      <c r="H1740" s="13"/>
      <c r="I1740" s="10" t="s">
        <v>118</v>
      </c>
      <c r="J1740" s="10">
        <v>5</v>
      </c>
      <c r="K1740" s="10" t="s">
        <v>3080</v>
      </c>
      <c r="L1740" s="47"/>
      <c r="M1740" s="10" t="s">
        <v>45</v>
      </c>
      <c r="N1740" s="10"/>
      <c r="O1740" s="12">
        <v>41298</v>
      </c>
      <c r="P1740" s="4" t="s">
        <v>8073</v>
      </c>
      <c r="Q1740" s="10" t="s">
        <v>25</v>
      </c>
      <c r="R1740" s="10" t="s">
        <v>8088</v>
      </c>
      <c r="S1740" s="13" t="s">
        <v>20</v>
      </c>
    </row>
    <row r="1741" spans="1:19" ht="15" hidden="1" customHeight="1" x14ac:dyDescent="0.25">
      <c r="A1741" s="10">
        <v>646929</v>
      </c>
      <c r="B1741" s="10" t="s">
        <v>97</v>
      </c>
      <c r="C1741" s="10"/>
      <c r="D1741" s="10"/>
      <c r="E1741" s="10"/>
      <c r="F1741" s="10" t="s">
        <v>3082</v>
      </c>
      <c r="G1741" s="11">
        <v>0</v>
      </c>
      <c r="H1741" s="13"/>
      <c r="I1741" s="10" t="s">
        <v>380</v>
      </c>
      <c r="J1741" s="10">
        <v>6</v>
      </c>
      <c r="K1741" s="10" t="s">
        <v>3083</v>
      </c>
      <c r="L1741" s="47"/>
      <c r="M1741" s="10" t="s">
        <v>45</v>
      </c>
      <c r="N1741" s="10"/>
      <c r="O1741" s="12">
        <v>41298</v>
      </c>
      <c r="P1741" s="4" t="s">
        <v>8073</v>
      </c>
      <c r="Q1741" s="10" t="s">
        <v>25</v>
      </c>
      <c r="R1741" s="10" t="s">
        <v>8088</v>
      </c>
      <c r="S1741" s="13" t="s">
        <v>20</v>
      </c>
    </row>
    <row r="1742" spans="1:19" ht="15" hidden="1" customHeight="1" x14ac:dyDescent="0.25">
      <c r="A1742" s="10">
        <v>646930</v>
      </c>
      <c r="B1742" s="10" t="s">
        <v>206</v>
      </c>
      <c r="C1742" s="10"/>
      <c r="D1742" s="10"/>
      <c r="E1742" s="10"/>
      <c r="F1742" s="10" t="s">
        <v>3084</v>
      </c>
      <c r="G1742" s="11">
        <v>2003.4</v>
      </c>
      <c r="H1742" s="13"/>
      <c r="I1742" s="10" t="s">
        <v>2502</v>
      </c>
      <c r="J1742" s="10" t="s">
        <v>3085</v>
      </c>
      <c r="K1742" s="47"/>
      <c r="L1742" s="47"/>
      <c r="M1742" s="10" t="s">
        <v>45</v>
      </c>
      <c r="N1742" s="10"/>
      <c r="O1742" s="12">
        <v>41298</v>
      </c>
      <c r="P1742" s="4" t="s">
        <v>8073</v>
      </c>
      <c r="Q1742" s="10" t="s">
        <v>164</v>
      </c>
      <c r="R1742" s="10" t="s">
        <v>8088</v>
      </c>
      <c r="S1742" s="13" t="s">
        <v>20</v>
      </c>
    </row>
    <row r="1743" spans="1:19" ht="15" hidden="1" customHeight="1" x14ac:dyDescent="0.25">
      <c r="A1743" s="10">
        <v>646932</v>
      </c>
      <c r="B1743" s="10" t="s">
        <v>97</v>
      </c>
      <c r="C1743" s="10"/>
      <c r="D1743" s="10"/>
      <c r="E1743" s="10"/>
      <c r="F1743" s="10" t="s">
        <v>3086</v>
      </c>
      <c r="G1743" s="11">
        <v>0</v>
      </c>
      <c r="H1743" s="13"/>
      <c r="I1743" s="10" t="s">
        <v>380</v>
      </c>
      <c r="J1743" s="10">
        <v>10</v>
      </c>
      <c r="K1743" s="10" t="s">
        <v>3083</v>
      </c>
      <c r="L1743" s="47"/>
      <c r="M1743" s="10" t="s">
        <v>45</v>
      </c>
      <c r="N1743" s="10"/>
      <c r="O1743" s="12">
        <v>41298</v>
      </c>
      <c r="P1743" s="4" t="s">
        <v>8073</v>
      </c>
      <c r="Q1743" s="10" t="s">
        <v>25</v>
      </c>
      <c r="R1743" s="10" t="s">
        <v>8088</v>
      </c>
      <c r="S1743" s="13" t="s">
        <v>20</v>
      </c>
    </row>
    <row r="1744" spans="1:19" ht="15" hidden="1" customHeight="1" x14ac:dyDescent="0.25">
      <c r="A1744" s="10">
        <v>646939</v>
      </c>
      <c r="B1744" s="10" t="s">
        <v>97</v>
      </c>
      <c r="C1744" s="10"/>
      <c r="D1744" s="10"/>
      <c r="E1744" s="10"/>
      <c r="F1744" s="10" t="s">
        <v>3087</v>
      </c>
      <c r="G1744" s="11">
        <v>0</v>
      </c>
      <c r="H1744" s="13"/>
      <c r="I1744" s="10" t="s">
        <v>380</v>
      </c>
      <c r="J1744" s="10">
        <v>12</v>
      </c>
      <c r="K1744" s="10" t="s">
        <v>3083</v>
      </c>
      <c r="L1744" s="47"/>
      <c r="M1744" s="10" t="s">
        <v>45</v>
      </c>
      <c r="N1744" s="10"/>
      <c r="O1744" s="12">
        <v>41298</v>
      </c>
      <c r="P1744" s="4" t="s">
        <v>8073</v>
      </c>
      <c r="Q1744" s="10" t="s">
        <v>25</v>
      </c>
      <c r="R1744" s="10" t="s">
        <v>8088</v>
      </c>
      <c r="S1744" s="13" t="s">
        <v>20</v>
      </c>
    </row>
    <row r="1745" spans="1:19" ht="15" hidden="1" customHeight="1" x14ac:dyDescent="0.25">
      <c r="A1745" s="10">
        <v>683795</v>
      </c>
      <c r="B1745" s="10" t="s">
        <v>390</v>
      </c>
      <c r="C1745" s="10"/>
      <c r="D1745" s="10" t="s">
        <v>8563</v>
      </c>
      <c r="E1745" s="10"/>
      <c r="F1745" s="10" t="s">
        <v>5831</v>
      </c>
      <c r="G1745" s="11">
        <v>1347.5</v>
      </c>
      <c r="H1745" s="13"/>
      <c r="I1745" s="10">
        <v>2.5</v>
      </c>
      <c r="J1745" s="47"/>
      <c r="K1745" s="10">
        <v>7</v>
      </c>
      <c r="L1745" s="10">
        <v>1.5</v>
      </c>
      <c r="M1745" s="10" t="s">
        <v>18</v>
      </c>
      <c r="N1745" s="10">
        <v>841549</v>
      </c>
      <c r="O1745" s="12">
        <v>41430</v>
      </c>
      <c r="P1745" s="4" t="s">
        <v>8078</v>
      </c>
      <c r="Q1745" s="10" t="s">
        <v>3717</v>
      </c>
      <c r="R1745" s="47" t="s">
        <v>8087</v>
      </c>
      <c r="S1745" s="13" t="s">
        <v>20</v>
      </c>
    </row>
    <row r="1746" spans="1:19" ht="15" hidden="1" customHeight="1" x14ac:dyDescent="0.25">
      <c r="A1746" s="10">
        <v>646949</v>
      </c>
      <c r="B1746" s="10" t="s">
        <v>64</v>
      </c>
      <c r="C1746" s="10"/>
      <c r="D1746" s="10"/>
      <c r="E1746" s="10"/>
      <c r="F1746" s="10" t="s">
        <v>3089</v>
      </c>
      <c r="G1746" s="11">
        <v>2205</v>
      </c>
      <c r="H1746" s="13"/>
      <c r="I1746" s="10" t="s">
        <v>3090</v>
      </c>
      <c r="J1746" s="10">
        <v>7</v>
      </c>
      <c r="K1746" s="10" t="s">
        <v>3091</v>
      </c>
      <c r="L1746" s="47"/>
      <c r="M1746" s="10" t="s">
        <v>45</v>
      </c>
      <c r="N1746" s="10"/>
      <c r="O1746" s="12">
        <v>41298</v>
      </c>
      <c r="P1746" s="4" t="s">
        <v>8073</v>
      </c>
      <c r="Q1746" s="10" t="s">
        <v>34</v>
      </c>
      <c r="R1746" s="10" t="s">
        <v>8088</v>
      </c>
      <c r="S1746" s="13" t="s">
        <v>20</v>
      </c>
    </row>
    <row r="1747" spans="1:19" s="10" customFormat="1" ht="15" hidden="1" customHeight="1" x14ac:dyDescent="0.25">
      <c r="A1747" s="10">
        <v>630288</v>
      </c>
      <c r="B1747" s="10" t="s">
        <v>1009</v>
      </c>
      <c r="C1747" s="76" t="s">
        <v>8371</v>
      </c>
      <c r="D1747" s="76"/>
      <c r="E1747" s="76"/>
      <c r="F1747" s="10" t="s">
        <v>1352</v>
      </c>
      <c r="G1747" s="11">
        <v>1405.68</v>
      </c>
      <c r="I1747" s="10">
        <v>37</v>
      </c>
      <c r="L1747" s="10">
        <v>3</v>
      </c>
      <c r="M1747" s="10" t="s">
        <v>45</v>
      </c>
      <c r="O1747" s="12">
        <v>41215</v>
      </c>
      <c r="P1747" s="4" t="s">
        <v>8071</v>
      </c>
      <c r="Q1747" s="10" t="s">
        <v>103</v>
      </c>
      <c r="R1747" s="10" t="s">
        <v>8088</v>
      </c>
      <c r="S1747" s="10" t="s">
        <v>26</v>
      </c>
    </row>
    <row r="1748" spans="1:19" ht="15" hidden="1" customHeight="1" x14ac:dyDescent="0.25">
      <c r="A1748" s="10">
        <v>647008</v>
      </c>
      <c r="B1748" s="10" t="s">
        <v>3092</v>
      </c>
      <c r="C1748" s="10"/>
      <c r="D1748" s="10"/>
      <c r="E1748" s="10"/>
      <c r="F1748" s="10" t="s">
        <v>3093</v>
      </c>
      <c r="G1748" s="11">
        <v>6900</v>
      </c>
      <c r="H1748" s="13"/>
      <c r="I1748" s="10">
        <v>4.125</v>
      </c>
      <c r="J1748" s="47"/>
      <c r="K1748" s="10">
        <v>9.5</v>
      </c>
      <c r="L1748" s="10">
        <v>1.2</v>
      </c>
      <c r="M1748" s="10" t="s">
        <v>45</v>
      </c>
      <c r="N1748" s="10"/>
      <c r="O1748" s="12">
        <v>41298</v>
      </c>
      <c r="P1748" s="4" t="s">
        <v>8073</v>
      </c>
      <c r="Q1748" s="10" t="s">
        <v>58</v>
      </c>
      <c r="R1748" s="10" t="s">
        <v>8088</v>
      </c>
      <c r="S1748" s="13" t="s">
        <v>20</v>
      </c>
    </row>
    <row r="1749" spans="1:19" ht="15" hidden="1" customHeight="1" x14ac:dyDescent="0.25">
      <c r="A1749" s="10">
        <v>650332</v>
      </c>
      <c r="B1749" s="10" t="s">
        <v>3094</v>
      </c>
      <c r="C1749" s="10"/>
      <c r="D1749" s="10"/>
      <c r="E1749" s="10"/>
      <c r="F1749" s="10" t="s">
        <v>3095</v>
      </c>
      <c r="G1749" s="11">
        <v>0</v>
      </c>
      <c r="H1749" s="13"/>
      <c r="I1749" s="10" t="s">
        <v>257</v>
      </c>
      <c r="J1749" s="10" t="s">
        <v>475</v>
      </c>
      <c r="K1749" s="47"/>
      <c r="L1749" s="47"/>
      <c r="M1749" s="10" t="s">
        <v>45</v>
      </c>
      <c r="N1749" s="10"/>
      <c r="O1749" s="12">
        <v>41298</v>
      </c>
      <c r="P1749" s="4" t="s">
        <v>8073</v>
      </c>
      <c r="Q1749" s="10" t="s">
        <v>34</v>
      </c>
      <c r="R1749" s="10" t="s">
        <v>8088</v>
      </c>
      <c r="S1749" s="13" t="s">
        <v>20</v>
      </c>
    </row>
    <row r="1750" spans="1:19" s="10" customFormat="1" ht="15" hidden="1" customHeight="1" x14ac:dyDescent="0.25">
      <c r="A1750" s="10">
        <v>637341</v>
      </c>
      <c r="B1750" s="10" t="s">
        <v>1009</v>
      </c>
      <c r="C1750" s="76" t="s">
        <v>8371</v>
      </c>
      <c r="D1750" s="76"/>
      <c r="E1750" s="76"/>
      <c r="F1750" s="10" t="s">
        <v>2122</v>
      </c>
      <c r="G1750" s="11">
        <v>1730.61</v>
      </c>
      <c r="I1750" s="10">
        <v>39</v>
      </c>
      <c r="J1750" s="10">
        <v>0</v>
      </c>
      <c r="K1750" s="10">
        <v>67</v>
      </c>
      <c r="L1750" s="10">
        <v>1.5</v>
      </c>
      <c r="M1750" s="10" t="s">
        <v>45</v>
      </c>
      <c r="O1750" s="12">
        <v>41248</v>
      </c>
      <c r="P1750" s="4" t="s">
        <v>8072</v>
      </c>
      <c r="Q1750" s="10" t="s">
        <v>87</v>
      </c>
      <c r="R1750" s="10" t="s">
        <v>8088</v>
      </c>
      <c r="S1750" s="10" t="s">
        <v>26</v>
      </c>
    </row>
    <row r="1751" spans="1:19" s="10" customFormat="1" ht="15" hidden="1" customHeight="1" x14ac:dyDescent="0.25">
      <c r="A1751" s="10">
        <v>637342</v>
      </c>
      <c r="B1751" s="10" t="s">
        <v>1009</v>
      </c>
      <c r="C1751" s="76" t="s">
        <v>8371</v>
      </c>
      <c r="D1751" s="76"/>
      <c r="E1751" s="76"/>
      <c r="F1751" s="10" t="s">
        <v>2123</v>
      </c>
      <c r="G1751" s="11">
        <v>1730.61</v>
      </c>
      <c r="I1751" s="10">
        <v>39</v>
      </c>
      <c r="J1751" s="10">
        <v>0</v>
      </c>
      <c r="K1751" s="10">
        <v>67</v>
      </c>
      <c r="L1751" s="10">
        <v>1.5</v>
      </c>
      <c r="M1751" s="10" t="s">
        <v>45</v>
      </c>
      <c r="O1751" s="12">
        <v>41248</v>
      </c>
      <c r="P1751" s="4" t="s">
        <v>8072</v>
      </c>
      <c r="Q1751" s="10" t="s">
        <v>87</v>
      </c>
      <c r="R1751" s="10" t="s">
        <v>8088</v>
      </c>
      <c r="S1751" s="10" t="s">
        <v>26</v>
      </c>
    </row>
    <row r="1752" spans="1:19" ht="15" hidden="1" customHeight="1" x14ac:dyDescent="0.25">
      <c r="A1752" s="10">
        <v>647086</v>
      </c>
      <c r="B1752" s="10" t="s">
        <v>2085</v>
      </c>
      <c r="C1752" s="10"/>
      <c r="D1752" s="10"/>
      <c r="E1752" s="10"/>
      <c r="F1752" s="10" t="s">
        <v>3098</v>
      </c>
      <c r="G1752" s="11">
        <v>723.5</v>
      </c>
      <c r="H1752" s="13"/>
      <c r="I1752" s="10" t="s">
        <v>3099</v>
      </c>
      <c r="J1752" s="10">
        <v>5.5</v>
      </c>
      <c r="K1752" s="47"/>
      <c r="L1752" s="47"/>
      <c r="M1752" s="10" t="s">
        <v>45</v>
      </c>
      <c r="N1752" s="10"/>
      <c r="O1752" s="12">
        <v>41299</v>
      </c>
      <c r="P1752" s="4" t="s">
        <v>8073</v>
      </c>
      <c r="Q1752" s="10" t="s">
        <v>34</v>
      </c>
      <c r="R1752" s="10" t="s">
        <v>8088</v>
      </c>
      <c r="S1752" s="13" t="s">
        <v>20</v>
      </c>
    </row>
    <row r="1753" spans="1:19" ht="15" hidden="1" customHeight="1" x14ac:dyDescent="0.25">
      <c r="A1753" s="10">
        <v>647111</v>
      </c>
      <c r="B1753" s="10" t="s">
        <v>64</v>
      </c>
      <c r="C1753" s="10"/>
      <c r="D1753" s="10"/>
      <c r="E1753" s="10"/>
      <c r="F1753" s="10" t="s">
        <v>3100</v>
      </c>
      <c r="G1753" s="11">
        <v>3984</v>
      </c>
      <c r="H1753" s="13"/>
      <c r="I1753" s="10" t="s">
        <v>720</v>
      </c>
      <c r="J1753" s="10">
        <v>12</v>
      </c>
      <c r="K1753" s="10" t="s">
        <v>3101</v>
      </c>
      <c r="L1753" s="47"/>
      <c r="M1753" s="10" t="s">
        <v>45</v>
      </c>
      <c r="N1753" s="10"/>
      <c r="O1753" s="12">
        <v>41299</v>
      </c>
      <c r="P1753" s="4" t="s">
        <v>8073</v>
      </c>
      <c r="Q1753" s="10" t="s">
        <v>34</v>
      </c>
      <c r="R1753" s="10" t="s">
        <v>8088</v>
      </c>
      <c r="S1753" s="13" t="s">
        <v>20</v>
      </c>
    </row>
    <row r="1754" spans="1:19" ht="15" hidden="1" customHeight="1" x14ac:dyDescent="0.25">
      <c r="A1754" s="10">
        <v>647241</v>
      </c>
      <c r="B1754" s="10" t="s">
        <v>64</v>
      </c>
      <c r="C1754" s="10"/>
      <c r="D1754" s="10"/>
      <c r="E1754" s="10"/>
      <c r="F1754" s="10" t="s">
        <v>3102</v>
      </c>
      <c r="G1754" s="11">
        <v>1765.5</v>
      </c>
      <c r="H1754" s="47"/>
      <c r="I1754" s="10" t="s">
        <v>552</v>
      </c>
      <c r="J1754" s="10">
        <v>20</v>
      </c>
      <c r="K1754" s="10" t="s">
        <v>3103</v>
      </c>
      <c r="L1754" s="47"/>
      <c r="M1754" s="10" t="s">
        <v>45</v>
      </c>
      <c r="N1754" s="10"/>
      <c r="O1754" s="12">
        <v>41299</v>
      </c>
      <c r="P1754" s="4" t="s">
        <v>8073</v>
      </c>
      <c r="Q1754" s="10" t="s">
        <v>34</v>
      </c>
      <c r="R1754" s="10" t="s">
        <v>8088</v>
      </c>
      <c r="S1754" s="13" t="s">
        <v>20</v>
      </c>
    </row>
    <row r="1755" spans="1:19" ht="15" hidden="1" customHeight="1" x14ac:dyDescent="0.25">
      <c r="A1755" s="10">
        <v>647252</v>
      </c>
      <c r="B1755" s="10" t="s">
        <v>64</v>
      </c>
      <c r="C1755" s="10"/>
      <c r="D1755" s="10"/>
      <c r="E1755" s="10"/>
      <c r="F1755" s="10" t="s">
        <v>3104</v>
      </c>
      <c r="G1755" s="11">
        <v>11881.8</v>
      </c>
      <c r="H1755" s="13"/>
      <c r="I1755" s="10" t="s">
        <v>720</v>
      </c>
      <c r="J1755" s="10">
        <v>15</v>
      </c>
      <c r="K1755" s="10" t="s">
        <v>3105</v>
      </c>
      <c r="L1755" s="47"/>
      <c r="M1755" s="10" t="s">
        <v>45</v>
      </c>
      <c r="N1755" s="10"/>
      <c r="O1755" s="12">
        <v>41299</v>
      </c>
      <c r="P1755" s="4" t="s">
        <v>8073</v>
      </c>
      <c r="Q1755" s="10" t="s">
        <v>34</v>
      </c>
      <c r="R1755" s="10" t="s">
        <v>8088</v>
      </c>
      <c r="S1755" s="13" t="s">
        <v>20</v>
      </c>
    </row>
    <row r="1756" spans="1:19" ht="15" hidden="1" customHeight="1" x14ac:dyDescent="0.25">
      <c r="A1756" s="10">
        <v>647264</v>
      </c>
      <c r="B1756" s="10" t="s">
        <v>3106</v>
      </c>
      <c r="C1756" s="10"/>
      <c r="D1756" s="10"/>
      <c r="E1756" s="10"/>
      <c r="F1756" s="10" t="s">
        <v>3107</v>
      </c>
      <c r="G1756" s="11">
        <v>3336</v>
      </c>
      <c r="H1756" s="13"/>
      <c r="I1756" s="10">
        <v>12</v>
      </c>
      <c r="J1756" s="10" t="s">
        <v>111</v>
      </c>
      <c r="K1756" s="47"/>
      <c r="L1756" s="47"/>
      <c r="M1756" s="10" t="s">
        <v>45</v>
      </c>
      <c r="N1756" s="10"/>
      <c r="O1756" s="12">
        <v>41299</v>
      </c>
      <c r="P1756" s="4" t="s">
        <v>8073</v>
      </c>
      <c r="Q1756" s="10" t="s">
        <v>987</v>
      </c>
      <c r="R1756" s="10" t="s">
        <v>8088</v>
      </c>
      <c r="S1756" s="13" t="s">
        <v>20</v>
      </c>
    </row>
    <row r="1757" spans="1:19" ht="15" hidden="1" customHeight="1" x14ac:dyDescent="0.25">
      <c r="A1757" s="10">
        <v>656683</v>
      </c>
      <c r="B1757" s="10" t="s">
        <v>463</v>
      </c>
      <c r="C1757" s="10"/>
      <c r="D1757" s="10"/>
      <c r="E1757" s="10"/>
      <c r="F1757" s="10" t="s">
        <v>464</v>
      </c>
      <c r="G1757" s="11">
        <v>2557.8000000000002</v>
      </c>
      <c r="H1757" s="13"/>
      <c r="I1757" s="10">
        <v>6</v>
      </c>
      <c r="J1757" s="47"/>
      <c r="K1757" s="10">
        <v>8</v>
      </c>
      <c r="L1757" s="10">
        <v>2</v>
      </c>
      <c r="M1757" s="10" t="s">
        <v>45</v>
      </c>
      <c r="N1757" s="10"/>
      <c r="O1757" s="12">
        <v>41337</v>
      </c>
      <c r="P1757" s="4" t="s">
        <v>8075</v>
      </c>
      <c r="Q1757" s="10" t="s">
        <v>2050</v>
      </c>
      <c r="R1757" s="47" t="s">
        <v>8087</v>
      </c>
      <c r="S1757" s="13" t="s">
        <v>20</v>
      </c>
    </row>
    <row r="1758" spans="1:19" ht="15" hidden="1" customHeight="1" x14ac:dyDescent="0.25">
      <c r="A1758" s="10">
        <v>647317</v>
      </c>
      <c r="B1758" s="10" t="s">
        <v>810</v>
      </c>
      <c r="C1758" s="10"/>
      <c r="D1758" s="10"/>
      <c r="E1758" s="10"/>
      <c r="F1758" s="10" t="s">
        <v>3110</v>
      </c>
      <c r="G1758" s="11">
        <v>2692.13</v>
      </c>
      <c r="H1758" s="13"/>
      <c r="I1758" s="10" t="s">
        <v>143</v>
      </c>
      <c r="J1758" s="10" t="s">
        <v>3111</v>
      </c>
      <c r="K1758" s="47"/>
      <c r="L1758" s="47"/>
      <c r="M1758" s="10" t="s">
        <v>45</v>
      </c>
      <c r="N1758" s="10"/>
      <c r="O1758" s="12">
        <v>41299</v>
      </c>
      <c r="P1758" s="4" t="s">
        <v>8073</v>
      </c>
      <c r="Q1758" s="10" t="s">
        <v>103</v>
      </c>
      <c r="R1758" s="10" t="s">
        <v>8088</v>
      </c>
      <c r="S1758" s="13" t="s">
        <v>20</v>
      </c>
    </row>
    <row r="1759" spans="1:19" s="10" customFormat="1" ht="15" hidden="1" customHeight="1" x14ac:dyDescent="0.25">
      <c r="A1759" s="10">
        <v>646491</v>
      </c>
      <c r="B1759" s="10" t="s">
        <v>1009</v>
      </c>
      <c r="C1759" s="76" t="s">
        <v>8371</v>
      </c>
      <c r="D1759" s="76"/>
      <c r="E1759" s="76"/>
      <c r="F1759" s="10" t="s">
        <v>3049</v>
      </c>
      <c r="G1759" s="11">
        <v>927.15</v>
      </c>
      <c r="I1759" s="10">
        <v>39</v>
      </c>
      <c r="J1759" s="10">
        <v>0</v>
      </c>
      <c r="K1759" s="10">
        <v>67</v>
      </c>
      <c r="L1759" s="10">
        <v>1.5</v>
      </c>
      <c r="M1759" s="10" t="s">
        <v>45</v>
      </c>
      <c r="O1759" s="12">
        <v>41297</v>
      </c>
      <c r="P1759" s="4" t="s">
        <v>8073</v>
      </c>
      <c r="Q1759" s="10" t="s">
        <v>87</v>
      </c>
      <c r="R1759" s="10" t="s">
        <v>8088</v>
      </c>
      <c r="S1759" s="10" t="s">
        <v>26</v>
      </c>
    </row>
    <row r="1760" spans="1:19" s="10" customFormat="1" ht="15" hidden="1" customHeight="1" x14ac:dyDescent="0.25">
      <c r="A1760" s="10">
        <v>643880</v>
      </c>
      <c r="B1760" s="10" t="s">
        <v>2743</v>
      </c>
      <c r="C1760" s="76" t="s">
        <v>8371</v>
      </c>
      <c r="D1760" s="76"/>
      <c r="E1760" s="76"/>
      <c r="F1760" s="10" t="s">
        <v>2744</v>
      </c>
      <c r="G1760" s="11">
        <v>850.5</v>
      </c>
      <c r="I1760" s="10">
        <v>4</v>
      </c>
      <c r="L1760" s="10">
        <v>2</v>
      </c>
      <c r="M1760" s="10" t="s">
        <v>45</v>
      </c>
      <c r="O1760" s="12">
        <v>41277</v>
      </c>
      <c r="P1760" s="4" t="s">
        <v>8073</v>
      </c>
      <c r="Q1760" s="10" t="s">
        <v>25</v>
      </c>
      <c r="R1760" s="10" t="s">
        <v>8088</v>
      </c>
      <c r="S1760" s="10" t="s">
        <v>26</v>
      </c>
    </row>
    <row r="1761" spans="1:19" ht="15" hidden="1" customHeight="1" x14ac:dyDescent="0.25">
      <c r="A1761" s="10">
        <v>647367</v>
      </c>
      <c r="B1761" s="10" t="s">
        <v>3114</v>
      </c>
      <c r="C1761" s="10"/>
      <c r="D1761" s="10"/>
      <c r="E1761" s="10"/>
      <c r="F1761" s="10" t="s">
        <v>3115</v>
      </c>
      <c r="G1761" s="11">
        <v>1030.2</v>
      </c>
      <c r="H1761" s="13"/>
      <c r="I1761" s="10" t="s">
        <v>552</v>
      </c>
      <c r="J1761" s="10" t="s">
        <v>3116</v>
      </c>
      <c r="K1761" s="47"/>
      <c r="L1761" s="47"/>
      <c r="M1761" s="10" t="s">
        <v>45</v>
      </c>
      <c r="N1761" s="10"/>
      <c r="O1761" s="12">
        <v>41299</v>
      </c>
      <c r="P1761" s="4" t="s">
        <v>8073</v>
      </c>
      <c r="Q1761" s="10" t="s">
        <v>47</v>
      </c>
      <c r="R1761" s="10" t="s">
        <v>8088</v>
      </c>
      <c r="S1761" s="13" t="s">
        <v>20</v>
      </c>
    </row>
    <row r="1762" spans="1:19" ht="15" hidden="1" customHeight="1" x14ac:dyDescent="0.25">
      <c r="A1762" s="10">
        <v>647371</v>
      </c>
      <c r="B1762" s="10" t="s">
        <v>3114</v>
      </c>
      <c r="C1762" s="10"/>
      <c r="D1762" s="10"/>
      <c r="E1762" s="10"/>
      <c r="F1762" s="10" t="s">
        <v>3117</v>
      </c>
      <c r="G1762" s="11">
        <v>1270.25</v>
      </c>
      <c r="H1762" s="13"/>
      <c r="I1762" s="10" t="s">
        <v>257</v>
      </c>
      <c r="J1762" s="10" t="s">
        <v>3118</v>
      </c>
      <c r="K1762" s="47"/>
      <c r="L1762" s="47"/>
      <c r="M1762" s="10" t="s">
        <v>45</v>
      </c>
      <c r="N1762" s="10"/>
      <c r="O1762" s="12">
        <v>41299</v>
      </c>
      <c r="P1762" s="4" t="s">
        <v>8073</v>
      </c>
      <c r="Q1762" s="10" t="s">
        <v>47</v>
      </c>
      <c r="R1762" s="10" t="s">
        <v>8088</v>
      </c>
      <c r="S1762" s="13" t="s">
        <v>20</v>
      </c>
    </row>
    <row r="1763" spans="1:19" ht="15" hidden="1" customHeight="1" x14ac:dyDescent="0.25">
      <c r="A1763" s="10">
        <v>647372</v>
      </c>
      <c r="B1763" s="10" t="s">
        <v>3114</v>
      </c>
      <c r="C1763" s="10"/>
      <c r="D1763" s="10"/>
      <c r="E1763" s="10"/>
      <c r="F1763" s="10" t="s">
        <v>3119</v>
      </c>
      <c r="G1763" s="11">
        <v>1299.2</v>
      </c>
      <c r="H1763" s="13"/>
      <c r="I1763" s="10" t="s">
        <v>168</v>
      </c>
      <c r="J1763" s="10" t="s">
        <v>2274</v>
      </c>
      <c r="K1763" s="47"/>
      <c r="L1763" s="47"/>
      <c r="M1763" s="10" t="s">
        <v>45</v>
      </c>
      <c r="N1763" s="10"/>
      <c r="O1763" s="12">
        <v>41299</v>
      </c>
      <c r="P1763" s="4" t="s">
        <v>8073</v>
      </c>
      <c r="Q1763" s="10" t="s">
        <v>47</v>
      </c>
      <c r="R1763" s="10" t="s">
        <v>8088</v>
      </c>
      <c r="S1763" s="13" t="s">
        <v>20</v>
      </c>
    </row>
    <row r="1764" spans="1:19" s="10" customFormat="1" ht="15" hidden="1" customHeight="1" x14ac:dyDescent="0.25">
      <c r="A1764" s="10">
        <v>666163</v>
      </c>
      <c r="B1764" s="10" t="s">
        <v>2743</v>
      </c>
      <c r="C1764" s="76" t="s">
        <v>8371</v>
      </c>
      <c r="D1764" s="76"/>
      <c r="E1764" s="76"/>
      <c r="F1764" s="10" t="s">
        <v>2744</v>
      </c>
      <c r="G1764" s="11">
        <v>1146.8800000000001</v>
      </c>
      <c r="I1764" s="10">
        <v>4</v>
      </c>
      <c r="L1764" s="10">
        <v>2</v>
      </c>
      <c r="M1764" s="10" t="s">
        <v>45</v>
      </c>
      <c r="O1764" s="12">
        <v>41374</v>
      </c>
      <c r="P1764" s="4" t="s">
        <v>8076</v>
      </c>
      <c r="Q1764" s="10" t="s">
        <v>254</v>
      </c>
      <c r="R1764" s="10" t="s">
        <v>8087</v>
      </c>
      <c r="S1764" s="10" t="s">
        <v>26</v>
      </c>
    </row>
    <row r="1765" spans="1:19" ht="15" hidden="1" customHeight="1" x14ac:dyDescent="0.25">
      <c r="A1765" s="10">
        <v>674805</v>
      </c>
      <c r="B1765" s="10" t="s">
        <v>1335</v>
      </c>
      <c r="C1765" s="10"/>
      <c r="D1765" s="10"/>
      <c r="E1765" s="10"/>
      <c r="F1765" s="10" t="s">
        <v>5462</v>
      </c>
      <c r="G1765" s="11">
        <v>2555</v>
      </c>
      <c r="H1765" s="13"/>
      <c r="I1765" s="10">
        <v>6</v>
      </c>
      <c r="J1765" s="47"/>
      <c r="K1765" s="10">
        <v>9</v>
      </c>
      <c r="L1765" s="10">
        <v>1.5</v>
      </c>
      <c r="M1765" s="10" t="s">
        <v>45</v>
      </c>
      <c r="N1765" s="10"/>
      <c r="O1765" s="12">
        <v>41409</v>
      </c>
      <c r="P1765" s="4" t="s">
        <v>8077</v>
      </c>
      <c r="Q1765" s="10" t="s">
        <v>25</v>
      </c>
      <c r="R1765" s="10" t="s">
        <v>8088</v>
      </c>
      <c r="S1765" s="13" t="s">
        <v>20</v>
      </c>
    </row>
    <row r="1766" spans="1:19" ht="15" hidden="1" customHeight="1" x14ac:dyDescent="0.25">
      <c r="A1766" s="10">
        <v>657189</v>
      </c>
      <c r="B1766" s="10" t="s">
        <v>199</v>
      </c>
      <c r="C1766" s="10"/>
      <c r="D1766" s="10" t="s">
        <v>8560</v>
      </c>
      <c r="E1766" s="10"/>
      <c r="F1766" s="10" t="s">
        <v>511</v>
      </c>
      <c r="G1766" s="11">
        <v>1352.96</v>
      </c>
      <c r="H1766" s="13"/>
      <c r="I1766" s="10">
        <v>3</v>
      </c>
      <c r="J1766" s="10" t="s">
        <v>512</v>
      </c>
      <c r="K1766" s="47"/>
      <c r="L1766" s="47"/>
      <c r="M1766" s="10" t="s">
        <v>18</v>
      </c>
      <c r="N1766" s="10">
        <v>786459</v>
      </c>
      <c r="O1766" s="12">
        <v>41324</v>
      </c>
      <c r="P1766" s="4" t="s">
        <v>8074</v>
      </c>
      <c r="Q1766" s="10" t="s">
        <v>19</v>
      </c>
      <c r="R1766" s="47" t="s">
        <v>8087</v>
      </c>
      <c r="S1766" s="13" t="s">
        <v>20</v>
      </c>
    </row>
    <row r="1767" spans="1:19" s="10" customFormat="1" ht="15" hidden="1" customHeight="1" x14ac:dyDescent="0.25">
      <c r="A1767" s="10">
        <v>648705</v>
      </c>
      <c r="B1767" s="10" t="s">
        <v>2017</v>
      </c>
      <c r="C1767" s="76" t="s">
        <v>8371</v>
      </c>
      <c r="D1767" s="76"/>
      <c r="E1767" s="76"/>
      <c r="F1767" s="10" t="s">
        <v>2918</v>
      </c>
      <c r="G1767" s="11">
        <v>549.12</v>
      </c>
      <c r="I1767" s="10">
        <v>4</v>
      </c>
      <c r="L1767" s="10">
        <v>5.5</v>
      </c>
      <c r="M1767" s="10" t="s">
        <v>18</v>
      </c>
      <c r="N1767" s="10">
        <v>770330</v>
      </c>
      <c r="O1767" s="12">
        <v>41291</v>
      </c>
      <c r="P1767" s="4" t="s">
        <v>8073</v>
      </c>
      <c r="Q1767" s="10" t="s">
        <v>52</v>
      </c>
      <c r="R1767" s="10" t="s">
        <v>8087</v>
      </c>
      <c r="S1767" s="10" t="s">
        <v>26</v>
      </c>
    </row>
    <row r="1768" spans="1:19" ht="15" hidden="1" customHeight="1" x14ac:dyDescent="0.25">
      <c r="A1768" s="10">
        <v>657807</v>
      </c>
      <c r="B1768" s="10" t="s">
        <v>199</v>
      </c>
      <c r="C1768" s="10"/>
      <c r="D1768" s="10" t="s">
        <v>8560</v>
      </c>
      <c r="E1768" s="10"/>
      <c r="F1768" s="10" t="s">
        <v>511</v>
      </c>
      <c r="G1768" s="11">
        <v>1352.96</v>
      </c>
      <c r="H1768" s="13"/>
      <c r="I1768" s="10">
        <v>3</v>
      </c>
      <c r="J1768" s="10" t="s">
        <v>512</v>
      </c>
      <c r="K1768" s="47"/>
      <c r="L1768" s="47"/>
      <c r="M1768" s="10" t="s">
        <v>18</v>
      </c>
      <c r="N1768" s="10">
        <v>787020</v>
      </c>
      <c r="O1768" s="12">
        <v>41325</v>
      </c>
      <c r="P1768" s="4" t="s">
        <v>8074</v>
      </c>
      <c r="Q1768" s="10" t="s">
        <v>52</v>
      </c>
      <c r="R1768" s="47" t="s">
        <v>8087</v>
      </c>
      <c r="S1768" s="13" t="s">
        <v>20</v>
      </c>
    </row>
    <row r="1769" spans="1:19" ht="15" hidden="1" customHeight="1" x14ac:dyDescent="0.25">
      <c r="A1769" s="10">
        <v>647405</v>
      </c>
      <c r="B1769" s="10" t="s">
        <v>3122</v>
      </c>
      <c r="C1769" s="10"/>
      <c r="D1769" s="10"/>
      <c r="E1769" s="10"/>
      <c r="F1769" s="10" t="s">
        <v>3123</v>
      </c>
      <c r="G1769" s="11">
        <v>1385</v>
      </c>
      <c r="H1769" s="13"/>
      <c r="I1769" s="10" t="s">
        <v>108</v>
      </c>
      <c r="J1769" s="10" t="s">
        <v>2891</v>
      </c>
      <c r="K1769" s="47"/>
      <c r="L1769" s="47"/>
      <c r="M1769" s="10" t="s">
        <v>45</v>
      </c>
      <c r="N1769" s="10"/>
      <c r="O1769" s="12">
        <v>41302</v>
      </c>
      <c r="P1769" s="4" t="s">
        <v>8073</v>
      </c>
      <c r="Q1769" s="10" t="s">
        <v>42</v>
      </c>
      <c r="R1769" s="10" t="s">
        <v>8088</v>
      </c>
      <c r="S1769" s="13" t="s">
        <v>20</v>
      </c>
    </row>
    <row r="1770" spans="1:19" ht="15" hidden="1" customHeight="1" x14ac:dyDescent="0.25">
      <c r="A1770" s="10">
        <v>647406</v>
      </c>
      <c r="B1770" s="10" t="s">
        <v>3122</v>
      </c>
      <c r="C1770" s="10"/>
      <c r="D1770" s="10"/>
      <c r="E1770" s="10"/>
      <c r="F1770" s="10" t="s">
        <v>3124</v>
      </c>
      <c r="G1770" s="11">
        <v>1609.5</v>
      </c>
      <c r="H1770" s="13"/>
      <c r="I1770" s="10" t="s">
        <v>143</v>
      </c>
      <c r="J1770" s="10" t="s">
        <v>2793</v>
      </c>
      <c r="K1770" s="47"/>
      <c r="L1770" s="47"/>
      <c r="M1770" s="10" t="s">
        <v>45</v>
      </c>
      <c r="N1770" s="10"/>
      <c r="O1770" s="12">
        <v>41302</v>
      </c>
      <c r="P1770" s="4" t="s">
        <v>8073</v>
      </c>
      <c r="Q1770" s="10" t="s">
        <v>42</v>
      </c>
      <c r="R1770" s="10" t="s">
        <v>8088</v>
      </c>
      <c r="S1770" s="13" t="s">
        <v>20</v>
      </c>
    </row>
    <row r="1771" spans="1:19" ht="15" hidden="1" customHeight="1" x14ac:dyDescent="0.25">
      <c r="A1771" s="10">
        <v>647489</v>
      </c>
      <c r="B1771" s="10" t="s">
        <v>3125</v>
      </c>
      <c r="C1771" s="10"/>
      <c r="D1771" s="10"/>
      <c r="E1771" s="10"/>
      <c r="F1771" s="10" t="s">
        <v>3126</v>
      </c>
      <c r="G1771" s="11">
        <v>1001</v>
      </c>
      <c r="H1771" s="13"/>
      <c r="I1771" s="10">
        <v>4</v>
      </c>
      <c r="J1771" s="10">
        <v>2.5</v>
      </c>
      <c r="K1771" s="10">
        <v>9.5</v>
      </c>
      <c r="L1771" s="10">
        <v>1.2</v>
      </c>
      <c r="M1771" s="10" t="s">
        <v>45</v>
      </c>
      <c r="N1771" s="10"/>
      <c r="O1771" s="12">
        <v>41302</v>
      </c>
      <c r="P1771" s="4" t="s">
        <v>8073</v>
      </c>
      <c r="Q1771" s="10" t="s">
        <v>75</v>
      </c>
      <c r="R1771" s="10" t="s">
        <v>8088</v>
      </c>
      <c r="S1771" s="13" t="s">
        <v>20</v>
      </c>
    </row>
    <row r="1772" spans="1:19" ht="15" hidden="1" customHeight="1" x14ac:dyDescent="0.25">
      <c r="A1772" s="47">
        <v>696993</v>
      </c>
      <c r="B1772" s="47" t="s">
        <v>206</v>
      </c>
      <c r="C1772" s="47"/>
      <c r="D1772" s="47"/>
      <c r="E1772" s="47"/>
      <c r="F1772" s="47" t="s">
        <v>7157</v>
      </c>
      <c r="G1772" s="47">
        <v>2540</v>
      </c>
      <c r="H1772" s="13"/>
      <c r="I1772" s="47">
        <v>10.5</v>
      </c>
      <c r="J1772" s="47" t="s">
        <v>7158</v>
      </c>
      <c r="K1772" s="47"/>
      <c r="L1772" s="47"/>
      <c r="M1772" s="47" t="s">
        <v>45</v>
      </c>
      <c r="N1772" s="47"/>
      <c r="O1772" s="48">
        <v>41502</v>
      </c>
      <c r="P1772" s="50" t="s">
        <v>8080</v>
      </c>
      <c r="Q1772" s="47" t="s">
        <v>47</v>
      </c>
      <c r="R1772" s="10" t="s">
        <v>8088</v>
      </c>
      <c r="S1772" s="13" t="s">
        <v>20</v>
      </c>
    </row>
    <row r="1773" spans="1:19" ht="15" hidden="1" customHeight="1" x14ac:dyDescent="0.25">
      <c r="A1773" s="10">
        <v>647492</v>
      </c>
      <c r="B1773" s="10" t="s">
        <v>3125</v>
      </c>
      <c r="C1773" s="10"/>
      <c r="D1773" s="10"/>
      <c r="E1773" s="10"/>
      <c r="F1773" s="10" t="s">
        <v>3129</v>
      </c>
      <c r="G1773" s="11">
        <v>1281.75</v>
      </c>
      <c r="H1773" s="13"/>
      <c r="I1773" s="10">
        <v>3.5</v>
      </c>
      <c r="J1773" s="10">
        <v>2</v>
      </c>
      <c r="K1773" s="10">
        <v>7.5</v>
      </c>
      <c r="L1773" s="10">
        <v>1.2</v>
      </c>
      <c r="M1773" s="10" t="s">
        <v>45</v>
      </c>
      <c r="N1773" s="10"/>
      <c r="O1773" s="12">
        <v>41302</v>
      </c>
      <c r="P1773" s="4" t="s">
        <v>8073</v>
      </c>
      <c r="Q1773" s="10" t="s">
        <v>75</v>
      </c>
      <c r="R1773" s="10" t="s">
        <v>8088</v>
      </c>
      <c r="S1773" s="13" t="s">
        <v>20</v>
      </c>
    </row>
    <row r="1774" spans="1:19" ht="15" hidden="1" customHeight="1" x14ac:dyDescent="0.25">
      <c r="A1774" s="10">
        <v>647494</v>
      </c>
      <c r="B1774" s="10" t="s">
        <v>3125</v>
      </c>
      <c r="C1774" s="10"/>
      <c r="D1774" s="10"/>
      <c r="E1774" s="10"/>
      <c r="F1774" s="10" t="s">
        <v>3130</v>
      </c>
      <c r="G1774" s="11">
        <v>1136</v>
      </c>
      <c r="H1774" s="13"/>
      <c r="I1774" s="10">
        <v>5</v>
      </c>
      <c r="J1774" s="10">
        <v>3</v>
      </c>
      <c r="K1774" s="10">
        <v>11.5</v>
      </c>
      <c r="L1774" s="10">
        <v>1.2</v>
      </c>
      <c r="M1774" s="10" t="s">
        <v>45</v>
      </c>
      <c r="N1774" s="10"/>
      <c r="O1774" s="12">
        <v>41302</v>
      </c>
      <c r="P1774" s="4" t="s">
        <v>8073</v>
      </c>
      <c r="Q1774" s="10" t="s">
        <v>75</v>
      </c>
      <c r="R1774" s="10" t="s">
        <v>8088</v>
      </c>
      <c r="S1774" s="13" t="s">
        <v>20</v>
      </c>
    </row>
    <row r="1775" spans="1:19" ht="15" hidden="1" customHeight="1" x14ac:dyDescent="0.25">
      <c r="A1775" s="10">
        <v>647496</v>
      </c>
      <c r="B1775" s="10" t="s">
        <v>3125</v>
      </c>
      <c r="C1775" s="10"/>
      <c r="D1775" s="10"/>
      <c r="E1775" s="10"/>
      <c r="F1775" s="10" t="s">
        <v>3131</v>
      </c>
      <c r="G1775" s="11">
        <v>0</v>
      </c>
      <c r="H1775" s="13"/>
      <c r="I1775" s="10">
        <v>4</v>
      </c>
      <c r="J1775" s="10">
        <v>2.5</v>
      </c>
      <c r="K1775" s="10">
        <v>5.9</v>
      </c>
      <c r="L1775" s="10">
        <v>1.2</v>
      </c>
      <c r="M1775" s="10" t="s">
        <v>45</v>
      </c>
      <c r="N1775" s="10"/>
      <c r="O1775" s="12">
        <v>41302</v>
      </c>
      <c r="P1775" s="4" t="s">
        <v>8073</v>
      </c>
      <c r="Q1775" s="10" t="s">
        <v>75</v>
      </c>
      <c r="R1775" s="10" t="s">
        <v>8088</v>
      </c>
      <c r="S1775" s="13" t="s">
        <v>20</v>
      </c>
    </row>
    <row r="1776" spans="1:19" s="10" customFormat="1" ht="15" hidden="1" customHeight="1" x14ac:dyDescent="0.25">
      <c r="A1776" s="10">
        <v>668483</v>
      </c>
      <c r="B1776" s="10" t="s">
        <v>2017</v>
      </c>
      <c r="C1776" s="76" t="s">
        <v>8371</v>
      </c>
      <c r="D1776" s="76"/>
      <c r="E1776" s="76"/>
      <c r="F1776" s="10" t="s">
        <v>2918</v>
      </c>
      <c r="G1776" s="11">
        <v>510.72</v>
      </c>
      <c r="I1776" s="10">
        <v>4</v>
      </c>
      <c r="L1776" s="10">
        <v>5.5</v>
      </c>
      <c r="M1776" s="10" t="s">
        <v>18</v>
      </c>
      <c r="N1776" s="10">
        <v>809172</v>
      </c>
      <c r="O1776" s="12">
        <v>41369</v>
      </c>
      <c r="P1776" s="4" t="s">
        <v>8076</v>
      </c>
      <c r="Q1776" s="10" t="s">
        <v>52</v>
      </c>
      <c r="R1776" s="10" t="s">
        <v>8087</v>
      </c>
      <c r="S1776" s="10" t="s">
        <v>26</v>
      </c>
    </row>
    <row r="1777" spans="1:19" s="10" customFormat="1" ht="15" hidden="1" customHeight="1" x14ac:dyDescent="0.25">
      <c r="A1777" s="10">
        <v>648260</v>
      </c>
      <c r="B1777" s="10" t="s">
        <v>323</v>
      </c>
      <c r="C1777" s="76" t="s">
        <v>8371</v>
      </c>
      <c r="D1777" s="76"/>
      <c r="E1777" s="76"/>
      <c r="F1777" s="10" t="s">
        <v>2873</v>
      </c>
      <c r="G1777" s="11">
        <v>2377.3000000000002</v>
      </c>
      <c r="I1777" s="10">
        <v>43</v>
      </c>
      <c r="J1777" s="10">
        <v>18</v>
      </c>
      <c r="K1777" s="10">
        <v>48</v>
      </c>
      <c r="L1777" s="10">
        <v>2</v>
      </c>
      <c r="M1777" s="10" t="s">
        <v>18</v>
      </c>
      <c r="N1777" s="10">
        <v>769252</v>
      </c>
      <c r="O1777" s="12">
        <v>41290</v>
      </c>
      <c r="P1777" s="4" t="s">
        <v>8073</v>
      </c>
      <c r="Q1777" s="10" t="s">
        <v>34</v>
      </c>
      <c r="R1777" s="10" t="s">
        <v>8088</v>
      </c>
      <c r="S1777" s="10" t="s">
        <v>26</v>
      </c>
    </row>
    <row r="1778" spans="1:19" ht="15" hidden="1" customHeight="1" x14ac:dyDescent="0.25">
      <c r="A1778" s="10">
        <v>647546</v>
      </c>
      <c r="B1778" s="10" t="s">
        <v>64</v>
      </c>
      <c r="C1778" s="10"/>
      <c r="D1778" s="10"/>
      <c r="E1778" s="10"/>
      <c r="F1778" s="10" t="s">
        <v>3134</v>
      </c>
      <c r="G1778" s="11">
        <v>718</v>
      </c>
      <c r="H1778" s="13"/>
      <c r="I1778" s="10" t="s">
        <v>3135</v>
      </c>
      <c r="J1778" s="10" t="s">
        <v>3136</v>
      </c>
      <c r="K1778" s="10">
        <v>2</v>
      </c>
      <c r="L1778" s="47"/>
      <c r="M1778" s="10" t="s">
        <v>45</v>
      </c>
      <c r="N1778" s="10"/>
      <c r="O1778" s="12">
        <v>41302</v>
      </c>
      <c r="P1778" s="4" t="s">
        <v>8073</v>
      </c>
      <c r="Q1778" s="10" t="s">
        <v>25</v>
      </c>
      <c r="R1778" s="10" t="s">
        <v>8088</v>
      </c>
      <c r="S1778" s="13" t="s">
        <v>20</v>
      </c>
    </row>
    <row r="1779" spans="1:19" ht="15" hidden="1" customHeight="1" x14ac:dyDescent="0.25">
      <c r="A1779" s="10">
        <v>647596</v>
      </c>
      <c r="B1779" s="10" t="s">
        <v>102</v>
      </c>
      <c r="C1779" s="10"/>
      <c r="D1779" s="10"/>
      <c r="E1779" s="10"/>
      <c r="F1779" s="10" t="s">
        <v>3137</v>
      </c>
      <c r="G1779" s="11">
        <v>988</v>
      </c>
      <c r="H1779" s="13"/>
      <c r="I1779" s="10">
        <v>12</v>
      </c>
      <c r="J1779" s="10" t="s">
        <v>3138</v>
      </c>
      <c r="K1779" s="47"/>
      <c r="L1779" s="47"/>
      <c r="M1779" s="10" t="s">
        <v>45</v>
      </c>
      <c r="N1779" s="10"/>
      <c r="O1779" s="12">
        <v>41302</v>
      </c>
      <c r="P1779" s="4" t="s">
        <v>8073</v>
      </c>
      <c r="Q1779" s="10" t="s">
        <v>29</v>
      </c>
      <c r="R1779" s="10" t="s">
        <v>8088</v>
      </c>
      <c r="S1779" s="13" t="s">
        <v>20</v>
      </c>
    </row>
    <row r="1780" spans="1:19" ht="15" hidden="1" customHeight="1" x14ac:dyDescent="0.25">
      <c r="A1780" s="10">
        <v>647597</v>
      </c>
      <c r="B1780" s="10" t="s">
        <v>3092</v>
      </c>
      <c r="C1780" s="10"/>
      <c r="D1780" s="10"/>
      <c r="E1780" s="10"/>
      <c r="F1780" s="10" t="s">
        <v>3139</v>
      </c>
      <c r="G1780" s="11">
        <v>5700</v>
      </c>
      <c r="H1780" s="13"/>
      <c r="I1780" s="10">
        <v>6</v>
      </c>
      <c r="J1780" s="10" t="s">
        <v>3140</v>
      </c>
      <c r="K1780" s="47"/>
      <c r="L1780" s="47"/>
      <c r="M1780" s="10" t="s">
        <v>45</v>
      </c>
      <c r="N1780" s="10"/>
      <c r="O1780" s="12">
        <v>41302</v>
      </c>
      <c r="P1780" s="4" t="s">
        <v>8073</v>
      </c>
      <c r="Q1780" s="10" t="s">
        <v>109</v>
      </c>
      <c r="R1780" s="10" t="s">
        <v>8088</v>
      </c>
      <c r="S1780" s="13" t="s">
        <v>20</v>
      </c>
    </row>
    <row r="1781" spans="1:19" ht="15" hidden="1" customHeight="1" x14ac:dyDescent="0.25">
      <c r="A1781" s="10">
        <v>647598</v>
      </c>
      <c r="B1781" s="10" t="s">
        <v>102</v>
      </c>
      <c r="C1781" s="10"/>
      <c r="D1781" s="10"/>
      <c r="E1781" s="10"/>
      <c r="F1781" s="10" t="s">
        <v>3141</v>
      </c>
      <c r="G1781" s="11">
        <v>987.75</v>
      </c>
      <c r="H1781" s="13"/>
      <c r="I1781" s="10">
        <v>14</v>
      </c>
      <c r="J1781" s="10" t="s">
        <v>3142</v>
      </c>
      <c r="K1781" s="47"/>
      <c r="L1781" s="47"/>
      <c r="M1781" s="10" t="s">
        <v>45</v>
      </c>
      <c r="N1781" s="10"/>
      <c r="O1781" s="12">
        <v>41302</v>
      </c>
      <c r="P1781" s="4" t="s">
        <v>8073</v>
      </c>
      <c r="Q1781" s="10" t="s">
        <v>29</v>
      </c>
      <c r="R1781" s="10" t="s">
        <v>8088</v>
      </c>
      <c r="S1781" s="13" t="s">
        <v>20</v>
      </c>
    </row>
    <row r="1782" spans="1:19" ht="15" hidden="1" customHeight="1" x14ac:dyDescent="0.25">
      <c r="A1782" s="10">
        <v>647599</v>
      </c>
      <c r="B1782" s="10" t="s">
        <v>64</v>
      </c>
      <c r="C1782" s="10"/>
      <c r="D1782" s="10"/>
      <c r="E1782" s="10"/>
      <c r="F1782" s="10" t="s">
        <v>3143</v>
      </c>
      <c r="G1782" s="11">
        <v>1544.75</v>
      </c>
      <c r="H1782" s="13"/>
      <c r="I1782" s="10" t="s">
        <v>552</v>
      </c>
      <c r="J1782" s="10">
        <v>20</v>
      </c>
      <c r="K1782" s="10" t="s">
        <v>3144</v>
      </c>
      <c r="L1782" s="47"/>
      <c r="M1782" s="10" t="s">
        <v>45</v>
      </c>
      <c r="N1782" s="10"/>
      <c r="O1782" s="12">
        <v>41302</v>
      </c>
      <c r="P1782" s="4" t="s">
        <v>8073</v>
      </c>
      <c r="Q1782" s="10" t="s">
        <v>164</v>
      </c>
      <c r="R1782" s="10" t="s">
        <v>8088</v>
      </c>
      <c r="S1782" s="13" t="s">
        <v>20</v>
      </c>
    </row>
    <row r="1783" spans="1:19" ht="15" hidden="1" customHeight="1" x14ac:dyDescent="0.25">
      <c r="A1783" s="10">
        <v>647602</v>
      </c>
      <c r="B1783" s="10" t="s">
        <v>3145</v>
      </c>
      <c r="C1783" s="10"/>
      <c r="D1783" s="10"/>
      <c r="E1783" s="10"/>
      <c r="F1783" s="10" t="s">
        <v>3146</v>
      </c>
      <c r="G1783" s="11">
        <v>721.25</v>
      </c>
      <c r="H1783" s="13"/>
      <c r="I1783" s="10">
        <v>3</v>
      </c>
      <c r="J1783" s="10">
        <v>5</v>
      </c>
      <c r="K1783" s="10" t="s">
        <v>3147</v>
      </c>
      <c r="L1783" s="47"/>
      <c r="M1783" s="10" t="s">
        <v>45</v>
      </c>
      <c r="N1783" s="10"/>
      <c r="O1783" s="12">
        <v>41302</v>
      </c>
      <c r="P1783" s="4" t="s">
        <v>8073</v>
      </c>
      <c r="Q1783" s="10" t="s">
        <v>58</v>
      </c>
      <c r="R1783" s="10" t="s">
        <v>8088</v>
      </c>
      <c r="S1783" s="13" t="s">
        <v>20</v>
      </c>
    </row>
    <row r="1784" spans="1:19" s="10" customFormat="1" ht="15" hidden="1" customHeight="1" x14ac:dyDescent="0.25">
      <c r="A1784" s="10">
        <v>672114</v>
      </c>
      <c r="B1784" s="10" t="s">
        <v>237</v>
      </c>
      <c r="C1784" s="76" t="s">
        <v>8371</v>
      </c>
      <c r="D1784" s="76"/>
      <c r="E1784" s="76"/>
      <c r="F1784" s="10" t="s">
        <v>5290</v>
      </c>
      <c r="G1784" s="11">
        <v>1158.33</v>
      </c>
      <c r="I1784" s="10">
        <v>46.5</v>
      </c>
      <c r="J1784" s="10">
        <v>46.5</v>
      </c>
      <c r="K1784" s="10">
        <v>90</v>
      </c>
      <c r="L1784" s="10">
        <v>1</v>
      </c>
      <c r="M1784" s="10" t="s">
        <v>45</v>
      </c>
      <c r="O1784" s="12">
        <v>41397</v>
      </c>
      <c r="P1784" s="4" t="s">
        <v>8077</v>
      </c>
      <c r="Q1784" s="10" t="s">
        <v>164</v>
      </c>
      <c r="R1784" s="10" t="s">
        <v>8088</v>
      </c>
      <c r="S1784" s="10" t="s">
        <v>26</v>
      </c>
    </row>
    <row r="1785" spans="1:19" ht="15" hidden="1" customHeight="1" x14ac:dyDescent="0.25">
      <c r="A1785" s="10">
        <v>647658</v>
      </c>
      <c r="B1785" s="10" t="s">
        <v>225</v>
      </c>
      <c r="C1785" s="10"/>
      <c r="D1785" s="10"/>
      <c r="E1785" s="10"/>
      <c r="F1785" s="10" t="s">
        <v>3150</v>
      </c>
      <c r="G1785" s="11">
        <v>1540</v>
      </c>
      <c r="H1785" s="13"/>
      <c r="I1785" s="10" t="s">
        <v>3151</v>
      </c>
      <c r="J1785" s="10">
        <v>13</v>
      </c>
      <c r="K1785" s="10">
        <v>1</v>
      </c>
      <c r="L1785" s="47"/>
      <c r="M1785" s="10" t="s">
        <v>45</v>
      </c>
      <c r="N1785" s="10"/>
      <c r="O1785" s="12">
        <v>41302</v>
      </c>
      <c r="P1785" s="4" t="s">
        <v>8073</v>
      </c>
      <c r="Q1785" s="10" t="s">
        <v>58</v>
      </c>
      <c r="R1785" s="10" t="s">
        <v>8088</v>
      </c>
      <c r="S1785" s="13" t="s">
        <v>20</v>
      </c>
    </row>
    <row r="1786" spans="1:19" s="10" customFormat="1" ht="15" hidden="1" customHeight="1" x14ac:dyDescent="0.25">
      <c r="A1786" s="10">
        <v>635370</v>
      </c>
      <c r="B1786" s="10" t="s">
        <v>1009</v>
      </c>
      <c r="C1786" s="76" t="s">
        <v>8371</v>
      </c>
      <c r="D1786" s="76"/>
      <c r="E1786" s="76"/>
      <c r="F1786" s="10" t="s">
        <v>1916</v>
      </c>
      <c r="G1786" s="11">
        <v>2146.59</v>
      </c>
      <c r="I1786" s="10">
        <v>47</v>
      </c>
      <c r="J1786" s="10">
        <v>0</v>
      </c>
      <c r="K1786" s="10">
        <v>0</v>
      </c>
      <c r="L1786" s="10">
        <v>3</v>
      </c>
      <c r="M1786" s="10" t="s">
        <v>45</v>
      </c>
      <c r="O1786" s="12">
        <v>41239</v>
      </c>
      <c r="P1786" s="4" t="s">
        <v>8071</v>
      </c>
      <c r="Q1786" s="10" t="s">
        <v>87</v>
      </c>
      <c r="R1786" s="10" t="s">
        <v>8088</v>
      </c>
      <c r="S1786" s="10" t="s">
        <v>26</v>
      </c>
    </row>
    <row r="1787" spans="1:19" s="10" customFormat="1" ht="15" hidden="1" customHeight="1" x14ac:dyDescent="0.25">
      <c r="A1787" s="10">
        <v>629679</v>
      </c>
      <c r="B1787" s="10" t="s">
        <v>1009</v>
      </c>
      <c r="C1787" s="76" t="s">
        <v>8371</v>
      </c>
      <c r="D1787" s="76"/>
      <c r="E1787" s="76"/>
      <c r="F1787" s="10" t="s">
        <v>1010</v>
      </c>
      <c r="G1787" s="11">
        <v>1316.7</v>
      </c>
      <c r="I1787" s="10">
        <v>47</v>
      </c>
      <c r="J1787" s="10">
        <v>0</v>
      </c>
      <c r="K1787" s="10">
        <v>0</v>
      </c>
      <c r="L1787" s="10">
        <v>3</v>
      </c>
      <c r="M1787" s="10" t="s">
        <v>45</v>
      </c>
      <c r="O1787" s="12">
        <v>41200</v>
      </c>
      <c r="P1787" s="4" t="s">
        <v>8070</v>
      </c>
      <c r="Q1787" s="10" t="s">
        <v>103</v>
      </c>
      <c r="R1787" s="10" t="s">
        <v>8088</v>
      </c>
      <c r="S1787" s="10" t="s">
        <v>26</v>
      </c>
    </row>
    <row r="1788" spans="1:19" s="10" customFormat="1" ht="15" hidden="1" customHeight="1" x14ac:dyDescent="0.25">
      <c r="A1788" s="10">
        <v>635359</v>
      </c>
      <c r="B1788" s="10" t="s">
        <v>1009</v>
      </c>
      <c r="C1788" s="76" t="s">
        <v>8371</v>
      </c>
      <c r="D1788" s="76"/>
      <c r="E1788" s="76"/>
      <c r="F1788" s="10" t="s">
        <v>1915</v>
      </c>
      <c r="G1788" s="11">
        <v>1352.8</v>
      </c>
      <c r="I1788" s="10">
        <v>47</v>
      </c>
      <c r="J1788" s="10">
        <v>0</v>
      </c>
      <c r="K1788" s="10">
        <v>0</v>
      </c>
      <c r="L1788" s="10">
        <v>3</v>
      </c>
      <c r="M1788" s="10" t="s">
        <v>45</v>
      </c>
      <c r="O1788" s="12">
        <v>41239</v>
      </c>
      <c r="P1788" s="4" t="s">
        <v>8071</v>
      </c>
      <c r="Q1788" s="10" t="s">
        <v>87</v>
      </c>
      <c r="R1788" s="10" t="s">
        <v>8088</v>
      </c>
      <c r="S1788" s="10" t="s">
        <v>26</v>
      </c>
    </row>
    <row r="1789" spans="1:19" s="10" customFormat="1" ht="15" hidden="1" customHeight="1" x14ac:dyDescent="0.25">
      <c r="A1789" s="10">
        <v>654331</v>
      </c>
      <c r="B1789" s="10" t="s">
        <v>1009</v>
      </c>
      <c r="C1789" s="76" t="s">
        <v>8371</v>
      </c>
      <c r="D1789" s="76"/>
      <c r="E1789" s="76"/>
      <c r="F1789" s="10" t="s">
        <v>3908</v>
      </c>
      <c r="G1789" s="11">
        <v>0</v>
      </c>
      <c r="I1789" s="10">
        <v>47</v>
      </c>
      <c r="J1789" s="10">
        <v>0</v>
      </c>
      <c r="K1789" s="10">
        <v>1250</v>
      </c>
      <c r="L1789" s="10">
        <v>3</v>
      </c>
      <c r="M1789" s="10" t="s">
        <v>45</v>
      </c>
      <c r="O1789" s="12">
        <v>41332</v>
      </c>
      <c r="P1789" s="4" t="s">
        <v>8074</v>
      </c>
      <c r="Q1789" s="10" t="s">
        <v>87</v>
      </c>
      <c r="R1789" s="10" t="s">
        <v>8088</v>
      </c>
      <c r="S1789" s="10" t="s">
        <v>26</v>
      </c>
    </row>
    <row r="1790" spans="1:19" ht="15" hidden="1" customHeight="1" x14ac:dyDescent="0.25">
      <c r="A1790" s="10">
        <v>647752</v>
      </c>
      <c r="B1790" s="10" t="s">
        <v>3153</v>
      </c>
      <c r="C1790" s="10"/>
      <c r="D1790" s="10"/>
      <c r="E1790" s="10"/>
      <c r="F1790" s="10" t="s">
        <v>3154</v>
      </c>
      <c r="G1790" s="11">
        <v>1714.5</v>
      </c>
      <c r="H1790" s="13"/>
      <c r="I1790" s="10">
        <v>9</v>
      </c>
      <c r="J1790" s="10">
        <v>12</v>
      </c>
      <c r="K1790" s="10" t="s">
        <v>3155</v>
      </c>
      <c r="L1790" s="47"/>
      <c r="M1790" s="10" t="s">
        <v>45</v>
      </c>
      <c r="N1790" s="10"/>
      <c r="O1790" s="12">
        <v>41303</v>
      </c>
      <c r="P1790" s="4" t="s">
        <v>8073</v>
      </c>
      <c r="Q1790" s="10" t="s">
        <v>31</v>
      </c>
      <c r="R1790" s="10" t="s">
        <v>8088</v>
      </c>
      <c r="S1790" s="13" t="s">
        <v>20</v>
      </c>
    </row>
    <row r="1791" spans="1:19" s="10" customFormat="1" ht="15" hidden="1" customHeight="1" x14ac:dyDescent="0.25">
      <c r="A1791" s="10">
        <v>654318</v>
      </c>
      <c r="B1791" s="10" t="s">
        <v>1009</v>
      </c>
      <c r="C1791" s="76" t="s">
        <v>8371</v>
      </c>
      <c r="D1791" s="76"/>
      <c r="E1791" s="76"/>
      <c r="F1791" s="10" t="s">
        <v>3466</v>
      </c>
      <c r="G1791" s="11">
        <v>2877.84</v>
      </c>
      <c r="I1791" s="10">
        <v>47</v>
      </c>
      <c r="J1791" s="10">
        <v>0</v>
      </c>
      <c r="L1791" s="10">
        <v>3</v>
      </c>
      <c r="M1791" s="10" t="s">
        <v>18</v>
      </c>
      <c r="N1791" s="10">
        <v>782040</v>
      </c>
      <c r="O1791" s="12">
        <v>41316</v>
      </c>
      <c r="P1791" s="4" t="s">
        <v>8074</v>
      </c>
      <c r="Q1791" s="10" t="s">
        <v>87</v>
      </c>
      <c r="R1791" s="10" t="s">
        <v>8088</v>
      </c>
      <c r="S1791" s="10" t="s">
        <v>26</v>
      </c>
    </row>
    <row r="1792" spans="1:19" s="10" customFormat="1" ht="15" hidden="1" customHeight="1" x14ac:dyDescent="0.25">
      <c r="A1792" s="10">
        <v>655389</v>
      </c>
      <c r="B1792" s="10" t="s">
        <v>1009</v>
      </c>
      <c r="C1792" s="76" t="s">
        <v>8371</v>
      </c>
      <c r="D1792" s="76"/>
      <c r="E1792" s="76"/>
      <c r="F1792" s="10" t="s">
        <v>3466</v>
      </c>
      <c r="G1792" s="11">
        <v>2877.84</v>
      </c>
      <c r="I1792" s="10">
        <v>47</v>
      </c>
      <c r="J1792" s="10">
        <v>0</v>
      </c>
      <c r="L1792" s="10">
        <v>3</v>
      </c>
      <c r="M1792" s="10" t="s">
        <v>18</v>
      </c>
      <c r="N1792" s="10">
        <v>783348</v>
      </c>
      <c r="O1792" s="12">
        <v>41318</v>
      </c>
      <c r="P1792" s="4" t="s">
        <v>8074</v>
      </c>
      <c r="Q1792" s="10" t="s">
        <v>87</v>
      </c>
      <c r="R1792" s="10" t="s">
        <v>8087</v>
      </c>
      <c r="S1792" s="10" t="s">
        <v>26</v>
      </c>
    </row>
    <row r="1793" spans="1:19" s="10" customFormat="1" ht="15" hidden="1" customHeight="1" x14ac:dyDescent="0.25">
      <c r="A1793" s="10">
        <v>665746</v>
      </c>
      <c r="B1793" s="10" t="s">
        <v>1009</v>
      </c>
      <c r="C1793" s="76" t="s">
        <v>8371</v>
      </c>
      <c r="D1793" s="76"/>
      <c r="E1793" s="76"/>
      <c r="F1793" s="10" t="s">
        <v>3466</v>
      </c>
      <c r="G1793" s="11">
        <v>2869.56</v>
      </c>
      <c r="I1793" s="10">
        <v>47</v>
      </c>
      <c r="J1793" s="10">
        <v>0</v>
      </c>
      <c r="L1793" s="10">
        <v>3</v>
      </c>
      <c r="M1793" s="10" t="s">
        <v>18</v>
      </c>
      <c r="N1793" s="10">
        <v>803514</v>
      </c>
      <c r="O1793" s="12">
        <v>41359</v>
      </c>
      <c r="P1793" s="4" t="s">
        <v>8075</v>
      </c>
      <c r="Q1793" s="10" t="s">
        <v>103</v>
      </c>
      <c r="R1793" s="10" t="s">
        <v>8087</v>
      </c>
      <c r="S1793" s="10" t="s">
        <v>26</v>
      </c>
    </row>
    <row r="1794" spans="1:19" s="10" customFormat="1" ht="15" hidden="1" customHeight="1" x14ac:dyDescent="0.25">
      <c r="A1794" s="10">
        <v>699323</v>
      </c>
      <c r="B1794" s="10" t="s">
        <v>1009</v>
      </c>
      <c r="C1794" s="76" t="s">
        <v>8371</v>
      </c>
      <c r="D1794" s="76"/>
      <c r="E1794" s="76"/>
      <c r="F1794" s="10" t="s">
        <v>7344</v>
      </c>
      <c r="G1794" s="10">
        <v>4798.8</v>
      </c>
      <c r="I1794" s="10">
        <v>47</v>
      </c>
      <c r="J1794" s="10">
        <v>0</v>
      </c>
      <c r="L1794" s="10">
        <v>3</v>
      </c>
      <c r="M1794" s="10" t="s">
        <v>18</v>
      </c>
      <c r="N1794" s="10">
        <v>877996</v>
      </c>
      <c r="O1794" s="12">
        <v>41500</v>
      </c>
      <c r="P1794" s="4" t="s">
        <v>8080</v>
      </c>
      <c r="Q1794" s="10" t="s">
        <v>39</v>
      </c>
      <c r="R1794" s="10" t="s">
        <v>8087</v>
      </c>
      <c r="S1794" s="10" t="s">
        <v>26</v>
      </c>
    </row>
    <row r="1795" spans="1:19" ht="15" hidden="1" customHeight="1" x14ac:dyDescent="0.25">
      <c r="A1795" s="10">
        <v>647784</v>
      </c>
      <c r="B1795" s="10" t="s">
        <v>3161</v>
      </c>
      <c r="C1795" s="10"/>
      <c r="D1795" s="10"/>
      <c r="E1795" s="10"/>
      <c r="F1795" s="10" t="s">
        <v>3162</v>
      </c>
      <c r="G1795" s="11">
        <v>34850</v>
      </c>
      <c r="H1795" s="13"/>
      <c r="I1795" s="10" t="s">
        <v>3163</v>
      </c>
      <c r="J1795" s="10">
        <v>4</v>
      </c>
      <c r="K1795" s="10">
        <v>54</v>
      </c>
      <c r="L1795" s="10">
        <v>6</v>
      </c>
      <c r="M1795" s="10" t="s">
        <v>45</v>
      </c>
      <c r="N1795" s="10"/>
      <c r="O1795" s="12">
        <v>41303</v>
      </c>
      <c r="P1795" s="4" t="s">
        <v>8073</v>
      </c>
      <c r="Q1795" s="10" t="s">
        <v>25</v>
      </c>
      <c r="R1795" s="10" t="s">
        <v>8088</v>
      </c>
      <c r="S1795" s="13" t="s">
        <v>20</v>
      </c>
    </row>
    <row r="1796" spans="1:19" s="10" customFormat="1" ht="15" hidden="1" customHeight="1" x14ac:dyDescent="0.25">
      <c r="A1796" s="10">
        <v>629692</v>
      </c>
      <c r="B1796" s="10" t="s">
        <v>1009</v>
      </c>
      <c r="C1796" s="76" t="s">
        <v>8371</v>
      </c>
      <c r="D1796" s="76"/>
      <c r="E1796" s="76"/>
      <c r="F1796" s="10" t="s">
        <v>1265</v>
      </c>
      <c r="G1796" s="11">
        <v>1303.78</v>
      </c>
      <c r="I1796" s="10">
        <v>47</v>
      </c>
      <c r="L1796" s="10">
        <v>3</v>
      </c>
      <c r="M1796" s="10" t="s">
        <v>45</v>
      </c>
      <c r="O1796" s="12">
        <v>41213</v>
      </c>
      <c r="P1796" s="4" t="s">
        <v>8070</v>
      </c>
      <c r="Q1796" s="10" t="s">
        <v>103</v>
      </c>
      <c r="R1796" s="10" t="s">
        <v>8088</v>
      </c>
      <c r="S1796" s="10" t="s">
        <v>26</v>
      </c>
    </row>
    <row r="1797" spans="1:19" ht="15" hidden="1" customHeight="1" x14ac:dyDescent="0.25">
      <c r="A1797" s="10">
        <v>647820</v>
      </c>
      <c r="B1797" s="10" t="s">
        <v>2345</v>
      </c>
      <c r="C1797" s="10"/>
      <c r="D1797" s="10"/>
      <c r="E1797" s="10"/>
      <c r="F1797" s="10" t="s">
        <v>3165</v>
      </c>
      <c r="G1797" s="11">
        <v>0</v>
      </c>
      <c r="H1797" s="13"/>
      <c r="I1797" s="10" t="s">
        <v>3166</v>
      </c>
      <c r="J1797" s="47"/>
      <c r="K1797" s="47"/>
      <c r="L1797" s="47"/>
      <c r="M1797" s="10" t="s">
        <v>45</v>
      </c>
      <c r="N1797" s="10"/>
      <c r="O1797" s="12">
        <v>41303</v>
      </c>
      <c r="P1797" s="4" t="s">
        <v>8073</v>
      </c>
      <c r="Q1797" s="10" t="s">
        <v>58</v>
      </c>
      <c r="R1797" s="10" t="s">
        <v>8088</v>
      </c>
      <c r="S1797" s="13" t="s">
        <v>20</v>
      </c>
    </row>
    <row r="1798" spans="1:19" s="10" customFormat="1" ht="15" hidden="1" customHeight="1" x14ac:dyDescent="0.25">
      <c r="A1798" s="10">
        <v>630289</v>
      </c>
      <c r="B1798" s="10" t="s">
        <v>1009</v>
      </c>
      <c r="C1798" s="76" t="s">
        <v>8371</v>
      </c>
      <c r="D1798" s="76"/>
      <c r="E1798" s="76"/>
      <c r="F1798" s="10" t="s">
        <v>1265</v>
      </c>
      <c r="G1798" s="11">
        <v>1386.05</v>
      </c>
      <c r="I1798" s="10">
        <v>47</v>
      </c>
      <c r="L1798" s="10">
        <v>3</v>
      </c>
      <c r="M1798" s="10" t="s">
        <v>45</v>
      </c>
      <c r="O1798" s="12">
        <v>41215</v>
      </c>
      <c r="P1798" s="4" t="s">
        <v>8071</v>
      </c>
      <c r="Q1798" s="10" t="s">
        <v>103</v>
      </c>
      <c r="R1798" s="10" t="s">
        <v>8088</v>
      </c>
      <c r="S1798" s="10" t="s">
        <v>26</v>
      </c>
    </row>
    <row r="1799" spans="1:19" ht="15" hidden="1" customHeight="1" x14ac:dyDescent="0.25">
      <c r="A1799" s="10">
        <v>647869</v>
      </c>
      <c r="B1799" s="10" t="s">
        <v>64</v>
      </c>
      <c r="C1799" s="10"/>
      <c r="D1799" s="10"/>
      <c r="E1799" s="10"/>
      <c r="F1799" s="10" t="s">
        <v>3168</v>
      </c>
      <c r="G1799" s="11">
        <v>2926.75</v>
      </c>
      <c r="H1799" s="13"/>
      <c r="I1799" s="10" t="s">
        <v>3169</v>
      </c>
      <c r="J1799" s="10" t="s">
        <v>3170</v>
      </c>
      <c r="K1799" s="10">
        <v>2</v>
      </c>
      <c r="L1799" s="47"/>
      <c r="M1799" s="10" t="s">
        <v>45</v>
      </c>
      <c r="N1799" s="10"/>
      <c r="O1799" s="12">
        <v>41303</v>
      </c>
      <c r="P1799" s="4" t="s">
        <v>8073</v>
      </c>
      <c r="Q1799" s="10" t="s">
        <v>49</v>
      </c>
      <c r="R1799" s="10" t="s">
        <v>8088</v>
      </c>
      <c r="S1799" s="13" t="s">
        <v>20</v>
      </c>
    </row>
    <row r="1800" spans="1:19" ht="15" hidden="1" customHeight="1" x14ac:dyDescent="0.25">
      <c r="A1800" s="10">
        <v>647929</v>
      </c>
      <c r="B1800" s="10" t="s">
        <v>463</v>
      </c>
      <c r="C1800" s="10"/>
      <c r="D1800" s="10"/>
      <c r="E1800" s="10"/>
      <c r="F1800" s="10" t="s">
        <v>3171</v>
      </c>
      <c r="G1800" s="11">
        <v>0</v>
      </c>
      <c r="H1800" s="13"/>
      <c r="I1800" s="10" t="s">
        <v>3172</v>
      </c>
      <c r="J1800" s="47"/>
      <c r="K1800" s="47"/>
      <c r="L1800" s="47"/>
      <c r="M1800" s="10" t="s">
        <v>45</v>
      </c>
      <c r="N1800" s="10"/>
      <c r="O1800" s="12">
        <v>41303</v>
      </c>
      <c r="P1800" s="4" t="s">
        <v>8073</v>
      </c>
      <c r="Q1800" s="10" t="s">
        <v>2050</v>
      </c>
      <c r="R1800" s="10" t="s">
        <v>8088</v>
      </c>
      <c r="S1800" s="13" t="s">
        <v>20</v>
      </c>
    </row>
    <row r="1801" spans="1:19" s="10" customFormat="1" ht="15" hidden="1" customHeight="1" x14ac:dyDescent="0.25">
      <c r="A1801" s="10">
        <v>629697</v>
      </c>
      <c r="B1801" s="10" t="s">
        <v>1009</v>
      </c>
      <c r="C1801" s="76" t="s">
        <v>8371</v>
      </c>
      <c r="D1801" s="76"/>
      <c r="E1801" s="76"/>
      <c r="F1801" s="10" t="s">
        <v>1266</v>
      </c>
      <c r="G1801" s="11">
        <v>1299.79</v>
      </c>
      <c r="I1801" s="10">
        <v>47</v>
      </c>
      <c r="L1801" s="10">
        <v>3</v>
      </c>
      <c r="M1801" s="10" t="s">
        <v>45</v>
      </c>
      <c r="O1801" s="12">
        <v>41213</v>
      </c>
      <c r="P1801" s="4" t="s">
        <v>8070</v>
      </c>
      <c r="Q1801" s="10" t="s">
        <v>103</v>
      </c>
      <c r="R1801" s="10" t="s">
        <v>8088</v>
      </c>
      <c r="S1801" s="10" t="s">
        <v>26</v>
      </c>
    </row>
    <row r="1802" spans="1:19" s="10" customFormat="1" ht="15" hidden="1" customHeight="1" x14ac:dyDescent="0.25">
      <c r="A1802" s="10">
        <v>630284</v>
      </c>
      <c r="B1802" s="10" t="s">
        <v>1009</v>
      </c>
      <c r="C1802" s="76" t="s">
        <v>8371</v>
      </c>
      <c r="D1802" s="76"/>
      <c r="E1802" s="76"/>
      <c r="F1802" s="10" t="s">
        <v>1266</v>
      </c>
      <c r="G1802" s="11">
        <v>1381.87</v>
      </c>
      <c r="I1802" s="10">
        <v>47</v>
      </c>
      <c r="L1802" s="10">
        <v>3</v>
      </c>
      <c r="M1802" s="10" t="s">
        <v>45</v>
      </c>
      <c r="O1802" s="12">
        <v>41215</v>
      </c>
      <c r="P1802" s="4" t="s">
        <v>8071</v>
      </c>
      <c r="Q1802" s="10" t="s">
        <v>103</v>
      </c>
      <c r="R1802" s="10" t="s">
        <v>8088</v>
      </c>
      <c r="S1802" s="10" t="s">
        <v>26</v>
      </c>
    </row>
    <row r="1803" spans="1:19" ht="15" hidden="1" customHeight="1" x14ac:dyDescent="0.25">
      <c r="A1803" s="10">
        <v>647995</v>
      </c>
      <c r="B1803" s="10" t="s">
        <v>274</v>
      </c>
      <c r="C1803" s="10"/>
      <c r="D1803" s="10"/>
      <c r="E1803" s="10"/>
      <c r="F1803" s="10" t="s">
        <v>3174</v>
      </c>
      <c r="G1803" s="11">
        <v>709.5</v>
      </c>
      <c r="H1803" s="13"/>
      <c r="I1803" s="10" t="s">
        <v>166</v>
      </c>
      <c r="J1803" s="10" t="s">
        <v>3175</v>
      </c>
      <c r="K1803" s="47"/>
      <c r="L1803" s="47"/>
      <c r="M1803" s="10" t="s">
        <v>45</v>
      </c>
      <c r="N1803" s="10"/>
      <c r="O1803" s="12">
        <v>41303</v>
      </c>
      <c r="P1803" s="4" t="s">
        <v>8073</v>
      </c>
      <c r="Q1803" s="10" t="s">
        <v>52</v>
      </c>
      <c r="R1803" s="10" t="s">
        <v>8088</v>
      </c>
      <c r="S1803" s="13" t="s">
        <v>20</v>
      </c>
    </row>
    <row r="1804" spans="1:19" ht="15" hidden="1" customHeight="1" x14ac:dyDescent="0.25">
      <c r="A1804" s="10">
        <v>648002</v>
      </c>
      <c r="B1804" s="10" t="s">
        <v>582</v>
      </c>
      <c r="C1804" s="10"/>
      <c r="D1804" s="10"/>
      <c r="E1804" s="10"/>
      <c r="F1804" s="10" t="s">
        <v>3176</v>
      </c>
      <c r="G1804" s="11">
        <v>2511.25</v>
      </c>
      <c r="H1804" s="13"/>
      <c r="I1804" s="10">
        <v>6</v>
      </c>
      <c r="J1804" s="10" t="s">
        <v>3177</v>
      </c>
      <c r="K1804" s="47"/>
      <c r="L1804" s="47"/>
      <c r="M1804" s="10" t="s">
        <v>45</v>
      </c>
      <c r="N1804" s="10"/>
      <c r="O1804" s="12">
        <v>41303</v>
      </c>
      <c r="P1804" s="4" t="s">
        <v>8073</v>
      </c>
      <c r="Q1804" s="10" t="s">
        <v>103</v>
      </c>
      <c r="R1804" s="47" t="s">
        <v>8087</v>
      </c>
      <c r="S1804" s="13" t="s">
        <v>20</v>
      </c>
    </row>
    <row r="1805" spans="1:19" s="10" customFormat="1" ht="15" hidden="1" customHeight="1" x14ac:dyDescent="0.25">
      <c r="A1805" s="10">
        <v>629570</v>
      </c>
      <c r="B1805" s="10" t="s">
        <v>1009</v>
      </c>
      <c r="C1805" s="76" t="s">
        <v>8371</v>
      </c>
      <c r="D1805" s="76"/>
      <c r="E1805" s="76"/>
      <c r="F1805" s="10" t="s">
        <v>1257</v>
      </c>
      <c r="G1805" s="11">
        <v>1437.99</v>
      </c>
      <c r="I1805" s="10">
        <v>48</v>
      </c>
      <c r="J1805" s="10">
        <v>39</v>
      </c>
      <c r="K1805" s="10">
        <v>90</v>
      </c>
      <c r="L1805" s="10">
        <v>2</v>
      </c>
      <c r="M1805" s="10" t="s">
        <v>45</v>
      </c>
      <c r="O1805" s="12">
        <v>41212</v>
      </c>
      <c r="P1805" s="4" t="s">
        <v>8070</v>
      </c>
      <c r="Q1805" s="10" t="s">
        <v>103</v>
      </c>
      <c r="R1805" s="10" t="s">
        <v>8088</v>
      </c>
      <c r="S1805" s="10" t="s">
        <v>26</v>
      </c>
    </row>
    <row r="1806" spans="1:19" s="10" customFormat="1" ht="15" hidden="1" customHeight="1" x14ac:dyDescent="0.25">
      <c r="A1806" s="10">
        <v>635392</v>
      </c>
      <c r="B1806" s="10" t="s">
        <v>1009</v>
      </c>
      <c r="C1806" s="76" t="s">
        <v>8371</v>
      </c>
      <c r="D1806" s="76"/>
      <c r="E1806" s="76"/>
      <c r="F1806" s="10" t="s">
        <v>1257</v>
      </c>
      <c r="G1806" s="11">
        <v>1500.63</v>
      </c>
      <c r="I1806" s="10">
        <v>48</v>
      </c>
      <c r="J1806" s="10">
        <v>39</v>
      </c>
      <c r="K1806" s="10">
        <v>90</v>
      </c>
      <c r="L1806" s="10">
        <v>2</v>
      </c>
      <c r="M1806" s="10" t="s">
        <v>45</v>
      </c>
      <c r="O1806" s="12">
        <v>41239</v>
      </c>
      <c r="P1806" s="4" t="s">
        <v>8071</v>
      </c>
      <c r="Q1806" s="10" t="s">
        <v>87</v>
      </c>
      <c r="R1806" s="10" t="s">
        <v>8088</v>
      </c>
      <c r="S1806" s="10" t="s">
        <v>26</v>
      </c>
    </row>
    <row r="1807" spans="1:19" ht="15" hidden="1" customHeight="1" x14ac:dyDescent="0.25">
      <c r="A1807" s="10">
        <v>651596</v>
      </c>
      <c r="B1807" s="10" t="s">
        <v>862</v>
      </c>
      <c r="C1807" s="10"/>
      <c r="D1807" s="10"/>
      <c r="E1807" s="10"/>
      <c r="F1807" s="10" t="s">
        <v>3178</v>
      </c>
      <c r="G1807" s="11">
        <v>0</v>
      </c>
      <c r="H1807" s="13"/>
      <c r="I1807" s="10" t="s">
        <v>3179</v>
      </c>
      <c r="J1807" s="47"/>
      <c r="K1807" s="47"/>
      <c r="L1807" s="47"/>
      <c r="M1807" s="10" t="s">
        <v>45</v>
      </c>
      <c r="N1807" s="10"/>
      <c r="O1807" s="12">
        <v>41303</v>
      </c>
      <c r="P1807" s="4" t="s">
        <v>8073</v>
      </c>
      <c r="Q1807" s="10" t="s">
        <v>2050</v>
      </c>
      <c r="R1807" s="10" t="s">
        <v>8088</v>
      </c>
      <c r="S1807" s="13" t="s">
        <v>20</v>
      </c>
    </row>
    <row r="1808" spans="1:19" s="10" customFormat="1" ht="15" hidden="1" customHeight="1" x14ac:dyDescent="0.25">
      <c r="A1808" s="10">
        <v>630258</v>
      </c>
      <c r="B1808" s="10" t="s">
        <v>1009</v>
      </c>
      <c r="C1808" s="76" t="s">
        <v>8371</v>
      </c>
      <c r="D1808" s="76"/>
      <c r="E1808" s="76"/>
      <c r="F1808" s="10" t="s">
        <v>1345</v>
      </c>
      <c r="G1808" s="11">
        <v>1510.05</v>
      </c>
      <c r="I1808" s="10">
        <v>48</v>
      </c>
      <c r="J1808" s="10">
        <v>39</v>
      </c>
      <c r="K1808" s="10">
        <v>90</v>
      </c>
      <c r="L1808" s="10">
        <v>2</v>
      </c>
      <c r="M1808" s="10" t="s">
        <v>45</v>
      </c>
      <c r="O1808" s="12">
        <v>41215</v>
      </c>
      <c r="P1808" s="4" t="s">
        <v>8071</v>
      </c>
      <c r="Q1808" s="10" t="s">
        <v>103</v>
      </c>
      <c r="R1808" s="10" t="s">
        <v>8087</v>
      </c>
      <c r="S1808" s="10" t="s">
        <v>26</v>
      </c>
    </row>
    <row r="1809" spans="1:19" ht="15" hidden="1" customHeight="1" x14ac:dyDescent="0.25">
      <c r="A1809" s="10">
        <v>648020</v>
      </c>
      <c r="B1809" s="10" t="s">
        <v>421</v>
      </c>
      <c r="C1809" s="10"/>
      <c r="D1809" s="10"/>
      <c r="E1809" s="10"/>
      <c r="F1809" s="10" t="s">
        <v>3181</v>
      </c>
      <c r="G1809" s="11">
        <v>734.5</v>
      </c>
      <c r="H1809" s="13"/>
      <c r="I1809" s="10" t="s">
        <v>720</v>
      </c>
      <c r="J1809" s="10">
        <v>11</v>
      </c>
      <c r="K1809" s="10" t="s">
        <v>3182</v>
      </c>
      <c r="L1809" s="47"/>
      <c r="M1809" s="10" t="s">
        <v>45</v>
      </c>
      <c r="N1809" s="10"/>
      <c r="O1809" s="12">
        <v>41304</v>
      </c>
      <c r="P1809" s="4" t="s">
        <v>8073</v>
      </c>
      <c r="Q1809" s="10" t="s">
        <v>25</v>
      </c>
      <c r="R1809" s="10" t="s">
        <v>8088</v>
      </c>
      <c r="S1809" s="13" t="s">
        <v>20</v>
      </c>
    </row>
    <row r="1810" spans="1:19" ht="15" hidden="1" customHeight="1" x14ac:dyDescent="0.25">
      <c r="A1810" s="10">
        <v>648044</v>
      </c>
      <c r="B1810" s="10" t="s">
        <v>3122</v>
      </c>
      <c r="C1810" s="10"/>
      <c r="D1810" s="10"/>
      <c r="E1810" s="10"/>
      <c r="F1810" s="10" t="s">
        <v>3183</v>
      </c>
      <c r="G1810" s="11">
        <v>1101</v>
      </c>
      <c r="H1810" s="13"/>
      <c r="I1810" s="10">
        <v>6</v>
      </c>
      <c r="J1810" s="10">
        <v>6</v>
      </c>
      <c r="K1810" s="10" t="s">
        <v>3184</v>
      </c>
      <c r="L1810" s="47"/>
      <c r="M1810" s="10" t="s">
        <v>45</v>
      </c>
      <c r="N1810" s="10"/>
      <c r="O1810" s="12">
        <v>41304</v>
      </c>
      <c r="P1810" s="4" t="s">
        <v>8073</v>
      </c>
      <c r="Q1810" s="10" t="s">
        <v>95</v>
      </c>
      <c r="R1810" s="10" t="s">
        <v>8088</v>
      </c>
      <c r="S1810" s="13" t="s">
        <v>20</v>
      </c>
    </row>
    <row r="1811" spans="1:19" ht="15" hidden="1" customHeight="1" x14ac:dyDescent="0.25">
      <c r="A1811" s="10">
        <v>648048</v>
      </c>
      <c r="B1811" s="10" t="s">
        <v>444</v>
      </c>
      <c r="C1811" s="10"/>
      <c r="D1811" s="10"/>
      <c r="E1811" s="10"/>
      <c r="F1811" s="10" t="s">
        <v>3185</v>
      </c>
      <c r="G1811" s="11">
        <v>0</v>
      </c>
      <c r="H1811" s="13"/>
      <c r="I1811" s="10">
        <v>8</v>
      </c>
      <c r="J1811" s="10" t="s">
        <v>3186</v>
      </c>
      <c r="K1811" s="47"/>
      <c r="L1811" s="47"/>
      <c r="M1811" s="10" t="s">
        <v>45</v>
      </c>
      <c r="N1811" s="10"/>
      <c r="O1811" s="12">
        <v>41304</v>
      </c>
      <c r="P1811" s="4" t="s">
        <v>8073</v>
      </c>
      <c r="Q1811" s="10" t="s">
        <v>203</v>
      </c>
      <c r="R1811" s="10" t="s">
        <v>8088</v>
      </c>
      <c r="S1811" s="13" t="s">
        <v>20</v>
      </c>
    </row>
    <row r="1812" spans="1:19" ht="15" hidden="1" customHeight="1" x14ac:dyDescent="0.25">
      <c r="A1812" s="10">
        <v>648101</v>
      </c>
      <c r="B1812" s="10" t="s">
        <v>474</v>
      </c>
      <c r="C1812" s="10"/>
      <c r="D1812" s="10"/>
      <c r="E1812" s="10"/>
      <c r="F1812" s="10" t="s">
        <v>3187</v>
      </c>
      <c r="G1812" s="11">
        <v>994</v>
      </c>
      <c r="H1812" s="13"/>
      <c r="I1812" s="10" t="s">
        <v>3188</v>
      </c>
      <c r="J1812" s="47"/>
      <c r="K1812" s="47"/>
      <c r="L1812" s="47"/>
      <c r="M1812" s="10" t="s">
        <v>45</v>
      </c>
      <c r="N1812" s="10"/>
      <c r="O1812" s="12">
        <v>41304</v>
      </c>
      <c r="P1812" s="4" t="s">
        <v>8073</v>
      </c>
      <c r="Q1812" s="10" t="s">
        <v>140</v>
      </c>
      <c r="R1812" s="10" t="s">
        <v>8088</v>
      </c>
      <c r="S1812" s="13" t="s">
        <v>20</v>
      </c>
    </row>
    <row r="1813" spans="1:19" ht="15" hidden="1" customHeight="1" x14ac:dyDescent="0.25">
      <c r="A1813" s="10">
        <v>648129</v>
      </c>
      <c r="B1813" s="10" t="s">
        <v>2467</v>
      </c>
      <c r="C1813" s="10"/>
      <c r="D1813" s="10"/>
      <c r="E1813" s="10"/>
      <c r="F1813" s="10" t="s">
        <v>3189</v>
      </c>
      <c r="G1813" s="11">
        <v>9405</v>
      </c>
      <c r="H1813" s="13"/>
      <c r="I1813" s="10">
        <v>9</v>
      </c>
      <c r="J1813" s="10" t="s">
        <v>3190</v>
      </c>
      <c r="K1813" s="47"/>
      <c r="L1813" s="47"/>
      <c r="M1813" s="10" t="s">
        <v>45</v>
      </c>
      <c r="N1813" s="10"/>
      <c r="O1813" s="12">
        <v>41304</v>
      </c>
      <c r="P1813" s="4" t="s">
        <v>8073</v>
      </c>
      <c r="Q1813" s="10" t="s">
        <v>71</v>
      </c>
      <c r="R1813" s="10" t="s">
        <v>8088</v>
      </c>
      <c r="S1813" s="13" t="s">
        <v>20</v>
      </c>
    </row>
    <row r="1814" spans="1:19" ht="15" hidden="1" customHeight="1" x14ac:dyDescent="0.25">
      <c r="A1814" s="10">
        <v>648134</v>
      </c>
      <c r="B1814" s="10" t="s">
        <v>2467</v>
      </c>
      <c r="C1814" s="10"/>
      <c r="D1814" s="10"/>
      <c r="E1814" s="10"/>
      <c r="F1814" s="10" t="s">
        <v>3191</v>
      </c>
      <c r="G1814" s="11">
        <v>12577.5</v>
      </c>
      <c r="H1814" s="13"/>
      <c r="I1814" s="10">
        <v>10</v>
      </c>
      <c r="J1814" s="10" t="s">
        <v>3192</v>
      </c>
      <c r="K1814" s="47"/>
      <c r="L1814" s="47"/>
      <c r="M1814" s="10" t="s">
        <v>45</v>
      </c>
      <c r="N1814" s="10"/>
      <c r="O1814" s="12">
        <v>41304</v>
      </c>
      <c r="P1814" s="4" t="s">
        <v>8073</v>
      </c>
      <c r="Q1814" s="10" t="s">
        <v>71</v>
      </c>
      <c r="R1814" s="10" t="s">
        <v>8088</v>
      </c>
      <c r="S1814" s="13" t="s">
        <v>20</v>
      </c>
    </row>
    <row r="1815" spans="1:19" ht="15" hidden="1" customHeight="1" x14ac:dyDescent="0.25">
      <c r="A1815" s="10">
        <v>648135</v>
      </c>
      <c r="B1815" s="10" t="s">
        <v>2467</v>
      </c>
      <c r="C1815" s="10"/>
      <c r="D1815" s="10"/>
      <c r="E1815" s="10"/>
      <c r="F1815" s="10" t="s">
        <v>3193</v>
      </c>
      <c r="G1815" s="11">
        <v>6834</v>
      </c>
      <c r="H1815" s="13"/>
      <c r="I1815" s="10">
        <v>12</v>
      </c>
      <c r="J1815" s="10" t="s">
        <v>3194</v>
      </c>
      <c r="K1815" s="47"/>
      <c r="L1815" s="47"/>
      <c r="M1815" s="10" t="s">
        <v>45</v>
      </c>
      <c r="N1815" s="10"/>
      <c r="O1815" s="12">
        <v>41304</v>
      </c>
      <c r="P1815" s="4" t="s">
        <v>8073</v>
      </c>
      <c r="Q1815" s="10" t="s">
        <v>71</v>
      </c>
      <c r="R1815" s="10" t="s">
        <v>8088</v>
      </c>
      <c r="S1815" s="13" t="s">
        <v>20</v>
      </c>
    </row>
    <row r="1816" spans="1:19" ht="15" hidden="1" customHeight="1" x14ac:dyDescent="0.25">
      <c r="A1816" s="10">
        <v>648136</v>
      </c>
      <c r="B1816" s="10" t="s">
        <v>3122</v>
      </c>
      <c r="C1816" s="10"/>
      <c r="D1816" s="10"/>
      <c r="E1816" s="10"/>
      <c r="F1816" s="10" t="s">
        <v>3195</v>
      </c>
      <c r="G1816" s="11">
        <v>1317</v>
      </c>
      <c r="H1816" s="13"/>
      <c r="I1816" s="10" t="s">
        <v>3196</v>
      </c>
      <c r="J1816" s="47"/>
      <c r="K1816" s="47"/>
      <c r="L1816" s="47"/>
      <c r="M1816" s="10" t="s">
        <v>45</v>
      </c>
      <c r="N1816" s="10"/>
      <c r="O1816" s="12">
        <v>41304</v>
      </c>
      <c r="P1816" s="4" t="s">
        <v>8073</v>
      </c>
      <c r="Q1816" s="10" t="s">
        <v>95</v>
      </c>
      <c r="R1816" s="10" t="s">
        <v>8088</v>
      </c>
      <c r="S1816" s="13" t="s">
        <v>20</v>
      </c>
    </row>
    <row r="1817" spans="1:19" ht="15" hidden="1" customHeight="1" x14ac:dyDescent="0.25">
      <c r="A1817" s="10">
        <v>648141</v>
      </c>
      <c r="B1817" s="10" t="s">
        <v>206</v>
      </c>
      <c r="C1817" s="10"/>
      <c r="D1817" s="10"/>
      <c r="E1817" s="10"/>
      <c r="F1817" s="10" t="s">
        <v>3197</v>
      </c>
      <c r="G1817" s="11">
        <v>2544</v>
      </c>
      <c r="H1817" s="13"/>
      <c r="I1817" s="10">
        <v>10</v>
      </c>
      <c r="J1817" s="47"/>
      <c r="K1817" s="10">
        <v>10</v>
      </c>
      <c r="L1817" s="10">
        <v>2</v>
      </c>
      <c r="M1817" s="10" t="s">
        <v>45</v>
      </c>
      <c r="N1817" s="10"/>
      <c r="O1817" s="12">
        <v>41304</v>
      </c>
      <c r="P1817" s="4" t="s">
        <v>8073</v>
      </c>
      <c r="Q1817" s="10" t="s">
        <v>52</v>
      </c>
      <c r="R1817" s="10" t="s">
        <v>8088</v>
      </c>
      <c r="S1817" s="13" t="s">
        <v>20</v>
      </c>
    </row>
    <row r="1818" spans="1:19" ht="15" hidden="1" customHeight="1" x14ac:dyDescent="0.25">
      <c r="A1818" s="10">
        <v>648156</v>
      </c>
      <c r="B1818" s="10" t="s">
        <v>206</v>
      </c>
      <c r="C1818" s="10"/>
      <c r="D1818" s="10"/>
      <c r="E1818" s="10"/>
      <c r="F1818" s="10" t="s">
        <v>3198</v>
      </c>
      <c r="G1818" s="11">
        <v>1250</v>
      </c>
      <c r="H1818" s="13"/>
      <c r="I1818" s="10">
        <v>3.5</v>
      </c>
      <c r="J1818" s="10" t="s">
        <v>3199</v>
      </c>
      <c r="K1818" s="47"/>
      <c r="L1818" s="47"/>
      <c r="M1818" s="10" t="s">
        <v>45</v>
      </c>
      <c r="N1818" s="10"/>
      <c r="O1818" s="12">
        <v>41304</v>
      </c>
      <c r="P1818" s="4" t="s">
        <v>8073</v>
      </c>
      <c r="Q1818" s="10" t="s">
        <v>52</v>
      </c>
      <c r="R1818" s="10" t="s">
        <v>8088</v>
      </c>
      <c r="S1818" s="13" t="s">
        <v>20</v>
      </c>
    </row>
    <row r="1819" spans="1:19" ht="15" hidden="1" customHeight="1" x14ac:dyDescent="0.25">
      <c r="A1819" s="10">
        <v>648158</v>
      </c>
      <c r="B1819" s="10" t="s">
        <v>773</v>
      </c>
      <c r="C1819" s="10"/>
      <c r="D1819" s="10"/>
      <c r="E1819" s="10"/>
      <c r="F1819" s="10" t="s">
        <v>3200</v>
      </c>
      <c r="G1819" s="11">
        <v>0</v>
      </c>
      <c r="H1819" s="13"/>
      <c r="I1819" s="10">
        <v>10</v>
      </c>
      <c r="J1819" s="10" t="s">
        <v>3201</v>
      </c>
      <c r="K1819" s="47"/>
      <c r="L1819" s="47"/>
      <c r="M1819" s="10" t="s">
        <v>45</v>
      </c>
      <c r="N1819" s="10"/>
      <c r="O1819" s="12">
        <v>41304</v>
      </c>
      <c r="P1819" s="4" t="s">
        <v>8073</v>
      </c>
      <c r="Q1819" s="10" t="s">
        <v>103</v>
      </c>
      <c r="R1819" s="10" t="s">
        <v>8088</v>
      </c>
      <c r="S1819" s="13" t="s">
        <v>20</v>
      </c>
    </row>
    <row r="1820" spans="1:19" ht="15" hidden="1" customHeight="1" x14ac:dyDescent="0.25">
      <c r="A1820" s="10">
        <v>648159</v>
      </c>
      <c r="B1820" s="10" t="s">
        <v>773</v>
      </c>
      <c r="C1820" s="10"/>
      <c r="D1820" s="10"/>
      <c r="E1820" s="10"/>
      <c r="F1820" s="10" t="s">
        <v>3202</v>
      </c>
      <c r="G1820" s="11">
        <v>0</v>
      </c>
      <c r="H1820" s="13"/>
      <c r="I1820" s="10">
        <v>10</v>
      </c>
      <c r="J1820" s="10">
        <v>10</v>
      </c>
      <c r="K1820" s="10" t="s">
        <v>3203</v>
      </c>
      <c r="L1820" s="47"/>
      <c r="M1820" s="10" t="s">
        <v>45</v>
      </c>
      <c r="N1820" s="10"/>
      <c r="O1820" s="12">
        <v>41304</v>
      </c>
      <c r="P1820" s="4" t="s">
        <v>8073</v>
      </c>
      <c r="Q1820" s="10" t="s">
        <v>103</v>
      </c>
      <c r="R1820" s="10" t="s">
        <v>8088</v>
      </c>
      <c r="S1820" s="13" t="s">
        <v>20</v>
      </c>
    </row>
    <row r="1821" spans="1:19" ht="15" hidden="1" customHeight="1" x14ac:dyDescent="0.25">
      <c r="A1821" s="10">
        <v>648174</v>
      </c>
      <c r="B1821" s="10" t="s">
        <v>3204</v>
      </c>
      <c r="C1821" s="10"/>
      <c r="D1821" s="10"/>
      <c r="E1821" s="10"/>
      <c r="F1821" s="10" t="s">
        <v>3205</v>
      </c>
      <c r="G1821" s="11">
        <v>2987.5</v>
      </c>
      <c r="H1821" s="13"/>
      <c r="I1821" s="10">
        <v>18</v>
      </c>
      <c r="J1821" s="10" t="s">
        <v>3206</v>
      </c>
      <c r="K1821" s="47"/>
      <c r="L1821" s="13"/>
      <c r="M1821" s="10" t="s">
        <v>45</v>
      </c>
      <c r="N1821" s="10"/>
      <c r="O1821" s="12">
        <v>41304</v>
      </c>
      <c r="P1821" s="4" t="s">
        <v>8073</v>
      </c>
      <c r="Q1821" s="10" t="s">
        <v>58</v>
      </c>
      <c r="R1821" s="10" t="s">
        <v>8088</v>
      </c>
      <c r="S1821" s="13" t="s">
        <v>20</v>
      </c>
    </row>
    <row r="1822" spans="1:19" ht="15" hidden="1" customHeight="1" x14ac:dyDescent="0.25">
      <c r="A1822" s="10">
        <v>641476</v>
      </c>
      <c r="B1822" s="10" t="s">
        <v>199</v>
      </c>
      <c r="C1822" s="10"/>
      <c r="D1822" s="10"/>
      <c r="E1822" s="10"/>
      <c r="F1822" s="10" t="s">
        <v>2477</v>
      </c>
      <c r="G1822" s="11">
        <v>2535</v>
      </c>
      <c r="H1822" s="13"/>
      <c r="I1822" s="10">
        <v>6</v>
      </c>
      <c r="J1822" s="47"/>
      <c r="K1822" s="10">
        <v>12</v>
      </c>
      <c r="L1822" s="10">
        <v>4</v>
      </c>
      <c r="M1822" s="10" t="s">
        <v>45</v>
      </c>
      <c r="N1822" s="10"/>
      <c r="O1822" s="12">
        <v>41269</v>
      </c>
      <c r="P1822" s="4" t="s">
        <v>8072</v>
      </c>
      <c r="Q1822" s="10" t="s">
        <v>19</v>
      </c>
      <c r="R1822" s="10" t="s">
        <v>8088</v>
      </c>
      <c r="S1822" s="13" t="s">
        <v>20</v>
      </c>
    </row>
    <row r="1823" spans="1:19" s="10" customFormat="1" ht="15" hidden="1" customHeight="1" x14ac:dyDescent="0.25">
      <c r="A1823" s="10">
        <v>647330</v>
      </c>
      <c r="B1823" s="10" t="s">
        <v>976</v>
      </c>
      <c r="C1823" s="76" t="s">
        <v>8371</v>
      </c>
      <c r="D1823" s="76"/>
      <c r="E1823" s="76"/>
      <c r="F1823" s="10" t="s">
        <v>3112</v>
      </c>
      <c r="G1823" s="11">
        <v>5242.8</v>
      </c>
      <c r="I1823" s="10">
        <v>50.5</v>
      </c>
      <c r="J1823" s="10">
        <v>41.5</v>
      </c>
      <c r="K1823" s="10">
        <v>104</v>
      </c>
      <c r="L1823" s="10">
        <v>3.5</v>
      </c>
      <c r="M1823" s="10" t="s">
        <v>45</v>
      </c>
      <c r="O1823" s="12">
        <v>41299</v>
      </c>
      <c r="P1823" s="4" t="s">
        <v>8073</v>
      </c>
      <c r="Q1823" s="10" t="s">
        <v>3113</v>
      </c>
      <c r="R1823" s="10" t="s">
        <v>8088</v>
      </c>
      <c r="S1823" s="10" t="s">
        <v>26</v>
      </c>
    </row>
    <row r="1824" spans="1:19" ht="15" hidden="1" customHeight="1" x14ac:dyDescent="0.25">
      <c r="A1824" s="10">
        <v>648320</v>
      </c>
      <c r="B1824" s="10" t="s">
        <v>274</v>
      </c>
      <c r="C1824" s="10"/>
      <c r="D1824" s="10"/>
      <c r="E1824" s="10"/>
      <c r="F1824" s="10" t="s">
        <v>3174</v>
      </c>
      <c r="G1824" s="11">
        <v>1367.5</v>
      </c>
      <c r="H1824" s="13"/>
      <c r="I1824" s="10" t="s">
        <v>166</v>
      </c>
      <c r="J1824" s="10" t="s">
        <v>3175</v>
      </c>
      <c r="K1824" s="47"/>
      <c r="L1824" s="47"/>
      <c r="M1824" s="10" t="s">
        <v>45</v>
      </c>
      <c r="N1824" s="10"/>
      <c r="O1824" s="12">
        <v>41304</v>
      </c>
      <c r="P1824" s="4" t="s">
        <v>8073</v>
      </c>
      <c r="Q1824" s="10" t="s">
        <v>52</v>
      </c>
      <c r="R1824" s="10" t="s">
        <v>8088</v>
      </c>
      <c r="S1824" s="13" t="s">
        <v>20</v>
      </c>
    </row>
    <row r="1825" spans="1:19" s="10" customFormat="1" ht="15" hidden="1" customHeight="1" x14ac:dyDescent="0.25">
      <c r="A1825" s="10">
        <v>633534</v>
      </c>
      <c r="B1825" s="10" t="s">
        <v>146</v>
      </c>
      <c r="C1825" s="76" t="s">
        <v>8371</v>
      </c>
      <c r="D1825" s="76"/>
      <c r="E1825" s="76"/>
      <c r="F1825" s="10" t="s">
        <v>1370</v>
      </c>
      <c r="G1825" s="11">
        <v>4780.5</v>
      </c>
      <c r="I1825" s="10">
        <v>8</v>
      </c>
      <c r="J1825" s="10">
        <v>4</v>
      </c>
      <c r="K1825" s="10">
        <v>15</v>
      </c>
      <c r="L1825" s="10">
        <v>1.8</v>
      </c>
      <c r="M1825" s="10" t="s">
        <v>18</v>
      </c>
      <c r="N1825" s="10">
        <v>738464</v>
      </c>
      <c r="O1825" s="12">
        <v>41215</v>
      </c>
      <c r="P1825" s="4" t="s">
        <v>8071</v>
      </c>
      <c r="Q1825" s="10" t="s">
        <v>19</v>
      </c>
      <c r="R1825" s="10" t="s">
        <v>8087</v>
      </c>
      <c r="S1825" s="10" t="s">
        <v>26</v>
      </c>
    </row>
    <row r="1826" spans="1:19" ht="15" hidden="1" customHeight="1" x14ac:dyDescent="0.25">
      <c r="A1826" s="10">
        <v>648403</v>
      </c>
      <c r="B1826" s="10" t="s">
        <v>579</v>
      </c>
      <c r="C1826" s="10"/>
      <c r="D1826" s="10"/>
      <c r="E1826" s="10"/>
      <c r="F1826" s="10" t="s">
        <v>3210</v>
      </c>
      <c r="G1826" s="11">
        <v>4146.25</v>
      </c>
      <c r="H1826" s="13"/>
      <c r="I1826" s="10">
        <v>12</v>
      </c>
      <c r="J1826" s="10">
        <v>16</v>
      </c>
      <c r="K1826" s="10" t="s">
        <v>3211</v>
      </c>
      <c r="L1826" s="47"/>
      <c r="M1826" s="10" t="s">
        <v>45</v>
      </c>
      <c r="N1826" s="10"/>
      <c r="O1826" s="12">
        <v>41305</v>
      </c>
      <c r="P1826" s="4" t="s">
        <v>8073</v>
      </c>
      <c r="Q1826" s="10" t="s">
        <v>31</v>
      </c>
      <c r="R1826" s="10" t="s">
        <v>8088</v>
      </c>
      <c r="S1826" s="13" t="s">
        <v>20</v>
      </c>
    </row>
    <row r="1827" spans="1:19" s="10" customFormat="1" ht="15" hidden="1" customHeight="1" x14ac:dyDescent="0.25">
      <c r="A1827" s="10">
        <v>634520</v>
      </c>
      <c r="B1827" s="10" t="s">
        <v>146</v>
      </c>
      <c r="C1827" s="76" t="s">
        <v>8371</v>
      </c>
      <c r="D1827" s="76"/>
      <c r="E1827" s="76"/>
      <c r="F1827" s="10" t="s">
        <v>1370</v>
      </c>
      <c r="G1827" s="11">
        <v>4780.5</v>
      </c>
      <c r="I1827" s="10">
        <v>8</v>
      </c>
      <c r="J1827" s="10">
        <v>4</v>
      </c>
      <c r="K1827" s="10">
        <v>15</v>
      </c>
      <c r="L1827" s="10">
        <v>1.8</v>
      </c>
      <c r="M1827" s="10" t="s">
        <v>45</v>
      </c>
      <c r="O1827" s="12">
        <v>41239</v>
      </c>
      <c r="P1827" s="4" t="s">
        <v>8071</v>
      </c>
      <c r="Q1827" s="10" t="s">
        <v>31</v>
      </c>
      <c r="R1827" s="10" t="s">
        <v>8087</v>
      </c>
      <c r="S1827" s="10" t="s">
        <v>26</v>
      </c>
    </row>
    <row r="1828" spans="1:19" s="10" customFormat="1" ht="15" hidden="1" customHeight="1" x14ac:dyDescent="0.25">
      <c r="A1828" s="10">
        <v>690528</v>
      </c>
      <c r="B1828" s="10" t="s">
        <v>271</v>
      </c>
      <c r="C1828" s="76" t="s">
        <v>8371</v>
      </c>
      <c r="D1828" s="76"/>
      <c r="E1828" s="76"/>
      <c r="F1828" s="10" t="s">
        <v>6500</v>
      </c>
      <c r="G1828" s="10">
        <v>2154.6</v>
      </c>
      <c r="I1828" s="10">
        <v>8</v>
      </c>
      <c r="K1828" s="10">
        <v>10</v>
      </c>
      <c r="L1828" s="10">
        <v>4</v>
      </c>
      <c r="M1828" s="10" t="s">
        <v>45</v>
      </c>
      <c r="O1828" s="12">
        <v>41522</v>
      </c>
      <c r="P1828" s="4" t="s">
        <v>8081</v>
      </c>
      <c r="Q1828" s="10" t="s">
        <v>31</v>
      </c>
      <c r="R1828" s="10" t="s">
        <v>8088</v>
      </c>
      <c r="S1828" s="10" t="s">
        <v>26</v>
      </c>
    </row>
    <row r="1829" spans="1:19" s="10" customFormat="1" ht="15" hidden="1" customHeight="1" x14ac:dyDescent="0.25">
      <c r="A1829" s="10">
        <v>631438</v>
      </c>
      <c r="B1829" s="10" t="s">
        <v>355</v>
      </c>
      <c r="C1829" s="76" t="s">
        <v>8418</v>
      </c>
      <c r="D1829" s="76"/>
      <c r="E1829" s="76"/>
      <c r="F1829" s="10" t="s">
        <v>1140</v>
      </c>
      <c r="G1829" s="11">
        <v>948.2</v>
      </c>
      <c r="I1829" s="10">
        <v>8</v>
      </c>
      <c r="K1829" s="10">
        <v>14</v>
      </c>
      <c r="L1829" s="10">
        <v>6</v>
      </c>
      <c r="M1829" s="10" t="s">
        <v>18</v>
      </c>
      <c r="N1829" s="10">
        <v>734252</v>
      </c>
      <c r="O1829" s="12">
        <v>41206</v>
      </c>
      <c r="P1829" s="4" t="s">
        <v>8070</v>
      </c>
      <c r="Q1829" s="10" t="s">
        <v>29</v>
      </c>
      <c r="R1829" s="10" t="s">
        <v>8087</v>
      </c>
      <c r="S1829" s="10" t="s">
        <v>26</v>
      </c>
    </row>
    <row r="1830" spans="1:19" s="10" customFormat="1" ht="15" hidden="1" customHeight="1" x14ac:dyDescent="0.25">
      <c r="A1830" s="10">
        <v>669290</v>
      </c>
      <c r="B1830" s="10" t="s">
        <v>355</v>
      </c>
      <c r="C1830" s="76" t="s">
        <v>8418</v>
      </c>
      <c r="D1830" s="76"/>
      <c r="E1830" s="76"/>
      <c r="F1830" s="10" t="s">
        <v>1140</v>
      </c>
      <c r="G1830" s="11">
        <v>765.52</v>
      </c>
      <c r="I1830" s="10">
        <v>8</v>
      </c>
      <c r="K1830" s="10">
        <v>14</v>
      </c>
      <c r="L1830" s="10">
        <v>6</v>
      </c>
      <c r="M1830" s="10" t="s">
        <v>18</v>
      </c>
      <c r="N1830" s="10">
        <v>811129</v>
      </c>
      <c r="O1830" s="12">
        <v>41373</v>
      </c>
      <c r="P1830" s="4" t="s">
        <v>8076</v>
      </c>
      <c r="Q1830" s="10" t="s">
        <v>29</v>
      </c>
      <c r="R1830" s="10" t="s">
        <v>8088</v>
      </c>
      <c r="S1830" s="10" t="s">
        <v>26</v>
      </c>
    </row>
    <row r="1831" spans="1:19" ht="15" hidden="1" customHeight="1" x14ac:dyDescent="0.25">
      <c r="A1831" s="10">
        <v>648439</v>
      </c>
      <c r="B1831" s="10" t="s">
        <v>125</v>
      </c>
      <c r="C1831" s="10"/>
      <c r="D1831" s="10"/>
      <c r="E1831" s="10"/>
      <c r="F1831" s="10" t="s">
        <v>3212</v>
      </c>
      <c r="G1831" s="11">
        <v>0</v>
      </c>
      <c r="H1831" s="13"/>
      <c r="I1831" s="10">
        <v>5.25</v>
      </c>
      <c r="J1831" s="10">
        <v>5.25</v>
      </c>
      <c r="K1831" s="10">
        <v>22</v>
      </c>
      <c r="L1831" s="10">
        <v>1.5</v>
      </c>
      <c r="M1831" s="10" t="s">
        <v>45</v>
      </c>
      <c r="N1831" s="10"/>
      <c r="O1831" s="12">
        <v>41305</v>
      </c>
      <c r="P1831" s="4" t="s">
        <v>8073</v>
      </c>
      <c r="Q1831" s="10" t="s">
        <v>31</v>
      </c>
      <c r="R1831" s="10" t="s">
        <v>8088</v>
      </c>
      <c r="S1831" s="13" t="s">
        <v>20</v>
      </c>
    </row>
    <row r="1832" spans="1:19" ht="15" hidden="1" customHeight="1" x14ac:dyDescent="0.25">
      <c r="A1832" s="10">
        <v>648442</v>
      </c>
      <c r="B1832" s="10" t="s">
        <v>125</v>
      </c>
      <c r="C1832" s="10"/>
      <c r="D1832" s="10"/>
      <c r="E1832" s="10"/>
      <c r="F1832" s="10" t="s">
        <v>3213</v>
      </c>
      <c r="G1832" s="11">
        <v>0</v>
      </c>
      <c r="H1832" s="13"/>
      <c r="I1832" s="10">
        <v>11</v>
      </c>
      <c r="J1832" s="10">
        <v>11</v>
      </c>
      <c r="K1832" s="10">
        <v>29</v>
      </c>
      <c r="L1832" s="10" t="s">
        <v>2200</v>
      </c>
      <c r="M1832" s="10" t="s">
        <v>45</v>
      </c>
      <c r="N1832" s="10"/>
      <c r="O1832" s="12">
        <v>41305</v>
      </c>
      <c r="P1832" s="4" t="s">
        <v>8073</v>
      </c>
      <c r="Q1832" s="10" t="s">
        <v>31</v>
      </c>
      <c r="R1832" s="10" t="s">
        <v>8088</v>
      </c>
      <c r="S1832" s="13" t="s">
        <v>20</v>
      </c>
    </row>
    <row r="1833" spans="1:19" ht="15" hidden="1" customHeight="1" x14ac:dyDescent="0.25">
      <c r="A1833" s="10">
        <v>648449</v>
      </c>
      <c r="B1833" s="10" t="s">
        <v>3214</v>
      </c>
      <c r="C1833" s="10"/>
      <c r="D1833" s="10"/>
      <c r="E1833" s="10"/>
      <c r="F1833" s="10" t="s">
        <v>3215</v>
      </c>
      <c r="G1833" s="11">
        <v>5885</v>
      </c>
      <c r="H1833" s="13"/>
      <c r="I1833" s="10">
        <v>8</v>
      </c>
      <c r="J1833" s="10" t="s">
        <v>3216</v>
      </c>
      <c r="K1833" s="47"/>
      <c r="L1833" s="47"/>
      <c r="M1833" s="10" t="s">
        <v>45</v>
      </c>
      <c r="N1833" s="10"/>
      <c r="O1833" s="12">
        <v>41305</v>
      </c>
      <c r="P1833" s="4" t="s">
        <v>8073</v>
      </c>
      <c r="Q1833" s="10" t="s">
        <v>203</v>
      </c>
      <c r="R1833" s="10" t="s">
        <v>8088</v>
      </c>
      <c r="S1833" s="13" t="s">
        <v>20</v>
      </c>
    </row>
    <row r="1834" spans="1:19" ht="15" hidden="1" customHeight="1" x14ac:dyDescent="0.25">
      <c r="A1834" s="10">
        <v>648472</v>
      </c>
      <c r="B1834" s="10" t="s">
        <v>3214</v>
      </c>
      <c r="C1834" s="10"/>
      <c r="D1834" s="10"/>
      <c r="E1834" s="10"/>
      <c r="F1834" s="10" t="s">
        <v>3217</v>
      </c>
      <c r="G1834" s="11">
        <v>0</v>
      </c>
      <c r="H1834" s="13"/>
      <c r="I1834" s="10">
        <v>8</v>
      </c>
      <c r="J1834" s="10" t="s">
        <v>3218</v>
      </c>
      <c r="K1834" s="47"/>
      <c r="L1834" s="47"/>
      <c r="M1834" s="10" t="s">
        <v>45</v>
      </c>
      <c r="N1834" s="10"/>
      <c r="O1834" s="12">
        <v>41305</v>
      </c>
      <c r="P1834" s="4" t="s">
        <v>8073</v>
      </c>
      <c r="Q1834" s="10" t="s">
        <v>203</v>
      </c>
      <c r="R1834" s="10" t="s">
        <v>8088</v>
      </c>
      <c r="S1834" s="13" t="s">
        <v>20</v>
      </c>
    </row>
    <row r="1835" spans="1:19" s="10" customFormat="1" ht="15" hidden="1" customHeight="1" x14ac:dyDescent="0.25">
      <c r="A1835" s="10">
        <v>631320</v>
      </c>
      <c r="B1835" s="10" t="s">
        <v>355</v>
      </c>
      <c r="C1835" s="76" t="s">
        <v>8418</v>
      </c>
      <c r="D1835" s="76"/>
      <c r="E1835" s="76"/>
      <c r="F1835" s="10" t="s">
        <v>1106</v>
      </c>
      <c r="G1835" s="11">
        <v>766.72</v>
      </c>
      <c r="I1835" s="10">
        <v>8</v>
      </c>
      <c r="K1835" s="10">
        <v>14</v>
      </c>
      <c r="L1835" s="10">
        <v>6</v>
      </c>
      <c r="M1835" s="10" t="s">
        <v>18</v>
      </c>
      <c r="N1835" s="10">
        <v>733427</v>
      </c>
      <c r="O1835" s="12">
        <v>41205</v>
      </c>
      <c r="P1835" s="4" t="s">
        <v>8070</v>
      </c>
      <c r="Q1835" s="10" t="s">
        <v>29</v>
      </c>
      <c r="R1835" s="10" t="s">
        <v>8088</v>
      </c>
      <c r="S1835" s="10" t="s">
        <v>26</v>
      </c>
    </row>
    <row r="1836" spans="1:19" ht="15" hidden="1" customHeight="1" x14ac:dyDescent="0.25">
      <c r="A1836" s="10">
        <v>648482</v>
      </c>
      <c r="B1836" s="10" t="s">
        <v>206</v>
      </c>
      <c r="C1836" s="10"/>
      <c r="D1836" s="10"/>
      <c r="E1836" s="10"/>
      <c r="F1836" s="10" t="s">
        <v>3220</v>
      </c>
      <c r="G1836" s="11">
        <v>1082.5</v>
      </c>
      <c r="H1836" s="13"/>
      <c r="I1836" s="10">
        <v>16</v>
      </c>
      <c r="J1836" s="10" t="s">
        <v>3221</v>
      </c>
      <c r="K1836" s="47"/>
      <c r="L1836" s="47"/>
      <c r="M1836" s="10" t="s">
        <v>45</v>
      </c>
      <c r="N1836" s="10"/>
      <c r="O1836" s="12">
        <v>41305</v>
      </c>
      <c r="P1836" s="4" t="s">
        <v>8073</v>
      </c>
      <c r="Q1836" s="10" t="s">
        <v>103</v>
      </c>
      <c r="R1836" s="10" t="s">
        <v>8088</v>
      </c>
      <c r="S1836" s="13" t="s">
        <v>20</v>
      </c>
    </row>
    <row r="1837" spans="1:19" ht="15" hidden="1" customHeight="1" x14ac:dyDescent="0.25">
      <c r="A1837" s="10">
        <v>648501</v>
      </c>
      <c r="B1837" s="10" t="s">
        <v>70</v>
      </c>
      <c r="C1837" s="10"/>
      <c r="D1837" s="10"/>
      <c r="E1837" s="10"/>
      <c r="F1837" s="10" t="s">
        <v>3222</v>
      </c>
      <c r="G1837" s="11">
        <v>2643.75</v>
      </c>
      <c r="H1837" s="13"/>
      <c r="I1837" s="10" t="s">
        <v>73</v>
      </c>
      <c r="J1837" s="10">
        <v>16</v>
      </c>
      <c r="K1837" s="10" t="s">
        <v>3223</v>
      </c>
      <c r="L1837" s="47"/>
      <c r="M1837" s="10" t="s">
        <v>45</v>
      </c>
      <c r="N1837" s="10"/>
      <c r="O1837" s="12">
        <v>41305</v>
      </c>
      <c r="P1837" s="4" t="s">
        <v>8073</v>
      </c>
      <c r="Q1837" s="10" t="s">
        <v>34</v>
      </c>
      <c r="R1837" s="10" t="s">
        <v>8088</v>
      </c>
      <c r="S1837" s="13" t="s">
        <v>20</v>
      </c>
    </row>
    <row r="1838" spans="1:19" s="10" customFormat="1" ht="15" hidden="1" customHeight="1" x14ac:dyDescent="0.25">
      <c r="A1838" s="10">
        <v>636878</v>
      </c>
      <c r="B1838" s="10" t="s">
        <v>400</v>
      </c>
      <c r="C1838" s="76" t="s">
        <v>8373</v>
      </c>
      <c r="D1838" s="76"/>
      <c r="E1838" s="76"/>
      <c r="F1838" s="10" t="s">
        <v>2080</v>
      </c>
      <c r="G1838" s="11">
        <v>10817.6</v>
      </c>
      <c r="I1838" s="10">
        <v>16</v>
      </c>
      <c r="K1838" s="10">
        <v>20</v>
      </c>
      <c r="L1838" s="10">
        <v>4</v>
      </c>
      <c r="M1838" s="10" t="s">
        <v>45</v>
      </c>
      <c r="O1838" s="12">
        <v>41246</v>
      </c>
      <c r="P1838" s="4" t="s">
        <v>8072</v>
      </c>
      <c r="Q1838" s="10" t="s">
        <v>31</v>
      </c>
      <c r="R1838" s="10" t="s">
        <v>8088</v>
      </c>
      <c r="S1838" s="10" t="s">
        <v>26</v>
      </c>
    </row>
    <row r="1839" spans="1:19" ht="15" hidden="1" customHeight="1" x14ac:dyDescent="0.25">
      <c r="A1839" s="10">
        <v>648530</v>
      </c>
      <c r="B1839" s="10" t="s">
        <v>48</v>
      </c>
      <c r="C1839" s="10"/>
      <c r="D1839" s="10"/>
      <c r="E1839" s="10"/>
      <c r="F1839" s="10" t="s">
        <v>3225</v>
      </c>
      <c r="G1839" s="11">
        <v>504.5</v>
      </c>
      <c r="H1839" s="13"/>
      <c r="I1839" s="10" t="s">
        <v>3226</v>
      </c>
      <c r="J1839" s="47"/>
      <c r="K1839" s="47"/>
      <c r="L1839" s="47"/>
      <c r="M1839" s="10" t="s">
        <v>45</v>
      </c>
      <c r="N1839" s="10"/>
      <c r="O1839" s="12">
        <v>41305</v>
      </c>
      <c r="P1839" s="4" t="s">
        <v>8073</v>
      </c>
      <c r="Q1839" s="10" t="s">
        <v>317</v>
      </c>
      <c r="R1839" s="10" t="s">
        <v>8088</v>
      </c>
      <c r="S1839" s="13" t="s">
        <v>20</v>
      </c>
    </row>
    <row r="1840" spans="1:19" ht="15" hidden="1" customHeight="1" x14ac:dyDescent="0.25">
      <c r="A1840" s="10">
        <v>648564</v>
      </c>
      <c r="B1840" s="10" t="s">
        <v>427</v>
      </c>
      <c r="C1840" s="10"/>
      <c r="D1840" s="10"/>
      <c r="E1840" s="10"/>
      <c r="F1840" s="10" t="s">
        <v>3227</v>
      </c>
      <c r="G1840" s="11">
        <v>769</v>
      </c>
      <c r="H1840" s="13"/>
      <c r="I1840" s="10">
        <v>11</v>
      </c>
      <c r="J1840" s="10" t="s">
        <v>3228</v>
      </c>
      <c r="K1840" s="10">
        <v>1</v>
      </c>
      <c r="L1840" s="47"/>
      <c r="M1840" s="10" t="s">
        <v>45</v>
      </c>
      <c r="N1840" s="10"/>
      <c r="O1840" s="12">
        <v>41305</v>
      </c>
      <c r="P1840" s="4" t="s">
        <v>8073</v>
      </c>
      <c r="Q1840" s="10" t="s">
        <v>49</v>
      </c>
      <c r="R1840" s="10" t="s">
        <v>8088</v>
      </c>
      <c r="S1840" s="13" t="s">
        <v>20</v>
      </c>
    </row>
    <row r="1841" spans="1:19" ht="15" hidden="1" customHeight="1" x14ac:dyDescent="0.25">
      <c r="A1841" s="10">
        <v>648573</v>
      </c>
      <c r="B1841" s="10" t="s">
        <v>427</v>
      </c>
      <c r="C1841" s="10"/>
      <c r="D1841" s="10"/>
      <c r="E1841" s="10"/>
      <c r="F1841" s="10" t="s">
        <v>3229</v>
      </c>
      <c r="G1841" s="11">
        <v>2017.5</v>
      </c>
      <c r="H1841" s="13"/>
      <c r="I1841" s="10">
        <v>13</v>
      </c>
      <c r="J1841" s="10" t="s">
        <v>3230</v>
      </c>
      <c r="K1841" s="10">
        <v>1</v>
      </c>
      <c r="L1841" s="47"/>
      <c r="M1841" s="10" t="s">
        <v>45</v>
      </c>
      <c r="N1841" s="10"/>
      <c r="O1841" s="12">
        <v>41305</v>
      </c>
      <c r="P1841" s="4" t="s">
        <v>8073</v>
      </c>
      <c r="Q1841" s="10" t="s">
        <v>49</v>
      </c>
      <c r="R1841" s="10" t="s">
        <v>8088</v>
      </c>
      <c r="S1841" s="13" t="s">
        <v>20</v>
      </c>
    </row>
    <row r="1842" spans="1:19" ht="15" hidden="1" customHeight="1" x14ac:dyDescent="0.25">
      <c r="A1842" s="10">
        <v>648587</v>
      </c>
      <c r="B1842" s="10" t="s">
        <v>130</v>
      </c>
      <c r="C1842" s="10"/>
      <c r="D1842" s="10"/>
      <c r="E1842" s="10"/>
      <c r="F1842" s="10" t="s">
        <v>3231</v>
      </c>
      <c r="G1842" s="11">
        <v>1310.4000000000001</v>
      </c>
      <c r="H1842" s="13"/>
      <c r="I1842" s="10">
        <v>24</v>
      </c>
      <c r="J1842" s="10">
        <v>6</v>
      </c>
      <c r="K1842" s="10" t="s">
        <v>3232</v>
      </c>
      <c r="L1842" s="47"/>
      <c r="M1842" s="10" t="s">
        <v>45</v>
      </c>
      <c r="N1842" s="10"/>
      <c r="O1842" s="12">
        <v>41305</v>
      </c>
      <c r="P1842" s="4" t="s">
        <v>8073</v>
      </c>
      <c r="Q1842" s="10" t="s">
        <v>42</v>
      </c>
      <c r="R1842" s="10" t="s">
        <v>8088</v>
      </c>
      <c r="S1842" s="13" t="s">
        <v>20</v>
      </c>
    </row>
    <row r="1843" spans="1:19" ht="15" hidden="1" customHeight="1" x14ac:dyDescent="0.25">
      <c r="A1843" s="10">
        <v>648603</v>
      </c>
      <c r="B1843" s="10" t="s">
        <v>3233</v>
      </c>
      <c r="C1843" s="10"/>
      <c r="D1843" s="10"/>
      <c r="E1843" s="10"/>
      <c r="F1843" s="10" t="s">
        <v>3234</v>
      </c>
      <c r="G1843" s="11">
        <v>2820</v>
      </c>
      <c r="H1843" s="13"/>
      <c r="I1843" s="10" t="s">
        <v>1697</v>
      </c>
      <c r="J1843" s="10" t="s">
        <v>3235</v>
      </c>
      <c r="K1843" s="47"/>
      <c r="L1843" s="47"/>
      <c r="M1843" s="10" t="s">
        <v>45</v>
      </c>
      <c r="N1843" s="10"/>
      <c r="O1843" s="12">
        <v>41305</v>
      </c>
      <c r="P1843" s="4" t="s">
        <v>8073</v>
      </c>
      <c r="Q1843" s="10" t="s">
        <v>52</v>
      </c>
      <c r="R1843" s="10" t="s">
        <v>8088</v>
      </c>
      <c r="S1843" s="13" t="s">
        <v>20</v>
      </c>
    </row>
    <row r="1844" spans="1:19" s="10" customFormat="1" ht="15" hidden="1" customHeight="1" x14ac:dyDescent="0.25">
      <c r="A1844" s="10">
        <v>636880</v>
      </c>
      <c r="B1844" s="10" t="s">
        <v>400</v>
      </c>
      <c r="C1844" s="76" t="s">
        <v>8373</v>
      </c>
      <c r="D1844" s="76"/>
      <c r="E1844" s="76"/>
      <c r="F1844" s="10" t="s">
        <v>2080</v>
      </c>
      <c r="G1844" s="11">
        <v>10504</v>
      </c>
      <c r="I1844" s="10">
        <v>16</v>
      </c>
      <c r="K1844" s="10">
        <v>20</v>
      </c>
      <c r="L1844" s="10">
        <v>4</v>
      </c>
      <c r="M1844" s="10" t="s">
        <v>45</v>
      </c>
      <c r="O1844" s="12">
        <v>41246</v>
      </c>
      <c r="P1844" s="4" t="s">
        <v>8072</v>
      </c>
      <c r="Q1844" s="10" t="s">
        <v>31</v>
      </c>
      <c r="R1844" s="10" t="s">
        <v>8088</v>
      </c>
      <c r="S1844" s="10" t="s">
        <v>26</v>
      </c>
    </row>
    <row r="1845" spans="1:19" ht="15" hidden="1" customHeight="1" x14ac:dyDescent="0.25">
      <c r="A1845" s="10">
        <v>648626</v>
      </c>
      <c r="B1845" s="10" t="s">
        <v>3237</v>
      </c>
      <c r="C1845" s="10"/>
      <c r="D1845" s="10"/>
      <c r="E1845" s="10"/>
      <c r="F1845" s="10" t="s">
        <v>3238</v>
      </c>
      <c r="G1845" s="11">
        <v>11539</v>
      </c>
      <c r="H1845" s="13"/>
      <c r="I1845" s="10">
        <v>12</v>
      </c>
      <c r="J1845" s="10">
        <v>30</v>
      </c>
      <c r="K1845" s="10" t="s">
        <v>3239</v>
      </c>
      <c r="L1845" s="13"/>
      <c r="M1845" s="10" t="s">
        <v>45</v>
      </c>
      <c r="N1845" s="10"/>
      <c r="O1845" s="12">
        <v>41305</v>
      </c>
      <c r="P1845" s="4" t="s">
        <v>8073</v>
      </c>
      <c r="Q1845" s="10" t="s">
        <v>25</v>
      </c>
      <c r="R1845" s="10" t="s">
        <v>8088</v>
      </c>
      <c r="S1845" s="13" t="s">
        <v>20</v>
      </c>
    </row>
    <row r="1846" spans="1:19" ht="15" hidden="1" customHeight="1" x14ac:dyDescent="0.25">
      <c r="A1846" s="10">
        <v>648629</v>
      </c>
      <c r="B1846" s="10" t="s">
        <v>3237</v>
      </c>
      <c r="C1846" s="10"/>
      <c r="D1846" s="10"/>
      <c r="E1846" s="10"/>
      <c r="F1846" s="10" t="s">
        <v>3240</v>
      </c>
      <c r="G1846" s="11">
        <v>12113</v>
      </c>
      <c r="H1846" s="13"/>
      <c r="I1846" s="10">
        <v>13</v>
      </c>
      <c r="J1846" s="10">
        <v>30</v>
      </c>
      <c r="K1846" s="10" t="s">
        <v>3241</v>
      </c>
      <c r="L1846" s="47"/>
      <c r="M1846" s="10" t="s">
        <v>45</v>
      </c>
      <c r="N1846" s="10"/>
      <c r="O1846" s="12">
        <v>41305</v>
      </c>
      <c r="P1846" s="4" t="s">
        <v>8073</v>
      </c>
      <c r="Q1846" s="10" t="s">
        <v>25</v>
      </c>
      <c r="R1846" s="10" t="s">
        <v>8088</v>
      </c>
      <c r="S1846" s="13" t="s">
        <v>20</v>
      </c>
    </row>
    <row r="1847" spans="1:19" ht="15" hidden="1" customHeight="1" x14ac:dyDescent="0.25">
      <c r="A1847" s="10">
        <v>648634</v>
      </c>
      <c r="B1847" s="10" t="s">
        <v>3237</v>
      </c>
      <c r="C1847" s="10"/>
      <c r="D1847" s="10"/>
      <c r="E1847" s="10"/>
      <c r="F1847" s="10" t="s">
        <v>3242</v>
      </c>
      <c r="G1847" s="11">
        <v>2530.5</v>
      </c>
      <c r="H1847" s="13"/>
      <c r="I1847" s="10">
        <v>3</v>
      </c>
      <c r="J1847" s="10">
        <v>6</v>
      </c>
      <c r="K1847" s="10" t="s">
        <v>3243</v>
      </c>
      <c r="L1847" s="47"/>
      <c r="M1847" s="10" t="s">
        <v>45</v>
      </c>
      <c r="N1847" s="10"/>
      <c r="O1847" s="12">
        <v>41305</v>
      </c>
      <c r="P1847" s="4" t="s">
        <v>8073</v>
      </c>
      <c r="Q1847" s="10" t="s">
        <v>25</v>
      </c>
      <c r="R1847" s="10" t="s">
        <v>8088</v>
      </c>
      <c r="S1847" s="13" t="s">
        <v>20</v>
      </c>
    </row>
    <row r="1848" spans="1:19" ht="15" hidden="1" customHeight="1" x14ac:dyDescent="0.25">
      <c r="A1848" s="10">
        <v>648669</v>
      </c>
      <c r="B1848" s="10" t="s">
        <v>3233</v>
      </c>
      <c r="C1848" s="10"/>
      <c r="D1848" s="10"/>
      <c r="E1848" s="10"/>
      <c r="F1848" s="10" t="s">
        <v>3244</v>
      </c>
      <c r="G1848" s="11">
        <v>3660</v>
      </c>
      <c r="H1848" s="13"/>
      <c r="I1848" s="10" t="s">
        <v>1697</v>
      </c>
      <c r="J1848" s="10" t="s">
        <v>3245</v>
      </c>
      <c r="K1848" s="47"/>
      <c r="L1848" s="47"/>
      <c r="M1848" s="10" t="s">
        <v>45</v>
      </c>
      <c r="N1848" s="10"/>
      <c r="O1848" s="12">
        <v>41305</v>
      </c>
      <c r="P1848" s="4" t="s">
        <v>8073</v>
      </c>
      <c r="Q1848" s="10" t="s">
        <v>52</v>
      </c>
      <c r="R1848" s="10" t="s">
        <v>8088</v>
      </c>
      <c r="S1848" s="13" t="s">
        <v>20</v>
      </c>
    </row>
    <row r="1849" spans="1:19" s="10" customFormat="1" ht="15" hidden="1" customHeight="1" x14ac:dyDescent="0.25">
      <c r="A1849" s="10">
        <v>636885</v>
      </c>
      <c r="B1849" s="10" t="s">
        <v>400</v>
      </c>
      <c r="C1849" s="76" t="s">
        <v>8373</v>
      </c>
      <c r="D1849" s="76"/>
      <c r="E1849" s="76"/>
      <c r="F1849" s="10" t="s">
        <v>2080</v>
      </c>
      <c r="G1849" s="11">
        <v>10704.8</v>
      </c>
      <c r="I1849" s="10">
        <v>16</v>
      </c>
      <c r="K1849" s="10">
        <v>20</v>
      </c>
      <c r="L1849" s="10">
        <v>4</v>
      </c>
      <c r="M1849" s="10" t="s">
        <v>45</v>
      </c>
      <c r="O1849" s="12">
        <v>41246</v>
      </c>
      <c r="P1849" s="4" t="s">
        <v>8072</v>
      </c>
      <c r="Q1849" s="10" t="s">
        <v>31</v>
      </c>
      <c r="R1849" s="10" t="s">
        <v>8088</v>
      </c>
      <c r="S1849" s="10" t="s">
        <v>26</v>
      </c>
    </row>
    <row r="1850" spans="1:19" s="10" customFormat="1" ht="15" hidden="1" customHeight="1" x14ac:dyDescent="0.25">
      <c r="A1850" s="10">
        <v>639890</v>
      </c>
      <c r="B1850" s="10" t="s">
        <v>400</v>
      </c>
      <c r="C1850" s="76" t="s">
        <v>8373</v>
      </c>
      <c r="D1850" s="76"/>
      <c r="E1850" s="76"/>
      <c r="F1850" s="10" t="s">
        <v>2080</v>
      </c>
      <c r="G1850" s="11">
        <v>9952.7999999999993</v>
      </c>
      <c r="I1850" s="10">
        <v>16</v>
      </c>
      <c r="K1850" s="10">
        <v>20</v>
      </c>
      <c r="L1850" s="10">
        <v>4</v>
      </c>
      <c r="M1850" s="10" t="s">
        <v>45</v>
      </c>
      <c r="O1850" s="12">
        <v>41261</v>
      </c>
      <c r="P1850" s="4" t="s">
        <v>8072</v>
      </c>
      <c r="Q1850" s="10" t="s">
        <v>254</v>
      </c>
      <c r="R1850" s="10" t="s">
        <v>8088</v>
      </c>
      <c r="S1850" s="10" t="s">
        <v>26</v>
      </c>
    </row>
    <row r="1851" spans="1:19" ht="15" hidden="1" customHeight="1" x14ac:dyDescent="0.25">
      <c r="A1851" s="10">
        <v>664365</v>
      </c>
      <c r="B1851" s="10" t="s">
        <v>260</v>
      </c>
      <c r="C1851" s="10"/>
      <c r="D1851" s="10"/>
      <c r="E1851" s="10"/>
      <c r="F1851" s="10" t="s">
        <v>4616</v>
      </c>
      <c r="G1851" s="11">
        <v>2480</v>
      </c>
      <c r="H1851" s="13"/>
      <c r="I1851" s="10">
        <v>4</v>
      </c>
      <c r="J1851" s="47"/>
      <c r="K1851" s="10">
        <v>6</v>
      </c>
      <c r="L1851" s="10">
        <v>2</v>
      </c>
      <c r="M1851" s="10" t="s">
        <v>45</v>
      </c>
      <c r="N1851" s="10"/>
      <c r="O1851" s="12">
        <v>41367</v>
      </c>
      <c r="P1851" s="4" t="s">
        <v>8076</v>
      </c>
      <c r="Q1851" s="10" t="s">
        <v>3113</v>
      </c>
      <c r="R1851" s="10" t="s">
        <v>8088</v>
      </c>
      <c r="S1851" s="13" t="s">
        <v>20</v>
      </c>
    </row>
    <row r="1852" spans="1:19" s="10" customFormat="1" ht="15" hidden="1" customHeight="1" x14ac:dyDescent="0.25">
      <c r="A1852" s="10">
        <v>639891</v>
      </c>
      <c r="B1852" s="10" t="s">
        <v>400</v>
      </c>
      <c r="C1852" s="76" t="s">
        <v>8373</v>
      </c>
      <c r="D1852" s="76"/>
      <c r="E1852" s="76"/>
      <c r="F1852" s="10" t="s">
        <v>2080</v>
      </c>
      <c r="G1852" s="11">
        <v>10052</v>
      </c>
      <c r="I1852" s="10">
        <v>16</v>
      </c>
      <c r="K1852" s="10">
        <v>20</v>
      </c>
      <c r="L1852" s="10">
        <v>4</v>
      </c>
      <c r="M1852" s="10" t="s">
        <v>45</v>
      </c>
      <c r="O1852" s="12">
        <v>41261</v>
      </c>
      <c r="P1852" s="4" t="s">
        <v>8072</v>
      </c>
      <c r="Q1852" s="10" t="s">
        <v>254</v>
      </c>
      <c r="R1852" s="10" t="s">
        <v>8088</v>
      </c>
      <c r="S1852" s="10" t="s">
        <v>26</v>
      </c>
    </row>
    <row r="1853" spans="1:19" ht="15" hidden="1" customHeight="1" x14ac:dyDescent="0.25">
      <c r="A1853" s="10">
        <v>648826</v>
      </c>
      <c r="B1853" s="10" t="s">
        <v>3249</v>
      </c>
      <c r="C1853" s="10"/>
      <c r="D1853" s="10"/>
      <c r="E1853" s="10"/>
      <c r="F1853" s="10" t="s">
        <v>3250</v>
      </c>
      <c r="G1853" s="11">
        <v>4146.25</v>
      </c>
      <c r="H1853" s="13"/>
      <c r="I1853" s="10">
        <v>12</v>
      </c>
      <c r="J1853" s="10" t="s">
        <v>3251</v>
      </c>
      <c r="K1853" s="47"/>
      <c r="L1853" s="47"/>
      <c r="M1853" s="10" t="s">
        <v>45</v>
      </c>
      <c r="N1853" s="10"/>
      <c r="O1853" s="12">
        <v>41306</v>
      </c>
      <c r="P1853" s="4" t="s">
        <v>8074</v>
      </c>
      <c r="Q1853" s="10" t="s">
        <v>29</v>
      </c>
      <c r="R1853" s="10" t="s">
        <v>8088</v>
      </c>
      <c r="S1853" s="13" t="s">
        <v>20</v>
      </c>
    </row>
    <row r="1854" spans="1:19" s="10" customFormat="1" ht="15" hidden="1" customHeight="1" x14ac:dyDescent="0.25">
      <c r="A1854" s="10">
        <v>639892</v>
      </c>
      <c r="B1854" s="10" t="s">
        <v>400</v>
      </c>
      <c r="C1854" s="76" t="s">
        <v>8373</v>
      </c>
      <c r="D1854" s="76"/>
      <c r="E1854" s="76"/>
      <c r="F1854" s="10" t="s">
        <v>2080</v>
      </c>
      <c r="G1854" s="11">
        <v>9700</v>
      </c>
      <c r="I1854" s="10">
        <v>16</v>
      </c>
      <c r="K1854" s="10">
        <v>20</v>
      </c>
      <c r="L1854" s="10">
        <v>4</v>
      </c>
      <c r="M1854" s="10" t="s">
        <v>45</v>
      </c>
      <c r="O1854" s="12">
        <v>41261</v>
      </c>
      <c r="P1854" s="4" t="s">
        <v>8072</v>
      </c>
      <c r="Q1854" s="10" t="s">
        <v>254</v>
      </c>
      <c r="R1854" s="10" t="s">
        <v>8088</v>
      </c>
      <c r="S1854" s="10" t="s">
        <v>26</v>
      </c>
    </row>
    <row r="1855" spans="1:19" ht="15" hidden="1" customHeight="1" x14ac:dyDescent="0.25">
      <c r="A1855" s="10">
        <v>648895</v>
      </c>
      <c r="B1855" s="10" t="s">
        <v>3065</v>
      </c>
      <c r="C1855" s="10"/>
      <c r="D1855" s="10"/>
      <c r="E1855" s="10"/>
      <c r="F1855" s="10" t="s">
        <v>3252</v>
      </c>
      <c r="G1855" s="11">
        <v>675.5</v>
      </c>
      <c r="H1855" s="13"/>
      <c r="I1855" s="10" t="s">
        <v>3253</v>
      </c>
      <c r="J1855" s="10">
        <v>3</v>
      </c>
      <c r="K1855" s="10">
        <v>2</v>
      </c>
      <c r="L1855" s="47"/>
      <c r="M1855" s="10" t="s">
        <v>45</v>
      </c>
      <c r="N1855" s="10"/>
      <c r="O1855" s="12">
        <v>41306</v>
      </c>
      <c r="P1855" s="4" t="s">
        <v>8074</v>
      </c>
      <c r="Q1855" s="10" t="s">
        <v>34</v>
      </c>
      <c r="R1855" s="10" t="s">
        <v>8088</v>
      </c>
      <c r="S1855" s="13" t="s">
        <v>20</v>
      </c>
    </row>
    <row r="1856" spans="1:19" ht="15" hidden="1" customHeight="1" x14ac:dyDescent="0.25">
      <c r="A1856" s="10">
        <v>648896</v>
      </c>
      <c r="B1856" s="10" t="s">
        <v>3065</v>
      </c>
      <c r="C1856" s="10"/>
      <c r="D1856" s="10"/>
      <c r="E1856" s="10"/>
      <c r="F1856" s="10" t="s">
        <v>3254</v>
      </c>
      <c r="G1856" s="11">
        <v>813</v>
      </c>
      <c r="H1856" s="13"/>
      <c r="I1856" s="10" t="s">
        <v>3253</v>
      </c>
      <c r="J1856" s="10">
        <v>6</v>
      </c>
      <c r="K1856" s="10">
        <v>2</v>
      </c>
      <c r="L1856" s="47"/>
      <c r="M1856" s="10" t="s">
        <v>45</v>
      </c>
      <c r="N1856" s="10"/>
      <c r="O1856" s="12">
        <v>41306</v>
      </c>
      <c r="P1856" s="4" t="s">
        <v>8074</v>
      </c>
      <c r="Q1856" s="10" t="s">
        <v>34</v>
      </c>
      <c r="R1856" s="10" t="s">
        <v>8088</v>
      </c>
      <c r="S1856" s="13" t="s">
        <v>20</v>
      </c>
    </row>
    <row r="1857" spans="1:19" ht="15" hidden="1" customHeight="1" x14ac:dyDescent="0.25">
      <c r="A1857" s="10">
        <v>648898</v>
      </c>
      <c r="B1857" s="10" t="s">
        <v>3065</v>
      </c>
      <c r="C1857" s="10"/>
      <c r="D1857" s="10"/>
      <c r="E1857" s="10"/>
      <c r="F1857" s="10" t="s">
        <v>3255</v>
      </c>
      <c r="G1857" s="11">
        <v>813</v>
      </c>
      <c r="H1857" s="13"/>
      <c r="I1857" s="10" t="s">
        <v>3256</v>
      </c>
      <c r="J1857" s="10">
        <v>4</v>
      </c>
      <c r="K1857" s="10">
        <v>2</v>
      </c>
      <c r="L1857" s="47"/>
      <c r="M1857" s="10" t="s">
        <v>45</v>
      </c>
      <c r="N1857" s="10"/>
      <c r="O1857" s="12">
        <v>41306</v>
      </c>
      <c r="P1857" s="4" t="s">
        <v>8074</v>
      </c>
      <c r="Q1857" s="10" t="s">
        <v>34</v>
      </c>
      <c r="R1857" s="10" t="s">
        <v>8088</v>
      </c>
      <c r="S1857" s="13" t="s">
        <v>20</v>
      </c>
    </row>
    <row r="1858" spans="1:19" ht="15" hidden="1" customHeight="1" x14ac:dyDescent="0.25">
      <c r="A1858" s="10">
        <v>648901</v>
      </c>
      <c r="B1858" s="10" t="s">
        <v>352</v>
      </c>
      <c r="C1858" s="10"/>
      <c r="D1858" s="10"/>
      <c r="E1858" s="10"/>
      <c r="F1858" s="10" t="s">
        <v>3257</v>
      </c>
      <c r="G1858" s="11">
        <v>2190</v>
      </c>
      <c r="H1858" s="13"/>
      <c r="I1858" s="10">
        <v>6</v>
      </c>
      <c r="J1858" s="47"/>
      <c r="K1858" s="10">
        <v>12</v>
      </c>
      <c r="L1858" s="10">
        <v>1.5</v>
      </c>
      <c r="M1858" s="10" t="s">
        <v>45</v>
      </c>
      <c r="N1858" s="10"/>
      <c r="O1858" s="12">
        <v>41306</v>
      </c>
      <c r="P1858" s="4" t="s">
        <v>8074</v>
      </c>
      <c r="Q1858" s="10" t="s">
        <v>49</v>
      </c>
      <c r="R1858" s="10" t="s">
        <v>8088</v>
      </c>
      <c r="S1858" s="13" t="s">
        <v>20</v>
      </c>
    </row>
    <row r="1859" spans="1:19" ht="15" hidden="1" customHeight="1" x14ac:dyDescent="0.25">
      <c r="A1859" s="10">
        <v>648902</v>
      </c>
      <c r="B1859" s="10" t="s">
        <v>3065</v>
      </c>
      <c r="C1859" s="10"/>
      <c r="D1859" s="10"/>
      <c r="E1859" s="10"/>
      <c r="F1859" s="10" t="s">
        <v>3258</v>
      </c>
      <c r="G1859" s="11">
        <v>863</v>
      </c>
      <c r="H1859" s="13"/>
      <c r="I1859" s="10" t="s">
        <v>3259</v>
      </c>
      <c r="J1859" s="10">
        <v>6</v>
      </c>
      <c r="K1859" s="10">
        <v>2</v>
      </c>
      <c r="L1859" s="47"/>
      <c r="M1859" s="10" t="s">
        <v>45</v>
      </c>
      <c r="N1859" s="10"/>
      <c r="O1859" s="12">
        <v>41306</v>
      </c>
      <c r="P1859" s="4" t="s">
        <v>8074</v>
      </c>
      <c r="Q1859" s="10" t="s">
        <v>34</v>
      </c>
      <c r="R1859" s="10" t="s">
        <v>8088</v>
      </c>
      <c r="S1859" s="13" t="s">
        <v>20</v>
      </c>
    </row>
    <row r="1860" spans="1:19" ht="15" hidden="1" customHeight="1" x14ac:dyDescent="0.25">
      <c r="A1860" s="10">
        <v>648905</v>
      </c>
      <c r="B1860" s="10" t="s">
        <v>3065</v>
      </c>
      <c r="C1860" s="10"/>
      <c r="D1860" s="10"/>
      <c r="E1860" s="10"/>
      <c r="F1860" s="10" t="s">
        <v>3260</v>
      </c>
      <c r="G1860" s="11">
        <v>961.75</v>
      </c>
      <c r="H1860" s="13"/>
      <c r="I1860" s="10">
        <v>8</v>
      </c>
      <c r="J1860" s="47"/>
      <c r="K1860" s="10">
        <v>10</v>
      </c>
      <c r="L1860" s="10">
        <v>2</v>
      </c>
      <c r="M1860" s="10" t="s">
        <v>45</v>
      </c>
      <c r="N1860" s="10"/>
      <c r="O1860" s="12">
        <v>41306</v>
      </c>
      <c r="P1860" s="4" t="s">
        <v>8074</v>
      </c>
      <c r="Q1860" s="10" t="s">
        <v>34</v>
      </c>
      <c r="R1860" s="10" t="s">
        <v>8088</v>
      </c>
      <c r="S1860" s="13" t="s">
        <v>20</v>
      </c>
    </row>
    <row r="1861" spans="1:19" ht="15" hidden="1" customHeight="1" x14ac:dyDescent="0.25">
      <c r="A1861" s="10">
        <v>648915</v>
      </c>
      <c r="B1861" s="10" t="s">
        <v>3065</v>
      </c>
      <c r="C1861" s="10"/>
      <c r="D1861" s="10"/>
      <c r="E1861" s="10"/>
      <c r="F1861" s="10" t="s">
        <v>3261</v>
      </c>
      <c r="G1861" s="11">
        <v>1556</v>
      </c>
      <c r="H1861" s="13"/>
      <c r="I1861" s="10">
        <v>8</v>
      </c>
      <c r="J1861" s="47"/>
      <c r="K1861" s="10">
        <v>12</v>
      </c>
      <c r="L1861" s="10">
        <v>2</v>
      </c>
      <c r="M1861" s="10" t="s">
        <v>45</v>
      </c>
      <c r="N1861" s="10"/>
      <c r="O1861" s="12">
        <v>41306</v>
      </c>
      <c r="P1861" s="4" t="s">
        <v>8074</v>
      </c>
      <c r="Q1861" s="10" t="s">
        <v>34</v>
      </c>
      <c r="R1861" s="10" t="s">
        <v>8088</v>
      </c>
      <c r="S1861" s="13" t="s">
        <v>20</v>
      </c>
    </row>
    <row r="1862" spans="1:19" ht="15" hidden="1" customHeight="1" x14ac:dyDescent="0.25">
      <c r="A1862" s="10">
        <v>648917</v>
      </c>
      <c r="B1862" s="10" t="s">
        <v>3065</v>
      </c>
      <c r="C1862" s="10"/>
      <c r="D1862" s="10"/>
      <c r="E1862" s="10"/>
      <c r="F1862" s="10" t="s">
        <v>3262</v>
      </c>
      <c r="G1862" s="11">
        <v>969.5</v>
      </c>
      <c r="H1862" s="13"/>
      <c r="I1862" s="10">
        <v>7</v>
      </c>
      <c r="J1862" s="47"/>
      <c r="K1862" s="10">
        <v>13</v>
      </c>
      <c r="L1862" s="10">
        <v>2</v>
      </c>
      <c r="M1862" s="10" t="s">
        <v>45</v>
      </c>
      <c r="N1862" s="10"/>
      <c r="O1862" s="12">
        <v>41306</v>
      </c>
      <c r="P1862" s="4" t="s">
        <v>8074</v>
      </c>
      <c r="Q1862" s="10" t="s">
        <v>34</v>
      </c>
      <c r="R1862" s="10" t="s">
        <v>8088</v>
      </c>
      <c r="S1862" s="13" t="s">
        <v>20</v>
      </c>
    </row>
    <row r="1863" spans="1:19" ht="15" hidden="1" customHeight="1" x14ac:dyDescent="0.25">
      <c r="A1863" s="10">
        <v>648919</v>
      </c>
      <c r="B1863" s="10" t="s">
        <v>3065</v>
      </c>
      <c r="C1863" s="10"/>
      <c r="D1863" s="10"/>
      <c r="E1863" s="10"/>
      <c r="F1863" s="10" t="s">
        <v>3263</v>
      </c>
      <c r="G1863" s="11">
        <v>2017.5</v>
      </c>
      <c r="H1863" s="13"/>
      <c r="I1863" s="10">
        <v>10</v>
      </c>
      <c r="J1863" s="47"/>
      <c r="K1863" s="10">
        <v>13</v>
      </c>
      <c r="L1863" s="10">
        <v>2</v>
      </c>
      <c r="M1863" s="10" t="s">
        <v>45</v>
      </c>
      <c r="N1863" s="10"/>
      <c r="O1863" s="12">
        <v>41306</v>
      </c>
      <c r="P1863" s="4" t="s">
        <v>8074</v>
      </c>
      <c r="Q1863" s="10" t="s">
        <v>34</v>
      </c>
      <c r="R1863" s="10" t="s">
        <v>8088</v>
      </c>
      <c r="S1863" s="13" t="s">
        <v>20</v>
      </c>
    </row>
    <row r="1864" spans="1:19" ht="15" hidden="1" customHeight="1" x14ac:dyDescent="0.25">
      <c r="A1864" s="10">
        <v>648921</v>
      </c>
      <c r="B1864" s="10" t="s">
        <v>3065</v>
      </c>
      <c r="C1864" s="10"/>
      <c r="D1864" s="10"/>
      <c r="E1864" s="10"/>
      <c r="F1864" s="10" t="s">
        <v>3264</v>
      </c>
      <c r="G1864" s="11">
        <v>1639.25</v>
      </c>
      <c r="H1864" s="13"/>
      <c r="I1864" s="10">
        <v>13</v>
      </c>
      <c r="J1864" s="47"/>
      <c r="K1864" s="10">
        <v>15</v>
      </c>
      <c r="L1864" s="10">
        <v>2</v>
      </c>
      <c r="M1864" s="10" t="s">
        <v>45</v>
      </c>
      <c r="N1864" s="10"/>
      <c r="O1864" s="12">
        <v>41306</v>
      </c>
      <c r="P1864" s="4" t="s">
        <v>8074</v>
      </c>
      <c r="Q1864" s="10" t="s">
        <v>34</v>
      </c>
      <c r="R1864" s="10" t="s">
        <v>8088</v>
      </c>
      <c r="S1864" s="13" t="s">
        <v>20</v>
      </c>
    </row>
    <row r="1865" spans="1:19" ht="15" hidden="1" customHeight="1" x14ac:dyDescent="0.25">
      <c r="A1865" s="10">
        <v>648927</v>
      </c>
      <c r="B1865" s="10" t="s">
        <v>3065</v>
      </c>
      <c r="C1865" s="10"/>
      <c r="D1865" s="10"/>
      <c r="E1865" s="10"/>
      <c r="F1865" s="10" t="s">
        <v>3265</v>
      </c>
      <c r="G1865" s="11">
        <v>2253</v>
      </c>
      <c r="H1865" s="13"/>
      <c r="I1865" s="10">
        <v>13</v>
      </c>
      <c r="J1865" s="47"/>
      <c r="K1865" s="10">
        <v>13</v>
      </c>
      <c r="L1865" s="10">
        <v>2</v>
      </c>
      <c r="M1865" s="10" t="s">
        <v>45</v>
      </c>
      <c r="N1865" s="10"/>
      <c r="O1865" s="12">
        <v>41306</v>
      </c>
      <c r="P1865" s="4" t="s">
        <v>8074</v>
      </c>
      <c r="Q1865" s="10" t="s">
        <v>34</v>
      </c>
      <c r="R1865" s="10" t="s">
        <v>8088</v>
      </c>
      <c r="S1865" s="13" t="s">
        <v>20</v>
      </c>
    </row>
    <row r="1866" spans="1:19" ht="15" hidden="1" customHeight="1" x14ac:dyDescent="0.25">
      <c r="A1866" s="10">
        <v>648930</v>
      </c>
      <c r="B1866" s="10" t="s">
        <v>3065</v>
      </c>
      <c r="C1866" s="10"/>
      <c r="D1866" s="10"/>
      <c r="E1866" s="10"/>
      <c r="F1866" s="10" t="s">
        <v>3266</v>
      </c>
      <c r="G1866" s="11">
        <v>821.75</v>
      </c>
      <c r="H1866" s="13"/>
      <c r="I1866" s="10">
        <v>8</v>
      </c>
      <c r="J1866" s="47"/>
      <c r="K1866" s="10">
        <v>8</v>
      </c>
      <c r="L1866" s="10">
        <v>2</v>
      </c>
      <c r="M1866" s="10" t="s">
        <v>45</v>
      </c>
      <c r="N1866" s="10"/>
      <c r="O1866" s="12">
        <v>41306</v>
      </c>
      <c r="P1866" s="4" t="s">
        <v>8074</v>
      </c>
      <c r="Q1866" s="10" t="s">
        <v>34</v>
      </c>
      <c r="R1866" s="10" t="s">
        <v>8088</v>
      </c>
      <c r="S1866" s="13" t="s">
        <v>20</v>
      </c>
    </row>
    <row r="1867" spans="1:19" ht="15" hidden="1" customHeight="1" x14ac:dyDescent="0.25">
      <c r="A1867" s="10">
        <v>648932</v>
      </c>
      <c r="B1867" s="10" t="s">
        <v>3065</v>
      </c>
      <c r="C1867" s="10"/>
      <c r="D1867" s="10"/>
      <c r="E1867" s="10"/>
      <c r="F1867" s="10" t="s">
        <v>3267</v>
      </c>
      <c r="G1867" s="11">
        <v>1831</v>
      </c>
      <c r="H1867" s="13"/>
      <c r="I1867" s="10">
        <v>10</v>
      </c>
      <c r="J1867" s="47"/>
      <c r="K1867" s="10">
        <v>12</v>
      </c>
      <c r="L1867" s="10">
        <v>2</v>
      </c>
      <c r="M1867" s="10" t="s">
        <v>45</v>
      </c>
      <c r="N1867" s="10"/>
      <c r="O1867" s="12">
        <v>41306</v>
      </c>
      <c r="P1867" s="4" t="s">
        <v>8074</v>
      </c>
      <c r="Q1867" s="10" t="s">
        <v>34</v>
      </c>
      <c r="R1867" s="10" t="s">
        <v>8088</v>
      </c>
      <c r="S1867" s="13" t="s">
        <v>20</v>
      </c>
    </row>
    <row r="1868" spans="1:19" ht="15" hidden="1" customHeight="1" x14ac:dyDescent="0.25">
      <c r="A1868" s="10">
        <v>648964</v>
      </c>
      <c r="B1868" s="10" t="s">
        <v>312</v>
      </c>
      <c r="C1868" s="10"/>
      <c r="D1868" s="10"/>
      <c r="E1868" s="10"/>
      <c r="F1868" s="10" t="s">
        <v>3268</v>
      </c>
      <c r="G1868" s="11">
        <v>0</v>
      </c>
      <c r="H1868" s="13"/>
      <c r="I1868" s="10" t="s">
        <v>3269</v>
      </c>
      <c r="J1868" s="10" t="s">
        <v>3270</v>
      </c>
      <c r="K1868" s="47"/>
      <c r="L1868" s="47"/>
      <c r="M1868" s="10" t="s">
        <v>45</v>
      </c>
      <c r="N1868" s="10"/>
      <c r="O1868" s="12">
        <v>41306</v>
      </c>
      <c r="P1868" s="4" t="s">
        <v>8074</v>
      </c>
      <c r="Q1868" s="10" t="s">
        <v>58</v>
      </c>
      <c r="R1868" s="10" t="s">
        <v>8088</v>
      </c>
      <c r="S1868" s="13" t="s">
        <v>20</v>
      </c>
    </row>
    <row r="1869" spans="1:19" s="10" customFormat="1" ht="15" customHeight="1" x14ac:dyDescent="0.25">
      <c r="A1869" s="10">
        <v>639884</v>
      </c>
      <c r="B1869" s="10" t="s">
        <v>390</v>
      </c>
      <c r="C1869" s="76" t="s">
        <v>8375</v>
      </c>
      <c r="D1869" s="76"/>
      <c r="E1869" s="76"/>
      <c r="F1869" s="10" t="s">
        <v>2121</v>
      </c>
      <c r="G1869" s="11">
        <v>896.16</v>
      </c>
      <c r="I1869" s="10">
        <v>14</v>
      </c>
      <c r="K1869" s="10">
        <v>9</v>
      </c>
      <c r="L1869" s="10">
        <v>3</v>
      </c>
      <c r="M1869" s="10" t="s">
        <v>18</v>
      </c>
      <c r="N1869" s="10">
        <v>752012</v>
      </c>
      <c r="O1869" s="12">
        <v>41247</v>
      </c>
      <c r="P1869" s="4" t="s">
        <v>8072</v>
      </c>
      <c r="Q1869" s="10" t="s">
        <v>37</v>
      </c>
      <c r="R1869" s="10" t="s">
        <v>8087</v>
      </c>
      <c r="S1869" s="10" t="s">
        <v>26</v>
      </c>
    </row>
    <row r="1870" spans="1:19" ht="15" hidden="1" customHeight="1" x14ac:dyDescent="0.25">
      <c r="A1870" s="10">
        <v>649092</v>
      </c>
      <c r="B1870" s="10" t="s">
        <v>770</v>
      </c>
      <c r="C1870" s="10"/>
      <c r="D1870" s="10"/>
      <c r="E1870" s="10"/>
      <c r="F1870" s="10" t="s">
        <v>3272</v>
      </c>
      <c r="G1870" s="11">
        <v>1564.75</v>
      </c>
      <c r="H1870" s="13"/>
      <c r="I1870" s="10">
        <v>6</v>
      </c>
      <c r="J1870" s="10">
        <v>9</v>
      </c>
      <c r="K1870" s="10" t="s">
        <v>3273</v>
      </c>
      <c r="L1870" s="47"/>
      <c r="M1870" s="10" t="s">
        <v>45</v>
      </c>
      <c r="N1870" s="10"/>
      <c r="O1870" s="12">
        <v>41306</v>
      </c>
      <c r="P1870" s="4" t="s">
        <v>8074</v>
      </c>
      <c r="Q1870" s="10" t="s">
        <v>58</v>
      </c>
      <c r="R1870" s="10" t="s">
        <v>8088</v>
      </c>
      <c r="S1870" s="13" t="s">
        <v>20</v>
      </c>
    </row>
    <row r="1871" spans="1:19" ht="15" hidden="1" customHeight="1" x14ac:dyDescent="0.25">
      <c r="A1871" s="10">
        <v>649093</v>
      </c>
      <c r="B1871" s="10" t="s">
        <v>770</v>
      </c>
      <c r="C1871" s="10"/>
      <c r="D1871" s="10"/>
      <c r="E1871" s="10"/>
      <c r="F1871" s="10" t="s">
        <v>3274</v>
      </c>
      <c r="G1871" s="11">
        <v>3745.5</v>
      </c>
      <c r="H1871" s="13"/>
      <c r="I1871" s="10">
        <v>6</v>
      </c>
      <c r="J1871" s="10">
        <v>14</v>
      </c>
      <c r="K1871" s="10" t="s">
        <v>3273</v>
      </c>
      <c r="L1871" s="47"/>
      <c r="M1871" s="10" t="s">
        <v>45</v>
      </c>
      <c r="N1871" s="10"/>
      <c r="O1871" s="12">
        <v>41306</v>
      </c>
      <c r="P1871" s="4" t="s">
        <v>8074</v>
      </c>
      <c r="Q1871" s="10" t="s">
        <v>58</v>
      </c>
      <c r="R1871" s="10" t="s">
        <v>8088</v>
      </c>
      <c r="S1871" s="13" t="s">
        <v>20</v>
      </c>
    </row>
    <row r="1872" spans="1:19" s="10" customFormat="1" ht="15" customHeight="1" x14ac:dyDescent="0.25">
      <c r="A1872" s="10">
        <v>694655</v>
      </c>
      <c r="B1872" s="10" t="s">
        <v>390</v>
      </c>
      <c r="C1872" s="76" t="s">
        <v>8375</v>
      </c>
      <c r="D1872" s="76"/>
      <c r="E1872" s="76"/>
      <c r="F1872" s="10" t="s">
        <v>6855</v>
      </c>
      <c r="G1872" s="10">
        <v>1019.55</v>
      </c>
      <c r="I1872" s="10">
        <v>14</v>
      </c>
      <c r="K1872" s="10">
        <v>9</v>
      </c>
      <c r="L1872" s="10">
        <v>3</v>
      </c>
      <c r="M1872" s="10" t="s">
        <v>18</v>
      </c>
      <c r="N1872" s="10">
        <v>866047</v>
      </c>
      <c r="O1872" s="12">
        <v>41478</v>
      </c>
      <c r="P1872" s="4" t="s">
        <v>8079</v>
      </c>
      <c r="Q1872" s="10" t="s">
        <v>37</v>
      </c>
      <c r="R1872" s="10" t="s">
        <v>8087</v>
      </c>
      <c r="S1872" s="10" t="s">
        <v>26</v>
      </c>
    </row>
    <row r="1873" spans="1:19" s="10" customFormat="1" ht="15" customHeight="1" x14ac:dyDescent="0.25">
      <c r="A1873" s="10">
        <v>694655</v>
      </c>
      <c r="B1873" s="10" t="s">
        <v>390</v>
      </c>
      <c r="C1873" s="76" t="s">
        <v>8375</v>
      </c>
      <c r="D1873" s="76"/>
      <c r="E1873" s="76"/>
      <c r="F1873" s="10" t="s">
        <v>6855</v>
      </c>
      <c r="G1873" s="10">
        <v>1019.55</v>
      </c>
      <c r="I1873" s="10">
        <v>14</v>
      </c>
      <c r="K1873" s="10">
        <v>9</v>
      </c>
      <c r="L1873" s="10">
        <v>3</v>
      </c>
      <c r="M1873" s="10" t="s">
        <v>18</v>
      </c>
      <c r="N1873" s="10">
        <v>866047</v>
      </c>
      <c r="O1873" s="12">
        <v>41478</v>
      </c>
      <c r="P1873" s="4" t="s">
        <v>8079</v>
      </c>
      <c r="Q1873" s="10" t="s">
        <v>37</v>
      </c>
      <c r="R1873" s="10" t="s">
        <v>8087</v>
      </c>
      <c r="S1873" s="10" t="s">
        <v>26</v>
      </c>
    </row>
    <row r="1874" spans="1:19" s="10" customFormat="1" ht="15" customHeight="1" x14ac:dyDescent="0.25">
      <c r="A1874" s="10">
        <v>652927</v>
      </c>
      <c r="B1874" s="10" t="s">
        <v>2061</v>
      </c>
      <c r="C1874" s="76" t="s">
        <v>8375</v>
      </c>
      <c r="D1874" s="76"/>
      <c r="E1874" s="76"/>
      <c r="F1874" s="10" t="s">
        <v>3281</v>
      </c>
      <c r="G1874" s="11">
        <v>0</v>
      </c>
      <c r="I1874" s="10">
        <v>16</v>
      </c>
      <c r="L1874" s="10">
        <v>1.1000000000000001</v>
      </c>
      <c r="M1874" s="10" t="s">
        <v>18</v>
      </c>
      <c r="N1874" s="10">
        <v>778062</v>
      </c>
      <c r="O1874" s="12">
        <v>41306</v>
      </c>
      <c r="P1874" s="4" t="s">
        <v>8074</v>
      </c>
      <c r="Q1874" s="10" t="s">
        <v>254</v>
      </c>
      <c r="R1874" s="10" t="s">
        <v>8088</v>
      </c>
      <c r="S1874" s="10" t="s">
        <v>26</v>
      </c>
    </row>
    <row r="1875" spans="1:19" ht="15" hidden="1" customHeight="1" x14ac:dyDescent="0.25">
      <c r="A1875" s="10">
        <v>635454</v>
      </c>
      <c r="B1875" s="10" t="s">
        <v>138</v>
      </c>
      <c r="C1875" s="10"/>
      <c r="D1875" s="10" t="s">
        <v>8558</v>
      </c>
      <c r="E1875" s="10"/>
      <c r="F1875" s="10" t="s">
        <v>139</v>
      </c>
      <c r="G1875" s="11">
        <v>1355</v>
      </c>
      <c r="H1875" s="13"/>
      <c r="I1875" s="10">
        <v>3.8125</v>
      </c>
      <c r="J1875" s="47"/>
      <c r="K1875" s="10">
        <v>6.5</v>
      </c>
      <c r="L1875" s="10">
        <v>2</v>
      </c>
      <c r="M1875" s="10" t="s">
        <v>18</v>
      </c>
      <c r="N1875" s="10">
        <v>742677</v>
      </c>
      <c r="O1875" s="12">
        <v>41225</v>
      </c>
      <c r="P1875" s="4" t="s">
        <v>8071</v>
      </c>
      <c r="Q1875" s="10" t="s">
        <v>23</v>
      </c>
      <c r="R1875" s="47" t="s">
        <v>8087</v>
      </c>
      <c r="S1875" s="13" t="s">
        <v>20</v>
      </c>
    </row>
    <row r="1876" spans="1:19" s="10" customFormat="1" ht="15" customHeight="1" x14ac:dyDescent="0.25">
      <c r="A1876" s="10">
        <v>652930</v>
      </c>
      <c r="B1876" s="10" t="s">
        <v>2061</v>
      </c>
      <c r="C1876" s="76" t="s">
        <v>8375</v>
      </c>
      <c r="D1876" s="76"/>
      <c r="E1876" s="76"/>
      <c r="F1876" s="10" t="s">
        <v>3282</v>
      </c>
      <c r="G1876" s="11">
        <v>0</v>
      </c>
      <c r="I1876" s="10">
        <v>16</v>
      </c>
      <c r="L1876" s="10">
        <v>1.2</v>
      </c>
      <c r="M1876" s="10" t="s">
        <v>18</v>
      </c>
      <c r="N1876" s="10">
        <v>778065</v>
      </c>
      <c r="O1876" s="12">
        <v>41306</v>
      </c>
      <c r="P1876" s="4" t="s">
        <v>8074</v>
      </c>
      <c r="Q1876" s="10" t="s">
        <v>254</v>
      </c>
      <c r="R1876" s="10" t="s">
        <v>8087</v>
      </c>
      <c r="S1876" s="10" t="s">
        <v>26</v>
      </c>
    </row>
    <row r="1877" spans="1:19" s="10" customFormat="1" ht="15" customHeight="1" x14ac:dyDescent="0.25">
      <c r="A1877" s="10">
        <v>653479</v>
      </c>
      <c r="B1877" s="10" t="s">
        <v>1467</v>
      </c>
      <c r="C1877" s="76" t="s">
        <v>8375</v>
      </c>
      <c r="D1877" s="76"/>
      <c r="E1877" s="76"/>
      <c r="F1877" s="10" t="s">
        <v>3739</v>
      </c>
      <c r="G1877" s="11">
        <v>42400</v>
      </c>
      <c r="I1877" s="10">
        <v>32</v>
      </c>
      <c r="L1877" s="10">
        <v>1</v>
      </c>
      <c r="M1877" s="10" t="s">
        <v>45</v>
      </c>
      <c r="O1877" s="12">
        <v>41325</v>
      </c>
      <c r="P1877" s="4" t="s">
        <v>8074</v>
      </c>
      <c r="Q1877" s="10" t="s">
        <v>254</v>
      </c>
      <c r="R1877" s="10" t="s">
        <v>8088</v>
      </c>
      <c r="S1877" s="10" t="s">
        <v>26</v>
      </c>
    </row>
    <row r="1878" spans="1:19" s="10" customFormat="1" ht="15" customHeight="1" x14ac:dyDescent="0.25">
      <c r="A1878" s="10">
        <v>653481</v>
      </c>
      <c r="B1878" s="10" t="s">
        <v>1467</v>
      </c>
      <c r="C1878" s="76" t="s">
        <v>8375</v>
      </c>
      <c r="D1878" s="76"/>
      <c r="E1878" s="76"/>
      <c r="F1878" s="10" t="s">
        <v>3740</v>
      </c>
      <c r="G1878" s="11">
        <v>41200</v>
      </c>
      <c r="I1878" s="10">
        <v>32</v>
      </c>
      <c r="L1878" s="10">
        <v>1.2</v>
      </c>
      <c r="M1878" s="10" t="s">
        <v>45</v>
      </c>
      <c r="O1878" s="12">
        <v>41325</v>
      </c>
      <c r="P1878" s="4" t="s">
        <v>8074</v>
      </c>
      <c r="Q1878" s="10" t="s">
        <v>254</v>
      </c>
      <c r="R1878" s="10" t="s">
        <v>8088</v>
      </c>
      <c r="S1878" s="10" t="s">
        <v>26</v>
      </c>
    </row>
    <row r="1879" spans="1:19" s="10" customFormat="1" ht="15" customHeight="1" x14ac:dyDescent="0.25">
      <c r="A1879" s="10">
        <v>689096</v>
      </c>
      <c r="B1879" s="10" t="s">
        <v>1467</v>
      </c>
      <c r="C1879" s="76" t="s">
        <v>8375</v>
      </c>
      <c r="D1879" s="76"/>
      <c r="E1879" s="76"/>
      <c r="F1879" s="10" t="s">
        <v>6396</v>
      </c>
      <c r="G1879" s="11">
        <v>43600</v>
      </c>
      <c r="I1879" s="10">
        <v>33</v>
      </c>
      <c r="L1879" s="10">
        <v>1</v>
      </c>
      <c r="M1879" s="10" t="s">
        <v>45</v>
      </c>
      <c r="O1879" s="12">
        <v>41451</v>
      </c>
      <c r="P1879" s="4" t="s">
        <v>8078</v>
      </c>
      <c r="Q1879" s="10" t="s">
        <v>254</v>
      </c>
      <c r="R1879" s="10" t="s">
        <v>8088</v>
      </c>
      <c r="S1879" s="10" t="s">
        <v>26</v>
      </c>
    </row>
    <row r="1880" spans="1:19" ht="15" hidden="1" customHeight="1" x14ac:dyDescent="0.25">
      <c r="A1880" s="10">
        <v>649158</v>
      </c>
      <c r="B1880" s="10" t="s">
        <v>3284</v>
      </c>
      <c r="C1880" s="10"/>
      <c r="D1880" s="10"/>
      <c r="E1880" s="10"/>
      <c r="F1880" s="10" t="s">
        <v>3285</v>
      </c>
      <c r="G1880" s="11">
        <v>569.5</v>
      </c>
      <c r="H1880" s="13"/>
      <c r="I1880" s="10">
        <v>3</v>
      </c>
      <c r="J1880" s="47"/>
      <c r="K1880" s="10">
        <v>3</v>
      </c>
      <c r="L1880" s="10">
        <v>1.5</v>
      </c>
      <c r="M1880" s="10" t="s">
        <v>45</v>
      </c>
      <c r="N1880" s="10"/>
      <c r="O1880" s="12">
        <v>41309</v>
      </c>
      <c r="P1880" s="4" t="s">
        <v>8074</v>
      </c>
      <c r="Q1880" s="10" t="s">
        <v>49</v>
      </c>
      <c r="R1880" s="10" t="s">
        <v>8088</v>
      </c>
      <c r="S1880" s="13" t="s">
        <v>20</v>
      </c>
    </row>
    <row r="1881" spans="1:19" s="10" customFormat="1" ht="15" customHeight="1" x14ac:dyDescent="0.25">
      <c r="A1881" s="10">
        <v>689096</v>
      </c>
      <c r="B1881" s="10" t="s">
        <v>1467</v>
      </c>
      <c r="C1881" s="76" t="s">
        <v>8375</v>
      </c>
      <c r="D1881" s="76"/>
      <c r="E1881" s="76"/>
      <c r="F1881" s="10" t="s">
        <v>8270</v>
      </c>
      <c r="G1881" s="10">
        <v>43600</v>
      </c>
      <c r="I1881" s="10">
        <v>33</v>
      </c>
      <c r="L1881" s="10">
        <v>1</v>
      </c>
      <c r="M1881" s="10" t="s">
        <v>45</v>
      </c>
      <c r="O1881" s="12">
        <v>41466</v>
      </c>
      <c r="P1881" s="4" t="s">
        <v>8079</v>
      </c>
      <c r="Q1881" s="10" t="s">
        <v>254</v>
      </c>
      <c r="R1881" s="10" t="s">
        <v>8088</v>
      </c>
      <c r="S1881" s="10" t="s">
        <v>26</v>
      </c>
    </row>
    <row r="1882" spans="1:19" s="10" customFormat="1" ht="15" customHeight="1" x14ac:dyDescent="0.25">
      <c r="A1882" s="10">
        <v>647819</v>
      </c>
      <c r="B1882" s="10" t="s">
        <v>1467</v>
      </c>
      <c r="C1882" s="76" t="s">
        <v>8375</v>
      </c>
      <c r="D1882" s="76"/>
      <c r="E1882" s="76"/>
      <c r="F1882" s="10" t="s">
        <v>3164</v>
      </c>
      <c r="G1882" s="11">
        <v>38400</v>
      </c>
      <c r="I1882" s="10">
        <v>35</v>
      </c>
      <c r="L1882" s="10">
        <v>1.4</v>
      </c>
      <c r="M1882" s="10" t="s">
        <v>45</v>
      </c>
      <c r="O1882" s="12">
        <v>41303</v>
      </c>
      <c r="P1882" s="4" t="s">
        <v>8073</v>
      </c>
      <c r="Q1882" s="10" t="s">
        <v>254</v>
      </c>
      <c r="R1882" s="10" t="s">
        <v>8088</v>
      </c>
      <c r="S1882" s="10" t="s">
        <v>26</v>
      </c>
    </row>
    <row r="1883" spans="1:19" ht="15" hidden="1" customHeight="1" x14ac:dyDescent="0.25">
      <c r="A1883" s="10">
        <v>649245</v>
      </c>
      <c r="B1883" s="10" t="s">
        <v>481</v>
      </c>
      <c r="C1883" s="10"/>
      <c r="D1883" s="10"/>
      <c r="E1883" s="10"/>
      <c r="F1883" s="10" t="s">
        <v>3287</v>
      </c>
      <c r="G1883" s="11">
        <v>1101</v>
      </c>
      <c r="H1883" s="13"/>
      <c r="I1883" s="10">
        <v>20.5</v>
      </c>
      <c r="J1883" s="10">
        <v>23.75</v>
      </c>
      <c r="K1883" s="10" t="s">
        <v>3288</v>
      </c>
      <c r="L1883" s="47"/>
      <c r="M1883" s="10" t="s">
        <v>45</v>
      </c>
      <c r="N1883" s="10"/>
      <c r="O1883" s="12">
        <v>41309</v>
      </c>
      <c r="P1883" s="4" t="s">
        <v>8074</v>
      </c>
      <c r="Q1883" s="10" t="s">
        <v>58</v>
      </c>
      <c r="R1883" s="10" t="s">
        <v>8088</v>
      </c>
      <c r="S1883" s="13" t="s">
        <v>20</v>
      </c>
    </row>
    <row r="1884" spans="1:19" ht="15" hidden="1" customHeight="1" x14ac:dyDescent="0.25">
      <c r="A1884" s="10">
        <v>649248</v>
      </c>
      <c r="B1884" s="10" t="s">
        <v>481</v>
      </c>
      <c r="C1884" s="10"/>
      <c r="D1884" s="10"/>
      <c r="E1884" s="10"/>
      <c r="F1884" s="10" t="s">
        <v>3289</v>
      </c>
      <c r="G1884" s="11">
        <v>1284</v>
      </c>
      <c r="H1884" s="13"/>
      <c r="I1884" s="10">
        <v>8.5</v>
      </c>
      <c r="J1884" s="10">
        <v>10.5</v>
      </c>
      <c r="K1884" s="10" t="s">
        <v>3290</v>
      </c>
      <c r="L1884" s="47"/>
      <c r="M1884" s="10" t="s">
        <v>45</v>
      </c>
      <c r="N1884" s="10"/>
      <c r="O1884" s="12">
        <v>41309</v>
      </c>
      <c r="P1884" s="4" t="s">
        <v>8074</v>
      </c>
      <c r="Q1884" s="10" t="s">
        <v>58</v>
      </c>
      <c r="R1884" s="47" t="s">
        <v>8087</v>
      </c>
      <c r="S1884" s="13" t="s">
        <v>20</v>
      </c>
    </row>
    <row r="1885" spans="1:19" ht="15" hidden="1" customHeight="1" x14ac:dyDescent="0.25">
      <c r="A1885" s="10">
        <v>649250</v>
      </c>
      <c r="B1885" s="10" t="s">
        <v>481</v>
      </c>
      <c r="C1885" s="10"/>
      <c r="D1885" s="10"/>
      <c r="E1885" s="10"/>
      <c r="F1885" s="10" t="s">
        <v>3291</v>
      </c>
      <c r="G1885" s="11">
        <v>772</v>
      </c>
      <c r="H1885" s="13"/>
      <c r="I1885" s="10">
        <v>12.75</v>
      </c>
      <c r="J1885" s="10">
        <v>21.75</v>
      </c>
      <c r="K1885" s="10" t="s">
        <v>3292</v>
      </c>
      <c r="L1885" s="13"/>
      <c r="M1885" s="10" t="s">
        <v>45</v>
      </c>
      <c r="N1885" s="10"/>
      <c r="O1885" s="12">
        <v>41309</v>
      </c>
      <c r="P1885" s="4" t="s">
        <v>8074</v>
      </c>
      <c r="Q1885" s="10" t="s">
        <v>58</v>
      </c>
      <c r="R1885" s="47" t="s">
        <v>8087</v>
      </c>
      <c r="S1885" s="13" t="s">
        <v>20</v>
      </c>
    </row>
    <row r="1886" spans="1:19" ht="15" hidden="1" customHeight="1" x14ac:dyDescent="0.25">
      <c r="A1886" s="10">
        <v>649251</v>
      </c>
      <c r="B1886" s="10" t="s">
        <v>481</v>
      </c>
      <c r="C1886" s="10"/>
      <c r="D1886" s="10"/>
      <c r="E1886" s="10"/>
      <c r="F1886" s="10" t="s">
        <v>3293</v>
      </c>
      <c r="G1886" s="11">
        <v>1403</v>
      </c>
      <c r="H1886" s="13"/>
      <c r="I1886" s="10">
        <v>23</v>
      </c>
      <c r="J1886" s="10">
        <v>28</v>
      </c>
      <c r="K1886" s="10" t="s">
        <v>3294</v>
      </c>
      <c r="L1886" s="47"/>
      <c r="M1886" s="10" t="s">
        <v>45</v>
      </c>
      <c r="N1886" s="10"/>
      <c r="O1886" s="12">
        <v>41309</v>
      </c>
      <c r="P1886" s="4" t="s">
        <v>8074</v>
      </c>
      <c r="Q1886" s="10" t="s">
        <v>58</v>
      </c>
      <c r="R1886" s="47" t="s">
        <v>8087</v>
      </c>
      <c r="S1886" s="13" t="s">
        <v>20</v>
      </c>
    </row>
    <row r="1887" spans="1:19" s="10" customFormat="1" ht="15" customHeight="1" x14ac:dyDescent="0.25">
      <c r="A1887" s="10">
        <v>657465</v>
      </c>
      <c r="B1887" s="10" t="s">
        <v>1467</v>
      </c>
      <c r="C1887" s="76" t="s">
        <v>8375</v>
      </c>
      <c r="D1887" s="76"/>
      <c r="E1887" s="76"/>
      <c r="F1887" s="10" t="s">
        <v>4106</v>
      </c>
      <c r="G1887" s="11">
        <v>40400</v>
      </c>
      <c r="I1887" s="10">
        <v>35</v>
      </c>
      <c r="L1887" s="10">
        <v>1.4</v>
      </c>
      <c r="M1887" s="10" t="s">
        <v>45</v>
      </c>
      <c r="O1887" s="12">
        <v>41339</v>
      </c>
      <c r="P1887" s="4" t="s">
        <v>8075</v>
      </c>
      <c r="Q1887" s="10" t="s">
        <v>58</v>
      </c>
      <c r="R1887" s="10" t="s">
        <v>8087</v>
      </c>
      <c r="S1887" s="10" t="s">
        <v>26</v>
      </c>
    </row>
    <row r="1888" spans="1:19" s="10" customFormat="1" ht="15" customHeight="1" x14ac:dyDescent="0.25">
      <c r="A1888" s="10">
        <v>647830</v>
      </c>
      <c r="B1888" s="10" t="s">
        <v>1467</v>
      </c>
      <c r="C1888" s="76" t="s">
        <v>8375</v>
      </c>
      <c r="D1888" s="76"/>
      <c r="E1888" s="76"/>
      <c r="F1888" s="10" t="s">
        <v>3167</v>
      </c>
      <c r="G1888" s="11">
        <v>40800</v>
      </c>
      <c r="I1888" s="10">
        <v>35</v>
      </c>
      <c r="L1888" s="10">
        <v>1.8</v>
      </c>
      <c r="M1888" s="10" t="s">
        <v>45</v>
      </c>
      <c r="O1888" s="12">
        <v>41303</v>
      </c>
      <c r="P1888" s="4" t="s">
        <v>8073</v>
      </c>
      <c r="Q1888" s="10" t="s">
        <v>254</v>
      </c>
      <c r="R1888" s="10" t="s">
        <v>8088</v>
      </c>
      <c r="S1888" s="10" t="s">
        <v>26</v>
      </c>
    </row>
    <row r="1889" spans="1:19" ht="15" hidden="1" customHeight="1" x14ac:dyDescent="0.25">
      <c r="A1889" s="10">
        <v>649337</v>
      </c>
      <c r="B1889" s="10" t="s">
        <v>1510</v>
      </c>
      <c r="C1889" s="10"/>
      <c r="D1889" s="10"/>
      <c r="E1889" s="10"/>
      <c r="F1889" s="10" t="s">
        <v>3297</v>
      </c>
      <c r="G1889" s="11">
        <v>13540</v>
      </c>
      <c r="H1889" s="13"/>
      <c r="I1889" s="10" t="s">
        <v>3298</v>
      </c>
      <c r="J1889" s="10">
        <v>28</v>
      </c>
      <c r="K1889" s="47"/>
      <c r="L1889" s="47"/>
      <c r="M1889" s="10" t="s">
        <v>45</v>
      </c>
      <c r="N1889" s="10"/>
      <c r="O1889" s="12">
        <v>41309</v>
      </c>
      <c r="P1889" s="4" t="s">
        <v>8074</v>
      </c>
      <c r="Q1889" s="10" t="s">
        <v>75</v>
      </c>
      <c r="R1889" s="10" t="s">
        <v>8088</v>
      </c>
      <c r="S1889" s="13" t="s">
        <v>20</v>
      </c>
    </row>
    <row r="1890" spans="1:19" ht="15" hidden="1" customHeight="1" x14ac:dyDescent="0.25">
      <c r="A1890" s="10">
        <v>649340</v>
      </c>
      <c r="B1890" s="10" t="s">
        <v>1510</v>
      </c>
      <c r="C1890" s="10"/>
      <c r="D1890" s="10"/>
      <c r="E1890" s="10"/>
      <c r="F1890" s="10" t="s">
        <v>3299</v>
      </c>
      <c r="G1890" s="11">
        <v>13980</v>
      </c>
      <c r="H1890" s="13"/>
      <c r="I1890" s="10" t="s">
        <v>3298</v>
      </c>
      <c r="J1890" s="10">
        <v>30</v>
      </c>
      <c r="K1890" s="47"/>
      <c r="L1890" s="13"/>
      <c r="M1890" s="10" t="s">
        <v>45</v>
      </c>
      <c r="N1890" s="10"/>
      <c r="O1890" s="12">
        <v>41309</v>
      </c>
      <c r="P1890" s="4" t="s">
        <v>8074</v>
      </c>
      <c r="Q1890" s="10" t="s">
        <v>75</v>
      </c>
      <c r="R1890" s="10" t="s">
        <v>8088</v>
      </c>
      <c r="S1890" s="13" t="s">
        <v>20</v>
      </c>
    </row>
    <row r="1891" spans="1:19" s="10" customFormat="1" ht="15" customHeight="1" x14ac:dyDescent="0.25">
      <c r="A1891" s="10">
        <v>645379</v>
      </c>
      <c r="B1891" s="10" t="s">
        <v>202</v>
      </c>
      <c r="C1891" s="76" t="s">
        <v>8375</v>
      </c>
      <c r="D1891" s="76"/>
      <c r="E1891" s="76"/>
      <c r="F1891" s="10" t="s">
        <v>361</v>
      </c>
      <c r="G1891" s="11">
        <v>9400</v>
      </c>
      <c r="I1891" s="10">
        <v>38.25</v>
      </c>
      <c r="J1891" s="10">
        <v>0</v>
      </c>
      <c r="K1891" s="10">
        <v>0</v>
      </c>
      <c r="L1891" s="10">
        <v>2.8</v>
      </c>
      <c r="M1891" s="10" t="s">
        <v>18</v>
      </c>
      <c r="N1891" s="10">
        <v>763948</v>
      </c>
      <c r="O1891" s="12">
        <v>41278</v>
      </c>
      <c r="P1891" s="4" t="s">
        <v>8073</v>
      </c>
      <c r="Q1891" s="10" t="s">
        <v>203</v>
      </c>
      <c r="R1891" s="10" t="s">
        <v>8087</v>
      </c>
      <c r="S1891" s="10" t="s">
        <v>26</v>
      </c>
    </row>
    <row r="1892" spans="1:19" ht="15" hidden="1" customHeight="1" x14ac:dyDescent="0.25">
      <c r="A1892" s="10">
        <v>649373</v>
      </c>
      <c r="B1892" s="10" t="s">
        <v>551</v>
      </c>
      <c r="C1892" s="10"/>
      <c r="D1892" s="10"/>
      <c r="E1892" s="10"/>
      <c r="F1892" s="10" t="s">
        <v>3302</v>
      </c>
      <c r="G1892" s="11">
        <v>1570</v>
      </c>
      <c r="H1892" s="13"/>
      <c r="I1892" s="10" t="s">
        <v>3303</v>
      </c>
      <c r="J1892" s="10" t="s">
        <v>3304</v>
      </c>
      <c r="K1892" s="47"/>
      <c r="L1892" s="47"/>
      <c r="M1892" s="10" t="s">
        <v>45</v>
      </c>
      <c r="N1892" s="10"/>
      <c r="O1892" s="12">
        <v>41309</v>
      </c>
      <c r="P1892" s="4" t="s">
        <v>8074</v>
      </c>
      <c r="Q1892" s="10" t="s">
        <v>49</v>
      </c>
      <c r="R1892" s="10" t="s">
        <v>8088</v>
      </c>
      <c r="S1892" s="13" t="s">
        <v>20</v>
      </c>
    </row>
    <row r="1893" spans="1:19" ht="15" hidden="1" customHeight="1" x14ac:dyDescent="0.25">
      <c r="A1893" s="10">
        <v>649374</v>
      </c>
      <c r="B1893" s="10" t="s">
        <v>551</v>
      </c>
      <c r="C1893" s="10"/>
      <c r="D1893" s="10"/>
      <c r="E1893" s="10"/>
      <c r="F1893" s="10" t="s">
        <v>3305</v>
      </c>
      <c r="G1893" s="11">
        <v>1062</v>
      </c>
      <c r="H1893" s="13"/>
      <c r="I1893" s="10" t="s">
        <v>3306</v>
      </c>
      <c r="J1893" s="10" t="s">
        <v>3307</v>
      </c>
      <c r="K1893" s="47"/>
      <c r="L1893" s="47"/>
      <c r="M1893" s="10" t="s">
        <v>45</v>
      </c>
      <c r="N1893" s="10"/>
      <c r="O1893" s="12">
        <v>41309</v>
      </c>
      <c r="P1893" s="4" t="s">
        <v>8074</v>
      </c>
      <c r="Q1893" s="10" t="s">
        <v>49</v>
      </c>
      <c r="R1893" s="10" t="s">
        <v>8088</v>
      </c>
      <c r="S1893" s="13" t="s">
        <v>20</v>
      </c>
    </row>
    <row r="1894" spans="1:19" ht="15" hidden="1" customHeight="1" x14ac:dyDescent="0.25">
      <c r="A1894" s="10">
        <v>649378</v>
      </c>
      <c r="B1894" s="10" t="s">
        <v>551</v>
      </c>
      <c r="C1894" s="10"/>
      <c r="D1894" s="10"/>
      <c r="E1894" s="10"/>
      <c r="F1894" s="10" t="s">
        <v>3308</v>
      </c>
      <c r="G1894" s="11">
        <v>1262.5</v>
      </c>
      <c r="H1894" s="13"/>
      <c r="I1894" s="10" t="s">
        <v>3309</v>
      </c>
      <c r="J1894" s="10" t="s">
        <v>3310</v>
      </c>
      <c r="K1894" s="47"/>
      <c r="L1894" s="47"/>
      <c r="M1894" s="10" t="s">
        <v>45</v>
      </c>
      <c r="N1894" s="10"/>
      <c r="O1894" s="12">
        <v>41309</v>
      </c>
      <c r="P1894" s="4" t="s">
        <v>8074</v>
      </c>
      <c r="Q1894" s="10" t="s">
        <v>49</v>
      </c>
      <c r="R1894" s="10" t="s">
        <v>8088</v>
      </c>
      <c r="S1894" s="13" t="s">
        <v>20</v>
      </c>
    </row>
    <row r="1895" spans="1:19" ht="15" hidden="1" customHeight="1" x14ac:dyDescent="0.25">
      <c r="A1895" s="10">
        <v>649380</v>
      </c>
      <c r="B1895" s="10" t="s">
        <v>551</v>
      </c>
      <c r="C1895" s="10"/>
      <c r="D1895" s="10"/>
      <c r="E1895" s="10"/>
      <c r="F1895" s="10" t="s">
        <v>3311</v>
      </c>
      <c r="G1895" s="11">
        <v>1054.5</v>
      </c>
      <c r="H1895" s="13"/>
      <c r="I1895" s="10" t="s">
        <v>1622</v>
      </c>
      <c r="J1895" s="10" t="s">
        <v>3310</v>
      </c>
      <c r="K1895" s="47"/>
      <c r="L1895" s="47"/>
      <c r="M1895" s="10" t="s">
        <v>45</v>
      </c>
      <c r="N1895" s="10"/>
      <c r="O1895" s="12">
        <v>41309</v>
      </c>
      <c r="P1895" s="4" t="s">
        <v>8074</v>
      </c>
      <c r="Q1895" s="10" t="s">
        <v>49</v>
      </c>
      <c r="R1895" s="10" t="s">
        <v>8088</v>
      </c>
      <c r="S1895" s="13" t="s">
        <v>20</v>
      </c>
    </row>
    <row r="1896" spans="1:19" ht="15" hidden="1" customHeight="1" x14ac:dyDescent="0.25">
      <c r="A1896" s="10">
        <v>649410</v>
      </c>
      <c r="B1896" s="10" t="s">
        <v>862</v>
      </c>
      <c r="C1896" s="10"/>
      <c r="D1896" s="10"/>
      <c r="E1896" s="10"/>
      <c r="F1896" s="10" t="s">
        <v>3312</v>
      </c>
      <c r="G1896" s="11">
        <v>1260.6500000000001</v>
      </c>
      <c r="H1896" s="13"/>
      <c r="I1896" s="10" t="s">
        <v>3313</v>
      </c>
      <c r="J1896" s="10" t="s">
        <v>3314</v>
      </c>
      <c r="K1896" s="47"/>
      <c r="L1896" s="47"/>
      <c r="M1896" s="10" t="s">
        <v>45</v>
      </c>
      <c r="N1896" s="10"/>
      <c r="O1896" s="12">
        <v>41309</v>
      </c>
      <c r="P1896" s="4" t="s">
        <v>8074</v>
      </c>
      <c r="Q1896" s="10" t="s">
        <v>2050</v>
      </c>
      <c r="R1896" s="10" t="s">
        <v>8088</v>
      </c>
      <c r="S1896" s="13" t="s">
        <v>20</v>
      </c>
    </row>
    <row r="1897" spans="1:19" ht="15" hidden="1" customHeight="1" x14ac:dyDescent="0.25">
      <c r="A1897" s="10">
        <v>649415</v>
      </c>
      <c r="B1897" s="10" t="s">
        <v>97</v>
      </c>
      <c r="C1897" s="10"/>
      <c r="D1897" s="10"/>
      <c r="E1897" s="10"/>
      <c r="F1897" s="10" t="s">
        <v>3315</v>
      </c>
      <c r="G1897" s="11">
        <v>0</v>
      </c>
      <c r="H1897" s="13"/>
      <c r="I1897" s="10">
        <v>14</v>
      </c>
      <c r="J1897" s="47"/>
      <c r="K1897" s="10">
        <v>16</v>
      </c>
      <c r="L1897" s="10">
        <v>2</v>
      </c>
      <c r="M1897" s="10" t="s">
        <v>45</v>
      </c>
      <c r="N1897" s="10"/>
      <c r="O1897" s="12">
        <v>41309</v>
      </c>
      <c r="P1897" s="4" t="s">
        <v>8074</v>
      </c>
      <c r="Q1897" s="10" t="s">
        <v>58</v>
      </c>
      <c r="R1897" s="10" t="s">
        <v>8088</v>
      </c>
      <c r="S1897" s="13" t="s">
        <v>20</v>
      </c>
    </row>
    <row r="1898" spans="1:19" s="10" customFormat="1" ht="15" customHeight="1" x14ac:dyDescent="0.25">
      <c r="A1898" s="10">
        <v>667347</v>
      </c>
      <c r="B1898" s="10" t="s">
        <v>202</v>
      </c>
      <c r="C1898" s="76" t="s">
        <v>8375</v>
      </c>
      <c r="D1898" s="76"/>
      <c r="E1898" s="76"/>
      <c r="F1898" s="10" t="s">
        <v>361</v>
      </c>
      <c r="G1898" s="11">
        <v>9900</v>
      </c>
      <c r="I1898" s="10">
        <v>38.25</v>
      </c>
      <c r="J1898" s="10">
        <v>0</v>
      </c>
      <c r="K1898" s="10">
        <v>0</v>
      </c>
      <c r="L1898" s="10">
        <v>2.8</v>
      </c>
      <c r="M1898" s="10" t="s">
        <v>18</v>
      </c>
      <c r="N1898" s="10">
        <v>809837</v>
      </c>
      <c r="O1898" s="12">
        <v>41372</v>
      </c>
      <c r="P1898" s="4" t="s">
        <v>8076</v>
      </c>
      <c r="Q1898" s="10" t="s">
        <v>203</v>
      </c>
      <c r="R1898" s="10" t="s">
        <v>8087</v>
      </c>
      <c r="S1898" s="10" t="s">
        <v>26</v>
      </c>
    </row>
    <row r="1899" spans="1:19" s="10" customFormat="1" ht="15" customHeight="1" x14ac:dyDescent="0.25">
      <c r="A1899" s="10">
        <v>639187</v>
      </c>
      <c r="B1899" s="10" t="s">
        <v>320</v>
      </c>
      <c r="C1899" s="76" t="s">
        <v>8375</v>
      </c>
      <c r="D1899" s="76"/>
      <c r="E1899" s="76"/>
      <c r="F1899" s="10" t="s">
        <v>321</v>
      </c>
      <c r="G1899" s="11">
        <v>7533</v>
      </c>
      <c r="I1899" s="10">
        <v>44</v>
      </c>
      <c r="J1899" s="10">
        <v>0</v>
      </c>
      <c r="K1899" s="10">
        <v>0</v>
      </c>
      <c r="L1899" s="10">
        <v>1.4</v>
      </c>
      <c r="M1899" s="10" t="s">
        <v>18</v>
      </c>
      <c r="N1899" s="10">
        <v>750883</v>
      </c>
      <c r="O1899" s="12">
        <v>41243</v>
      </c>
      <c r="P1899" s="4" t="s">
        <v>8071</v>
      </c>
      <c r="Q1899" s="10" t="s">
        <v>164</v>
      </c>
      <c r="R1899" s="10" t="s">
        <v>8088</v>
      </c>
      <c r="S1899" s="10" t="s">
        <v>26</v>
      </c>
    </row>
    <row r="1900" spans="1:19" s="10" customFormat="1" ht="15" customHeight="1" x14ac:dyDescent="0.25">
      <c r="A1900" s="10">
        <v>654068</v>
      </c>
      <c r="B1900" s="10" t="s">
        <v>320</v>
      </c>
      <c r="C1900" s="76" t="s">
        <v>8375</v>
      </c>
      <c r="D1900" s="76"/>
      <c r="E1900" s="76"/>
      <c r="F1900" s="10" t="s">
        <v>321</v>
      </c>
      <c r="G1900" s="11">
        <v>8022</v>
      </c>
      <c r="I1900" s="10">
        <v>44</v>
      </c>
      <c r="J1900" s="10">
        <v>0</v>
      </c>
      <c r="K1900" s="10">
        <v>0</v>
      </c>
      <c r="L1900" s="10">
        <v>1.4</v>
      </c>
      <c r="M1900" s="10" t="s">
        <v>18</v>
      </c>
      <c r="N1900" s="10">
        <v>780536</v>
      </c>
      <c r="O1900" s="12">
        <v>41312</v>
      </c>
      <c r="P1900" s="4" t="s">
        <v>8074</v>
      </c>
      <c r="Q1900" s="10" t="s">
        <v>31</v>
      </c>
      <c r="R1900" s="10" t="s">
        <v>8087</v>
      </c>
      <c r="S1900" s="10" t="s">
        <v>26</v>
      </c>
    </row>
    <row r="1901" spans="1:19" ht="15" hidden="1" customHeight="1" x14ac:dyDescent="0.25">
      <c r="A1901" s="10">
        <v>624183</v>
      </c>
      <c r="B1901" s="10" t="s">
        <v>538</v>
      </c>
      <c r="C1901" s="10"/>
      <c r="D1901" s="10"/>
      <c r="E1901" s="10"/>
      <c r="F1901" s="10" t="s">
        <v>727</v>
      </c>
      <c r="G1901" s="11">
        <v>2465.1</v>
      </c>
      <c r="H1901" s="13"/>
      <c r="I1901" s="10">
        <v>10</v>
      </c>
      <c r="J1901" s="47"/>
      <c r="K1901" s="10">
        <v>11.8125</v>
      </c>
      <c r="L1901" s="10">
        <v>4</v>
      </c>
      <c r="M1901" s="10" t="s">
        <v>45</v>
      </c>
      <c r="N1901" s="10"/>
      <c r="O1901" s="12">
        <v>41187</v>
      </c>
      <c r="P1901" s="4" t="s">
        <v>8070</v>
      </c>
      <c r="Q1901" s="10" t="s">
        <v>52</v>
      </c>
      <c r="R1901" s="10" t="s">
        <v>8088</v>
      </c>
      <c r="S1901" s="13" t="s">
        <v>20</v>
      </c>
    </row>
    <row r="1902" spans="1:19" ht="15" hidden="1" customHeight="1" x14ac:dyDescent="0.25">
      <c r="A1902" s="10">
        <v>649441</v>
      </c>
      <c r="B1902" s="10" t="s">
        <v>2747</v>
      </c>
      <c r="C1902" s="10"/>
      <c r="D1902" s="10"/>
      <c r="E1902" s="10"/>
      <c r="F1902" s="10" t="s">
        <v>3317</v>
      </c>
      <c r="G1902" s="11">
        <v>1191</v>
      </c>
      <c r="H1902" s="13"/>
      <c r="I1902" s="10">
        <v>8.75</v>
      </c>
      <c r="J1902" s="10" t="s">
        <v>3318</v>
      </c>
      <c r="K1902" s="47"/>
      <c r="L1902" s="47"/>
      <c r="M1902" s="10" t="s">
        <v>45</v>
      </c>
      <c r="N1902" s="10"/>
      <c r="O1902" s="12">
        <v>41310</v>
      </c>
      <c r="P1902" s="4" t="s">
        <v>8074</v>
      </c>
      <c r="Q1902" s="10" t="s">
        <v>39</v>
      </c>
      <c r="R1902" s="10" t="s">
        <v>8088</v>
      </c>
      <c r="S1902" s="13" t="s">
        <v>20</v>
      </c>
    </row>
    <row r="1903" spans="1:19" s="10" customFormat="1" ht="15" customHeight="1" x14ac:dyDescent="0.25">
      <c r="A1903" s="10">
        <v>665738</v>
      </c>
      <c r="B1903" s="10" t="s">
        <v>320</v>
      </c>
      <c r="C1903" s="76" t="s">
        <v>8375</v>
      </c>
      <c r="D1903" s="76"/>
      <c r="E1903" s="76"/>
      <c r="F1903" s="10" t="s">
        <v>321</v>
      </c>
      <c r="G1903" s="11">
        <v>5401</v>
      </c>
      <c r="I1903" s="10">
        <v>44</v>
      </c>
      <c r="J1903" s="10">
        <v>0</v>
      </c>
      <c r="K1903" s="10">
        <v>0</v>
      </c>
      <c r="L1903" s="10">
        <v>1.4</v>
      </c>
      <c r="M1903" s="10" t="s">
        <v>18</v>
      </c>
      <c r="N1903" s="10">
        <v>803725</v>
      </c>
      <c r="O1903" s="12">
        <v>41359</v>
      </c>
      <c r="P1903" s="4" t="s">
        <v>8075</v>
      </c>
      <c r="Q1903" s="10" t="s">
        <v>71</v>
      </c>
      <c r="R1903" s="10" t="s">
        <v>8087</v>
      </c>
      <c r="S1903" s="10" t="s">
        <v>26</v>
      </c>
    </row>
    <row r="1904" spans="1:19" ht="15" hidden="1" customHeight="1" x14ac:dyDescent="0.25">
      <c r="A1904" s="10">
        <v>649565</v>
      </c>
      <c r="B1904" s="10" t="s">
        <v>3321</v>
      </c>
      <c r="C1904" s="10"/>
      <c r="D1904" s="10"/>
      <c r="E1904" s="10"/>
      <c r="F1904" s="10" t="s">
        <v>3322</v>
      </c>
      <c r="G1904" s="11">
        <v>1779</v>
      </c>
      <c r="H1904" s="13"/>
      <c r="I1904" s="10" t="s">
        <v>3323</v>
      </c>
      <c r="J1904" s="47"/>
      <c r="K1904" s="47"/>
      <c r="L1904" s="47"/>
      <c r="M1904" s="10" t="s">
        <v>45</v>
      </c>
      <c r="N1904" s="10"/>
      <c r="O1904" s="12">
        <v>41310</v>
      </c>
      <c r="P1904" s="4" t="s">
        <v>8074</v>
      </c>
      <c r="Q1904" s="10" t="s">
        <v>58</v>
      </c>
      <c r="R1904" s="10" t="s">
        <v>8088</v>
      </c>
      <c r="S1904" s="13" t="s">
        <v>20</v>
      </c>
    </row>
    <row r="1905" spans="1:19" ht="15" hidden="1" customHeight="1" x14ac:dyDescent="0.25">
      <c r="A1905" s="10">
        <v>635804</v>
      </c>
      <c r="B1905" s="10" t="s">
        <v>138</v>
      </c>
      <c r="C1905" s="10"/>
      <c r="D1905" s="10" t="s">
        <v>8558</v>
      </c>
      <c r="E1905" s="10"/>
      <c r="F1905" s="10" t="s">
        <v>139</v>
      </c>
      <c r="G1905" s="11">
        <v>1355</v>
      </c>
      <c r="H1905" s="13"/>
      <c r="I1905" s="10">
        <v>3.8125</v>
      </c>
      <c r="J1905" s="47"/>
      <c r="K1905" s="10">
        <v>6.5</v>
      </c>
      <c r="L1905" s="10">
        <v>2</v>
      </c>
      <c r="M1905" s="10" t="s">
        <v>18</v>
      </c>
      <c r="N1905" s="10">
        <v>742672</v>
      </c>
      <c r="O1905" s="12">
        <v>41225</v>
      </c>
      <c r="P1905" s="4" t="s">
        <v>8071</v>
      </c>
      <c r="Q1905" s="10" t="s">
        <v>39</v>
      </c>
      <c r="R1905" s="47" t="s">
        <v>8087</v>
      </c>
      <c r="S1905" s="13" t="s">
        <v>20</v>
      </c>
    </row>
    <row r="1906" spans="1:19" ht="15" hidden="1" customHeight="1" x14ac:dyDescent="0.25">
      <c r="A1906" s="10">
        <v>632526</v>
      </c>
      <c r="B1906" s="10" t="s">
        <v>1613</v>
      </c>
      <c r="C1906" s="10"/>
      <c r="D1906" s="10"/>
      <c r="E1906" s="10"/>
      <c r="F1906" s="10" t="s">
        <v>1615</v>
      </c>
      <c r="G1906" s="11">
        <v>2445</v>
      </c>
      <c r="H1906" s="13"/>
      <c r="I1906" s="10">
        <v>8</v>
      </c>
      <c r="J1906" s="47"/>
      <c r="K1906" s="10">
        <v>10</v>
      </c>
      <c r="L1906" s="10">
        <v>2</v>
      </c>
      <c r="M1906" s="10" t="s">
        <v>45</v>
      </c>
      <c r="N1906" s="10"/>
      <c r="O1906" s="12">
        <v>41225</v>
      </c>
      <c r="P1906" s="4" t="s">
        <v>8071</v>
      </c>
      <c r="Q1906" s="10" t="s">
        <v>34</v>
      </c>
      <c r="R1906" s="10" t="s">
        <v>8088</v>
      </c>
      <c r="S1906" s="13" t="s">
        <v>20</v>
      </c>
    </row>
    <row r="1907" spans="1:19" ht="15" hidden="1" customHeight="1" x14ac:dyDescent="0.25">
      <c r="A1907" s="10">
        <v>680780</v>
      </c>
      <c r="B1907" s="10" t="s">
        <v>494</v>
      </c>
      <c r="C1907" s="10"/>
      <c r="D1907" s="10"/>
      <c r="E1907" s="10"/>
      <c r="F1907" s="10" t="s">
        <v>5872</v>
      </c>
      <c r="G1907" s="11">
        <v>2431.5</v>
      </c>
      <c r="H1907" s="13"/>
      <c r="I1907" s="10">
        <v>3.5</v>
      </c>
      <c r="J1907" s="47"/>
      <c r="K1907" s="10">
        <v>11</v>
      </c>
      <c r="L1907" s="10">
        <v>1.4</v>
      </c>
      <c r="M1907" s="10" t="s">
        <v>45</v>
      </c>
      <c r="N1907" s="10"/>
      <c r="O1907" s="12">
        <v>41431</v>
      </c>
      <c r="P1907" s="4" t="s">
        <v>8078</v>
      </c>
      <c r="Q1907" s="10" t="s">
        <v>288</v>
      </c>
      <c r="R1907" s="10" t="s">
        <v>8088</v>
      </c>
      <c r="S1907" s="13" t="s">
        <v>20</v>
      </c>
    </row>
    <row r="1908" spans="1:19" ht="15" hidden="1" customHeight="1" x14ac:dyDescent="0.25">
      <c r="A1908" s="10">
        <v>632530</v>
      </c>
      <c r="B1908" s="10" t="s">
        <v>1613</v>
      </c>
      <c r="C1908" s="10"/>
      <c r="D1908" s="10"/>
      <c r="E1908" s="10"/>
      <c r="F1908" s="10" t="s">
        <v>1616</v>
      </c>
      <c r="G1908" s="11">
        <v>2431</v>
      </c>
      <c r="H1908" s="13"/>
      <c r="I1908" s="10">
        <v>10</v>
      </c>
      <c r="J1908" s="47"/>
      <c r="K1908" s="10">
        <v>12</v>
      </c>
      <c r="L1908" s="10">
        <v>2</v>
      </c>
      <c r="M1908" s="10" t="s">
        <v>45</v>
      </c>
      <c r="N1908" s="10"/>
      <c r="O1908" s="12">
        <v>41225</v>
      </c>
      <c r="P1908" s="4" t="s">
        <v>8071</v>
      </c>
      <c r="Q1908" s="10" t="s">
        <v>34</v>
      </c>
      <c r="R1908" s="10" t="s">
        <v>8088</v>
      </c>
      <c r="S1908" s="13" t="s">
        <v>20</v>
      </c>
    </row>
    <row r="1909" spans="1:19" ht="15" hidden="1" customHeight="1" x14ac:dyDescent="0.25">
      <c r="A1909" s="10">
        <v>649586</v>
      </c>
      <c r="B1909" s="10" t="s">
        <v>425</v>
      </c>
      <c r="C1909" s="10"/>
      <c r="D1909" s="10"/>
      <c r="E1909" s="10"/>
      <c r="F1909" s="10" t="s">
        <v>3328</v>
      </c>
      <c r="G1909" s="11">
        <v>1396.59</v>
      </c>
      <c r="H1909" s="13"/>
      <c r="I1909" s="10">
        <v>20</v>
      </c>
      <c r="J1909" s="10" t="s">
        <v>3329</v>
      </c>
      <c r="K1909" s="47"/>
      <c r="L1909" s="47"/>
      <c r="M1909" s="10" t="s">
        <v>45</v>
      </c>
      <c r="N1909" s="10"/>
      <c r="O1909" s="12">
        <v>41310</v>
      </c>
      <c r="P1909" s="4" t="s">
        <v>8074</v>
      </c>
      <c r="Q1909" s="10" t="s">
        <v>39</v>
      </c>
      <c r="R1909" s="10" t="s">
        <v>8088</v>
      </c>
      <c r="S1909" s="13" t="s">
        <v>20</v>
      </c>
    </row>
    <row r="1910" spans="1:19" ht="15" hidden="1" customHeight="1" x14ac:dyDescent="0.25">
      <c r="A1910" s="47">
        <v>694606</v>
      </c>
      <c r="B1910" s="47" t="s">
        <v>1903</v>
      </c>
      <c r="C1910" s="47"/>
      <c r="D1910" s="47"/>
      <c r="E1910" s="47"/>
      <c r="F1910" s="47" t="s">
        <v>6847</v>
      </c>
      <c r="G1910" s="47">
        <v>2430</v>
      </c>
      <c r="H1910" s="13"/>
      <c r="I1910" s="47" t="s">
        <v>6848</v>
      </c>
      <c r="J1910" s="47">
        <v>4</v>
      </c>
      <c r="K1910" s="47">
        <v>2</v>
      </c>
      <c r="L1910" s="47"/>
      <c r="M1910" s="47" t="s">
        <v>45</v>
      </c>
      <c r="N1910" s="47"/>
      <c r="O1910" s="48">
        <v>41493</v>
      </c>
      <c r="P1910" s="50" t="s">
        <v>8080</v>
      </c>
      <c r="Q1910" s="47" t="s">
        <v>37</v>
      </c>
      <c r="R1910" s="47" t="s">
        <v>8087</v>
      </c>
      <c r="S1910" s="13" t="s">
        <v>20</v>
      </c>
    </row>
    <row r="1911" spans="1:19" ht="15" hidden="1" customHeight="1" x14ac:dyDescent="0.25">
      <c r="A1911" s="10">
        <v>649594</v>
      </c>
      <c r="B1911" s="10" t="s">
        <v>1114</v>
      </c>
      <c r="C1911" s="10"/>
      <c r="D1911" s="10"/>
      <c r="E1911" s="10"/>
      <c r="F1911" s="10" t="s">
        <v>3331</v>
      </c>
      <c r="G1911" s="11">
        <v>0</v>
      </c>
      <c r="H1911" s="13"/>
      <c r="I1911" s="10">
        <v>10</v>
      </c>
      <c r="J1911" s="10" t="s">
        <v>3332</v>
      </c>
      <c r="K1911" s="47"/>
      <c r="L1911" s="47"/>
      <c r="M1911" s="10" t="s">
        <v>45</v>
      </c>
      <c r="N1911" s="10"/>
      <c r="O1911" s="12">
        <v>41310</v>
      </c>
      <c r="P1911" s="4" t="s">
        <v>8074</v>
      </c>
      <c r="Q1911" s="10" t="s">
        <v>39</v>
      </c>
      <c r="R1911" s="10" t="s">
        <v>8088</v>
      </c>
      <c r="S1911" s="13" t="s">
        <v>20</v>
      </c>
    </row>
    <row r="1912" spans="1:19" ht="15" hidden="1" customHeight="1" x14ac:dyDescent="0.25">
      <c r="A1912" s="10">
        <v>649602</v>
      </c>
      <c r="B1912" s="10" t="s">
        <v>1114</v>
      </c>
      <c r="C1912" s="10"/>
      <c r="D1912" s="10"/>
      <c r="E1912" s="10"/>
      <c r="F1912" s="10" t="s">
        <v>3333</v>
      </c>
      <c r="G1912" s="11">
        <v>0</v>
      </c>
      <c r="H1912" s="13"/>
      <c r="I1912" s="10">
        <v>12</v>
      </c>
      <c r="J1912" s="10" t="s">
        <v>3334</v>
      </c>
      <c r="K1912" s="47"/>
      <c r="L1912" s="47"/>
      <c r="M1912" s="10" t="s">
        <v>45</v>
      </c>
      <c r="N1912" s="10"/>
      <c r="O1912" s="12">
        <v>41310</v>
      </c>
      <c r="P1912" s="4" t="s">
        <v>8074</v>
      </c>
      <c r="Q1912" s="10" t="s">
        <v>39</v>
      </c>
      <c r="R1912" s="10" t="s">
        <v>8088</v>
      </c>
      <c r="S1912" s="13" t="s">
        <v>20</v>
      </c>
    </row>
    <row r="1913" spans="1:19" ht="15" hidden="1" customHeight="1" x14ac:dyDescent="0.25">
      <c r="A1913" s="10">
        <v>649656</v>
      </c>
      <c r="B1913" s="10" t="s">
        <v>403</v>
      </c>
      <c r="C1913" s="10"/>
      <c r="D1913" s="10"/>
      <c r="E1913" s="10"/>
      <c r="F1913" s="10" t="s">
        <v>3335</v>
      </c>
      <c r="G1913" s="11">
        <v>1206.75</v>
      </c>
      <c r="H1913" s="13"/>
      <c r="I1913" s="10" t="s">
        <v>284</v>
      </c>
      <c r="J1913" s="10" t="s">
        <v>3336</v>
      </c>
      <c r="K1913" s="47"/>
      <c r="L1913" s="47"/>
      <c r="M1913" s="10" t="s">
        <v>45</v>
      </c>
      <c r="N1913" s="10"/>
      <c r="O1913" s="12">
        <v>41310</v>
      </c>
      <c r="P1913" s="4" t="s">
        <v>8074</v>
      </c>
      <c r="Q1913" s="10" t="s">
        <v>52</v>
      </c>
      <c r="R1913" s="10" t="s">
        <v>8088</v>
      </c>
      <c r="S1913" s="13" t="s">
        <v>20</v>
      </c>
    </row>
    <row r="1914" spans="1:19" ht="15" hidden="1" customHeight="1" x14ac:dyDescent="0.25">
      <c r="A1914" s="10">
        <v>649669</v>
      </c>
      <c r="B1914" s="10" t="s">
        <v>1114</v>
      </c>
      <c r="C1914" s="10"/>
      <c r="D1914" s="10"/>
      <c r="E1914" s="10"/>
      <c r="F1914" s="10" t="s">
        <v>3337</v>
      </c>
      <c r="G1914" s="11">
        <v>2457.5</v>
      </c>
      <c r="H1914" s="13"/>
      <c r="I1914" s="10">
        <v>10</v>
      </c>
      <c r="J1914" s="10" t="s">
        <v>3338</v>
      </c>
      <c r="K1914" s="47"/>
      <c r="L1914" s="47"/>
      <c r="M1914" s="10" t="s">
        <v>45</v>
      </c>
      <c r="N1914" s="10"/>
      <c r="O1914" s="12">
        <v>41310</v>
      </c>
      <c r="P1914" s="4" t="s">
        <v>8074</v>
      </c>
      <c r="Q1914" s="10" t="s">
        <v>39</v>
      </c>
      <c r="R1914" s="10" t="s">
        <v>8088</v>
      </c>
      <c r="S1914" s="13" t="s">
        <v>20</v>
      </c>
    </row>
    <row r="1915" spans="1:19" ht="15" hidden="1" customHeight="1" x14ac:dyDescent="0.25">
      <c r="A1915" s="10">
        <v>649672</v>
      </c>
      <c r="B1915" s="10" t="s">
        <v>1114</v>
      </c>
      <c r="C1915" s="10"/>
      <c r="D1915" s="10"/>
      <c r="E1915" s="10"/>
      <c r="F1915" s="10" t="s">
        <v>3339</v>
      </c>
      <c r="G1915" s="11">
        <v>3352.5</v>
      </c>
      <c r="H1915" s="13"/>
      <c r="I1915" s="10">
        <v>12</v>
      </c>
      <c r="J1915" s="10" t="s">
        <v>3340</v>
      </c>
      <c r="K1915" s="47"/>
      <c r="L1915" s="47"/>
      <c r="M1915" s="10" t="s">
        <v>45</v>
      </c>
      <c r="N1915" s="10"/>
      <c r="O1915" s="12">
        <v>41310</v>
      </c>
      <c r="P1915" s="4" t="s">
        <v>8074</v>
      </c>
      <c r="Q1915" s="10" t="s">
        <v>39</v>
      </c>
      <c r="R1915" s="10" t="s">
        <v>8088</v>
      </c>
      <c r="S1915" s="13" t="s">
        <v>20</v>
      </c>
    </row>
    <row r="1916" spans="1:19" ht="15" hidden="1" customHeight="1" x14ac:dyDescent="0.25">
      <c r="A1916" s="10">
        <v>649678</v>
      </c>
      <c r="B1916" s="10" t="s">
        <v>3341</v>
      </c>
      <c r="C1916" s="10"/>
      <c r="D1916" s="10"/>
      <c r="E1916" s="10"/>
      <c r="F1916" s="10" t="s">
        <v>3342</v>
      </c>
      <c r="G1916" s="11">
        <v>2928</v>
      </c>
      <c r="H1916" s="13"/>
      <c r="I1916" s="10">
        <v>10.75</v>
      </c>
      <c r="J1916" s="10" t="s">
        <v>3343</v>
      </c>
      <c r="K1916" s="47"/>
      <c r="L1916" s="47"/>
      <c r="M1916" s="10" t="s">
        <v>45</v>
      </c>
      <c r="N1916" s="10"/>
      <c r="O1916" s="12">
        <v>41310</v>
      </c>
      <c r="P1916" s="4" t="s">
        <v>8074</v>
      </c>
      <c r="Q1916" s="10" t="s">
        <v>987</v>
      </c>
      <c r="R1916" s="10" t="s">
        <v>8088</v>
      </c>
      <c r="S1916" s="13" t="s">
        <v>20</v>
      </c>
    </row>
    <row r="1917" spans="1:19" ht="15" hidden="1" customHeight="1" x14ac:dyDescent="0.25">
      <c r="A1917" s="10">
        <v>649682</v>
      </c>
      <c r="B1917" s="10" t="s">
        <v>3341</v>
      </c>
      <c r="C1917" s="10"/>
      <c r="D1917" s="10"/>
      <c r="E1917" s="10"/>
      <c r="F1917" s="10" t="s">
        <v>3344</v>
      </c>
      <c r="G1917" s="11">
        <v>5472</v>
      </c>
      <c r="H1917" s="13"/>
      <c r="I1917" s="10">
        <v>10</v>
      </c>
      <c r="J1917" s="10" t="s">
        <v>3345</v>
      </c>
      <c r="K1917" s="47"/>
      <c r="L1917" s="47"/>
      <c r="M1917" s="10" t="s">
        <v>45</v>
      </c>
      <c r="N1917" s="10"/>
      <c r="O1917" s="12">
        <v>41310</v>
      </c>
      <c r="P1917" s="4" t="s">
        <v>8074</v>
      </c>
      <c r="Q1917" s="10" t="s">
        <v>987</v>
      </c>
      <c r="R1917" s="10" t="s">
        <v>8088</v>
      </c>
      <c r="S1917" s="13" t="s">
        <v>20</v>
      </c>
    </row>
    <row r="1918" spans="1:19" ht="15" hidden="1" customHeight="1" x14ac:dyDescent="0.25">
      <c r="A1918" s="10">
        <v>649699</v>
      </c>
      <c r="B1918" s="10" t="s">
        <v>429</v>
      </c>
      <c r="C1918" s="10"/>
      <c r="D1918" s="10"/>
      <c r="E1918" s="10"/>
      <c r="F1918" s="10" t="s">
        <v>3346</v>
      </c>
      <c r="G1918" s="11">
        <v>2688.75</v>
      </c>
      <c r="H1918" s="13"/>
      <c r="I1918" s="10" t="s">
        <v>257</v>
      </c>
      <c r="J1918" s="10" t="s">
        <v>2954</v>
      </c>
      <c r="K1918" s="47"/>
      <c r="L1918" s="47"/>
      <c r="M1918" s="10" t="s">
        <v>45</v>
      </c>
      <c r="N1918" s="10"/>
      <c r="O1918" s="12">
        <v>41310</v>
      </c>
      <c r="P1918" s="4" t="s">
        <v>8074</v>
      </c>
      <c r="Q1918" s="10" t="s">
        <v>25</v>
      </c>
      <c r="R1918" s="10" t="s">
        <v>8088</v>
      </c>
      <c r="S1918" s="13" t="s">
        <v>20</v>
      </c>
    </row>
    <row r="1919" spans="1:19" ht="15" hidden="1" customHeight="1" x14ac:dyDescent="0.25">
      <c r="A1919" s="10">
        <v>649717</v>
      </c>
      <c r="B1919" s="10" t="s">
        <v>334</v>
      </c>
      <c r="C1919" s="10"/>
      <c r="D1919" s="10"/>
      <c r="E1919" s="10"/>
      <c r="F1919" s="10" t="s">
        <v>3347</v>
      </c>
      <c r="G1919" s="11">
        <v>808.5</v>
      </c>
      <c r="H1919" s="13"/>
      <c r="I1919" s="10">
        <v>5</v>
      </c>
      <c r="J1919" s="47"/>
      <c r="K1919" s="10">
        <v>7</v>
      </c>
      <c r="L1919" s="10">
        <v>2</v>
      </c>
      <c r="M1919" s="10" t="s">
        <v>45</v>
      </c>
      <c r="N1919" s="10"/>
      <c r="O1919" s="12">
        <v>41310</v>
      </c>
      <c r="P1919" s="4" t="s">
        <v>8074</v>
      </c>
      <c r="Q1919" s="10" t="s">
        <v>49</v>
      </c>
      <c r="R1919" s="10" t="s">
        <v>8088</v>
      </c>
      <c r="S1919" s="13" t="s">
        <v>20</v>
      </c>
    </row>
    <row r="1920" spans="1:19" ht="15" hidden="1" customHeight="1" x14ac:dyDescent="0.25">
      <c r="A1920" s="10">
        <v>649737</v>
      </c>
      <c r="B1920" s="10" t="s">
        <v>64</v>
      </c>
      <c r="C1920" s="10"/>
      <c r="D1920" s="10"/>
      <c r="E1920" s="10"/>
      <c r="F1920" s="10" t="s">
        <v>3348</v>
      </c>
      <c r="G1920" s="11">
        <v>6026.13</v>
      </c>
      <c r="H1920" s="13"/>
      <c r="I1920" s="10">
        <v>10</v>
      </c>
      <c r="J1920" s="10" t="s">
        <v>3349</v>
      </c>
      <c r="K1920" s="47"/>
      <c r="L1920" s="47"/>
      <c r="M1920" s="10" t="s">
        <v>45</v>
      </c>
      <c r="N1920" s="10"/>
      <c r="O1920" s="12">
        <v>41310</v>
      </c>
      <c r="P1920" s="4" t="s">
        <v>8074</v>
      </c>
      <c r="Q1920" s="10" t="s">
        <v>58</v>
      </c>
      <c r="R1920" s="10" t="s">
        <v>8088</v>
      </c>
      <c r="S1920" s="13" t="s">
        <v>20</v>
      </c>
    </row>
    <row r="1921" spans="1:19" ht="15" hidden="1" customHeight="1" x14ac:dyDescent="0.25">
      <c r="A1921" s="10">
        <v>649739</v>
      </c>
      <c r="B1921" s="10" t="s">
        <v>64</v>
      </c>
      <c r="C1921" s="10"/>
      <c r="D1921" s="10"/>
      <c r="E1921" s="10"/>
      <c r="F1921" s="10" t="s">
        <v>3350</v>
      </c>
      <c r="G1921" s="11">
        <v>4136.63</v>
      </c>
      <c r="H1921" s="13"/>
      <c r="I1921" s="10">
        <v>10</v>
      </c>
      <c r="J1921" s="10" t="s">
        <v>3351</v>
      </c>
      <c r="K1921" s="13"/>
      <c r="L1921" s="13"/>
      <c r="M1921" s="10" t="s">
        <v>45</v>
      </c>
      <c r="N1921" s="10"/>
      <c r="O1921" s="12">
        <v>41310</v>
      </c>
      <c r="P1921" s="4" t="s">
        <v>8074</v>
      </c>
      <c r="Q1921" s="10" t="s">
        <v>58</v>
      </c>
      <c r="R1921" s="10" t="s">
        <v>8088</v>
      </c>
      <c r="S1921" s="13" t="s">
        <v>20</v>
      </c>
    </row>
    <row r="1922" spans="1:19" ht="15" hidden="1" customHeight="1" x14ac:dyDescent="0.25">
      <c r="A1922" s="10">
        <v>649741</v>
      </c>
      <c r="B1922" s="10" t="s">
        <v>64</v>
      </c>
      <c r="C1922" s="10"/>
      <c r="D1922" s="10"/>
      <c r="E1922" s="10"/>
      <c r="F1922" s="10" t="s">
        <v>3352</v>
      </c>
      <c r="G1922" s="11">
        <v>1118</v>
      </c>
      <c r="H1922" s="13"/>
      <c r="I1922" s="10">
        <v>8</v>
      </c>
      <c r="J1922" s="10" t="s">
        <v>3353</v>
      </c>
      <c r="K1922" s="47"/>
      <c r="L1922" s="47"/>
      <c r="M1922" s="10" t="s">
        <v>45</v>
      </c>
      <c r="N1922" s="10"/>
      <c r="O1922" s="12">
        <v>41310</v>
      </c>
      <c r="P1922" s="4" t="s">
        <v>8074</v>
      </c>
      <c r="Q1922" s="10" t="s">
        <v>58</v>
      </c>
      <c r="R1922" s="10" t="s">
        <v>8088</v>
      </c>
      <c r="S1922" s="13" t="s">
        <v>20</v>
      </c>
    </row>
    <row r="1923" spans="1:19" ht="15" hidden="1" customHeight="1" x14ac:dyDescent="0.25">
      <c r="A1923" s="10">
        <v>649746</v>
      </c>
      <c r="B1923" s="10" t="s">
        <v>64</v>
      </c>
      <c r="C1923" s="10"/>
      <c r="D1923" s="10"/>
      <c r="E1923" s="10"/>
      <c r="F1923" s="10" t="s">
        <v>3354</v>
      </c>
      <c r="G1923" s="11">
        <v>4808</v>
      </c>
      <c r="H1923" s="13"/>
      <c r="I1923" s="10">
        <v>6</v>
      </c>
      <c r="J1923" s="10" t="s">
        <v>3355</v>
      </c>
      <c r="K1923" s="47"/>
      <c r="L1923" s="13"/>
      <c r="M1923" s="10" t="s">
        <v>45</v>
      </c>
      <c r="N1923" s="10"/>
      <c r="O1923" s="12">
        <v>41310</v>
      </c>
      <c r="P1923" s="4" t="s">
        <v>8074</v>
      </c>
      <c r="Q1923" s="10" t="s">
        <v>58</v>
      </c>
      <c r="R1923" s="10" t="s">
        <v>8088</v>
      </c>
      <c r="S1923" s="13" t="s">
        <v>20</v>
      </c>
    </row>
    <row r="1924" spans="1:19" ht="15" hidden="1" customHeight="1" x14ac:dyDescent="0.25">
      <c r="A1924" s="10">
        <v>662024</v>
      </c>
      <c r="B1924" s="10" t="s">
        <v>508</v>
      </c>
      <c r="C1924" s="10"/>
      <c r="D1924" s="10"/>
      <c r="E1924" s="10"/>
      <c r="F1924" s="10" t="s">
        <v>4412</v>
      </c>
      <c r="G1924" s="11">
        <v>2429</v>
      </c>
      <c r="H1924" s="13"/>
      <c r="I1924" s="10">
        <v>4.5</v>
      </c>
      <c r="J1924" s="47"/>
      <c r="K1924" s="10">
        <v>5</v>
      </c>
      <c r="L1924" s="10">
        <v>2</v>
      </c>
      <c r="M1924" s="10" t="s">
        <v>45</v>
      </c>
      <c r="N1924" s="10"/>
      <c r="O1924" s="12">
        <v>41358</v>
      </c>
      <c r="P1924" s="4" t="s">
        <v>8075</v>
      </c>
      <c r="Q1924" s="10" t="s">
        <v>39</v>
      </c>
      <c r="R1924" s="10" t="s">
        <v>8088</v>
      </c>
      <c r="S1924" s="13" t="s">
        <v>20</v>
      </c>
    </row>
    <row r="1925" spans="1:19" ht="15" hidden="1" customHeight="1" x14ac:dyDescent="0.25">
      <c r="A1925" s="10">
        <v>649750</v>
      </c>
      <c r="B1925" s="10" t="s">
        <v>1553</v>
      </c>
      <c r="C1925" s="10"/>
      <c r="D1925" s="10"/>
      <c r="E1925" s="10"/>
      <c r="F1925" s="10" t="s">
        <v>3357</v>
      </c>
      <c r="G1925" s="11">
        <v>1185</v>
      </c>
      <c r="H1925" s="13"/>
      <c r="I1925" s="10" t="s">
        <v>151</v>
      </c>
      <c r="J1925" s="10" t="s">
        <v>198</v>
      </c>
      <c r="K1925" s="47"/>
      <c r="L1925" s="47"/>
      <c r="M1925" s="10" t="s">
        <v>45</v>
      </c>
      <c r="N1925" s="10"/>
      <c r="O1925" s="12">
        <v>41310</v>
      </c>
      <c r="P1925" s="4" t="s">
        <v>8074</v>
      </c>
      <c r="Q1925" s="10" t="s">
        <v>47</v>
      </c>
      <c r="R1925" s="10" t="s">
        <v>8088</v>
      </c>
      <c r="S1925" s="13" t="s">
        <v>20</v>
      </c>
    </row>
    <row r="1926" spans="1:19" ht="15" hidden="1" customHeight="1" x14ac:dyDescent="0.25">
      <c r="A1926" s="10">
        <v>649751</v>
      </c>
      <c r="B1926" s="10" t="s">
        <v>1553</v>
      </c>
      <c r="C1926" s="10"/>
      <c r="D1926" s="10"/>
      <c r="E1926" s="10"/>
      <c r="F1926" s="10" t="s">
        <v>3358</v>
      </c>
      <c r="G1926" s="11">
        <v>1185</v>
      </c>
      <c r="H1926" s="13"/>
      <c r="I1926" s="10" t="s">
        <v>151</v>
      </c>
      <c r="J1926" s="10" t="s">
        <v>198</v>
      </c>
      <c r="K1926" s="47"/>
      <c r="L1926" s="47"/>
      <c r="M1926" s="10" t="s">
        <v>45</v>
      </c>
      <c r="N1926" s="10"/>
      <c r="O1926" s="12">
        <v>41310</v>
      </c>
      <c r="P1926" s="4" t="s">
        <v>8074</v>
      </c>
      <c r="Q1926" s="10" t="s">
        <v>47</v>
      </c>
      <c r="R1926" s="10" t="s">
        <v>8088</v>
      </c>
      <c r="S1926" s="13" t="s">
        <v>20</v>
      </c>
    </row>
    <row r="1927" spans="1:19" ht="15" hidden="1" customHeight="1" x14ac:dyDescent="0.25">
      <c r="A1927" s="10">
        <v>632525</v>
      </c>
      <c r="B1927" s="10" t="s">
        <v>1613</v>
      </c>
      <c r="C1927" s="10"/>
      <c r="D1927" s="10"/>
      <c r="E1927" s="10"/>
      <c r="F1927" s="10" t="s">
        <v>1614</v>
      </c>
      <c r="G1927" s="11">
        <v>2403.5</v>
      </c>
      <c r="H1927" s="13"/>
      <c r="I1927" s="10">
        <v>5</v>
      </c>
      <c r="J1927" s="47"/>
      <c r="K1927" s="10">
        <v>7</v>
      </c>
      <c r="L1927" s="10">
        <v>2</v>
      </c>
      <c r="M1927" s="10" t="s">
        <v>45</v>
      </c>
      <c r="N1927" s="10"/>
      <c r="O1927" s="12">
        <v>41225</v>
      </c>
      <c r="P1927" s="4" t="s">
        <v>8071</v>
      </c>
      <c r="Q1927" s="10" t="s">
        <v>34</v>
      </c>
      <c r="R1927" s="10" t="s">
        <v>8088</v>
      </c>
      <c r="S1927" s="13" t="s">
        <v>20</v>
      </c>
    </row>
    <row r="1928" spans="1:19" s="10" customFormat="1" ht="15" customHeight="1" x14ac:dyDescent="0.25">
      <c r="A1928" s="10">
        <v>666308</v>
      </c>
      <c r="B1928" s="10" t="s">
        <v>320</v>
      </c>
      <c r="C1928" s="76" t="s">
        <v>8375</v>
      </c>
      <c r="D1928" s="76"/>
      <c r="E1928" s="76"/>
      <c r="F1928" s="10" t="s">
        <v>321</v>
      </c>
      <c r="G1928" s="11">
        <v>5401</v>
      </c>
      <c r="I1928" s="10">
        <v>44</v>
      </c>
      <c r="J1928" s="10">
        <v>0</v>
      </c>
      <c r="K1928" s="10">
        <v>0</v>
      </c>
      <c r="L1928" s="10">
        <v>1.4</v>
      </c>
      <c r="M1928" s="10" t="s">
        <v>18</v>
      </c>
      <c r="N1928" s="10">
        <v>804343</v>
      </c>
      <c r="O1928" s="12">
        <v>41360</v>
      </c>
      <c r="P1928" s="4" t="s">
        <v>8075</v>
      </c>
      <c r="Q1928" s="10" t="s">
        <v>52</v>
      </c>
      <c r="R1928" s="10" t="s">
        <v>8087</v>
      </c>
      <c r="S1928" s="10" t="s">
        <v>26</v>
      </c>
    </row>
    <row r="1929" spans="1:19" ht="15" hidden="1" customHeight="1" x14ac:dyDescent="0.25">
      <c r="A1929" s="10">
        <v>680121</v>
      </c>
      <c r="B1929" s="10" t="s">
        <v>937</v>
      </c>
      <c r="C1929" s="10"/>
      <c r="D1929" s="10" t="s">
        <v>8563</v>
      </c>
      <c r="E1929" s="10"/>
      <c r="F1929" s="10" t="s">
        <v>938</v>
      </c>
      <c r="G1929" s="11">
        <v>1360.8</v>
      </c>
      <c r="H1929" s="13"/>
      <c r="I1929" s="10">
        <v>2.5</v>
      </c>
      <c r="J1929" s="47"/>
      <c r="K1929" s="10">
        <v>4</v>
      </c>
      <c r="L1929" s="10">
        <v>2</v>
      </c>
      <c r="M1929" s="10" t="s">
        <v>18</v>
      </c>
      <c r="N1929" s="10">
        <v>837050</v>
      </c>
      <c r="O1929" s="12">
        <v>41423</v>
      </c>
      <c r="P1929" s="4" t="s">
        <v>8077</v>
      </c>
      <c r="Q1929" s="10" t="s">
        <v>37</v>
      </c>
      <c r="R1929" s="47" t="s">
        <v>8087</v>
      </c>
      <c r="S1929" s="13" t="s">
        <v>20</v>
      </c>
    </row>
    <row r="1930" spans="1:19" s="10" customFormat="1" ht="15" customHeight="1" x14ac:dyDescent="0.25">
      <c r="A1930" s="10">
        <v>669361</v>
      </c>
      <c r="B1930" s="10" t="s">
        <v>320</v>
      </c>
      <c r="C1930" s="76" t="s">
        <v>8375</v>
      </c>
      <c r="D1930" s="76"/>
      <c r="E1930" s="76"/>
      <c r="F1930" s="10" t="s">
        <v>321</v>
      </c>
      <c r="G1930" s="11">
        <v>8101.5</v>
      </c>
      <c r="I1930" s="10">
        <v>44</v>
      </c>
      <c r="J1930" s="10">
        <v>0</v>
      </c>
      <c r="K1930" s="10">
        <v>0</v>
      </c>
      <c r="L1930" s="10">
        <v>1.4</v>
      </c>
      <c r="M1930" s="10" t="s">
        <v>18</v>
      </c>
      <c r="N1930" s="10">
        <v>812115</v>
      </c>
      <c r="O1930" s="12">
        <v>41375</v>
      </c>
      <c r="P1930" s="4" t="s">
        <v>8076</v>
      </c>
      <c r="Q1930" s="10" t="s">
        <v>23</v>
      </c>
      <c r="R1930" s="10" t="s">
        <v>8087</v>
      </c>
      <c r="S1930" s="10" t="s">
        <v>26</v>
      </c>
    </row>
    <row r="1931" spans="1:19" ht="15" hidden="1" customHeight="1" x14ac:dyDescent="0.25">
      <c r="A1931" s="10">
        <v>649768</v>
      </c>
      <c r="B1931" s="10" t="s">
        <v>3065</v>
      </c>
      <c r="C1931" s="10"/>
      <c r="D1931" s="10"/>
      <c r="E1931" s="10"/>
      <c r="F1931" s="10" t="s">
        <v>3266</v>
      </c>
      <c r="G1931" s="11">
        <v>4495</v>
      </c>
      <c r="H1931" s="13"/>
      <c r="I1931" s="10">
        <v>8</v>
      </c>
      <c r="J1931" s="47"/>
      <c r="K1931" s="10">
        <v>8</v>
      </c>
      <c r="L1931" s="10">
        <v>2</v>
      </c>
      <c r="M1931" s="10" t="s">
        <v>45</v>
      </c>
      <c r="N1931" s="10"/>
      <c r="O1931" s="12">
        <v>41311</v>
      </c>
      <c r="P1931" s="4" t="s">
        <v>8074</v>
      </c>
      <c r="Q1931" s="10" t="s">
        <v>34</v>
      </c>
      <c r="R1931" s="10" t="s">
        <v>8088</v>
      </c>
      <c r="S1931" s="13" t="s">
        <v>20</v>
      </c>
    </row>
    <row r="1932" spans="1:19" ht="15" hidden="1" customHeight="1" x14ac:dyDescent="0.25">
      <c r="A1932" s="10">
        <v>649770</v>
      </c>
      <c r="B1932" s="10" t="s">
        <v>3065</v>
      </c>
      <c r="C1932" s="10"/>
      <c r="D1932" s="10"/>
      <c r="E1932" s="10"/>
      <c r="F1932" s="10" t="s">
        <v>3261</v>
      </c>
      <c r="G1932" s="11">
        <v>3283.75</v>
      </c>
      <c r="H1932" s="13"/>
      <c r="I1932" s="10">
        <v>8</v>
      </c>
      <c r="J1932" s="47"/>
      <c r="K1932" s="10">
        <v>12</v>
      </c>
      <c r="L1932" s="10">
        <v>2</v>
      </c>
      <c r="M1932" s="10" t="s">
        <v>45</v>
      </c>
      <c r="N1932" s="10"/>
      <c r="O1932" s="12">
        <v>41311</v>
      </c>
      <c r="P1932" s="4" t="s">
        <v>8074</v>
      </c>
      <c r="Q1932" s="10" t="s">
        <v>34</v>
      </c>
      <c r="R1932" s="10" t="s">
        <v>8088</v>
      </c>
      <c r="S1932" s="13" t="s">
        <v>20</v>
      </c>
    </row>
    <row r="1933" spans="1:19" ht="15" hidden="1" customHeight="1" x14ac:dyDescent="0.25">
      <c r="A1933" s="10">
        <v>649771</v>
      </c>
      <c r="B1933" s="10" t="s">
        <v>3065</v>
      </c>
      <c r="C1933" s="10"/>
      <c r="D1933" s="10"/>
      <c r="E1933" s="10"/>
      <c r="F1933" s="10" t="s">
        <v>3260</v>
      </c>
      <c r="G1933" s="11">
        <v>5107.5</v>
      </c>
      <c r="H1933" s="13"/>
      <c r="I1933" s="10">
        <v>8</v>
      </c>
      <c r="J1933" s="47"/>
      <c r="K1933" s="10">
        <v>10</v>
      </c>
      <c r="L1933" s="10">
        <v>2</v>
      </c>
      <c r="M1933" s="10" t="s">
        <v>45</v>
      </c>
      <c r="N1933" s="10"/>
      <c r="O1933" s="12">
        <v>41311</v>
      </c>
      <c r="P1933" s="4" t="s">
        <v>8074</v>
      </c>
      <c r="Q1933" s="10" t="s">
        <v>34</v>
      </c>
      <c r="R1933" s="10" t="s">
        <v>8088</v>
      </c>
      <c r="S1933" s="13" t="s">
        <v>20</v>
      </c>
    </row>
    <row r="1934" spans="1:19" ht="15" hidden="1" customHeight="1" x14ac:dyDescent="0.25">
      <c r="A1934" s="10">
        <v>649772</v>
      </c>
      <c r="B1934" s="10" t="s">
        <v>3065</v>
      </c>
      <c r="C1934" s="10"/>
      <c r="D1934" s="10"/>
      <c r="E1934" s="10"/>
      <c r="F1934" s="10" t="s">
        <v>3262</v>
      </c>
      <c r="G1934" s="11">
        <v>3142.5</v>
      </c>
      <c r="H1934" s="13"/>
      <c r="I1934" s="10">
        <v>7</v>
      </c>
      <c r="J1934" s="47"/>
      <c r="K1934" s="10">
        <v>13</v>
      </c>
      <c r="L1934" s="10">
        <v>2</v>
      </c>
      <c r="M1934" s="10" t="s">
        <v>45</v>
      </c>
      <c r="N1934" s="10"/>
      <c r="O1934" s="12">
        <v>41311</v>
      </c>
      <c r="P1934" s="4" t="s">
        <v>8074</v>
      </c>
      <c r="Q1934" s="10" t="s">
        <v>34</v>
      </c>
      <c r="R1934" s="10" t="s">
        <v>8088</v>
      </c>
      <c r="S1934" s="13" t="s">
        <v>20</v>
      </c>
    </row>
    <row r="1935" spans="1:19" ht="15" hidden="1" customHeight="1" x14ac:dyDescent="0.25">
      <c r="A1935" s="10">
        <v>649775</v>
      </c>
      <c r="B1935" s="10" t="s">
        <v>3065</v>
      </c>
      <c r="C1935" s="10"/>
      <c r="D1935" s="10"/>
      <c r="E1935" s="10"/>
      <c r="F1935" s="10" t="s">
        <v>3264</v>
      </c>
      <c r="G1935" s="11">
        <v>10195</v>
      </c>
      <c r="H1935" s="13"/>
      <c r="I1935" s="10">
        <v>13</v>
      </c>
      <c r="J1935" s="47"/>
      <c r="K1935" s="10">
        <v>15</v>
      </c>
      <c r="L1935" s="10">
        <v>2</v>
      </c>
      <c r="M1935" s="10" t="s">
        <v>45</v>
      </c>
      <c r="N1935" s="10"/>
      <c r="O1935" s="12">
        <v>41311</v>
      </c>
      <c r="P1935" s="4" t="s">
        <v>8074</v>
      </c>
      <c r="Q1935" s="10" t="s">
        <v>34</v>
      </c>
      <c r="R1935" s="10" t="s">
        <v>8088</v>
      </c>
      <c r="S1935" s="13" t="s">
        <v>20</v>
      </c>
    </row>
    <row r="1936" spans="1:19" ht="15" hidden="1" customHeight="1" x14ac:dyDescent="0.25">
      <c r="A1936" s="10">
        <v>649776</v>
      </c>
      <c r="B1936" s="10" t="s">
        <v>3065</v>
      </c>
      <c r="C1936" s="10"/>
      <c r="D1936" s="10"/>
      <c r="E1936" s="10"/>
      <c r="F1936" s="10" t="s">
        <v>3265</v>
      </c>
      <c r="G1936" s="11">
        <v>5195</v>
      </c>
      <c r="H1936" s="13"/>
      <c r="I1936" s="10">
        <v>13</v>
      </c>
      <c r="J1936" s="47"/>
      <c r="K1936" s="10">
        <v>13</v>
      </c>
      <c r="L1936" s="10">
        <v>2</v>
      </c>
      <c r="M1936" s="10" t="s">
        <v>45</v>
      </c>
      <c r="N1936" s="10"/>
      <c r="O1936" s="12">
        <v>41311</v>
      </c>
      <c r="P1936" s="4" t="s">
        <v>8074</v>
      </c>
      <c r="Q1936" s="10" t="s">
        <v>34</v>
      </c>
      <c r="R1936" s="10" t="s">
        <v>8088</v>
      </c>
      <c r="S1936" s="13" t="s">
        <v>20</v>
      </c>
    </row>
    <row r="1937" spans="1:19" ht="15" hidden="1" customHeight="1" x14ac:dyDescent="0.25">
      <c r="A1937" s="10">
        <v>649779</v>
      </c>
      <c r="B1937" s="10" t="s">
        <v>3065</v>
      </c>
      <c r="C1937" s="10"/>
      <c r="D1937" s="10"/>
      <c r="E1937" s="10"/>
      <c r="F1937" s="10" t="s">
        <v>3263</v>
      </c>
      <c r="G1937" s="11">
        <v>7232.5</v>
      </c>
      <c r="H1937" s="13"/>
      <c r="I1937" s="10">
        <v>10</v>
      </c>
      <c r="J1937" s="47"/>
      <c r="K1937" s="10">
        <v>13</v>
      </c>
      <c r="L1937" s="10">
        <v>2</v>
      </c>
      <c r="M1937" s="10" t="s">
        <v>45</v>
      </c>
      <c r="N1937" s="10"/>
      <c r="O1937" s="12">
        <v>41311</v>
      </c>
      <c r="P1937" s="4" t="s">
        <v>8074</v>
      </c>
      <c r="Q1937" s="10" t="s">
        <v>34</v>
      </c>
      <c r="R1937" s="10" t="s">
        <v>8088</v>
      </c>
      <c r="S1937" s="13" t="s">
        <v>20</v>
      </c>
    </row>
    <row r="1938" spans="1:19" ht="15" hidden="1" customHeight="1" x14ac:dyDescent="0.25">
      <c r="A1938" s="10">
        <v>649782</v>
      </c>
      <c r="B1938" s="10" t="s">
        <v>3065</v>
      </c>
      <c r="C1938" s="10"/>
      <c r="D1938" s="10"/>
      <c r="E1938" s="10"/>
      <c r="F1938" s="10" t="s">
        <v>3267</v>
      </c>
      <c r="G1938" s="11">
        <v>3976.25</v>
      </c>
      <c r="H1938" s="13"/>
      <c r="I1938" s="10">
        <v>10</v>
      </c>
      <c r="J1938" s="47"/>
      <c r="K1938" s="10">
        <v>12</v>
      </c>
      <c r="L1938" s="10">
        <v>2</v>
      </c>
      <c r="M1938" s="10" t="s">
        <v>45</v>
      </c>
      <c r="N1938" s="10"/>
      <c r="O1938" s="12">
        <v>41311</v>
      </c>
      <c r="P1938" s="4" t="s">
        <v>8074</v>
      </c>
      <c r="Q1938" s="10" t="s">
        <v>34</v>
      </c>
      <c r="R1938" s="10" t="s">
        <v>8088</v>
      </c>
      <c r="S1938" s="13" t="s">
        <v>20</v>
      </c>
    </row>
    <row r="1939" spans="1:19" ht="15" hidden="1" customHeight="1" x14ac:dyDescent="0.25">
      <c r="A1939" s="10">
        <v>649785</v>
      </c>
      <c r="B1939" s="10" t="s">
        <v>3065</v>
      </c>
      <c r="C1939" s="10"/>
      <c r="D1939" s="10"/>
      <c r="E1939" s="10"/>
      <c r="F1939" s="10" t="s">
        <v>3258</v>
      </c>
      <c r="G1939" s="11">
        <v>2402.5</v>
      </c>
      <c r="H1939" s="13"/>
      <c r="I1939" s="10" t="s">
        <v>3259</v>
      </c>
      <c r="J1939" s="10">
        <v>6</v>
      </c>
      <c r="K1939" s="10">
        <v>2</v>
      </c>
      <c r="L1939" s="47"/>
      <c r="M1939" s="10" t="s">
        <v>45</v>
      </c>
      <c r="N1939" s="10"/>
      <c r="O1939" s="12">
        <v>41311</v>
      </c>
      <c r="P1939" s="4" t="s">
        <v>8074</v>
      </c>
      <c r="Q1939" s="10" t="s">
        <v>34</v>
      </c>
      <c r="R1939" s="47" t="s">
        <v>8087</v>
      </c>
      <c r="S1939" s="13" t="s">
        <v>20</v>
      </c>
    </row>
    <row r="1940" spans="1:19" ht="15" hidden="1" customHeight="1" x14ac:dyDescent="0.25">
      <c r="A1940" s="10">
        <v>649787</v>
      </c>
      <c r="B1940" s="10" t="s">
        <v>3065</v>
      </c>
      <c r="C1940" s="10"/>
      <c r="D1940" s="10"/>
      <c r="E1940" s="10"/>
      <c r="F1940" s="10" t="s">
        <v>3255</v>
      </c>
      <c r="G1940" s="11">
        <v>2277.5</v>
      </c>
      <c r="H1940" s="13"/>
      <c r="I1940" s="10" t="s">
        <v>3256</v>
      </c>
      <c r="J1940" s="10">
        <v>4</v>
      </c>
      <c r="K1940" s="10">
        <v>2</v>
      </c>
      <c r="L1940" s="47"/>
      <c r="M1940" s="10" t="s">
        <v>45</v>
      </c>
      <c r="N1940" s="10"/>
      <c r="O1940" s="12">
        <v>41311</v>
      </c>
      <c r="P1940" s="4" t="s">
        <v>8074</v>
      </c>
      <c r="Q1940" s="10" t="s">
        <v>34</v>
      </c>
      <c r="R1940" s="10" t="s">
        <v>8088</v>
      </c>
      <c r="S1940" s="13" t="s">
        <v>20</v>
      </c>
    </row>
    <row r="1941" spans="1:19" ht="15" hidden="1" customHeight="1" x14ac:dyDescent="0.25">
      <c r="A1941" s="10">
        <v>649788</v>
      </c>
      <c r="B1941" s="10" t="s">
        <v>3065</v>
      </c>
      <c r="C1941" s="10"/>
      <c r="D1941" s="10"/>
      <c r="E1941" s="10"/>
      <c r="F1941" s="10" t="s">
        <v>3254</v>
      </c>
      <c r="G1941" s="11">
        <v>2082.5</v>
      </c>
      <c r="H1941" s="13"/>
      <c r="I1941" s="10" t="s">
        <v>3253</v>
      </c>
      <c r="J1941" s="10">
        <v>6</v>
      </c>
      <c r="K1941" s="10">
        <v>2</v>
      </c>
      <c r="L1941" s="47"/>
      <c r="M1941" s="10" t="s">
        <v>45</v>
      </c>
      <c r="N1941" s="10"/>
      <c r="O1941" s="12">
        <v>41311</v>
      </c>
      <c r="P1941" s="4" t="s">
        <v>8074</v>
      </c>
      <c r="Q1941" s="10" t="s">
        <v>34</v>
      </c>
      <c r="R1941" s="10" t="s">
        <v>8088</v>
      </c>
      <c r="S1941" s="13" t="s">
        <v>20</v>
      </c>
    </row>
    <row r="1942" spans="1:19" ht="15" hidden="1" customHeight="1" x14ac:dyDescent="0.25">
      <c r="A1942" s="10">
        <v>649791</v>
      </c>
      <c r="B1942" s="10" t="s">
        <v>3065</v>
      </c>
      <c r="C1942" s="10"/>
      <c r="D1942" s="10"/>
      <c r="E1942" s="10"/>
      <c r="F1942" s="10" t="s">
        <v>3252</v>
      </c>
      <c r="G1942" s="11">
        <v>1715</v>
      </c>
      <c r="H1942" s="13"/>
      <c r="I1942" s="10" t="s">
        <v>3253</v>
      </c>
      <c r="J1942" s="10">
        <v>3</v>
      </c>
      <c r="K1942" s="10">
        <v>2</v>
      </c>
      <c r="L1942" s="47"/>
      <c r="M1942" s="10" t="s">
        <v>45</v>
      </c>
      <c r="N1942" s="10"/>
      <c r="O1942" s="12">
        <v>41311</v>
      </c>
      <c r="P1942" s="4" t="s">
        <v>8074</v>
      </c>
      <c r="Q1942" s="10" t="s">
        <v>34</v>
      </c>
      <c r="R1942" s="10" t="s">
        <v>8088</v>
      </c>
      <c r="S1942" s="13" t="s">
        <v>20</v>
      </c>
    </row>
    <row r="1943" spans="1:19" s="10" customFormat="1" ht="15" customHeight="1" x14ac:dyDescent="0.25">
      <c r="A1943" s="10">
        <v>684282</v>
      </c>
      <c r="B1943" s="10" t="s">
        <v>320</v>
      </c>
      <c r="C1943" s="76" t="s">
        <v>8375</v>
      </c>
      <c r="D1943" s="76"/>
      <c r="E1943" s="76"/>
      <c r="F1943" s="10" t="s">
        <v>321</v>
      </c>
      <c r="G1943" s="11">
        <v>2692.5</v>
      </c>
      <c r="I1943" s="10">
        <v>44</v>
      </c>
      <c r="J1943" s="10">
        <v>0</v>
      </c>
      <c r="K1943" s="10">
        <v>0</v>
      </c>
      <c r="L1943" s="10">
        <v>1.4</v>
      </c>
      <c r="M1943" s="10" t="s">
        <v>18</v>
      </c>
      <c r="N1943" s="10">
        <v>842977</v>
      </c>
      <c r="O1943" s="12">
        <v>41432</v>
      </c>
      <c r="P1943" s="4" t="s">
        <v>8078</v>
      </c>
      <c r="Q1943" s="10" t="s">
        <v>42</v>
      </c>
      <c r="R1943" s="10" t="s">
        <v>8087</v>
      </c>
      <c r="S1943" s="10" t="s">
        <v>26</v>
      </c>
    </row>
    <row r="1944" spans="1:19" s="10" customFormat="1" ht="15" customHeight="1" x14ac:dyDescent="0.25">
      <c r="A1944" s="10">
        <v>639175</v>
      </c>
      <c r="B1944" s="10" t="s">
        <v>320</v>
      </c>
      <c r="C1944" s="76" t="s">
        <v>8375</v>
      </c>
      <c r="D1944" s="76"/>
      <c r="E1944" s="76"/>
      <c r="F1944" s="10" t="s">
        <v>322</v>
      </c>
      <c r="G1944" s="11">
        <v>2950.25</v>
      </c>
      <c r="I1944" s="10">
        <v>50</v>
      </c>
      <c r="J1944" s="10">
        <v>0</v>
      </c>
      <c r="K1944" s="10">
        <v>0</v>
      </c>
      <c r="L1944" s="10">
        <v>1.4</v>
      </c>
      <c r="M1944" s="10" t="s">
        <v>18</v>
      </c>
      <c r="N1944" s="10">
        <v>750874</v>
      </c>
      <c r="O1944" s="12">
        <v>41243</v>
      </c>
      <c r="P1944" s="4" t="s">
        <v>8071</v>
      </c>
      <c r="Q1944" s="10" t="s">
        <v>164</v>
      </c>
      <c r="R1944" s="10" t="s">
        <v>8087</v>
      </c>
      <c r="S1944" s="10" t="s">
        <v>26</v>
      </c>
    </row>
    <row r="1945" spans="1:19" s="10" customFormat="1" ht="15" customHeight="1" x14ac:dyDescent="0.25">
      <c r="A1945" s="10">
        <v>654062</v>
      </c>
      <c r="B1945" s="10" t="s">
        <v>320</v>
      </c>
      <c r="C1945" s="76" t="s">
        <v>8375</v>
      </c>
      <c r="D1945" s="76"/>
      <c r="E1945" s="76"/>
      <c r="F1945" s="10" t="s">
        <v>322</v>
      </c>
      <c r="G1945" s="11">
        <v>1273.8</v>
      </c>
      <c r="I1945" s="10">
        <v>50</v>
      </c>
      <c r="J1945" s="10">
        <v>0</v>
      </c>
      <c r="K1945" s="10">
        <v>0</v>
      </c>
      <c r="L1945" s="10">
        <v>1.4</v>
      </c>
      <c r="M1945" s="10" t="s">
        <v>18</v>
      </c>
      <c r="N1945" s="10">
        <v>782159</v>
      </c>
      <c r="O1945" s="12">
        <v>41316</v>
      </c>
      <c r="P1945" s="4" t="s">
        <v>8074</v>
      </c>
      <c r="Q1945" s="10" t="s">
        <v>31</v>
      </c>
      <c r="R1945" s="10" t="s">
        <v>8088</v>
      </c>
      <c r="S1945" s="10" t="s">
        <v>26</v>
      </c>
    </row>
    <row r="1946" spans="1:19" ht="15" hidden="1" customHeight="1" x14ac:dyDescent="0.25">
      <c r="A1946" s="10">
        <v>649865</v>
      </c>
      <c r="B1946" s="10" t="s">
        <v>64</v>
      </c>
      <c r="C1946" s="10"/>
      <c r="D1946" s="10"/>
      <c r="E1946" s="10"/>
      <c r="F1946" s="10" t="s">
        <v>3362</v>
      </c>
      <c r="G1946" s="11">
        <v>2630.5</v>
      </c>
      <c r="H1946" s="13"/>
      <c r="I1946" s="10">
        <v>12</v>
      </c>
      <c r="J1946" s="10">
        <v>8</v>
      </c>
      <c r="K1946" s="10" t="s">
        <v>3363</v>
      </c>
      <c r="L1946" s="47"/>
      <c r="M1946" s="10" t="s">
        <v>45</v>
      </c>
      <c r="N1946" s="10"/>
      <c r="O1946" s="12">
        <v>41311</v>
      </c>
      <c r="P1946" s="4" t="s">
        <v>8074</v>
      </c>
      <c r="Q1946" s="10" t="s">
        <v>39</v>
      </c>
      <c r="R1946" s="10" t="s">
        <v>8088</v>
      </c>
      <c r="S1946" s="13" t="s">
        <v>20</v>
      </c>
    </row>
    <row r="1947" spans="1:19" ht="15" hidden="1" customHeight="1" x14ac:dyDescent="0.25">
      <c r="A1947" s="10">
        <v>649926</v>
      </c>
      <c r="B1947" s="10" t="s">
        <v>3364</v>
      </c>
      <c r="C1947" s="10"/>
      <c r="D1947" s="10"/>
      <c r="E1947" s="10"/>
      <c r="F1947" s="10" t="s">
        <v>3365</v>
      </c>
      <c r="G1947" s="11">
        <v>1222.5</v>
      </c>
      <c r="H1947" s="13"/>
      <c r="I1947" s="10">
        <v>24</v>
      </c>
      <c r="J1947" s="10" t="s">
        <v>3366</v>
      </c>
      <c r="K1947" s="47"/>
      <c r="L1947" s="47"/>
      <c r="M1947" s="10" t="s">
        <v>45</v>
      </c>
      <c r="N1947" s="10"/>
      <c r="O1947" s="12">
        <v>41311</v>
      </c>
      <c r="P1947" s="4" t="s">
        <v>8074</v>
      </c>
      <c r="Q1947" s="10" t="s">
        <v>75</v>
      </c>
      <c r="R1947" s="10" t="s">
        <v>8088</v>
      </c>
      <c r="S1947" s="13" t="s">
        <v>20</v>
      </c>
    </row>
    <row r="1948" spans="1:19" ht="15" hidden="1" customHeight="1" x14ac:dyDescent="0.25">
      <c r="A1948" s="10">
        <v>649932</v>
      </c>
      <c r="B1948" s="10" t="s">
        <v>3364</v>
      </c>
      <c r="C1948" s="10"/>
      <c r="D1948" s="10"/>
      <c r="E1948" s="10"/>
      <c r="F1948" s="10" t="s">
        <v>3367</v>
      </c>
      <c r="G1948" s="11">
        <v>2454</v>
      </c>
      <c r="H1948" s="13"/>
      <c r="I1948" s="10">
        <v>33</v>
      </c>
      <c r="J1948" s="10" t="s">
        <v>3368</v>
      </c>
      <c r="K1948" s="47"/>
      <c r="L1948" s="47"/>
      <c r="M1948" s="10" t="s">
        <v>45</v>
      </c>
      <c r="N1948" s="10"/>
      <c r="O1948" s="12">
        <v>41311</v>
      </c>
      <c r="P1948" s="4" t="s">
        <v>8074</v>
      </c>
      <c r="Q1948" s="10" t="s">
        <v>75</v>
      </c>
      <c r="R1948" s="10" t="s">
        <v>8088</v>
      </c>
      <c r="S1948" s="13" t="s">
        <v>20</v>
      </c>
    </row>
    <row r="1949" spans="1:19" s="10" customFormat="1" ht="15" customHeight="1" x14ac:dyDescent="0.25">
      <c r="A1949" s="10">
        <v>665742</v>
      </c>
      <c r="B1949" s="10" t="s">
        <v>320</v>
      </c>
      <c r="C1949" s="76" t="s">
        <v>8375</v>
      </c>
      <c r="D1949" s="76"/>
      <c r="E1949" s="76"/>
      <c r="F1949" s="10" t="s">
        <v>322</v>
      </c>
      <c r="G1949" s="11">
        <v>1263.4000000000001</v>
      </c>
      <c r="I1949" s="10">
        <v>50</v>
      </c>
      <c r="J1949" s="10">
        <v>0</v>
      </c>
      <c r="K1949" s="10">
        <v>0</v>
      </c>
      <c r="L1949" s="10">
        <v>1.4</v>
      </c>
      <c r="M1949" s="10" t="s">
        <v>18</v>
      </c>
      <c r="N1949" s="10">
        <v>803740</v>
      </c>
      <c r="O1949" s="12">
        <v>41359</v>
      </c>
      <c r="P1949" s="4" t="s">
        <v>8075</v>
      </c>
      <c r="Q1949" s="10" t="s">
        <v>71</v>
      </c>
      <c r="R1949" s="10" t="s">
        <v>8087</v>
      </c>
      <c r="S1949" s="10" t="s">
        <v>26</v>
      </c>
    </row>
    <row r="1950" spans="1:19" s="10" customFormat="1" ht="15" customHeight="1" x14ac:dyDescent="0.25">
      <c r="A1950" s="10">
        <v>666325</v>
      </c>
      <c r="B1950" s="10" t="s">
        <v>320</v>
      </c>
      <c r="C1950" s="76" t="s">
        <v>8375</v>
      </c>
      <c r="D1950" s="76"/>
      <c r="E1950" s="76"/>
      <c r="F1950" s="10" t="s">
        <v>322</v>
      </c>
      <c r="G1950" s="11">
        <v>1263.4000000000001</v>
      </c>
      <c r="I1950" s="10">
        <v>50</v>
      </c>
      <c r="J1950" s="10">
        <v>0</v>
      </c>
      <c r="K1950" s="10">
        <v>0</v>
      </c>
      <c r="L1950" s="10">
        <v>1.4</v>
      </c>
      <c r="M1950" s="10" t="s">
        <v>18</v>
      </c>
      <c r="N1950" s="10">
        <v>804368</v>
      </c>
      <c r="O1950" s="12">
        <v>41360</v>
      </c>
      <c r="P1950" s="4" t="s">
        <v>8075</v>
      </c>
      <c r="Q1950" s="10" t="s">
        <v>52</v>
      </c>
      <c r="R1950" s="10" t="s">
        <v>8087</v>
      </c>
      <c r="S1950" s="10" t="s">
        <v>26</v>
      </c>
    </row>
    <row r="1951" spans="1:19" ht="15" hidden="1" customHeight="1" x14ac:dyDescent="0.25">
      <c r="A1951" s="10">
        <v>650016</v>
      </c>
      <c r="B1951" s="10" t="s">
        <v>24</v>
      </c>
      <c r="C1951" s="10"/>
      <c r="D1951" s="10"/>
      <c r="E1951" s="10"/>
      <c r="F1951" s="10" t="s">
        <v>3371</v>
      </c>
      <c r="G1951" s="11">
        <v>1186</v>
      </c>
      <c r="H1951" s="13"/>
      <c r="I1951" s="10" t="s">
        <v>143</v>
      </c>
      <c r="J1951" s="10" t="s">
        <v>3372</v>
      </c>
      <c r="K1951" s="47"/>
      <c r="L1951" s="47"/>
      <c r="M1951" s="10" t="s">
        <v>45</v>
      </c>
      <c r="N1951" s="10"/>
      <c r="O1951" s="12">
        <v>41311</v>
      </c>
      <c r="P1951" s="4" t="s">
        <v>8074</v>
      </c>
      <c r="Q1951" s="10" t="s">
        <v>42</v>
      </c>
      <c r="R1951" s="10" t="s">
        <v>8088</v>
      </c>
      <c r="S1951" s="13" t="s">
        <v>20</v>
      </c>
    </row>
    <row r="1952" spans="1:19" ht="15" hidden="1" customHeight="1" x14ac:dyDescent="0.25">
      <c r="A1952" s="10">
        <v>650073</v>
      </c>
      <c r="B1952" s="10" t="s">
        <v>1544</v>
      </c>
      <c r="C1952" s="10"/>
      <c r="D1952" s="10"/>
      <c r="E1952" s="10"/>
      <c r="F1952" s="10" t="s">
        <v>3373</v>
      </c>
      <c r="G1952" s="11">
        <v>5365</v>
      </c>
      <c r="H1952" s="13"/>
      <c r="I1952" s="10" t="s">
        <v>143</v>
      </c>
      <c r="J1952" s="10" t="s">
        <v>2793</v>
      </c>
      <c r="K1952" s="47"/>
      <c r="L1952" s="47"/>
      <c r="M1952" s="10" t="s">
        <v>45</v>
      </c>
      <c r="N1952" s="10"/>
      <c r="O1952" s="12">
        <v>41311</v>
      </c>
      <c r="P1952" s="4" t="s">
        <v>8074</v>
      </c>
      <c r="Q1952" s="10" t="s">
        <v>103</v>
      </c>
      <c r="R1952" s="10" t="s">
        <v>8088</v>
      </c>
      <c r="S1952" s="13" t="s">
        <v>20</v>
      </c>
    </row>
    <row r="1953" spans="1:19" ht="15" hidden="1" customHeight="1" x14ac:dyDescent="0.25">
      <c r="A1953" s="10">
        <v>650074</v>
      </c>
      <c r="B1953" s="10" t="s">
        <v>1544</v>
      </c>
      <c r="C1953" s="10"/>
      <c r="D1953" s="10"/>
      <c r="E1953" s="10"/>
      <c r="F1953" s="10" t="s">
        <v>3374</v>
      </c>
      <c r="G1953" s="11">
        <v>3532.5</v>
      </c>
      <c r="H1953" s="13"/>
      <c r="I1953" s="10">
        <v>10</v>
      </c>
      <c r="J1953" s="10" t="s">
        <v>2160</v>
      </c>
      <c r="K1953" s="47"/>
      <c r="L1953" s="47"/>
      <c r="M1953" s="10" t="s">
        <v>45</v>
      </c>
      <c r="N1953" s="10"/>
      <c r="O1953" s="12">
        <v>41311</v>
      </c>
      <c r="P1953" s="4" t="s">
        <v>8074</v>
      </c>
      <c r="Q1953" s="10" t="s">
        <v>103</v>
      </c>
      <c r="R1953" s="10" t="s">
        <v>8088</v>
      </c>
      <c r="S1953" s="13" t="s">
        <v>20</v>
      </c>
    </row>
    <row r="1954" spans="1:19" ht="15" hidden="1" customHeight="1" x14ac:dyDescent="0.25">
      <c r="A1954" s="10">
        <v>650100</v>
      </c>
      <c r="B1954" s="10" t="s">
        <v>1207</v>
      </c>
      <c r="C1954" s="10"/>
      <c r="D1954" s="10"/>
      <c r="E1954" s="10"/>
      <c r="F1954" s="10" t="s">
        <v>3375</v>
      </c>
      <c r="G1954" s="11">
        <v>0</v>
      </c>
      <c r="H1954" s="13"/>
      <c r="I1954" s="10">
        <v>12</v>
      </c>
      <c r="J1954" s="10" t="s">
        <v>3376</v>
      </c>
      <c r="K1954" s="47"/>
      <c r="L1954" s="47"/>
      <c r="M1954" s="10" t="s">
        <v>45</v>
      </c>
      <c r="N1954" s="10"/>
      <c r="O1954" s="12">
        <v>41311</v>
      </c>
      <c r="P1954" s="4" t="s">
        <v>8074</v>
      </c>
      <c r="Q1954" s="10" t="s">
        <v>75</v>
      </c>
      <c r="R1954" s="10" t="s">
        <v>8088</v>
      </c>
      <c r="S1954" s="13" t="s">
        <v>20</v>
      </c>
    </row>
    <row r="1955" spans="1:19" s="10" customFormat="1" ht="15" customHeight="1" x14ac:dyDescent="0.25">
      <c r="A1955" s="10">
        <v>669362</v>
      </c>
      <c r="B1955" s="10" t="s">
        <v>320</v>
      </c>
      <c r="C1955" s="76" t="s">
        <v>8375</v>
      </c>
      <c r="D1955" s="76"/>
      <c r="E1955" s="76"/>
      <c r="F1955" s="10" t="s">
        <v>322</v>
      </c>
      <c r="G1955" s="11">
        <v>1272.0999999999999</v>
      </c>
      <c r="I1955" s="10">
        <v>50</v>
      </c>
      <c r="J1955" s="10">
        <v>0</v>
      </c>
      <c r="K1955" s="10">
        <v>0</v>
      </c>
      <c r="L1955" s="10">
        <v>1.4</v>
      </c>
      <c r="M1955" s="10" t="s">
        <v>18</v>
      </c>
      <c r="N1955" s="10">
        <v>812046</v>
      </c>
      <c r="O1955" s="12">
        <v>41375</v>
      </c>
      <c r="P1955" s="4" t="s">
        <v>8076</v>
      </c>
      <c r="Q1955" s="10" t="s">
        <v>23</v>
      </c>
      <c r="R1955" s="10" t="s">
        <v>8087</v>
      </c>
      <c r="S1955" s="10" t="s">
        <v>26</v>
      </c>
    </row>
    <row r="1956" spans="1:19" ht="15" hidden="1" customHeight="1" x14ac:dyDescent="0.25">
      <c r="A1956" s="10">
        <v>687829</v>
      </c>
      <c r="B1956" s="10" t="s">
        <v>494</v>
      </c>
      <c r="C1956" s="10"/>
      <c r="D1956" s="10"/>
      <c r="E1956" s="10"/>
      <c r="F1956" s="10" t="s">
        <v>6219</v>
      </c>
      <c r="G1956" s="11">
        <v>2395</v>
      </c>
      <c r="H1956" s="13"/>
      <c r="I1956" s="10">
        <v>5.25</v>
      </c>
      <c r="J1956" s="47"/>
      <c r="K1956" s="10">
        <v>11</v>
      </c>
      <c r="L1956" s="10">
        <v>2</v>
      </c>
      <c r="M1956" s="10" t="s">
        <v>45</v>
      </c>
      <c r="N1956" s="10"/>
      <c r="O1956" s="12">
        <v>41445</v>
      </c>
      <c r="P1956" s="4" t="s">
        <v>8078</v>
      </c>
      <c r="Q1956" s="10" t="s">
        <v>47</v>
      </c>
      <c r="R1956" s="10" t="s">
        <v>8088</v>
      </c>
      <c r="S1956" s="13" t="s">
        <v>20</v>
      </c>
    </row>
    <row r="1957" spans="1:19" s="10" customFormat="1" ht="15" customHeight="1" x14ac:dyDescent="0.25">
      <c r="A1957" s="10">
        <v>705509</v>
      </c>
      <c r="B1957" s="10" t="s">
        <v>320</v>
      </c>
      <c r="C1957" s="76" t="s">
        <v>8375</v>
      </c>
      <c r="D1957" s="76"/>
      <c r="E1957" s="76"/>
      <c r="F1957" s="10" t="s">
        <v>7902</v>
      </c>
      <c r="G1957" s="10">
        <v>1259.9000000000001</v>
      </c>
      <c r="I1957" s="10">
        <v>50</v>
      </c>
      <c r="J1957" s="10">
        <v>0</v>
      </c>
      <c r="K1957" s="10">
        <v>0</v>
      </c>
      <c r="L1957" s="10">
        <v>1.4</v>
      </c>
      <c r="M1957" s="10" t="s">
        <v>18</v>
      </c>
      <c r="N1957" s="10">
        <v>892231</v>
      </c>
      <c r="O1957" s="12">
        <v>41528</v>
      </c>
      <c r="P1957" s="4" t="s">
        <v>8081</v>
      </c>
      <c r="Q1957" s="10" t="s">
        <v>31</v>
      </c>
      <c r="R1957" s="10" t="s">
        <v>8087</v>
      </c>
      <c r="S1957" s="10" t="s">
        <v>26</v>
      </c>
    </row>
    <row r="1958" spans="1:19" s="10" customFormat="1" ht="15" customHeight="1" x14ac:dyDescent="0.25">
      <c r="A1958" s="10">
        <v>706024</v>
      </c>
      <c r="B1958" s="10" t="s">
        <v>2869</v>
      </c>
      <c r="C1958" s="76" t="s">
        <v>8375</v>
      </c>
      <c r="D1958" s="76"/>
      <c r="E1958" s="76"/>
      <c r="F1958" s="10" t="s">
        <v>7946</v>
      </c>
      <c r="G1958" s="10">
        <v>2597.4</v>
      </c>
      <c r="I1958" s="10">
        <v>60</v>
      </c>
      <c r="J1958" s="10">
        <v>0</v>
      </c>
      <c r="L1958" s="10">
        <v>4</v>
      </c>
      <c r="M1958" s="10" t="s">
        <v>45</v>
      </c>
      <c r="O1958" s="12">
        <v>41543</v>
      </c>
      <c r="P1958" s="4" t="s">
        <v>8081</v>
      </c>
      <c r="Q1958" s="10" t="s">
        <v>5898</v>
      </c>
      <c r="R1958" s="10" t="s">
        <v>8088</v>
      </c>
      <c r="S1958" s="10" t="s">
        <v>26</v>
      </c>
    </row>
    <row r="1959" spans="1:19" s="10" customFormat="1" ht="15" customHeight="1" x14ac:dyDescent="0.25">
      <c r="A1959" s="10">
        <v>689662</v>
      </c>
      <c r="B1959" s="10" t="s">
        <v>157</v>
      </c>
      <c r="C1959" s="76" t="s">
        <v>8375</v>
      </c>
      <c r="D1959" s="76"/>
      <c r="E1959" s="76"/>
      <c r="F1959" s="10" t="s">
        <v>6443</v>
      </c>
      <c r="G1959" s="11">
        <v>7322.24</v>
      </c>
      <c r="I1959" s="10">
        <v>7</v>
      </c>
      <c r="J1959" s="10">
        <v>0</v>
      </c>
      <c r="K1959" s="10">
        <v>21</v>
      </c>
      <c r="L1959" s="10">
        <v>1.5</v>
      </c>
      <c r="M1959" s="10" t="s">
        <v>45</v>
      </c>
      <c r="O1959" s="12">
        <v>41452</v>
      </c>
      <c r="P1959" s="4" t="s">
        <v>8078</v>
      </c>
      <c r="Q1959" s="10" t="s">
        <v>2050</v>
      </c>
      <c r="R1959" s="10" t="s">
        <v>8088</v>
      </c>
      <c r="S1959" s="10" t="s">
        <v>26</v>
      </c>
    </row>
    <row r="1960" spans="1:19" ht="15" hidden="1" customHeight="1" x14ac:dyDescent="0.25">
      <c r="A1960" s="10">
        <v>650270</v>
      </c>
      <c r="B1960" s="10" t="s">
        <v>41</v>
      </c>
      <c r="C1960" s="10"/>
      <c r="D1960" s="10"/>
      <c r="E1960" s="10"/>
      <c r="F1960" s="10" t="s">
        <v>3379</v>
      </c>
      <c r="G1960" s="11">
        <v>3410.1</v>
      </c>
      <c r="H1960" s="13"/>
      <c r="I1960" s="10">
        <v>16</v>
      </c>
      <c r="J1960" s="10" t="s">
        <v>3380</v>
      </c>
      <c r="K1960" s="47"/>
      <c r="L1960" s="47"/>
      <c r="M1960" s="10" t="s">
        <v>45</v>
      </c>
      <c r="N1960" s="10"/>
      <c r="O1960" s="12">
        <v>41312</v>
      </c>
      <c r="P1960" s="4" t="s">
        <v>8074</v>
      </c>
      <c r="Q1960" s="10" t="s">
        <v>1194</v>
      </c>
      <c r="R1960" s="10" t="s">
        <v>8088</v>
      </c>
      <c r="S1960" s="13" t="s">
        <v>20</v>
      </c>
    </row>
    <row r="1961" spans="1:19" ht="15" hidden="1" customHeight="1" x14ac:dyDescent="0.25">
      <c r="A1961" s="10">
        <v>650273</v>
      </c>
      <c r="B1961" s="10" t="s">
        <v>41</v>
      </c>
      <c r="C1961" s="10"/>
      <c r="D1961" s="10"/>
      <c r="E1961" s="10"/>
      <c r="F1961" s="10" t="s">
        <v>3381</v>
      </c>
      <c r="G1961" s="11">
        <v>3650.1</v>
      </c>
      <c r="H1961" s="13"/>
      <c r="I1961" s="10">
        <v>24</v>
      </c>
      <c r="J1961" s="10" t="s">
        <v>3382</v>
      </c>
      <c r="K1961" s="47"/>
      <c r="L1961" s="47"/>
      <c r="M1961" s="10" t="s">
        <v>45</v>
      </c>
      <c r="N1961" s="10"/>
      <c r="O1961" s="12">
        <v>41312</v>
      </c>
      <c r="P1961" s="4" t="s">
        <v>8074</v>
      </c>
      <c r="Q1961" s="10" t="s">
        <v>1194</v>
      </c>
      <c r="R1961" s="10" t="s">
        <v>8088</v>
      </c>
      <c r="S1961" s="13" t="s">
        <v>20</v>
      </c>
    </row>
    <row r="1962" spans="1:19" ht="15" hidden="1" customHeight="1" x14ac:dyDescent="0.25">
      <c r="A1962" s="47">
        <v>687829</v>
      </c>
      <c r="B1962" s="47" t="s">
        <v>494</v>
      </c>
      <c r="C1962" s="47"/>
      <c r="D1962" s="47"/>
      <c r="E1962" s="47"/>
      <c r="F1962" s="47" t="s">
        <v>8216</v>
      </c>
      <c r="G1962" s="47">
        <v>2395</v>
      </c>
      <c r="H1962" s="47"/>
      <c r="I1962" s="47">
        <v>5.25</v>
      </c>
      <c r="J1962" s="47" t="s">
        <v>8217</v>
      </c>
      <c r="K1962" s="47"/>
      <c r="L1962" s="47"/>
      <c r="M1962" s="47" t="s">
        <v>45</v>
      </c>
      <c r="N1962" s="47"/>
      <c r="O1962" s="48">
        <v>41460</v>
      </c>
      <c r="P1962" s="50" t="s">
        <v>8079</v>
      </c>
      <c r="Q1962" s="47" t="s">
        <v>47</v>
      </c>
      <c r="R1962" s="47" t="s">
        <v>8088</v>
      </c>
      <c r="S1962" s="13" t="s">
        <v>20</v>
      </c>
    </row>
    <row r="1963" spans="1:19" ht="15" hidden="1" customHeight="1" x14ac:dyDescent="0.25">
      <c r="A1963" s="10">
        <v>650289</v>
      </c>
      <c r="B1963" s="10" t="s">
        <v>255</v>
      </c>
      <c r="C1963" s="10"/>
      <c r="D1963" s="10"/>
      <c r="E1963" s="10"/>
      <c r="F1963" s="10" t="s">
        <v>3383</v>
      </c>
      <c r="G1963" s="11">
        <v>2388.75</v>
      </c>
      <c r="H1963" s="13"/>
      <c r="I1963" s="10">
        <v>9</v>
      </c>
      <c r="J1963" s="47"/>
      <c r="K1963" s="10">
        <v>14</v>
      </c>
      <c r="L1963" s="10">
        <v>4</v>
      </c>
      <c r="M1963" s="10" t="s">
        <v>45</v>
      </c>
      <c r="N1963" s="10"/>
      <c r="O1963" s="12">
        <v>41312</v>
      </c>
      <c r="P1963" s="4" t="s">
        <v>8074</v>
      </c>
      <c r="Q1963" s="10" t="s">
        <v>140</v>
      </c>
      <c r="R1963" s="10" t="s">
        <v>8088</v>
      </c>
      <c r="S1963" s="13" t="s">
        <v>20</v>
      </c>
    </row>
    <row r="1964" spans="1:19" s="10" customFormat="1" ht="15" customHeight="1" x14ac:dyDescent="0.25">
      <c r="A1964" s="10">
        <v>689662</v>
      </c>
      <c r="B1964" s="10" t="s">
        <v>6471</v>
      </c>
      <c r="C1964" s="76" t="s">
        <v>8375</v>
      </c>
      <c r="D1964" s="76"/>
      <c r="E1964" s="76"/>
      <c r="F1964" s="10" t="s">
        <v>8288</v>
      </c>
      <c r="G1964" s="10">
        <v>7322.24</v>
      </c>
      <c r="I1964" s="10">
        <v>7</v>
      </c>
      <c r="J1964" s="10">
        <v>0</v>
      </c>
      <c r="K1964" s="10">
        <v>21</v>
      </c>
      <c r="L1964" s="10">
        <v>1.5</v>
      </c>
      <c r="M1964" s="10" t="s">
        <v>45</v>
      </c>
      <c r="O1964" s="12">
        <v>41467</v>
      </c>
      <c r="P1964" s="4" t="s">
        <v>8079</v>
      </c>
      <c r="Q1964" s="10" t="s">
        <v>2050</v>
      </c>
      <c r="R1964" s="10" t="s">
        <v>8088</v>
      </c>
      <c r="S1964" s="10" t="s">
        <v>26</v>
      </c>
    </row>
    <row r="1965" spans="1:19" ht="15" hidden="1" customHeight="1" x14ac:dyDescent="0.25">
      <c r="A1965" s="10">
        <v>650359</v>
      </c>
      <c r="B1965" s="10" t="s">
        <v>3364</v>
      </c>
      <c r="C1965" s="10"/>
      <c r="D1965" s="10"/>
      <c r="E1965" s="10"/>
      <c r="F1965" s="10" t="s">
        <v>3386</v>
      </c>
      <c r="G1965" s="11">
        <v>985</v>
      </c>
      <c r="H1965" s="13"/>
      <c r="I1965" s="10" t="s">
        <v>3387</v>
      </c>
      <c r="J1965" s="10">
        <v>3.5</v>
      </c>
      <c r="K1965" s="10" t="s">
        <v>3388</v>
      </c>
      <c r="L1965" s="47"/>
      <c r="M1965" s="10" t="s">
        <v>45</v>
      </c>
      <c r="N1965" s="10"/>
      <c r="O1965" s="12">
        <v>41312</v>
      </c>
      <c r="P1965" s="4" t="s">
        <v>8074</v>
      </c>
      <c r="Q1965" s="10" t="s">
        <v>75</v>
      </c>
      <c r="R1965" s="10" t="s">
        <v>8088</v>
      </c>
      <c r="S1965" s="13" t="s">
        <v>20</v>
      </c>
    </row>
    <row r="1966" spans="1:19" ht="15" hidden="1" customHeight="1" x14ac:dyDescent="0.25">
      <c r="A1966" s="10">
        <v>650363</v>
      </c>
      <c r="B1966" s="10" t="s">
        <v>3364</v>
      </c>
      <c r="C1966" s="10"/>
      <c r="D1966" s="10"/>
      <c r="E1966" s="10"/>
      <c r="F1966" s="10" t="s">
        <v>3389</v>
      </c>
      <c r="G1966" s="11">
        <v>1170</v>
      </c>
      <c r="H1966" s="13"/>
      <c r="I1966" s="10" t="s">
        <v>3387</v>
      </c>
      <c r="J1966" s="10">
        <v>3.5</v>
      </c>
      <c r="K1966" s="10" t="s">
        <v>3390</v>
      </c>
      <c r="L1966" s="47"/>
      <c r="M1966" s="10" t="s">
        <v>45</v>
      </c>
      <c r="N1966" s="10"/>
      <c r="O1966" s="12">
        <v>41312</v>
      </c>
      <c r="P1966" s="4" t="s">
        <v>8074</v>
      </c>
      <c r="Q1966" s="10" t="s">
        <v>75</v>
      </c>
      <c r="R1966" s="10" t="s">
        <v>8088</v>
      </c>
      <c r="S1966" s="13" t="s">
        <v>20</v>
      </c>
    </row>
    <row r="1967" spans="1:19" ht="15" hidden="1" customHeight="1" x14ac:dyDescent="0.25">
      <c r="A1967" s="10">
        <v>650380</v>
      </c>
      <c r="B1967" s="10" t="s">
        <v>3391</v>
      </c>
      <c r="C1967" s="10"/>
      <c r="D1967" s="10"/>
      <c r="E1967" s="10"/>
      <c r="F1967" s="10" t="s">
        <v>3392</v>
      </c>
      <c r="G1967" s="11">
        <v>1193</v>
      </c>
      <c r="H1967" s="13"/>
      <c r="I1967" s="10">
        <v>10</v>
      </c>
      <c r="J1967" s="10" t="s">
        <v>3393</v>
      </c>
      <c r="K1967" s="47"/>
      <c r="L1967" s="47"/>
      <c r="M1967" s="10" t="s">
        <v>45</v>
      </c>
      <c r="N1967" s="10"/>
      <c r="O1967" s="12">
        <v>41312</v>
      </c>
      <c r="P1967" s="4" t="s">
        <v>8074</v>
      </c>
      <c r="Q1967" s="10" t="s">
        <v>74</v>
      </c>
      <c r="R1967" s="10" t="s">
        <v>8088</v>
      </c>
      <c r="S1967" s="13" t="s">
        <v>20</v>
      </c>
    </row>
    <row r="1968" spans="1:19" ht="15" hidden="1" customHeight="1" x14ac:dyDescent="0.25">
      <c r="A1968" s="10">
        <v>650390</v>
      </c>
      <c r="B1968" s="10" t="s">
        <v>838</v>
      </c>
      <c r="C1968" s="10"/>
      <c r="D1968" s="10"/>
      <c r="E1968" s="10"/>
      <c r="F1968" s="10" t="s">
        <v>3394</v>
      </c>
      <c r="G1968" s="11">
        <v>0</v>
      </c>
      <c r="H1968" s="13"/>
      <c r="I1968" s="10">
        <v>46</v>
      </c>
      <c r="J1968" s="10">
        <v>37</v>
      </c>
      <c r="K1968" s="10" t="s">
        <v>3395</v>
      </c>
      <c r="L1968" s="47"/>
      <c r="M1968" s="10" t="s">
        <v>45</v>
      </c>
      <c r="N1968" s="10"/>
      <c r="O1968" s="12">
        <v>41312</v>
      </c>
      <c r="P1968" s="4" t="s">
        <v>8074</v>
      </c>
      <c r="Q1968" s="10" t="s">
        <v>71</v>
      </c>
      <c r="R1968" s="10" t="s">
        <v>8088</v>
      </c>
      <c r="S1968" s="13" t="s">
        <v>20</v>
      </c>
    </row>
    <row r="1969" spans="1:19" ht="15" hidden="1" customHeight="1" x14ac:dyDescent="0.25">
      <c r="A1969" s="10">
        <v>650403</v>
      </c>
      <c r="B1969" s="10" t="s">
        <v>64</v>
      </c>
      <c r="C1969" s="10"/>
      <c r="D1969" s="10"/>
      <c r="E1969" s="10"/>
      <c r="F1969" s="10" t="s">
        <v>3396</v>
      </c>
      <c r="G1969" s="11">
        <v>990.5</v>
      </c>
      <c r="H1969" s="13"/>
      <c r="I1969" s="10">
        <v>16</v>
      </c>
      <c r="J1969" s="10" t="s">
        <v>3397</v>
      </c>
      <c r="K1969" s="47"/>
      <c r="L1969" s="47"/>
      <c r="M1969" s="10" t="s">
        <v>45</v>
      </c>
      <c r="N1969" s="10"/>
      <c r="O1969" s="12">
        <v>41312</v>
      </c>
      <c r="P1969" s="4" t="s">
        <v>8074</v>
      </c>
      <c r="Q1969" s="10" t="s">
        <v>29</v>
      </c>
      <c r="R1969" s="10" t="s">
        <v>8088</v>
      </c>
      <c r="S1969" s="13" t="s">
        <v>20</v>
      </c>
    </row>
    <row r="1970" spans="1:19" ht="15" hidden="1" customHeight="1" x14ac:dyDescent="0.25">
      <c r="A1970" s="10">
        <v>650438</v>
      </c>
      <c r="B1970" s="10" t="s">
        <v>3398</v>
      </c>
      <c r="C1970" s="10"/>
      <c r="D1970" s="10"/>
      <c r="E1970" s="10"/>
      <c r="F1970" s="10" t="s">
        <v>3399</v>
      </c>
      <c r="G1970" s="11">
        <v>2770</v>
      </c>
      <c r="H1970" s="13"/>
      <c r="I1970" s="10">
        <v>17</v>
      </c>
      <c r="J1970" s="10">
        <v>9</v>
      </c>
      <c r="K1970" s="10" t="s">
        <v>3400</v>
      </c>
      <c r="L1970" s="47"/>
      <c r="M1970" s="10" t="s">
        <v>45</v>
      </c>
      <c r="N1970" s="10"/>
      <c r="O1970" s="12">
        <v>41312</v>
      </c>
      <c r="P1970" s="4" t="s">
        <v>8074</v>
      </c>
      <c r="Q1970" s="10" t="s">
        <v>58</v>
      </c>
      <c r="R1970" s="10" t="s">
        <v>8088</v>
      </c>
      <c r="S1970" s="13" t="s">
        <v>20</v>
      </c>
    </row>
    <row r="1971" spans="1:19" s="10" customFormat="1" ht="15" customHeight="1" x14ac:dyDescent="0.25">
      <c r="A1971" s="10">
        <v>696991</v>
      </c>
      <c r="B1971" s="10" t="s">
        <v>6471</v>
      </c>
      <c r="C1971" s="76" t="s">
        <v>8375</v>
      </c>
      <c r="D1971" s="76"/>
      <c r="E1971" s="76"/>
      <c r="F1971" s="10" t="s">
        <v>7155</v>
      </c>
      <c r="G1971" s="10">
        <v>7262.4</v>
      </c>
      <c r="I1971" s="10">
        <v>7</v>
      </c>
      <c r="J1971" s="10">
        <v>0</v>
      </c>
      <c r="K1971" s="10">
        <v>21</v>
      </c>
      <c r="L1971" s="10">
        <v>1.5</v>
      </c>
      <c r="M1971" s="10" t="s">
        <v>45</v>
      </c>
      <c r="O1971" s="12">
        <v>41502</v>
      </c>
      <c r="P1971" s="4" t="s">
        <v>8080</v>
      </c>
      <c r="Q1971" s="10" t="s">
        <v>2050</v>
      </c>
      <c r="R1971" s="10" t="s">
        <v>8088</v>
      </c>
      <c r="S1971" s="10" t="s">
        <v>26</v>
      </c>
    </row>
    <row r="1972" spans="1:19" s="10" customFormat="1" ht="15" hidden="1" customHeight="1" x14ac:dyDescent="0.25">
      <c r="A1972" s="10">
        <v>661876</v>
      </c>
      <c r="B1972" s="10" t="s">
        <v>412</v>
      </c>
      <c r="C1972" s="76" t="s">
        <v>8376</v>
      </c>
      <c r="D1972" s="76"/>
      <c r="E1972" s="76"/>
      <c r="F1972" s="10" t="s">
        <v>4398</v>
      </c>
      <c r="G1972" s="11">
        <v>10820.55</v>
      </c>
      <c r="I1972" s="10">
        <v>24</v>
      </c>
      <c r="J1972" s="10">
        <v>0</v>
      </c>
      <c r="K1972" s="10">
        <v>25</v>
      </c>
      <c r="L1972" s="10">
        <v>1</v>
      </c>
      <c r="M1972" s="10" t="s">
        <v>45</v>
      </c>
      <c r="O1972" s="12">
        <v>41355</v>
      </c>
      <c r="P1972" s="4" t="s">
        <v>8075</v>
      </c>
      <c r="Q1972" s="10" t="s">
        <v>414</v>
      </c>
      <c r="R1972" s="10" t="s">
        <v>8088</v>
      </c>
      <c r="S1972" s="10" t="s">
        <v>26</v>
      </c>
    </row>
    <row r="1973" spans="1:19" s="10" customFormat="1" ht="15" hidden="1" customHeight="1" x14ac:dyDescent="0.25">
      <c r="A1973" s="10">
        <v>649828</v>
      </c>
      <c r="B1973" s="10" t="s">
        <v>252</v>
      </c>
      <c r="C1973" s="76" t="s">
        <v>8376</v>
      </c>
      <c r="D1973" s="76"/>
      <c r="E1973" s="76"/>
      <c r="F1973" s="10" t="s">
        <v>3361</v>
      </c>
      <c r="G1973" s="11">
        <v>2456.6999999999998</v>
      </c>
      <c r="I1973" s="10">
        <v>24</v>
      </c>
      <c r="J1973" s="10">
        <v>0</v>
      </c>
      <c r="K1973" s="10">
        <v>30</v>
      </c>
      <c r="L1973" s="10">
        <v>1.5</v>
      </c>
      <c r="M1973" s="10" t="s">
        <v>45</v>
      </c>
      <c r="O1973" s="12">
        <v>41311</v>
      </c>
      <c r="P1973" s="4" t="s">
        <v>8074</v>
      </c>
      <c r="Q1973" s="10" t="s">
        <v>169</v>
      </c>
      <c r="R1973" s="10" t="s">
        <v>8088</v>
      </c>
      <c r="S1973" s="10" t="s">
        <v>26</v>
      </c>
    </row>
    <row r="1974" spans="1:19" s="10" customFormat="1" ht="15" hidden="1" customHeight="1" x14ac:dyDescent="0.25">
      <c r="A1974" s="10">
        <v>704082</v>
      </c>
      <c r="B1974" s="10" t="s">
        <v>7762</v>
      </c>
      <c r="C1974" s="76" t="s">
        <v>8376</v>
      </c>
      <c r="D1974" s="76"/>
      <c r="E1974" s="76"/>
      <c r="F1974" s="10" t="s">
        <v>7763</v>
      </c>
      <c r="G1974" s="10">
        <v>0</v>
      </c>
      <c r="I1974" s="10">
        <v>24</v>
      </c>
      <c r="K1974" s="10">
        <v>24</v>
      </c>
      <c r="L1974" s="10">
        <v>6</v>
      </c>
      <c r="M1974" s="10" t="s">
        <v>45</v>
      </c>
      <c r="O1974" s="12">
        <v>41535</v>
      </c>
      <c r="P1974" s="4" t="s">
        <v>8081</v>
      </c>
      <c r="Q1974" s="10" t="s">
        <v>5913</v>
      </c>
      <c r="R1974" s="10" t="s">
        <v>8088</v>
      </c>
      <c r="S1974" s="10" t="s">
        <v>26</v>
      </c>
    </row>
    <row r="1975" spans="1:19" s="10" customFormat="1" ht="15" hidden="1" customHeight="1" x14ac:dyDescent="0.25">
      <c r="A1975" s="10">
        <v>632582</v>
      </c>
      <c r="B1975" s="10" t="s">
        <v>1510</v>
      </c>
      <c r="C1975" s="76" t="s">
        <v>8376</v>
      </c>
      <c r="D1975" s="76"/>
      <c r="E1975" s="76"/>
      <c r="F1975" s="10" t="s">
        <v>1511</v>
      </c>
      <c r="G1975" s="11">
        <v>1015.56</v>
      </c>
      <c r="I1975" s="10">
        <v>24</v>
      </c>
      <c r="K1975" s="10">
        <v>30</v>
      </c>
      <c r="L1975" s="10">
        <v>1.2</v>
      </c>
      <c r="M1975" s="10" t="s">
        <v>18</v>
      </c>
      <c r="N1975" s="10">
        <v>740422</v>
      </c>
      <c r="O1975" s="12">
        <v>41220</v>
      </c>
      <c r="P1975" s="4" t="s">
        <v>8071</v>
      </c>
      <c r="Q1975" s="10" t="s">
        <v>31</v>
      </c>
      <c r="R1975" s="10" t="s">
        <v>8088</v>
      </c>
      <c r="S1975" s="10" t="s">
        <v>26</v>
      </c>
    </row>
    <row r="1976" spans="1:19" s="10" customFormat="1" ht="15" hidden="1" customHeight="1" x14ac:dyDescent="0.25">
      <c r="A1976" s="10">
        <v>691380</v>
      </c>
      <c r="B1976" s="10" t="s">
        <v>1510</v>
      </c>
      <c r="C1976" s="76" t="s">
        <v>8376</v>
      </c>
      <c r="D1976" s="76"/>
      <c r="E1976" s="76"/>
      <c r="F1976" s="10" t="s">
        <v>6557</v>
      </c>
      <c r="G1976" s="10">
        <v>980.16</v>
      </c>
      <c r="I1976" s="10">
        <v>24</v>
      </c>
      <c r="K1976" s="10">
        <v>30</v>
      </c>
      <c r="L1976" s="10">
        <v>1.2</v>
      </c>
      <c r="M1976" s="10" t="s">
        <v>18</v>
      </c>
      <c r="N1976" s="10">
        <v>857910</v>
      </c>
      <c r="O1976" s="12">
        <v>41464</v>
      </c>
      <c r="P1976" s="4" t="s">
        <v>8079</v>
      </c>
      <c r="Q1976" s="10" t="s">
        <v>34</v>
      </c>
      <c r="R1976" s="10" t="s">
        <v>8087</v>
      </c>
      <c r="S1976" s="10" t="s">
        <v>26</v>
      </c>
    </row>
    <row r="1977" spans="1:19" s="10" customFormat="1" ht="15" hidden="1" customHeight="1" x14ac:dyDescent="0.25">
      <c r="A1977" s="10">
        <v>691380</v>
      </c>
      <c r="B1977" s="10" t="s">
        <v>1510</v>
      </c>
      <c r="C1977" s="76" t="s">
        <v>8376</v>
      </c>
      <c r="D1977" s="76"/>
      <c r="E1977" s="76"/>
      <c r="F1977" s="10" t="s">
        <v>6557</v>
      </c>
      <c r="G1977" s="10">
        <v>980.16</v>
      </c>
      <c r="I1977" s="10">
        <v>24</v>
      </c>
      <c r="K1977" s="10">
        <v>30</v>
      </c>
      <c r="L1977" s="10">
        <v>1.2</v>
      </c>
      <c r="M1977" s="10" t="s">
        <v>18</v>
      </c>
      <c r="N1977" s="10">
        <v>857910</v>
      </c>
      <c r="O1977" s="12">
        <v>41464</v>
      </c>
      <c r="P1977" s="4" t="s">
        <v>8079</v>
      </c>
      <c r="Q1977" s="10" t="s">
        <v>34</v>
      </c>
      <c r="R1977" s="10" t="s">
        <v>8087</v>
      </c>
      <c r="S1977" s="10" t="s">
        <v>26</v>
      </c>
    </row>
    <row r="1978" spans="1:19" s="10" customFormat="1" ht="15" hidden="1" customHeight="1" x14ac:dyDescent="0.25">
      <c r="A1978" s="10">
        <v>682981</v>
      </c>
      <c r="B1978" s="10" t="s">
        <v>373</v>
      </c>
      <c r="C1978" s="76" t="s">
        <v>8376</v>
      </c>
      <c r="D1978" s="76"/>
      <c r="E1978" s="76"/>
      <c r="F1978" s="10" t="s">
        <v>6100</v>
      </c>
      <c r="G1978" s="11">
        <v>0</v>
      </c>
      <c r="H1978" s="10">
        <v>1</v>
      </c>
      <c r="I1978" s="10">
        <v>25</v>
      </c>
      <c r="J1978" s="10">
        <v>0</v>
      </c>
      <c r="K1978" s="10">
        <v>40</v>
      </c>
      <c r="L1978" s="10">
        <v>1.5</v>
      </c>
      <c r="M1978" s="10" t="s">
        <v>45</v>
      </c>
      <c r="O1978" s="12">
        <v>41443</v>
      </c>
      <c r="P1978" s="4" t="s">
        <v>8078</v>
      </c>
      <c r="Q1978" s="10" t="s">
        <v>29</v>
      </c>
      <c r="R1978" s="10" t="s">
        <v>8087</v>
      </c>
      <c r="S1978" s="10" t="s">
        <v>26</v>
      </c>
    </row>
    <row r="1979" spans="1:19" s="10" customFormat="1" ht="15" hidden="1" customHeight="1" x14ac:dyDescent="0.25">
      <c r="A1979" s="10">
        <v>651242</v>
      </c>
      <c r="B1979" s="10" t="s">
        <v>3488</v>
      </c>
      <c r="C1979" s="76" t="s">
        <v>8376</v>
      </c>
      <c r="D1979" s="76"/>
      <c r="E1979" s="76"/>
      <c r="F1979" s="10" t="s">
        <v>3489</v>
      </c>
      <c r="G1979" s="11">
        <v>0</v>
      </c>
      <c r="I1979" s="10">
        <v>25</v>
      </c>
      <c r="J1979" s="10">
        <v>19</v>
      </c>
      <c r="K1979" s="10">
        <v>51</v>
      </c>
      <c r="L1979" s="10">
        <v>1</v>
      </c>
      <c r="M1979" s="10" t="s">
        <v>45</v>
      </c>
      <c r="O1979" s="12">
        <v>41317</v>
      </c>
      <c r="P1979" s="4" t="s">
        <v>8074</v>
      </c>
      <c r="Q1979" s="10" t="s">
        <v>95</v>
      </c>
      <c r="R1979" s="10" t="s">
        <v>8088</v>
      </c>
      <c r="S1979" s="10" t="s">
        <v>26</v>
      </c>
    </row>
    <row r="1980" spans="1:19" s="10" customFormat="1" ht="15" hidden="1" customHeight="1" x14ac:dyDescent="0.25">
      <c r="A1980" s="10">
        <v>652092</v>
      </c>
      <c r="B1980" s="10" t="s">
        <v>3581</v>
      </c>
      <c r="C1980" s="76" t="s">
        <v>8376</v>
      </c>
      <c r="D1980" s="76"/>
      <c r="E1980" s="76"/>
      <c r="F1980" s="10" t="s">
        <v>3582</v>
      </c>
      <c r="G1980" s="11">
        <v>8218</v>
      </c>
      <c r="I1980" s="10">
        <v>30</v>
      </c>
      <c r="K1980" s="10">
        <v>36</v>
      </c>
      <c r="L1980" s="10">
        <v>0.75</v>
      </c>
      <c r="M1980" s="10" t="s">
        <v>45</v>
      </c>
      <c r="O1980" s="12">
        <v>41319</v>
      </c>
      <c r="P1980" s="4" t="s">
        <v>8074</v>
      </c>
      <c r="Q1980" s="10" t="s">
        <v>109</v>
      </c>
      <c r="R1980" s="10" t="s">
        <v>8088</v>
      </c>
      <c r="S1980" s="10" t="s">
        <v>26</v>
      </c>
    </row>
    <row r="1981" spans="1:19" ht="15" hidden="1" customHeight="1" x14ac:dyDescent="0.25">
      <c r="A1981" s="10">
        <v>650496</v>
      </c>
      <c r="B1981" s="10" t="s">
        <v>1503</v>
      </c>
      <c r="C1981" s="10"/>
      <c r="D1981" s="10"/>
      <c r="E1981" s="10"/>
      <c r="F1981" s="10" t="s">
        <v>3409</v>
      </c>
      <c r="G1981" s="11">
        <v>1230</v>
      </c>
      <c r="H1981" s="13"/>
      <c r="I1981" s="10">
        <v>2.625</v>
      </c>
      <c r="J1981" s="10" t="s">
        <v>3410</v>
      </c>
      <c r="K1981" s="47"/>
      <c r="L1981" s="47"/>
      <c r="M1981" s="10" t="s">
        <v>45</v>
      </c>
      <c r="N1981" s="10"/>
      <c r="O1981" s="12">
        <v>41313</v>
      </c>
      <c r="P1981" s="4" t="s">
        <v>8074</v>
      </c>
      <c r="Q1981" s="10" t="s">
        <v>203</v>
      </c>
      <c r="R1981" s="10" t="s">
        <v>8088</v>
      </c>
      <c r="S1981" s="13" t="s">
        <v>20</v>
      </c>
    </row>
    <row r="1982" spans="1:19" ht="15" hidden="1" customHeight="1" x14ac:dyDescent="0.25">
      <c r="A1982" s="10">
        <v>650499</v>
      </c>
      <c r="B1982" s="10" t="s">
        <v>3411</v>
      </c>
      <c r="C1982" s="10"/>
      <c r="D1982" s="10"/>
      <c r="E1982" s="10"/>
      <c r="F1982" s="10" t="s">
        <v>3412</v>
      </c>
      <c r="G1982" s="11">
        <v>45975</v>
      </c>
      <c r="H1982" s="13"/>
      <c r="I1982" s="10" t="s">
        <v>3413</v>
      </c>
      <c r="J1982" s="10" t="s">
        <v>3414</v>
      </c>
      <c r="K1982" s="47"/>
      <c r="L1982" s="47"/>
      <c r="M1982" s="10" t="s">
        <v>45</v>
      </c>
      <c r="N1982" s="10"/>
      <c r="O1982" s="12">
        <v>41313</v>
      </c>
      <c r="P1982" s="4" t="s">
        <v>8074</v>
      </c>
      <c r="Q1982" s="10" t="s">
        <v>269</v>
      </c>
      <c r="R1982" s="10" t="s">
        <v>8088</v>
      </c>
      <c r="S1982" s="13" t="s">
        <v>20</v>
      </c>
    </row>
    <row r="1983" spans="1:19" s="10" customFormat="1" ht="15" hidden="1" customHeight="1" x14ac:dyDescent="0.25">
      <c r="A1983" s="10">
        <v>666908</v>
      </c>
      <c r="B1983" s="10" t="s">
        <v>4856</v>
      </c>
      <c r="C1983" s="76" t="s">
        <v>8376</v>
      </c>
      <c r="D1983" s="76"/>
      <c r="E1983" s="76"/>
      <c r="F1983" s="10" t="s">
        <v>4857</v>
      </c>
      <c r="G1983" s="11">
        <v>7904</v>
      </c>
      <c r="I1983" s="10">
        <v>30</v>
      </c>
      <c r="K1983" s="10">
        <v>36</v>
      </c>
      <c r="L1983" s="10">
        <v>0.75</v>
      </c>
      <c r="M1983" s="10" t="s">
        <v>45</v>
      </c>
      <c r="O1983" s="12">
        <v>41379</v>
      </c>
      <c r="P1983" s="4" t="s">
        <v>8076</v>
      </c>
      <c r="Q1983" s="10" t="s">
        <v>37</v>
      </c>
      <c r="R1983" s="10" t="s">
        <v>8087</v>
      </c>
      <c r="S1983" s="10" t="s">
        <v>26</v>
      </c>
    </row>
    <row r="1984" spans="1:19" ht="15" hidden="1" customHeight="1" x14ac:dyDescent="0.25">
      <c r="A1984" s="10">
        <v>650506</v>
      </c>
      <c r="B1984" s="10" t="s">
        <v>3204</v>
      </c>
      <c r="C1984" s="10"/>
      <c r="D1984" s="10"/>
      <c r="E1984" s="10"/>
      <c r="F1984" s="10" t="s">
        <v>3416</v>
      </c>
      <c r="G1984" s="11">
        <v>1825</v>
      </c>
      <c r="H1984" s="13"/>
      <c r="I1984" s="10" t="s">
        <v>2024</v>
      </c>
      <c r="J1984" s="10">
        <v>4</v>
      </c>
      <c r="K1984" s="10">
        <v>54</v>
      </c>
      <c r="L1984" s="10">
        <v>6</v>
      </c>
      <c r="M1984" s="10" t="s">
        <v>45</v>
      </c>
      <c r="N1984" s="10"/>
      <c r="O1984" s="12">
        <v>41313</v>
      </c>
      <c r="P1984" s="4" t="s">
        <v>8074</v>
      </c>
      <c r="Q1984" s="10" t="s">
        <v>34</v>
      </c>
      <c r="R1984" s="10" t="s">
        <v>8088</v>
      </c>
      <c r="S1984" s="13" t="s">
        <v>20</v>
      </c>
    </row>
    <row r="1985" spans="1:19" s="10" customFormat="1" ht="15" hidden="1" customHeight="1" x14ac:dyDescent="0.25">
      <c r="A1985" s="10">
        <v>678322</v>
      </c>
      <c r="B1985" s="10" t="s">
        <v>4856</v>
      </c>
      <c r="C1985" s="76" t="s">
        <v>8376</v>
      </c>
      <c r="D1985" s="76"/>
      <c r="E1985" s="76"/>
      <c r="F1985" s="10" t="s">
        <v>4857</v>
      </c>
      <c r="G1985" s="11">
        <v>696.78</v>
      </c>
      <c r="I1985" s="10">
        <v>30</v>
      </c>
      <c r="K1985" s="10">
        <v>36</v>
      </c>
      <c r="L1985" s="10">
        <v>0.75</v>
      </c>
      <c r="M1985" s="10" t="s">
        <v>18</v>
      </c>
      <c r="N1985" s="10">
        <v>829995</v>
      </c>
      <c r="O1985" s="12">
        <v>41409</v>
      </c>
      <c r="P1985" s="4" t="s">
        <v>8077</v>
      </c>
      <c r="Q1985" s="10" t="s">
        <v>37</v>
      </c>
      <c r="R1985" s="10" t="s">
        <v>8087</v>
      </c>
      <c r="S1985" s="10" t="s">
        <v>26</v>
      </c>
    </row>
    <row r="1986" spans="1:19" s="10" customFormat="1" ht="15" hidden="1" customHeight="1" x14ac:dyDescent="0.25">
      <c r="A1986" s="10">
        <v>636468</v>
      </c>
      <c r="B1986" s="10" t="s">
        <v>515</v>
      </c>
      <c r="C1986" s="76" t="s">
        <v>8376</v>
      </c>
      <c r="D1986" s="76"/>
      <c r="E1986" s="76"/>
      <c r="F1986" s="10" t="s">
        <v>2022</v>
      </c>
      <c r="G1986" s="11">
        <v>2603.64</v>
      </c>
      <c r="I1986" s="10">
        <v>30</v>
      </c>
      <c r="J1986" s="10">
        <v>0</v>
      </c>
      <c r="K1986" s="10">
        <v>37</v>
      </c>
      <c r="L1986" s="10">
        <v>1</v>
      </c>
      <c r="M1986" s="10" t="s">
        <v>45</v>
      </c>
      <c r="O1986" s="12">
        <v>41243</v>
      </c>
      <c r="P1986" s="4" t="s">
        <v>8071</v>
      </c>
      <c r="Q1986" s="10" t="s">
        <v>87</v>
      </c>
      <c r="R1986" s="10" t="s">
        <v>8088</v>
      </c>
      <c r="S1986" s="10" t="s">
        <v>26</v>
      </c>
    </row>
    <row r="1987" spans="1:19" s="10" customFormat="1" ht="15" hidden="1" customHeight="1" x14ac:dyDescent="0.25">
      <c r="A1987" s="10">
        <v>623821</v>
      </c>
      <c r="B1987" s="10" t="s">
        <v>515</v>
      </c>
      <c r="C1987" s="76" t="s">
        <v>8376</v>
      </c>
      <c r="D1987" s="76"/>
      <c r="E1987" s="76"/>
      <c r="F1987" s="10" t="s">
        <v>527</v>
      </c>
      <c r="G1987" s="11">
        <v>4663.68</v>
      </c>
      <c r="I1987" s="10">
        <v>30</v>
      </c>
      <c r="J1987" s="10">
        <v>0</v>
      </c>
      <c r="K1987" s="10">
        <v>37</v>
      </c>
      <c r="L1987" s="10">
        <v>1</v>
      </c>
      <c r="M1987" s="10" t="s">
        <v>45</v>
      </c>
      <c r="O1987" s="12">
        <v>41187</v>
      </c>
      <c r="P1987" s="4" t="s">
        <v>8070</v>
      </c>
      <c r="Q1987" s="10" t="s">
        <v>87</v>
      </c>
      <c r="R1987" s="10" t="s">
        <v>8088</v>
      </c>
      <c r="S1987" s="10" t="s">
        <v>26</v>
      </c>
    </row>
    <row r="1988" spans="1:19" s="10" customFormat="1" ht="15" hidden="1" customHeight="1" x14ac:dyDescent="0.25">
      <c r="A1988" s="10">
        <v>637594</v>
      </c>
      <c r="B1988" s="10" t="s">
        <v>526</v>
      </c>
      <c r="C1988" s="76" t="s">
        <v>8376</v>
      </c>
      <c r="D1988" s="76"/>
      <c r="E1988" s="76"/>
      <c r="F1988" s="10" t="s">
        <v>527</v>
      </c>
      <c r="G1988" s="11">
        <v>1592.64</v>
      </c>
      <c r="I1988" s="10">
        <v>30</v>
      </c>
      <c r="J1988" s="10">
        <v>0</v>
      </c>
      <c r="K1988" s="10">
        <v>37</v>
      </c>
      <c r="L1988" s="10">
        <v>1</v>
      </c>
      <c r="M1988" s="10" t="s">
        <v>18</v>
      </c>
      <c r="N1988" s="10">
        <v>747014</v>
      </c>
      <c r="O1988" s="12">
        <v>41234</v>
      </c>
      <c r="P1988" s="4" t="s">
        <v>8071</v>
      </c>
      <c r="Q1988" s="10" t="s">
        <v>52</v>
      </c>
      <c r="R1988" s="10" t="s">
        <v>8087</v>
      </c>
      <c r="S1988" s="10" t="s">
        <v>26</v>
      </c>
    </row>
    <row r="1989" spans="1:19" ht="15" hidden="1" customHeight="1" x14ac:dyDescent="0.25">
      <c r="A1989" s="10">
        <v>650551</v>
      </c>
      <c r="B1989" s="10" t="s">
        <v>3417</v>
      </c>
      <c r="C1989" s="10"/>
      <c r="D1989" s="10"/>
      <c r="E1989" s="10"/>
      <c r="F1989" s="10" t="s">
        <v>3418</v>
      </c>
      <c r="G1989" s="11">
        <v>6192</v>
      </c>
      <c r="H1989" s="13"/>
      <c r="I1989" s="10" t="s">
        <v>3419</v>
      </c>
      <c r="J1989" s="10" t="s">
        <v>2373</v>
      </c>
      <c r="K1989" s="10" t="s">
        <v>3420</v>
      </c>
      <c r="L1989" s="47"/>
      <c r="M1989" s="10" t="s">
        <v>45</v>
      </c>
      <c r="N1989" s="10"/>
      <c r="O1989" s="12">
        <v>41313</v>
      </c>
      <c r="P1989" s="4" t="s">
        <v>8074</v>
      </c>
      <c r="Q1989" s="10" t="s">
        <v>49</v>
      </c>
      <c r="R1989" s="10" t="s">
        <v>8088</v>
      </c>
      <c r="S1989" s="13" t="s">
        <v>20</v>
      </c>
    </row>
    <row r="1990" spans="1:19" s="10" customFormat="1" ht="15" hidden="1" customHeight="1" x14ac:dyDescent="0.25">
      <c r="A1990" s="10">
        <v>642491</v>
      </c>
      <c r="B1990" s="10" t="s">
        <v>526</v>
      </c>
      <c r="C1990" s="76" t="s">
        <v>8376</v>
      </c>
      <c r="D1990" s="76"/>
      <c r="E1990" s="76"/>
      <c r="F1990" s="10" t="s">
        <v>527</v>
      </c>
      <c r="G1990" s="11">
        <v>1592.64</v>
      </c>
      <c r="I1990" s="10">
        <v>30</v>
      </c>
      <c r="J1990" s="10">
        <v>0</v>
      </c>
      <c r="K1990" s="10">
        <v>37</v>
      </c>
      <c r="L1990" s="10">
        <v>1</v>
      </c>
      <c r="M1990" s="10" t="s">
        <v>18</v>
      </c>
      <c r="N1990" s="10">
        <v>756747</v>
      </c>
      <c r="O1990" s="12">
        <v>41256</v>
      </c>
      <c r="P1990" s="4" t="s">
        <v>8072</v>
      </c>
      <c r="Q1990" s="10" t="s">
        <v>29</v>
      </c>
      <c r="R1990" s="10" t="s">
        <v>8087</v>
      </c>
      <c r="S1990" s="10" t="s">
        <v>26</v>
      </c>
    </row>
    <row r="1991" spans="1:19" ht="15" hidden="1" customHeight="1" x14ac:dyDescent="0.25">
      <c r="A1991" s="10">
        <v>650565</v>
      </c>
      <c r="B1991" s="10" t="s">
        <v>64</v>
      </c>
      <c r="C1991" s="10"/>
      <c r="D1991" s="10"/>
      <c r="E1991" s="10"/>
      <c r="F1991" s="10" t="s">
        <v>3422</v>
      </c>
      <c r="G1991" s="11">
        <v>1154.5</v>
      </c>
      <c r="H1991" s="13"/>
      <c r="I1991" s="10">
        <v>2.5</v>
      </c>
      <c r="J1991" s="10" t="s">
        <v>3423</v>
      </c>
      <c r="K1991" s="47"/>
      <c r="L1991" s="47"/>
      <c r="M1991" s="10" t="s">
        <v>45</v>
      </c>
      <c r="N1991" s="10"/>
      <c r="O1991" s="12">
        <v>41313</v>
      </c>
      <c r="P1991" s="4" t="s">
        <v>8074</v>
      </c>
      <c r="Q1991" s="10" t="s">
        <v>39</v>
      </c>
      <c r="R1991" s="10" t="s">
        <v>8088</v>
      </c>
      <c r="S1991" s="13" t="s">
        <v>20</v>
      </c>
    </row>
    <row r="1992" spans="1:19" ht="15" hidden="1" customHeight="1" x14ac:dyDescent="0.25">
      <c r="A1992" s="10">
        <v>650571</v>
      </c>
      <c r="B1992" s="10" t="s">
        <v>64</v>
      </c>
      <c r="C1992" s="10"/>
      <c r="D1992" s="10"/>
      <c r="E1992" s="10"/>
      <c r="F1992" s="10" t="s">
        <v>3424</v>
      </c>
      <c r="G1992" s="11">
        <v>1225.5</v>
      </c>
      <c r="H1992" s="13"/>
      <c r="I1992" s="10">
        <v>3</v>
      </c>
      <c r="J1992" s="10" t="s">
        <v>3425</v>
      </c>
      <c r="K1992" s="47"/>
      <c r="L1992" s="47"/>
      <c r="M1992" s="10" t="s">
        <v>45</v>
      </c>
      <c r="N1992" s="10"/>
      <c r="O1992" s="12">
        <v>41313</v>
      </c>
      <c r="P1992" s="4" t="s">
        <v>8074</v>
      </c>
      <c r="Q1992" s="10" t="s">
        <v>39</v>
      </c>
      <c r="R1992" s="10" t="s">
        <v>8088</v>
      </c>
      <c r="S1992" s="13" t="s">
        <v>20</v>
      </c>
    </row>
    <row r="1993" spans="1:19" ht="15" hidden="1" customHeight="1" x14ac:dyDescent="0.25">
      <c r="A1993" s="10">
        <v>650572</v>
      </c>
      <c r="B1993" s="10" t="s">
        <v>64</v>
      </c>
      <c r="C1993" s="10"/>
      <c r="D1993" s="10"/>
      <c r="E1993" s="10"/>
      <c r="F1993" s="10" t="s">
        <v>3426</v>
      </c>
      <c r="G1993" s="11">
        <v>1292.25</v>
      </c>
      <c r="H1993" s="13"/>
      <c r="I1993" s="10">
        <v>4</v>
      </c>
      <c r="J1993" s="10" t="s">
        <v>3427</v>
      </c>
      <c r="K1993" s="47"/>
      <c r="L1993" s="47"/>
      <c r="M1993" s="10" t="s">
        <v>45</v>
      </c>
      <c r="N1993" s="10"/>
      <c r="O1993" s="12">
        <v>41313</v>
      </c>
      <c r="P1993" s="4" t="s">
        <v>8074</v>
      </c>
      <c r="Q1993" s="10" t="s">
        <v>39</v>
      </c>
      <c r="R1993" s="10" t="s">
        <v>8088</v>
      </c>
      <c r="S1993" s="13" t="s">
        <v>20</v>
      </c>
    </row>
    <row r="1994" spans="1:19" ht="15" hidden="1" customHeight="1" x14ac:dyDescent="0.25">
      <c r="A1994" s="10">
        <v>650574</v>
      </c>
      <c r="B1994" s="10" t="s">
        <v>64</v>
      </c>
      <c r="C1994" s="10"/>
      <c r="D1994" s="10"/>
      <c r="E1994" s="10"/>
      <c r="F1994" s="10" t="s">
        <v>3428</v>
      </c>
      <c r="G1994" s="11">
        <v>1441.25</v>
      </c>
      <c r="H1994" s="13"/>
      <c r="I1994" s="10">
        <v>6</v>
      </c>
      <c r="J1994" s="10" t="s">
        <v>3429</v>
      </c>
      <c r="K1994" s="47"/>
      <c r="L1994" s="47"/>
      <c r="M1994" s="10" t="s">
        <v>45</v>
      </c>
      <c r="N1994" s="10"/>
      <c r="O1994" s="12">
        <v>41313</v>
      </c>
      <c r="P1994" s="4" t="s">
        <v>8074</v>
      </c>
      <c r="Q1994" s="10" t="s">
        <v>39</v>
      </c>
      <c r="R1994" s="10" t="s">
        <v>8088</v>
      </c>
      <c r="S1994" s="13" t="s">
        <v>20</v>
      </c>
    </row>
    <row r="1995" spans="1:19" ht="15" hidden="1" customHeight="1" x14ac:dyDescent="0.25">
      <c r="A1995" s="10">
        <v>650578</v>
      </c>
      <c r="B1995" s="10" t="s">
        <v>199</v>
      </c>
      <c r="C1995" s="10"/>
      <c r="D1995" s="10"/>
      <c r="E1995" s="10"/>
      <c r="F1995" s="10" t="s">
        <v>3430</v>
      </c>
      <c r="G1995" s="11">
        <v>1090</v>
      </c>
      <c r="H1995" s="13"/>
      <c r="I1995" s="10">
        <v>4.25</v>
      </c>
      <c r="J1995" s="10" t="s">
        <v>3431</v>
      </c>
      <c r="K1995" s="47"/>
      <c r="L1995" s="47"/>
      <c r="M1995" s="10" t="s">
        <v>45</v>
      </c>
      <c r="N1995" s="10"/>
      <c r="O1995" s="12">
        <v>41313</v>
      </c>
      <c r="P1995" s="4" t="s">
        <v>8074</v>
      </c>
      <c r="Q1995" s="10" t="s">
        <v>42</v>
      </c>
      <c r="R1995" s="10" t="s">
        <v>8088</v>
      </c>
      <c r="S1995" s="13" t="s">
        <v>20</v>
      </c>
    </row>
    <row r="1996" spans="1:19" ht="15" hidden="1" customHeight="1" x14ac:dyDescent="0.25">
      <c r="A1996" s="10">
        <v>650580</v>
      </c>
      <c r="B1996" s="10" t="s">
        <v>64</v>
      </c>
      <c r="C1996" s="10"/>
      <c r="D1996" s="10"/>
      <c r="E1996" s="10"/>
      <c r="F1996" s="10" t="s">
        <v>3432</v>
      </c>
      <c r="G1996" s="11">
        <v>1834.25</v>
      </c>
      <c r="H1996" s="13"/>
      <c r="I1996" s="10">
        <v>9</v>
      </c>
      <c r="J1996" s="10" t="s">
        <v>3433</v>
      </c>
      <c r="K1996" s="47"/>
      <c r="L1996" s="47"/>
      <c r="M1996" s="10" t="s">
        <v>45</v>
      </c>
      <c r="N1996" s="10"/>
      <c r="O1996" s="12">
        <v>41313</v>
      </c>
      <c r="P1996" s="4" t="s">
        <v>8074</v>
      </c>
      <c r="Q1996" s="10" t="s">
        <v>39</v>
      </c>
      <c r="R1996" s="10" t="s">
        <v>8088</v>
      </c>
      <c r="S1996" s="13" t="s">
        <v>20</v>
      </c>
    </row>
    <row r="1997" spans="1:19" ht="15" hidden="1" customHeight="1" x14ac:dyDescent="0.25">
      <c r="A1997" s="10">
        <v>650587</v>
      </c>
      <c r="B1997" s="10" t="s">
        <v>199</v>
      </c>
      <c r="C1997" s="10"/>
      <c r="D1997" s="10"/>
      <c r="E1997" s="10"/>
      <c r="F1997" s="10" t="s">
        <v>3434</v>
      </c>
      <c r="G1997" s="11">
        <v>1280</v>
      </c>
      <c r="H1997" s="13"/>
      <c r="I1997" s="10">
        <v>4.25</v>
      </c>
      <c r="J1997" s="10" t="s">
        <v>3435</v>
      </c>
      <c r="K1997" s="47"/>
      <c r="L1997" s="47"/>
      <c r="M1997" s="10" t="s">
        <v>45</v>
      </c>
      <c r="N1997" s="10"/>
      <c r="O1997" s="12">
        <v>41313</v>
      </c>
      <c r="P1997" s="4" t="s">
        <v>8074</v>
      </c>
      <c r="Q1997" s="10" t="s">
        <v>42</v>
      </c>
      <c r="R1997" s="10" t="s">
        <v>8088</v>
      </c>
      <c r="S1997" s="13" t="s">
        <v>20</v>
      </c>
    </row>
    <row r="1998" spans="1:19" ht="15" hidden="1" customHeight="1" x14ac:dyDescent="0.25">
      <c r="A1998" s="10">
        <v>650588</v>
      </c>
      <c r="B1998" s="10" t="s">
        <v>199</v>
      </c>
      <c r="C1998" s="10"/>
      <c r="D1998" s="10"/>
      <c r="E1998" s="10"/>
      <c r="F1998" s="10" t="s">
        <v>3436</v>
      </c>
      <c r="G1998" s="11">
        <v>1140</v>
      </c>
      <c r="H1998" s="13"/>
      <c r="I1998" s="10">
        <v>4.5</v>
      </c>
      <c r="J1998" s="10" t="s">
        <v>3431</v>
      </c>
      <c r="K1998" s="47"/>
      <c r="L1998" s="47"/>
      <c r="M1998" s="10" t="s">
        <v>45</v>
      </c>
      <c r="N1998" s="10"/>
      <c r="O1998" s="12">
        <v>41313</v>
      </c>
      <c r="P1998" s="4" t="s">
        <v>8074</v>
      </c>
      <c r="Q1998" s="10" t="s">
        <v>42</v>
      </c>
      <c r="R1998" s="10" t="s">
        <v>8088</v>
      </c>
      <c r="S1998" s="13" t="s">
        <v>20</v>
      </c>
    </row>
    <row r="1999" spans="1:19" ht="15" hidden="1" customHeight="1" x14ac:dyDescent="0.25">
      <c r="A1999" s="10">
        <v>650589</v>
      </c>
      <c r="B1999" s="10" t="s">
        <v>199</v>
      </c>
      <c r="C1999" s="10"/>
      <c r="D1999" s="10"/>
      <c r="E1999" s="10"/>
      <c r="F1999" s="10" t="s">
        <v>3437</v>
      </c>
      <c r="G1999" s="11">
        <v>1360</v>
      </c>
      <c r="H1999" s="13"/>
      <c r="I1999" s="10">
        <v>4.5</v>
      </c>
      <c r="J1999" s="10" t="s">
        <v>3435</v>
      </c>
      <c r="K1999" s="47"/>
      <c r="L1999" s="47"/>
      <c r="M1999" s="10" t="s">
        <v>45</v>
      </c>
      <c r="N1999" s="10"/>
      <c r="O1999" s="12">
        <v>41313</v>
      </c>
      <c r="P1999" s="4" t="s">
        <v>8074</v>
      </c>
      <c r="Q1999" s="10" t="s">
        <v>42</v>
      </c>
      <c r="R1999" s="10" t="s">
        <v>8088</v>
      </c>
      <c r="S1999" s="13" t="s">
        <v>20</v>
      </c>
    </row>
    <row r="2000" spans="1:19" s="10" customFormat="1" ht="15" hidden="1" customHeight="1" x14ac:dyDescent="0.25">
      <c r="A2000" s="10">
        <v>645244</v>
      </c>
      <c r="B2000" s="10" t="s">
        <v>526</v>
      </c>
      <c r="C2000" s="76" t="s">
        <v>8376</v>
      </c>
      <c r="D2000" s="76"/>
      <c r="E2000" s="76"/>
      <c r="F2000" s="10" t="s">
        <v>527</v>
      </c>
      <c r="G2000" s="11">
        <v>1603</v>
      </c>
      <c r="I2000" s="10">
        <v>30</v>
      </c>
      <c r="J2000" s="10">
        <v>0</v>
      </c>
      <c r="K2000" s="10">
        <v>37</v>
      </c>
      <c r="L2000" s="10">
        <v>1</v>
      </c>
      <c r="M2000" s="10" t="s">
        <v>18</v>
      </c>
      <c r="N2000" s="10">
        <v>762731</v>
      </c>
      <c r="O2000" s="12">
        <v>41277</v>
      </c>
      <c r="P2000" s="4" t="s">
        <v>8073</v>
      </c>
      <c r="Q2000" s="10" t="s">
        <v>49</v>
      </c>
      <c r="R2000" s="10" t="s">
        <v>8087</v>
      </c>
      <c r="S2000" s="10" t="s">
        <v>26</v>
      </c>
    </row>
    <row r="2001" spans="1:19" ht="15" hidden="1" customHeight="1" x14ac:dyDescent="0.25">
      <c r="A2001" s="10">
        <v>648759</v>
      </c>
      <c r="B2001" s="10" t="s">
        <v>1144</v>
      </c>
      <c r="C2001" s="10"/>
      <c r="D2001" s="10"/>
      <c r="E2001" s="10"/>
      <c r="F2001" s="10" t="s">
        <v>3247</v>
      </c>
      <c r="G2001" s="11">
        <v>2360</v>
      </c>
      <c r="H2001" s="13"/>
      <c r="I2001" s="10">
        <v>7</v>
      </c>
      <c r="J2001" s="47"/>
      <c r="K2001" s="10">
        <v>10</v>
      </c>
      <c r="L2001" s="10">
        <v>1.5</v>
      </c>
      <c r="M2001" s="10" t="s">
        <v>45</v>
      </c>
      <c r="N2001" s="10"/>
      <c r="O2001" s="12">
        <v>41306</v>
      </c>
      <c r="P2001" s="4" t="s">
        <v>8074</v>
      </c>
      <c r="Q2001" s="10" t="s">
        <v>203</v>
      </c>
      <c r="R2001" s="10" t="s">
        <v>8088</v>
      </c>
      <c r="S2001" s="13" t="s">
        <v>20</v>
      </c>
    </row>
    <row r="2002" spans="1:19" ht="15" hidden="1" customHeight="1" x14ac:dyDescent="0.25">
      <c r="A2002" s="10">
        <v>650613</v>
      </c>
      <c r="B2002" s="10" t="s">
        <v>1221</v>
      </c>
      <c r="C2002" s="10"/>
      <c r="D2002" s="10"/>
      <c r="E2002" s="10"/>
      <c r="F2002" s="10" t="s">
        <v>3440</v>
      </c>
      <c r="G2002" s="11">
        <v>6985</v>
      </c>
      <c r="H2002" s="13"/>
      <c r="I2002" s="10">
        <v>14</v>
      </c>
      <c r="J2002" s="10" t="s">
        <v>3441</v>
      </c>
      <c r="K2002" s="47"/>
      <c r="L2002" s="47"/>
      <c r="M2002" s="10" t="s">
        <v>45</v>
      </c>
      <c r="N2002" s="10"/>
      <c r="O2002" s="12">
        <v>41313</v>
      </c>
      <c r="P2002" s="4" t="s">
        <v>8074</v>
      </c>
      <c r="Q2002" s="10" t="s">
        <v>87</v>
      </c>
      <c r="R2002" s="10" t="s">
        <v>8088</v>
      </c>
      <c r="S2002" s="13" t="s">
        <v>20</v>
      </c>
    </row>
    <row r="2003" spans="1:19" ht="15" hidden="1" customHeight="1" x14ac:dyDescent="0.25">
      <c r="A2003" s="10">
        <v>650614</v>
      </c>
      <c r="B2003" s="10" t="s">
        <v>1221</v>
      </c>
      <c r="C2003" s="10"/>
      <c r="D2003" s="10"/>
      <c r="E2003" s="10"/>
      <c r="F2003" s="10" t="s">
        <v>3442</v>
      </c>
      <c r="G2003" s="11">
        <v>0</v>
      </c>
      <c r="H2003" s="13"/>
      <c r="I2003" s="10">
        <v>14</v>
      </c>
      <c r="J2003" s="10" t="s">
        <v>3441</v>
      </c>
      <c r="K2003" s="47"/>
      <c r="L2003" s="47"/>
      <c r="M2003" s="10" t="s">
        <v>45</v>
      </c>
      <c r="N2003" s="10"/>
      <c r="O2003" s="12">
        <v>41313</v>
      </c>
      <c r="P2003" s="4" t="s">
        <v>8074</v>
      </c>
      <c r="Q2003" s="10" t="s">
        <v>87</v>
      </c>
      <c r="R2003" s="10" t="s">
        <v>8088</v>
      </c>
      <c r="S2003" s="13" t="s">
        <v>20</v>
      </c>
    </row>
    <row r="2004" spans="1:19" ht="15" hidden="1" customHeight="1" x14ac:dyDescent="0.25">
      <c r="A2004" s="10">
        <v>650631</v>
      </c>
      <c r="B2004" s="10" t="s">
        <v>526</v>
      </c>
      <c r="C2004" s="10"/>
      <c r="D2004" s="10"/>
      <c r="E2004" s="10"/>
      <c r="F2004" s="10" t="s">
        <v>3443</v>
      </c>
      <c r="G2004" s="11">
        <v>1685</v>
      </c>
      <c r="H2004" s="13"/>
      <c r="I2004" s="10" t="s">
        <v>3303</v>
      </c>
      <c r="J2004" s="10" t="s">
        <v>3444</v>
      </c>
      <c r="K2004" s="47"/>
      <c r="L2004" s="47"/>
      <c r="M2004" s="10" t="s">
        <v>45</v>
      </c>
      <c r="N2004" s="10"/>
      <c r="O2004" s="12">
        <v>41313</v>
      </c>
      <c r="P2004" s="4" t="s">
        <v>8074</v>
      </c>
      <c r="Q2004" s="10" t="s">
        <v>49</v>
      </c>
      <c r="R2004" s="10" t="s">
        <v>8088</v>
      </c>
      <c r="S2004" s="13" t="s">
        <v>20</v>
      </c>
    </row>
    <row r="2005" spans="1:19" ht="15" hidden="1" customHeight="1" x14ac:dyDescent="0.25">
      <c r="A2005" s="10">
        <v>650668</v>
      </c>
      <c r="B2005" s="10" t="s">
        <v>51</v>
      </c>
      <c r="C2005" s="10"/>
      <c r="D2005" s="10"/>
      <c r="E2005" s="10"/>
      <c r="F2005" s="10" t="s">
        <v>3445</v>
      </c>
      <c r="G2005" s="11">
        <v>2348.5</v>
      </c>
      <c r="H2005" s="13"/>
      <c r="I2005" s="10" t="s">
        <v>3446</v>
      </c>
      <c r="J2005" s="10">
        <v>1</v>
      </c>
      <c r="K2005" s="47"/>
      <c r="L2005" s="47"/>
      <c r="M2005" s="10" t="s">
        <v>45</v>
      </c>
      <c r="N2005" s="10"/>
      <c r="O2005" s="12">
        <v>41313</v>
      </c>
      <c r="P2005" s="4" t="s">
        <v>8074</v>
      </c>
      <c r="Q2005" s="10" t="s">
        <v>39</v>
      </c>
      <c r="R2005" s="10" t="s">
        <v>8088</v>
      </c>
      <c r="S2005" s="13" t="s">
        <v>20</v>
      </c>
    </row>
    <row r="2006" spans="1:19" ht="15" hidden="1" customHeight="1" x14ac:dyDescent="0.25">
      <c r="A2006" s="47">
        <v>702440</v>
      </c>
      <c r="B2006" s="47" t="s">
        <v>937</v>
      </c>
      <c r="C2006" s="47"/>
      <c r="D2006" s="47"/>
      <c r="E2006" s="47"/>
      <c r="F2006" s="47" t="s">
        <v>7646</v>
      </c>
      <c r="G2006" s="47">
        <v>2355</v>
      </c>
      <c r="H2006" s="13"/>
      <c r="I2006" s="47">
        <v>3</v>
      </c>
      <c r="J2006" s="47" t="s">
        <v>7647</v>
      </c>
      <c r="K2006" s="47"/>
      <c r="L2006" s="47"/>
      <c r="M2006" s="47" t="s">
        <v>45</v>
      </c>
      <c r="N2006" s="47"/>
      <c r="O2006" s="48">
        <v>41527</v>
      </c>
      <c r="P2006" s="50" t="s">
        <v>8081</v>
      </c>
      <c r="Q2006" s="47" t="s">
        <v>75</v>
      </c>
      <c r="R2006" s="10" t="s">
        <v>8088</v>
      </c>
      <c r="S2006" s="13" t="s">
        <v>20</v>
      </c>
    </row>
    <row r="2007" spans="1:19" ht="15" hidden="1" customHeight="1" x14ac:dyDescent="0.25">
      <c r="A2007" s="10">
        <v>682008</v>
      </c>
      <c r="B2007" s="10" t="s">
        <v>64</v>
      </c>
      <c r="C2007" s="10"/>
      <c r="D2007" s="10" t="s">
        <v>8558</v>
      </c>
      <c r="E2007" s="10"/>
      <c r="F2007" s="10" t="s">
        <v>5772</v>
      </c>
      <c r="G2007" s="11">
        <v>1362</v>
      </c>
      <c r="H2007" s="13"/>
      <c r="I2007" s="10">
        <v>3.5</v>
      </c>
      <c r="J2007" s="10">
        <v>3.5</v>
      </c>
      <c r="K2007" s="10" t="s">
        <v>5773</v>
      </c>
      <c r="L2007" s="47"/>
      <c r="M2007" s="10" t="s">
        <v>18</v>
      </c>
      <c r="N2007" s="10">
        <v>838700</v>
      </c>
      <c r="O2007" s="12">
        <v>41425</v>
      </c>
      <c r="P2007" s="4" t="s">
        <v>8077</v>
      </c>
      <c r="Q2007" s="10" t="s">
        <v>169</v>
      </c>
      <c r="R2007" s="47" t="s">
        <v>8087</v>
      </c>
      <c r="S2007" s="13" t="s">
        <v>20</v>
      </c>
    </row>
    <row r="2008" spans="1:19" ht="15" hidden="1" customHeight="1" x14ac:dyDescent="0.25">
      <c r="A2008" s="10">
        <v>653669</v>
      </c>
      <c r="B2008" s="10" t="s">
        <v>3516</v>
      </c>
      <c r="C2008" s="10"/>
      <c r="D2008" s="10"/>
      <c r="E2008" s="10"/>
      <c r="F2008" s="10" t="s">
        <v>3771</v>
      </c>
      <c r="G2008" s="11">
        <v>2345</v>
      </c>
      <c r="H2008" s="13"/>
      <c r="I2008" s="10">
        <v>6</v>
      </c>
      <c r="J2008" s="47"/>
      <c r="K2008" s="10">
        <v>10</v>
      </c>
      <c r="L2008" s="10">
        <v>1.35</v>
      </c>
      <c r="M2008" s="10" t="s">
        <v>45</v>
      </c>
      <c r="N2008" s="10"/>
      <c r="O2008" s="12">
        <v>41325</v>
      </c>
      <c r="P2008" s="4" t="s">
        <v>8074</v>
      </c>
      <c r="Q2008" s="10" t="s">
        <v>29</v>
      </c>
      <c r="R2008" s="10" t="s">
        <v>8088</v>
      </c>
      <c r="S2008" s="13" t="s">
        <v>20</v>
      </c>
    </row>
    <row r="2009" spans="1:19" ht="15" hidden="1" customHeight="1" x14ac:dyDescent="0.25">
      <c r="A2009" s="47">
        <v>698026</v>
      </c>
      <c r="B2009" s="47" t="s">
        <v>64</v>
      </c>
      <c r="C2009" s="47"/>
      <c r="D2009" s="47"/>
      <c r="E2009" s="47"/>
      <c r="F2009" s="47" t="s">
        <v>7267</v>
      </c>
      <c r="G2009" s="47">
        <v>2325</v>
      </c>
      <c r="H2009" s="13"/>
      <c r="I2009" s="47">
        <v>3</v>
      </c>
      <c r="J2009" s="47">
        <v>5</v>
      </c>
      <c r="K2009" s="47" t="s">
        <v>7268</v>
      </c>
      <c r="L2009" s="47"/>
      <c r="M2009" s="47" t="s">
        <v>45</v>
      </c>
      <c r="N2009" s="47"/>
      <c r="O2009" s="48">
        <v>41507</v>
      </c>
      <c r="P2009" s="50" t="s">
        <v>8080</v>
      </c>
      <c r="Q2009" s="47" t="s">
        <v>169</v>
      </c>
      <c r="R2009" s="10" t="s">
        <v>8088</v>
      </c>
      <c r="S2009" s="13" t="s">
        <v>20</v>
      </c>
    </row>
    <row r="2010" spans="1:19" s="10" customFormat="1" ht="15" hidden="1" customHeight="1" x14ac:dyDescent="0.25">
      <c r="A2010" s="10">
        <v>647376</v>
      </c>
      <c r="B2010" s="10" t="s">
        <v>526</v>
      </c>
      <c r="C2010" s="76" t="s">
        <v>8376</v>
      </c>
      <c r="D2010" s="76"/>
      <c r="E2010" s="76"/>
      <c r="F2010" s="10" t="s">
        <v>527</v>
      </c>
      <c r="G2010" s="11">
        <v>1623.72</v>
      </c>
      <c r="I2010" s="10">
        <v>30</v>
      </c>
      <c r="J2010" s="10">
        <v>0</v>
      </c>
      <c r="K2010" s="10">
        <v>37</v>
      </c>
      <c r="L2010" s="10">
        <v>1</v>
      </c>
      <c r="M2010" s="10" t="s">
        <v>18</v>
      </c>
      <c r="N2010" s="10">
        <v>767311</v>
      </c>
      <c r="O2010" s="12">
        <v>41285</v>
      </c>
      <c r="P2010" s="4" t="s">
        <v>8073</v>
      </c>
      <c r="Q2010" s="10" t="s">
        <v>75</v>
      </c>
      <c r="R2010" s="10" t="s">
        <v>8087</v>
      </c>
      <c r="S2010" s="10" t="s">
        <v>26</v>
      </c>
    </row>
    <row r="2011" spans="1:19" ht="15" hidden="1" customHeight="1" x14ac:dyDescent="0.25">
      <c r="A2011" s="10">
        <v>650797</v>
      </c>
      <c r="B2011" s="10" t="s">
        <v>3364</v>
      </c>
      <c r="C2011" s="10"/>
      <c r="D2011" s="10"/>
      <c r="E2011" s="10"/>
      <c r="F2011" s="10" t="s">
        <v>3452</v>
      </c>
      <c r="G2011" s="11">
        <v>0</v>
      </c>
      <c r="H2011" s="13"/>
      <c r="I2011" s="10" t="s">
        <v>3453</v>
      </c>
      <c r="J2011" s="47"/>
      <c r="K2011" s="47"/>
      <c r="L2011" s="47"/>
      <c r="M2011" s="10" t="s">
        <v>45</v>
      </c>
      <c r="N2011" s="10"/>
      <c r="O2011" s="12">
        <v>41313</v>
      </c>
      <c r="P2011" s="4" t="s">
        <v>8074</v>
      </c>
      <c r="Q2011" s="10" t="s">
        <v>3113</v>
      </c>
      <c r="R2011" s="10" t="s">
        <v>8088</v>
      </c>
      <c r="S2011" s="13" t="s">
        <v>20</v>
      </c>
    </row>
    <row r="2012" spans="1:19" s="10" customFormat="1" ht="15" hidden="1" customHeight="1" x14ac:dyDescent="0.25">
      <c r="A2012" s="10">
        <v>656993</v>
      </c>
      <c r="B2012" s="10" t="s">
        <v>526</v>
      </c>
      <c r="C2012" s="76" t="s">
        <v>8376</v>
      </c>
      <c r="D2012" s="76"/>
      <c r="E2012" s="76"/>
      <c r="F2012" s="10" t="s">
        <v>527</v>
      </c>
      <c r="G2012" s="11">
        <v>1687.56</v>
      </c>
      <c r="I2012" s="10">
        <v>30</v>
      </c>
      <c r="J2012" s="10">
        <v>0</v>
      </c>
      <c r="K2012" s="10">
        <v>37</v>
      </c>
      <c r="L2012" s="10">
        <v>1</v>
      </c>
      <c r="M2012" s="10" t="s">
        <v>18</v>
      </c>
      <c r="N2012" s="10">
        <v>785981</v>
      </c>
      <c r="O2012" s="12">
        <v>41324</v>
      </c>
      <c r="P2012" s="4" t="s">
        <v>8074</v>
      </c>
      <c r="Q2012" s="10" t="s">
        <v>47</v>
      </c>
      <c r="R2012" s="10" t="s">
        <v>8087</v>
      </c>
      <c r="S2012" s="10" t="s">
        <v>26</v>
      </c>
    </row>
    <row r="2013" spans="1:19" ht="15" hidden="1" customHeight="1" x14ac:dyDescent="0.25">
      <c r="A2013" s="10">
        <v>650826</v>
      </c>
      <c r="B2013" s="10" t="s">
        <v>3454</v>
      </c>
      <c r="C2013" s="10"/>
      <c r="D2013" s="10"/>
      <c r="E2013" s="10"/>
      <c r="F2013" s="10" t="s">
        <v>3455</v>
      </c>
      <c r="G2013" s="11">
        <v>1060.25</v>
      </c>
      <c r="H2013" s="13"/>
      <c r="I2013" s="10">
        <v>8</v>
      </c>
      <c r="J2013" s="10">
        <v>10</v>
      </c>
      <c r="K2013" s="10" t="s">
        <v>3456</v>
      </c>
      <c r="L2013" s="47"/>
      <c r="M2013" s="10" t="s">
        <v>45</v>
      </c>
      <c r="N2013" s="10"/>
      <c r="O2013" s="12">
        <v>41316</v>
      </c>
      <c r="P2013" s="4" t="s">
        <v>8074</v>
      </c>
      <c r="Q2013" s="10" t="s">
        <v>23</v>
      </c>
      <c r="R2013" s="10" t="s">
        <v>8088</v>
      </c>
      <c r="S2013" s="13" t="s">
        <v>20</v>
      </c>
    </row>
    <row r="2014" spans="1:19" ht="15" hidden="1" customHeight="1" x14ac:dyDescent="0.25">
      <c r="A2014" s="10">
        <v>650829</v>
      </c>
      <c r="B2014" s="10" t="s">
        <v>3454</v>
      </c>
      <c r="C2014" s="10"/>
      <c r="D2014" s="10"/>
      <c r="E2014" s="10"/>
      <c r="F2014" s="10" t="s">
        <v>3457</v>
      </c>
      <c r="G2014" s="11">
        <v>1067</v>
      </c>
      <c r="H2014" s="13"/>
      <c r="I2014" s="10">
        <v>8</v>
      </c>
      <c r="J2014" s="10">
        <v>10</v>
      </c>
      <c r="K2014" s="10" t="s">
        <v>3458</v>
      </c>
      <c r="L2014" s="47"/>
      <c r="M2014" s="10" t="s">
        <v>45</v>
      </c>
      <c r="N2014" s="10"/>
      <c r="O2014" s="12">
        <v>41316</v>
      </c>
      <c r="P2014" s="4" t="s">
        <v>8074</v>
      </c>
      <c r="Q2014" s="10" t="s">
        <v>23</v>
      </c>
      <c r="R2014" s="10" t="s">
        <v>8088</v>
      </c>
      <c r="S2014" s="13" t="s">
        <v>20</v>
      </c>
    </row>
    <row r="2015" spans="1:19" s="10" customFormat="1" ht="15" hidden="1" customHeight="1" x14ac:dyDescent="0.25">
      <c r="A2015" s="10">
        <v>664542</v>
      </c>
      <c r="B2015" s="10" t="s">
        <v>526</v>
      </c>
      <c r="C2015" s="76" t="s">
        <v>8376</v>
      </c>
      <c r="D2015" s="76"/>
      <c r="E2015" s="76"/>
      <c r="F2015" s="10" t="s">
        <v>527</v>
      </c>
      <c r="G2015" s="11">
        <v>1687.56</v>
      </c>
      <c r="I2015" s="10">
        <v>30</v>
      </c>
      <c r="J2015" s="10">
        <v>0</v>
      </c>
      <c r="K2015" s="10">
        <v>37</v>
      </c>
      <c r="L2015" s="10">
        <v>1</v>
      </c>
      <c r="M2015" s="10" t="s">
        <v>18</v>
      </c>
      <c r="N2015" s="10">
        <v>800942</v>
      </c>
      <c r="O2015" s="12">
        <v>41353</v>
      </c>
      <c r="P2015" s="4" t="s">
        <v>8075</v>
      </c>
      <c r="Q2015" s="10" t="s">
        <v>23</v>
      </c>
      <c r="R2015" s="10" t="s">
        <v>8087</v>
      </c>
      <c r="S2015" s="10" t="s">
        <v>26</v>
      </c>
    </row>
    <row r="2016" spans="1:19" ht="15" hidden="1" customHeight="1" x14ac:dyDescent="0.25">
      <c r="A2016" s="10">
        <v>650916</v>
      </c>
      <c r="B2016" s="10" t="s">
        <v>770</v>
      </c>
      <c r="C2016" s="10"/>
      <c r="D2016" s="10"/>
      <c r="E2016" s="10"/>
      <c r="F2016" s="10" t="s">
        <v>3459</v>
      </c>
      <c r="G2016" s="11">
        <v>0</v>
      </c>
      <c r="H2016" s="13"/>
      <c r="I2016" s="10">
        <v>12</v>
      </c>
      <c r="J2016" s="10">
        <v>12</v>
      </c>
      <c r="K2016" s="10">
        <v>6</v>
      </c>
      <c r="L2016" s="47"/>
      <c r="M2016" s="10" t="s">
        <v>45</v>
      </c>
      <c r="N2016" s="10"/>
      <c r="O2016" s="12">
        <v>41316</v>
      </c>
      <c r="P2016" s="4" t="s">
        <v>8074</v>
      </c>
      <c r="Q2016" s="10" t="s">
        <v>31</v>
      </c>
      <c r="R2016" s="10" t="s">
        <v>8088</v>
      </c>
      <c r="S2016" s="13" t="s">
        <v>20</v>
      </c>
    </row>
    <row r="2017" spans="1:19" ht="15" hidden="1" customHeight="1" x14ac:dyDescent="0.25">
      <c r="A2017" s="10">
        <v>650929</v>
      </c>
      <c r="B2017" s="10" t="s">
        <v>199</v>
      </c>
      <c r="C2017" s="10"/>
      <c r="D2017" s="10"/>
      <c r="E2017" s="10"/>
      <c r="F2017" s="10" t="s">
        <v>3430</v>
      </c>
      <c r="G2017" s="11">
        <v>1240</v>
      </c>
      <c r="H2017" s="47"/>
      <c r="I2017" s="10">
        <v>4.25</v>
      </c>
      <c r="J2017" s="10" t="s">
        <v>3431</v>
      </c>
      <c r="K2017" s="47"/>
      <c r="L2017" s="47"/>
      <c r="M2017" s="10" t="s">
        <v>45</v>
      </c>
      <c r="N2017" s="10"/>
      <c r="O2017" s="12">
        <v>41316</v>
      </c>
      <c r="P2017" s="4" t="s">
        <v>8074</v>
      </c>
      <c r="Q2017" s="10" t="s">
        <v>42</v>
      </c>
      <c r="R2017" s="10" t="s">
        <v>8088</v>
      </c>
      <c r="S2017" s="13" t="s">
        <v>20</v>
      </c>
    </row>
    <row r="2018" spans="1:19" ht="15" hidden="1" customHeight="1" x14ac:dyDescent="0.25">
      <c r="A2018" s="10">
        <v>650935</v>
      </c>
      <c r="B2018" s="10" t="s">
        <v>199</v>
      </c>
      <c r="C2018" s="10"/>
      <c r="D2018" s="10"/>
      <c r="E2018" s="10"/>
      <c r="F2018" s="10" t="s">
        <v>3434</v>
      </c>
      <c r="G2018" s="11">
        <v>1255</v>
      </c>
      <c r="H2018" s="47"/>
      <c r="I2018" s="10">
        <v>4.25</v>
      </c>
      <c r="J2018" s="10" t="s">
        <v>3435</v>
      </c>
      <c r="K2018" s="47"/>
      <c r="L2018" s="47"/>
      <c r="M2018" s="10" t="s">
        <v>45</v>
      </c>
      <c r="N2018" s="10"/>
      <c r="O2018" s="12">
        <v>41316</v>
      </c>
      <c r="P2018" s="4" t="s">
        <v>8074</v>
      </c>
      <c r="Q2018" s="10" t="s">
        <v>42</v>
      </c>
      <c r="R2018" s="10" t="s">
        <v>8088</v>
      </c>
      <c r="S2018" s="13" t="s">
        <v>20</v>
      </c>
    </row>
    <row r="2019" spans="1:19" s="10" customFormat="1" ht="15" hidden="1" customHeight="1" x14ac:dyDescent="0.25">
      <c r="A2019" s="10">
        <v>672178</v>
      </c>
      <c r="B2019" s="10" t="s">
        <v>526</v>
      </c>
      <c r="C2019" s="76" t="s">
        <v>8376</v>
      </c>
      <c r="D2019" s="76"/>
      <c r="E2019" s="76"/>
      <c r="F2019" s="10" t="s">
        <v>527</v>
      </c>
      <c r="G2019" s="11">
        <v>1687.56</v>
      </c>
      <c r="I2019" s="10">
        <v>30</v>
      </c>
      <c r="J2019" s="10">
        <v>0</v>
      </c>
      <c r="K2019" s="10">
        <v>37</v>
      </c>
      <c r="L2019" s="10">
        <v>1</v>
      </c>
      <c r="M2019" s="10" t="s">
        <v>18</v>
      </c>
      <c r="N2019" s="10">
        <v>816341</v>
      </c>
      <c r="O2019" s="12">
        <v>41383</v>
      </c>
      <c r="P2019" s="4" t="s">
        <v>8076</v>
      </c>
      <c r="Q2019" s="10" t="s">
        <v>34</v>
      </c>
      <c r="R2019" s="10" t="s">
        <v>8087</v>
      </c>
      <c r="S2019" s="10" t="s">
        <v>26</v>
      </c>
    </row>
    <row r="2020" spans="1:19" ht="15" hidden="1" customHeight="1" x14ac:dyDescent="0.25">
      <c r="A2020" s="10">
        <v>650938</v>
      </c>
      <c r="B2020" s="10" t="s">
        <v>199</v>
      </c>
      <c r="C2020" s="10"/>
      <c r="D2020" s="10"/>
      <c r="E2020" s="10"/>
      <c r="F2020" s="10" t="s">
        <v>3436</v>
      </c>
      <c r="G2020" s="11">
        <v>1265</v>
      </c>
      <c r="H2020" s="47"/>
      <c r="I2020" s="10">
        <v>4.5</v>
      </c>
      <c r="J2020" s="10" t="s">
        <v>3431</v>
      </c>
      <c r="K2020" s="47"/>
      <c r="L2020" s="47"/>
      <c r="M2020" s="10" t="s">
        <v>45</v>
      </c>
      <c r="N2020" s="10"/>
      <c r="O2020" s="12">
        <v>41316</v>
      </c>
      <c r="P2020" s="4" t="s">
        <v>8074</v>
      </c>
      <c r="Q2020" s="10" t="s">
        <v>42</v>
      </c>
      <c r="R2020" s="10" t="s">
        <v>8088</v>
      </c>
      <c r="S2020" s="13" t="s">
        <v>20</v>
      </c>
    </row>
    <row r="2021" spans="1:19" ht="15" hidden="1" customHeight="1" x14ac:dyDescent="0.25">
      <c r="A2021" s="10">
        <v>650942</v>
      </c>
      <c r="B2021" s="10" t="s">
        <v>199</v>
      </c>
      <c r="C2021" s="10"/>
      <c r="D2021" s="10"/>
      <c r="E2021" s="10"/>
      <c r="F2021" s="10" t="s">
        <v>3437</v>
      </c>
      <c r="G2021" s="11">
        <v>1275</v>
      </c>
      <c r="H2021" s="47"/>
      <c r="I2021" s="10">
        <v>4.5</v>
      </c>
      <c r="J2021" s="10" t="s">
        <v>3435</v>
      </c>
      <c r="K2021" s="47"/>
      <c r="L2021" s="47"/>
      <c r="M2021" s="10" t="s">
        <v>45</v>
      </c>
      <c r="N2021" s="10"/>
      <c r="O2021" s="12">
        <v>41316</v>
      </c>
      <c r="P2021" s="4" t="s">
        <v>8074</v>
      </c>
      <c r="Q2021" s="10" t="s">
        <v>42</v>
      </c>
      <c r="R2021" s="10" t="s">
        <v>8088</v>
      </c>
      <c r="S2021" s="13" t="s">
        <v>20</v>
      </c>
    </row>
    <row r="2022" spans="1:19" s="10" customFormat="1" ht="15" hidden="1" customHeight="1" x14ac:dyDescent="0.25">
      <c r="A2022" s="10">
        <v>678239</v>
      </c>
      <c r="B2022" s="10" t="s">
        <v>526</v>
      </c>
      <c r="C2022" s="76" t="s">
        <v>8376</v>
      </c>
      <c r="D2022" s="76"/>
      <c r="E2022" s="76"/>
      <c r="F2022" s="10" t="s">
        <v>527</v>
      </c>
      <c r="G2022" s="11">
        <v>1656.9</v>
      </c>
      <c r="I2022" s="10">
        <v>30</v>
      </c>
      <c r="J2022" s="10">
        <v>0</v>
      </c>
      <c r="K2022" s="10">
        <v>37</v>
      </c>
      <c r="L2022" s="10">
        <v>1</v>
      </c>
      <c r="M2022" s="10" t="s">
        <v>18</v>
      </c>
      <c r="N2022" s="10">
        <v>829145</v>
      </c>
      <c r="O2022" s="12">
        <v>41408</v>
      </c>
      <c r="P2022" s="4" t="s">
        <v>8077</v>
      </c>
      <c r="Q2022" s="10" t="s">
        <v>52</v>
      </c>
      <c r="R2022" s="10" t="s">
        <v>8087</v>
      </c>
      <c r="S2022" s="10" t="s">
        <v>26</v>
      </c>
    </row>
    <row r="2023" spans="1:19" ht="15" hidden="1" customHeight="1" x14ac:dyDescent="0.25">
      <c r="A2023" s="10">
        <v>651039</v>
      </c>
      <c r="B2023" s="10" t="s">
        <v>424</v>
      </c>
      <c r="C2023" s="10"/>
      <c r="D2023" s="10"/>
      <c r="E2023" s="10"/>
      <c r="F2023" s="10" t="s">
        <v>3462</v>
      </c>
      <c r="G2023" s="11">
        <v>1434.5</v>
      </c>
      <c r="H2023" s="47"/>
      <c r="I2023" s="10">
        <v>2</v>
      </c>
      <c r="J2023" s="47"/>
      <c r="K2023" s="10">
        <v>3</v>
      </c>
      <c r="L2023" s="10">
        <v>1.5</v>
      </c>
      <c r="M2023" s="10" t="s">
        <v>45</v>
      </c>
      <c r="N2023" s="10"/>
      <c r="O2023" s="12">
        <v>41316</v>
      </c>
      <c r="P2023" s="4" t="s">
        <v>8074</v>
      </c>
      <c r="Q2023" s="10" t="s">
        <v>39</v>
      </c>
      <c r="R2023" s="10" t="s">
        <v>8088</v>
      </c>
      <c r="S2023" s="13" t="s">
        <v>20</v>
      </c>
    </row>
    <row r="2024" spans="1:19" ht="15" hidden="1" customHeight="1" x14ac:dyDescent="0.25">
      <c r="A2024" s="10">
        <v>651042</v>
      </c>
      <c r="B2024" s="10" t="s">
        <v>424</v>
      </c>
      <c r="C2024" s="10"/>
      <c r="D2024" s="10"/>
      <c r="E2024" s="10"/>
      <c r="F2024" s="10" t="s">
        <v>3463</v>
      </c>
      <c r="G2024" s="11">
        <v>1393.6</v>
      </c>
      <c r="H2024" s="47"/>
      <c r="I2024" s="10">
        <v>6</v>
      </c>
      <c r="J2024" s="47"/>
      <c r="K2024" s="10">
        <v>6</v>
      </c>
      <c r="L2024" s="10">
        <v>1.5</v>
      </c>
      <c r="M2024" s="10" t="s">
        <v>45</v>
      </c>
      <c r="N2024" s="10"/>
      <c r="O2024" s="12">
        <v>41316</v>
      </c>
      <c r="P2024" s="4" t="s">
        <v>8074</v>
      </c>
      <c r="Q2024" s="10" t="s">
        <v>39</v>
      </c>
      <c r="R2024" s="10" t="s">
        <v>8088</v>
      </c>
      <c r="S2024" s="13" t="s">
        <v>20</v>
      </c>
    </row>
    <row r="2025" spans="1:19" ht="15" hidden="1" customHeight="1" x14ac:dyDescent="0.25">
      <c r="A2025" s="10">
        <v>651067</v>
      </c>
      <c r="B2025" s="10" t="s">
        <v>889</v>
      </c>
      <c r="C2025" s="10"/>
      <c r="D2025" s="10"/>
      <c r="E2025" s="10"/>
      <c r="F2025" s="10" t="s">
        <v>3464</v>
      </c>
      <c r="G2025" s="11">
        <v>1877.55</v>
      </c>
      <c r="H2025" s="47"/>
      <c r="I2025" s="10">
        <v>12</v>
      </c>
      <c r="J2025" s="10" t="s">
        <v>3465</v>
      </c>
      <c r="K2025" s="47"/>
      <c r="L2025" s="47"/>
      <c r="M2025" s="10" t="s">
        <v>45</v>
      </c>
      <c r="N2025" s="10"/>
      <c r="O2025" s="12">
        <v>41316</v>
      </c>
      <c r="P2025" s="4" t="s">
        <v>8074</v>
      </c>
      <c r="Q2025" s="10" t="s">
        <v>414</v>
      </c>
      <c r="R2025" s="10" t="s">
        <v>8088</v>
      </c>
      <c r="S2025" s="13" t="s">
        <v>20</v>
      </c>
    </row>
    <row r="2026" spans="1:19" s="10" customFormat="1" ht="15" hidden="1" customHeight="1" x14ac:dyDescent="0.25">
      <c r="A2026" s="10">
        <v>682398</v>
      </c>
      <c r="B2026" s="10" t="s">
        <v>526</v>
      </c>
      <c r="C2026" s="76" t="s">
        <v>8376</v>
      </c>
      <c r="D2026" s="76"/>
      <c r="E2026" s="76"/>
      <c r="F2026" s="10" t="s">
        <v>527</v>
      </c>
      <c r="G2026" s="11">
        <v>1656.9</v>
      </c>
      <c r="I2026" s="10">
        <v>30</v>
      </c>
      <c r="J2026" s="10">
        <v>0</v>
      </c>
      <c r="K2026" s="10">
        <v>37</v>
      </c>
      <c r="L2026" s="10">
        <v>1</v>
      </c>
      <c r="M2026" s="10" t="s">
        <v>18</v>
      </c>
      <c r="N2026" s="10">
        <v>838049</v>
      </c>
      <c r="O2026" s="12">
        <v>41424</v>
      </c>
      <c r="P2026" s="4" t="s">
        <v>8077</v>
      </c>
      <c r="Q2026" s="10" t="s">
        <v>31</v>
      </c>
      <c r="R2026" s="10" t="s">
        <v>8087</v>
      </c>
      <c r="S2026" s="10" t="s">
        <v>26</v>
      </c>
    </row>
    <row r="2027" spans="1:19" s="10" customFormat="1" ht="15" hidden="1" customHeight="1" x14ac:dyDescent="0.25">
      <c r="A2027" s="10">
        <v>688323</v>
      </c>
      <c r="B2027" s="10" t="s">
        <v>526</v>
      </c>
      <c r="C2027" s="76" t="s">
        <v>8376</v>
      </c>
      <c r="D2027" s="76"/>
      <c r="E2027" s="76"/>
      <c r="F2027" s="10" t="s">
        <v>527</v>
      </c>
      <c r="G2027" s="11">
        <v>1660.26</v>
      </c>
      <c r="I2027" s="10">
        <v>30</v>
      </c>
      <c r="J2027" s="10">
        <v>0</v>
      </c>
      <c r="K2027" s="10">
        <v>37</v>
      </c>
      <c r="L2027" s="10">
        <v>1</v>
      </c>
      <c r="M2027" s="10" t="s">
        <v>18</v>
      </c>
      <c r="N2027" s="10">
        <v>851127</v>
      </c>
      <c r="O2027" s="12">
        <v>41449</v>
      </c>
      <c r="P2027" s="4" t="s">
        <v>8078</v>
      </c>
      <c r="Q2027" s="10" t="s">
        <v>5898</v>
      </c>
      <c r="R2027" s="10" t="s">
        <v>8087</v>
      </c>
      <c r="S2027" s="10" t="s">
        <v>26</v>
      </c>
    </row>
    <row r="2028" spans="1:19" s="10" customFormat="1" ht="15" hidden="1" customHeight="1" x14ac:dyDescent="0.25">
      <c r="A2028" s="10">
        <v>652334</v>
      </c>
      <c r="B2028" s="10" t="s">
        <v>237</v>
      </c>
      <c r="C2028" s="76" t="s">
        <v>8376</v>
      </c>
      <c r="D2028" s="76"/>
      <c r="E2028" s="76"/>
      <c r="F2028" s="10" t="s">
        <v>3611</v>
      </c>
      <c r="G2028" s="11">
        <v>2909.75</v>
      </c>
      <c r="I2028" s="10">
        <v>30</v>
      </c>
      <c r="J2028" s="10">
        <v>0</v>
      </c>
      <c r="K2028" s="10">
        <v>37</v>
      </c>
      <c r="L2028" s="10">
        <v>1</v>
      </c>
      <c r="M2028" s="10" t="s">
        <v>45</v>
      </c>
      <c r="O2028" s="12">
        <v>41320</v>
      </c>
      <c r="P2028" s="4" t="s">
        <v>8074</v>
      </c>
      <c r="Q2028" s="10" t="s">
        <v>42</v>
      </c>
      <c r="R2028" s="10" t="s">
        <v>8088</v>
      </c>
      <c r="S2028" s="10" t="s">
        <v>26</v>
      </c>
    </row>
    <row r="2029" spans="1:19" s="10" customFormat="1" ht="15" hidden="1" customHeight="1" x14ac:dyDescent="0.25">
      <c r="A2029" s="10">
        <v>700696</v>
      </c>
      <c r="B2029" s="10" t="s">
        <v>526</v>
      </c>
      <c r="C2029" s="76" t="s">
        <v>8376</v>
      </c>
      <c r="D2029" s="76"/>
      <c r="E2029" s="76"/>
      <c r="F2029" s="10" t="s">
        <v>7512</v>
      </c>
      <c r="G2029" s="10">
        <v>1710.24</v>
      </c>
      <c r="I2029" s="10">
        <v>30</v>
      </c>
      <c r="J2029" s="10">
        <v>0</v>
      </c>
      <c r="K2029" s="10">
        <v>37</v>
      </c>
      <c r="L2029" s="10">
        <v>1</v>
      </c>
      <c r="M2029" s="10" t="s">
        <v>18</v>
      </c>
      <c r="N2029" s="10">
        <v>880045</v>
      </c>
      <c r="O2029" s="12">
        <v>41505</v>
      </c>
      <c r="P2029" s="4" t="s">
        <v>8080</v>
      </c>
      <c r="Q2029" s="10" t="s">
        <v>3717</v>
      </c>
      <c r="R2029" s="10" t="s">
        <v>8087</v>
      </c>
      <c r="S2029" s="10" t="s">
        <v>26</v>
      </c>
    </row>
    <row r="2030" spans="1:19" s="10" customFormat="1" ht="15" hidden="1" customHeight="1" x14ac:dyDescent="0.25">
      <c r="A2030" s="10">
        <v>707446</v>
      </c>
      <c r="B2030" s="10" t="s">
        <v>526</v>
      </c>
      <c r="C2030" s="76" t="s">
        <v>8376</v>
      </c>
      <c r="D2030" s="76"/>
      <c r="E2030" s="76"/>
      <c r="F2030" s="10" t="s">
        <v>7512</v>
      </c>
      <c r="G2030" s="10">
        <v>1862.94</v>
      </c>
      <c r="I2030" s="10">
        <v>30</v>
      </c>
      <c r="J2030" s="10">
        <v>0</v>
      </c>
      <c r="K2030" s="10">
        <v>37</v>
      </c>
      <c r="L2030" s="10">
        <v>1</v>
      </c>
      <c r="M2030" s="10" t="s">
        <v>18</v>
      </c>
      <c r="N2030" s="10">
        <v>895694</v>
      </c>
      <c r="O2030" s="12">
        <v>41534</v>
      </c>
      <c r="P2030" s="4" t="s">
        <v>8081</v>
      </c>
      <c r="Q2030" s="10" t="s">
        <v>75</v>
      </c>
      <c r="R2030" s="10" t="s">
        <v>8087</v>
      </c>
      <c r="S2030" s="10" t="s">
        <v>26</v>
      </c>
    </row>
    <row r="2031" spans="1:19" s="10" customFormat="1" ht="15" hidden="1" customHeight="1" x14ac:dyDescent="0.25">
      <c r="A2031" s="10">
        <v>636421</v>
      </c>
      <c r="B2031" s="10" t="s">
        <v>1371</v>
      </c>
      <c r="C2031" s="76" t="s">
        <v>8376</v>
      </c>
      <c r="D2031" s="76"/>
      <c r="E2031" s="76"/>
      <c r="F2031" s="10" t="s">
        <v>1785</v>
      </c>
      <c r="G2031" s="11">
        <v>980.55</v>
      </c>
      <c r="I2031" s="10">
        <v>30</v>
      </c>
      <c r="J2031" s="10">
        <v>0</v>
      </c>
      <c r="K2031" s="10">
        <v>42</v>
      </c>
      <c r="L2031" s="10">
        <v>2</v>
      </c>
      <c r="M2031" s="10" t="s">
        <v>18</v>
      </c>
      <c r="N2031" s="10">
        <v>746756</v>
      </c>
      <c r="O2031" s="12">
        <v>41233</v>
      </c>
      <c r="P2031" s="4" t="s">
        <v>8071</v>
      </c>
      <c r="Q2031" s="10" t="s">
        <v>31</v>
      </c>
      <c r="R2031" s="10" t="s">
        <v>8087</v>
      </c>
      <c r="S2031" s="10" t="s">
        <v>26</v>
      </c>
    </row>
    <row r="2032" spans="1:19" s="10" customFormat="1" ht="15" hidden="1" customHeight="1" x14ac:dyDescent="0.25">
      <c r="A2032" s="10">
        <v>639370</v>
      </c>
      <c r="B2032" s="10" t="s">
        <v>1371</v>
      </c>
      <c r="C2032" s="76" t="s">
        <v>8376</v>
      </c>
      <c r="D2032" s="76"/>
      <c r="E2032" s="76"/>
      <c r="F2032" s="10" t="s">
        <v>1785</v>
      </c>
      <c r="G2032" s="11">
        <v>972.15</v>
      </c>
      <c r="I2032" s="10">
        <v>30</v>
      </c>
      <c r="J2032" s="10">
        <v>0</v>
      </c>
      <c r="K2032" s="10">
        <v>42</v>
      </c>
      <c r="L2032" s="10">
        <v>2</v>
      </c>
      <c r="M2032" s="10" t="s">
        <v>18</v>
      </c>
      <c r="N2032" s="10">
        <v>750845</v>
      </c>
      <c r="O2032" s="12">
        <v>41243</v>
      </c>
      <c r="P2032" s="4" t="s">
        <v>8071</v>
      </c>
      <c r="Q2032" s="10" t="s">
        <v>58</v>
      </c>
      <c r="R2032" s="10" t="s">
        <v>8087</v>
      </c>
      <c r="S2032" s="10" t="s">
        <v>26</v>
      </c>
    </row>
    <row r="2033" spans="1:19" s="10" customFormat="1" ht="15" hidden="1" customHeight="1" x14ac:dyDescent="0.25">
      <c r="A2033" s="10">
        <v>697816</v>
      </c>
      <c r="B2033" s="10" t="s">
        <v>64</v>
      </c>
      <c r="C2033" s="76" t="s">
        <v>8376</v>
      </c>
      <c r="D2033" s="76"/>
      <c r="E2033" s="76"/>
      <c r="F2033" s="10" t="s">
        <v>7246</v>
      </c>
      <c r="G2033" s="10">
        <v>15600.96</v>
      </c>
      <c r="I2033" s="10">
        <v>30</v>
      </c>
      <c r="K2033" s="10">
        <v>36</v>
      </c>
      <c r="L2033" s="10">
        <v>1.2</v>
      </c>
      <c r="M2033" s="10" t="s">
        <v>45</v>
      </c>
      <c r="O2033" s="12">
        <v>41507</v>
      </c>
      <c r="P2033" s="4" t="s">
        <v>8080</v>
      </c>
      <c r="Q2033" s="10" t="s">
        <v>254</v>
      </c>
      <c r="R2033" s="10" t="s">
        <v>8088</v>
      </c>
      <c r="S2033" s="10" t="s">
        <v>26</v>
      </c>
    </row>
    <row r="2034" spans="1:19" s="10" customFormat="1" ht="15" hidden="1" customHeight="1" x14ac:dyDescent="0.25">
      <c r="A2034" s="10">
        <v>660801</v>
      </c>
      <c r="B2034" s="10" t="s">
        <v>4296</v>
      </c>
      <c r="C2034" s="76" t="s">
        <v>8376</v>
      </c>
      <c r="D2034" s="76"/>
      <c r="E2034" s="76"/>
      <c r="F2034" s="10" t="s">
        <v>4303</v>
      </c>
      <c r="G2034" s="11">
        <v>973.34</v>
      </c>
      <c r="I2034" s="10">
        <v>30</v>
      </c>
      <c r="K2034" s="10">
        <v>39</v>
      </c>
      <c r="L2034" s="10">
        <v>1</v>
      </c>
      <c r="M2034" s="10" t="s">
        <v>45</v>
      </c>
      <c r="O2034" s="12">
        <v>41353</v>
      </c>
      <c r="P2034" s="4" t="s">
        <v>8075</v>
      </c>
      <c r="Q2034" s="10" t="s">
        <v>42</v>
      </c>
      <c r="R2034" s="10" t="s">
        <v>8088</v>
      </c>
      <c r="S2034" s="10" t="s">
        <v>26</v>
      </c>
    </row>
    <row r="2035" spans="1:19" s="10" customFormat="1" ht="15" hidden="1" customHeight="1" x14ac:dyDescent="0.25">
      <c r="A2035" s="10">
        <v>679286</v>
      </c>
      <c r="B2035" s="10" t="s">
        <v>1082</v>
      </c>
      <c r="C2035" s="76" t="s">
        <v>8376</v>
      </c>
      <c r="D2035" s="76"/>
      <c r="E2035" s="76"/>
      <c r="F2035" s="10" t="s">
        <v>5763</v>
      </c>
      <c r="G2035" s="11">
        <v>2506.2399999999998</v>
      </c>
      <c r="I2035" s="10">
        <v>32</v>
      </c>
      <c r="J2035" s="10">
        <v>0</v>
      </c>
      <c r="K2035" s="10">
        <v>36</v>
      </c>
      <c r="L2035" s="10">
        <v>2</v>
      </c>
      <c r="M2035" s="10" t="s">
        <v>45</v>
      </c>
      <c r="O2035" s="12">
        <v>41425</v>
      </c>
      <c r="P2035" s="4" t="s">
        <v>8077</v>
      </c>
      <c r="Q2035" s="10" t="s">
        <v>39</v>
      </c>
      <c r="R2035" s="10" t="s">
        <v>8088</v>
      </c>
      <c r="S2035" s="10" t="s">
        <v>26</v>
      </c>
    </row>
    <row r="2036" spans="1:19" ht="15" hidden="1" customHeight="1" x14ac:dyDescent="0.25">
      <c r="A2036" s="10">
        <v>668943</v>
      </c>
      <c r="B2036" s="10" t="s">
        <v>199</v>
      </c>
      <c r="C2036" s="10"/>
      <c r="D2036" s="10" t="s">
        <v>8560</v>
      </c>
      <c r="E2036" s="10"/>
      <c r="F2036" s="10" t="s">
        <v>511</v>
      </c>
      <c r="G2036" s="11">
        <v>1364.8</v>
      </c>
      <c r="H2036" s="13"/>
      <c r="I2036" s="10">
        <v>3</v>
      </c>
      <c r="J2036" s="10" t="s">
        <v>512</v>
      </c>
      <c r="K2036" s="47"/>
      <c r="L2036" s="47"/>
      <c r="M2036" s="10" t="s">
        <v>18</v>
      </c>
      <c r="N2036" s="10">
        <v>811017</v>
      </c>
      <c r="O2036" s="12">
        <v>41373</v>
      </c>
      <c r="P2036" s="4" t="s">
        <v>8076</v>
      </c>
      <c r="Q2036" s="10" t="s">
        <v>19</v>
      </c>
      <c r="R2036" s="47" t="s">
        <v>8087</v>
      </c>
      <c r="S2036" s="13" t="s">
        <v>20</v>
      </c>
    </row>
    <row r="2037" spans="1:19" s="10" customFormat="1" ht="15" hidden="1" customHeight="1" x14ac:dyDescent="0.25">
      <c r="A2037" s="10">
        <v>671956</v>
      </c>
      <c r="B2037" s="10" t="s">
        <v>90</v>
      </c>
      <c r="C2037" s="76" t="s">
        <v>8376</v>
      </c>
      <c r="D2037" s="76"/>
      <c r="E2037" s="76"/>
      <c r="F2037" s="10" t="s">
        <v>5274</v>
      </c>
      <c r="G2037" s="11">
        <v>1794.52</v>
      </c>
      <c r="I2037" s="10">
        <v>33</v>
      </c>
      <c r="J2037" s="10">
        <v>0</v>
      </c>
      <c r="K2037" s="10">
        <v>39</v>
      </c>
      <c r="L2037" s="10">
        <v>0.98</v>
      </c>
      <c r="M2037" s="10" t="s">
        <v>45</v>
      </c>
      <c r="O2037" s="12">
        <v>41397</v>
      </c>
      <c r="P2037" s="4" t="s">
        <v>8077</v>
      </c>
      <c r="Q2037" s="10" t="s">
        <v>37</v>
      </c>
      <c r="R2037" s="10" t="s">
        <v>8088</v>
      </c>
      <c r="S2037" s="10" t="s">
        <v>26</v>
      </c>
    </row>
    <row r="2038" spans="1:19" s="10" customFormat="1" ht="15" hidden="1" customHeight="1" x14ac:dyDescent="0.25">
      <c r="A2038" s="10">
        <v>673914</v>
      </c>
      <c r="B2038" s="10" t="s">
        <v>90</v>
      </c>
      <c r="C2038" s="76" t="s">
        <v>8376</v>
      </c>
      <c r="D2038" s="76"/>
      <c r="E2038" s="76"/>
      <c r="F2038" s="10" t="s">
        <v>5391</v>
      </c>
      <c r="G2038" s="11">
        <v>1697.22</v>
      </c>
      <c r="I2038" s="10">
        <v>33</v>
      </c>
      <c r="J2038" s="10">
        <v>0</v>
      </c>
      <c r="K2038" s="10">
        <v>39</v>
      </c>
      <c r="L2038" s="10">
        <v>1</v>
      </c>
      <c r="M2038" s="10" t="s">
        <v>45</v>
      </c>
      <c r="O2038" s="12">
        <v>41404</v>
      </c>
      <c r="P2038" s="4" t="s">
        <v>8077</v>
      </c>
      <c r="Q2038" s="10" t="s">
        <v>3152</v>
      </c>
      <c r="R2038" s="10" t="s">
        <v>8087</v>
      </c>
      <c r="S2038" s="10" t="s">
        <v>26</v>
      </c>
    </row>
    <row r="2039" spans="1:19" s="10" customFormat="1" ht="15" hidden="1" customHeight="1" x14ac:dyDescent="0.25">
      <c r="A2039" s="10">
        <v>673917</v>
      </c>
      <c r="B2039" s="10" t="s">
        <v>90</v>
      </c>
      <c r="C2039" s="76" t="s">
        <v>8376</v>
      </c>
      <c r="D2039" s="76"/>
      <c r="E2039" s="76"/>
      <c r="F2039" s="10" t="s">
        <v>5391</v>
      </c>
      <c r="G2039" s="11">
        <v>4635.54</v>
      </c>
      <c r="I2039" s="10">
        <v>33</v>
      </c>
      <c r="J2039" s="10">
        <v>0</v>
      </c>
      <c r="K2039" s="10">
        <v>39</v>
      </c>
      <c r="L2039" s="10">
        <v>1</v>
      </c>
      <c r="M2039" s="10" t="s">
        <v>45</v>
      </c>
      <c r="O2039" s="12">
        <v>41404</v>
      </c>
      <c r="P2039" s="4" t="s">
        <v>8077</v>
      </c>
      <c r="Q2039" s="10" t="s">
        <v>3152</v>
      </c>
      <c r="R2039" s="10" t="s">
        <v>8087</v>
      </c>
      <c r="S2039" s="10" t="s">
        <v>26</v>
      </c>
    </row>
    <row r="2040" spans="1:19" ht="15" hidden="1" customHeight="1" x14ac:dyDescent="0.25">
      <c r="A2040" s="10">
        <v>651092</v>
      </c>
      <c r="B2040" s="10" t="s">
        <v>177</v>
      </c>
      <c r="C2040" s="10"/>
      <c r="D2040" s="10"/>
      <c r="E2040" s="10"/>
      <c r="F2040" s="10" t="s">
        <v>3468</v>
      </c>
      <c r="G2040" s="11">
        <v>1218.5999999999999</v>
      </c>
      <c r="H2040" s="13"/>
      <c r="I2040" s="10" t="s">
        <v>3469</v>
      </c>
      <c r="J2040" s="10">
        <v>20</v>
      </c>
      <c r="K2040" s="10">
        <v>4</v>
      </c>
      <c r="L2040" s="47"/>
      <c r="M2040" s="10" t="s">
        <v>45</v>
      </c>
      <c r="N2040" s="10"/>
      <c r="O2040" s="12">
        <v>41317</v>
      </c>
      <c r="P2040" s="4" t="s">
        <v>8074</v>
      </c>
      <c r="Q2040" s="10" t="s">
        <v>34</v>
      </c>
      <c r="R2040" s="10" t="s">
        <v>8088</v>
      </c>
      <c r="S2040" s="13" t="s">
        <v>20</v>
      </c>
    </row>
    <row r="2041" spans="1:19" ht="15" hidden="1" customHeight="1" x14ac:dyDescent="0.25">
      <c r="A2041" s="10">
        <v>651095</v>
      </c>
      <c r="B2041" s="10" t="s">
        <v>177</v>
      </c>
      <c r="C2041" s="10"/>
      <c r="D2041" s="10"/>
      <c r="E2041" s="10"/>
      <c r="F2041" s="10" t="s">
        <v>3470</v>
      </c>
      <c r="G2041" s="11">
        <v>2693.9</v>
      </c>
      <c r="H2041" s="13"/>
      <c r="I2041" s="10" t="s">
        <v>3471</v>
      </c>
      <c r="J2041" s="10">
        <v>36</v>
      </c>
      <c r="K2041" s="10">
        <v>4</v>
      </c>
      <c r="L2041" s="47"/>
      <c r="M2041" s="10" t="s">
        <v>45</v>
      </c>
      <c r="N2041" s="10"/>
      <c r="O2041" s="12">
        <v>41317</v>
      </c>
      <c r="P2041" s="4" t="s">
        <v>8074</v>
      </c>
      <c r="Q2041" s="10" t="s">
        <v>34</v>
      </c>
      <c r="R2041" s="10" t="s">
        <v>8088</v>
      </c>
      <c r="S2041" s="13" t="s">
        <v>20</v>
      </c>
    </row>
    <row r="2042" spans="1:19" s="10" customFormat="1" ht="15" hidden="1" customHeight="1" x14ac:dyDescent="0.25">
      <c r="A2042" s="10">
        <v>673918</v>
      </c>
      <c r="B2042" s="10" t="s">
        <v>90</v>
      </c>
      <c r="C2042" s="76" t="s">
        <v>8376</v>
      </c>
      <c r="D2042" s="76"/>
      <c r="E2042" s="76"/>
      <c r="F2042" s="10" t="s">
        <v>5391</v>
      </c>
      <c r="G2042" s="11">
        <v>3186.12</v>
      </c>
      <c r="I2042" s="10">
        <v>33</v>
      </c>
      <c r="J2042" s="10">
        <v>0</v>
      </c>
      <c r="K2042" s="10">
        <v>39</v>
      </c>
      <c r="L2042" s="10">
        <v>1</v>
      </c>
      <c r="M2042" s="10" t="s">
        <v>45</v>
      </c>
      <c r="O2042" s="12">
        <v>41404</v>
      </c>
      <c r="P2042" s="4" t="s">
        <v>8077</v>
      </c>
      <c r="Q2042" s="10" t="s">
        <v>3152</v>
      </c>
      <c r="R2042" s="10" t="s">
        <v>8087</v>
      </c>
      <c r="S2042" s="10" t="s">
        <v>26</v>
      </c>
    </row>
    <row r="2043" spans="1:19" ht="15" hidden="1" customHeight="1" x14ac:dyDescent="0.25">
      <c r="A2043" s="10">
        <v>651117</v>
      </c>
      <c r="B2043" s="10" t="s">
        <v>3472</v>
      </c>
      <c r="C2043" s="10"/>
      <c r="D2043" s="10"/>
      <c r="E2043" s="10"/>
      <c r="F2043" s="10" t="s">
        <v>3473</v>
      </c>
      <c r="G2043" s="11">
        <v>2502.5</v>
      </c>
      <c r="H2043" s="13"/>
      <c r="I2043" s="10">
        <v>8.5</v>
      </c>
      <c r="J2043" s="10" t="s">
        <v>3474</v>
      </c>
      <c r="K2043" s="47"/>
      <c r="L2043" s="47"/>
      <c r="M2043" s="10" t="s">
        <v>45</v>
      </c>
      <c r="N2043" s="10"/>
      <c r="O2043" s="12">
        <v>41317</v>
      </c>
      <c r="P2043" s="4" t="s">
        <v>8074</v>
      </c>
      <c r="Q2043" s="10" t="s">
        <v>2490</v>
      </c>
      <c r="R2043" s="10" t="s">
        <v>8088</v>
      </c>
      <c r="S2043" s="13" t="s">
        <v>20</v>
      </c>
    </row>
    <row r="2044" spans="1:19" ht="15" hidden="1" customHeight="1" x14ac:dyDescent="0.25">
      <c r="A2044" s="10">
        <v>651165</v>
      </c>
      <c r="B2044" s="10" t="s">
        <v>450</v>
      </c>
      <c r="C2044" s="10"/>
      <c r="D2044" s="10"/>
      <c r="E2044" s="10"/>
      <c r="F2044" s="10" t="s">
        <v>3475</v>
      </c>
      <c r="G2044" s="11">
        <v>6487.5</v>
      </c>
      <c r="H2044" s="13"/>
      <c r="I2044" s="10" t="s">
        <v>3476</v>
      </c>
      <c r="J2044" s="10" t="s">
        <v>3477</v>
      </c>
      <c r="K2044" s="47"/>
      <c r="L2044" s="47"/>
      <c r="M2044" s="10" t="s">
        <v>45</v>
      </c>
      <c r="N2044" s="10"/>
      <c r="O2044" s="12">
        <v>41317</v>
      </c>
      <c r="P2044" s="4" t="s">
        <v>8074</v>
      </c>
      <c r="Q2044" s="10" t="s">
        <v>49</v>
      </c>
      <c r="R2044" s="10" t="s">
        <v>8088</v>
      </c>
      <c r="S2044" s="13" t="s">
        <v>20</v>
      </c>
    </row>
    <row r="2045" spans="1:19" ht="15" hidden="1" customHeight="1" x14ac:dyDescent="0.25">
      <c r="A2045" s="10">
        <v>669707</v>
      </c>
      <c r="B2045" s="10" t="s">
        <v>199</v>
      </c>
      <c r="C2045" s="10"/>
      <c r="D2045" s="10" t="s">
        <v>8560</v>
      </c>
      <c r="E2045" s="10"/>
      <c r="F2045" s="10" t="s">
        <v>511</v>
      </c>
      <c r="G2045" s="11">
        <v>1364.8</v>
      </c>
      <c r="H2045" s="47"/>
      <c r="I2045" s="10">
        <v>3</v>
      </c>
      <c r="J2045" s="10" t="s">
        <v>512</v>
      </c>
      <c r="K2045" s="47"/>
      <c r="L2045" s="47"/>
      <c r="M2045" s="10" t="s">
        <v>18</v>
      </c>
      <c r="N2045" s="10">
        <v>811426</v>
      </c>
      <c r="O2045" s="12">
        <v>41374</v>
      </c>
      <c r="P2045" s="4" t="s">
        <v>8076</v>
      </c>
      <c r="Q2045" s="10" t="s">
        <v>29</v>
      </c>
      <c r="R2045" s="47" t="s">
        <v>8087</v>
      </c>
      <c r="S2045" s="13" t="s">
        <v>20</v>
      </c>
    </row>
    <row r="2046" spans="1:19" ht="15" hidden="1" customHeight="1" x14ac:dyDescent="0.25">
      <c r="A2046" s="10">
        <v>651189</v>
      </c>
      <c r="B2046" s="10" t="s">
        <v>450</v>
      </c>
      <c r="C2046" s="10"/>
      <c r="D2046" s="10"/>
      <c r="E2046" s="10"/>
      <c r="F2046" s="10" t="s">
        <v>3479</v>
      </c>
      <c r="G2046" s="11">
        <v>0</v>
      </c>
      <c r="H2046" s="47"/>
      <c r="I2046" s="10" t="s">
        <v>3480</v>
      </c>
      <c r="J2046" s="10" t="s">
        <v>3481</v>
      </c>
      <c r="K2046" s="47"/>
      <c r="L2046" s="47"/>
      <c r="M2046" s="10" t="s">
        <v>45</v>
      </c>
      <c r="N2046" s="10"/>
      <c r="O2046" s="12">
        <v>41317</v>
      </c>
      <c r="P2046" s="4" t="s">
        <v>8074</v>
      </c>
      <c r="Q2046" s="10" t="s">
        <v>49</v>
      </c>
      <c r="R2046" s="10" t="s">
        <v>8088</v>
      </c>
      <c r="S2046" s="13" t="s">
        <v>20</v>
      </c>
    </row>
    <row r="2047" spans="1:19" ht="15" hidden="1" customHeight="1" x14ac:dyDescent="0.25">
      <c r="A2047" s="10">
        <v>651201</v>
      </c>
      <c r="B2047" s="10" t="s">
        <v>450</v>
      </c>
      <c r="C2047" s="10"/>
      <c r="D2047" s="10"/>
      <c r="E2047" s="10"/>
      <c r="F2047" s="10" t="s">
        <v>3482</v>
      </c>
      <c r="G2047" s="11">
        <v>1448.75</v>
      </c>
      <c r="H2047" s="47"/>
      <c r="I2047" s="10">
        <v>12</v>
      </c>
      <c r="J2047" s="10">
        <v>20</v>
      </c>
      <c r="K2047" s="10" t="s">
        <v>1164</v>
      </c>
      <c r="L2047" s="47"/>
      <c r="M2047" s="10" t="s">
        <v>45</v>
      </c>
      <c r="N2047" s="10"/>
      <c r="O2047" s="12">
        <v>41317</v>
      </c>
      <c r="P2047" s="4" t="s">
        <v>8074</v>
      </c>
      <c r="Q2047" s="10" t="s">
        <v>49</v>
      </c>
      <c r="R2047" s="10" t="s">
        <v>8088</v>
      </c>
      <c r="S2047" s="13" t="s">
        <v>20</v>
      </c>
    </row>
    <row r="2048" spans="1:19" ht="15" hidden="1" customHeight="1" x14ac:dyDescent="0.25">
      <c r="A2048" s="10">
        <v>651202</v>
      </c>
      <c r="B2048" s="10" t="s">
        <v>1144</v>
      </c>
      <c r="C2048" s="10"/>
      <c r="D2048" s="10"/>
      <c r="E2048" s="10"/>
      <c r="F2048" s="10" t="s">
        <v>3483</v>
      </c>
      <c r="G2048" s="11">
        <v>4458.25</v>
      </c>
      <c r="H2048" s="47"/>
      <c r="I2048" s="10">
        <v>3</v>
      </c>
      <c r="J2048" s="10" t="s">
        <v>3484</v>
      </c>
      <c r="K2048" s="47"/>
      <c r="L2048" s="47"/>
      <c r="M2048" s="10" t="s">
        <v>45</v>
      </c>
      <c r="N2048" s="10"/>
      <c r="O2048" s="12">
        <v>41317</v>
      </c>
      <c r="P2048" s="4" t="s">
        <v>8074</v>
      </c>
      <c r="Q2048" s="10" t="s">
        <v>203</v>
      </c>
      <c r="R2048" s="10" t="s">
        <v>8088</v>
      </c>
      <c r="S2048" s="13" t="s">
        <v>20</v>
      </c>
    </row>
    <row r="2049" spans="1:19" ht="15" hidden="1" customHeight="1" x14ac:dyDescent="0.25">
      <c r="A2049" s="10">
        <v>651225</v>
      </c>
      <c r="B2049" s="10" t="s">
        <v>3485</v>
      </c>
      <c r="C2049" s="10"/>
      <c r="D2049" s="10"/>
      <c r="E2049" s="10"/>
      <c r="F2049" s="10" t="s">
        <v>3486</v>
      </c>
      <c r="G2049" s="11">
        <v>2570.6999999999998</v>
      </c>
      <c r="H2049" s="47"/>
      <c r="I2049" s="10">
        <v>8</v>
      </c>
      <c r="J2049" s="10" t="s">
        <v>3487</v>
      </c>
      <c r="K2049" s="47"/>
      <c r="L2049" s="47"/>
      <c r="M2049" s="10" t="s">
        <v>45</v>
      </c>
      <c r="N2049" s="10"/>
      <c r="O2049" s="12">
        <v>41317</v>
      </c>
      <c r="P2049" s="4" t="s">
        <v>8074</v>
      </c>
      <c r="Q2049" s="10" t="s">
        <v>987</v>
      </c>
      <c r="R2049" s="10" t="s">
        <v>8088</v>
      </c>
      <c r="S2049" s="13" t="s">
        <v>20</v>
      </c>
    </row>
    <row r="2050" spans="1:19" s="10" customFormat="1" ht="15" hidden="1" customHeight="1" x14ac:dyDescent="0.25">
      <c r="A2050" s="10">
        <v>682957</v>
      </c>
      <c r="B2050" s="10" t="s">
        <v>373</v>
      </c>
      <c r="C2050" s="76" t="s">
        <v>8376</v>
      </c>
      <c r="D2050" s="76"/>
      <c r="E2050" s="76"/>
      <c r="F2050" s="10" t="s">
        <v>6099</v>
      </c>
      <c r="G2050" s="11">
        <v>0</v>
      </c>
      <c r="H2050" s="10">
        <v>1</v>
      </c>
      <c r="I2050" s="10">
        <v>33</v>
      </c>
      <c r="J2050" s="10">
        <v>0</v>
      </c>
      <c r="K2050" s="10">
        <v>39</v>
      </c>
      <c r="L2050" s="10">
        <v>1.2</v>
      </c>
      <c r="M2050" s="10" t="s">
        <v>45</v>
      </c>
      <c r="O2050" s="12">
        <v>41443</v>
      </c>
      <c r="P2050" s="4" t="s">
        <v>8078</v>
      </c>
      <c r="Q2050" s="10" t="s">
        <v>29</v>
      </c>
      <c r="R2050" s="10" t="s">
        <v>8087</v>
      </c>
      <c r="S2050" s="10" t="s">
        <v>26</v>
      </c>
    </row>
    <row r="2051" spans="1:19" ht="15" hidden="1" customHeight="1" x14ac:dyDescent="0.25">
      <c r="A2051" s="10">
        <v>651249</v>
      </c>
      <c r="B2051" s="10" t="s">
        <v>3490</v>
      </c>
      <c r="C2051" s="10"/>
      <c r="D2051" s="10"/>
      <c r="E2051" s="10"/>
      <c r="F2051" s="10" t="s">
        <v>3491</v>
      </c>
      <c r="G2051" s="11">
        <v>0</v>
      </c>
      <c r="H2051" s="47"/>
      <c r="I2051" s="10">
        <v>9</v>
      </c>
      <c r="J2051" s="10" t="s">
        <v>3492</v>
      </c>
      <c r="K2051" s="47"/>
      <c r="L2051" s="47"/>
      <c r="M2051" s="10" t="s">
        <v>45</v>
      </c>
      <c r="N2051" s="10"/>
      <c r="O2051" s="12">
        <v>41317</v>
      </c>
      <c r="P2051" s="4" t="s">
        <v>8074</v>
      </c>
      <c r="Q2051" s="10" t="s">
        <v>95</v>
      </c>
      <c r="R2051" s="10" t="s">
        <v>8088</v>
      </c>
      <c r="S2051" s="13" t="s">
        <v>20</v>
      </c>
    </row>
    <row r="2052" spans="1:19" ht="15" hidden="1" customHeight="1" x14ac:dyDescent="0.25">
      <c r="A2052" s="10">
        <v>651342</v>
      </c>
      <c r="B2052" s="10" t="s">
        <v>41</v>
      </c>
      <c r="C2052" s="10"/>
      <c r="D2052" s="10"/>
      <c r="E2052" s="10"/>
      <c r="F2052" s="10" t="s">
        <v>3493</v>
      </c>
      <c r="G2052" s="11">
        <v>2342.85</v>
      </c>
      <c r="H2052" s="47"/>
      <c r="I2052" s="10" t="s">
        <v>153</v>
      </c>
      <c r="J2052" s="10" t="s">
        <v>3494</v>
      </c>
      <c r="K2052" s="47"/>
      <c r="L2052" s="47"/>
      <c r="M2052" s="10" t="s">
        <v>45</v>
      </c>
      <c r="N2052" s="10"/>
      <c r="O2052" s="12">
        <v>41317</v>
      </c>
      <c r="P2052" s="4" t="s">
        <v>8074</v>
      </c>
      <c r="Q2052" s="10" t="s">
        <v>31</v>
      </c>
      <c r="R2052" s="10" t="s">
        <v>8088</v>
      </c>
      <c r="S2052" s="13" t="s">
        <v>20</v>
      </c>
    </row>
    <row r="2053" spans="1:19" s="10" customFormat="1" ht="15" hidden="1" customHeight="1" x14ac:dyDescent="0.25">
      <c r="A2053" s="10">
        <v>661878</v>
      </c>
      <c r="B2053" s="10" t="s">
        <v>412</v>
      </c>
      <c r="C2053" s="76" t="s">
        <v>8376</v>
      </c>
      <c r="D2053" s="76"/>
      <c r="E2053" s="76"/>
      <c r="F2053" s="10" t="s">
        <v>4399</v>
      </c>
      <c r="G2053" s="11">
        <v>3687.45</v>
      </c>
      <c r="I2053" s="10">
        <v>33</v>
      </c>
      <c r="J2053" s="10">
        <v>0</v>
      </c>
      <c r="K2053" s="10">
        <v>40</v>
      </c>
      <c r="L2053" s="10">
        <v>1</v>
      </c>
      <c r="M2053" s="10" t="s">
        <v>45</v>
      </c>
      <c r="O2053" s="12">
        <v>41355</v>
      </c>
      <c r="P2053" s="4" t="s">
        <v>8075</v>
      </c>
      <c r="Q2053" s="10" t="s">
        <v>414</v>
      </c>
      <c r="R2053" s="10" t="s">
        <v>8088</v>
      </c>
      <c r="S2053" s="10" t="s">
        <v>26</v>
      </c>
    </row>
    <row r="2054" spans="1:19" ht="15" hidden="1" customHeight="1" x14ac:dyDescent="0.25">
      <c r="A2054" s="10">
        <v>651347</v>
      </c>
      <c r="B2054" s="10" t="s">
        <v>41</v>
      </c>
      <c r="C2054" s="10"/>
      <c r="D2054" s="10"/>
      <c r="E2054" s="10"/>
      <c r="F2054" s="10" t="s">
        <v>3496</v>
      </c>
      <c r="G2054" s="11">
        <v>3039.45</v>
      </c>
      <c r="H2054" s="13"/>
      <c r="I2054" s="10" t="s">
        <v>153</v>
      </c>
      <c r="J2054" s="10" t="s">
        <v>3497</v>
      </c>
      <c r="K2054" s="47"/>
      <c r="L2054" s="47"/>
      <c r="M2054" s="10" t="s">
        <v>45</v>
      </c>
      <c r="N2054" s="10"/>
      <c r="O2054" s="12">
        <v>41317</v>
      </c>
      <c r="P2054" s="4" t="s">
        <v>8074</v>
      </c>
      <c r="Q2054" s="10" t="s">
        <v>31</v>
      </c>
      <c r="R2054" s="10" t="s">
        <v>8088</v>
      </c>
      <c r="S2054" s="13" t="s">
        <v>20</v>
      </c>
    </row>
    <row r="2055" spans="1:19" ht="15" hidden="1" customHeight="1" x14ac:dyDescent="0.25">
      <c r="A2055" s="10">
        <v>651354</v>
      </c>
      <c r="B2055" s="10" t="s">
        <v>289</v>
      </c>
      <c r="C2055" s="10"/>
      <c r="D2055" s="10"/>
      <c r="E2055" s="10"/>
      <c r="F2055" s="10" t="s">
        <v>3498</v>
      </c>
      <c r="G2055" s="11">
        <v>1988.75</v>
      </c>
      <c r="H2055" s="13"/>
      <c r="I2055" s="10">
        <v>8</v>
      </c>
      <c r="J2055" s="10" t="s">
        <v>3499</v>
      </c>
      <c r="K2055" s="47"/>
      <c r="L2055" s="47"/>
      <c r="M2055" s="10" t="s">
        <v>45</v>
      </c>
      <c r="N2055" s="10"/>
      <c r="O2055" s="12">
        <v>41317</v>
      </c>
      <c r="P2055" s="4" t="s">
        <v>8074</v>
      </c>
      <c r="Q2055" s="10" t="s">
        <v>414</v>
      </c>
      <c r="R2055" s="10" t="s">
        <v>8088</v>
      </c>
      <c r="S2055" s="13" t="s">
        <v>20</v>
      </c>
    </row>
    <row r="2056" spans="1:19" ht="15" hidden="1" customHeight="1" x14ac:dyDescent="0.25">
      <c r="A2056" s="10">
        <v>651356</v>
      </c>
      <c r="B2056" s="10" t="s">
        <v>289</v>
      </c>
      <c r="C2056" s="10"/>
      <c r="D2056" s="10"/>
      <c r="E2056" s="10"/>
      <c r="F2056" s="10" t="s">
        <v>3500</v>
      </c>
      <c r="G2056" s="11">
        <v>2352.5</v>
      </c>
      <c r="H2056" s="13"/>
      <c r="I2056" s="10">
        <v>10</v>
      </c>
      <c r="J2056" s="10" t="s">
        <v>3501</v>
      </c>
      <c r="K2056" s="47"/>
      <c r="L2056" s="47"/>
      <c r="M2056" s="10" t="s">
        <v>45</v>
      </c>
      <c r="N2056" s="10"/>
      <c r="O2056" s="12">
        <v>41317</v>
      </c>
      <c r="P2056" s="4" t="s">
        <v>8074</v>
      </c>
      <c r="Q2056" s="10" t="s">
        <v>414</v>
      </c>
      <c r="R2056" s="10" t="s">
        <v>8088</v>
      </c>
      <c r="S2056" s="13" t="s">
        <v>20</v>
      </c>
    </row>
    <row r="2057" spans="1:19" s="10" customFormat="1" ht="15" hidden="1" customHeight="1" x14ac:dyDescent="0.25">
      <c r="A2057" s="10">
        <v>645083</v>
      </c>
      <c r="B2057" s="10" t="s">
        <v>123</v>
      </c>
      <c r="C2057" s="76" t="s">
        <v>8376</v>
      </c>
      <c r="D2057" s="76"/>
      <c r="E2057" s="76"/>
      <c r="F2057" s="10" t="s">
        <v>2884</v>
      </c>
      <c r="G2057" s="11">
        <v>8879.0400000000009</v>
      </c>
      <c r="I2057" s="10">
        <v>33</v>
      </c>
      <c r="J2057" s="10">
        <v>0</v>
      </c>
      <c r="K2057" s="10">
        <v>40</v>
      </c>
      <c r="L2057" s="10">
        <v>1.1000000000000001</v>
      </c>
      <c r="M2057" s="10" t="s">
        <v>45</v>
      </c>
      <c r="O2057" s="12">
        <v>41291</v>
      </c>
      <c r="P2057" s="4" t="s">
        <v>8073</v>
      </c>
      <c r="Q2057" s="10" t="s">
        <v>37</v>
      </c>
      <c r="R2057" s="10" t="s">
        <v>8087</v>
      </c>
      <c r="S2057" s="10" t="s">
        <v>26</v>
      </c>
    </row>
    <row r="2058" spans="1:19" ht="15" hidden="1" customHeight="1" x14ac:dyDescent="0.25">
      <c r="A2058" s="10">
        <v>651408</v>
      </c>
      <c r="B2058" s="10" t="s">
        <v>24</v>
      </c>
      <c r="C2058" s="10"/>
      <c r="D2058" s="10"/>
      <c r="E2058" s="10"/>
      <c r="F2058" s="10" t="s">
        <v>3504</v>
      </c>
      <c r="G2058" s="11">
        <v>0</v>
      </c>
      <c r="H2058" s="13"/>
      <c r="I2058" s="10">
        <v>4</v>
      </c>
      <c r="J2058" s="10" t="s">
        <v>3505</v>
      </c>
      <c r="K2058" s="47"/>
      <c r="L2058" s="47"/>
      <c r="M2058" s="10" t="s">
        <v>45</v>
      </c>
      <c r="N2058" s="10"/>
      <c r="O2058" s="12">
        <v>41317</v>
      </c>
      <c r="P2058" s="4" t="s">
        <v>8074</v>
      </c>
      <c r="Q2058" s="10" t="s">
        <v>103</v>
      </c>
      <c r="R2058" s="10" t="s">
        <v>8088</v>
      </c>
      <c r="S2058" s="13" t="s">
        <v>20</v>
      </c>
    </row>
    <row r="2059" spans="1:19" s="10" customFormat="1" ht="15" hidden="1" customHeight="1" x14ac:dyDescent="0.25">
      <c r="A2059" s="10">
        <v>645079</v>
      </c>
      <c r="B2059" s="10" t="s">
        <v>123</v>
      </c>
      <c r="C2059" s="76" t="s">
        <v>8376</v>
      </c>
      <c r="D2059" s="76"/>
      <c r="E2059" s="76"/>
      <c r="F2059" s="10" t="s">
        <v>2883</v>
      </c>
      <c r="G2059" s="11">
        <v>8964</v>
      </c>
      <c r="I2059" s="10">
        <v>33</v>
      </c>
      <c r="J2059" s="10">
        <v>0</v>
      </c>
      <c r="K2059" s="10">
        <v>40</v>
      </c>
      <c r="L2059" s="10">
        <v>1.2</v>
      </c>
      <c r="M2059" s="10" t="s">
        <v>45</v>
      </c>
      <c r="O2059" s="12">
        <v>41291</v>
      </c>
      <c r="P2059" s="4" t="s">
        <v>8073</v>
      </c>
      <c r="Q2059" s="10" t="s">
        <v>37</v>
      </c>
      <c r="R2059" s="10" t="s">
        <v>8087</v>
      </c>
      <c r="S2059" s="10" t="s">
        <v>26</v>
      </c>
    </row>
    <row r="2060" spans="1:19" s="10" customFormat="1" ht="15" hidden="1" customHeight="1" x14ac:dyDescent="0.25">
      <c r="A2060" s="10">
        <v>704086</v>
      </c>
      <c r="B2060" s="10" t="s">
        <v>7762</v>
      </c>
      <c r="C2060" s="76" t="s">
        <v>8376</v>
      </c>
      <c r="D2060" s="76"/>
      <c r="E2060" s="76"/>
      <c r="F2060" s="10" t="s">
        <v>7767</v>
      </c>
      <c r="G2060" s="10">
        <v>0</v>
      </c>
      <c r="I2060" s="10">
        <v>33</v>
      </c>
      <c r="K2060" s="10">
        <v>39</v>
      </c>
      <c r="L2060" s="10">
        <v>1.5</v>
      </c>
      <c r="M2060" s="10" t="s">
        <v>45</v>
      </c>
      <c r="O2060" s="12">
        <v>41535</v>
      </c>
      <c r="P2060" s="4" t="s">
        <v>8081</v>
      </c>
      <c r="Q2060" s="10" t="s">
        <v>5913</v>
      </c>
      <c r="R2060" s="10" t="s">
        <v>8088</v>
      </c>
      <c r="S2060" s="10" t="s">
        <v>26</v>
      </c>
    </row>
    <row r="2061" spans="1:19" s="10" customFormat="1" ht="15" hidden="1" customHeight="1" x14ac:dyDescent="0.25">
      <c r="A2061" s="10">
        <v>662907</v>
      </c>
      <c r="B2061" s="10" t="s">
        <v>182</v>
      </c>
      <c r="C2061" s="76" t="s">
        <v>8376</v>
      </c>
      <c r="D2061" s="76"/>
      <c r="E2061" s="76"/>
      <c r="F2061" s="10" t="s">
        <v>4476</v>
      </c>
      <c r="G2061" s="11">
        <v>1346.22</v>
      </c>
      <c r="I2061" s="10">
        <v>36</v>
      </c>
      <c r="J2061" s="10">
        <v>0</v>
      </c>
      <c r="K2061" s="10">
        <v>58</v>
      </c>
      <c r="L2061" s="10">
        <v>1.2</v>
      </c>
      <c r="M2061" s="10" t="s">
        <v>45</v>
      </c>
      <c r="O2061" s="12">
        <v>41361</v>
      </c>
      <c r="P2061" s="4" t="s">
        <v>8075</v>
      </c>
      <c r="Q2061" s="10" t="s">
        <v>203</v>
      </c>
      <c r="R2061" s="10" t="s">
        <v>8088</v>
      </c>
      <c r="S2061" s="10" t="s">
        <v>26</v>
      </c>
    </row>
    <row r="2062" spans="1:19" s="10" customFormat="1" ht="15" hidden="1" customHeight="1" x14ac:dyDescent="0.25">
      <c r="A2062" s="10">
        <v>689475</v>
      </c>
      <c r="B2062" s="10" t="s">
        <v>188</v>
      </c>
      <c r="C2062" s="76" t="s">
        <v>8376</v>
      </c>
      <c r="D2062" s="76"/>
      <c r="E2062" s="76"/>
      <c r="F2062" s="10" t="s">
        <v>6430</v>
      </c>
      <c r="G2062" s="11">
        <v>13393.35</v>
      </c>
      <c r="I2062" s="10">
        <v>36</v>
      </c>
      <c r="J2062" s="10">
        <v>0</v>
      </c>
      <c r="K2062" s="10">
        <v>60</v>
      </c>
      <c r="L2062" s="10">
        <v>1.2</v>
      </c>
      <c r="M2062" s="10" t="s">
        <v>45</v>
      </c>
      <c r="O2062" s="12">
        <v>41452</v>
      </c>
      <c r="P2062" s="4" t="s">
        <v>8078</v>
      </c>
      <c r="Q2062" s="10" t="s">
        <v>39</v>
      </c>
      <c r="R2062" s="10" t="s">
        <v>8088</v>
      </c>
      <c r="S2062" s="10" t="s">
        <v>26</v>
      </c>
    </row>
    <row r="2063" spans="1:19" s="10" customFormat="1" ht="15" hidden="1" customHeight="1" x14ac:dyDescent="0.25">
      <c r="A2063" s="10">
        <v>689475</v>
      </c>
      <c r="B2063" s="10" t="s">
        <v>188</v>
      </c>
      <c r="C2063" s="76" t="s">
        <v>8376</v>
      </c>
      <c r="D2063" s="76"/>
      <c r="E2063" s="76"/>
      <c r="F2063" s="10" t="s">
        <v>8282</v>
      </c>
      <c r="G2063" s="10">
        <v>13393.35</v>
      </c>
      <c r="I2063" s="10">
        <v>36</v>
      </c>
      <c r="J2063" s="10">
        <v>0</v>
      </c>
      <c r="K2063" s="10">
        <v>60</v>
      </c>
      <c r="L2063" s="10">
        <v>1.2</v>
      </c>
      <c r="M2063" s="10" t="s">
        <v>45</v>
      </c>
      <c r="O2063" s="12">
        <v>41467</v>
      </c>
      <c r="P2063" s="4" t="s">
        <v>8079</v>
      </c>
      <c r="Q2063" s="10" t="s">
        <v>39</v>
      </c>
      <c r="R2063" s="10" t="s">
        <v>8088</v>
      </c>
      <c r="S2063" s="10" t="s">
        <v>26</v>
      </c>
    </row>
    <row r="2064" spans="1:19" s="10" customFormat="1" ht="15" hidden="1" customHeight="1" x14ac:dyDescent="0.25">
      <c r="A2064" s="10">
        <v>697782</v>
      </c>
      <c r="B2064" s="10" t="s">
        <v>64</v>
      </c>
      <c r="C2064" s="76" t="s">
        <v>8376</v>
      </c>
      <c r="D2064" s="76"/>
      <c r="E2064" s="76"/>
      <c r="F2064" s="10" t="s">
        <v>7244</v>
      </c>
      <c r="G2064" s="10">
        <v>0</v>
      </c>
      <c r="I2064" s="10">
        <v>37</v>
      </c>
      <c r="J2064" s="10">
        <v>0</v>
      </c>
      <c r="K2064" s="10">
        <v>54</v>
      </c>
      <c r="L2064" s="10">
        <v>1.6</v>
      </c>
      <c r="M2064" s="10" t="s">
        <v>45</v>
      </c>
      <c r="O2064" s="12">
        <v>41506</v>
      </c>
      <c r="P2064" s="4" t="s">
        <v>8080</v>
      </c>
      <c r="Q2064" s="10" t="s">
        <v>5898</v>
      </c>
      <c r="R2064" s="10" t="s">
        <v>8088</v>
      </c>
      <c r="S2064" s="10" t="s">
        <v>26</v>
      </c>
    </row>
    <row r="2065" spans="1:19" s="10" customFormat="1" ht="15" hidden="1" customHeight="1" x14ac:dyDescent="0.25">
      <c r="A2065" s="10">
        <v>697820</v>
      </c>
      <c r="B2065" s="10" t="s">
        <v>64</v>
      </c>
      <c r="C2065" s="76" t="s">
        <v>8376</v>
      </c>
      <c r="D2065" s="76"/>
      <c r="E2065" s="76"/>
      <c r="F2065" s="10" t="s">
        <v>7247</v>
      </c>
      <c r="G2065" s="10">
        <v>1453.56</v>
      </c>
      <c r="I2065" s="10">
        <v>37</v>
      </c>
      <c r="K2065" s="10">
        <v>54</v>
      </c>
      <c r="L2065" s="10">
        <v>1.6</v>
      </c>
      <c r="M2065" s="10" t="s">
        <v>45</v>
      </c>
      <c r="O2065" s="12">
        <v>41507</v>
      </c>
      <c r="P2065" s="4" t="s">
        <v>8080</v>
      </c>
      <c r="Q2065" s="10" t="s">
        <v>254</v>
      </c>
      <c r="R2065" s="10" t="s">
        <v>8088</v>
      </c>
      <c r="S2065" s="10" t="s">
        <v>26</v>
      </c>
    </row>
    <row r="2066" spans="1:19" s="10" customFormat="1" ht="15" hidden="1" customHeight="1" x14ac:dyDescent="0.25">
      <c r="A2066" s="10">
        <v>633911</v>
      </c>
      <c r="B2066" s="10" t="s">
        <v>125</v>
      </c>
      <c r="C2066" s="76" t="s">
        <v>8376</v>
      </c>
      <c r="D2066" s="76"/>
      <c r="E2066" s="76"/>
      <c r="F2066" s="10" t="s">
        <v>214</v>
      </c>
      <c r="G2066" s="11">
        <v>1150.6400000000001</v>
      </c>
      <c r="I2066" s="10">
        <v>38</v>
      </c>
      <c r="J2066" s="10">
        <v>0</v>
      </c>
      <c r="K2066" s="10">
        <v>40</v>
      </c>
      <c r="L2066" s="10">
        <v>1</v>
      </c>
      <c r="M2066" s="10" t="s">
        <v>18</v>
      </c>
      <c r="N2066" s="10">
        <v>743922</v>
      </c>
      <c r="O2066" s="12">
        <v>41227</v>
      </c>
      <c r="P2066" s="4" t="s">
        <v>8071</v>
      </c>
      <c r="Q2066" s="10" t="s">
        <v>31</v>
      </c>
      <c r="R2066" s="10" t="s">
        <v>8087</v>
      </c>
      <c r="S2066" s="10" t="s">
        <v>26</v>
      </c>
    </row>
    <row r="2067" spans="1:19" s="10" customFormat="1" ht="15" hidden="1" customHeight="1" x14ac:dyDescent="0.25">
      <c r="A2067" s="10">
        <v>701868</v>
      </c>
      <c r="B2067" s="10" t="s">
        <v>125</v>
      </c>
      <c r="C2067" s="76" t="s">
        <v>8376</v>
      </c>
      <c r="D2067" s="76"/>
      <c r="E2067" s="76"/>
      <c r="F2067" s="10" t="s">
        <v>7595</v>
      </c>
      <c r="G2067" s="10">
        <v>1163.76</v>
      </c>
      <c r="I2067" s="10">
        <v>38</v>
      </c>
      <c r="J2067" s="10">
        <v>0</v>
      </c>
      <c r="K2067" s="10">
        <v>40</v>
      </c>
      <c r="L2067" s="10">
        <v>1</v>
      </c>
      <c r="M2067" s="10" t="s">
        <v>45</v>
      </c>
      <c r="O2067" s="12">
        <v>41523</v>
      </c>
      <c r="P2067" s="4" t="s">
        <v>8081</v>
      </c>
      <c r="Q2067" s="10" t="s">
        <v>34</v>
      </c>
      <c r="R2067" s="10" t="s">
        <v>8087</v>
      </c>
      <c r="S2067" s="10" t="s">
        <v>26</v>
      </c>
    </row>
    <row r="2068" spans="1:19" s="10" customFormat="1" ht="15" hidden="1" customHeight="1" x14ac:dyDescent="0.25">
      <c r="A2068" s="10">
        <v>701870</v>
      </c>
      <c r="B2068" s="10" t="s">
        <v>125</v>
      </c>
      <c r="C2068" s="76" t="s">
        <v>8376</v>
      </c>
      <c r="D2068" s="76"/>
      <c r="E2068" s="76"/>
      <c r="F2068" s="10" t="s">
        <v>7596</v>
      </c>
      <c r="G2068" s="10">
        <v>1117.25</v>
      </c>
      <c r="I2068" s="10">
        <v>38</v>
      </c>
      <c r="J2068" s="10">
        <v>0</v>
      </c>
      <c r="K2068" s="10">
        <v>40</v>
      </c>
      <c r="L2068" s="10">
        <v>2</v>
      </c>
      <c r="M2068" s="10" t="s">
        <v>45</v>
      </c>
      <c r="O2068" s="12">
        <v>41523</v>
      </c>
      <c r="P2068" s="4" t="s">
        <v>8081</v>
      </c>
      <c r="Q2068" s="10" t="s">
        <v>34</v>
      </c>
      <c r="R2068" s="10" t="s">
        <v>8087</v>
      </c>
      <c r="S2068" s="10" t="s">
        <v>26</v>
      </c>
    </row>
    <row r="2069" spans="1:19" s="10" customFormat="1" ht="15" hidden="1" customHeight="1" x14ac:dyDescent="0.25">
      <c r="A2069" s="10">
        <v>643348</v>
      </c>
      <c r="B2069" s="10" t="s">
        <v>90</v>
      </c>
      <c r="C2069" s="76" t="s">
        <v>8376</v>
      </c>
      <c r="D2069" s="76"/>
      <c r="E2069" s="76"/>
      <c r="F2069" s="10" t="s">
        <v>256</v>
      </c>
      <c r="G2069" s="11">
        <v>1234.3699999999999</v>
      </c>
      <c r="I2069" s="10">
        <v>38</v>
      </c>
      <c r="J2069" s="10">
        <v>0</v>
      </c>
      <c r="K2069" s="10">
        <v>58</v>
      </c>
      <c r="L2069" s="10">
        <v>1</v>
      </c>
      <c r="M2069" s="10" t="s">
        <v>18</v>
      </c>
      <c r="N2069" s="10">
        <v>758117</v>
      </c>
      <c r="O2069" s="12">
        <v>41260</v>
      </c>
      <c r="P2069" s="4" t="s">
        <v>8072</v>
      </c>
      <c r="Q2069" s="10" t="s">
        <v>23</v>
      </c>
      <c r="R2069" s="10" t="s">
        <v>8087</v>
      </c>
      <c r="S2069" s="10" t="s">
        <v>26</v>
      </c>
    </row>
    <row r="2070" spans="1:19" s="10" customFormat="1" ht="15" hidden="1" customHeight="1" x14ac:dyDescent="0.25">
      <c r="A2070" s="10">
        <v>642825</v>
      </c>
      <c r="B2070" s="10" t="s">
        <v>90</v>
      </c>
      <c r="C2070" s="76" t="s">
        <v>8376</v>
      </c>
      <c r="D2070" s="76"/>
      <c r="E2070" s="76"/>
      <c r="F2070" s="10" t="s">
        <v>256</v>
      </c>
      <c r="G2070" s="11">
        <v>3970.25</v>
      </c>
      <c r="I2070" s="10">
        <v>38</v>
      </c>
      <c r="J2070" s="10">
        <v>0</v>
      </c>
      <c r="K2070" s="10">
        <v>58</v>
      </c>
      <c r="L2070" s="10">
        <v>1</v>
      </c>
      <c r="M2070" s="10" t="s">
        <v>45</v>
      </c>
      <c r="O2070" s="12">
        <v>41271</v>
      </c>
      <c r="P2070" s="4" t="s">
        <v>8072</v>
      </c>
      <c r="Q2070" s="10" t="s">
        <v>37</v>
      </c>
      <c r="R2070" s="10" t="s">
        <v>8087</v>
      </c>
      <c r="S2070" s="10" t="s">
        <v>26</v>
      </c>
    </row>
    <row r="2071" spans="1:19" ht="15" hidden="1" customHeight="1" x14ac:dyDescent="0.25">
      <c r="A2071" s="10">
        <v>651424</v>
      </c>
      <c r="B2071" s="10" t="s">
        <v>3509</v>
      </c>
      <c r="C2071" s="10"/>
      <c r="D2071" s="10"/>
      <c r="E2071" s="10"/>
      <c r="F2071" s="10" t="s">
        <v>3510</v>
      </c>
      <c r="G2071" s="11">
        <v>939</v>
      </c>
      <c r="H2071" s="13"/>
      <c r="I2071" s="10">
        <v>6</v>
      </c>
      <c r="J2071" s="47"/>
      <c r="K2071" s="10">
        <v>9</v>
      </c>
      <c r="L2071" s="10">
        <v>1.5</v>
      </c>
      <c r="M2071" s="10" t="s">
        <v>45</v>
      </c>
      <c r="N2071" s="10"/>
      <c r="O2071" s="12">
        <v>41318</v>
      </c>
      <c r="P2071" s="4" t="s">
        <v>8074</v>
      </c>
      <c r="Q2071" s="10" t="s">
        <v>987</v>
      </c>
      <c r="R2071" s="10" t="s">
        <v>8088</v>
      </c>
      <c r="S2071" s="13" t="s">
        <v>20</v>
      </c>
    </row>
    <row r="2072" spans="1:19" ht="15" hidden="1" customHeight="1" x14ac:dyDescent="0.25">
      <c r="A2072" s="10">
        <v>651428</v>
      </c>
      <c r="B2072" s="10" t="s">
        <v>3509</v>
      </c>
      <c r="C2072" s="10"/>
      <c r="D2072" s="10"/>
      <c r="E2072" s="10"/>
      <c r="F2072" s="10" t="s">
        <v>3511</v>
      </c>
      <c r="G2072" s="11">
        <v>0</v>
      </c>
      <c r="H2072" s="13"/>
      <c r="I2072" s="10">
        <v>2.25</v>
      </c>
      <c r="J2072" s="10" t="s">
        <v>3512</v>
      </c>
      <c r="K2072" s="47"/>
      <c r="L2072" s="47"/>
      <c r="M2072" s="10" t="s">
        <v>45</v>
      </c>
      <c r="N2072" s="10"/>
      <c r="O2072" s="12">
        <v>41318</v>
      </c>
      <c r="P2072" s="4" t="s">
        <v>8074</v>
      </c>
      <c r="Q2072" s="10" t="s">
        <v>987</v>
      </c>
      <c r="R2072" s="10" t="s">
        <v>8088</v>
      </c>
      <c r="S2072" s="13" t="s">
        <v>20</v>
      </c>
    </row>
    <row r="2073" spans="1:19" ht="15" hidden="1" customHeight="1" x14ac:dyDescent="0.25">
      <c r="A2073" s="10">
        <v>651429</v>
      </c>
      <c r="B2073" s="10" t="s">
        <v>3509</v>
      </c>
      <c r="C2073" s="10"/>
      <c r="D2073" s="10"/>
      <c r="E2073" s="10"/>
      <c r="F2073" s="10" t="s">
        <v>3513</v>
      </c>
      <c r="G2073" s="11">
        <v>2380</v>
      </c>
      <c r="H2073" s="13"/>
      <c r="I2073" s="10">
        <v>2.87</v>
      </c>
      <c r="J2073" s="47"/>
      <c r="K2073" s="10">
        <v>5.62</v>
      </c>
      <c r="L2073" s="10">
        <v>1.5</v>
      </c>
      <c r="M2073" s="10" t="s">
        <v>45</v>
      </c>
      <c r="N2073" s="10"/>
      <c r="O2073" s="12">
        <v>41318</v>
      </c>
      <c r="P2073" s="4" t="s">
        <v>8074</v>
      </c>
      <c r="Q2073" s="10" t="s">
        <v>987</v>
      </c>
      <c r="R2073" s="10" t="s">
        <v>8088</v>
      </c>
      <c r="S2073" s="13" t="s">
        <v>20</v>
      </c>
    </row>
    <row r="2074" spans="1:19" ht="15" hidden="1" customHeight="1" x14ac:dyDescent="0.25">
      <c r="A2074" s="10">
        <v>651460</v>
      </c>
      <c r="B2074" s="10" t="s">
        <v>64</v>
      </c>
      <c r="C2074" s="10"/>
      <c r="D2074" s="10"/>
      <c r="E2074" s="10"/>
      <c r="F2074" s="10" t="s">
        <v>3514</v>
      </c>
      <c r="G2074" s="11">
        <v>1857.6</v>
      </c>
      <c r="H2074" s="13"/>
      <c r="I2074" s="10">
        <v>6</v>
      </c>
      <c r="J2074" s="10" t="s">
        <v>3515</v>
      </c>
      <c r="K2074" s="47"/>
      <c r="L2074" s="47"/>
      <c r="M2074" s="10" t="s">
        <v>45</v>
      </c>
      <c r="N2074" s="10"/>
      <c r="O2074" s="12">
        <v>41318</v>
      </c>
      <c r="P2074" s="4" t="s">
        <v>8074</v>
      </c>
      <c r="Q2074" s="10" t="s">
        <v>29</v>
      </c>
      <c r="R2074" s="47" t="s">
        <v>8087</v>
      </c>
      <c r="S2074" s="13" t="s">
        <v>20</v>
      </c>
    </row>
    <row r="2075" spans="1:19" s="10" customFormat="1" ht="15" hidden="1" customHeight="1" x14ac:dyDescent="0.25">
      <c r="A2075" s="10">
        <v>649034</v>
      </c>
      <c r="B2075" s="10" t="s">
        <v>90</v>
      </c>
      <c r="C2075" s="76" t="s">
        <v>8376</v>
      </c>
      <c r="D2075" s="76"/>
      <c r="E2075" s="76"/>
      <c r="F2075" s="10" t="s">
        <v>256</v>
      </c>
      <c r="G2075" s="11">
        <v>1375.22</v>
      </c>
      <c r="I2075" s="10">
        <v>38</v>
      </c>
      <c r="J2075" s="10">
        <v>0</v>
      </c>
      <c r="K2075" s="10">
        <v>58</v>
      </c>
      <c r="L2075" s="10">
        <v>1</v>
      </c>
      <c r="M2075" s="10" t="s">
        <v>18</v>
      </c>
      <c r="N2075" s="10">
        <v>770697</v>
      </c>
      <c r="O2075" s="12">
        <v>41292</v>
      </c>
      <c r="P2075" s="4" t="s">
        <v>8073</v>
      </c>
      <c r="Q2075" s="10" t="s">
        <v>29</v>
      </c>
      <c r="R2075" s="10" t="s">
        <v>8087</v>
      </c>
      <c r="S2075" s="10" t="s">
        <v>26</v>
      </c>
    </row>
    <row r="2076" spans="1:19" ht="15" hidden="1" customHeight="1" x14ac:dyDescent="0.25">
      <c r="A2076" s="10">
        <v>651547</v>
      </c>
      <c r="B2076" s="10" t="s">
        <v>3516</v>
      </c>
      <c r="C2076" s="10"/>
      <c r="D2076" s="10"/>
      <c r="E2076" s="10"/>
      <c r="F2076" s="10" t="s">
        <v>3517</v>
      </c>
      <c r="G2076" s="11">
        <v>0</v>
      </c>
      <c r="H2076" s="13"/>
      <c r="I2076" s="10">
        <v>7</v>
      </c>
      <c r="J2076" s="10" t="s">
        <v>500</v>
      </c>
      <c r="K2076" s="47"/>
      <c r="L2076" s="47"/>
      <c r="M2076" s="10" t="s">
        <v>45</v>
      </c>
      <c r="N2076" s="10"/>
      <c r="O2076" s="12">
        <v>41318</v>
      </c>
      <c r="P2076" s="4" t="s">
        <v>8074</v>
      </c>
      <c r="Q2076" s="10" t="s">
        <v>269</v>
      </c>
      <c r="R2076" s="10" t="s">
        <v>8088</v>
      </c>
      <c r="S2076" s="13" t="s">
        <v>20</v>
      </c>
    </row>
    <row r="2077" spans="1:19" s="10" customFormat="1" ht="15" hidden="1" customHeight="1" x14ac:dyDescent="0.25">
      <c r="A2077" s="10">
        <v>662773</v>
      </c>
      <c r="B2077" s="10" t="s">
        <v>90</v>
      </c>
      <c r="C2077" s="76" t="s">
        <v>8376</v>
      </c>
      <c r="D2077" s="76"/>
      <c r="E2077" s="76"/>
      <c r="F2077" s="10" t="s">
        <v>256</v>
      </c>
      <c r="G2077" s="11">
        <v>1443.28</v>
      </c>
      <c r="I2077" s="10">
        <v>38</v>
      </c>
      <c r="J2077" s="10">
        <v>0</v>
      </c>
      <c r="K2077" s="10">
        <v>58</v>
      </c>
      <c r="L2077" s="10">
        <v>1</v>
      </c>
      <c r="M2077" s="10" t="s">
        <v>18</v>
      </c>
      <c r="N2077" s="10">
        <v>797717</v>
      </c>
      <c r="O2077" s="12">
        <v>41346</v>
      </c>
      <c r="P2077" s="4" t="s">
        <v>8075</v>
      </c>
      <c r="Q2077" s="10" t="s">
        <v>37</v>
      </c>
      <c r="R2077" s="10" t="s">
        <v>8087</v>
      </c>
      <c r="S2077" s="10" t="s">
        <v>26</v>
      </c>
    </row>
    <row r="2078" spans="1:19" ht="15" hidden="1" customHeight="1" x14ac:dyDescent="0.25">
      <c r="A2078" s="10">
        <v>651556</v>
      </c>
      <c r="B2078" s="10" t="s">
        <v>320</v>
      </c>
      <c r="C2078" s="10"/>
      <c r="D2078" s="10"/>
      <c r="E2078" s="10"/>
      <c r="F2078" s="10" t="s">
        <v>3519</v>
      </c>
      <c r="G2078" s="11">
        <v>1390</v>
      </c>
      <c r="H2078" s="13"/>
      <c r="I2078" s="10">
        <v>7</v>
      </c>
      <c r="J2078" s="10" t="s">
        <v>3520</v>
      </c>
      <c r="K2078" s="47"/>
      <c r="L2078" s="47"/>
      <c r="M2078" s="10" t="s">
        <v>45</v>
      </c>
      <c r="N2078" s="10"/>
      <c r="O2078" s="12">
        <v>41318</v>
      </c>
      <c r="P2078" s="4" t="s">
        <v>8074</v>
      </c>
      <c r="Q2078" s="10" t="s">
        <v>269</v>
      </c>
      <c r="R2078" s="10" t="s">
        <v>8088</v>
      </c>
      <c r="S2078" s="13" t="s">
        <v>20</v>
      </c>
    </row>
    <row r="2079" spans="1:19" ht="15" hidden="1" customHeight="1" x14ac:dyDescent="0.25">
      <c r="A2079" s="10">
        <v>651591</v>
      </c>
      <c r="B2079" s="10" t="s">
        <v>24</v>
      </c>
      <c r="C2079" s="10"/>
      <c r="D2079" s="10"/>
      <c r="E2079" s="10"/>
      <c r="F2079" s="10" t="s">
        <v>3521</v>
      </c>
      <c r="G2079" s="11">
        <v>2325.1</v>
      </c>
      <c r="H2079" s="13"/>
      <c r="I2079" s="10">
        <v>32</v>
      </c>
      <c r="J2079" s="10" t="s">
        <v>3522</v>
      </c>
      <c r="K2079" s="47"/>
      <c r="L2079" s="47"/>
      <c r="M2079" s="10" t="s">
        <v>45</v>
      </c>
      <c r="N2079" s="10"/>
      <c r="O2079" s="12">
        <v>41318</v>
      </c>
      <c r="P2079" s="4" t="s">
        <v>8074</v>
      </c>
      <c r="Q2079" s="10" t="s">
        <v>103</v>
      </c>
      <c r="R2079" s="10" t="s">
        <v>8088</v>
      </c>
      <c r="S2079" s="13" t="s">
        <v>20</v>
      </c>
    </row>
    <row r="2080" spans="1:19" ht="15" hidden="1" customHeight="1" x14ac:dyDescent="0.25">
      <c r="A2080" s="10">
        <v>651594</v>
      </c>
      <c r="B2080" s="10" t="s">
        <v>24</v>
      </c>
      <c r="C2080" s="10"/>
      <c r="D2080" s="10"/>
      <c r="E2080" s="10"/>
      <c r="F2080" s="10" t="s">
        <v>3523</v>
      </c>
      <c r="G2080" s="11">
        <v>3496.4</v>
      </c>
      <c r="H2080" s="13"/>
      <c r="I2080" s="10">
        <v>32</v>
      </c>
      <c r="J2080" s="10" t="s">
        <v>3524</v>
      </c>
      <c r="K2080" s="47"/>
      <c r="L2080" s="47"/>
      <c r="M2080" s="10" t="s">
        <v>45</v>
      </c>
      <c r="N2080" s="10"/>
      <c r="O2080" s="12">
        <v>41318</v>
      </c>
      <c r="P2080" s="4" t="s">
        <v>8074</v>
      </c>
      <c r="Q2080" s="10" t="s">
        <v>103</v>
      </c>
      <c r="R2080" s="10" t="s">
        <v>8088</v>
      </c>
      <c r="S2080" s="13" t="s">
        <v>20</v>
      </c>
    </row>
    <row r="2081" spans="1:19" ht="15" hidden="1" customHeight="1" x14ac:dyDescent="0.25">
      <c r="A2081" s="10">
        <v>651606</v>
      </c>
      <c r="B2081" s="10" t="s">
        <v>41</v>
      </c>
      <c r="C2081" s="10"/>
      <c r="D2081" s="10"/>
      <c r="E2081" s="10"/>
      <c r="F2081" s="10" t="s">
        <v>3525</v>
      </c>
      <c r="G2081" s="11">
        <v>3345.45</v>
      </c>
      <c r="H2081" s="13"/>
      <c r="I2081" s="10">
        <v>15</v>
      </c>
      <c r="J2081" s="10">
        <v>18</v>
      </c>
      <c r="K2081" s="10" t="s">
        <v>3526</v>
      </c>
      <c r="L2081" s="47"/>
      <c r="M2081" s="10" t="s">
        <v>45</v>
      </c>
      <c r="N2081" s="10"/>
      <c r="O2081" s="12">
        <v>41318</v>
      </c>
      <c r="P2081" s="4" t="s">
        <v>8074</v>
      </c>
      <c r="Q2081" s="10" t="s">
        <v>1194</v>
      </c>
      <c r="R2081" s="10" t="s">
        <v>8088</v>
      </c>
      <c r="S2081" s="13" t="s">
        <v>20</v>
      </c>
    </row>
    <row r="2082" spans="1:19" ht="15" hidden="1" customHeight="1" x14ac:dyDescent="0.25">
      <c r="A2082" s="10">
        <v>651621</v>
      </c>
      <c r="B2082" s="10" t="s">
        <v>3527</v>
      </c>
      <c r="C2082" s="10"/>
      <c r="D2082" s="10"/>
      <c r="E2082" s="10"/>
      <c r="F2082" s="10" t="s">
        <v>3528</v>
      </c>
      <c r="G2082" s="11">
        <v>15820</v>
      </c>
      <c r="H2082" s="13"/>
      <c r="I2082" s="10" t="s">
        <v>3529</v>
      </c>
      <c r="J2082" s="10" t="s">
        <v>3530</v>
      </c>
      <c r="K2082" s="47"/>
      <c r="L2082" s="47"/>
      <c r="M2082" s="10" t="s">
        <v>45</v>
      </c>
      <c r="N2082" s="10"/>
      <c r="O2082" s="12">
        <v>41318</v>
      </c>
      <c r="P2082" s="4" t="s">
        <v>8074</v>
      </c>
      <c r="Q2082" s="10" t="s">
        <v>95</v>
      </c>
      <c r="R2082" s="10" t="s">
        <v>8088</v>
      </c>
      <c r="S2082" s="13" t="s">
        <v>20</v>
      </c>
    </row>
    <row r="2083" spans="1:19" s="10" customFormat="1" ht="15" hidden="1" customHeight="1" x14ac:dyDescent="0.25">
      <c r="A2083" s="10">
        <v>671953</v>
      </c>
      <c r="B2083" s="10" t="s">
        <v>90</v>
      </c>
      <c r="C2083" s="76" t="s">
        <v>8376</v>
      </c>
      <c r="D2083" s="76"/>
      <c r="E2083" s="76"/>
      <c r="F2083" s="10" t="s">
        <v>256</v>
      </c>
      <c r="G2083" s="11">
        <v>1440.24</v>
      </c>
      <c r="I2083" s="10">
        <v>38</v>
      </c>
      <c r="J2083" s="10">
        <v>0</v>
      </c>
      <c r="K2083" s="10">
        <v>58</v>
      </c>
      <c r="L2083" s="10">
        <v>1</v>
      </c>
      <c r="M2083" s="10" t="s">
        <v>18</v>
      </c>
      <c r="N2083" s="10">
        <v>817441</v>
      </c>
      <c r="O2083" s="12">
        <v>41386</v>
      </c>
      <c r="P2083" s="4" t="s">
        <v>8076</v>
      </c>
      <c r="Q2083" s="10" t="s">
        <v>37</v>
      </c>
      <c r="R2083" s="10" t="s">
        <v>8088</v>
      </c>
      <c r="S2083" s="10" t="s">
        <v>26</v>
      </c>
    </row>
    <row r="2084" spans="1:19" s="10" customFormat="1" ht="15" hidden="1" customHeight="1" x14ac:dyDescent="0.25">
      <c r="A2084" s="10">
        <v>673827</v>
      </c>
      <c r="B2084" s="10" t="s">
        <v>90</v>
      </c>
      <c r="C2084" s="76" t="s">
        <v>8376</v>
      </c>
      <c r="D2084" s="76"/>
      <c r="E2084" s="76"/>
      <c r="F2084" s="10" t="s">
        <v>256</v>
      </c>
      <c r="G2084" s="11">
        <v>1422.56</v>
      </c>
      <c r="I2084" s="10">
        <v>38</v>
      </c>
      <c r="J2084" s="10">
        <v>0</v>
      </c>
      <c r="K2084" s="10">
        <v>58</v>
      </c>
      <c r="L2084" s="10">
        <v>1</v>
      </c>
      <c r="M2084" s="10" t="s">
        <v>45</v>
      </c>
      <c r="O2084" s="12">
        <v>41404</v>
      </c>
      <c r="P2084" s="4" t="s">
        <v>8077</v>
      </c>
      <c r="Q2084" s="10" t="s">
        <v>3152</v>
      </c>
      <c r="R2084" s="10" t="s">
        <v>8087</v>
      </c>
      <c r="S2084" s="10" t="s">
        <v>26</v>
      </c>
    </row>
    <row r="2085" spans="1:19" ht="15" hidden="1" customHeight="1" x14ac:dyDescent="0.25">
      <c r="A2085" s="10">
        <v>651710</v>
      </c>
      <c r="B2085" s="10" t="s">
        <v>862</v>
      </c>
      <c r="C2085" s="10"/>
      <c r="D2085" s="10"/>
      <c r="E2085" s="10"/>
      <c r="F2085" s="10" t="s">
        <v>3532</v>
      </c>
      <c r="G2085" s="11">
        <v>1731.6</v>
      </c>
      <c r="H2085" s="13"/>
      <c r="I2085" s="10" t="s">
        <v>2024</v>
      </c>
      <c r="J2085" s="10">
        <v>7</v>
      </c>
      <c r="K2085" s="10" t="s">
        <v>3533</v>
      </c>
      <c r="L2085" s="47"/>
      <c r="M2085" s="10" t="s">
        <v>45</v>
      </c>
      <c r="N2085" s="10"/>
      <c r="O2085" s="12">
        <v>41318</v>
      </c>
      <c r="P2085" s="4" t="s">
        <v>8074</v>
      </c>
      <c r="Q2085" s="10" t="s">
        <v>75</v>
      </c>
      <c r="R2085" s="10" t="s">
        <v>8088</v>
      </c>
      <c r="S2085" s="13" t="s">
        <v>20</v>
      </c>
    </row>
    <row r="2086" spans="1:19" ht="15" hidden="1" customHeight="1" x14ac:dyDescent="0.25">
      <c r="A2086" s="10">
        <v>651715</v>
      </c>
      <c r="B2086" s="10" t="s">
        <v>862</v>
      </c>
      <c r="C2086" s="10"/>
      <c r="D2086" s="10"/>
      <c r="E2086" s="10"/>
      <c r="F2086" s="10" t="s">
        <v>3534</v>
      </c>
      <c r="G2086" s="11">
        <v>1591.2</v>
      </c>
      <c r="H2086" s="13"/>
      <c r="I2086" s="10" t="s">
        <v>2024</v>
      </c>
      <c r="J2086" s="10">
        <v>7</v>
      </c>
      <c r="K2086" s="10" t="s">
        <v>3535</v>
      </c>
      <c r="L2086" s="47"/>
      <c r="M2086" s="10" t="s">
        <v>45</v>
      </c>
      <c r="N2086" s="10"/>
      <c r="O2086" s="12">
        <v>41318</v>
      </c>
      <c r="P2086" s="4" t="s">
        <v>8074</v>
      </c>
      <c r="Q2086" s="10" t="s">
        <v>75</v>
      </c>
      <c r="R2086" s="10" t="s">
        <v>8088</v>
      </c>
      <c r="S2086" s="13" t="s">
        <v>20</v>
      </c>
    </row>
    <row r="2087" spans="1:19" ht="15" hidden="1" customHeight="1" x14ac:dyDescent="0.25">
      <c r="A2087" s="10">
        <v>651717</v>
      </c>
      <c r="B2087" s="10" t="s">
        <v>862</v>
      </c>
      <c r="C2087" s="10"/>
      <c r="D2087" s="10"/>
      <c r="E2087" s="10"/>
      <c r="F2087" s="10" t="s">
        <v>3536</v>
      </c>
      <c r="G2087" s="11">
        <v>1591.2</v>
      </c>
      <c r="H2087" s="13"/>
      <c r="I2087" s="10" t="s">
        <v>2024</v>
      </c>
      <c r="J2087" s="10">
        <v>4</v>
      </c>
      <c r="K2087" s="10" t="s">
        <v>3533</v>
      </c>
      <c r="L2087" s="47"/>
      <c r="M2087" s="10" t="s">
        <v>45</v>
      </c>
      <c r="N2087" s="10"/>
      <c r="O2087" s="12">
        <v>41318</v>
      </c>
      <c r="P2087" s="4" t="s">
        <v>8074</v>
      </c>
      <c r="Q2087" s="10" t="s">
        <v>75</v>
      </c>
      <c r="R2087" s="10" t="s">
        <v>8088</v>
      </c>
      <c r="S2087" s="13" t="s">
        <v>20</v>
      </c>
    </row>
    <row r="2088" spans="1:19" ht="15" hidden="1" customHeight="1" x14ac:dyDescent="0.25">
      <c r="A2088" s="10">
        <v>651720</v>
      </c>
      <c r="B2088" s="10" t="s">
        <v>862</v>
      </c>
      <c r="C2088" s="10"/>
      <c r="D2088" s="10"/>
      <c r="E2088" s="10"/>
      <c r="F2088" s="10" t="s">
        <v>3537</v>
      </c>
      <c r="G2088" s="11">
        <v>1474.2</v>
      </c>
      <c r="H2088" s="13"/>
      <c r="I2088" s="10" t="s">
        <v>2024</v>
      </c>
      <c r="J2088" s="10">
        <v>4</v>
      </c>
      <c r="K2088" s="10" t="s">
        <v>3538</v>
      </c>
      <c r="L2088" s="47"/>
      <c r="M2088" s="10" t="s">
        <v>45</v>
      </c>
      <c r="N2088" s="10"/>
      <c r="O2088" s="12">
        <v>41318</v>
      </c>
      <c r="P2088" s="4" t="s">
        <v>8074</v>
      </c>
      <c r="Q2088" s="10" t="s">
        <v>75</v>
      </c>
      <c r="R2088" s="10" t="s">
        <v>8088</v>
      </c>
      <c r="S2088" s="13" t="s">
        <v>20</v>
      </c>
    </row>
    <row r="2089" spans="1:19" ht="15" hidden="1" customHeight="1" x14ac:dyDescent="0.25">
      <c r="A2089" s="10">
        <v>651722</v>
      </c>
      <c r="B2089" s="10" t="s">
        <v>862</v>
      </c>
      <c r="C2089" s="10"/>
      <c r="D2089" s="10"/>
      <c r="E2089" s="10"/>
      <c r="F2089" s="10" t="s">
        <v>3539</v>
      </c>
      <c r="G2089" s="11">
        <v>1544.4</v>
      </c>
      <c r="H2089" s="13"/>
      <c r="I2089" s="10" t="s">
        <v>2024</v>
      </c>
      <c r="J2089" s="10">
        <v>4</v>
      </c>
      <c r="K2089" s="10" t="s">
        <v>3540</v>
      </c>
      <c r="L2089" s="13"/>
      <c r="M2089" s="10" t="s">
        <v>45</v>
      </c>
      <c r="N2089" s="10"/>
      <c r="O2089" s="12">
        <v>41318</v>
      </c>
      <c r="P2089" s="4" t="s">
        <v>8074</v>
      </c>
      <c r="Q2089" s="10" t="s">
        <v>75</v>
      </c>
      <c r="R2089" s="10" t="s">
        <v>8088</v>
      </c>
      <c r="S2089" s="13" t="s">
        <v>20</v>
      </c>
    </row>
    <row r="2090" spans="1:19" s="10" customFormat="1" ht="15" hidden="1" customHeight="1" x14ac:dyDescent="0.25">
      <c r="A2090" s="10">
        <v>673871</v>
      </c>
      <c r="B2090" s="10" t="s">
        <v>90</v>
      </c>
      <c r="C2090" s="76" t="s">
        <v>8376</v>
      </c>
      <c r="D2090" s="76"/>
      <c r="E2090" s="76"/>
      <c r="F2090" s="10" t="s">
        <v>256</v>
      </c>
      <c r="G2090" s="11">
        <v>2672.64</v>
      </c>
      <c r="I2090" s="10">
        <v>38</v>
      </c>
      <c r="J2090" s="10">
        <v>0</v>
      </c>
      <c r="K2090" s="10">
        <v>58</v>
      </c>
      <c r="L2090" s="10">
        <v>1</v>
      </c>
      <c r="M2090" s="10" t="s">
        <v>45</v>
      </c>
      <c r="O2090" s="12">
        <v>41404</v>
      </c>
      <c r="P2090" s="4" t="s">
        <v>8077</v>
      </c>
      <c r="Q2090" s="10" t="s">
        <v>3152</v>
      </c>
      <c r="R2090" s="10" t="s">
        <v>8087</v>
      </c>
      <c r="S2090" s="10" t="s">
        <v>26</v>
      </c>
    </row>
    <row r="2091" spans="1:19" ht="15" hidden="1" customHeight="1" x14ac:dyDescent="0.25">
      <c r="A2091" s="47">
        <v>693590</v>
      </c>
      <c r="B2091" s="47" t="s">
        <v>1467</v>
      </c>
      <c r="C2091" s="47"/>
      <c r="D2091" s="47"/>
      <c r="E2091" s="47"/>
      <c r="F2091" s="47" t="s">
        <v>6753</v>
      </c>
      <c r="G2091" s="47">
        <v>2292</v>
      </c>
      <c r="H2091" s="13"/>
      <c r="I2091" s="47" t="s">
        <v>6754</v>
      </c>
      <c r="J2091" s="47" t="s">
        <v>6755</v>
      </c>
      <c r="K2091" s="47"/>
      <c r="L2091" s="47"/>
      <c r="M2091" s="47" t="s">
        <v>45</v>
      </c>
      <c r="N2091" s="47"/>
      <c r="O2091" s="48">
        <v>41487</v>
      </c>
      <c r="P2091" s="50" t="s">
        <v>8080</v>
      </c>
      <c r="Q2091" s="47" t="s">
        <v>5913</v>
      </c>
      <c r="R2091" s="10" t="s">
        <v>8088</v>
      </c>
      <c r="S2091" s="13" t="s">
        <v>20</v>
      </c>
    </row>
    <row r="2092" spans="1:19" s="10" customFormat="1" ht="15" hidden="1" customHeight="1" x14ac:dyDescent="0.25">
      <c r="A2092" s="10">
        <v>673876</v>
      </c>
      <c r="B2092" s="10" t="s">
        <v>90</v>
      </c>
      <c r="C2092" s="76" t="s">
        <v>8376</v>
      </c>
      <c r="D2092" s="76"/>
      <c r="E2092" s="76"/>
      <c r="F2092" s="10" t="s">
        <v>256</v>
      </c>
      <c r="G2092" s="11">
        <v>3892.32</v>
      </c>
      <c r="I2092" s="10">
        <v>38</v>
      </c>
      <c r="J2092" s="10">
        <v>0</v>
      </c>
      <c r="K2092" s="10">
        <v>58</v>
      </c>
      <c r="L2092" s="10">
        <v>1</v>
      </c>
      <c r="M2092" s="10" t="s">
        <v>45</v>
      </c>
      <c r="O2092" s="12">
        <v>41404</v>
      </c>
      <c r="P2092" s="4" t="s">
        <v>8077</v>
      </c>
      <c r="Q2092" s="10" t="s">
        <v>3152</v>
      </c>
      <c r="R2092" s="10" t="s">
        <v>8087</v>
      </c>
      <c r="S2092" s="10" t="s">
        <v>26</v>
      </c>
    </row>
    <row r="2093" spans="1:19" ht="15" hidden="1" customHeight="1" x14ac:dyDescent="0.25">
      <c r="A2093" s="10">
        <v>651812</v>
      </c>
      <c r="B2093" s="10" t="s">
        <v>3544</v>
      </c>
      <c r="C2093" s="10"/>
      <c r="D2093" s="10"/>
      <c r="E2093" s="10"/>
      <c r="F2093" s="10" t="s">
        <v>3545</v>
      </c>
      <c r="G2093" s="11">
        <v>1152.5</v>
      </c>
      <c r="H2093" s="13"/>
      <c r="I2093" s="10">
        <v>5</v>
      </c>
      <c r="J2093" s="10" t="s">
        <v>3546</v>
      </c>
      <c r="K2093" s="47"/>
      <c r="L2093" s="47"/>
      <c r="M2093" s="10" t="s">
        <v>45</v>
      </c>
      <c r="N2093" s="10"/>
      <c r="O2093" s="12">
        <v>41318</v>
      </c>
      <c r="P2093" s="4" t="s">
        <v>8074</v>
      </c>
      <c r="Q2093" s="10" t="s">
        <v>103</v>
      </c>
      <c r="R2093" s="10" t="s">
        <v>8088</v>
      </c>
      <c r="S2093" s="13" t="s">
        <v>20</v>
      </c>
    </row>
    <row r="2094" spans="1:19" ht="15" hidden="1" customHeight="1" x14ac:dyDescent="0.25">
      <c r="A2094" s="10">
        <v>651815</v>
      </c>
      <c r="B2094" s="10" t="s">
        <v>3544</v>
      </c>
      <c r="C2094" s="10"/>
      <c r="D2094" s="10"/>
      <c r="E2094" s="10"/>
      <c r="F2094" s="10" t="s">
        <v>3547</v>
      </c>
      <c r="G2094" s="11">
        <v>1430</v>
      </c>
      <c r="H2094" s="13"/>
      <c r="I2094" s="10">
        <v>6</v>
      </c>
      <c r="J2094" s="10" t="s">
        <v>3548</v>
      </c>
      <c r="K2094" s="47"/>
      <c r="L2094" s="47"/>
      <c r="M2094" s="10" t="s">
        <v>45</v>
      </c>
      <c r="N2094" s="10"/>
      <c r="O2094" s="12">
        <v>41318</v>
      </c>
      <c r="P2094" s="4" t="s">
        <v>8074</v>
      </c>
      <c r="Q2094" s="10" t="s">
        <v>103</v>
      </c>
      <c r="R2094" s="10" t="s">
        <v>8088</v>
      </c>
      <c r="S2094" s="13" t="s">
        <v>20</v>
      </c>
    </row>
    <row r="2095" spans="1:19" ht="15" hidden="1" customHeight="1" x14ac:dyDescent="0.25">
      <c r="A2095" s="10">
        <v>651817</v>
      </c>
      <c r="B2095" s="10" t="s">
        <v>3544</v>
      </c>
      <c r="C2095" s="10"/>
      <c r="D2095" s="10"/>
      <c r="E2095" s="10"/>
      <c r="F2095" s="10" t="s">
        <v>3549</v>
      </c>
      <c r="G2095" s="11">
        <v>932</v>
      </c>
      <c r="H2095" s="13"/>
      <c r="I2095" s="10" t="s">
        <v>143</v>
      </c>
      <c r="J2095" s="10" t="s">
        <v>3550</v>
      </c>
      <c r="K2095" s="47"/>
      <c r="L2095" s="47"/>
      <c r="M2095" s="10" t="s">
        <v>45</v>
      </c>
      <c r="N2095" s="10"/>
      <c r="O2095" s="12">
        <v>41318</v>
      </c>
      <c r="P2095" s="4" t="s">
        <v>8074</v>
      </c>
      <c r="Q2095" s="10" t="s">
        <v>103</v>
      </c>
      <c r="R2095" s="10" t="s">
        <v>8088</v>
      </c>
      <c r="S2095" s="13" t="s">
        <v>20</v>
      </c>
    </row>
    <row r="2096" spans="1:19" ht="15" hidden="1" customHeight="1" x14ac:dyDescent="0.25">
      <c r="A2096" s="10">
        <v>687608</v>
      </c>
      <c r="B2096" s="10" t="s">
        <v>554</v>
      </c>
      <c r="C2096" s="10"/>
      <c r="D2096" s="10"/>
      <c r="E2096" s="10"/>
      <c r="F2096" s="10" t="s">
        <v>6196</v>
      </c>
      <c r="G2096" s="11">
        <v>2287.5</v>
      </c>
      <c r="H2096" s="13"/>
      <c r="I2096" s="10">
        <v>4</v>
      </c>
      <c r="J2096" s="47"/>
      <c r="K2096" s="10">
        <v>6</v>
      </c>
      <c r="L2096" s="10">
        <v>2</v>
      </c>
      <c r="M2096" s="10" t="s">
        <v>45</v>
      </c>
      <c r="N2096" s="10"/>
      <c r="O2096" s="12">
        <v>41445</v>
      </c>
      <c r="P2096" s="4" t="s">
        <v>8078</v>
      </c>
      <c r="Q2096" s="10" t="s">
        <v>52</v>
      </c>
      <c r="R2096" s="10" t="s">
        <v>8088</v>
      </c>
      <c r="S2096" s="13" t="s">
        <v>20</v>
      </c>
    </row>
    <row r="2097" spans="1:19" ht="15" hidden="1" customHeight="1" x14ac:dyDescent="0.25">
      <c r="A2097" s="10">
        <v>651820</v>
      </c>
      <c r="B2097" s="10" t="s">
        <v>3544</v>
      </c>
      <c r="C2097" s="10"/>
      <c r="D2097" s="10"/>
      <c r="E2097" s="10"/>
      <c r="F2097" s="10" t="s">
        <v>3552</v>
      </c>
      <c r="G2097" s="11">
        <v>1462.5</v>
      </c>
      <c r="H2097" s="13"/>
      <c r="I2097" s="10" t="s">
        <v>99</v>
      </c>
      <c r="J2097" s="10" t="s">
        <v>3553</v>
      </c>
      <c r="K2097" s="47"/>
      <c r="L2097" s="47"/>
      <c r="M2097" s="10" t="s">
        <v>45</v>
      </c>
      <c r="N2097" s="10"/>
      <c r="O2097" s="12">
        <v>41318</v>
      </c>
      <c r="P2097" s="4" t="s">
        <v>8074</v>
      </c>
      <c r="Q2097" s="10" t="s">
        <v>103</v>
      </c>
      <c r="R2097" s="10" t="s">
        <v>8088</v>
      </c>
      <c r="S2097" s="13" t="s">
        <v>20</v>
      </c>
    </row>
    <row r="2098" spans="1:19" ht="15" hidden="1" customHeight="1" x14ac:dyDescent="0.25">
      <c r="A2098" s="47">
        <v>687608</v>
      </c>
      <c r="B2098" s="47" t="s">
        <v>554</v>
      </c>
      <c r="C2098" s="47"/>
      <c r="D2098" s="47"/>
      <c r="E2098" s="47"/>
      <c r="F2098" s="47" t="s">
        <v>8193</v>
      </c>
      <c r="G2098" s="47">
        <v>2287.5</v>
      </c>
      <c r="H2098" s="13"/>
      <c r="I2098" s="47" t="s">
        <v>8045</v>
      </c>
      <c r="J2098" s="47" t="s">
        <v>8194</v>
      </c>
      <c r="K2098" s="47"/>
      <c r="L2098" s="47"/>
      <c r="M2098" s="47" t="s">
        <v>45</v>
      </c>
      <c r="N2098" s="47"/>
      <c r="O2098" s="48">
        <v>41460</v>
      </c>
      <c r="P2098" s="50" t="s">
        <v>8079</v>
      </c>
      <c r="Q2098" s="47" t="s">
        <v>52</v>
      </c>
      <c r="R2098" s="47" t="s">
        <v>8088</v>
      </c>
      <c r="S2098" s="13" t="s">
        <v>20</v>
      </c>
    </row>
    <row r="2099" spans="1:19" ht="15" hidden="1" customHeight="1" x14ac:dyDescent="0.25">
      <c r="A2099" s="10">
        <v>651834</v>
      </c>
      <c r="B2099" s="10" t="s">
        <v>490</v>
      </c>
      <c r="C2099" s="10"/>
      <c r="D2099" s="10"/>
      <c r="E2099" s="10"/>
      <c r="F2099" s="10" t="s">
        <v>3467</v>
      </c>
      <c r="G2099" s="11">
        <v>2831.75</v>
      </c>
      <c r="H2099" s="13"/>
      <c r="I2099" s="10">
        <v>15</v>
      </c>
      <c r="J2099" s="47"/>
      <c r="K2099" s="10">
        <v>33</v>
      </c>
      <c r="L2099" s="10">
        <v>4</v>
      </c>
      <c r="M2099" s="10" t="s">
        <v>45</v>
      </c>
      <c r="N2099" s="10"/>
      <c r="O2099" s="12">
        <v>41318</v>
      </c>
      <c r="P2099" s="4" t="s">
        <v>8074</v>
      </c>
      <c r="Q2099" s="10" t="s">
        <v>58</v>
      </c>
      <c r="R2099" s="47" t="s">
        <v>8087</v>
      </c>
      <c r="S2099" s="13" t="s">
        <v>20</v>
      </c>
    </row>
    <row r="2100" spans="1:19" s="10" customFormat="1" ht="15" hidden="1" customHeight="1" x14ac:dyDescent="0.25">
      <c r="A2100" s="10">
        <v>682610</v>
      </c>
      <c r="B2100" s="10" t="s">
        <v>90</v>
      </c>
      <c r="C2100" s="76" t="s">
        <v>8376</v>
      </c>
      <c r="D2100" s="76"/>
      <c r="E2100" s="76"/>
      <c r="F2100" s="10" t="s">
        <v>256</v>
      </c>
      <c r="G2100" s="11">
        <v>1436.4</v>
      </c>
      <c r="I2100" s="10">
        <v>38</v>
      </c>
      <c r="J2100" s="10">
        <v>0</v>
      </c>
      <c r="K2100" s="10">
        <v>58</v>
      </c>
      <c r="L2100" s="10">
        <v>1</v>
      </c>
      <c r="M2100" s="10" t="s">
        <v>18</v>
      </c>
      <c r="N2100" s="10">
        <v>838559</v>
      </c>
      <c r="O2100" s="12">
        <v>41425</v>
      </c>
      <c r="P2100" s="4" t="s">
        <v>8077</v>
      </c>
      <c r="Q2100" s="10" t="s">
        <v>25</v>
      </c>
      <c r="R2100" s="10" t="s">
        <v>8087</v>
      </c>
      <c r="S2100" s="10" t="s">
        <v>26</v>
      </c>
    </row>
    <row r="2101" spans="1:19" ht="15" hidden="1" customHeight="1" x14ac:dyDescent="0.25">
      <c r="A2101" s="47">
        <v>694195</v>
      </c>
      <c r="B2101" s="47" t="s">
        <v>6807</v>
      </c>
      <c r="C2101" s="47"/>
      <c r="D2101" s="47"/>
      <c r="E2101" s="47"/>
      <c r="F2101" s="47" t="s">
        <v>6808</v>
      </c>
      <c r="G2101" s="47">
        <v>2287.5</v>
      </c>
      <c r="H2101" s="13"/>
      <c r="I2101" s="47" t="s">
        <v>6809</v>
      </c>
      <c r="J2101" s="47" t="s">
        <v>6463</v>
      </c>
      <c r="K2101" s="47"/>
      <c r="L2101" s="47"/>
      <c r="M2101" s="47" t="s">
        <v>45</v>
      </c>
      <c r="N2101" s="47"/>
      <c r="O2101" s="48">
        <v>41492</v>
      </c>
      <c r="P2101" s="50" t="s">
        <v>8080</v>
      </c>
      <c r="Q2101" s="47" t="s">
        <v>269</v>
      </c>
      <c r="R2101" s="10" t="s">
        <v>8088</v>
      </c>
      <c r="S2101" s="13" t="s">
        <v>20</v>
      </c>
    </row>
    <row r="2102" spans="1:19" s="10" customFormat="1" ht="15" hidden="1" customHeight="1" x14ac:dyDescent="0.25">
      <c r="A2102" s="10">
        <v>685284</v>
      </c>
      <c r="B2102" s="10" t="s">
        <v>90</v>
      </c>
      <c r="C2102" s="76" t="s">
        <v>8376</v>
      </c>
      <c r="D2102" s="76"/>
      <c r="E2102" s="76"/>
      <c r="F2102" s="10" t="s">
        <v>256</v>
      </c>
      <c r="G2102" s="11">
        <v>1558.13</v>
      </c>
      <c r="I2102" s="10">
        <v>38</v>
      </c>
      <c r="J2102" s="10">
        <v>0</v>
      </c>
      <c r="K2102" s="10">
        <v>58</v>
      </c>
      <c r="L2102" s="10">
        <v>1</v>
      </c>
      <c r="M2102" s="10" t="s">
        <v>18</v>
      </c>
      <c r="N2102" s="10">
        <v>845227</v>
      </c>
      <c r="O2102" s="12">
        <v>41437</v>
      </c>
      <c r="P2102" s="4" t="s">
        <v>8078</v>
      </c>
      <c r="Q2102" s="10" t="s">
        <v>37</v>
      </c>
      <c r="R2102" s="10" t="s">
        <v>8087</v>
      </c>
      <c r="S2102" s="10" t="s">
        <v>26</v>
      </c>
    </row>
    <row r="2103" spans="1:19" s="10" customFormat="1" ht="15" hidden="1" customHeight="1" x14ac:dyDescent="0.25">
      <c r="A2103" s="10">
        <v>692560</v>
      </c>
      <c r="B2103" s="10" t="s">
        <v>90</v>
      </c>
      <c r="C2103" s="76" t="s">
        <v>8376</v>
      </c>
      <c r="D2103" s="76"/>
      <c r="E2103" s="76"/>
      <c r="F2103" s="10" t="s">
        <v>6663</v>
      </c>
      <c r="G2103" s="10">
        <v>1585.41</v>
      </c>
      <c r="I2103" s="10">
        <v>38</v>
      </c>
      <c r="J2103" s="10">
        <v>0</v>
      </c>
      <c r="K2103" s="10">
        <v>58</v>
      </c>
      <c r="L2103" s="10">
        <v>1</v>
      </c>
      <c r="M2103" s="10" t="s">
        <v>18</v>
      </c>
      <c r="N2103" s="10">
        <v>863269</v>
      </c>
      <c r="O2103" s="12">
        <v>41472</v>
      </c>
      <c r="P2103" s="4" t="s">
        <v>8079</v>
      </c>
      <c r="Q2103" s="10" t="s">
        <v>52</v>
      </c>
      <c r="R2103" s="10" t="s">
        <v>8087</v>
      </c>
      <c r="S2103" s="10" t="s">
        <v>26</v>
      </c>
    </row>
    <row r="2104" spans="1:19" s="10" customFormat="1" ht="15" hidden="1" customHeight="1" x14ac:dyDescent="0.25">
      <c r="A2104" s="10">
        <v>692560</v>
      </c>
      <c r="B2104" s="10" t="s">
        <v>90</v>
      </c>
      <c r="C2104" s="76" t="s">
        <v>8376</v>
      </c>
      <c r="D2104" s="76"/>
      <c r="E2104" s="76"/>
      <c r="F2104" s="10" t="s">
        <v>6663</v>
      </c>
      <c r="G2104" s="10">
        <v>1585.41</v>
      </c>
      <c r="I2104" s="10">
        <v>38</v>
      </c>
      <c r="J2104" s="10">
        <v>0</v>
      </c>
      <c r="K2104" s="10">
        <v>58</v>
      </c>
      <c r="L2104" s="10">
        <v>1</v>
      </c>
      <c r="M2104" s="10" t="s">
        <v>18</v>
      </c>
      <c r="N2104" s="10">
        <v>863269</v>
      </c>
      <c r="O2104" s="12">
        <v>41472</v>
      </c>
      <c r="P2104" s="4" t="s">
        <v>8079</v>
      </c>
      <c r="Q2104" s="10" t="s">
        <v>52</v>
      </c>
      <c r="R2104" s="10" t="s">
        <v>8087</v>
      </c>
      <c r="S2104" s="10" t="s">
        <v>26</v>
      </c>
    </row>
    <row r="2105" spans="1:19" s="10" customFormat="1" ht="15" hidden="1" customHeight="1" x14ac:dyDescent="0.25">
      <c r="A2105" s="10">
        <v>706576</v>
      </c>
      <c r="B2105" s="10" t="s">
        <v>90</v>
      </c>
      <c r="C2105" s="76" t="s">
        <v>8376</v>
      </c>
      <c r="D2105" s="76"/>
      <c r="E2105" s="76"/>
      <c r="F2105" s="10" t="s">
        <v>6663</v>
      </c>
      <c r="G2105" s="10">
        <v>1854.6</v>
      </c>
      <c r="I2105" s="10">
        <v>38</v>
      </c>
      <c r="J2105" s="10">
        <v>0</v>
      </c>
      <c r="K2105" s="10">
        <v>58</v>
      </c>
      <c r="L2105" s="10">
        <v>1</v>
      </c>
      <c r="M2105" s="10" t="s">
        <v>18</v>
      </c>
      <c r="N2105" s="10">
        <v>893433</v>
      </c>
      <c r="O2105" s="12">
        <v>41529</v>
      </c>
      <c r="P2105" s="4" t="s">
        <v>8081</v>
      </c>
      <c r="Q2105" s="10" t="s">
        <v>25</v>
      </c>
      <c r="R2105" s="10" t="s">
        <v>8087</v>
      </c>
      <c r="S2105" s="10" t="s">
        <v>26</v>
      </c>
    </row>
    <row r="2106" spans="1:19" ht="15" hidden="1" customHeight="1" x14ac:dyDescent="0.25">
      <c r="A2106" s="10">
        <v>678131</v>
      </c>
      <c r="B2106" s="10" t="s">
        <v>5666</v>
      </c>
      <c r="C2106" s="10"/>
      <c r="D2106" s="10"/>
      <c r="E2106" s="10"/>
      <c r="F2106" s="10" t="s">
        <v>5667</v>
      </c>
      <c r="G2106" s="11">
        <v>2272.5</v>
      </c>
      <c r="H2106" s="13"/>
      <c r="I2106" s="10">
        <v>7</v>
      </c>
      <c r="J2106" s="47"/>
      <c r="K2106" s="10">
        <v>8</v>
      </c>
      <c r="L2106" s="10">
        <v>1.5</v>
      </c>
      <c r="M2106" s="10" t="s">
        <v>45</v>
      </c>
      <c r="N2106" s="10"/>
      <c r="O2106" s="12">
        <v>41422</v>
      </c>
      <c r="P2106" s="4" t="s">
        <v>8077</v>
      </c>
      <c r="Q2106" s="10" t="s">
        <v>3152</v>
      </c>
      <c r="R2106" s="10" t="s">
        <v>8088</v>
      </c>
      <c r="S2106" s="13" t="s">
        <v>20</v>
      </c>
    </row>
    <row r="2107" spans="1:19" ht="15" hidden="1" customHeight="1" x14ac:dyDescent="0.25">
      <c r="A2107" s="10">
        <v>682562</v>
      </c>
      <c r="B2107" s="10" t="s">
        <v>219</v>
      </c>
      <c r="C2107" s="10"/>
      <c r="D2107" s="10"/>
      <c r="E2107" s="10"/>
      <c r="F2107" s="10" t="s">
        <v>6000</v>
      </c>
      <c r="G2107" s="11">
        <v>2234.4</v>
      </c>
      <c r="H2107" s="47"/>
      <c r="I2107" s="10">
        <v>6</v>
      </c>
      <c r="J2107" s="47"/>
      <c r="K2107" s="10">
        <v>10</v>
      </c>
      <c r="L2107" s="10">
        <v>1.32</v>
      </c>
      <c r="M2107" s="10" t="s">
        <v>45</v>
      </c>
      <c r="N2107" s="10"/>
      <c r="O2107" s="12">
        <v>41439</v>
      </c>
      <c r="P2107" s="4" t="s">
        <v>8078</v>
      </c>
      <c r="Q2107" s="10" t="s">
        <v>288</v>
      </c>
      <c r="R2107" s="10" t="s">
        <v>8088</v>
      </c>
      <c r="S2107" s="13" t="s">
        <v>20</v>
      </c>
    </row>
    <row r="2108" spans="1:19" ht="15" hidden="1" customHeight="1" x14ac:dyDescent="0.25">
      <c r="A2108" s="10">
        <v>651874</v>
      </c>
      <c r="B2108" s="10" t="s">
        <v>64</v>
      </c>
      <c r="C2108" s="10"/>
      <c r="D2108" s="10"/>
      <c r="E2108" s="10"/>
      <c r="F2108" s="10" t="s">
        <v>3557</v>
      </c>
      <c r="G2108" s="11">
        <v>1157.5</v>
      </c>
      <c r="H2108" s="47"/>
      <c r="I2108" s="10">
        <v>12</v>
      </c>
      <c r="J2108" s="10">
        <v>15</v>
      </c>
      <c r="K2108" s="10" t="s">
        <v>2136</v>
      </c>
      <c r="L2108" s="47"/>
      <c r="M2108" s="10" t="s">
        <v>45</v>
      </c>
      <c r="N2108" s="10"/>
      <c r="O2108" s="12">
        <v>41319</v>
      </c>
      <c r="P2108" s="4" t="s">
        <v>8074</v>
      </c>
      <c r="Q2108" s="10" t="s">
        <v>31</v>
      </c>
      <c r="R2108" s="10" t="s">
        <v>8088</v>
      </c>
      <c r="S2108" s="13" t="s">
        <v>20</v>
      </c>
    </row>
    <row r="2109" spans="1:19" ht="15" hidden="1" customHeight="1" x14ac:dyDescent="0.25">
      <c r="A2109" s="10">
        <v>685109</v>
      </c>
      <c r="B2109" s="10" t="s">
        <v>282</v>
      </c>
      <c r="C2109" s="10"/>
      <c r="D2109" s="10" t="s">
        <v>8558</v>
      </c>
      <c r="E2109" s="10"/>
      <c r="F2109" s="10" t="s">
        <v>5941</v>
      </c>
      <c r="G2109" s="11">
        <v>1375.5</v>
      </c>
      <c r="H2109" s="47"/>
      <c r="I2109" s="10" t="s">
        <v>730</v>
      </c>
      <c r="J2109" s="10">
        <v>5</v>
      </c>
      <c r="K2109" s="10" t="s">
        <v>731</v>
      </c>
      <c r="L2109" s="47"/>
      <c r="M2109" s="10" t="s">
        <v>18</v>
      </c>
      <c r="N2109" s="10">
        <v>845460</v>
      </c>
      <c r="O2109" s="12">
        <v>41437</v>
      </c>
      <c r="P2109" s="4" t="s">
        <v>8078</v>
      </c>
      <c r="Q2109" s="10" t="s">
        <v>3113</v>
      </c>
      <c r="R2109" s="47" t="s">
        <v>8087</v>
      </c>
      <c r="S2109" s="13" t="s">
        <v>20</v>
      </c>
    </row>
    <row r="2110" spans="1:19" ht="15" hidden="1" customHeight="1" x14ac:dyDescent="0.25">
      <c r="A2110" s="10">
        <v>651922</v>
      </c>
      <c r="B2110" s="10" t="s">
        <v>41</v>
      </c>
      <c r="C2110" s="10"/>
      <c r="D2110" s="10"/>
      <c r="E2110" s="10"/>
      <c r="F2110" s="10" t="s">
        <v>3559</v>
      </c>
      <c r="G2110" s="11">
        <v>3034.8</v>
      </c>
      <c r="H2110" s="47"/>
      <c r="I2110" s="10">
        <v>9.75</v>
      </c>
      <c r="J2110" s="10" t="s">
        <v>3560</v>
      </c>
      <c r="K2110" s="47"/>
      <c r="L2110" s="47"/>
      <c r="M2110" s="10" t="s">
        <v>45</v>
      </c>
      <c r="N2110" s="10"/>
      <c r="O2110" s="12">
        <v>41319</v>
      </c>
      <c r="P2110" s="4" t="s">
        <v>8074</v>
      </c>
      <c r="Q2110" s="10" t="s">
        <v>1194</v>
      </c>
      <c r="R2110" s="10" t="s">
        <v>8088</v>
      </c>
      <c r="S2110" s="13" t="s">
        <v>20</v>
      </c>
    </row>
    <row r="2111" spans="1:19" ht="15" hidden="1" customHeight="1" x14ac:dyDescent="0.25">
      <c r="A2111" s="10">
        <v>632163</v>
      </c>
      <c r="B2111" s="10" t="s">
        <v>1259</v>
      </c>
      <c r="C2111" s="10"/>
      <c r="D2111" s="10" t="s">
        <v>8570</v>
      </c>
      <c r="E2111" s="10"/>
      <c r="F2111" s="10" t="s">
        <v>1260</v>
      </c>
      <c r="G2111" s="11">
        <v>1386.3</v>
      </c>
      <c r="H2111" s="47"/>
      <c r="I2111" s="10" t="s">
        <v>153</v>
      </c>
      <c r="J2111" s="10" t="s">
        <v>1261</v>
      </c>
      <c r="K2111" s="47"/>
      <c r="L2111" s="47"/>
      <c r="M2111" s="10" t="s">
        <v>18</v>
      </c>
      <c r="N2111" s="10">
        <v>736586</v>
      </c>
      <c r="O2111" s="12">
        <v>41212</v>
      </c>
      <c r="P2111" s="4" t="s">
        <v>8070</v>
      </c>
      <c r="Q2111" s="10" t="s">
        <v>39</v>
      </c>
      <c r="R2111" s="10" t="s">
        <v>8088</v>
      </c>
      <c r="S2111" s="13" t="s">
        <v>20</v>
      </c>
    </row>
    <row r="2112" spans="1:19" ht="15" hidden="1" customHeight="1" x14ac:dyDescent="0.25">
      <c r="A2112" s="10">
        <v>651979</v>
      </c>
      <c r="B2112" s="10" t="s">
        <v>3562</v>
      </c>
      <c r="C2112" s="10"/>
      <c r="D2112" s="10"/>
      <c r="E2112" s="10"/>
      <c r="F2112" s="10" t="s">
        <v>3563</v>
      </c>
      <c r="G2112" s="11">
        <v>0</v>
      </c>
      <c r="H2112" s="47"/>
      <c r="I2112" s="10">
        <v>7.9</v>
      </c>
      <c r="J2112" s="10">
        <v>11</v>
      </c>
      <c r="K2112" s="10">
        <v>6.4999999999999997E-3</v>
      </c>
      <c r="L2112" s="47"/>
      <c r="M2112" s="10" t="s">
        <v>45</v>
      </c>
      <c r="N2112" s="10"/>
      <c r="O2112" s="12">
        <v>41319</v>
      </c>
      <c r="P2112" s="4" t="s">
        <v>8074</v>
      </c>
      <c r="Q2112" s="10" t="s">
        <v>47</v>
      </c>
      <c r="R2112" s="10" t="s">
        <v>8088</v>
      </c>
      <c r="S2112" s="13" t="s">
        <v>20</v>
      </c>
    </row>
    <row r="2113" spans="1:19" ht="15" hidden="1" customHeight="1" x14ac:dyDescent="0.25">
      <c r="A2113" s="10">
        <v>651980</v>
      </c>
      <c r="B2113" s="10" t="s">
        <v>3562</v>
      </c>
      <c r="C2113" s="10"/>
      <c r="D2113" s="10"/>
      <c r="E2113" s="10"/>
      <c r="F2113" s="10" t="s">
        <v>3564</v>
      </c>
      <c r="G2113" s="11">
        <v>0</v>
      </c>
      <c r="H2113" s="47"/>
      <c r="I2113" s="10">
        <v>7.1</v>
      </c>
      <c r="J2113" s="10">
        <v>10.24</v>
      </c>
      <c r="K2113" s="10">
        <v>6.4999999999999997E-3</v>
      </c>
      <c r="L2113" s="47"/>
      <c r="M2113" s="10" t="s">
        <v>45</v>
      </c>
      <c r="N2113" s="10"/>
      <c r="O2113" s="12">
        <v>41319</v>
      </c>
      <c r="P2113" s="4" t="s">
        <v>8074</v>
      </c>
      <c r="Q2113" s="10" t="s">
        <v>47</v>
      </c>
      <c r="R2113" s="10" t="s">
        <v>8088</v>
      </c>
      <c r="S2113" s="13" t="s">
        <v>20</v>
      </c>
    </row>
    <row r="2114" spans="1:19" ht="15" hidden="1" customHeight="1" x14ac:dyDescent="0.25">
      <c r="A2114" s="10">
        <v>652002</v>
      </c>
      <c r="B2114" s="10" t="s">
        <v>3565</v>
      </c>
      <c r="C2114" s="10"/>
      <c r="D2114" s="10"/>
      <c r="E2114" s="10"/>
      <c r="F2114" s="10" t="s">
        <v>3566</v>
      </c>
      <c r="G2114" s="11">
        <v>0</v>
      </c>
      <c r="H2114" s="47"/>
      <c r="I2114" s="10">
        <v>2260</v>
      </c>
      <c r="J2114" s="47"/>
      <c r="K2114" s="47"/>
      <c r="L2114" s="47"/>
      <c r="M2114" s="10" t="s">
        <v>45</v>
      </c>
      <c r="N2114" s="10"/>
      <c r="O2114" s="12">
        <v>41319</v>
      </c>
      <c r="P2114" s="4" t="s">
        <v>8074</v>
      </c>
      <c r="Q2114" s="10" t="s">
        <v>109</v>
      </c>
      <c r="R2114" s="10" t="s">
        <v>8088</v>
      </c>
      <c r="S2114" s="13" t="s">
        <v>20</v>
      </c>
    </row>
    <row r="2115" spans="1:19" ht="15" hidden="1" customHeight="1" x14ac:dyDescent="0.25">
      <c r="A2115" s="10">
        <v>652003</v>
      </c>
      <c r="B2115" s="10" t="s">
        <v>3565</v>
      </c>
      <c r="C2115" s="10"/>
      <c r="D2115" s="10"/>
      <c r="E2115" s="10"/>
      <c r="F2115" s="10" t="s">
        <v>3567</v>
      </c>
      <c r="G2115" s="11">
        <v>0</v>
      </c>
      <c r="H2115" s="13"/>
      <c r="I2115" s="10">
        <v>2275</v>
      </c>
      <c r="J2115" s="47"/>
      <c r="K2115" s="47"/>
      <c r="L2115" s="47"/>
      <c r="M2115" s="10" t="s">
        <v>45</v>
      </c>
      <c r="N2115" s="10"/>
      <c r="O2115" s="12">
        <v>41319</v>
      </c>
      <c r="P2115" s="4" t="s">
        <v>8074</v>
      </c>
      <c r="Q2115" s="10" t="s">
        <v>109</v>
      </c>
      <c r="R2115" s="10" t="s">
        <v>8088</v>
      </c>
      <c r="S2115" s="13" t="s">
        <v>20</v>
      </c>
    </row>
    <row r="2116" spans="1:19" ht="15" hidden="1" customHeight="1" x14ac:dyDescent="0.25">
      <c r="A2116" s="10">
        <v>652005</v>
      </c>
      <c r="B2116" s="10" t="s">
        <v>3565</v>
      </c>
      <c r="C2116" s="10"/>
      <c r="D2116" s="10"/>
      <c r="E2116" s="10"/>
      <c r="F2116" s="10" t="s">
        <v>3568</v>
      </c>
      <c r="G2116" s="11">
        <v>0</v>
      </c>
      <c r="H2116" s="13"/>
      <c r="I2116" s="10">
        <v>105</v>
      </c>
      <c r="J2116" s="47"/>
      <c r="K2116" s="47"/>
      <c r="L2116" s="47"/>
      <c r="M2116" s="10" t="s">
        <v>45</v>
      </c>
      <c r="N2116" s="10"/>
      <c r="O2116" s="12">
        <v>41319</v>
      </c>
      <c r="P2116" s="4" t="s">
        <v>8074</v>
      </c>
      <c r="Q2116" s="10" t="s">
        <v>109</v>
      </c>
      <c r="R2116" s="10" t="s">
        <v>8088</v>
      </c>
      <c r="S2116" s="13" t="s">
        <v>20</v>
      </c>
    </row>
    <row r="2117" spans="1:19" ht="15" hidden="1" customHeight="1" x14ac:dyDescent="0.25">
      <c r="A2117" s="10">
        <v>652007</v>
      </c>
      <c r="B2117" s="10" t="s">
        <v>3565</v>
      </c>
      <c r="C2117" s="10"/>
      <c r="D2117" s="10"/>
      <c r="E2117" s="10"/>
      <c r="F2117" s="10" t="s">
        <v>3569</v>
      </c>
      <c r="G2117" s="11">
        <v>0</v>
      </c>
      <c r="H2117" s="13"/>
      <c r="I2117" s="10">
        <v>120</v>
      </c>
      <c r="J2117" s="47"/>
      <c r="K2117" s="47"/>
      <c r="L2117" s="47"/>
      <c r="M2117" s="10" t="s">
        <v>45</v>
      </c>
      <c r="N2117" s="10"/>
      <c r="O2117" s="12">
        <v>41319</v>
      </c>
      <c r="P2117" s="4" t="s">
        <v>8074</v>
      </c>
      <c r="Q2117" s="10" t="s">
        <v>109</v>
      </c>
      <c r="R2117" s="10" t="s">
        <v>8088</v>
      </c>
      <c r="S2117" s="13" t="s">
        <v>20</v>
      </c>
    </row>
    <row r="2118" spans="1:19" ht="15" hidden="1" customHeight="1" x14ac:dyDescent="0.25">
      <c r="A2118" s="10">
        <v>652009</v>
      </c>
      <c r="B2118" s="10" t="s">
        <v>3565</v>
      </c>
      <c r="C2118" s="10"/>
      <c r="D2118" s="10"/>
      <c r="E2118" s="10"/>
      <c r="F2118" s="10" t="s">
        <v>3570</v>
      </c>
      <c r="G2118" s="11">
        <v>0</v>
      </c>
      <c r="H2118" s="13"/>
      <c r="I2118" s="10" t="s">
        <v>3571</v>
      </c>
      <c r="J2118" s="47"/>
      <c r="K2118" s="47"/>
      <c r="L2118" s="47"/>
      <c r="M2118" s="10" t="s">
        <v>45</v>
      </c>
      <c r="N2118" s="10"/>
      <c r="O2118" s="12">
        <v>41319</v>
      </c>
      <c r="P2118" s="4" t="s">
        <v>8074</v>
      </c>
      <c r="Q2118" s="10" t="s">
        <v>109</v>
      </c>
      <c r="R2118" s="10" t="s">
        <v>8088</v>
      </c>
      <c r="S2118" s="13" t="s">
        <v>20</v>
      </c>
    </row>
    <row r="2119" spans="1:19" ht="15" hidden="1" customHeight="1" x14ac:dyDescent="0.25">
      <c r="A2119" s="10">
        <v>652012</v>
      </c>
      <c r="B2119" s="10" t="s">
        <v>3565</v>
      </c>
      <c r="C2119" s="10"/>
      <c r="D2119" s="10"/>
      <c r="E2119" s="10"/>
      <c r="F2119" s="10" t="s">
        <v>3572</v>
      </c>
      <c r="G2119" s="11">
        <v>0</v>
      </c>
      <c r="H2119" s="13"/>
      <c r="I2119" s="10" t="s">
        <v>3573</v>
      </c>
      <c r="J2119" s="47"/>
      <c r="K2119" s="47"/>
      <c r="L2119" s="47"/>
      <c r="M2119" s="10" t="s">
        <v>45</v>
      </c>
      <c r="N2119" s="10"/>
      <c r="O2119" s="12">
        <v>41319</v>
      </c>
      <c r="P2119" s="4" t="s">
        <v>8074</v>
      </c>
      <c r="Q2119" s="10" t="s">
        <v>109</v>
      </c>
      <c r="R2119" s="10" t="s">
        <v>8088</v>
      </c>
      <c r="S2119" s="13" t="s">
        <v>20</v>
      </c>
    </row>
    <row r="2120" spans="1:19" ht="15" hidden="1" customHeight="1" x14ac:dyDescent="0.25">
      <c r="A2120" s="10">
        <v>652024</v>
      </c>
      <c r="B2120" s="10" t="s">
        <v>3574</v>
      </c>
      <c r="C2120" s="10"/>
      <c r="D2120" s="10"/>
      <c r="E2120" s="10"/>
      <c r="F2120" s="10" t="s">
        <v>3575</v>
      </c>
      <c r="G2120" s="11">
        <v>0</v>
      </c>
      <c r="H2120" s="13"/>
      <c r="I2120" s="10">
        <v>33</v>
      </c>
      <c r="J2120" s="10" t="s">
        <v>3576</v>
      </c>
      <c r="K2120" s="47"/>
      <c r="L2120" s="47"/>
      <c r="M2120" s="10" t="s">
        <v>45</v>
      </c>
      <c r="N2120" s="10"/>
      <c r="O2120" s="12">
        <v>41319</v>
      </c>
      <c r="P2120" s="4" t="s">
        <v>8074</v>
      </c>
      <c r="Q2120" s="10" t="s">
        <v>164</v>
      </c>
      <c r="R2120" s="10" t="s">
        <v>8088</v>
      </c>
      <c r="S2120" s="13" t="s">
        <v>20</v>
      </c>
    </row>
    <row r="2121" spans="1:19" ht="15" hidden="1" customHeight="1" x14ac:dyDescent="0.25">
      <c r="A2121" s="10">
        <v>652038</v>
      </c>
      <c r="B2121" s="10" t="s">
        <v>3574</v>
      </c>
      <c r="C2121" s="10"/>
      <c r="D2121" s="10"/>
      <c r="E2121" s="10"/>
      <c r="F2121" s="10" t="s">
        <v>3577</v>
      </c>
      <c r="G2121" s="11">
        <v>0</v>
      </c>
      <c r="H2121" s="13"/>
      <c r="I2121" s="10">
        <v>38</v>
      </c>
      <c r="J2121" s="10" t="s">
        <v>3578</v>
      </c>
      <c r="K2121" s="47"/>
      <c r="L2121" s="47"/>
      <c r="M2121" s="10" t="s">
        <v>45</v>
      </c>
      <c r="N2121" s="10"/>
      <c r="O2121" s="12">
        <v>41319</v>
      </c>
      <c r="P2121" s="4" t="s">
        <v>8074</v>
      </c>
      <c r="Q2121" s="10" t="s">
        <v>164</v>
      </c>
      <c r="R2121" s="10" t="s">
        <v>8088</v>
      </c>
      <c r="S2121" s="13" t="s">
        <v>20</v>
      </c>
    </row>
    <row r="2122" spans="1:19" ht="15" hidden="1" customHeight="1" x14ac:dyDescent="0.25">
      <c r="A2122" s="10">
        <v>652060</v>
      </c>
      <c r="B2122" s="10" t="s">
        <v>1362</v>
      </c>
      <c r="C2122" s="10"/>
      <c r="D2122" s="10"/>
      <c r="E2122" s="10"/>
      <c r="F2122" s="10" t="s">
        <v>3579</v>
      </c>
      <c r="G2122" s="11">
        <v>1132.25</v>
      </c>
      <c r="H2122" s="47"/>
      <c r="I2122" s="10">
        <v>9</v>
      </c>
      <c r="J2122" s="10">
        <v>12</v>
      </c>
      <c r="K2122" s="10" t="s">
        <v>3580</v>
      </c>
      <c r="L2122" s="47"/>
      <c r="M2122" s="10" t="s">
        <v>45</v>
      </c>
      <c r="N2122" s="10"/>
      <c r="O2122" s="12">
        <v>41319</v>
      </c>
      <c r="P2122" s="4" t="s">
        <v>8074</v>
      </c>
      <c r="Q2122" s="10" t="s">
        <v>31</v>
      </c>
      <c r="R2122" s="10" t="s">
        <v>8088</v>
      </c>
      <c r="S2122" s="13" t="s">
        <v>20</v>
      </c>
    </row>
    <row r="2123" spans="1:19" s="10" customFormat="1" ht="15" hidden="1" customHeight="1" x14ac:dyDescent="0.25">
      <c r="A2123" s="10">
        <v>697769</v>
      </c>
      <c r="B2123" s="10" t="s">
        <v>64</v>
      </c>
      <c r="C2123" s="76" t="s">
        <v>8376</v>
      </c>
      <c r="D2123" s="76"/>
      <c r="E2123" s="76"/>
      <c r="F2123" s="10" t="s">
        <v>7240</v>
      </c>
      <c r="G2123" s="10">
        <v>0</v>
      </c>
      <c r="I2123" s="10">
        <v>38</v>
      </c>
      <c r="J2123" s="10">
        <v>0</v>
      </c>
      <c r="K2123" s="10">
        <v>58</v>
      </c>
      <c r="L2123" s="10">
        <v>1.2</v>
      </c>
      <c r="M2123" s="10" t="s">
        <v>45</v>
      </c>
      <c r="O2123" s="12">
        <v>41506</v>
      </c>
      <c r="P2123" s="4" t="s">
        <v>8080</v>
      </c>
      <c r="Q2123" s="10" t="s">
        <v>5898</v>
      </c>
      <c r="R2123" s="10" t="s">
        <v>8088</v>
      </c>
      <c r="S2123" s="10" t="s">
        <v>26</v>
      </c>
    </row>
    <row r="2124" spans="1:19" ht="15" hidden="1" customHeight="1" x14ac:dyDescent="0.25">
      <c r="A2124" s="10">
        <v>652098</v>
      </c>
      <c r="B2124" s="10" t="s">
        <v>3574</v>
      </c>
      <c r="C2124" s="10"/>
      <c r="D2124" s="10"/>
      <c r="E2124" s="10"/>
      <c r="F2124" s="10" t="s">
        <v>3583</v>
      </c>
      <c r="G2124" s="11">
        <v>0</v>
      </c>
      <c r="H2124" s="47"/>
      <c r="I2124" s="10">
        <v>40</v>
      </c>
      <c r="J2124" s="10" t="s">
        <v>3584</v>
      </c>
      <c r="K2124" s="47"/>
      <c r="L2124" s="47"/>
      <c r="M2124" s="10" t="s">
        <v>45</v>
      </c>
      <c r="N2124" s="10"/>
      <c r="O2124" s="12">
        <v>41319</v>
      </c>
      <c r="P2124" s="4" t="s">
        <v>8074</v>
      </c>
      <c r="Q2124" s="10" t="s">
        <v>164</v>
      </c>
      <c r="R2124" s="10" t="s">
        <v>8088</v>
      </c>
      <c r="S2124" s="13" t="s">
        <v>20</v>
      </c>
    </row>
    <row r="2125" spans="1:19" ht="15" hidden="1" customHeight="1" x14ac:dyDescent="0.25">
      <c r="A2125" s="10">
        <v>652100</v>
      </c>
      <c r="B2125" s="10" t="s">
        <v>3574</v>
      </c>
      <c r="C2125" s="10"/>
      <c r="D2125" s="10"/>
      <c r="E2125" s="10"/>
      <c r="F2125" s="10" t="s">
        <v>3585</v>
      </c>
      <c r="G2125" s="11">
        <v>0</v>
      </c>
      <c r="H2125" s="47"/>
      <c r="I2125" s="10">
        <v>24</v>
      </c>
      <c r="J2125" s="10" t="s">
        <v>3586</v>
      </c>
      <c r="K2125" s="47"/>
      <c r="L2125" s="47"/>
      <c r="M2125" s="10" t="s">
        <v>45</v>
      </c>
      <c r="N2125" s="10"/>
      <c r="O2125" s="12">
        <v>41319</v>
      </c>
      <c r="P2125" s="4" t="s">
        <v>8074</v>
      </c>
      <c r="Q2125" s="10" t="s">
        <v>164</v>
      </c>
      <c r="R2125" s="10" t="s">
        <v>8088</v>
      </c>
      <c r="S2125" s="13" t="s">
        <v>20</v>
      </c>
    </row>
    <row r="2126" spans="1:19" s="10" customFormat="1" ht="15" hidden="1" customHeight="1" x14ac:dyDescent="0.25">
      <c r="A2126" s="10">
        <v>627751</v>
      </c>
      <c r="B2126" s="10" t="s">
        <v>1096</v>
      </c>
      <c r="C2126" s="76" t="s">
        <v>8376</v>
      </c>
      <c r="D2126" s="76"/>
      <c r="E2126" s="76"/>
      <c r="F2126" s="10" t="s">
        <v>1097</v>
      </c>
      <c r="G2126" s="11">
        <v>5762.75</v>
      </c>
      <c r="I2126" s="10">
        <v>38</v>
      </c>
      <c r="J2126" s="10">
        <v>0</v>
      </c>
      <c r="K2126" s="10">
        <v>58</v>
      </c>
      <c r="L2126" s="10">
        <v>1.3</v>
      </c>
      <c r="M2126" s="10" t="s">
        <v>45</v>
      </c>
      <c r="O2126" s="12">
        <v>41205</v>
      </c>
      <c r="P2126" s="4" t="s">
        <v>8070</v>
      </c>
      <c r="Q2126" s="10" t="s">
        <v>253</v>
      </c>
      <c r="R2126" s="10" t="s">
        <v>8088</v>
      </c>
      <c r="S2126" s="10" t="s">
        <v>26</v>
      </c>
    </row>
    <row r="2127" spans="1:19" ht="15" hidden="1" customHeight="1" x14ac:dyDescent="0.25">
      <c r="A2127" s="10">
        <v>652112</v>
      </c>
      <c r="B2127" s="10" t="s">
        <v>3574</v>
      </c>
      <c r="C2127" s="10"/>
      <c r="D2127" s="10"/>
      <c r="E2127" s="10"/>
      <c r="F2127" s="10" t="s">
        <v>3588</v>
      </c>
      <c r="G2127" s="11">
        <v>0</v>
      </c>
      <c r="H2127" s="47"/>
      <c r="I2127" s="10">
        <v>40</v>
      </c>
      <c r="J2127" s="10" t="s">
        <v>3589</v>
      </c>
      <c r="K2127" s="47"/>
      <c r="L2127" s="47"/>
      <c r="M2127" s="10" t="s">
        <v>45</v>
      </c>
      <c r="N2127" s="10"/>
      <c r="O2127" s="12">
        <v>41319</v>
      </c>
      <c r="P2127" s="4" t="s">
        <v>8074</v>
      </c>
      <c r="Q2127" s="10" t="s">
        <v>164</v>
      </c>
      <c r="R2127" s="10" t="s">
        <v>8088</v>
      </c>
      <c r="S2127" s="13" t="s">
        <v>20</v>
      </c>
    </row>
    <row r="2128" spans="1:19" ht="15" hidden="1" customHeight="1" x14ac:dyDescent="0.25">
      <c r="A2128" s="10">
        <v>652125</v>
      </c>
      <c r="B2128" s="10" t="s">
        <v>1259</v>
      </c>
      <c r="C2128" s="10"/>
      <c r="D2128" s="10"/>
      <c r="E2128" s="10"/>
      <c r="F2128" s="10" t="s">
        <v>3590</v>
      </c>
      <c r="G2128" s="11">
        <v>2282.5</v>
      </c>
      <c r="H2128" s="47"/>
      <c r="I2128" s="10" t="s">
        <v>151</v>
      </c>
      <c r="J2128" s="10">
        <v>12</v>
      </c>
      <c r="K2128" s="10" t="s">
        <v>3591</v>
      </c>
      <c r="L2128" s="47"/>
      <c r="M2128" s="10" t="s">
        <v>45</v>
      </c>
      <c r="N2128" s="10"/>
      <c r="O2128" s="12">
        <v>41319</v>
      </c>
      <c r="P2128" s="4" t="s">
        <v>8074</v>
      </c>
      <c r="Q2128" s="10" t="s">
        <v>31</v>
      </c>
      <c r="R2128" s="10" t="s">
        <v>8088</v>
      </c>
      <c r="S2128" s="13" t="s">
        <v>20</v>
      </c>
    </row>
    <row r="2129" spans="1:19" s="10" customFormat="1" ht="15" hidden="1" customHeight="1" x14ac:dyDescent="0.25">
      <c r="A2129" s="10">
        <v>649221</v>
      </c>
      <c r="B2129" s="10" t="s">
        <v>305</v>
      </c>
      <c r="C2129" s="76" t="s">
        <v>8376</v>
      </c>
      <c r="D2129" s="76"/>
      <c r="E2129" s="76"/>
      <c r="F2129" s="10" t="s">
        <v>3286</v>
      </c>
      <c r="G2129" s="11">
        <v>0</v>
      </c>
      <c r="I2129" s="10">
        <v>38</v>
      </c>
      <c r="J2129" s="10">
        <v>0</v>
      </c>
      <c r="K2129" s="10">
        <v>58</v>
      </c>
      <c r="L2129" s="10">
        <v>1.5</v>
      </c>
      <c r="M2129" s="10" t="s">
        <v>45</v>
      </c>
      <c r="O2129" s="12">
        <v>41309</v>
      </c>
      <c r="P2129" s="4" t="s">
        <v>8074</v>
      </c>
      <c r="Q2129" s="10" t="s">
        <v>71</v>
      </c>
      <c r="R2129" s="10" t="s">
        <v>8088</v>
      </c>
      <c r="S2129" s="10" t="s">
        <v>26</v>
      </c>
    </row>
    <row r="2130" spans="1:19" ht="15" hidden="1" customHeight="1" x14ac:dyDescent="0.25">
      <c r="A2130" s="10">
        <v>652148</v>
      </c>
      <c r="B2130" s="10" t="s">
        <v>125</v>
      </c>
      <c r="C2130" s="10"/>
      <c r="D2130" s="10"/>
      <c r="E2130" s="10"/>
      <c r="F2130" s="10" t="s">
        <v>3592</v>
      </c>
      <c r="G2130" s="11">
        <v>4116</v>
      </c>
      <c r="H2130" s="47"/>
      <c r="I2130" s="10">
        <v>10.25</v>
      </c>
      <c r="J2130" s="10" t="s">
        <v>3593</v>
      </c>
      <c r="K2130" s="47"/>
      <c r="L2130" s="47"/>
      <c r="M2130" s="10" t="s">
        <v>45</v>
      </c>
      <c r="N2130" s="10"/>
      <c r="O2130" s="12">
        <v>41319</v>
      </c>
      <c r="P2130" s="4" t="s">
        <v>8074</v>
      </c>
      <c r="Q2130" s="10" t="s">
        <v>39</v>
      </c>
      <c r="R2130" s="10" t="s">
        <v>8088</v>
      </c>
      <c r="S2130" s="13" t="s">
        <v>20</v>
      </c>
    </row>
    <row r="2131" spans="1:19" s="10" customFormat="1" ht="15" hidden="1" customHeight="1" x14ac:dyDescent="0.25">
      <c r="A2131" s="10">
        <v>655749</v>
      </c>
      <c r="B2131" s="10" t="s">
        <v>3975</v>
      </c>
      <c r="C2131" s="76" t="s">
        <v>8376</v>
      </c>
      <c r="D2131" s="76"/>
      <c r="E2131" s="76"/>
      <c r="F2131" s="10" t="s">
        <v>3976</v>
      </c>
      <c r="G2131" s="11">
        <v>1430.55</v>
      </c>
      <c r="I2131" s="10">
        <v>38</v>
      </c>
      <c r="J2131" s="10">
        <v>0</v>
      </c>
      <c r="K2131" s="10">
        <v>58</v>
      </c>
      <c r="L2131" s="10">
        <v>1.5</v>
      </c>
      <c r="M2131" s="10" t="s">
        <v>45</v>
      </c>
      <c r="O2131" s="12">
        <v>41333</v>
      </c>
      <c r="P2131" s="4" t="s">
        <v>8074</v>
      </c>
      <c r="Q2131" s="10" t="s">
        <v>95</v>
      </c>
      <c r="R2131" s="10" t="s">
        <v>8088</v>
      </c>
      <c r="S2131" s="10" t="s">
        <v>26</v>
      </c>
    </row>
    <row r="2132" spans="1:19" ht="15" hidden="1" customHeight="1" x14ac:dyDescent="0.25">
      <c r="A2132" s="10">
        <v>662938</v>
      </c>
      <c r="B2132" s="10" t="s">
        <v>225</v>
      </c>
      <c r="C2132" s="10"/>
      <c r="D2132" s="10"/>
      <c r="E2132" s="10"/>
      <c r="F2132" s="10" t="s">
        <v>4481</v>
      </c>
      <c r="G2132" s="11">
        <v>2228</v>
      </c>
      <c r="H2132" s="13"/>
      <c r="I2132" s="10">
        <v>10</v>
      </c>
      <c r="J2132" s="47"/>
      <c r="K2132" s="10">
        <v>11</v>
      </c>
      <c r="L2132" s="10">
        <v>1.25</v>
      </c>
      <c r="M2132" s="10" t="s">
        <v>45</v>
      </c>
      <c r="N2132" s="10"/>
      <c r="O2132" s="12">
        <v>41361</v>
      </c>
      <c r="P2132" s="4" t="s">
        <v>8075</v>
      </c>
      <c r="Q2132" s="10" t="s">
        <v>37</v>
      </c>
      <c r="R2132" s="10" t="s">
        <v>8088</v>
      </c>
      <c r="S2132" s="13" t="s">
        <v>20</v>
      </c>
    </row>
    <row r="2133" spans="1:19" ht="15" hidden="1" customHeight="1" x14ac:dyDescent="0.25">
      <c r="A2133" s="10">
        <v>652208</v>
      </c>
      <c r="B2133" s="10" t="s">
        <v>401</v>
      </c>
      <c r="C2133" s="10"/>
      <c r="D2133" s="10"/>
      <c r="E2133" s="10"/>
      <c r="F2133" s="10" t="s">
        <v>3596</v>
      </c>
      <c r="G2133" s="11">
        <v>25140</v>
      </c>
      <c r="H2133" s="13"/>
      <c r="I2133" s="10" t="s">
        <v>3597</v>
      </c>
      <c r="J2133" s="10" t="s">
        <v>3598</v>
      </c>
      <c r="K2133" s="47"/>
      <c r="L2133" s="47"/>
      <c r="M2133" s="10" t="s">
        <v>45</v>
      </c>
      <c r="N2133" s="10"/>
      <c r="O2133" s="12">
        <v>41319</v>
      </c>
      <c r="P2133" s="4" t="s">
        <v>8074</v>
      </c>
      <c r="Q2133" s="10" t="s">
        <v>47</v>
      </c>
      <c r="R2133" s="10" t="s">
        <v>8088</v>
      </c>
      <c r="S2133" s="13" t="s">
        <v>20</v>
      </c>
    </row>
    <row r="2134" spans="1:19" ht="15" hidden="1" customHeight="1" x14ac:dyDescent="0.25">
      <c r="A2134" s="10">
        <v>652211</v>
      </c>
      <c r="B2134" s="10" t="s">
        <v>401</v>
      </c>
      <c r="C2134" s="10"/>
      <c r="D2134" s="10"/>
      <c r="E2134" s="10"/>
      <c r="F2134" s="10" t="s">
        <v>3599</v>
      </c>
      <c r="G2134" s="11">
        <v>18180</v>
      </c>
      <c r="H2134" s="13"/>
      <c r="I2134" s="10" t="s">
        <v>3597</v>
      </c>
      <c r="J2134" s="10" t="s">
        <v>3600</v>
      </c>
      <c r="K2134" s="47"/>
      <c r="L2134" s="47"/>
      <c r="M2134" s="10" t="s">
        <v>45</v>
      </c>
      <c r="N2134" s="10"/>
      <c r="O2134" s="12">
        <v>41319</v>
      </c>
      <c r="P2134" s="4" t="s">
        <v>8074</v>
      </c>
      <c r="Q2134" s="10" t="s">
        <v>47</v>
      </c>
      <c r="R2134" s="10" t="s">
        <v>8088</v>
      </c>
      <c r="S2134" s="13" t="s">
        <v>20</v>
      </c>
    </row>
    <row r="2135" spans="1:19" ht="15" hidden="1" customHeight="1" x14ac:dyDescent="0.25">
      <c r="A2135" s="10">
        <v>652213</v>
      </c>
      <c r="B2135" s="10" t="s">
        <v>3544</v>
      </c>
      <c r="C2135" s="10"/>
      <c r="D2135" s="10"/>
      <c r="E2135" s="10"/>
      <c r="F2135" s="10" t="s">
        <v>3601</v>
      </c>
      <c r="G2135" s="11">
        <v>1657</v>
      </c>
      <c r="H2135" s="13"/>
      <c r="I2135" s="10" t="s">
        <v>413</v>
      </c>
      <c r="J2135" s="10" t="s">
        <v>3602</v>
      </c>
      <c r="K2135" s="47"/>
      <c r="L2135" s="47"/>
      <c r="M2135" s="10" t="s">
        <v>45</v>
      </c>
      <c r="N2135" s="10"/>
      <c r="O2135" s="12">
        <v>41319</v>
      </c>
      <c r="P2135" s="4" t="s">
        <v>8074</v>
      </c>
      <c r="Q2135" s="10" t="s">
        <v>52</v>
      </c>
      <c r="R2135" s="10" t="s">
        <v>8088</v>
      </c>
      <c r="S2135" s="13" t="s">
        <v>20</v>
      </c>
    </row>
    <row r="2136" spans="1:19" ht="15" hidden="1" customHeight="1" x14ac:dyDescent="0.25">
      <c r="A2136" s="10">
        <v>652222</v>
      </c>
      <c r="B2136" s="10" t="s">
        <v>3603</v>
      </c>
      <c r="C2136" s="10"/>
      <c r="D2136" s="10"/>
      <c r="E2136" s="10"/>
      <c r="F2136" s="10" t="s">
        <v>3604</v>
      </c>
      <c r="G2136" s="11">
        <v>23930</v>
      </c>
      <c r="H2136" s="13"/>
      <c r="I2136" s="10" t="s">
        <v>605</v>
      </c>
      <c r="J2136" s="10" t="s">
        <v>3605</v>
      </c>
      <c r="K2136" s="47"/>
      <c r="L2136" s="47"/>
      <c r="M2136" s="10" t="s">
        <v>45</v>
      </c>
      <c r="N2136" s="10"/>
      <c r="O2136" s="12">
        <v>41319</v>
      </c>
      <c r="P2136" s="4" t="s">
        <v>8074</v>
      </c>
      <c r="Q2136" s="10" t="s">
        <v>75</v>
      </c>
      <c r="R2136" s="10" t="s">
        <v>8088</v>
      </c>
      <c r="S2136" s="13" t="s">
        <v>20</v>
      </c>
    </row>
    <row r="2137" spans="1:19" ht="15" hidden="1" customHeight="1" x14ac:dyDescent="0.25">
      <c r="A2137" s="10">
        <v>652230</v>
      </c>
      <c r="B2137" s="10" t="s">
        <v>3606</v>
      </c>
      <c r="C2137" s="10"/>
      <c r="D2137" s="10"/>
      <c r="E2137" s="10"/>
      <c r="F2137" s="10" t="s">
        <v>3607</v>
      </c>
      <c r="G2137" s="11">
        <v>0</v>
      </c>
      <c r="H2137" s="13"/>
      <c r="I2137" s="10">
        <v>6</v>
      </c>
      <c r="J2137" s="10" t="s">
        <v>3608</v>
      </c>
      <c r="K2137" s="47"/>
      <c r="L2137" s="47"/>
      <c r="M2137" s="10" t="s">
        <v>45</v>
      </c>
      <c r="N2137" s="10"/>
      <c r="O2137" s="12">
        <v>41319</v>
      </c>
      <c r="P2137" s="4" t="s">
        <v>8074</v>
      </c>
      <c r="Q2137" s="10" t="s">
        <v>75</v>
      </c>
      <c r="R2137" s="10" t="s">
        <v>8088</v>
      </c>
      <c r="S2137" s="13" t="s">
        <v>20</v>
      </c>
    </row>
    <row r="2138" spans="1:19" s="10" customFormat="1" ht="15" hidden="1" customHeight="1" x14ac:dyDescent="0.25">
      <c r="A2138" s="10">
        <v>641549</v>
      </c>
      <c r="B2138" s="10" t="s">
        <v>2481</v>
      </c>
      <c r="C2138" s="76" t="s">
        <v>8376</v>
      </c>
      <c r="D2138" s="76"/>
      <c r="E2138" s="76"/>
      <c r="F2138" s="10" t="s">
        <v>2482</v>
      </c>
      <c r="G2138" s="11">
        <v>934.22</v>
      </c>
      <c r="I2138" s="10">
        <v>38</v>
      </c>
      <c r="J2138" s="10">
        <v>0</v>
      </c>
      <c r="K2138" s="10">
        <v>60</v>
      </c>
      <c r="L2138" s="10">
        <v>1.7</v>
      </c>
      <c r="M2138" s="10" t="s">
        <v>45</v>
      </c>
      <c r="O2138" s="12">
        <v>41269</v>
      </c>
      <c r="P2138" s="4" t="s">
        <v>8072</v>
      </c>
      <c r="Q2138" s="10" t="s">
        <v>2050</v>
      </c>
      <c r="R2138" s="10" t="s">
        <v>8088</v>
      </c>
      <c r="S2138" s="10" t="s">
        <v>26</v>
      </c>
    </row>
    <row r="2139" spans="1:19" ht="15" hidden="1" customHeight="1" x14ac:dyDescent="0.25">
      <c r="A2139" s="10">
        <v>663090</v>
      </c>
      <c r="B2139" s="10" t="s">
        <v>551</v>
      </c>
      <c r="C2139" s="10"/>
      <c r="D2139" s="10"/>
      <c r="E2139" s="10"/>
      <c r="F2139" s="10" t="s">
        <v>4507</v>
      </c>
      <c r="G2139" s="11">
        <v>2220</v>
      </c>
      <c r="H2139" s="13"/>
      <c r="I2139" s="10">
        <v>5</v>
      </c>
      <c r="J2139" s="47"/>
      <c r="K2139" s="10">
        <v>7</v>
      </c>
      <c r="L2139" s="10">
        <v>3</v>
      </c>
      <c r="M2139" s="10" t="s">
        <v>45</v>
      </c>
      <c r="N2139" s="10"/>
      <c r="O2139" s="12">
        <v>41361</v>
      </c>
      <c r="P2139" s="4" t="s">
        <v>8075</v>
      </c>
      <c r="Q2139" s="10" t="s">
        <v>29</v>
      </c>
      <c r="R2139" s="10" t="s">
        <v>8088</v>
      </c>
      <c r="S2139" s="13" t="s">
        <v>20</v>
      </c>
    </row>
    <row r="2140" spans="1:19" s="10" customFormat="1" ht="15" hidden="1" customHeight="1" x14ac:dyDescent="0.25">
      <c r="A2140" s="10">
        <v>641653</v>
      </c>
      <c r="B2140" s="10" t="s">
        <v>2489</v>
      </c>
      <c r="C2140" s="76" t="s">
        <v>8376</v>
      </c>
      <c r="D2140" s="76"/>
      <c r="E2140" s="76"/>
      <c r="F2140" s="10" t="s">
        <v>2482</v>
      </c>
      <c r="G2140" s="11">
        <v>0</v>
      </c>
      <c r="I2140" s="10">
        <v>38</v>
      </c>
      <c r="J2140" s="10">
        <v>0</v>
      </c>
      <c r="K2140" s="10">
        <v>60</v>
      </c>
      <c r="L2140" s="10">
        <v>1.7</v>
      </c>
      <c r="M2140" s="10" t="s">
        <v>45</v>
      </c>
      <c r="O2140" s="12">
        <v>41269</v>
      </c>
      <c r="P2140" s="4" t="s">
        <v>8072</v>
      </c>
      <c r="Q2140" s="10" t="s">
        <v>2490</v>
      </c>
      <c r="R2140" s="10" t="s">
        <v>8088</v>
      </c>
      <c r="S2140" s="10" t="s">
        <v>26</v>
      </c>
    </row>
    <row r="2141" spans="1:19" ht="15" hidden="1" customHeight="1" x14ac:dyDescent="0.25">
      <c r="A2141" s="10">
        <v>652266</v>
      </c>
      <c r="B2141" s="10" t="s">
        <v>308</v>
      </c>
      <c r="C2141" s="10"/>
      <c r="D2141" s="10"/>
      <c r="E2141" s="10"/>
      <c r="F2141" s="10" t="s">
        <v>3609</v>
      </c>
      <c r="G2141" s="11">
        <v>5960</v>
      </c>
      <c r="H2141" s="13"/>
      <c r="I2141" s="10">
        <v>9</v>
      </c>
      <c r="J2141" s="10">
        <v>27</v>
      </c>
      <c r="K2141" s="10" t="s">
        <v>3610</v>
      </c>
      <c r="L2141" s="47"/>
      <c r="M2141" s="10" t="s">
        <v>45</v>
      </c>
      <c r="N2141" s="10"/>
      <c r="O2141" s="12">
        <v>41320</v>
      </c>
      <c r="P2141" s="4" t="s">
        <v>8074</v>
      </c>
      <c r="Q2141" s="10" t="s">
        <v>25</v>
      </c>
      <c r="R2141" s="10" t="s">
        <v>8088</v>
      </c>
      <c r="S2141" s="13" t="s">
        <v>20</v>
      </c>
    </row>
    <row r="2142" spans="1:19" s="10" customFormat="1" ht="15" hidden="1" customHeight="1" x14ac:dyDescent="0.25">
      <c r="A2142" s="10">
        <v>641555</v>
      </c>
      <c r="B2142" s="10" t="s">
        <v>2481</v>
      </c>
      <c r="C2142" s="76" t="s">
        <v>8376</v>
      </c>
      <c r="D2142" s="76"/>
      <c r="E2142" s="76"/>
      <c r="F2142" s="10" t="s">
        <v>2483</v>
      </c>
      <c r="G2142" s="11">
        <v>1254.01</v>
      </c>
      <c r="I2142" s="10">
        <v>38</v>
      </c>
      <c r="J2142" s="10">
        <v>0</v>
      </c>
      <c r="K2142" s="10">
        <v>60</v>
      </c>
      <c r="L2142" s="10">
        <v>1.7</v>
      </c>
      <c r="M2142" s="10" t="s">
        <v>45</v>
      </c>
      <c r="O2142" s="12">
        <v>41269</v>
      </c>
      <c r="P2142" s="4" t="s">
        <v>8072</v>
      </c>
      <c r="Q2142" s="10" t="s">
        <v>2050</v>
      </c>
      <c r="R2142" s="10" t="s">
        <v>8088</v>
      </c>
      <c r="S2142" s="10" t="s">
        <v>26</v>
      </c>
    </row>
    <row r="2143" spans="1:19" ht="15" hidden="1" customHeight="1" x14ac:dyDescent="0.25">
      <c r="A2143" s="10">
        <v>652336</v>
      </c>
      <c r="B2143" s="10" t="s">
        <v>2389</v>
      </c>
      <c r="C2143" s="10"/>
      <c r="D2143" s="10"/>
      <c r="E2143" s="10"/>
      <c r="F2143" s="10" t="s">
        <v>3612</v>
      </c>
      <c r="G2143" s="11">
        <v>2096.5500000000002</v>
      </c>
      <c r="H2143" s="13"/>
      <c r="I2143" s="10" t="s">
        <v>1622</v>
      </c>
      <c r="J2143" s="10" t="s">
        <v>3613</v>
      </c>
      <c r="K2143" s="47"/>
      <c r="L2143" s="47"/>
      <c r="M2143" s="10" t="s">
        <v>45</v>
      </c>
      <c r="N2143" s="10"/>
      <c r="O2143" s="12">
        <v>41320</v>
      </c>
      <c r="P2143" s="4" t="s">
        <v>8074</v>
      </c>
      <c r="Q2143" s="10" t="s">
        <v>49</v>
      </c>
      <c r="R2143" s="10" t="s">
        <v>8088</v>
      </c>
      <c r="S2143" s="13" t="s">
        <v>20</v>
      </c>
    </row>
    <row r="2144" spans="1:19" ht="15" hidden="1" customHeight="1" x14ac:dyDescent="0.25">
      <c r="A2144" s="10">
        <v>652349</v>
      </c>
      <c r="B2144" s="10" t="s">
        <v>2201</v>
      </c>
      <c r="C2144" s="10"/>
      <c r="D2144" s="10"/>
      <c r="E2144" s="10"/>
      <c r="F2144" s="10" t="s">
        <v>3614</v>
      </c>
      <c r="G2144" s="11">
        <v>972</v>
      </c>
      <c r="H2144" s="13"/>
      <c r="I2144" s="10" t="s">
        <v>380</v>
      </c>
      <c r="J2144" s="10" t="s">
        <v>3615</v>
      </c>
      <c r="K2144" s="47"/>
      <c r="L2144" s="47"/>
      <c r="M2144" s="10" t="s">
        <v>45</v>
      </c>
      <c r="N2144" s="10"/>
      <c r="O2144" s="12">
        <v>41320</v>
      </c>
      <c r="P2144" s="4" t="s">
        <v>8074</v>
      </c>
      <c r="Q2144" s="10" t="s">
        <v>47</v>
      </c>
      <c r="R2144" s="10" t="s">
        <v>8088</v>
      </c>
      <c r="S2144" s="13" t="s">
        <v>20</v>
      </c>
    </row>
    <row r="2145" spans="1:19" ht="15" hidden="1" customHeight="1" x14ac:dyDescent="0.25">
      <c r="A2145" s="10">
        <v>652365</v>
      </c>
      <c r="B2145" s="10" t="s">
        <v>2201</v>
      </c>
      <c r="C2145" s="10"/>
      <c r="D2145" s="10"/>
      <c r="E2145" s="10"/>
      <c r="F2145" s="10" t="s">
        <v>3616</v>
      </c>
      <c r="G2145" s="11">
        <v>1074.75</v>
      </c>
      <c r="H2145" s="13"/>
      <c r="I2145" s="10" t="s">
        <v>108</v>
      </c>
      <c r="J2145" s="10" t="s">
        <v>3617</v>
      </c>
      <c r="K2145" s="47"/>
      <c r="L2145" s="47"/>
      <c r="M2145" s="10" t="s">
        <v>45</v>
      </c>
      <c r="N2145" s="10"/>
      <c r="O2145" s="12">
        <v>41320</v>
      </c>
      <c r="P2145" s="4" t="s">
        <v>8074</v>
      </c>
      <c r="Q2145" s="10" t="s">
        <v>47</v>
      </c>
      <c r="R2145" s="10" t="s">
        <v>8088</v>
      </c>
      <c r="S2145" s="13" t="s">
        <v>20</v>
      </c>
    </row>
    <row r="2146" spans="1:19" ht="15" hidden="1" customHeight="1" x14ac:dyDescent="0.25">
      <c r="A2146" s="10">
        <v>652367</v>
      </c>
      <c r="B2146" s="10" t="s">
        <v>2201</v>
      </c>
      <c r="C2146" s="10"/>
      <c r="D2146" s="10"/>
      <c r="E2146" s="10"/>
      <c r="F2146" s="10" t="s">
        <v>3618</v>
      </c>
      <c r="G2146" s="11">
        <v>1409.5</v>
      </c>
      <c r="H2146" s="13"/>
      <c r="I2146" s="10" t="s">
        <v>343</v>
      </c>
      <c r="J2146" s="10" t="s">
        <v>3619</v>
      </c>
      <c r="K2146" s="47"/>
      <c r="L2146" s="47"/>
      <c r="M2146" s="10" t="s">
        <v>45</v>
      </c>
      <c r="N2146" s="10"/>
      <c r="O2146" s="12">
        <v>41320</v>
      </c>
      <c r="P2146" s="4" t="s">
        <v>8074</v>
      </c>
      <c r="Q2146" s="10" t="s">
        <v>47</v>
      </c>
      <c r="R2146" s="10" t="s">
        <v>8088</v>
      </c>
      <c r="S2146" s="13" t="s">
        <v>20</v>
      </c>
    </row>
    <row r="2147" spans="1:19" ht="15" hidden="1" customHeight="1" x14ac:dyDescent="0.25">
      <c r="A2147" s="10">
        <v>652370</v>
      </c>
      <c r="B2147" s="10" t="s">
        <v>2201</v>
      </c>
      <c r="C2147" s="10"/>
      <c r="D2147" s="10"/>
      <c r="E2147" s="10"/>
      <c r="F2147" s="10" t="s">
        <v>3620</v>
      </c>
      <c r="G2147" s="11">
        <v>1899</v>
      </c>
      <c r="H2147" s="47"/>
      <c r="I2147" s="10" t="s">
        <v>168</v>
      </c>
      <c r="J2147" s="10" t="s">
        <v>3621</v>
      </c>
      <c r="K2147" s="47"/>
      <c r="L2147" s="47"/>
      <c r="M2147" s="10" t="s">
        <v>45</v>
      </c>
      <c r="N2147" s="10"/>
      <c r="O2147" s="12">
        <v>41320</v>
      </c>
      <c r="P2147" s="4" t="s">
        <v>8074</v>
      </c>
      <c r="Q2147" s="10" t="s">
        <v>47</v>
      </c>
      <c r="R2147" s="10" t="s">
        <v>8088</v>
      </c>
      <c r="S2147" s="13" t="s">
        <v>20</v>
      </c>
    </row>
    <row r="2148" spans="1:19" ht="15" hidden="1" customHeight="1" x14ac:dyDescent="0.25">
      <c r="A2148" s="10">
        <v>652409</v>
      </c>
      <c r="B2148" s="10" t="s">
        <v>3622</v>
      </c>
      <c r="C2148" s="10"/>
      <c r="D2148" s="10"/>
      <c r="E2148" s="10"/>
      <c r="F2148" s="10" t="s">
        <v>3623</v>
      </c>
      <c r="G2148" s="11">
        <v>5730</v>
      </c>
      <c r="H2148" s="13"/>
      <c r="I2148" s="10" t="s">
        <v>3624</v>
      </c>
      <c r="J2148" s="10">
        <v>5</v>
      </c>
      <c r="K2148" s="10" t="s">
        <v>3625</v>
      </c>
      <c r="L2148" s="47"/>
      <c r="M2148" s="10" t="s">
        <v>45</v>
      </c>
      <c r="N2148" s="10"/>
      <c r="O2148" s="12">
        <v>41320</v>
      </c>
      <c r="P2148" s="4" t="s">
        <v>8074</v>
      </c>
      <c r="Q2148" s="10" t="s">
        <v>58</v>
      </c>
      <c r="R2148" s="10" t="s">
        <v>8088</v>
      </c>
      <c r="S2148" s="13" t="s">
        <v>20</v>
      </c>
    </row>
    <row r="2149" spans="1:19" s="10" customFormat="1" ht="15" hidden="1" customHeight="1" x14ac:dyDescent="0.25">
      <c r="A2149" s="10">
        <v>641657</v>
      </c>
      <c r="B2149" s="10" t="s">
        <v>2489</v>
      </c>
      <c r="C2149" s="76" t="s">
        <v>8376</v>
      </c>
      <c r="D2149" s="76"/>
      <c r="E2149" s="76"/>
      <c r="F2149" s="10" t="s">
        <v>2491</v>
      </c>
      <c r="G2149" s="11">
        <v>0</v>
      </c>
      <c r="I2149" s="10">
        <v>38</v>
      </c>
      <c r="J2149" s="10">
        <v>0</v>
      </c>
      <c r="K2149" s="10">
        <v>60</v>
      </c>
      <c r="L2149" s="10">
        <v>1.7</v>
      </c>
      <c r="M2149" s="10" t="s">
        <v>45</v>
      </c>
      <c r="O2149" s="12">
        <v>41269</v>
      </c>
      <c r="P2149" s="4" t="s">
        <v>8072</v>
      </c>
      <c r="Q2149" s="10" t="s">
        <v>2490</v>
      </c>
      <c r="R2149" s="10" t="s">
        <v>8088</v>
      </c>
      <c r="S2149" s="10" t="s">
        <v>26</v>
      </c>
    </row>
    <row r="2150" spans="1:19" s="10" customFormat="1" ht="15" hidden="1" customHeight="1" x14ac:dyDescent="0.25">
      <c r="A2150" s="10">
        <v>637029</v>
      </c>
      <c r="B2150" s="10" t="s">
        <v>148</v>
      </c>
      <c r="C2150" s="76" t="s">
        <v>8376</v>
      </c>
      <c r="D2150" s="76"/>
      <c r="E2150" s="76"/>
      <c r="F2150" s="10" t="s">
        <v>1984</v>
      </c>
      <c r="G2150" s="11">
        <v>2808.64</v>
      </c>
      <c r="I2150" s="10">
        <v>38</v>
      </c>
      <c r="J2150" s="10">
        <v>0</v>
      </c>
      <c r="K2150" s="10">
        <v>60</v>
      </c>
      <c r="L2150" s="10">
        <v>2</v>
      </c>
      <c r="M2150" s="10" t="s">
        <v>18</v>
      </c>
      <c r="N2150" s="10">
        <v>749571</v>
      </c>
      <c r="O2150" s="12">
        <v>41241</v>
      </c>
      <c r="P2150" s="4" t="s">
        <v>8071</v>
      </c>
      <c r="Q2150" s="10" t="s">
        <v>37</v>
      </c>
      <c r="R2150" s="10" t="s">
        <v>8087</v>
      </c>
      <c r="S2150" s="10" t="s">
        <v>26</v>
      </c>
    </row>
    <row r="2151" spans="1:19" s="10" customFormat="1" ht="15" hidden="1" customHeight="1" x14ac:dyDescent="0.25">
      <c r="A2151" s="10">
        <v>637028</v>
      </c>
      <c r="B2151" s="10" t="s">
        <v>148</v>
      </c>
      <c r="C2151" s="76" t="s">
        <v>8376</v>
      </c>
      <c r="D2151" s="76"/>
      <c r="E2151" s="76"/>
      <c r="F2151" s="10" t="s">
        <v>1984</v>
      </c>
      <c r="G2151" s="11">
        <v>2808.64</v>
      </c>
      <c r="I2151" s="10">
        <v>38</v>
      </c>
      <c r="J2151" s="10">
        <v>0</v>
      </c>
      <c r="K2151" s="10">
        <v>60</v>
      </c>
      <c r="L2151" s="10">
        <v>2</v>
      </c>
      <c r="M2151" s="10" t="s">
        <v>45</v>
      </c>
      <c r="O2151" s="12">
        <v>41247</v>
      </c>
      <c r="P2151" s="4" t="s">
        <v>8072</v>
      </c>
      <c r="Q2151" s="10" t="s">
        <v>37</v>
      </c>
      <c r="R2151" s="10" t="s">
        <v>8087</v>
      </c>
      <c r="S2151" s="10" t="s">
        <v>26</v>
      </c>
    </row>
    <row r="2152" spans="1:19" ht="15" hidden="1" customHeight="1" x14ac:dyDescent="0.25">
      <c r="A2152" s="10">
        <v>652478</v>
      </c>
      <c r="B2152" s="10" t="s">
        <v>431</v>
      </c>
      <c r="C2152" s="10"/>
      <c r="D2152" s="10"/>
      <c r="E2152" s="10"/>
      <c r="F2152" s="10" t="s">
        <v>3630</v>
      </c>
      <c r="G2152" s="11">
        <v>1771.25</v>
      </c>
      <c r="H2152" s="13"/>
      <c r="I2152" s="10" t="s">
        <v>3631</v>
      </c>
      <c r="J2152" s="10" t="s">
        <v>3632</v>
      </c>
      <c r="K2152" s="47"/>
      <c r="L2152" s="47"/>
      <c r="M2152" s="10" t="s">
        <v>45</v>
      </c>
      <c r="N2152" s="10"/>
      <c r="O2152" s="12">
        <v>41320</v>
      </c>
      <c r="P2152" s="4" t="s">
        <v>8074</v>
      </c>
      <c r="Q2152" s="10" t="s">
        <v>58</v>
      </c>
      <c r="R2152" s="10" t="s">
        <v>8088</v>
      </c>
      <c r="S2152" s="13" t="s">
        <v>20</v>
      </c>
    </row>
    <row r="2153" spans="1:19" s="10" customFormat="1" ht="15" hidden="1" customHeight="1" x14ac:dyDescent="0.25">
      <c r="A2153" s="10">
        <v>695539</v>
      </c>
      <c r="B2153" s="10" t="s">
        <v>148</v>
      </c>
      <c r="C2153" s="76" t="s">
        <v>8376</v>
      </c>
      <c r="D2153" s="76"/>
      <c r="E2153" s="76"/>
      <c r="F2153" s="10" t="s">
        <v>6987</v>
      </c>
      <c r="G2153" s="10">
        <v>3029.52</v>
      </c>
      <c r="I2153" s="10">
        <v>38</v>
      </c>
      <c r="J2153" s="10">
        <v>0</v>
      </c>
      <c r="K2153" s="10">
        <v>60</v>
      </c>
      <c r="L2153" s="10">
        <v>2</v>
      </c>
      <c r="M2153" s="10" t="s">
        <v>45</v>
      </c>
      <c r="O2153" s="12">
        <v>41498</v>
      </c>
      <c r="P2153" s="4" t="s">
        <v>8080</v>
      </c>
      <c r="Q2153" s="10" t="s">
        <v>37</v>
      </c>
      <c r="R2153" s="10" t="s">
        <v>8087</v>
      </c>
      <c r="S2153" s="10" t="s">
        <v>26</v>
      </c>
    </row>
    <row r="2154" spans="1:19" ht="15" hidden="1" customHeight="1" x14ac:dyDescent="0.25">
      <c r="A2154" s="10">
        <v>652575</v>
      </c>
      <c r="B2154" s="10" t="s">
        <v>1373</v>
      </c>
      <c r="C2154" s="10"/>
      <c r="D2154" s="10"/>
      <c r="E2154" s="10"/>
      <c r="F2154" s="10" t="s">
        <v>3634</v>
      </c>
      <c r="G2154" s="11">
        <v>667.5</v>
      </c>
      <c r="H2154" s="13"/>
      <c r="I2154" s="10" t="s">
        <v>3635</v>
      </c>
      <c r="J2154" s="10">
        <v>2</v>
      </c>
      <c r="K2154" s="10" t="s">
        <v>277</v>
      </c>
      <c r="L2154" s="47"/>
      <c r="M2154" s="10" t="s">
        <v>45</v>
      </c>
      <c r="N2154" s="10"/>
      <c r="O2154" s="12">
        <v>41320</v>
      </c>
      <c r="P2154" s="4" t="s">
        <v>8074</v>
      </c>
      <c r="Q2154" s="10" t="s">
        <v>58</v>
      </c>
      <c r="R2154" s="10" t="s">
        <v>8088</v>
      </c>
      <c r="S2154" s="13" t="s">
        <v>20</v>
      </c>
    </row>
    <row r="2155" spans="1:19" ht="15" hidden="1" customHeight="1" x14ac:dyDescent="0.25">
      <c r="A2155" s="10">
        <v>652584</v>
      </c>
      <c r="B2155" s="10" t="s">
        <v>24</v>
      </c>
      <c r="C2155" s="10"/>
      <c r="D2155" s="10"/>
      <c r="E2155" s="10"/>
      <c r="F2155" s="10" t="s">
        <v>3636</v>
      </c>
      <c r="G2155" s="11">
        <v>2220</v>
      </c>
      <c r="H2155" s="13"/>
      <c r="I2155" s="10" t="s">
        <v>3637</v>
      </c>
      <c r="J2155" s="10" t="s">
        <v>2261</v>
      </c>
      <c r="K2155" s="47"/>
      <c r="L2155" s="47"/>
      <c r="M2155" s="10" t="s">
        <v>45</v>
      </c>
      <c r="N2155" s="10"/>
      <c r="O2155" s="12">
        <v>41320</v>
      </c>
      <c r="P2155" s="4" t="s">
        <v>8074</v>
      </c>
      <c r="Q2155" s="10" t="s">
        <v>164</v>
      </c>
      <c r="R2155" s="10" t="s">
        <v>8088</v>
      </c>
      <c r="S2155" s="13" t="s">
        <v>20</v>
      </c>
    </row>
    <row r="2156" spans="1:19" ht="15" hidden="1" customHeight="1" x14ac:dyDescent="0.25">
      <c r="A2156" s="10">
        <v>652592</v>
      </c>
      <c r="B2156" s="10" t="s">
        <v>125</v>
      </c>
      <c r="C2156" s="10"/>
      <c r="D2156" s="10"/>
      <c r="E2156" s="10"/>
      <c r="F2156" s="10" t="s">
        <v>3638</v>
      </c>
      <c r="G2156" s="11">
        <v>0</v>
      </c>
      <c r="H2156" s="13"/>
      <c r="I2156" s="10">
        <v>11</v>
      </c>
      <c r="J2156" s="10">
        <v>16</v>
      </c>
      <c r="K2156" s="10" t="s">
        <v>3639</v>
      </c>
      <c r="L2156" s="47"/>
      <c r="M2156" s="10" t="s">
        <v>45</v>
      </c>
      <c r="N2156" s="10"/>
      <c r="O2156" s="12">
        <v>41320</v>
      </c>
      <c r="P2156" s="4" t="s">
        <v>8074</v>
      </c>
      <c r="Q2156" s="10" t="s">
        <v>58</v>
      </c>
      <c r="R2156" s="10" t="s">
        <v>8088</v>
      </c>
      <c r="S2156" s="13" t="s">
        <v>20</v>
      </c>
    </row>
    <row r="2157" spans="1:19" ht="15" hidden="1" customHeight="1" x14ac:dyDescent="0.25">
      <c r="A2157" s="10">
        <v>652593</v>
      </c>
      <c r="B2157" s="10" t="s">
        <v>125</v>
      </c>
      <c r="C2157" s="10"/>
      <c r="D2157" s="10"/>
      <c r="E2157" s="10"/>
      <c r="F2157" s="10" t="s">
        <v>3640</v>
      </c>
      <c r="G2157" s="11">
        <v>0</v>
      </c>
      <c r="H2157" s="13"/>
      <c r="I2157" s="10">
        <v>13</v>
      </c>
      <c r="J2157" s="10">
        <v>16</v>
      </c>
      <c r="K2157" s="10" t="s">
        <v>3639</v>
      </c>
      <c r="L2157" s="13"/>
      <c r="M2157" s="10" t="s">
        <v>45</v>
      </c>
      <c r="N2157" s="10"/>
      <c r="O2157" s="12">
        <v>41320</v>
      </c>
      <c r="P2157" s="4" t="s">
        <v>8074</v>
      </c>
      <c r="Q2157" s="10" t="s">
        <v>58</v>
      </c>
      <c r="R2157" s="47" t="s">
        <v>8087</v>
      </c>
      <c r="S2157" s="13" t="s">
        <v>20</v>
      </c>
    </row>
    <row r="2158" spans="1:19" ht="15" hidden="1" customHeight="1" x14ac:dyDescent="0.25">
      <c r="A2158" s="10">
        <v>652600</v>
      </c>
      <c r="B2158" s="10" t="s">
        <v>24</v>
      </c>
      <c r="C2158" s="10"/>
      <c r="D2158" s="10"/>
      <c r="E2158" s="10"/>
      <c r="F2158" s="10" t="s">
        <v>3641</v>
      </c>
      <c r="G2158" s="11">
        <v>12057.5</v>
      </c>
      <c r="H2158" s="13"/>
      <c r="I2158" s="10" t="s">
        <v>3642</v>
      </c>
      <c r="J2158" s="10" t="s">
        <v>3643</v>
      </c>
      <c r="K2158" s="47"/>
      <c r="L2158" s="13"/>
      <c r="M2158" s="10" t="s">
        <v>45</v>
      </c>
      <c r="N2158" s="10"/>
      <c r="O2158" s="12">
        <v>41320</v>
      </c>
      <c r="P2158" s="4" t="s">
        <v>8074</v>
      </c>
      <c r="Q2158" s="10" t="s">
        <v>164</v>
      </c>
      <c r="R2158" s="10" t="s">
        <v>8088</v>
      </c>
      <c r="S2158" s="13" t="s">
        <v>20</v>
      </c>
    </row>
    <row r="2159" spans="1:19" s="10" customFormat="1" ht="15" hidden="1" customHeight="1" x14ac:dyDescent="0.25">
      <c r="A2159" s="10">
        <v>699558</v>
      </c>
      <c r="B2159" s="10" t="s">
        <v>148</v>
      </c>
      <c r="C2159" s="76" t="s">
        <v>8376</v>
      </c>
      <c r="D2159" s="76"/>
      <c r="E2159" s="76"/>
      <c r="F2159" s="10" t="s">
        <v>6987</v>
      </c>
      <c r="G2159" s="10">
        <v>3029.92</v>
      </c>
      <c r="I2159" s="10">
        <v>38</v>
      </c>
      <c r="J2159" s="10">
        <v>0</v>
      </c>
      <c r="K2159" s="10">
        <v>60</v>
      </c>
      <c r="L2159" s="10">
        <v>2</v>
      </c>
      <c r="M2159" s="10" t="s">
        <v>18</v>
      </c>
      <c r="N2159" s="10">
        <v>877596</v>
      </c>
      <c r="O2159" s="12">
        <v>41499</v>
      </c>
      <c r="P2159" s="4" t="s">
        <v>8080</v>
      </c>
      <c r="Q2159" s="10" t="s">
        <v>37</v>
      </c>
      <c r="R2159" s="10" t="s">
        <v>8087</v>
      </c>
      <c r="S2159" s="10" t="s">
        <v>26</v>
      </c>
    </row>
    <row r="2160" spans="1:19" s="10" customFormat="1" ht="15" hidden="1" customHeight="1" x14ac:dyDescent="0.25">
      <c r="A2160" s="10">
        <v>691666</v>
      </c>
      <c r="B2160" s="10" t="s">
        <v>6592</v>
      </c>
      <c r="C2160" s="76" t="s">
        <v>8376</v>
      </c>
      <c r="D2160" s="76"/>
      <c r="E2160" s="76"/>
      <c r="F2160" s="10" t="s">
        <v>6593</v>
      </c>
      <c r="G2160" s="10">
        <v>2171.3000000000002</v>
      </c>
      <c r="I2160" s="10">
        <v>38</v>
      </c>
      <c r="J2160" s="10">
        <v>0</v>
      </c>
      <c r="K2160" s="10">
        <v>65</v>
      </c>
      <c r="L2160" s="10">
        <v>1</v>
      </c>
      <c r="M2160" s="10" t="s">
        <v>45</v>
      </c>
      <c r="O2160" s="12">
        <v>41479</v>
      </c>
      <c r="P2160" s="4" t="s">
        <v>8079</v>
      </c>
      <c r="Q2160" s="10" t="s">
        <v>52</v>
      </c>
      <c r="R2160" s="10" t="s">
        <v>8088</v>
      </c>
      <c r="S2160" s="10" t="s">
        <v>26</v>
      </c>
    </row>
    <row r="2161" spans="1:19" s="10" customFormat="1" ht="15" hidden="1" customHeight="1" x14ac:dyDescent="0.25">
      <c r="A2161" s="10">
        <v>697814</v>
      </c>
      <c r="B2161" s="10" t="s">
        <v>64</v>
      </c>
      <c r="C2161" s="76" t="s">
        <v>8376</v>
      </c>
      <c r="D2161" s="76"/>
      <c r="E2161" s="76"/>
      <c r="F2161" s="10" t="s">
        <v>7245</v>
      </c>
      <c r="G2161" s="10">
        <v>45969.599999999999</v>
      </c>
      <c r="I2161" s="10">
        <v>38</v>
      </c>
      <c r="K2161" s="10">
        <v>58</v>
      </c>
      <c r="L2161" s="10">
        <v>1.2</v>
      </c>
      <c r="M2161" s="10" t="s">
        <v>45</v>
      </c>
      <c r="O2161" s="12">
        <v>41507</v>
      </c>
      <c r="P2161" s="4" t="s">
        <v>8080</v>
      </c>
      <c r="Q2161" s="10" t="s">
        <v>254</v>
      </c>
      <c r="R2161" s="10" t="s">
        <v>8088</v>
      </c>
      <c r="S2161" s="10" t="s">
        <v>26</v>
      </c>
    </row>
    <row r="2162" spans="1:19" s="10" customFormat="1" ht="15" hidden="1" customHeight="1" x14ac:dyDescent="0.25">
      <c r="A2162" s="10">
        <v>693558</v>
      </c>
      <c r="B2162" s="10" t="s">
        <v>24</v>
      </c>
      <c r="C2162" s="76" t="s">
        <v>8376</v>
      </c>
      <c r="D2162" s="76"/>
      <c r="E2162" s="76"/>
      <c r="F2162" s="10" t="s">
        <v>6750</v>
      </c>
      <c r="G2162" s="10">
        <v>1450.16</v>
      </c>
      <c r="I2162" s="10">
        <v>40</v>
      </c>
      <c r="J2162" s="10">
        <v>0</v>
      </c>
      <c r="K2162" s="10">
        <v>46</v>
      </c>
      <c r="L2162" s="10">
        <v>0.98</v>
      </c>
      <c r="M2162" s="10" t="s">
        <v>45</v>
      </c>
      <c r="O2162" s="12">
        <v>41487</v>
      </c>
      <c r="P2162" s="4" t="s">
        <v>8080</v>
      </c>
      <c r="Q2162" s="10" t="s">
        <v>3113</v>
      </c>
      <c r="R2162" s="10" t="s">
        <v>8088</v>
      </c>
      <c r="S2162" s="10" t="s">
        <v>26</v>
      </c>
    </row>
    <row r="2163" spans="1:19" s="10" customFormat="1" ht="15" hidden="1" customHeight="1" x14ac:dyDescent="0.25">
      <c r="A2163" s="10">
        <v>651727</v>
      </c>
      <c r="B2163" s="10" t="s">
        <v>486</v>
      </c>
      <c r="C2163" s="76" t="s">
        <v>8376</v>
      </c>
      <c r="D2163" s="76"/>
      <c r="E2163" s="76"/>
      <c r="F2163" s="10" t="s">
        <v>3541</v>
      </c>
      <c r="G2163" s="11">
        <v>1527.12</v>
      </c>
      <c r="I2163" s="10">
        <v>40</v>
      </c>
      <c r="J2163" s="10">
        <v>0</v>
      </c>
      <c r="K2163" s="10">
        <v>46</v>
      </c>
      <c r="L2163" s="10">
        <v>1.2</v>
      </c>
      <c r="M2163" s="10" t="s">
        <v>45</v>
      </c>
      <c r="O2163" s="12">
        <v>41318</v>
      </c>
      <c r="P2163" s="4" t="s">
        <v>8074</v>
      </c>
      <c r="Q2163" s="10" t="s">
        <v>140</v>
      </c>
      <c r="R2163" s="10" t="s">
        <v>8088</v>
      </c>
      <c r="S2163" s="10" t="s">
        <v>26</v>
      </c>
    </row>
    <row r="2164" spans="1:19" s="10" customFormat="1" ht="15" hidden="1" customHeight="1" x14ac:dyDescent="0.25">
      <c r="A2164" s="10">
        <v>638425</v>
      </c>
      <c r="B2164" s="10" t="s">
        <v>526</v>
      </c>
      <c r="C2164" s="76" t="s">
        <v>8376</v>
      </c>
      <c r="D2164" s="76"/>
      <c r="E2164" s="76"/>
      <c r="F2164" s="10" t="s">
        <v>2249</v>
      </c>
      <c r="G2164" s="11">
        <v>0</v>
      </c>
      <c r="I2164" s="10">
        <v>40</v>
      </c>
      <c r="J2164" s="10">
        <v>0</v>
      </c>
      <c r="K2164" s="10">
        <v>46</v>
      </c>
      <c r="L2164" s="10">
        <v>1.3</v>
      </c>
      <c r="M2164" s="10" t="s">
        <v>45</v>
      </c>
      <c r="O2164" s="12">
        <v>41255</v>
      </c>
      <c r="P2164" s="4" t="s">
        <v>8072</v>
      </c>
      <c r="Q2164" s="10" t="s">
        <v>49</v>
      </c>
      <c r="R2164" s="10" t="s">
        <v>8088</v>
      </c>
      <c r="S2164" s="10" t="s">
        <v>26</v>
      </c>
    </row>
    <row r="2165" spans="1:19" s="10" customFormat="1" ht="15" hidden="1" customHeight="1" x14ac:dyDescent="0.25">
      <c r="A2165" s="10">
        <v>661879</v>
      </c>
      <c r="B2165" s="10" t="s">
        <v>412</v>
      </c>
      <c r="C2165" s="76" t="s">
        <v>8376</v>
      </c>
      <c r="D2165" s="76"/>
      <c r="E2165" s="76"/>
      <c r="F2165" s="10" t="s">
        <v>4400</v>
      </c>
      <c r="G2165" s="11">
        <v>9022</v>
      </c>
      <c r="I2165" s="10">
        <v>40</v>
      </c>
      <c r="J2165" s="10">
        <v>0</v>
      </c>
      <c r="K2165" s="10">
        <v>56</v>
      </c>
      <c r="L2165" s="10">
        <v>1</v>
      </c>
      <c r="M2165" s="10" t="s">
        <v>45</v>
      </c>
      <c r="O2165" s="12">
        <v>41355</v>
      </c>
      <c r="P2165" s="4" t="s">
        <v>8075</v>
      </c>
      <c r="Q2165" s="10" t="s">
        <v>414</v>
      </c>
      <c r="R2165" s="10" t="s">
        <v>8088</v>
      </c>
      <c r="S2165" s="10" t="s">
        <v>26</v>
      </c>
    </row>
    <row r="2166" spans="1:19" s="10" customFormat="1" ht="15" hidden="1" customHeight="1" x14ac:dyDescent="0.25">
      <c r="A2166" s="10">
        <v>663119</v>
      </c>
      <c r="B2166" s="10" t="s">
        <v>4510</v>
      </c>
      <c r="C2166" s="76" t="s">
        <v>8376</v>
      </c>
      <c r="D2166" s="76"/>
      <c r="E2166" s="76"/>
      <c r="F2166" s="10" t="s">
        <v>4511</v>
      </c>
      <c r="G2166" s="11">
        <v>9098</v>
      </c>
      <c r="I2166" s="10">
        <v>40</v>
      </c>
      <c r="J2166" s="10">
        <v>0</v>
      </c>
      <c r="K2166" s="10">
        <v>56</v>
      </c>
      <c r="L2166" s="10">
        <v>1</v>
      </c>
      <c r="M2166" s="10" t="s">
        <v>45</v>
      </c>
      <c r="O2166" s="12">
        <v>41361</v>
      </c>
      <c r="P2166" s="4" t="s">
        <v>8075</v>
      </c>
      <c r="Q2166" s="10" t="s">
        <v>109</v>
      </c>
      <c r="R2166" s="10" t="s">
        <v>8088</v>
      </c>
      <c r="S2166" s="10" t="s">
        <v>26</v>
      </c>
    </row>
    <row r="2167" spans="1:19" s="10" customFormat="1" ht="15" hidden="1" customHeight="1" x14ac:dyDescent="0.25">
      <c r="A2167" s="10">
        <v>634042</v>
      </c>
      <c r="B2167" s="10" t="s">
        <v>1778</v>
      </c>
      <c r="C2167" s="76" t="s">
        <v>8376</v>
      </c>
      <c r="D2167" s="76"/>
      <c r="E2167" s="76"/>
      <c r="F2167" s="10" t="s">
        <v>1779</v>
      </c>
      <c r="G2167" s="11">
        <v>8342.64</v>
      </c>
      <c r="I2167" s="10">
        <v>40</v>
      </c>
      <c r="J2167" s="10">
        <v>0</v>
      </c>
      <c r="K2167" s="10">
        <v>60</v>
      </c>
      <c r="L2167" s="10">
        <v>1.5</v>
      </c>
      <c r="M2167" s="10" t="s">
        <v>45</v>
      </c>
      <c r="O2167" s="12">
        <v>41233</v>
      </c>
      <c r="P2167" s="4" t="s">
        <v>8071</v>
      </c>
      <c r="Q2167" s="10" t="s">
        <v>71</v>
      </c>
      <c r="R2167" s="10" t="s">
        <v>8088</v>
      </c>
      <c r="S2167" s="10" t="s">
        <v>26</v>
      </c>
    </row>
    <row r="2168" spans="1:19" s="10" customFormat="1" ht="15" hidden="1" customHeight="1" x14ac:dyDescent="0.25">
      <c r="A2168" s="10">
        <v>705083</v>
      </c>
      <c r="B2168" s="10" t="s">
        <v>1003</v>
      </c>
      <c r="C2168" s="76" t="s">
        <v>8376</v>
      </c>
      <c r="D2168" s="76"/>
      <c r="E2168" s="76"/>
      <c r="F2168" s="10" t="s">
        <v>7873</v>
      </c>
      <c r="G2168" s="10">
        <v>1817.7</v>
      </c>
      <c r="I2168" s="10">
        <v>40</v>
      </c>
      <c r="K2168" s="10">
        <v>50</v>
      </c>
      <c r="L2168" s="10">
        <v>1.75</v>
      </c>
      <c r="M2168" s="10" t="s">
        <v>45</v>
      </c>
      <c r="O2168" s="12">
        <v>41540</v>
      </c>
      <c r="P2168" s="4" t="s">
        <v>8081</v>
      </c>
      <c r="Q2168" s="10" t="s">
        <v>34</v>
      </c>
      <c r="R2168" s="10" t="s">
        <v>8088</v>
      </c>
      <c r="S2168" s="10" t="s">
        <v>26</v>
      </c>
    </row>
    <row r="2169" spans="1:19" ht="15" hidden="1" customHeight="1" x14ac:dyDescent="0.25">
      <c r="A2169" s="10">
        <v>652656</v>
      </c>
      <c r="B2169" s="10" t="s">
        <v>3649</v>
      </c>
      <c r="C2169" s="10"/>
      <c r="D2169" s="10"/>
      <c r="E2169" s="10"/>
      <c r="F2169" s="10" t="s">
        <v>3650</v>
      </c>
      <c r="G2169" s="11">
        <v>4522.5</v>
      </c>
      <c r="H2169" s="13"/>
      <c r="I2169" s="10">
        <v>6</v>
      </c>
      <c r="J2169" s="10" t="s">
        <v>3651</v>
      </c>
      <c r="K2169" s="47"/>
      <c r="L2169" s="47"/>
      <c r="M2169" s="10" t="s">
        <v>45</v>
      </c>
      <c r="N2169" s="10"/>
      <c r="O2169" s="12">
        <v>41323</v>
      </c>
      <c r="P2169" s="4" t="s">
        <v>8074</v>
      </c>
      <c r="Q2169" s="10" t="s">
        <v>87</v>
      </c>
      <c r="R2169" s="10" t="s">
        <v>8088</v>
      </c>
      <c r="S2169" s="13" t="s">
        <v>20</v>
      </c>
    </row>
    <row r="2170" spans="1:19" ht="15" hidden="1" customHeight="1" x14ac:dyDescent="0.25">
      <c r="A2170" s="10">
        <v>652658</v>
      </c>
      <c r="B2170" s="10" t="s">
        <v>3649</v>
      </c>
      <c r="C2170" s="10"/>
      <c r="D2170" s="10"/>
      <c r="E2170" s="10"/>
      <c r="F2170" s="10" t="s">
        <v>3652</v>
      </c>
      <c r="G2170" s="11">
        <v>0</v>
      </c>
      <c r="H2170" s="13"/>
      <c r="I2170" s="10">
        <v>6</v>
      </c>
      <c r="J2170" s="10" t="s">
        <v>3653</v>
      </c>
      <c r="K2170" s="47"/>
      <c r="L2170" s="47"/>
      <c r="M2170" s="10" t="s">
        <v>45</v>
      </c>
      <c r="N2170" s="10"/>
      <c r="O2170" s="12">
        <v>41323</v>
      </c>
      <c r="P2170" s="4" t="s">
        <v>8074</v>
      </c>
      <c r="Q2170" s="10" t="s">
        <v>87</v>
      </c>
      <c r="R2170" s="10" t="s">
        <v>8088</v>
      </c>
      <c r="S2170" s="13" t="s">
        <v>20</v>
      </c>
    </row>
    <row r="2171" spans="1:19" s="10" customFormat="1" ht="15" hidden="1" customHeight="1" x14ac:dyDescent="0.25">
      <c r="A2171" s="10">
        <v>661820</v>
      </c>
      <c r="B2171" s="10" t="s">
        <v>183</v>
      </c>
      <c r="C2171" s="76" t="s">
        <v>8376</v>
      </c>
      <c r="D2171" s="76"/>
      <c r="E2171" s="76"/>
      <c r="F2171" s="10" t="s">
        <v>4394</v>
      </c>
      <c r="G2171" s="11">
        <v>0</v>
      </c>
      <c r="I2171" s="10">
        <v>40</v>
      </c>
      <c r="K2171" s="10">
        <v>56</v>
      </c>
      <c r="L2171" s="10">
        <v>1</v>
      </c>
      <c r="M2171" s="10" t="s">
        <v>45</v>
      </c>
      <c r="O2171" s="12">
        <v>41355</v>
      </c>
      <c r="P2171" s="4" t="s">
        <v>8075</v>
      </c>
      <c r="Q2171" s="10" t="s">
        <v>3717</v>
      </c>
      <c r="R2171" s="10" t="s">
        <v>8088</v>
      </c>
      <c r="S2171" s="10" t="s">
        <v>26</v>
      </c>
    </row>
    <row r="2172" spans="1:19" ht="15" hidden="1" customHeight="1" x14ac:dyDescent="0.25">
      <c r="A2172" s="10">
        <v>652681</v>
      </c>
      <c r="B2172" s="10" t="s">
        <v>48</v>
      </c>
      <c r="C2172" s="10"/>
      <c r="D2172" s="10"/>
      <c r="E2172" s="10"/>
      <c r="F2172" s="10" t="s">
        <v>3655</v>
      </c>
      <c r="G2172" s="11">
        <v>1920</v>
      </c>
      <c r="H2172" s="13"/>
      <c r="I2172" s="10" t="s">
        <v>1142</v>
      </c>
      <c r="J2172" s="10" t="s">
        <v>3656</v>
      </c>
      <c r="K2172" s="47"/>
      <c r="L2172" s="47"/>
      <c r="M2172" s="10" t="s">
        <v>45</v>
      </c>
      <c r="N2172" s="10"/>
      <c r="O2172" s="12">
        <v>41323</v>
      </c>
      <c r="P2172" s="4" t="s">
        <v>8074</v>
      </c>
      <c r="Q2172" s="10" t="s">
        <v>25</v>
      </c>
      <c r="R2172" s="10" t="s">
        <v>8088</v>
      </c>
      <c r="S2172" s="13" t="s">
        <v>20</v>
      </c>
    </row>
    <row r="2173" spans="1:19" s="10" customFormat="1" ht="15" hidden="1" customHeight="1" x14ac:dyDescent="0.25">
      <c r="A2173" s="10">
        <v>692608</v>
      </c>
      <c r="B2173" s="10" t="s">
        <v>804</v>
      </c>
      <c r="C2173" s="76" t="s">
        <v>8376</v>
      </c>
      <c r="D2173" s="76"/>
      <c r="E2173" s="76"/>
      <c r="F2173" s="10" t="s">
        <v>6665</v>
      </c>
      <c r="G2173" s="10">
        <v>1078.1400000000001</v>
      </c>
      <c r="I2173" s="10">
        <v>43</v>
      </c>
      <c r="J2173" s="10">
        <v>0</v>
      </c>
      <c r="K2173" s="10">
        <v>47</v>
      </c>
      <c r="L2173" s="10">
        <v>1.2</v>
      </c>
      <c r="M2173" s="10" t="s">
        <v>45</v>
      </c>
      <c r="O2173" s="12">
        <v>41485</v>
      </c>
      <c r="P2173" s="4" t="s">
        <v>8079</v>
      </c>
      <c r="Q2173" s="10" t="s">
        <v>87</v>
      </c>
      <c r="R2173" s="10" t="s">
        <v>8088</v>
      </c>
      <c r="S2173" s="10" t="s">
        <v>26</v>
      </c>
    </row>
    <row r="2174" spans="1:19" ht="15" hidden="1" customHeight="1" x14ac:dyDescent="0.25">
      <c r="A2174" s="10">
        <v>652756</v>
      </c>
      <c r="B2174" s="10" t="s">
        <v>150</v>
      </c>
      <c r="C2174" s="10"/>
      <c r="D2174" s="10"/>
      <c r="E2174" s="10"/>
      <c r="F2174" s="10" t="s">
        <v>3659</v>
      </c>
      <c r="G2174" s="11">
        <v>8642.5</v>
      </c>
      <c r="H2174" s="13"/>
      <c r="I2174" s="10" t="s">
        <v>3660</v>
      </c>
      <c r="J2174" s="10">
        <v>20</v>
      </c>
      <c r="K2174" s="10" t="s">
        <v>3661</v>
      </c>
      <c r="L2174" s="47"/>
      <c r="M2174" s="10" t="s">
        <v>45</v>
      </c>
      <c r="N2174" s="10"/>
      <c r="O2174" s="12">
        <v>41323</v>
      </c>
      <c r="P2174" s="4" t="s">
        <v>8074</v>
      </c>
      <c r="Q2174" s="10" t="s">
        <v>58</v>
      </c>
      <c r="R2174" s="10" t="s">
        <v>8088</v>
      </c>
      <c r="S2174" s="13" t="s">
        <v>20</v>
      </c>
    </row>
    <row r="2175" spans="1:19" ht="15" hidden="1" customHeight="1" x14ac:dyDescent="0.25">
      <c r="A2175" s="10">
        <v>652759</v>
      </c>
      <c r="B2175" s="10" t="s">
        <v>150</v>
      </c>
      <c r="C2175" s="10"/>
      <c r="D2175" s="10"/>
      <c r="E2175" s="10"/>
      <c r="F2175" s="10" t="s">
        <v>3662</v>
      </c>
      <c r="G2175" s="11">
        <v>17927.5</v>
      </c>
      <c r="H2175" s="13"/>
      <c r="I2175" s="10" t="s">
        <v>3642</v>
      </c>
      <c r="J2175" s="10">
        <v>30</v>
      </c>
      <c r="K2175" s="10" t="s">
        <v>3661</v>
      </c>
      <c r="L2175" s="47"/>
      <c r="M2175" s="10" t="s">
        <v>45</v>
      </c>
      <c r="N2175" s="10"/>
      <c r="O2175" s="12">
        <v>41323</v>
      </c>
      <c r="P2175" s="4" t="s">
        <v>8074</v>
      </c>
      <c r="Q2175" s="10" t="s">
        <v>58</v>
      </c>
      <c r="R2175" s="10" t="s">
        <v>8088</v>
      </c>
      <c r="S2175" s="13" t="s">
        <v>20</v>
      </c>
    </row>
    <row r="2176" spans="1:19" s="10" customFormat="1" ht="15" hidden="1" customHeight="1" x14ac:dyDescent="0.25">
      <c r="A2176" s="10">
        <v>692510</v>
      </c>
      <c r="B2176" s="10" t="s">
        <v>6660</v>
      </c>
      <c r="C2176" s="76" t="s">
        <v>8376</v>
      </c>
      <c r="D2176" s="76"/>
      <c r="E2176" s="76"/>
      <c r="F2176" s="10" t="s">
        <v>6661</v>
      </c>
      <c r="G2176" s="10">
        <v>1297.21</v>
      </c>
      <c r="I2176" s="10">
        <v>43</v>
      </c>
      <c r="J2176" s="10">
        <v>0</v>
      </c>
      <c r="K2176" s="10">
        <v>48</v>
      </c>
      <c r="L2176" s="10">
        <v>1.2</v>
      </c>
      <c r="M2176" s="10" t="s">
        <v>45</v>
      </c>
      <c r="O2176" s="12">
        <v>41484</v>
      </c>
      <c r="P2176" s="4" t="s">
        <v>8079</v>
      </c>
      <c r="Q2176" s="10" t="s">
        <v>52</v>
      </c>
      <c r="R2176" s="10" t="s">
        <v>8088</v>
      </c>
      <c r="S2176" s="10" t="s">
        <v>26</v>
      </c>
    </row>
    <row r="2177" spans="1:19" ht="15" hidden="1" customHeight="1" x14ac:dyDescent="0.25">
      <c r="A2177" s="10">
        <v>652770</v>
      </c>
      <c r="B2177" s="10" t="s">
        <v>3664</v>
      </c>
      <c r="C2177" s="10"/>
      <c r="D2177" s="10"/>
      <c r="E2177" s="10"/>
      <c r="F2177" s="10" t="s">
        <v>3665</v>
      </c>
      <c r="G2177" s="11">
        <v>3195.3</v>
      </c>
      <c r="H2177" s="13"/>
      <c r="I2177" s="10">
        <v>30</v>
      </c>
      <c r="J2177" s="10" t="s">
        <v>3666</v>
      </c>
      <c r="K2177" s="47"/>
      <c r="L2177" s="47"/>
      <c r="M2177" s="10" t="s">
        <v>45</v>
      </c>
      <c r="N2177" s="10"/>
      <c r="O2177" s="12">
        <v>41323</v>
      </c>
      <c r="P2177" s="4" t="s">
        <v>8074</v>
      </c>
      <c r="Q2177" s="10" t="s">
        <v>109</v>
      </c>
      <c r="R2177" s="10" t="s">
        <v>8088</v>
      </c>
      <c r="S2177" s="13" t="s">
        <v>20</v>
      </c>
    </row>
    <row r="2178" spans="1:19" ht="15" hidden="1" customHeight="1" x14ac:dyDescent="0.25">
      <c r="A2178" s="10">
        <v>652792</v>
      </c>
      <c r="B2178" s="10" t="s">
        <v>24</v>
      </c>
      <c r="C2178" s="10"/>
      <c r="D2178" s="10"/>
      <c r="E2178" s="10"/>
      <c r="F2178" s="10" t="s">
        <v>3667</v>
      </c>
      <c r="G2178" s="11">
        <v>6025</v>
      </c>
      <c r="H2178" s="13"/>
      <c r="I2178" s="10" t="s">
        <v>3660</v>
      </c>
      <c r="J2178" s="10" t="s">
        <v>3668</v>
      </c>
      <c r="K2178" s="47"/>
      <c r="L2178" s="47"/>
      <c r="M2178" s="10" t="s">
        <v>45</v>
      </c>
      <c r="N2178" s="10"/>
      <c r="O2178" s="12">
        <v>41323</v>
      </c>
      <c r="P2178" s="4" t="s">
        <v>8074</v>
      </c>
      <c r="Q2178" s="10" t="s">
        <v>164</v>
      </c>
      <c r="R2178" s="10" t="s">
        <v>8088</v>
      </c>
      <c r="S2178" s="13" t="s">
        <v>20</v>
      </c>
    </row>
    <row r="2179" spans="1:19" ht="15" hidden="1" customHeight="1" x14ac:dyDescent="0.25">
      <c r="A2179" s="10">
        <v>652899</v>
      </c>
      <c r="B2179" s="10" t="s">
        <v>411</v>
      </c>
      <c r="C2179" s="10"/>
      <c r="D2179" s="10"/>
      <c r="E2179" s="10"/>
      <c r="F2179" s="10" t="s">
        <v>3669</v>
      </c>
      <c r="G2179" s="11">
        <v>1281</v>
      </c>
      <c r="H2179" s="13"/>
      <c r="I2179" s="10" t="s">
        <v>151</v>
      </c>
      <c r="J2179" s="10" t="s">
        <v>3670</v>
      </c>
      <c r="K2179" s="47"/>
      <c r="L2179" s="47"/>
      <c r="M2179" s="10" t="s">
        <v>45</v>
      </c>
      <c r="N2179" s="10"/>
      <c r="O2179" s="12">
        <v>41323</v>
      </c>
      <c r="P2179" s="4" t="s">
        <v>8074</v>
      </c>
      <c r="Q2179" s="10" t="s">
        <v>29</v>
      </c>
      <c r="R2179" s="10" t="s">
        <v>8088</v>
      </c>
      <c r="S2179" s="13" t="s">
        <v>20</v>
      </c>
    </row>
    <row r="2180" spans="1:19" ht="15" hidden="1" customHeight="1" x14ac:dyDescent="0.25">
      <c r="A2180" s="10">
        <v>652904</v>
      </c>
      <c r="B2180" s="10" t="s">
        <v>411</v>
      </c>
      <c r="C2180" s="10"/>
      <c r="D2180" s="10"/>
      <c r="E2180" s="10"/>
      <c r="F2180" s="10" t="s">
        <v>3671</v>
      </c>
      <c r="G2180" s="11">
        <v>1029</v>
      </c>
      <c r="H2180" s="13"/>
      <c r="I2180" s="10" t="s">
        <v>143</v>
      </c>
      <c r="J2180" s="10" t="s">
        <v>3672</v>
      </c>
      <c r="K2180" s="47"/>
      <c r="L2180" s="47"/>
      <c r="M2180" s="10" t="s">
        <v>45</v>
      </c>
      <c r="N2180" s="10"/>
      <c r="O2180" s="12">
        <v>41323</v>
      </c>
      <c r="P2180" s="4" t="s">
        <v>8074</v>
      </c>
      <c r="Q2180" s="10" t="s">
        <v>29</v>
      </c>
      <c r="R2180" s="10" t="s">
        <v>8088</v>
      </c>
      <c r="S2180" s="13" t="s">
        <v>20</v>
      </c>
    </row>
    <row r="2181" spans="1:19" ht="15" hidden="1" customHeight="1" x14ac:dyDescent="0.25">
      <c r="A2181" s="10">
        <v>652905</v>
      </c>
      <c r="B2181" s="10" t="s">
        <v>3673</v>
      </c>
      <c r="C2181" s="10"/>
      <c r="D2181" s="10"/>
      <c r="E2181" s="10"/>
      <c r="F2181" s="10" t="s">
        <v>3674</v>
      </c>
      <c r="G2181" s="11">
        <v>0</v>
      </c>
      <c r="H2181" s="13"/>
      <c r="I2181" s="10">
        <v>38</v>
      </c>
      <c r="J2181" s="10" t="s">
        <v>3675</v>
      </c>
      <c r="K2181" s="13"/>
      <c r="L2181" s="47"/>
      <c r="M2181" s="10" t="s">
        <v>45</v>
      </c>
      <c r="N2181" s="10"/>
      <c r="O2181" s="12">
        <v>41323</v>
      </c>
      <c r="P2181" s="4" t="s">
        <v>8074</v>
      </c>
      <c r="Q2181" s="10" t="s">
        <v>42</v>
      </c>
      <c r="R2181" s="10" t="s">
        <v>8088</v>
      </c>
      <c r="S2181" s="13" t="s">
        <v>20</v>
      </c>
    </row>
    <row r="2182" spans="1:19" ht="15" hidden="1" customHeight="1" x14ac:dyDescent="0.25">
      <c r="A2182" s="10">
        <v>652907</v>
      </c>
      <c r="B2182" s="10" t="s">
        <v>3673</v>
      </c>
      <c r="C2182" s="10"/>
      <c r="D2182" s="10"/>
      <c r="E2182" s="10"/>
      <c r="F2182" s="10" t="s">
        <v>3676</v>
      </c>
      <c r="G2182" s="11">
        <v>0</v>
      </c>
      <c r="H2182" s="13"/>
      <c r="I2182" s="10">
        <v>38</v>
      </c>
      <c r="J2182" s="10" t="s">
        <v>3677</v>
      </c>
      <c r="K2182" s="47"/>
      <c r="L2182" s="47"/>
      <c r="M2182" s="10" t="s">
        <v>45</v>
      </c>
      <c r="N2182" s="10"/>
      <c r="O2182" s="12">
        <v>41323</v>
      </c>
      <c r="P2182" s="4" t="s">
        <v>8074</v>
      </c>
      <c r="Q2182" s="10" t="s">
        <v>42</v>
      </c>
      <c r="R2182" s="10" t="s">
        <v>8088</v>
      </c>
      <c r="S2182" s="13" t="s">
        <v>20</v>
      </c>
    </row>
    <row r="2183" spans="1:19" ht="15" hidden="1" customHeight="1" x14ac:dyDescent="0.25">
      <c r="A2183" s="10">
        <v>652926</v>
      </c>
      <c r="B2183" s="10" t="s">
        <v>311</v>
      </c>
      <c r="C2183" s="10"/>
      <c r="D2183" s="10"/>
      <c r="E2183" s="10"/>
      <c r="F2183" s="10" t="s">
        <v>3678</v>
      </c>
      <c r="G2183" s="11">
        <v>9540</v>
      </c>
      <c r="H2183" s="13"/>
      <c r="I2183" s="10">
        <v>8</v>
      </c>
      <c r="J2183" s="10">
        <v>10</v>
      </c>
      <c r="K2183" s="10" t="s">
        <v>3679</v>
      </c>
      <c r="L2183" s="47"/>
      <c r="M2183" s="10" t="s">
        <v>45</v>
      </c>
      <c r="N2183" s="10"/>
      <c r="O2183" s="12">
        <v>41323</v>
      </c>
      <c r="P2183" s="4" t="s">
        <v>8074</v>
      </c>
      <c r="Q2183" s="10" t="s">
        <v>3152</v>
      </c>
      <c r="R2183" s="10" t="s">
        <v>8088</v>
      </c>
      <c r="S2183" s="13" t="s">
        <v>20</v>
      </c>
    </row>
    <row r="2184" spans="1:19" s="10" customFormat="1" ht="15" hidden="1" customHeight="1" x14ac:dyDescent="0.25">
      <c r="A2184" s="10">
        <v>683366</v>
      </c>
      <c r="B2184" s="10" t="s">
        <v>6141</v>
      </c>
      <c r="C2184" s="76" t="s">
        <v>8376</v>
      </c>
      <c r="D2184" s="76"/>
      <c r="E2184" s="76"/>
      <c r="F2184" s="10" t="s">
        <v>6142</v>
      </c>
      <c r="G2184" s="11">
        <v>6703</v>
      </c>
      <c r="I2184" s="10">
        <v>43</v>
      </c>
      <c r="J2184" s="10">
        <v>0</v>
      </c>
      <c r="K2184" s="10">
        <v>72</v>
      </c>
      <c r="L2184" s="10">
        <v>1.5</v>
      </c>
      <c r="M2184" s="10" t="s">
        <v>45</v>
      </c>
      <c r="O2184" s="12">
        <v>41444</v>
      </c>
      <c r="P2184" s="4" t="s">
        <v>8078</v>
      </c>
      <c r="Q2184" s="10" t="s">
        <v>269</v>
      </c>
      <c r="R2184" s="10" t="s">
        <v>8088</v>
      </c>
      <c r="S2184" s="10" t="s">
        <v>26</v>
      </c>
    </row>
    <row r="2185" spans="1:19" s="10" customFormat="1" ht="15" hidden="1" customHeight="1" x14ac:dyDescent="0.25">
      <c r="A2185" s="10">
        <v>689744</v>
      </c>
      <c r="B2185" s="10" t="s">
        <v>6141</v>
      </c>
      <c r="C2185" s="76" t="s">
        <v>8376</v>
      </c>
      <c r="D2185" s="76"/>
      <c r="E2185" s="76"/>
      <c r="F2185" s="10" t="s">
        <v>6142</v>
      </c>
      <c r="G2185" s="11">
        <v>1225.49</v>
      </c>
      <c r="I2185" s="10">
        <v>43</v>
      </c>
      <c r="J2185" s="10">
        <v>0</v>
      </c>
      <c r="K2185" s="10">
        <v>72</v>
      </c>
      <c r="L2185" s="10">
        <v>1.5</v>
      </c>
      <c r="M2185" s="10" t="s">
        <v>18</v>
      </c>
      <c r="N2185" s="10">
        <v>854316</v>
      </c>
      <c r="O2185" s="12">
        <v>41453</v>
      </c>
      <c r="P2185" s="4" t="s">
        <v>8078</v>
      </c>
      <c r="Q2185" s="10" t="s">
        <v>3717</v>
      </c>
      <c r="R2185" s="10" t="s">
        <v>8087</v>
      </c>
      <c r="S2185" s="10" t="s">
        <v>26</v>
      </c>
    </row>
    <row r="2186" spans="1:19" s="10" customFormat="1" ht="15" hidden="1" customHeight="1" x14ac:dyDescent="0.25">
      <c r="A2186" s="10">
        <v>699230</v>
      </c>
      <c r="B2186" s="10" t="s">
        <v>4586</v>
      </c>
      <c r="C2186" s="76" t="s">
        <v>8376</v>
      </c>
      <c r="D2186" s="76"/>
      <c r="E2186" s="76"/>
      <c r="F2186" s="10" t="s">
        <v>7337</v>
      </c>
      <c r="G2186" s="10">
        <v>2426.2199999999998</v>
      </c>
      <c r="I2186" s="10">
        <v>49</v>
      </c>
      <c r="J2186" s="10">
        <v>0</v>
      </c>
      <c r="K2186" s="10">
        <v>59</v>
      </c>
      <c r="L2186" s="10">
        <v>2</v>
      </c>
      <c r="M2186" s="10" t="s">
        <v>45</v>
      </c>
      <c r="O2186" s="12">
        <v>41513</v>
      </c>
      <c r="P2186" s="4" t="s">
        <v>8080</v>
      </c>
      <c r="Q2186" s="10" t="s">
        <v>37</v>
      </c>
      <c r="R2186" s="10" t="s">
        <v>8088</v>
      </c>
      <c r="S2186" s="10" t="s">
        <v>26</v>
      </c>
    </row>
    <row r="2187" spans="1:19" s="10" customFormat="1" ht="15" hidden="1" customHeight="1" x14ac:dyDescent="0.25">
      <c r="A2187" s="10">
        <v>702818</v>
      </c>
      <c r="B2187" s="10" t="s">
        <v>7029</v>
      </c>
      <c r="C2187" s="76" t="s">
        <v>8376</v>
      </c>
      <c r="D2187" s="76"/>
      <c r="E2187" s="76"/>
      <c r="F2187" s="10" t="s">
        <v>7685</v>
      </c>
      <c r="G2187" s="10">
        <v>0</v>
      </c>
      <c r="I2187" s="10">
        <v>58</v>
      </c>
      <c r="J2187" s="10">
        <v>0</v>
      </c>
      <c r="K2187" s="10">
        <v>62</v>
      </c>
      <c r="L2187" s="10">
        <v>2.5</v>
      </c>
      <c r="M2187" s="10" t="s">
        <v>45</v>
      </c>
      <c r="O2187" s="12">
        <v>41528</v>
      </c>
      <c r="P2187" s="4" t="s">
        <v>8081</v>
      </c>
      <c r="Q2187" s="10" t="s">
        <v>71</v>
      </c>
      <c r="R2187" s="10" t="s">
        <v>8088</v>
      </c>
      <c r="S2187" s="10" t="s">
        <v>26</v>
      </c>
    </row>
    <row r="2188" spans="1:19" s="10" customFormat="1" ht="15" hidden="1" customHeight="1" x14ac:dyDescent="0.25">
      <c r="A2188" s="10">
        <v>680523</v>
      </c>
      <c r="B2188" s="10" t="s">
        <v>304</v>
      </c>
      <c r="C2188" s="76" t="s">
        <v>8376</v>
      </c>
      <c r="D2188" s="76"/>
      <c r="E2188" s="76"/>
      <c r="F2188" s="10" t="s">
        <v>5835</v>
      </c>
      <c r="G2188" s="11">
        <v>2593.6799999999998</v>
      </c>
      <c r="I2188" s="10">
        <v>58</v>
      </c>
      <c r="J2188" s="10">
        <v>0</v>
      </c>
      <c r="K2188" s="10">
        <v>70</v>
      </c>
      <c r="L2188" s="10">
        <v>1.25</v>
      </c>
      <c r="M2188" s="10" t="s">
        <v>45</v>
      </c>
      <c r="O2188" s="12">
        <v>41431</v>
      </c>
      <c r="P2188" s="4" t="s">
        <v>8078</v>
      </c>
      <c r="Q2188" s="10" t="s">
        <v>203</v>
      </c>
      <c r="R2188" s="10" t="s">
        <v>8088</v>
      </c>
      <c r="S2188" s="10" t="s">
        <v>26</v>
      </c>
    </row>
    <row r="2189" spans="1:19" s="10" customFormat="1" ht="15" hidden="1" customHeight="1" x14ac:dyDescent="0.25">
      <c r="A2189" s="10">
        <v>643643</v>
      </c>
      <c r="B2189" s="10" t="s">
        <v>525</v>
      </c>
      <c r="C2189" s="76" t="s">
        <v>8377</v>
      </c>
      <c r="D2189" s="76"/>
      <c r="E2189" s="76"/>
      <c r="F2189" s="10" t="s">
        <v>2714</v>
      </c>
      <c r="G2189" s="11">
        <v>6375.75</v>
      </c>
      <c r="I2189" s="10">
        <v>18</v>
      </c>
      <c r="J2189" s="10">
        <v>0</v>
      </c>
      <c r="K2189" s="10">
        <v>28</v>
      </c>
      <c r="L2189" s="10">
        <v>2</v>
      </c>
      <c r="M2189" s="10" t="s">
        <v>45</v>
      </c>
      <c r="O2189" s="12">
        <v>41276</v>
      </c>
      <c r="P2189" s="4" t="s">
        <v>8073</v>
      </c>
      <c r="Q2189" s="10" t="s">
        <v>29</v>
      </c>
      <c r="R2189" s="10" t="s">
        <v>8087</v>
      </c>
      <c r="S2189" s="10" t="s">
        <v>26</v>
      </c>
    </row>
    <row r="2190" spans="1:19" s="10" customFormat="1" ht="15" hidden="1" customHeight="1" x14ac:dyDescent="0.25">
      <c r="A2190" s="10">
        <v>643452</v>
      </c>
      <c r="B2190" s="10" t="s">
        <v>525</v>
      </c>
      <c r="C2190" s="76" t="s">
        <v>8377</v>
      </c>
      <c r="D2190" s="76"/>
      <c r="E2190" s="76"/>
      <c r="F2190" s="10" t="s">
        <v>2673</v>
      </c>
      <c r="G2190" s="11">
        <v>6463.5</v>
      </c>
      <c r="I2190" s="10">
        <v>18</v>
      </c>
      <c r="J2190" s="10">
        <v>0</v>
      </c>
      <c r="K2190" s="10">
        <v>28</v>
      </c>
      <c r="L2190" s="10">
        <v>2</v>
      </c>
      <c r="M2190" s="10" t="s">
        <v>45</v>
      </c>
      <c r="O2190" s="12">
        <v>41276</v>
      </c>
      <c r="P2190" s="4" t="s">
        <v>8073</v>
      </c>
      <c r="Q2190" s="10" t="s">
        <v>74</v>
      </c>
      <c r="R2190" s="10" t="s">
        <v>8088</v>
      </c>
      <c r="S2190" s="10" t="s">
        <v>26</v>
      </c>
    </row>
    <row r="2191" spans="1:19" ht="15" hidden="1" customHeight="1" x14ac:dyDescent="0.25">
      <c r="A2191" s="10">
        <v>653064</v>
      </c>
      <c r="B2191" s="10" t="s">
        <v>48</v>
      </c>
      <c r="C2191" s="10"/>
      <c r="D2191" s="10"/>
      <c r="E2191" s="10"/>
      <c r="F2191" s="10" t="s">
        <v>3683</v>
      </c>
      <c r="G2191" s="11">
        <v>952.5</v>
      </c>
      <c r="H2191" s="13"/>
      <c r="I2191" s="10" t="s">
        <v>521</v>
      </c>
      <c r="J2191" s="10" t="s">
        <v>3684</v>
      </c>
      <c r="K2191" s="47"/>
      <c r="L2191" s="47"/>
      <c r="M2191" s="10" t="s">
        <v>45</v>
      </c>
      <c r="N2191" s="10"/>
      <c r="O2191" s="12">
        <v>41324</v>
      </c>
      <c r="P2191" s="4" t="s">
        <v>8074</v>
      </c>
      <c r="Q2191" s="10" t="s">
        <v>317</v>
      </c>
      <c r="R2191" s="10" t="s">
        <v>8088</v>
      </c>
      <c r="S2191" s="13" t="s">
        <v>20</v>
      </c>
    </row>
    <row r="2192" spans="1:19" ht="15" hidden="1" customHeight="1" x14ac:dyDescent="0.25">
      <c r="A2192" s="10">
        <v>653076</v>
      </c>
      <c r="B2192" s="10" t="s">
        <v>3685</v>
      </c>
      <c r="C2192" s="10"/>
      <c r="D2192" s="10"/>
      <c r="E2192" s="10"/>
      <c r="F2192" s="10" t="s">
        <v>3686</v>
      </c>
      <c r="G2192" s="11">
        <v>6780</v>
      </c>
      <c r="H2192" s="13"/>
      <c r="I2192" s="10">
        <v>12</v>
      </c>
      <c r="J2192" s="10" t="s">
        <v>3687</v>
      </c>
      <c r="K2192" s="47"/>
      <c r="L2192" s="47"/>
      <c r="M2192" s="10" t="s">
        <v>45</v>
      </c>
      <c r="N2192" s="10"/>
      <c r="O2192" s="12">
        <v>41324</v>
      </c>
      <c r="P2192" s="4" t="s">
        <v>8074</v>
      </c>
      <c r="Q2192" s="10" t="s">
        <v>42</v>
      </c>
      <c r="R2192" s="10" t="s">
        <v>8088</v>
      </c>
      <c r="S2192" s="13" t="s">
        <v>20</v>
      </c>
    </row>
    <row r="2193" spans="1:19" ht="15" hidden="1" customHeight="1" x14ac:dyDescent="0.25">
      <c r="A2193" s="10">
        <v>653100</v>
      </c>
      <c r="B2193" s="10" t="s">
        <v>1610</v>
      </c>
      <c r="C2193" s="10"/>
      <c r="D2193" s="10"/>
      <c r="E2193" s="10"/>
      <c r="F2193" s="10" t="s">
        <v>3688</v>
      </c>
      <c r="G2193" s="11">
        <v>2595</v>
      </c>
      <c r="H2193" s="13"/>
      <c r="I2193" s="10" t="s">
        <v>119</v>
      </c>
      <c r="J2193" s="10" t="s">
        <v>3689</v>
      </c>
      <c r="K2193" s="47"/>
      <c r="L2193" s="47"/>
      <c r="M2193" s="10" t="s">
        <v>45</v>
      </c>
      <c r="N2193" s="10"/>
      <c r="O2193" s="12">
        <v>41324</v>
      </c>
      <c r="P2193" s="4" t="s">
        <v>8074</v>
      </c>
      <c r="Q2193" s="10" t="s">
        <v>47</v>
      </c>
      <c r="R2193" s="10" t="s">
        <v>8088</v>
      </c>
      <c r="S2193" s="13" t="s">
        <v>20</v>
      </c>
    </row>
    <row r="2194" spans="1:19" ht="15" hidden="1" customHeight="1" x14ac:dyDescent="0.25">
      <c r="A2194" s="10">
        <v>653102</v>
      </c>
      <c r="B2194" s="10" t="s">
        <v>1610</v>
      </c>
      <c r="C2194" s="10"/>
      <c r="D2194" s="10"/>
      <c r="E2194" s="10"/>
      <c r="F2194" s="10" t="s">
        <v>3690</v>
      </c>
      <c r="G2194" s="11">
        <v>0</v>
      </c>
      <c r="H2194" s="13"/>
      <c r="I2194" s="10" t="s">
        <v>286</v>
      </c>
      <c r="J2194" s="10" t="s">
        <v>3691</v>
      </c>
      <c r="K2194" s="47"/>
      <c r="L2194" s="47"/>
      <c r="M2194" s="10" t="s">
        <v>45</v>
      </c>
      <c r="N2194" s="10"/>
      <c r="O2194" s="12">
        <v>41324</v>
      </c>
      <c r="P2194" s="4" t="s">
        <v>8074</v>
      </c>
      <c r="Q2194" s="10" t="s">
        <v>47</v>
      </c>
      <c r="R2194" s="10" t="s">
        <v>8088</v>
      </c>
      <c r="S2194" s="13" t="s">
        <v>20</v>
      </c>
    </row>
    <row r="2195" spans="1:19" ht="15" hidden="1" customHeight="1" x14ac:dyDescent="0.25">
      <c r="A2195" s="10">
        <v>653114</v>
      </c>
      <c r="B2195" s="10" t="s">
        <v>3673</v>
      </c>
      <c r="C2195" s="10"/>
      <c r="D2195" s="10"/>
      <c r="E2195" s="10"/>
      <c r="F2195" s="10" t="s">
        <v>3692</v>
      </c>
      <c r="G2195" s="11">
        <v>35120</v>
      </c>
      <c r="H2195" s="47"/>
      <c r="I2195" s="10" t="s">
        <v>143</v>
      </c>
      <c r="J2195" s="10" t="s">
        <v>3693</v>
      </c>
      <c r="K2195" s="47"/>
      <c r="L2195" s="47"/>
      <c r="M2195" s="10" t="s">
        <v>45</v>
      </c>
      <c r="N2195" s="10"/>
      <c r="O2195" s="12">
        <v>41324</v>
      </c>
      <c r="P2195" s="4" t="s">
        <v>8074</v>
      </c>
      <c r="Q2195" s="10" t="s">
        <v>42</v>
      </c>
      <c r="R2195" s="10" t="s">
        <v>8088</v>
      </c>
      <c r="S2195" s="13" t="s">
        <v>20</v>
      </c>
    </row>
    <row r="2196" spans="1:19" ht="15" hidden="1" customHeight="1" x14ac:dyDescent="0.25">
      <c r="A2196" s="10">
        <v>653119</v>
      </c>
      <c r="B2196" s="10" t="s">
        <v>41</v>
      </c>
      <c r="C2196" s="10"/>
      <c r="D2196" s="10"/>
      <c r="E2196" s="10"/>
      <c r="F2196" s="10" t="s">
        <v>3694</v>
      </c>
      <c r="G2196" s="11">
        <v>8394</v>
      </c>
      <c r="H2196" s="13"/>
      <c r="I2196" s="10" t="s">
        <v>3695</v>
      </c>
      <c r="J2196" s="47"/>
      <c r="K2196" s="47"/>
      <c r="L2196" s="47"/>
      <c r="M2196" s="10" t="s">
        <v>45</v>
      </c>
      <c r="N2196" s="10"/>
      <c r="O2196" s="12">
        <v>41324</v>
      </c>
      <c r="P2196" s="4" t="s">
        <v>8074</v>
      </c>
      <c r="Q2196" s="10" t="s">
        <v>1194</v>
      </c>
      <c r="R2196" s="10" t="s">
        <v>8088</v>
      </c>
      <c r="S2196" s="13" t="s">
        <v>20</v>
      </c>
    </row>
    <row r="2197" spans="1:19" ht="15" hidden="1" customHeight="1" x14ac:dyDescent="0.25">
      <c r="A2197" s="10">
        <v>653129</v>
      </c>
      <c r="B2197" s="10" t="s">
        <v>41</v>
      </c>
      <c r="C2197" s="10"/>
      <c r="D2197" s="10"/>
      <c r="E2197" s="10"/>
      <c r="F2197" s="10" t="s">
        <v>3696</v>
      </c>
      <c r="G2197" s="11">
        <v>9408.75</v>
      </c>
      <c r="H2197" s="13"/>
      <c r="I2197" s="10" t="s">
        <v>3697</v>
      </c>
      <c r="J2197" s="47"/>
      <c r="K2197" s="47"/>
      <c r="L2197" s="47"/>
      <c r="M2197" s="10" t="s">
        <v>45</v>
      </c>
      <c r="N2197" s="10"/>
      <c r="O2197" s="12">
        <v>41324</v>
      </c>
      <c r="P2197" s="4" t="s">
        <v>8074</v>
      </c>
      <c r="Q2197" s="10" t="s">
        <v>1194</v>
      </c>
      <c r="R2197" s="10" t="s">
        <v>8088</v>
      </c>
      <c r="S2197" s="13" t="s">
        <v>20</v>
      </c>
    </row>
    <row r="2198" spans="1:19" ht="15" hidden="1" customHeight="1" x14ac:dyDescent="0.25">
      <c r="A2198" s="10">
        <v>653147</v>
      </c>
      <c r="B2198" s="10" t="s">
        <v>24</v>
      </c>
      <c r="C2198" s="10"/>
      <c r="D2198" s="10"/>
      <c r="E2198" s="10"/>
      <c r="F2198" s="10" t="s">
        <v>3698</v>
      </c>
      <c r="G2198" s="11">
        <v>611.5</v>
      </c>
      <c r="H2198" s="13"/>
      <c r="I2198" s="10">
        <v>2.5</v>
      </c>
      <c r="J2198" s="47"/>
      <c r="K2198" s="10">
        <v>6</v>
      </c>
      <c r="L2198" s="10">
        <v>1.5</v>
      </c>
      <c r="M2198" s="10" t="s">
        <v>45</v>
      </c>
      <c r="N2198" s="10"/>
      <c r="O2198" s="12">
        <v>41324</v>
      </c>
      <c r="P2198" s="4" t="s">
        <v>8074</v>
      </c>
      <c r="Q2198" s="10" t="s">
        <v>58</v>
      </c>
      <c r="R2198" s="10" t="s">
        <v>8088</v>
      </c>
      <c r="S2198" s="13" t="s">
        <v>20</v>
      </c>
    </row>
    <row r="2199" spans="1:19" ht="15" hidden="1" customHeight="1" x14ac:dyDescent="0.25">
      <c r="A2199" s="10">
        <v>653150</v>
      </c>
      <c r="B2199" s="10" t="s">
        <v>24</v>
      </c>
      <c r="C2199" s="10"/>
      <c r="D2199" s="10"/>
      <c r="E2199" s="10"/>
      <c r="F2199" s="10" t="s">
        <v>3699</v>
      </c>
      <c r="G2199" s="11">
        <v>1968</v>
      </c>
      <c r="H2199" s="13"/>
      <c r="I2199" s="10">
        <v>2.5</v>
      </c>
      <c r="J2199" s="47"/>
      <c r="K2199" s="47"/>
      <c r="L2199" s="10">
        <v>1.5</v>
      </c>
      <c r="M2199" s="10" t="s">
        <v>45</v>
      </c>
      <c r="N2199" s="10"/>
      <c r="O2199" s="12">
        <v>41324</v>
      </c>
      <c r="P2199" s="4" t="s">
        <v>8074</v>
      </c>
      <c r="Q2199" s="10" t="s">
        <v>58</v>
      </c>
      <c r="R2199" s="10" t="s">
        <v>8088</v>
      </c>
      <c r="S2199" s="13" t="s">
        <v>20</v>
      </c>
    </row>
    <row r="2200" spans="1:19" ht="15" hidden="1" customHeight="1" x14ac:dyDescent="0.25">
      <c r="A2200" s="10">
        <v>653153</v>
      </c>
      <c r="B2200" s="10" t="s">
        <v>3122</v>
      </c>
      <c r="C2200" s="10"/>
      <c r="D2200" s="10"/>
      <c r="E2200" s="10"/>
      <c r="F2200" s="10" t="s">
        <v>3700</v>
      </c>
      <c r="G2200" s="11">
        <v>31208</v>
      </c>
      <c r="H2200" s="13"/>
      <c r="I2200" s="10" t="s">
        <v>143</v>
      </c>
      <c r="J2200" s="10">
        <v>10</v>
      </c>
      <c r="K2200" s="10">
        <v>2</v>
      </c>
      <c r="L2200" s="47"/>
      <c r="M2200" s="10" t="s">
        <v>45</v>
      </c>
      <c r="N2200" s="10"/>
      <c r="O2200" s="12">
        <v>41324</v>
      </c>
      <c r="P2200" s="4" t="s">
        <v>8074</v>
      </c>
      <c r="Q2200" s="10" t="s">
        <v>25</v>
      </c>
      <c r="R2200" s="10" t="s">
        <v>8088</v>
      </c>
      <c r="S2200" s="13" t="s">
        <v>20</v>
      </c>
    </row>
    <row r="2201" spans="1:19" s="10" customFormat="1" ht="15" hidden="1" customHeight="1" x14ac:dyDescent="0.25">
      <c r="A2201" s="10">
        <v>639458</v>
      </c>
      <c r="B2201" s="10" t="s">
        <v>770</v>
      </c>
      <c r="C2201" s="76" t="s">
        <v>8378</v>
      </c>
      <c r="D2201" s="76"/>
      <c r="E2201" s="76"/>
      <c r="F2201" s="10" t="s">
        <v>2341</v>
      </c>
      <c r="G2201" s="11">
        <v>355.65</v>
      </c>
      <c r="I2201" s="10">
        <v>2</v>
      </c>
      <c r="J2201" s="10">
        <v>0</v>
      </c>
      <c r="K2201" s="10">
        <v>20</v>
      </c>
      <c r="L2201" s="10">
        <v>2</v>
      </c>
      <c r="M2201" s="10" t="s">
        <v>45</v>
      </c>
      <c r="O2201" s="12">
        <v>41260</v>
      </c>
      <c r="P2201" s="4" t="s">
        <v>8072</v>
      </c>
      <c r="Q2201" s="10" t="s">
        <v>19</v>
      </c>
      <c r="R2201" s="10" t="s">
        <v>8088</v>
      </c>
      <c r="S2201" s="10" t="s">
        <v>26</v>
      </c>
    </row>
    <row r="2202" spans="1:19" ht="15" hidden="1" customHeight="1" x14ac:dyDescent="0.25">
      <c r="A2202" s="10">
        <v>653204</v>
      </c>
      <c r="B2202" s="10" t="s">
        <v>125</v>
      </c>
      <c r="C2202" s="10"/>
      <c r="D2202" s="10"/>
      <c r="E2202" s="10"/>
      <c r="F2202" s="10" t="s">
        <v>3703</v>
      </c>
      <c r="G2202" s="11">
        <v>2930</v>
      </c>
      <c r="H2202" s="13"/>
      <c r="I2202" s="10" t="s">
        <v>119</v>
      </c>
      <c r="J2202" s="10">
        <v>6</v>
      </c>
      <c r="K2202" s="10" t="s">
        <v>3704</v>
      </c>
      <c r="L2202" s="47"/>
      <c r="M2202" s="10" t="s">
        <v>45</v>
      </c>
      <c r="N2202" s="10"/>
      <c r="O2202" s="12">
        <v>41324</v>
      </c>
      <c r="P2202" s="4" t="s">
        <v>8074</v>
      </c>
      <c r="Q2202" s="10" t="s">
        <v>25</v>
      </c>
      <c r="R2202" s="10" t="s">
        <v>8088</v>
      </c>
      <c r="S2202" s="13" t="s">
        <v>20</v>
      </c>
    </row>
    <row r="2203" spans="1:19" ht="15" hidden="1" customHeight="1" x14ac:dyDescent="0.25">
      <c r="A2203" s="10">
        <v>653206</v>
      </c>
      <c r="B2203" s="10" t="s">
        <v>125</v>
      </c>
      <c r="C2203" s="10"/>
      <c r="D2203" s="10"/>
      <c r="E2203" s="10"/>
      <c r="F2203" s="10" t="s">
        <v>3705</v>
      </c>
      <c r="G2203" s="11">
        <v>2930</v>
      </c>
      <c r="H2203" s="13"/>
      <c r="I2203" s="10" t="s">
        <v>119</v>
      </c>
      <c r="J2203" s="10">
        <v>6</v>
      </c>
      <c r="K2203" s="10" t="s">
        <v>3706</v>
      </c>
      <c r="L2203" s="47"/>
      <c r="M2203" s="10" t="s">
        <v>45</v>
      </c>
      <c r="N2203" s="10"/>
      <c r="O2203" s="12">
        <v>41324</v>
      </c>
      <c r="P2203" s="4" t="s">
        <v>8074</v>
      </c>
      <c r="Q2203" s="10" t="s">
        <v>25</v>
      </c>
      <c r="R2203" s="10" t="s">
        <v>8088</v>
      </c>
      <c r="S2203" s="13" t="s">
        <v>20</v>
      </c>
    </row>
    <row r="2204" spans="1:19" ht="15" hidden="1" customHeight="1" x14ac:dyDescent="0.25">
      <c r="A2204" s="10">
        <v>653207</v>
      </c>
      <c r="B2204" s="10" t="s">
        <v>125</v>
      </c>
      <c r="C2204" s="10"/>
      <c r="D2204" s="10"/>
      <c r="E2204" s="10"/>
      <c r="F2204" s="10" t="s">
        <v>3707</v>
      </c>
      <c r="G2204" s="11">
        <v>2930</v>
      </c>
      <c r="H2204" s="13"/>
      <c r="I2204" s="10" t="s">
        <v>119</v>
      </c>
      <c r="J2204" s="10">
        <v>6</v>
      </c>
      <c r="K2204" s="10" t="s">
        <v>3708</v>
      </c>
      <c r="L2204" s="47"/>
      <c r="M2204" s="10" t="s">
        <v>45</v>
      </c>
      <c r="N2204" s="10"/>
      <c r="O2204" s="12">
        <v>41324</v>
      </c>
      <c r="P2204" s="4" t="s">
        <v>8074</v>
      </c>
      <c r="Q2204" s="10" t="s">
        <v>25</v>
      </c>
      <c r="R2204" s="10" t="s">
        <v>8088</v>
      </c>
      <c r="S2204" s="13" t="s">
        <v>20</v>
      </c>
    </row>
    <row r="2205" spans="1:19" ht="15" hidden="1" customHeight="1" x14ac:dyDescent="0.25">
      <c r="A2205" s="10">
        <v>653213</v>
      </c>
      <c r="B2205" s="10" t="s">
        <v>3709</v>
      </c>
      <c r="C2205" s="10"/>
      <c r="D2205" s="10"/>
      <c r="E2205" s="10"/>
      <c r="F2205" s="10" t="s">
        <v>3710</v>
      </c>
      <c r="G2205" s="11">
        <v>4579</v>
      </c>
      <c r="H2205" s="13"/>
      <c r="I2205" s="10">
        <v>24</v>
      </c>
      <c r="J2205" s="47"/>
      <c r="K2205" s="10">
        <v>36</v>
      </c>
      <c r="L2205" s="10">
        <v>2.2999999999999998</v>
      </c>
      <c r="M2205" s="10" t="s">
        <v>45</v>
      </c>
      <c r="N2205" s="10"/>
      <c r="O2205" s="12">
        <v>41324</v>
      </c>
      <c r="P2205" s="4" t="s">
        <v>8074</v>
      </c>
      <c r="Q2205" s="10" t="s">
        <v>58</v>
      </c>
      <c r="R2205" s="10" t="s">
        <v>8088</v>
      </c>
      <c r="S2205" s="13" t="s">
        <v>20</v>
      </c>
    </row>
    <row r="2206" spans="1:19" s="10" customFormat="1" ht="15" hidden="1" customHeight="1" x14ac:dyDescent="0.25">
      <c r="A2206" s="10">
        <v>662794</v>
      </c>
      <c r="B2206" s="10" t="s">
        <v>1781</v>
      </c>
      <c r="C2206" s="76" t="s">
        <v>8378</v>
      </c>
      <c r="D2206" s="76"/>
      <c r="E2206" s="76"/>
      <c r="F2206" s="10" t="s">
        <v>4190</v>
      </c>
      <c r="G2206" s="11">
        <v>940.12</v>
      </c>
      <c r="I2206" s="10">
        <v>2</v>
      </c>
      <c r="J2206" s="10">
        <v>0</v>
      </c>
      <c r="K2206" s="10">
        <v>24</v>
      </c>
      <c r="L2206" s="10">
        <v>3</v>
      </c>
      <c r="M2206" s="10" t="s">
        <v>18</v>
      </c>
      <c r="N2206" s="10">
        <v>797643</v>
      </c>
      <c r="O2206" s="12">
        <v>41346</v>
      </c>
      <c r="P2206" s="4" t="s">
        <v>8075</v>
      </c>
      <c r="Q2206" s="10" t="s">
        <v>37</v>
      </c>
      <c r="R2206" s="10" t="s">
        <v>8087</v>
      </c>
      <c r="S2206" s="10" t="s">
        <v>26</v>
      </c>
    </row>
    <row r="2207" spans="1:19" s="10" customFormat="1" ht="15" hidden="1" customHeight="1" x14ac:dyDescent="0.25">
      <c r="A2207" s="10">
        <v>710018</v>
      </c>
      <c r="B2207" s="10" t="s">
        <v>1781</v>
      </c>
      <c r="C2207" s="76" t="s">
        <v>8378</v>
      </c>
      <c r="D2207" s="76"/>
      <c r="E2207" s="76"/>
      <c r="F2207" s="10" t="s">
        <v>8063</v>
      </c>
      <c r="G2207" s="10">
        <v>951.14</v>
      </c>
      <c r="I2207" s="10">
        <v>2</v>
      </c>
      <c r="J2207" s="10">
        <v>0</v>
      </c>
      <c r="K2207" s="10">
        <v>24</v>
      </c>
      <c r="L2207" s="10">
        <v>3</v>
      </c>
      <c r="M2207" s="10" t="s">
        <v>18</v>
      </c>
      <c r="N2207" s="10">
        <v>901845</v>
      </c>
      <c r="O2207" s="12">
        <v>41544</v>
      </c>
      <c r="P2207" s="4" t="s">
        <v>8081</v>
      </c>
      <c r="Q2207" s="10" t="s">
        <v>5913</v>
      </c>
      <c r="R2207" s="10" t="s">
        <v>8087</v>
      </c>
      <c r="S2207" s="10" t="s">
        <v>26</v>
      </c>
    </row>
    <row r="2208" spans="1:19" ht="15" hidden="1" customHeight="1" x14ac:dyDescent="0.25">
      <c r="A2208" s="10">
        <v>653243</v>
      </c>
      <c r="B2208" s="10" t="s">
        <v>784</v>
      </c>
      <c r="C2208" s="10"/>
      <c r="D2208" s="10"/>
      <c r="E2208" s="10"/>
      <c r="F2208" s="10" t="s">
        <v>3712</v>
      </c>
      <c r="G2208" s="11">
        <v>868.5</v>
      </c>
      <c r="H2208" s="13"/>
      <c r="I2208" s="10">
        <v>11.5</v>
      </c>
      <c r="J2208" s="10" t="s">
        <v>3713</v>
      </c>
      <c r="K2208" s="47"/>
      <c r="L2208" s="13"/>
      <c r="M2208" s="10" t="s">
        <v>45</v>
      </c>
      <c r="N2208" s="10"/>
      <c r="O2208" s="12">
        <v>41324</v>
      </c>
      <c r="P2208" s="4" t="s">
        <v>8074</v>
      </c>
      <c r="Q2208" s="10" t="s">
        <v>71</v>
      </c>
      <c r="R2208" s="10" t="s">
        <v>8088</v>
      </c>
      <c r="S2208" s="13" t="s">
        <v>20</v>
      </c>
    </row>
    <row r="2209" spans="1:19" s="10" customFormat="1" ht="15" hidden="1" customHeight="1" x14ac:dyDescent="0.25">
      <c r="A2209" s="10">
        <v>690417</v>
      </c>
      <c r="B2209" s="10" t="s">
        <v>3889</v>
      </c>
      <c r="C2209" s="76" t="s">
        <v>8378</v>
      </c>
      <c r="D2209" s="76"/>
      <c r="E2209" s="76"/>
      <c r="F2209" s="10" t="s">
        <v>6488</v>
      </c>
      <c r="G2209" s="10">
        <v>0</v>
      </c>
      <c r="I2209" s="10">
        <v>2</v>
      </c>
      <c r="J2209" s="10">
        <v>0</v>
      </c>
      <c r="K2209" s="10">
        <v>4</v>
      </c>
      <c r="L2209" s="10">
        <v>2</v>
      </c>
      <c r="M2209" s="10" t="s">
        <v>45</v>
      </c>
      <c r="O2209" s="12">
        <v>41522</v>
      </c>
      <c r="P2209" s="4" t="s">
        <v>8081</v>
      </c>
      <c r="Q2209" s="10" t="s">
        <v>3717</v>
      </c>
      <c r="R2209" s="10" t="s">
        <v>8088</v>
      </c>
      <c r="S2209" s="10" t="s">
        <v>26</v>
      </c>
    </row>
    <row r="2210" spans="1:19" s="10" customFormat="1" ht="15" hidden="1" customHeight="1" x14ac:dyDescent="0.25">
      <c r="A2210" s="10">
        <v>706191</v>
      </c>
      <c r="B2210" s="10" t="s">
        <v>64</v>
      </c>
      <c r="C2210" s="76" t="s">
        <v>8378</v>
      </c>
      <c r="D2210" s="76"/>
      <c r="E2210" s="76"/>
      <c r="F2210" s="10" t="s">
        <v>7980</v>
      </c>
      <c r="G2210" s="10">
        <v>0</v>
      </c>
      <c r="I2210" s="10">
        <v>2</v>
      </c>
      <c r="J2210" s="10">
        <v>0</v>
      </c>
      <c r="L2210" s="10">
        <v>6</v>
      </c>
      <c r="M2210" s="10" t="s">
        <v>45</v>
      </c>
      <c r="O2210" s="12">
        <v>41543</v>
      </c>
      <c r="P2210" s="4" t="s">
        <v>8081</v>
      </c>
      <c r="Q2210" s="10" t="s">
        <v>75</v>
      </c>
      <c r="R2210" s="10" t="s">
        <v>8088</v>
      </c>
      <c r="S2210" s="10" t="s">
        <v>26</v>
      </c>
    </row>
    <row r="2211" spans="1:19" s="10" customFormat="1" ht="15" hidden="1" customHeight="1" x14ac:dyDescent="0.25">
      <c r="A2211" s="10">
        <v>680915</v>
      </c>
      <c r="B2211" s="10" t="s">
        <v>5879</v>
      </c>
      <c r="C2211" s="76" t="s">
        <v>8378</v>
      </c>
      <c r="D2211" s="76"/>
      <c r="E2211" s="76"/>
      <c r="F2211" s="10" t="s">
        <v>5880</v>
      </c>
      <c r="G2211" s="11">
        <v>927.5</v>
      </c>
      <c r="I2211" s="10">
        <v>2</v>
      </c>
      <c r="K2211" s="10">
        <v>20</v>
      </c>
      <c r="L2211" s="10">
        <v>2</v>
      </c>
      <c r="M2211" s="10" t="s">
        <v>45</v>
      </c>
      <c r="O2211" s="12">
        <v>41432</v>
      </c>
      <c r="P2211" s="4" t="s">
        <v>8078</v>
      </c>
      <c r="Q2211" s="10" t="s">
        <v>203</v>
      </c>
      <c r="R2211" s="10" t="s">
        <v>8088</v>
      </c>
      <c r="S2211" s="10" t="s">
        <v>26</v>
      </c>
    </row>
    <row r="2212" spans="1:19" s="10" customFormat="1" ht="15" hidden="1" customHeight="1" x14ac:dyDescent="0.25">
      <c r="A2212" s="10">
        <v>684880</v>
      </c>
      <c r="B2212" s="10" t="s">
        <v>5879</v>
      </c>
      <c r="C2212" s="76" t="s">
        <v>8378</v>
      </c>
      <c r="D2212" s="76"/>
      <c r="E2212" s="76"/>
      <c r="F2212" s="10" t="s">
        <v>5880</v>
      </c>
      <c r="G2212" s="11">
        <v>943.5</v>
      </c>
      <c r="I2212" s="10">
        <v>2</v>
      </c>
      <c r="K2212" s="10">
        <v>20</v>
      </c>
      <c r="L2212" s="10">
        <v>2</v>
      </c>
      <c r="M2212" s="10" t="s">
        <v>18</v>
      </c>
      <c r="N2212" s="10">
        <v>846659</v>
      </c>
      <c r="O2212" s="12">
        <v>41439</v>
      </c>
      <c r="P2212" s="4" t="s">
        <v>8078</v>
      </c>
      <c r="Q2212" s="10" t="s">
        <v>52</v>
      </c>
      <c r="R2212" s="10" t="s">
        <v>8088</v>
      </c>
      <c r="S2212" s="10" t="s">
        <v>26</v>
      </c>
    </row>
    <row r="2213" spans="1:19" s="10" customFormat="1" ht="15" hidden="1" customHeight="1" x14ac:dyDescent="0.25">
      <c r="A2213" s="10">
        <v>653423</v>
      </c>
      <c r="B2213" s="10" t="s">
        <v>1114</v>
      </c>
      <c r="C2213" s="76" t="s">
        <v>8378</v>
      </c>
      <c r="D2213" s="76"/>
      <c r="E2213" s="76"/>
      <c r="F2213" s="10" t="s">
        <v>3734</v>
      </c>
      <c r="G2213" s="11">
        <v>0</v>
      </c>
      <c r="I2213" s="10">
        <v>2.5</v>
      </c>
      <c r="J2213" s="10">
        <v>0</v>
      </c>
      <c r="K2213" s="10">
        <v>30</v>
      </c>
      <c r="L2213" s="10">
        <v>2</v>
      </c>
      <c r="M2213" s="10" t="s">
        <v>45</v>
      </c>
      <c r="O2213" s="12">
        <v>41325</v>
      </c>
      <c r="P2213" s="4" t="s">
        <v>8074</v>
      </c>
      <c r="Q2213" s="10" t="s">
        <v>39</v>
      </c>
      <c r="R2213" s="10" t="s">
        <v>8088</v>
      </c>
      <c r="S2213" s="10" t="s">
        <v>26</v>
      </c>
    </row>
    <row r="2214" spans="1:19" ht="15" hidden="1" customHeight="1" x14ac:dyDescent="0.25">
      <c r="A2214" s="10">
        <v>639579</v>
      </c>
      <c r="B2214" s="10" t="s">
        <v>35</v>
      </c>
      <c r="C2214" s="10"/>
      <c r="D2214" s="10" t="s">
        <v>8556</v>
      </c>
      <c r="E2214" s="10"/>
      <c r="F2214" s="10" t="s">
        <v>36</v>
      </c>
      <c r="G2214" s="11">
        <v>1395</v>
      </c>
      <c r="H2214" s="13"/>
      <c r="I2214" s="10">
        <v>4.5</v>
      </c>
      <c r="J2214" s="47"/>
      <c r="K2214" s="10">
        <v>5</v>
      </c>
      <c r="L2214" s="10">
        <v>1.5</v>
      </c>
      <c r="M2214" s="10" t="s">
        <v>18</v>
      </c>
      <c r="N2214" s="10">
        <v>751741</v>
      </c>
      <c r="O2214" s="12">
        <v>41247</v>
      </c>
      <c r="P2214" s="4" t="s">
        <v>8072</v>
      </c>
      <c r="Q2214" s="10" t="s">
        <v>58</v>
      </c>
      <c r="R2214" s="47" t="s">
        <v>8087</v>
      </c>
      <c r="S2214" s="13" t="s">
        <v>20</v>
      </c>
    </row>
    <row r="2215" spans="1:19" s="10" customFormat="1" ht="15" hidden="1" customHeight="1" x14ac:dyDescent="0.25">
      <c r="A2215" s="10">
        <v>674497</v>
      </c>
      <c r="B2215" s="10" t="s">
        <v>5213</v>
      </c>
      <c r="C2215" s="76" t="s">
        <v>8378</v>
      </c>
      <c r="D2215" s="76"/>
      <c r="E2215" s="76"/>
      <c r="F2215" s="10" t="s">
        <v>5429</v>
      </c>
      <c r="G2215" s="11">
        <v>0</v>
      </c>
      <c r="I2215" s="10">
        <v>2.5</v>
      </c>
      <c r="J2215" s="10">
        <v>0</v>
      </c>
      <c r="K2215" s="10">
        <v>9</v>
      </c>
      <c r="L2215" s="10">
        <v>0.75</v>
      </c>
      <c r="M2215" s="10" t="s">
        <v>45</v>
      </c>
      <c r="O2215" s="12">
        <v>41408</v>
      </c>
      <c r="P2215" s="4" t="s">
        <v>8077</v>
      </c>
      <c r="Q2215" s="10" t="s">
        <v>71</v>
      </c>
      <c r="R2215" s="10" t="s">
        <v>8087</v>
      </c>
      <c r="S2215" s="10" t="s">
        <v>26</v>
      </c>
    </row>
    <row r="2216" spans="1:19" s="10" customFormat="1" ht="15" hidden="1" customHeight="1" x14ac:dyDescent="0.25">
      <c r="A2216" s="10">
        <v>674474</v>
      </c>
      <c r="B2216" s="10" t="s">
        <v>5213</v>
      </c>
      <c r="C2216" s="76" t="s">
        <v>8378</v>
      </c>
      <c r="D2216" s="76"/>
      <c r="E2216" s="76"/>
      <c r="F2216" s="10" t="s">
        <v>5427</v>
      </c>
      <c r="G2216" s="11">
        <v>405</v>
      </c>
      <c r="I2216" s="10">
        <v>2.5</v>
      </c>
      <c r="J2216" s="10">
        <v>0</v>
      </c>
      <c r="K2216" s="10">
        <v>9</v>
      </c>
      <c r="L2216" s="10">
        <v>1.75</v>
      </c>
      <c r="M2216" s="10" t="s">
        <v>45</v>
      </c>
      <c r="O2216" s="12">
        <v>41408</v>
      </c>
      <c r="P2216" s="4" t="s">
        <v>8077</v>
      </c>
      <c r="Q2216" s="10" t="s">
        <v>71</v>
      </c>
      <c r="R2216" s="10" t="s">
        <v>8088</v>
      </c>
      <c r="S2216" s="10" t="s">
        <v>26</v>
      </c>
    </row>
    <row r="2217" spans="1:19" s="10" customFormat="1" ht="15" hidden="1" customHeight="1" x14ac:dyDescent="0.25">
      <c r="A2217" s="10">
        <v>698061</v>
      </c>
      <c r="B2217" s="10" t="s">
        <v>1322</v>
      </c>
      <c r="C2217" s="76" t="s">
        <v>8378</v>
      </c>
      <c r="D2217" s="76"/>
      <c r="E2217" s="76"/>
      <c r="F2217" s="10" t="s">
        <v>7277</v>
      </c>
      <c r="G2217" s="10">
        <v>0</v>
      </c>
      <c r="I2217" s="10">
        <v>2.5</v>
      </c>
      <c r="K2217" s="10">
        <v>3</v>
      </c>
      <c r="L2217" s="10">
        <v>4</v>
      </c>
      <c r="M2217" s="10" t="s">
        <v>45</v>
      </c>
      <c r="O2217" s="12">
        <v>41507</v>
      </c>
      <c r="P2217" s="4" t="s">
        <v>8080</v>
      </c>
      <c r="Q2217" s="10" t="s">
        <v>5913</v>
      </c>
      <c r="R2217" s="10" t="s">
        <v>8088</v>
      </c>
      <c r="S2217" s="10" t="s">
        <v>26</v>
      </c>
    </row>
    <row r="2218" spans="1:19" s="10" customFormat="1" ht="15" hidden="1" customHeight="1" x14ac:dyDescent="0.25">
      <c r="A2218" s="10">
        <v>651035</v>
      </c>
      <c r="B2218" s="10" t="s">
        <v>112</v>
      </c>
      <c r="C2218" s="76" t="s">
        <v>8381</v>
      </c>
      <c r="D2218" s="76"/>
      <c r="E2218" s="76"/>
      <c r="F2218" s="10" t="s">
        <v>3461</v>
      </c>
      <c r="G2218" s="11">
        <v>2072.1</v>
      </c>
      <c r="H2218" s="10">
        <v>1</v>
      </c>
      <c r="I2218" s="10">
        <v>20</v>
      </c>
      <c r="K2218" s="10">
        <v>89.75</v>
      </c>
      <c r="L2218" s="10">
        <v>2.5</v>
      </c>
      <c r="M2218" s="10" t="s">
        <v>45</v>
      </c>
      <c r="O2218" s="12">
        <v>41316</v>
      </c>
      <c r="P2218" s="4" t="s">
        <v>8074</v>
      </c>
      <c r="Q2218" s="10" t="s">
        <v>42</v>
      </c>
      <c r="R2218" s="10" t="s">
        <v>8088</v>
      </c>
      <c r="S2218" s="10" t="s">
        <v>26</v>
      </c>
    </row>
    <row r="2219" spans="1:19" s="10" customFormat="1" ht="15" hidden="1" customHeight="1" x14ac:dyDescent="0.25">
      <c r="A2219" s="10">
        <v>624951</v>
      </c>
      <c r="B2219" s="10" t="s">
        <v>499</v>
      </c>
      <c r="C2219" s="76" t="s">
        <v>8383</v>
      </c>
      <c r="D2219" s="76"/>
      <c r="E2219" s="76"/>
      <c r="F2219" s="10" t="s">
        <v>794</v>
      </c>
      <c r="G2219" s="11">
        <v>945.89</v>
      </c>
      <c r="I2219" s="10">
        <v>20</v>
      </c>
      <c r="J2219" s="10">
        <v>0</v>
      </c>
      <c r="L2219" s="10">
        <v>4</v>
      </c>
      <c r="M2219" s="10" t="s">
        <v>45</v>
      </c>
      <c r="O2219" s="12">
        <v>41192</v>
      </c>
      <c r="P2219" s="4" t="s">
        <v>8070</v>
      </c>
      <c r="Q2219" s="10" t="s">
        <v>75</v>
      </c>
      <c r="R2219" s="10" t="s">
        <v>8088</v>
      </c>
      <c r="S2219" s="10" t="s">
        <v>26</v>
      </c>
    </row>
    <row r="2220" spans="1:19" s="10" customFormat="1" ht="15" hidden="1" customHeight="1" x14ac:dyDescent="0.25">
      <c r="A2220" s="10">
        <v>648804</v>
      </c>
      <c r="B2220" s="10" t="s">
        <v>528</v>
      </c>
      <c r="C2220" s="76" t="s">
        <v>8383</v>
      </c>
      <c r="D2220" s="76"/>
      <c r="E2220" s="76"/>
      <c r="F2220" s="10" t="s">
        <v>3248</v>
      </c>
      <c r="G2220" s="11">
        <v>34520</v>
      </c>
      <c r="I2220" s="10">
        <v>20</v>
      </c>
      <c r="J2220" s="10">
        <v>0</v>
      </c>
      <c r="L2220" s="10">
        <v>4</v>
      </c>
      <c r="M2220" s="10" t="s">
        <v>45</v>
      </c>
      <c r="O2220" s="12">
        <v>41306</v>
      </c>
      <c r="P2220" s="4" t="s">
        <v>8074</v>
      </c>
      <c r="Q2220" s="10" t="s">
        <v>103</v>
      </c>
      <c r="R2220" s="10" t="s">
        <v>8087</v>
      </c>
      <c r="S2220" s="10" t="s">
        <v>26</v>
      </c>
    </row>
    <row r="2221" spans="1:19" ht="15" hidden="1" customHeight="1" x14ac:dyDescent="0.25">
      <c r="A2221" s="10">
        <v>653329</v>
      </c>
      <c r="B2221" s="10" t="s">
        <v>125</v>
      </c>
      <c r="C2221" s="10"/>
      <c r="D2221" s="10"/>
      <c r="E2221" s="10"/>
      <c r="F2221" s="10" t="s">
        <v>3718</v>
      </c>
      <c r="G2221" s="11">
        <v>0</v>
      </c>
      <c r="H2221" s="13"/>
      <c r="I2221" s="10" t="s">
        <v>99</v>
      </c>
      <c r="J2221" s="10">
        <v>11</v>
      </c>
      <c r="K2221" s="10">
        <v>2</v>
      </c>
      <c r="L2221" s="47"/>
      <c r="M2221" s="10" t="s">
        <v>45</v>
      </c>
      <c r="N2221" s="10"/>
      <c r="O2221" s="12">
        <v>41325</v>
      </c>
      <c r="P2221" s="4" t="s">
        <v>8074</v>
      </c>
      <c r="Q2221" s="10" t="s">
        <v>25</v>
      </c>
      <c r="R2221" s="10" t="s">
        <v>8088</v>
      </c>
      <c r="S2221" s="13" t="s">
        <v>20</v>
      </c>
    </row>
    <row r="2222" spans="1:19" ht="15" hidden="1" customHeight="1" x14ac:dyDescent="0.25">
      <c r="A2222" s="10">
        <v>653332</v>
      </c>
      <c r="B2222" s="10" t="s">
        <v>3719</v>
      </c>
      <c r="C2222" s="10"/>
      <c r="D2222" s="10"/>
      <c r="E2222" s="10"/>
      <c r="F2222" s="10" t="s">
        <v>3720</v>
      </c>
      <c r="G2222" s="11">
        <v>1147</v>
      </c>
      <c r="H2222" s="13"/>
      <c r="I2222" s="10">
        <v>3</v>
      </c>
      <c r="J2222" s="10">
        <v>5</v>
      </c>
      <c r="K2222" s="10" t="s">
        <v>2350</v>
      </c>
      <c r="L2222" s="47"/>
      <c r="M2222" s="10" t="s">
        <v>45</v>
      </c>
      <c r="N2222" s="10"/>
      <c r="O2222" s="12">
        <v>41325</v>
      </c>
      <c r="P2222" s="4" t="s">
        <v>8074</v>
      </c>
      <c r="Q2222" s="10" t="s">
        <v>253</v>
      </c>
      <c r="R2222" s="10" t="s">
        <v>8088</v>
      </c>
      <c r="S2222" s="13" t="s">
        <v>20</v>
      </c>
    </row>
    <row r="2223" spans="1:19" ht="15" hidden="1" customHeight="1" x14ac:dyDescent="0.25">
      <c r="A2223" s="10">
        <v>653334</v>
      </c>
      <c r="B2223" s="10" t="s">
        <v>3719</v>
      </c>
      <c r="C2223" s="10"/>
      <c r="D2223" s="10"/>
      <c r="E2223" s="10"/>
      <c r="F2223" s="10" t="s">
        <v>3721</v>
      </c>
      <c r="G2223" s="11">
        <v>1439.5</v>
      </c>
      <c r="H2223" s="13"/>
      <c r="I2223" s="10">
        <v>6</v>
      </c>
      <c r="J2223" s="10">
        <v>8</v>
      </c>
      <c r="K2223" s="10" t="s">
        <v>3722</v>
      </c>
      <c r="L2223" s="47"/>
      <c r="M2223" s="10" t="s">
        <v>45</v>
      </c>
      <c r="N2223" s="10"/>
      <c r="O2223" s="12">
        <v>41325</v>
      </c>
      <c r="P2223" s="4" t="s">
        <v>8074</v>
      </c>
      <c r="Q2223" s="10" t="s">
        <v>253</v>
      </c>
      <c r="R2223" s="10" t="s">
        <v>8088</v>
      </c>
      <c r="S2223" s="13" t="s">
        <v>20</v>
      </c>
    </row>
    <row r="2224" spans="1:19" ht="15" hidden="1" customHeight="1" x14ac:dyDescent="0.25">
      <c r="A2224" s="10">
        <v>653335</v>
      </c>
      <c r="B2224" s="10" t="s">
        <v>3719</v>
      </c>
      <c r="C2224" s="10"/>
      <c r="D2224" s="10"/>
      <c r="E2224" s="10"/>
      <c r="F2224" s="10" t="s">
        <v>3723</v>
      </c>
      <c r="G2224" s="11">
        <v>2037.5</v>
      </c>
      <c r="H2224" s="13"/>
      <c r="I2224" s="10">
        <v>10</v>
      </c>
      <c r="J2224" s="10">
        <v>10</v>
      </c>
      <c r="K2224" s="10" t="s">
        <v>3724</v>
      </c>
      <c r="L2224" s="47"/>
      <c r="M2224" s="10" t="s">
        <v>45</v>
      </c>
      <c r="N2224" s="10"/>
      <c r="O2224" s="12">
        <v>41325</v>
      </c>
      <c r="P2224" s="4" t="s">
        <v>8074</v>
      </c>
      <c r="Q2224" s="10" t="s">
        <v>253</v>
      </c>
      <c r="R2224" s="10" t="s">
        <v>8088</v>
      </c>
      <c r="S2224" s="13" t="s">
        <v>20</v>
      </c>
    </row>
    <row r="2225" spans="1:19" ht="15" hidden="1" customHeight="1" x14ac:dyDescent="0.25">
      <c r="A2225" s="10">
        <v>653338</v>
      </c>
      <c r="B2225" s="10" t="s">
        <v>3719</v>
      </c>
      <c r="C2225" s="10"/>
      <c r="D2225" s="10"/>
      <c r="E2225" s="10"/>
      <c r="F2225" s="10" t="s">
        <v>3725</v>
      </c>
      <c r="G2225" s="11">
        <v>2075.5</v>
      </c>
      <c r="H2225" s="13"/>
      <c r="I2225" s="10">
        <v>12</v>
      </c>
      <c r="J2225" s="10">
        <v>12</v>
      </c>
      <c r="K2225" s="10" t="s">
        <v>3726</v>
      </c>
      <c r="L2225" s="47"/>
      <c r="M2225" s="10" t="s">
        <v>45</v>
      </c>
      <c r="N2225" s="10"/>
      <c r="O2225" s="12">
        <v>41325</v>
      </c>
      <c r="P2225" s="4" t="s">
        <v>8074</v>
      </c>
      <c r="Q2225" s="10" t="s">
        <v>253</v>
      </c>
      <c r="R2225" s="10" t="s">
        <v>8088</v>
      </c>
      <c r="S2225" s="13" t="s">
        <v>20</v>
      </c>
    </row>
    <row r="2226" spans="1:19" ht="15" hidden="1" customHeight="1" x14ac:dyDescent="0.25">
      <c r="A2226" s="10">
        <v>653396</v>
      </c>
      <c r="B2226" s="10" t="s">
        <v>371</v>
      </c>
      <c r="C2226" s="10"/>
      <c r="D2226" s="10"/>
      <c r="E2226" s="10"/>
      <c r="F2226" s="10" t="s">
        <v>3727</v>
      </c>
      <c r="G2226" s="11">
        <v>1218.5</v>
      </c>
      <c r="H2226" s="13"/>
      <c r="I2226" s="10" t="s">
        <v>453</v>
      </c>
      <c r="J2226" s="10">
        <v>8</v>
      </c>
      <c r="K2226" s="10" t="s">
        <v>3728</v>
      </c>
      <c r="L2226" s="47"/>
      <c r="M2226" s="10" t="s">
        <v>45</v>
      </c>
      <c r="N2226" s="10"/>
      <c r="O2226" s="12">
        <v>41325</v>
      </c>
      <c r="P2226" s="4" t="s">
        <v>8074</v>
      </c>
      <c r="Q2226" s="10" t="s">
        <v>169</v>
      </c>
      <c r="R2226" s="10" t="s">
        <v>8088</v>
      </c>
      <c r="S2226" s="13" t="s">
        <v>20</v>
      </c>
    </row>
    <row r="2227" spans="1:19" s="10" customFormat="1" ht="15" hidden="1" customHeight="1" x14ac:dyDescent="0.25">
      <c r="A2227" s="10">
        <v>652141</v>
      </c>
      <c r="B2227" s="10" t="s">
        <v>528</v>
      </c>
      <c r="C2227" s="76" t="s">
        <v>8383</v>
      </c>
      <c r="D2227" s="76"/>
      <c r="E2227" s="76"/>
      <c r="F2227" s="10" t="s">
        <v>3248</v>
      </c>
      <c r="G2227" s="11">
        <v>2050.92</v>
      </c>
      <c r="I2227" s="10">
        <v>20</v>
      </c>
      <c r="J2227" s="10">
        <v>0</v>
      </c>
      <c r="L2227" s="10">
        <v>4</v>
      </c>
      <c r="M2227" s="10" t="s">
        <v>45</v>
      </c>
      <c r="O2227" s="12">
        <v>41319</v>
      </c>
      <c r="P2227" s="4" t="s">
        <v>8074</v>
      </c>
      <c r="Q2227" s="10" t="s">
        <v>29</v>
      </c>
      <c r="R2227" s="10" t="s">
        <v>8087</v>
      </c>
      <c r="S2227" s="10" t="s">
        <v>26</v>
      </c>
    </row>
    <row r="2228" spans="1:19" s="10" customFormat="1" ht="15" hidden="1" customHeight="1" x14ac:dyDescent="0.25">
      <c r="A2228" s="10">
        <v>661134</v>
      </c>
      <c r="B2228" s="10" t="s">
        <v>528</v>
      </c>
      <c r="C2228" s="76" t="s">
        <v>8383</v>
      </c>
      <c r="D2228" s="76"/>
      <c r="E2228" s="76"/>
      <c r="F2228" s="10" t="s">
        <v>3248</v>
      </c>
      <c r="G2228" s="11">
        <v>36200</v>
      </c>
      <c r="I2228" s="10">
        <v>20</v>
      </c>
      <c r="J2228" s="10">
        <v>0</v>
      </c>
      <c r="L2228" s="10">
        <v>4</v>
      </c>
      <c r="M2228" s="10" t="s">
        <v>45</v>
      </c>
      <c r="O2228" s="12">
        <v>41353</v>
      </c>
      <c r="P2228" s="4" t="s">
        <v>8075</v>
      </c>
      <c r="Q2228" s="10" t="s">
        <v>31</v>
      </c>
      <c r="R2228" s="10" t="s">
        <v>8088</v>
      </c>
      <c r="S2228" s="10" t="s">
        <v>26</v>
      </c>
    </row>
    <row r="2229" spans="1:19" s="10" customFormat="1" ht="15" hidden="1" customHeight="1" x14ac:dyDescent="0.25">
      <c r="A2229" s="10">
        <v>703659</v>
      </c>
      <c r="B2229" s="10" t="s">
        <v>528</v>
      </c>
      <c r="C2229" s="76" t="s">
        <v>8383</v>
      </c>
      <c r="D2229" s="76"/>
      <c r="E2229" s="76"/>
      <c r="F2229" s="10" t="s">
        <v>7740</v>
      </c>
      <c r="G2229" s="10">
        <v>2521.86</v>
      </c>
      <c r="I2229" s="10">
        <v>20</v>
      </c>
      <c r="J2229" s="10">
        <v>0</v>
      </c>
      <c r="L2229" s="10">
        <v>4</v>
      </c>
      <c r="M2229" s="10" t="s">
        <v>18</v>
      </c>
      <c r="N2229" s="10">
        <v>887174</v>
      </c>
      <c r="O2229" s="12">
        <v>41516</v>
      </c>
      <c r="P2229" s="4" t="s">
        <v>8080</v>
      </c>
      <c r="Q2229" s="10" t="s">
        <v>75</v>
      </c>
      <c r="R2229" s="10" t="s">
        <v>8087</v>
      </c>
      <c r="S2229" s="10" t="s">
        <v>26</v>
      </c>
    </row>
    <row r="2230" spans="1:19" s="10" customFormat="1" ht="15" hidden="1" customHeight="1" x14ac:dyDescent="0.25">
      <c r="A2230" s="10">
        <v>705340</v>
      </c>
      <c r="B2230" s="10" t="s">
        <v>528</v>
      </c>
      <c r="C2230" s="76" t="s">
        <v>8383</v>
      </c>
      <c r="D2230" s="76"/>
      <c r="E2230" s="76"/>
      <c r="F2230" s="10" t="s">
        <v>7740</v>
      </c>
      <c r="G2230" s="10">
        <v>2108.16</v>
      </c>
      <c r="I2230" s="10">
        <v>20</v>
      </c>
      <c r="J2230" s="10">
        <v>0</v>
      </c>
      <c r="L2230" s="10">
        <v>4</v>
      </c>
      <c r="M2230" s="10" t="s">
        <v>45</v>
      </c>
      <c r="O2230" s="12">
        <v>41541</v>
      </c>
      <c r="P2230" s="4" t="s">
        <v>8081</v>
      </c>
      <c r="Q2230" s="10" t="s">
        <v>39</v>
      </c>
      <c r="R2230" s="10" t="s">
        <v>8087</v>
      </c>
      <c r="S2230" s="10" t="s">
        <v>26</v>
      </c>
    </row>
    <row r="2231" spans="1:19" s="10" customFormat="1" ht="15" hidden="1" customHeight="1" x14ac:dyDescent="0.25">
      <c r="A2231" s="10">
        <v>697728</v>
      </c>
      <c r="B2231" s="10" t="s">
        <v>41</v>
      </c>
      <c r="C2231" s="76" t="s">
        <v>8383</v>
      </c>
      <c r="D2231" s="76"/>
      <c r="E2231" s="76"/>
      <c r="F2231" s="10" t="s">
        <v>7237</v>
      </c>
      <c r="G2231" s="10">
        <v>1620.9</v>
      </c>
      <c r="I2231" s="10">
        <v>32</v>
      </c>
      <c r="K2231" s="10">
        <v>75</v>
      </c>
      <c r="L2231" s="10">
        <v>1.5</v>
      </c>
      <c r="M2231" s="10" t="s">
        <v>18</v>
      </c>
      <c r="N2231" s="10">
        <v>874505</v>
      </c>
      <c r="O2231" s="12">
        <v>41493</v>
      </c>
      <c r="P2231" s="4" t="s">
        <v>8080</v>
      </c>
      <c r="Q2231" s="10" t="s">
        <v>39</v>
      </c>
      <c r="R2231" s="10" t="s">
        <v>8088</v>
      </c>
      <c r="S2231" s="10" t="s">
        <v>26</v>
      </c>
    </row>
    <row r="2232" spans="1:19" s="10" customFormat="1" ht="15" hidden="1" customHeight="1" x14ac:dyDescent="0.25">
      <c r="A2232" s="10">
        <v>659622</v>
      </c>
      <c r="B2232" s="10" t="s">
        <v>63</v>
      </c>
      <c r="C2232" s="76" t="s">
        <v>8383</v>
      </c>
      <c r="D2232" s="76"/>
      <c r="E2232" s="76"/>
      <c r="F2232" s="10" t="s">
        <v>4196</v>
      </c>
      <c r="G2232" s="11">
        <v>11368.5</v>
      </c>
      <c r="H2232" s="10">
        <v>1</v>
      </c>
      <c r="I2232" s="10">
        <v>35</v>
      </c>
      <c r="J2232" s="10">
        <v>25</v>
      </c>
      <c r="L2232" s="10">
        <v>6</v>
      </c>
      <c r="M2232" s="10" t="s">
        <v>45</v>
      </c>
      <c r="O2232" s="12">
        <v>41347</v>
      </c>
      <c r="P2232" s="4" t="s">
        <v>8075</v>
      </c>
      <c r="Q2232" s="10" t="s">
        <v>140</v>
      </c>
      <c r="R2232" s="10" t="s">
        <v>8088</v>
      </c>
      <c r="S2232" s="10" t="s">
        <v>26</v>
      </c>
    </row>
    <row r="2233" spans="1:19" ht="15" hidden="1" customHeight="1" x14ac:dyDescent="0.25">
      <c r="A2233" s="10">
        <v>653442</v>
      </c>
      <c r="B2233" s="10" t="s">
        <v>1179</v>
      </c>
      <c r="C2233" s="10"/>
      <c r="D2233" s="10"/>
      <c r="E2233" s="10"/>
      <c r="F2233" s="10" t="s">
        <v>3735</v>
      </c>
      <c r="G2233" s="11">
        <v>6088</v>
      </c>
      <c r="H2233" s="13"/>
      <c r="I2233" s="10">
        <v>13</v>
      </c>
      <c r="J2233" s="10" t="s">
        <v>3736</v>
      </c>
      <c r="K2233" s="47"/>
      <c r="L2233" s="47"/>
      <c r="M2233" s="10" t="s">
        <v>45</v>
      </c>
      <c r="N2233" s="10"/>
      <c r="O2233" s="12">
        <v>41325</v>
      </c>
      <c r="P2233" s="4" t="s">
        <v>8074</v>
      </c>
      <c r="Q2233" s="10" t="s">
        <v>42</v>
      </c>
      <c r="R2233" s="10" t="s">
        <v>8088</v>
      </c>
      <c r="S2233" s="13" t="s">
        <v>20</v>
      </c>
    </row>
    <row r="2234" spans="1:19" ht="15" hidden="1" customHeight="1" x14ac:dyDescent="0.25">
      <c r="A2234" s="10">
        <v>653447</v>
      </c>
      <c r="B2234" s="10" t="s">
        <v>1179</v>
      </c>
      <c r="C2234" s="10"/>
      <c r="D2234" s="10"/>
      <c r="E2234" s="10"/>
      <c r="F2234" s="10" t="s">
        <v>3737</v>
      </c>
      <c r="G2234" s="11">
        <v>5400</v>
      </c>
      <c r="H2234" s="13"/>
      <c r="I2234" s="10">
        <v>13</v>
      </c>
      <c r="J2234" s="10" t="s">
        <v>3738</v>
      </c>
      <c r="K2234" s="47"/>
      <c r="L2234" s="13"/>
      <c r="M2234" s="10" t="s">
        <v>45</v>
      </c>
      <c r="N2234" s="10"/>
      <c r="O2234" s="12">
        <v>41325</v>
      </c>
      <c r="P2234" s="4" t="s">
        <v>8074</v>
      </c>
      <c r="Q2234" s="10" t="s">
        <v>42</v>
      </c>
      <c r="R2234" s="10" t="s">
        <v>8088</v>
      </c>
      <c r="S2234" s="13" t="s">
        <v>20</v>
      </c>
    </row>
    <row r="2235" spans="1:19" s="10" customFormat="1" ht="15" hidden="1" customHeight="1" x14ac:dyDescent="0.25">
      <c r="A2235" s="10">
        <v>631657</v>
      </c>
      <c r="B2235" s="10" t="s">
        <v>63</v>
      </c>
      <c r="C2235" s="76" t="s">
        <v>8383</v>
      </c>
      <c r="D2235" s="76"/>
      <c r="E2235" s="76"/>
      <c r="F2235" s="10" t="s">
        <v>1522</v>
      </c>
      <c r="G2235" s="11">
        <v>6019.9</v>
      </c>
      <c r="I2235" s="10">
        <v>36</v>
      </c>
      <c r="J2235" s="10">
        <v>0</v>
      </c>
      <c r="K2235" s="10">
        <v>48</v>
      </c>
      <c r="L2235" s="10">
        <v>4</v>
      </c>
      <c r="M2235" s="10" t="s">
        <v>45</v>
      </c>
      <c r="O2235" s="12">
        <v>41221</v>
      </c>
      <c r="P2235" s="4" t="s">
        <v>8071</v>
      </c>
      <c r="Q2235" s="10" t="s">
        <v>140</v>
      </c>
      <c r="R2235" s="10" t="s">
        <v>8088</v>
      </c>
      <c r="S2235" s="10" t="s">
        <v>26</v>
      </c>
    </row>
    <row r="2236" spans="1:19" s="10" customFormat="1" ht="15" hidden="1" customHeight="1" x14ac:dyDescent="0.25">
      <c r="A2236" s="10">
        <v>669893</v>
      </c>
      <c r="B2236" s="10" t="s">
        <v>440</v>
      </c>
      <c r="C2236" s="76" t="s">
        <v>8383</v>
      </c>
      <c r="D2236" s="76"/>
      <c r="E2236" s="76"/>
      <c r="F2236" s="10" t="s">
        <v>5125</v>
      </c>
      <c r="G2236" s="11">
        <v>1908.96</v>
      </c>
      <c r="I2236" s="10">
        <v>36</v>
      </c>
      <c r="J2236" s="10">
        <v>36</v>
      </c>
      <c r="L2236" s="10">
        <v>6</v>
      </c>
      <c r="M2236" s="10" t="s">
        <v>45</v>
      </c>
      <c r="O2236" s="12">
        <v>41390</v>
      </c>
      <c r="P2236" s="4" t="s">
        <v>8076</v>
      </c>
      <c r="Q2236" s="10" t="s">
        <v>87</v>
      </c>
      <c r="R2236" s="10" t="s">
        <v>8088</v>
      </c>
      <c r="S2236" s="10" t="s">
        <v>26</v>
      </c>
    </row>
    <row r="2237" spans="1:19" ht="15" hidden="1" customHeight="1" x14ac:dyDescent="0.25">
      <c r="A2237" s="10">
        <v>653484</v>
      </c>
      <c r="B2237" s="10" t="s">
        <v>48</v>
      </c>
      <c r="C2237" s="10"/>
      <c r="D2237" s="10"/>
      <c r="E2237" s="10"/>
      <c r="F2237" s="10" t="s">
        <v>3741</v>
      </c>
      <c r="G2237" s="11">
        <v>2085</v>
      </c>
      <c r="H2237" s="13"/>
      <c r="I2237" s="10" t="s">
        <v>3742</v>
      </c>
      <c r="J2237" s="47"/>
      <c r="K2237" s="47"/>
      <c r="L2237" s="47"/>
      <c r="M2237" s="10" t="s">
        <v>45</v>
      </c>
      <c r="N2237" s="10"/>
      <c r="O2237" s="12">
        <v>41325</v>
      </c>
      <c r="P2237" s="4" t="s">
        <v>8074</v>
      </c>
      <c r="Q2237" s="10" t="s">
        <v>317</v>
      </c>
      <c r="R2237" s="10" t="s">
        <v>8088</v>
      </c>
      <c r="S2237" s="13" t="s">
        <v>20</v>
      </c>
    </row>
    <row r="2238" spans="1:19" ht="15" hidden="1" customHeight="1" x14ac:dyDescent="0.25">
      <c r="A2238" s="10">
        <v>653493</v>
      </c>
      <c r="B2238" s="10" t="s">
        <v>547</v>
      </c>
      <c r="C2238" s="10"/>
      <c r="D2238" s="10"/>
      <c r="E2238" s="10"/>
      <c r="F2238" s="10" t="s">
        <v>3743</v>
      </c>
      <c r="G2238" s="11">
        <v>4450</v>
      </c>
      <c r="H2238" s="13"/>
      <c r="I2238" s="10">
        <v>8</v>
      </c>
      <c r="J2238" s="10" t="s">
        <v>3744</v>
      </c>
      <c r="K2238" s="47"/>
      <c r="L2238" s="47"/>
      <c r="M2238" s="10" t="s">
        <v>45</v>
      </c>
      <c r="N2238" s="10"/>
      <c r="O2238" s="12">
        <v>41325</v>
      </c>
      <c r="P2238" s="4" t="s">
        <v>8074</v>
      </c>
      <c r="Q2238" s="10" t="s">
        <v>29</v>
      </c>
      <c r="R2238" s="10" t="s">
        <v>8088</v>
      </c>
      <c r="S2238" s="13" t="s">
        <v>20</v>
      </c>
    </row>
    <row r="2239" spans="1:19" s="10" customFormat="1" ht="15" hidden="1" customHeight="1" x14ac:dyDescent="0.25">
      <c r="A2239" s="10">
        <v>693405</v>
      </c>
      <c r="B2239" s="10" t="s">
        <v>63</v>
      </c>
      <c r="C2239" s="76" t="s">
        <v>8383</v>
      </c>
      <c r="D2239" s="76"/>
      <c r="E2239" s="76"/>
      <c r="F2239" s="10" t="s">
        <v>6741</v>
      </c>
      <c r="G2239" s="10">
        <v>3970.45</v>
      </c>
      <c r="I2239" s="10">
        <v>43.3</v>
      </c>
      <c r="J2239" s="10">
        <v>0</v>
      </c>
      <c r="K2239" s="10">
        <v>220.5</v>
      </c>
      <c r="L2239" s="10">
        <v>7.9</v>
      </c>
      <c r="M2239" s="10" t="s">
        <v>45</v>
      </c>
      <c r="O2239" s="12">
        <v>41487</v>
      </c>
      <c r="P2239" s="4" t="s">
        <v>8080</v>
      </c>
      <c r="Q2239" s="10" t="s">
        <v>140</v>
      </c>
      <c r="R2239" s="10" t="s">
        <v>8088</v>
      </c>
      <c r="S2239" s="10" t="s">
        <v>26</v>
      </c>
    </row>
    <row r="2240" spans="1:19" ht="15" hidden="1" customHeight="1" x14ac:dyDescent="0.25">
      <c r="A2240" s="10">
        <v>653512</v>
      </c>
      <c r="B2240" s="10" t="s">
        <v>810</v>
      </c>
      <c r="C2240" s="10"/>
      <c r="D2240" s="10"/>
      <c r="E2240" s="10"/>
      <c r="F2240" s="10" t="s">
        <v>3747</v>
      </c>
      <c r="G2240" s="11">
        <v>783.75</v>
      </c>
      <c r="H2240" s="13"/>
      <c r="I2240" s="10" t="s">
        <v>196</v>
      </c>
      <c r="J2240" s="10">
        <v>8</v>
      </c>
      <c r="K2240" s="10" t="s">
        <v>3748</v>
      </c>
      <c r="L2240" s="47"/>
      <c r="M2240" s="10" t="s">
        <v>45</v>
      </c>
      <c r="N2240" s="10"/>
      <c r="O2240" s="12">
        <v>41325</v>
      </c>
      <c r="P2240" s="4" t="s">
        <v>8074</v>
      </c>
      <c r="Q2240" s="10" t="s">
        <v>58</v>
      </c>
      <c r="R2240" s="10" t="s">
        <v>8088</v>
      </c>
      <c r="S2240" s="13" t="s">
        <v>20</v>
      </c>
    </row>
    <row r="2241" spans="1:19" s="10" customFormat="1" ht="15" hidden="1" customHeight="1" x14ac:dyDescent="0.25">
      <c r="A2241" s="10">
        <v>669900</v>
      </c>
      <c r="B2241" s="10" t="s">
        <v>440</v>
      </c>
      <c r="C2241" s="76" t="s">
        <v>8383</v>
      </c>
      <c r="D2241" s="76"/>
      <c r="E2241" s="76"/>
      <c r="F2241" s="10" t="s">
        <v>5126</v>
      </c>
      <c r="G2241" s="11">
        <v>1208.6600000000001</v>
      </c>
      <c r="I2241" s="10">
        <v>50</v>
      </c>
      <c r="J2241" s="10">
        <v>0</v>
      </c>
      <c r="K2241" s="10">
        <v>1200</v>
      </c>
      <c r="L2241" s="10">
        <v>4</v>
      </c>
      <c r="M2241" s="10" t="s">
        <v>45</v>
      </c>
      <c r="O2241" s="12">
        <v>41390</v>
      </c>
      <c r="P2241" s="4" t="s">
        <v>8076</v>
      </c>
      <c r="Q2241" s="10" t="s">
        <v>87</v>
      </c>
      <c r="R2241" s="10" t="s">
        <v>8088</v>
      </c>
      <c r="S2241" s="10" t="s">
        <v>26</v>
      </c>
    </row>
    <row r="2242" spans="1:19" ht="15" hidden="1" customHeight="1" x14ac:dyDescent="0.25">
      <c r="A2242" s="10">
        <v>653521</v>
      </c>
      <c r="B2242" s="10" t="s">
        <v>810</v>
      </c>
      <c r="C2242" s="10"/>
      <c r="D2242" s="10"/>
      <c r="E2242" s="10"/>
      <c r="F2242" s="10" t="s">
        <v>3749</v>
      </c>
      <c r="G2242" s="11">
        <v>747.5</v>
      </c>
      <c r="H2242" s="47"/>
      <c r="I2242" s="10" t="s">
        <v>196</v>
      </c>
      <c r="J2242" s="10">
        <v>7</v>
      </c>
      <c r="K2242" s="10" t="s">
        <v>3750</v>
      </c>
      <c r="L2242" s="47"/>
      <c r="M2242" s="10" t="s">
        <v>45</v>
      </c>
      <c r="N2242" s="10"/>
      <c r="O2242" s="12">
        <v>41325</v>
      </c>
      <c r="P2242" s="4" t="s">
        <v>8074</v>
      </c>
      <c r="Q2242" s="10" t="s">
        <v>58</v>
      </c>
      <c r="R2242" s="10" t="s">
        <v>8088</v>
      </c>
      <c r="S2242" s="13" t="s">
        <v>20</v>
      </c>
    </row>
    <row r="2243" spans="1:19" ht="15" hidden="1" customHeight="1" x14ac:dyDescent="0.25">
      <c r="A2243" s="10">
        <v>653523</v>
      </c>
      <c r="B2243" s="10" t="s">
        <v>810</v>
      </c>
      <c r="C2243" s="10"/>
      <c r="D2243" s="10"/>
      <c r="E2243" s="10"/>
      <c r="F2243" s="10" t="s">
        <v>3751</v>
      </c>
      <c r="G2243" s="11">
        <v>747.5</v>
      </c>
      <c r="H2243" s="13"/>
      <c r="I2243" s="10" t="s">
        <v>196</v>
      </c>
      <c r="J2243" s="10">
        <v>6</v>
      </c>
      <c r="K2243" s="10" t="s">
        <v>3750</v>
      </c>
      <c r="L2243" s="47"/>
      <c r="M2243" s="10" t="s">
        <v>45</v>
      </c>
      <c r="N2243" s="10"/>
      <c r="O2243" s="12">
        <v>41325</v>
      </c>
      <c r="P2243" s="4" t="s">
        <v>8074</v>
      </c>
      <c r="Q2243" s="10" t="s">
        <v>58</v>
      </c>
      <c r="R2243" s="10" t="s">
        <v>8088</v>
      </c>
      <c r="S2243" s="13" t="s">
        <v>20</v>
      </c>
    </row>
    <row r="2244" spans="1:19" ht="15" hidden="1" customHeight="1" x14ac:dyDescent="0.25">
      <c r="A2244" s="10">
        <v>653540</v>
      </c>
      <c r="B2244" s="10" t="s">
        <v>3752</v>
      </c>
      <c r="C2244" s="10"/>
      <c r="D2244" s="10"/>
      <c r="E2244" s="10"/>
      <c r="F2244" s="10" t="s">
        <v>3753</v>
      </c>
      <c r="G2244" s="11">
        <v>1305.5</v>
      </c>
      <c r="H2244" s="13"/>
      <c r="I2244" s="10" t="s">
        <v>143</v>
      </c>
      <c r="J2244" s="10">
        <v>10</v>
      </c>
      <c r="K2244" s="10" t="s">
        <v>3754</v>
      </c>
      <c r="L2244" s="47"/>
      <c r="M2244" s="10" t="s">
        <v>45</v>
      </c>
      <c r="N2244" s="10"/>
      <c r="O2244" s="12">
        <v>41325</v>
      </c>
      <c r="P2244" s="4" t="s">
        <v>8074</v>
      </c>
      <c r="Q2244" s="10" t="s">
        <v>34</v>
      </c>
      <c r="R2244" s="10" t="s">
        <v>8088</v>
      </c>
      <c r="S2244" s="13" t="s">
        <v>20</v>
      </c>
    </row>
    <row r="2245" spans="1:19" ht="15" hidden="1" customHeight="1" x14ac:dyDescent="0.25">
      <c r="A2245" s="10">
        <v>653543</v>
      </c>
      <c r="B2245" s="10" t="s">
        <v>3752</v>
      </c>
      <c r="C2245" s="10"/>
      <c r="D2245" s="10"/>
      <c r="E2245" s="10"/>
      <c r="F2245" s="10" t="s">
        <v>3755</v>
      </c>
      <c r="G2245" s="11">
        <v>1033.75</v>
      </c>
      <c r="H2245" s="13"/>
      <c r="I2245" s="10" t="s">
        <v>119</v>
      </c>
      <c r="J2245" s="10">
        <v>6</v>
      </c>
      <c r="K2245" s="10" t="s">
        <v>3754</v>
      </c>
      <c r="L2245" s="47"/>
      <c r="M2245" s="10" t="s">
        <v>45</v>
      </c>
      <c r="N2245" s="10"/>
      <c r="O2245" s="12">
        <v>41325</v>
      </c>
      <c r="P2245" s="4" t="s">
        <v>8074</v>
      </c>
      <c r="Q2245" s="10" t="s">
        <v>34</v>
      </c>
      <c r="R2245" s="10" t="s">
        <v>8088</v>
      </c>
      <c r="S2245" s="13" t="s">
        <v>20</v>
      </c>
    </row>
    <row r="2246" spans="1:19" ht="15" hidden="1" customHeight="1" x14ac:dyDescent="0.25">
      <c r="A2246" s="10">
        <v>653544</v>
      </c>
      <c r="B2246" s="10" t="s">
        <v>64</v>
      </c>
      <c r="C2246" s="10"/>
      <c r="D2246" s="10"/>
      <c r="E2246" s="10"/>
      <c r="F2246" s="10" t="s">
        <v>3756</v>
      </c>
      <c r="G2246" s="11">
        <v>1656.5</v>
      </c>
      <c r="H2246" s="13"/>
      <c r="I2246" s="10" t="s">
        <v>1716</v>
      </c>
      <c r="J2246" s="10">
        <v>36</v>
      </c>
      <c r="K2246" s="10" t="s">
        <v>3757</v>
      </c>
      <c r="L2246" s="47"/>
      <c r="M2246" s="10" t="s">
        <v>45</v>
      </c>
      <c r="N2246" s="10"/>
      <c r="O2246" s="12">
        <v>41325</v>
      </c>
      <c r="P2246" s="4" t="s">
        <v>8074</v>
      </c>
      <c r="Q2246" s="10" t="s">
        <v>31</v>
      </c>
      <c r="R2246" s="10" t="s">
        <v>8088</v>
      </c>
      <c r="S2246" s="13" t="s">
        <v>20</v>
      </c>
    </row>
    <row r="2247" spans="1:19" ht="15" hidden="1" customHeight="1" x14ac:dyDescent="0.25">
      <c r="A2247" s="10">
        <v>653554</v>
      </c>
      <c r="B2247" s="10" t="s">
        <v>150</v>
      </c>
      <c r="C2247" s="10"/>
      <c r="D2247" s="10"/>
      <c r="E2247" s="10"/>
      <c r="F2247" s="10" t="s">
        <v>3758</v>
      </c>
      <c r="G2247" s="11">
        <v>6277.5</v>
      </c>
      <c r="H2247" s="13"/>
      <c r="I2247" s="10" t="s">
        <v>3759</v>
      </c>
      <c r="J2247" s="10">
        <v>20</v>
      </c>
      <c r="K2247" s="10">
        <v>2</v>
      </c>
      <c r="L2247" s="13"/>
      <c r="M2247" s="10" t="s">
        <v>45</v>
      </c>
      <c r="N2247" s="10"/>
      <c r="O2247" s="12">
        <v>41325</v>
      </c>
      <c r="P2247" s="4" t="s">
        <v>8074</v>
      </c>
      <c r="Q2247" s="10" t="s">
        <v>34</v>
      </c>
      <c r="R2247" s="10" t="s">
        <v>8088</v>
      </c>
      <c r="S2247" s="13" t="s">
        <v>20</v>
      </c>
    </row>
    <row r="2248" spans="1:19" ht="15" hidden="1" customHeight="1" x14ac:dyDescent="0.25">
      <c r="A2248" s="10">
        <v>653556</v>
      </c>
      <c r="B2248" s="10" t="s">
        <v>150</v>
      </c>
      <c r="C2248" s="10"/>
      <c r="D2248" s="10"/>
      <c r="E2248" s="10"/>
      <c r="F2248" s="10" t="s">
        <v>3760</v>
      </c>
      <c r="G2248" s="11">
        <v>12605</v>
      </c>
      <c r="H2248" s="13"/>
      <c r="I2248" s="10" t="s">
        <v>3761</v>
      </c>
      <c r="J2248" s="10">
        <v>30</v>
      </c>
      <c r="K2248" s="10" t="s">
        <v>3762</v>
      </c>
      <c r="L2248" s="47"/>
      <c r="M2248" s="10" t="s">
        <v>45</v>
      </c>
      <c r="N2248" s="10"/>
      <c r="O2248" s="12">
        <v>41325</v>
      </c>
      <c r="P2248" s="4" t="s">
        <v>8074</v>
      </c>
      <c r="Q2248" s="10" t="s">
        <v>34</v>
      </c>
      <c r="R2248" s="10" t="s">
        <v>8088</v>
      </c>
      <c r="S2248" s="13" t="s">
        <v>20</v>
      </c>
    </row>
    <row r="2249" spans="1:19" s="10" customFormat="1" ht="15" hidden="1" customHeight="1" x14ac:dyDescent="0.25">
      <c r="A2249" s="10">
        <v>667304</v>
      </c>
      <c r="B2249" s="10" t="s">
        <v>63</v>
      </c>
      <c r="C2249" s="76" t="s">
        <v>8383</v>
      </c>
      <c r="D2249" s="76"/>
      <c r="E2249" s="76"/>
      <c r="F2249" s="10" t="s">
        <v>4881</v>
      </c>
      <c r="G2249" s="11">
        <v>2947.36</v>
      </c>
      <c r="I2249" s="10">
        <v>52</v>
      </c>
      <c r="L2249" s="10">
        <v>1.5</v>
      </c>
      <c r="M2249" s="10" t="s">
        <v>45</v>
      </c>
      <c r="O2249" s="12">
        <v>41381</v>
      </c>
      <c r="P2249" s="4" t="s">
        <v>8076</v>
      </c>
      <c r="Q2249" s="10" t="s">
        <v>87</v>
      </c>
      <c r="R2249" s="10" t="s">
        <v>8088</v>
      </c>
      <c r="S2249" s="10" t="s">
        <v>26</v>
      </c>
    </row>
    <row r="2250" spans="1:19" ht="15" hidden="1" customHeight="1" x14ac:dyDescent="0.25">
      <c r="A2250" s="10">
        <v>653659</v>
      </c>
      <c r="B2250" s="10" t="s">
        <v>518</v>
      </c>
      <c r="C2250" s="10"/>
      <c r="D2250" s="10"/>
      <c r="E2250" s="10"/>
      <c r="F2250" s="10" t="s">
        <v>3764</v>
      </c>
      <c r="G2250" s="11">
        <v>1872</v>
      </c>
      <c r="H2250" s="47"/>
      <c r="I2250" s="10">
        <v>2.5</v>
      </c>
      <c r="J2250" s="10" t="s">
        <v>3765</v>
      </c>
      <c r="K2250" s="47"/>
      <c r="L2250" s="47"/>
      <c r="M2250" s="10" t="s">
        <v>45</v>
      </c>
      <c r="N2250" s="10"/>
      <c r="O2250" s="12">
        <v>41325</v>
      </c>
      <c r="P2250" s="4" t="s">
        <v>8074</v>
      </c>
      <c r="Q2250" s="10" t="s">
        <v>414</v>
      </c>
      <c r="R2250" s="10" t="s">
        <v>8088</v>
      </c>
      <c r="S2250" s="13" t="s">
        <v>20</v>
      </c>
    </row>
    <row r="2251" spans="1:19" ht="15" hidden="1" customHeight="1" x14ac:dyDescent="0.25">
      <c r="A2251" s="10">
        <v>653662</v>
      </c>
      <c r="B2251" s="10" t="s">
        <v>518</v>
      </c>
      <c r="C2251" s="10"/>
      <c r="D2251" s="10"/>
      <c r="E2251" s="10"/>
      <c r="F2251" s="10" t="s">
        <v>3764</v>
      </c>
      <c r="G2251" s="11">
        <v>1886.4</v>
      </c>
      <c r="H2251" s="47"/>
      <c r="I2251" s="10">
        <v>2.5</v>
      </c>
      <c r="J2251" s="10" t="s">
        <v>3765</v>
      </c>
      <c r="K2251" s="47"/>
      <c r="L2251" s="47"/>
      <c r="M2251" s="10" t="s">
        <v>45</v>
      </c>
      <c r="N2251" s="10"/>
      <c r="O2251" s="12">
        <v>41325</v>
      </c>
      <c r="P2251" s="4" t="s">
        <v>8074</v>
      </c>
      <c r="Q2251" s="10" t="s">
        <v>414</v>
      </c>
      <c r="R2251" s="47" t="s">
        <v>8087</v>
      </c>
      <c r="S2251" s="13" t="s">
        <v>20</v>
      </c>
    </row>
    <row r="2252" spans="1:19" ht="15" hidden="1" customHeight="1" x14ac:dyDescent="0.25">
      <c r="A2252" s="10">
        <v>653665</v>
      </c>
      <c r="B2252" s="10" t="s">
        <v>24</v>
      </c>
      <c r="C2252" s="10"/>
      <c r="D2252" s="10"/>
      <c r="E2252" s="10"/>
      <c r="F2252" s="10" t="s">
        <v>3766</v>
      </c>
      <c r="G2252" s="11">
        <v>864.5</v>
      </c>
      <c r="H2252" s="47"/>
      <c r="I2252" s="10" t="s">
        <v>3004</v>
      </c>
      <c r="J2252" s="10" t="s">
        <v>3767</v>
      </c>
      <c r="K2252" s="47"/>
      <c r="L2252" s="47"/>
      <c r="M2252" s="10" t="s">
        <v>45</v>
      </c>
      <c r="N2252" s="10"/>
      <c r="O2252" s="12">
        <v>41325</v>
      </c>
      <c r="P2252" s="4" t="s">
        <v>8074</v>
      </c>
      <c r="Q2252" s="10" t="s">
        <v>29</v>
      </c>
      <c r="R2252" s="10" t="s">
        <v>8088</v>
      </c>
      <c r="S2252" s="13" t="s">
        <v>20</v>
      </c>
    </row>
    <row r="2253" spans="1:19" ht="15" hidden="1" customHeight="1" x14ac:dyDescent="0.25">
      <c r="A2253" s="10">
        <v>653667</v>
      </c>
      <c r="B2253" s="10" t="s">
        <v>197</v>
      </c>
      <c r="C2253" s="10"/>
      <c r="D2253" s="10"/>
      <c r="E2253" s="10"/>
      <c r="F2253" s="10" t="s">
        <v>3768</v>
      </c>
      <c r="G2253" s="11">
        <v>1533</v>
      </c>
      <c r="H2253" s="13"/>
      <c r="I2253" s="10">
        <v>12</v>
      </c>
      <c r="J2253" s="10">
        <v>18</v>
      </c>
      <c r="K2253" s="10" t="s">
        <v>3769</v>
      </c>
      <c r="L2253" s="47"/>
      <c r="M2253" s="10" t="s">
        <v>45</v>
      </c>
      <c r="N2253" s="10"/>
      <c r="O2253" s="12">
        <v>41325</v>
      </c>
      <c r="P2253" s="4" t="s">
        <v>8074</v>
      </c>
      <c r="Q2253" s="10" t="s">
        <v>58</v>
      </c>
      <c r="R2253" s="10" t="s">
        <v>8088</v>
      </c>
      <c r="S2253" s="13" t="s">
        <v>20</v>
      </c>
    </row>
    <row r="2254" spans="1:19" ht="15" hidden="1" customHeight="1" x14ac:dyDescent="0.25">
      <c r="A2254" s="10">
        <v>653668</v>
      </c>
      <c r="B2254" s="10" t="s">
        <v>197</v>
      </c>
      <c r="C2254" s="10"/>
      <c r="D2254" s="10"/>
      <c r="E2254" s="10"/>
      <c r="F2254" s="10" t="s">
        <v>3770</v>
      </c>
      <c r="G2254" s="11">
        <v>1770.5</v>
      </c>
      <c r="H2254" s="13"/>
      <c r="I2254" s="10">
        <v>15</v>
      </c>
      <c r="J2254" s="10">
        <v>18</v>
      </c>
      <c r="K2254" s="10" t="s">
        <v>3769</v>
      </c>
      <c r="L2254" s="47"/>
      <c r="M2254" s="10" t="s">
        <v>45</v>
      </c>
      <c r="N2254" s="10"/>
      <c r="O2254" s="12">
        <v>41325</v>
      </c>
      <c r="P2254" s="4" t="s">
        <v>8074</v>
      </c>
      <c r="Q2254" s="10" t="s">
        <v>58</v>
      </c>
      <c r="R2254" s="47" t="s">
        <v>8087</v>
      </c>
      <c r="S2254" s="13" t="s">
        <v>20</v>
      </c>
    </row>
    <row r="2255" spans="1:19" ht="15" hidden="1" customHeight="1" x14ac:dyDescent="0.25">
      <c r="A2255" s="10">
        <v>643280</v>
      </c>
      <c r="B2255" s="10" t="s">
        <v>2665</v>
      </c>
      <c r="C2255" s="10"/>
      <c r="D2255" s="10"/>
      <c r="E2255" s="10"/>
      <c r="F2255" s="10" t="s">
        <v>2666</v>
      </c>
      <c r="G2255" s="11">
        <v>2217</v>
      </c>
      <c r="H2255" s="13"/>
      <c r="I2255" s="10">
        <v>12</v>
      </c>
      <c r="J2255" s="47"/>
      <c r="K2255" s="10">
        <v>16</v>
      </c>
      <c r="L2255" s="10">
        <v>1.25</v>
      </c>
      <c r="M2255" s="10" t="s">
        <v>45</v>
      </c>
      <c r="N2255" s="10"/>
      <c r="O2255" s="12">
        <v>41276</v>
      </c>
      <c r="P2255" s="4" t="s">
        <v>8073</v>
      </c>
      <c r="Q2255" s="10" t="s">
        <v>74</v>
      </c>
      <c r="R2255" s="10" t="s">
        <v>8088</v>
      </c>
      <c r="S2255" s="13" t="s">
        <v>20</v>
      </c>
    </row>
    <row r="2256" spans="1:19" ht="15" hidden="1" customHeight="1" x14ac:dyDescent="0.25">
      <c r="A2256" s="10">
        <v>653683</v>
      </c>
      <c r="B2256" s="10" t="s">
        <v>2316</v>
      </c>
      <c r="C2256" s="10"/>
      <c r="D2256" s="10"/>
      <c r="E2256" s="10"/>
      <c r="F2256" s="10" t="s">
        <v>3772</v>
      </c>
      <c r="G2256" s="11">
        <v>1199.2</v>
      </c>
      <c r="H2256" s="13"/>
      <c r="I2256" s="10" t="s">
        <v>720</v>
      </c>
      <c r="J2256" s="10" t="s">
        <v>3773</v>
      </c>
      <c r="K2256" s="47"/>
      <c r="L2256" s="47"/>
      <c r="M2256" s="10" t="s">
        <v>45</v>
      </c>
      <c r="N2256" s="10"/>
      <c r="O2256" s="12">
        <v>41325</v>
      </c>
      <c r="P2256" s="4" t="s">
        <v>8074</v>
      </c>
      <c r="Q2256" s="10" t="s">
        <v>288</v>
      </c>
      <c r="R2256" s="10" t="s">
        <v>8088</v>
      </c>
      <c r="S2256" s="13" t="s">
        <v>20</v>
      </c>
    </row>
    <row r="2257" spans="1:19" ht="15" hidden="1" customHeight="1" x14ac:dyDescent="0.25">
      <c r="A2257" s="10">
        <v>653695</v>
      </c>
      <c r="B2257" s="10" t="s">
        <v>2492</v>
      </c>
      <c r="C2257" s="10"/>
      <c r="D2257" s="10"/>
      <c r="E2257" s="10"/>
      <c r="F2257" s="10" t="s">
        <v>3774</v>
      </c>
      <c r="G2257" s="11">
        <v>3335</v>
      </c>
      <c r="H2257" s="13"/>
      <c r="I2257" s="10">
        <v>13</v>
      </c>
      <c r="J2257" s="47"/>
      <c r="K2257" s="10">
        <v>7</v>
      </c>
      <c r="L2257" s="10">
        <v>1.6</v>
      </c>
      <c r="M2257" s="10" t="s">
        <v>45</v>
      </c>
      <c r="N2257" s="10"/>
      <c r="O2257" s="12">
        <v>41325</v>
      </c>
      <c r="P2257" s="4" t="s">
        <v>8074</v>
      </c>
      <c r="Q2257" s="10" t="s">
        <v>75</v>
      </c>
      <c r="R2257" s="10" t="s">
        <v>8088</v>
      </c>
      <c r="S2257" s="13" t="s">
        <v>20</v>
      </c>
    </row>
    <row r="2258" spans="1:19" s="10" customFormat="1" ht="15" hidden="1" customHeight="1" x14ac:dyDescent="0.25">
      <c r="A2258" s="10">
        <v>677011</v>
      </c>
      <c r="B2258" s="10" t="s">
        <v>554</v>
      </c>
      <c r="C2258" s="76" t="s">
        <v>8383</v>
      </c>
      <c r="D2258" s="76"/>
      <c r="E2258" s="76"/>
      <c r="F2258" s="10" t="s">
        <v>5614</v>
      </c>
      <c r="G2258" s="11">
        <v>6832.98</v>
      </c>
      <c r="I2258" s="10">
        <v>61</v>
      </c>
      <c r="J2258" s="10">
        <v>59</v>
      </c>
      <c r="L2258" s="10">
        <v>5</v>
      </c>
      <c r="M2258" s="10" t="s">
        <v>45</v>
      </c>
      <c r="O2258" s="12">
        <v>41417</v>
      </c>
      <c r="P2258" s="4" t="s">
        <v>8077</v>
      </c>
      <c r="Q2258" s="10" t="s">
        <v>164</v>
      </c>
      <c r="R2258" s="10" t="s">
        <v>8088</v>
      </c>
      <c r="S2258" s="10" t="s">
        <v>26</v>
      </c>
    </row>
    <row r="2259" spans="1:19" s="10" customFormat="1" ht="15" hidden="1" customHeight="1" x14ac:dyDescent="0.25">
      <c r="A2259" s="10">
        <v>695267</v>
      </c>
      <c r="B2259" s="10" t="s">
        <v>2253</v>
      </c>
      <c r="C2259" s="76" t="s">
        <v>8385</v>
      </c>
      <c r="D2259" s="76"/>
      <c r="E2259" s="76"/>
      <c r="F2259" s="10" t="s">
        <v>6944</v>
      </c>
      <c r="G2259" s="10">
        <v>1177.29</v>
      </c>
      <c r="I2259" s="10">
        <v>21</v>
      </c>
      <c r="J2259" s="10">
        <v>0</v>
      </c>
      <c r="K2259" s="10">
        <v>24</v>
      </c>
      <c r="L2259" s="10">
        <v>4</v>
      </c>
      <c r="M2259" s="10" t="s">
        <v>45</v>
      </c>
      <c r="O2259" s="12">
        <v>41495</v>
      </c>
      <c r="P2259" s="4" t="s">
        <v>8080</v>
      </c>
      <c r="Q2259" s="10" t="s">
        <v>164</v>
      </c>
      <c r="R2259" s="10" t="s">
        <v>8088</v>
      </c>
      <c r="S2259" s="10" t="s">
        <v>26</v>
      </c>
    </row>
    <row r="2260" spans="1:19" s="10" customFormat="1" ht="15" hidden="1" customHeight="1" x14ac:dyDescent="0.25">
      <c r="A2260" s="10">
        <v>695984</v>
      </c>
      <c r="B2260" s="10" t="s">
        <v>2253</v>
      </c>
      <c r="C2260" s="76" t="s">
        <v>8385</v>
      </c>
      <c r="D2260" s="76"/>
      <c r="E2260" s="76"/>
      <c r="F2260" s="10" t="s">
        <v>7027</v>
      </c>
      <c r="G2260" s="10">
        <v>1730.34</v>
      </c>
      <c r="I2260" s="10">
        <v>21</v>
      </c>
      <c r="J2260" s="10">
        <v>0</v>
      </c>
      <c r="K2260" s="10">
        <v>24</v>
      </c>
      <c r="L2260" s="10">
        <v>6</v>
      </c>
      <c r="M2260" s="10" t="s">
        <v>45</v>
      </c>
      <c r="O2260" s="12">
        <v>41499</v>
      </c>
      <c r="P2260" s="4" t="s">
        <v>8080</v>
      </c>
      <c r="Q2260" s="10" t="s">
        <v>164</v>
      </c>
      <c r="R2260" s="10" t="s">
        <v>8088</v>
      </c>
      <c r="S2260" s="10" t="s">
        <v>26</v>
      </c>
    </row>
    <row r="2261" spans="1:19" s="10" customFormat="1" ht="15" hidden="1" customHeight="1" x14ac:dyDescent="0.25">
      <c r="A2261" s="10">
        <v>660780</v>
      </c>
      <c r="B2261" s="10" t="s">
        <v>448</v>
      </c>
      <c r="C2261" s="76" t="s">
        <v>8385</v>
      </c>
      <c r="D2261" s="76"/>
      <c r="E2261" s="76"/>
      <c r="F2261" s="10" t="s">
        <v>4137</v>
      </c>
      <c r="G2261" s="11">
        <v>1765.01</v>
      </c>
      <c r="I2261" s="10">
        <v>47</v>
      </c>
      <c r="J2261" s="10">
        <v>0</v>
      </c>
      <c r="K2261" s="10">
        <v>74</v>
      </c>
      <c r="L2261" s="10">
        <v>3</v>
      </c>
      <c r="M2261" s="10" t="s">
        <v>18</v>
      </c>
      <c r="N2261" s="10">
        <v>795217</v>
      </c>
      <c r="O2261" s="12">
        <v>41341</v>
      </c>
      <c r="P2261" s="4" t="s">
        <v>8075</v>
      </c>
      <c r="Q2261" s="10" t="s">
        <v>52</v>
      </c>
      <c r="R2261" s="10" t="s">
        <v>8087</v>
      </c>
      <c r="S2261" s="10" t="s">
        <v>26</v>
      </c>
    </row>
    <row r="2262" spans="1:19" s="10" customFormat="1" ht="15" hidden="1" customHeight="1" x14ac:dyDescent="0.25">
      <c r="A2262" s="10">
        <v>642037</v>
      </c>
      <c r="B2262" s="10" t="s">
        <v>448</v>
      </c>
      <c r="C2262" s="76" t="s">
        <v>8385</v>
      </c>
      <c r="D2262" s="76"/>
      <c r="E2262" s="76"/>
      <c r="F2262" s="10" t="s">
        <v>449</v>
      </c>
      <c r="G2262" s="11">
        <v>1715.19</v>
      </c>
      <c r="I2262" s="10">
        <v>47</v>
      </c>
      <c r="J2262" s="10">
        <v>0</v>
      </c>
      <c r="K2262" s="10">
        <v>74</v>
      </c>
      <c r="L2262" s="10">
        <v>3</v>
      </c>
      <c r="M2262" s="10" t="s">
        <v>18</v>
      </c>
      <c r="N2262" s="10">
        <v>755848</v>
      </c>
      <c r="O2262" s="12">
        <v>41255</v>
      </c>
      <c r="P2262" s="4" t="s">
        <v>8072</v>
      </c>
      <c r="Q2262" s="10" t="s">
        <v>25</v>
      </c>
      <c r="R2262" s="10" t="s">
        <v>8087</v>
      </c>
      <c r="S2262" s="10" t="s">
        <v>26</v>
      </c>
    </row>
    <row r="2263" spans="1:19" ht="15" hidden="1" customHeight="1" x14ac:dyDescent="0.25">
      <c r="A2263" s="10">
        <v>627718</v>
      </c>
      <c r="B2263" s="10" t="s">
        <v>1089</v>
      </c>
      <c r="C2263" s="10"/>
      <c r="D2263" s="10" t="s">
        <v>8556</v>
      </c>
      <c r="E2263" s="10"/>
      <c r="F2263" s="10" t="s">
        <v>1090</v>
      </c>
      <c r="G2263" s="11">
        <v>1399.84</v>
      </c>
      <c r="H2263" s="47"/>
      <c r="I2263" s="10">
        <v>10</v>
      </c>
      <c r="J2263" s="47"/>
      <c r="K2263" s="10">
        <v>14</v>
      </c>
      <c r="L2263" s="10">
        <v>3</v>
      </c>
      <c r="M2263" s="10" t="s">
        <v>18</v>
      </c>
      <c r="N2263" s="10">
        <v>732524</v>
      </c>
      <c r="O2263" s="12">
        <v>41204</v>
      </c>
      <c r="P2263" s="4" t="s">
        <v>8070</v>
      </c>
      <c r="Q2263" s="10" t="s">
        <v>75</v>
      </c>
      <c r="R2263" s="10" t="s">
        <v>8088</v>
      </c>
      <c r="S2263" s="13" t="s">
        <v>20</v>
      </c>
    </row>
    <row r="2264" spans="1:19" ht="15" hidden="1" customHeight="1" x14ac:dyDescent="0.25">
      <c r="A2264" s="10">
        <v>653705</v>
      </c>
      <c r="B2264" s="10" t="s">
        <v>3161</v>
      </c>
      <c r="C2264" s="10"/>
      <c r="D2264" s="10"/>
      <c r="E2264" s="10"/>
      <c r="F2264" s="10" t="s">
        <v>3777</v>
      </c>
      <c r="G2264" s="11">
        <v>9837.5</v>
      </c>
      <c r="H2264" s="13"/>
      <c r="I2264" s="10" t="s">
        <v>375</v>
      </c>
      <c r="J2264" s="10">
        <v>14</v>
      </c>
      <c r="K2264" s="10" t="s">
        <v>3778</v>
      </c>
      <c r="L2264" s="13"/>
      <c r="M2264" s="10" t="s">
        <v>45</v>
      </c>
      <c r="N2264" s="10"/>
      <c r="O2264" s="12">
        <v>41326</v>
      </c>
      <c r="P2264" s="4" t="s">
        <v>8074</v>
      </c>
      <c r="Q2264" s="10" t="s">
        <v>25</v>
      </c>
      <c r="R2264" s="10" t="s">
        <v>8088</v>
      </c>
      <c r="S2264" s="13" t="s">
        <v>20</v>
      </c>
    </row>
    <row r="2265" spans="1:19" ht="15" hidden="1" customHeight="1" x14ac:dyDescent="0.25">
      <c r="A2265" s="10">
        <v>653707</v>
      </c>
      <c r="B2265" s="10" t="s">
        <v>3161</v>
      </c>
      <c r="C2265" s="10"/>
      <c r="D2265" s="10"/>
      <c r="E2265" s="10"/>
      <c r="F2265" s="10" t="s">
        <v>3779</v>
      </c>
      <c r="G2265" s="11">
        <v>22100</v>
      </c>
      <c r="H2265" s="13"/>
      <c r="I2265" s="10" t="s">
        <v>3780</v>
      </c>
      <c r="J2265" s="10">
        <v>24.5</v>
      </c>
      <c r="K2265" s="10" t="s">
        <v>3781</v>
      </c>
      <c r="L2265" s="47"/>
      <c r="M2265" s="10" t="s">
        <v>45</v>
      </c>
      <c r="N2265" s="10"/>
      <c r="O2265" s="12">
        <v>41326</v>
      </c>
      <c r="P2265" s="4" t="s">
        <v>8074</v>
      </c>
      <c r="Q2265" s="10" t="s">
        <v>25</v>
      </c>
      <c r="R2265" s="10" t="s">
        <v>8088</v>
      </c>
      <c r="S2265" s="13" t="s">
        <v>20</v>
      </c>
    </row>
    <row r="2266" spans="1:19" ht="15" hidden="1" customHeight="1" x14ac:dyDescent="0.25">
      <c r="A2266" s="10">
        <v>653721</v>
      </c>
      <c r="B2266" s="10" t="s">
        <v>3161</v>
      </c>
      <c r="C2266" s="10"/>
      <c r="D2266" s="10"/>
      <c r="E2266" s="10"/>
      <c r="F2266" s="10" t="s">
        <v>3782</v>
      </c>
      <c r="G2266" s="11">
        <v>15162.5</v>
      </c>
      <c r="H2266" s="13"/>
      <c r="I2266" s="10" t="s">
        <v>3780</v>
      </c>
      <c r="J2266" s="10">
        <v>16.5</v>
      </c>
      <c r="K2266" s="10" t="s">
        <v>3783</v>
      </c>
      <c r="L2266" s="47"/>
      <c r="M2266" s="10" t="s">
        <v>45</v>
      </c>
      <c r="N2266" s="10"/>
      <c r="O2266" s="12">
        <v>41326</v>
      </c>
      <c r="P2266" s="4" t="s">
        <v>8074</v>
      </c>
      <c r="Q2266" s="10" t="s">
        <v>25</v>
      </c>
      <c r="R2266" s="10" t="s">
        <v>8088</v>
      </c>
      <c r="S2266" s="13" t="s">
        <v>20</v>
      </c>
    </row>
    <row r="2267" spans="1:19" ht="15" hidden="1" customHeight="1" x14ac:dyDescent="0.25">
      <c r="A2267" s="10">
        <v>653791</v>
      </c>
      <c r="B2267" s="10" t="s">
        <v>3516</v>
      </c>
      <c r="C2267" s="10"/>
      <c r="D2267" s="10"/>
      <c r="E2267" s="10"/>
      <c r="F2267" s="10" t="s">
        <v>3784</v>
      </c>
      <c r="G2267" s="11">
        <v>0</v>
      </c>
      <c r="H2267" s="13"/>
      <c r="I2267" s="10">
        <v>6</v>
      </c>
      <c r="J2267" s="10" t="s">
        <v>3785</v>
      </c>
      <c r="K2267" s="47"/>
      <c r="L2267" s="47"/>
      <c r="M2267" s="10" t="s">
        <v>45</v>
      </c>
      <c r="N2267" s="10"/>
      <c r="O2267" s="12">
        <v>41326</v>
      </c>
      <c r="P2267" s="4" t="s">
        <v>8074</v>
      </c>
      <c r="Q2267" s="10" t="s">
        <v>269</v>
      </c>
      <c r="R2267" s="10" t="s">
        <v>8088</v>
      </c>
      <c r="S2267" s="13" t="s">
        <v>20</v>
      </c>
    </row>
    <row r="2268" spans="1:19" ht="15" hidden="1" customHeight="1" x14ac:dyDescent="0.25">
      <c r="A2268" s="10">
        <v>653806</v>
      </c>
      <c r="B2268" s="10" t="s">
        <v>149</v>
      </c>
      <c r="C2268" s="10"/>
      <c r="D2268" s="10"/>
      <c r="E2268" s="10"/>
      <c r="F2268" s="10" t="s">
        <v>3786</v>
      </c>
      <c r="G2268" s="11">
        <v>9650</v>
      </c>
      <c r="H2268" s="13"/>
      <c r="I2268" s="10">
        <v>8</v>
      </c>
      <c r="J2268" s="10" t="s">
        <v>3787</v>
      </c>
      <c r="K2268" s="47"/>
      <c r="L2268" s="47"/>
      <c r="M2268" s="10" t="s">
        <v>45</v>
      </c>
      <c r="N2268" s="10"/>
      <c r="O2268" s="12">
        <v>41326</v>
      </c>
      <c r="P2268" s="4" t="s">
        <v>8074</v>
      </c>
      <c r="Q2268" s="10" t="s">
        <v>203</v>
      </c>
      <c r="R2268" s="10" t="s">
        <v>8088</v>
      </c>
      <c r="S2268" s="13" t="s">
        <v>20</v>
      </c>
    </row>
    <row r="2269" spans="1:19" ht="15" hidden="1" customHeight="1" x14ac:dyDescent="0.25">
      <c r="A2269" s="10">
        <v>653858</v>
      </c>
      <c r="B2269" s="10" t="s">
        <v>64</v>
      </c>
      <c r="C2269" s="10"/>
      <c r="D2269" s="10"/>
      <c r="E2269" s="10"/>
      <c r="F2269" s="10" t="s">
        <v>3788</v>
      </c>
      <c r="G2269" s="11">
        <v>1851.5</v>
      </c>
      <c r="H2269" s="13"/>
      <c r="I2269" s="10">
        <v>38</v>
      </c>
      <c r="J2269" s="10">
        <v>58</v>
      </c>
      <c r="K2269" s="10" t="s">
        <v>3789</v>
      </c>
      <c r="L2269" s="47"/>
      <c r="M2269" s="10" t="s">
        <v>45</v>
      </c>
      <c r="N2269" s="10"/>
      <c r="O2269" s="12">
        <v>41326</v>
      </c>
      <c r="P2269" s="4" t="s">
        <v>8074</v>
      </c>
      <c r="Q2269" s="10" t="s">
        <v>58</v>
      </c>
      <c r="R2269" s="10" t="s">
        <v>8088</v>
      </c>
      <c r="S2269" s="13" t="s">
        <v>20</v>
      </c>
    </row>
    <row r="2270" spans="1:19" ht="15" hidden="1" customHeight="1" x14ac:dyDescent="0.25">
      <c r="A2270" s="10">
        <v>653896</v>
      </c>
      <c r="B2270" s="10" t="s">
        <v>3790</v>
      </c>
      <c r="C2270" s="10"/>
      <c r="D2270" s="10"/>
      <c r="E2270" s="10"/>
      <c r="F2270" s="10" t="s">
        <v>3791</v>
      </c>
      <c r="G2270" s="11">
        <v>18210</v>
      </c>
      <c r="H2270" s="13"/>
      <c r="I2270" s="10" t="s">
        <v>3792</v>
      </c>
      <c r="J2270" s="10">
        <v>9</v>
      </c>
      <c r="K2270" s="47"/>
      <c r="L2270" s="47"/>
      <c r="M2270" s="10" t="s">
        <v>45</v>
      </c>
      <c r="N2270" s="10"/>
      <c r="O2270" s="12">
        <v>41326</v>
      </c>
      <c r="P2270" s="4" t="s">
        <v>8074</v>
      </c>
      <c r="Q2270" s="10" t="s">
        <v>75</v>
      </c>
      <c r="R2270" s="10" t="s">
        <v>8088</v>
      </c>
      <c r="S2270" s="13" t="s">
        <v>20</v>
      </c>
    </row>
    <row r="2271" spans="1:19" ht="15" hidden="1" customHeight="1" x14ac:dyDescent="0.25">
      <c r="A2271" s="10">
        <v>653897</v>
      </c>
      <c r="B2271" s="10" t="s">
        <v>3790</v>
      </c>
      <c r="C2271" s="10"/>
      <c r="D2271" s="10"/>
      <c r="E2271" s="10"/>
      <c r="F2271" s="10" t="s">
        <v>3793</v>
      </c>
      <c r="G2271" s="11">
        <v>27915</v>
      </c>
      <c r="H2271" s="13"/>
      <c r="I2271" s="10" t="s">
        <v>3794</v>
      </c>
      <c r="J2271" s="10">
        <v>14.5</v>
      </c>
      <c r="K2271" s="47"/>
      <c r="L2271" s="13"/>
      <c r="M2271" s="10" t="s">
        <v>45</v>
      </c>
      <c r="N2271" s="10"/>
      <c r="O2271" s="12">
        <v>41326</v>
      </c>
      <c r="P2271" s="4" t="s">
        <v>8074</v>
      </c>
      <c r="Q2271" s="10" t="s">
        <v>75</v>
      </c>
      <c r="R2271" s="10" t="s">
        <v>8088</v>
      </c>
      <c r="S2271" s="13" t="s">
        <v>20</v>
      </c>
    </row>
    <row r="2272" spans="1:19" ht="15" hidden="1" customHeight="1" x14ac:dyDescent="0.25">
      <c r="A2272" s="10">
        <v>653937</v>
      </c>
      <c r="B2272" s="10" t="s">
        <v>423</v>
      </c>
      <c r="C2272" s="10"/>
      <c r="D2272" s="10"/>
      <c r="E2272" s="10"/>
      <c r="F2272" s="10" t="s">
        <v>3795</v>
      </c>
      <c r="G2272" s="11">
        <v>7352</v>
      </c>
      <c r="H2272" s="13"/>
      <c r="I2272" s="10">
        <v>37</v>
      </c>
      <c r="J2272" s="10" t="s">
        <v>3796</v>
      </c>
      <c r="K2272" s="47"/>
      <c r="L2272" s="47"/>
      <c r="M2272" s="10" t="s">
        <v>45</v>
      </c>
      <c r="N2272" s="10"/>
      <c r="O2272" s="12">
        <v>41326</v>
      </c>
      <c r="P2272" s="4" t="s">
        <v>8074</v>
      </c>
      <c r="Q2272" s="10" t="s">
        <v>39</v>
      </c>
      <c r="R2272" s="10" t="s">
        <v>8088</v>
      </c>
      <c r="S2272" s="13" t="s">
        <v>20</v>
      </c>
    </row>
    <row r="2273" spans="1:19" ht="15" hidden="1" customHeight="1" x14ac:dyDescent="0.25">
      <c r="A2273" s="10">
        <v>653947</v>
      </c>
      <c r="B2273" s="10" t="s">
        <v>3065</v>
      </c>
      <c r="C2273" s="10"/>
      <c r="D2273" s="10"/>
      <c r="E2273" s="10"/>
      <c r="F2273" s="10" t="s">
        <v>3797</v>
      </c>
      <c r="G2273" s="11">
        <v>2970.9</v>
      </c>
      <c r="H2273" s="13"/>
      <c r="I2273" s="10">
        <v>30</v>
      </c>
      <c r="J2273" s="10" t="s">
        <v>3798</v>
      </c>
      <c r="K2273" s="47"/>
      <c r="L2273" s="47"/>
      <c r="M2273" s="10" t="s">
        <v>45</v>
      </c>
      <c r="N2273" s="10"/>
      <c r="O2273" s="12">
        <v>41326</v>
      </c>
      <c r="P2273" s="4" t="s">
        <v>8074</v>
      </c>
      <c r="Q2273" s="10" t="s">
        <v>288</v>
      </c>
      <c r="R2273" s="10" t="s">
        <v>8088</v>
      </c>
      <c r="S2273" s="13" t="s">
        <v>20</v>
      </c>
    </row>
    <row r="2274" spans="1:19" ht="15" hidden="1" customHeight="1" x14ac:dyDescent="0.25">
      <c r="A2274" s="10">
        <v>653951</v>
      </c>
      <c r="B2274" s="10" t="s">
        <v>3065</v>
      </c>
      <c r="C2274" s="10"/>
      <c r="D2274" s="10"/>
      <c r="E2274" s="10"/>
      <c r="F2274" s="10" t="s">
        <v>3799</v>
      </c>
      <c r="G2274" s="11">
        <v>2749.43</v>
      </c>
      <c r="H2274" s="13"/>
      <c r="I2274" s="10">
        <v>30</v>
      </c>
      <c r="J2274" s="10" t="s">
        <v>3800</v>
      </c>
      <c r="K2274" s="47"/>
      <c r="L2274" s="47"/>
      <c r="M2274" s="10" t="s">
        <v>45</v>
      </c>
      <c r="N2274" s="10"/>
      <c r="O2274" s="12">
        <v>41326</v>
      </c>
      <c r="P2274" s="4" t="s">
        <v>8074</v>
      </c>
      <c r="Q2274" s="10" t="s">
        <v>288</v>
      </c>
      <c r="R2274" s="10" t="s">
        <v>8088</v>
      </c>
      <c r="S2274" s="13" t="s">
        <v>20</v>
      </c>
    </row>
    <row r="2275" spans="1:19" ht="15" hidden="1" customHeight="1" x14ac:dyDescent="0.25">
      <c r="A2275" s="10">
        <v>653952</v>
      </c>
      <c r="B2275" s="10" t="s">
        <v>1134</v>
      </c>
      <c r="C2275" s="10"/>
      <c r="D2275" s="10"/>
      <c r="E2275" s="10"/>
      <c r="F2275" s="10" t="s">
        <v>3801</v>
      </c>
      <c r="G2275" s="11">
        <v>932</v>
      </c>
      <c r="H2275" s="13"/>
      <c r="I2275" s="10">
        <v>12</v>
      </c>
      <c r="J2275" s="10">
        <v>36</v>
      </c>
      <c r="K2275" s="10" t="s">
        <v>3802</v>
      </c>
      <c r="L2275" s="47"/>
      <c r="M2275" s="10" t="s">
        <v>45</v>
      </c>
      <c r="N2275" s="10"/>
      <c r="O2275" s="12">
        <v>41326</v>
      </c>
      <c r="P2275" s="4" t="s">
        <v>8074</v>
      </c>
      <c r="Q2275" s="10" t="s">
        <v>1194</v>
      </c>
      <c r="R2275" s="10" t="s">
        <v>8088</v>
      </c>
      <c r="S2275" s="13" t="s">
        <v>20</v>
      </c>
    </row>
    <row r="2276" spans="1:19" ht="15" hidden="1" customHeight="1" x14ac:dyDescent="0.25">
      <c r="A2276" s="10">
        <v>653957</v>
      </c>
      <c r="B2276" s="10" t="s">
        <v>1134</v>
      </c>
      <c r="C2276" s="10"/>
      <c r="D2276" s="10"/>
      <c r="E2276" s="10"/>
      <c r="F2276" s="10" t="s">
        <v>3803</v>
      </c>
      <c r="G2276" s="11">
        <v>1104</v>
      </c>
      <c r="H2276" s="13"/>
      <c r="I2276" s="10">
        <v>18</v>
      </c>
      <c r="J2276" s="10">
        <v>30</v>
      </c>
      <c r="K2276" s="10" t="s">
        <v>3802</v>
      </c>
      <c r="L2276" s="47"/>
      <c r="M2276" s="10" t="s">
        <v>45</v>
      </c>
      <c r="N2276" s="10"/>
      <c r="O2276" s="12">
        <v>41326</v>
      </c>
      <c r="P2276" s="4" t="s">
        <v>8074</v>
      </c>
      <c r="Q2276" s="10" t="s">
        <v>1194</v>
      </c>
      <c r="R2276" s="10" t="s">
        <v>8088</v>
      </c>
      <c r="S2276" s="13" t="s">
        <v>20</v>
      </c>
    </row>
    <row r="2277" spans="1:19" ht="15" hidden="1" customHeight="1" x14ac:dyDescent="0.25">
      <c r="A2277" s="10">
        <v>653959</v>
      </c>
      <c r="B2277" s="10" t="s">
        <v>1134</v>
      </c>
      <c r="C2277" s="10"/>
      <c r="D2277" s="10"/>
      <c r="E2277" s="10"/>
      <c r="F2277" s="10" t="s">
        <v>3804</v>
      </c>
      <c r="G2277" s="11">
        <v>1615</v>
      </c>
      <c r="H2277" s="13"/>
      <c r="I2277" s="10">
        <v>21</v>
      </c>
      <c r="J2277" s="10">
        <v>41</v>
      </c>
      <c r="K2277" s="10" t="s">
        <v>3802</v>
      </c>
      <c r="L2277" s="47"/>
      <c r="M2277" s="10" t="s">
        <v>45</v>
      </c>
      <c r="N2277" s="10"/>
      <c r="O2277" s="12">
        <v>41326</v>
      </c>
      <c r="P2277" s="4" t="s">
        <v>8074</v>
      </c>
      <c r="Q2277" s="10" t="s">
        <v>1194</v>
      </c>
      <c r="R2277" s="10" t="s">
        <v>8088</v>
      </c>
      <c r="S2277" s="13" t="s">
        <v>20</v>
      </c>
    </row>
    <row r="2278" spans="1:19" ht="15" hidden="1" customHeight="1" x14ac:dyDescent="0.25">
      <c r="A2278" s="10">
        <v>663084</v>
      </c>
      <c r="B2278" s="10" t="s">
        <v>551</v>
      </c>
      <c r="C2278" s="10"/>
      <c r="D2278" s="10"/>
      <c r="E2278" s="10"/>
      <c r="F2278" s="10" t="s">
        <v>4504</v>
      </c>
      <c r="G2278" s="11">
        <v>2194.5</v>
      </c>
      <c r="H2278" s="13"/>
      <c r="I2278" s="10">
        <v>4</v>
      </c>
      <c r="J2278" s="47"/>
      <c r="K2278" s="10">
        <v>6</v>
      </c>
      <c r="L2278" s="10">
        <v>3</v>
      </c>
      <c r="M2278" s="10" t="s">
        <v>45</v>
      </c>
      <c r="N2278" s="10"/>
      <c r="O2278" s="12">
        <v>41361</v>
      </c>
      <c r="P2278" s="4" t="s">
        <v>8075</v>
      </c>
      <c r="Q2278" s="10" t="s">
        <v>29</v>
      </c>
      <c r="R2278" s="10" t="s">
        <v>8088</v>
      </c>
      <c r="S2278" s="13" t="s">
        <v>20</v>
      </c>
    </row>
    <row r="2279" spans="1:19" s="10" customFormat="1" ht="15" hidden="1" customHeight="1" x14ac:dyDescent="0.25">
      <c r="A2279" s="10">
        <v>688408</v>
      </c>
      <c r="B2279" s="10" t="s">
        <v>448</v>
      </c>
      <c r="C2279" s="76" t="s">
        <v>8385</v>
      </c>
      <c r="D2279" s="76"/>
      <c r="E2279" s="76"/>
      <c r="F2279" s="10" t="s">
        <v>6345</v>
      </c>
      <c r="G2279" s="11">
        <v>1716</v>
      </c>
      <c r="I2279" s="10">
        <v>47</v>
      </c>
      <c r="J2279" s="10">
        <v>0</v>
      </c>
      <c r="K2279" s="10">
        <v>74</v>
      </c>
      <c r="L2279" s="10">
        <v>3</v>
      </c>
      <c r="M2279" s="10" t="s">
        <v>18</v>
      </c>
      <c r="N2279" s="10">
        <v>851377</v>
      </c>
      <c r="O2279" s="12">
        <v>41449</v>
      </c>
      <c r="P2279" s="4" t="s">
        <v>8078</v>
      </c>
      <c r="Q2279" s="10" t="s">
        <v>269</v>
      </c>
      <c r="R2279" s="10" t="s">
        <v>8088</v>
      </c>
      <c r="S2279" s="10" t="s">
        <v>26</v>
      </c>
    </row>
    <row r="2280" spans="1:19" ht="15" hidden="1" customHeight="1" x14ac:dyDescent="0.25">
      <c r="A2280" s="10">
        <v>654073</v>
      </c>
      <c r="B2280" s="10" t="s">
        <v>327</v>
      </c>
      <c r="C2280" s="10"/>
      <c r="D2280" s="10"/>
      <c r="E2280" s="10"/>
      <c r="F2280" s="10" t="s">
        <v>3807</v>
      </c>
      <c r="G2280" s="11">
        <v>12937.5</v>
      </c>
      <c r="H2280" s="13"/>
      <c r="I2280" s="10" t="s">
        <v>3808</v>
      </c>
      <c r="J2280" s="10">
        <v>24</v>
      </c>
      <c r="K2280" s="10" t="s">
        <v>3809</v>
      </c>
      <c r="L2280" s="47"/>
      <c r="M2280" s="10" t="s">
        <v>45</v>
      </c>
      <c r="N2280" s="10"/>
      <c r="O2280" s="12">
        <v>41326</v>
      </c>
      <c r="P2280" s="4" t="s">
        <v>8074</v>
      </c>
      <c r="Q2280" s="10" t="s">
        <v>25</v>
      </c>
      <c r="R2280" s="10" t="s">
        <v>8088</v>
      </c>
      <c r="S2280" s="13" t="s">
        <v>20</v>
      </c>
    </row>
    <row r="2281" spans="1:19" ht="15" hidden="1" customHeight="1" x14ac:dyDescent="0.25">
      <c r="A2281" s="10">
        <v>654122</v>
      </c>
      <c r="B2281" s="10" t="s">
        <v>24</v>
      </c>
      <c r="C2281" s="10"/>
      <c r="D2281" s="10"/>
      <c r="E2281" s="10"/>
      <c r="F2281" s="10" t="s">
        <v>3810</v>
      </c>
      <c r="G2281" s="11">
        <v>1430</v>
      </c>
      <c r="H2281" s="13"/>
      <c r="I2281" s="10" t="s">
        <v>3004</v>
      </c>
      <c r="J2281" s="10" t="s">
        <v>3811</v>
      </c>
      <c r="K2281" s="47"/>
      <c r="L2281" s="47"/>
      <c r="M2281" s="10" t="s">
        <v>45</v>
      </c>
      <c r="N2281" s="10"/>
      <c r="O2281" s="12">
        <v>41326</v>
      </c>
      <c r="P2281" s="4" t="s">
        <v>8074</v>
      </c>
      <c r="Q2281" s="10" t="s">
        <v>47</v>
      </c>
      <c r="R2281" s="10" t="s">
        <v>8088</v>
      </c>
      <c r="S2281" s="13" t="s">
        <v>20</v>
      </c>
    </row>
    <row r="2282" spans="1:19" s="10" customFormat="1" ht="15" hidden="1" customHeight="1" x14ac:dyDescent="0.25">
      <c r="A2282" s="10">
        <v>692950</v>
      </c>
      <c r="B2282" s="10" t="s">
        <v>448</v>
      </c>
      <c r="C2282" s="76" t="s">
        <v>8385</v>
      </c>
      <c r="D2282" s="76"/>
      <c r="E2282" s="76"/>
      <c r="F2282" s="10" t="s">
        <v>6697</v>
      </c>
      <c r="G2282" s="10">
        <v>1694.18</v>
      </c>
      <c r="I2282" s="10">
        <v>47</v>
      </c>
      <c r="J2282" s="10">
        <v>0</v>
      </c>
      <c r="K2282" s="10">
        <v>74</v>
      </c>
      <c r="L2282" s="10">
        <v>3</v>
      </c>
      <c r="M2282" s="10" t="s">
        <v>18</v>
      </c>
      <c r="N2282" s="10">
        <v>862356</v>
      </c>
      <c r="O2282" s="12">
        <v>41471</v>
      </c>
      <c r="P2282" s="4" t="s">
        <v>8079</v>
      </c>
      <c r="Q2282" s="10" t="s">
        <v>269</v>
      </c>
      <c r="R2282" s="10" t="s">
        <v>8088</v>
      </c>
      <c r="S2282" s="10" t="s">
        <v>26</v>
      </c>
    </row>
    <row r="2283" spans="1:19" ht="15" hidden="1" customHeight="1" x14ac:dyDescent="0.25">
      <c r="A2283" s="10">
        <v>670749</v>
      </c>
      <c r="B2283" s="10" t="s">
        <v>292</v>
      </c>
      <c r="C2283" s="10"/>
      <c r="D2283" s="10" t="s">
        <v>8560</v>
      </c>
      <c r="E2283" s="10"/>
      <c r="F2283" s="10" t="s">
        <v>1877</v>
      </c>
      <c r="G2283" s="11">
        <v>1403.25</v>
      </c>
      <c r="H2283" s="13"/>
      <c r="I2283" s="10" t="s">
        <v>1878</v>
      </c>
      <c r="J2283" s="10" t="s">
        <v>1879</v>
      </c>
      <c r="K2283" s="47"/>
      <c r="L2283" s="47"/>
      <c r="M2283" s="10" t="s">
        <v>18</v>
      </c>
      <c r="N2283" s="10">
        <v>814634</v>
      </c>
      <c r="O2283" s="12">
        <v>41380</v>
      </c>
      <c r="P2283" s="4" t="s">
        <v>8076</v>
      </c>
      <c r="Q2283" s="10" t="s">
        <v>37</v>
      </c>
      <c r="R2283" s="47" t="s">
        <v>8087</v>
      </c>
      <c r="S2283" s="13" t="s">
        <v>20</v>
      </c>
    </row>
    <row r="2284" spans="1:19" ht="15" hidden="1" customHeight="1" x14ac:dyDescent="0.25">
      <c r="A2284" s="10">
        <v>657533</v>
      </c>
      <c r="B2284" s="10" t="s">
        <v>3812</v>
      </c>
      <c r="C2284" s="10"/>
      <c r="D2284" s="10"/>
      <c r="E2284" s="10"/>
      <c r="F2284" s="10" t="s">
        <v>3813</v>
      </c>
      <c r="G2284" s="11">
        <v>0</v>
      </c>
      <c r="H2284" s="13"/>
      <c r="I2284" s="10" t="s">
        <v>3814</v>
      </c>
      <c r="J2284" s="47"/>
      <c r="K2284" s="47"/>
      <c r="L2284" s="47"/>
      <c r="M2284" s="10" t="s">
        <v>45</v>
      </c>
      <c r="N2284" s="10"/>
      <c r="O2284" s="12">
        <v>41326</v>
      </c>
      <c r="P2284" s="4" t="s">
        <v>8074</v>
      </c>
      <c r="Q2284" s="10" t="s">
        <v>95</v>
      </c>
      <c r="R2284" s="10" t="s">
        <v>8088</v>
      </c>
      <c r="S2284" s="13" t="s">
        <v>20</v>
      </c>
    </row>
    <row r="2285" spans="1:19" s="10" customFormat="1" ht="15" hidden="1" customHeight="1" x14ac:dyDescent="0.25">
      <c r="A2285" s="10">
        <v>692950</v>
      </c>
      <c r="B2285" s="10" t="s">
        <v>448</v>
      </c>
      <c r="C2285" s="76" t="s">
        <v>8385</v>
      </c>
      <c r="D2285" s="76"/>
      <c r="E2285" s="76"/>
      <c r="F2285" s="10" t="s">
        <v>6697</v>
      </c>
      <c r="G2285" s="10">
        <v>1694.18</v>
      </c>
      <c r="I2285" s="10">
        <v>47</v>
      </c>
      <c r="J2285" s="10">
        <v>0</v>
      </c>
      <c r="K2285" s="10">
        <v>74</v>
      </c>
      <c r="L2285" s="10">
        <v>3</v>
      </c>
      <c r="M2285" s="10" t="s">
        <v>18</v>
      </c>
      <c r="N2285" s="10">
        <v>862356</v>
      </c>
      <c r="O2285" s="12">
        <v>41471</v>
      </c>
      <c r="P2285" s="4" t="s">
        <v>8079</v>
      </c>
      <c r="Q2285" s="10" t="s">
        <v>269</v>
      </c>
      <c r="R2285" s="10" t="s">
        <v>8088</v>
      </c>
      <c r="S2285" s="10" t="s">
        <v>26</v>
      </c>
    </row>
    <row r="2286" spans="1:19" s="10" customFormat="1" ht="15" hidden="1" customHeight="1" x14ac:dyDescent="0.25">
      <c r="A2286" s="10">
        <v>700324</v>
      </c>
      <c r="B2286" s="10" t="s">
        <v>448</v>
      </c>
      <c r="C2286" s="76" t="s">
        <v>8385</v>
      </c>
      <c r="D2286" s="76"/>
      <c r="E2286" s="76"/>
      <c r="F2286" s="10" t="s">
        <v>6697</v>
      </c>
      <c r="G2286" s="10">
        <v>1742.9</v>
      </c>
      <c r="I2286" s="10">
        <v>47</v>
      </c>
      <c r="J2286" s="10">
        <v>0</v>
      </c>
      <c r="K2286" s="10">
        <v>74</v>
      </c>
      <c r="L2286" s="10">
        <v>3</v>
      </c>
      <c r="M2286" s="10" t="s">
        <v>18</v>
      </c>
      <c r="N2286" s="10">
        <v>879249</v>
      </c>
      <c r="O2286" s="12">
        <v>41502</v>
      </c>
      <c r="P2286" s="4" t="s">
        <v>8080</v>
      </c>
      <c r="Q2286" s="10" t="s">
        <v>34</v>
      </c>
      <c r="R2286" s="10" t="s">
        <v>8087</v>
      </c>
      <c r="S2286" s="10" t="s">
        <v>26</v>
      </c>
    </row>
    <row r="2287" spans="1:19" ht="15" hidden="1" customHeight="1" x14ac:dyDescent="0.25">
      <c r="A2287" s="10">
        <v>654218</v>
      </c>
      <c r="B2287" s="10" t="s">
        <v>255</v>
      </c>
      <c r="C2287" s="10"/>
      <c r="D2287" s="10"/>
      <c r="E2287" s="10"/>
      <c r="F2287" s="10" t="s">
        <v>3817</v>
      </c>
      <c r="G2287" s="11">
        <v>5573</v>
      </c>
      <c r="H2287" s="13"/>
      <c r="I2287" s="10" t="s">
        <v>681</v>
      </c>
      <c r="J2287" s="10">
        <v>26</v>
      </c>
      <c r="K2287" s="10">
        <v>2</v>
      </c>
      <c r="L2287" s="47"/>
      <c r="M2287" s="10" t="s">
        <v>45</v>
      </c>
      <c r="N2287" s="10"/>
      <c r="O2287" s="12">
        <v>41327</v>
      </c>
      <c r="P2287" s="4" t="s">
        <v>8074</v>
      </c>
      <c r="Q2287" s="10" t="s">
        <v>49</v>
      </c>
      <c r="R2287" s="10" t="s">
        <v>8088</v>
      </c>
      <c r="S2287" s="13" t="s">
        <v>20</v>
      </c>
    </row>
    <row r="2288" spans="1:19" s="10" customFormat="1" ht="15" hidden="1" customHeight="1" x14ac:dyDescent="0.25">
      <c r="A2288" s="10">
        <v>657244</v>
      </c>
      <c r="B2288" s="10" t="s">
        <v>486</v>
      </c>
      <c r="C2288" s="76" t="s">
        <v>8388</v>
      </c>
      <c r="D2288" s="76"/>
      <c r="E2288" s="76"/>
      <c r="F2288" s="10" t="s">
        <v>4085</v>
      </c>
      <c r="G2288" s="11">
        <v>2195.2600000000002</v>
      </c>
      <c r="I2288" s="10">
        <v>22</v>
      </c>
      <c r="J2288" s="10">
        <v>21</v>
      </c>
      <c r="K2288" s="10">
        <v>68</v>
      </c>
      <c r="L2288" s="10">
        <v>3</v>
      </c>
      <c r="M2288" s="10" t="s">
        <v>45</v>
      </c>
      <c r="O2288" s="12">
        <v>41339</v>
      </c>
      <c r="P2288" s="4" t="s">
        <v>8075</v>
      </c>
      <c r="Q2288" s="10" t="s">
        <v>42</v>
      </c>
      <c r="R2288" s="10" t="s">
        <v>8088</v>
      </c>
      <c r="S2288" s="10" t="s">
        <v>26</v>
      </c>
    </row>
    <row r="2289" spans="1:19" ht="15" hidden="1" customHeight="1" x14ac:dyDescent="0.25">
      <c r="A2289" s="10">
        <v>654289</v>
      </c>
      <c r="B2289" s="10" t="s">
        <v>3819</v>
      </c>
      <c r="C2289" s="10"/>
      <c r="D2289" s="10"/>
      <c r="E2289" s="10"/>
      <c r="F2289" s="10" t="s">
        <v>3820</v>
      </c>
      <c r="G2289" s="11">
        <v>2375.25</v>
      </c>
      <c r="H2289" s="13"/>
      <c r="I2289" s="10">
        <v>15</v>
      </c>
      <c r="J2289" s="10" t="s">
        <v>3821</v>
      </c>
      <c r="K2289" s="47"/>
      <c r="L2289" s="47"/>
      <c r="M2289" s="10" t="s">
        <v>45</v>
      </c>
      <c r="N2289" s="10"/>
      <c r="O2289" s="12">
        <v>41327</v>
      </c>
      <c r="P2289" s="4" t="s">
        <v>8074</v>
      </c>
      <c r="Q2289" s="10" t="s">
        <v>39</v>
      </c>
      <c r="R2289" s="10" t="s">
        <v>8088</v>
      </c>
      <c r="S2289" s="13" t="s">
        <v>20</v>
      </c>
    </row>
    <row r="2290" spans="1:19" s="10" customFormat="1" ht="15" hidden="1" customHeight="1" x14ac:dyDescent="0.25">
      <c r="A2290" s="10">
        <v>689617</v>
      </c>
      <c r="B2290" s="10" t="s">
        <v>63</v>
      </c>
      <c r="C2290" s="76" t="s">
        <v>8388</v>
      </c>
      <c r="D2290" s="76"/>
      <c r="E2290" s="76"/>
      <c r="F2290" s="10" t="s">
        <v>6441</v>
      </c>
      <c r="G2290" s="11">
        <v>6633.59</v>
      </c>
      <c r="I2290" s="10">
        <v>24</v>
      </c>
      <c r="J2290" s="10">
        <v>12</v>
      </c>
      <c r="K2290" s="10">
        <v>32</v>
      </c>
      <c r="L2290" s="10">
        <v>4</v>
      </c>
      <c r="M2290" s="10" t="s">
        <v>45</v>
      </c>
      <c r="O2290" s="12">
        <v>41452</v>
      </c>
      <c r="P2290" s="4" t="s">
        <v>8078</v>
      </c>
      <c r="Q2290" s="10" t="s">
        <v>140</v>
      </c>
      <c r="R2290" s="10" t="s">
        <v>8088</v>
      </c>
      <c r="S2290" s="10" t="s">
        <v>26</v>
      </c>
    </row>
    <row r="2291" spans="1:19" ht="15" hidden="1" customHeight="1" x14ac:dyDescent="0.25">
      <c r="A2291" s="10">
        <v>654383</v>
      </c>
      <c r="B2291" s="10" t="s">
        <v>3822</v>
      </c>
      <c r="C2291" s="10"/>
      <c r="D2291" s="10"/>
      <c r="E2291" s="10"/>
      <c r="F2291" s="10" t="s">
        <v>3823</v>
      </c>
      <c r="G2291" s="11">
        <v>1338.5</v>
      </c>
      <c r="H2291" s="13"/>
      <c r="I2291" s="10" t="s">
        <v>168</v>
      </c>
      <c r="J2291" s="10" t="s">
        <v>2263</v>
      </c>
      <c r="K2291" s="47"/>
      <c r="L2291" s="47"/>
      <c r="M2291" s="10" t="s">
        <v>45</v>
      </c>
      <c r="N2291" s="10"/>
      <c r="O2291" s="12">
        <v>41327</v>
      </c>
      <c r="P2291" s="4" t="s">
        <v>8074</v>
      </c>
      <c r="Q2291" s="10" t="s">
        <v>75</v>
      </c>
      <c r="R2291" s="10" t="s">
        <v>8088</v>
      </c>
      <c r="S2291" s="13" t="s">
        <v>20</v>
      </c>
    </row>
    <row r="2292" spans="1:19" ht="15" hidden="1" customHeight="1" x14ac:dyDescent="0.25">
      <c r="A2292" s="10">
        <v>654392</v>
      </c>
      <c r="B2292" s="10" t="s">
        <v>3824</v>
      </c>
      <c r="C2292" s="10"/>
      <c r="D2292" s="10"/>
      <c r="E2292" s="10"/>
      <c r="F2292" s="10" t="s">
        <v>3825</v>
      </c>
      <c r="G2292" s="11">
        <v>6820</v>
      </c>
      <c r="H2292" s="13"/>
      <c r="I2292" s="10" t="s">
        <v>3826</v>
      </c>
      <c r="J2292" s="10">
        <v>7</v>
      </c>
      <c r="K2292" s="10">
        <v>2</v>
      </c>
      <c r="L2292" s="13"/>
      <c r="M2292" s="10" t="s">
        <v>45</v>
      </c>
      <c r="N2292" s="10"/>
      <c r="O2292" s="12">
        <v>41327</v>
      </c>
      <c r="P2292" s="4" t="s">
        <v>8074</v>
      </c>
      <c r="Q2292" s="10" t="s">
        <v>52</v>
      </c>
      <c r="R2292" s="10" t="s">
        <v>8088</v>
      </c>
      <c r="S2292" s="13" t="s">
        <v>20</v>
      </c>
    </row>
    <row r="2293" spans="1:19" ht="15" hidden="1" customHeight="1" x14ac:dyDescent="0.25">
      <c r="A2293" s="10">
        <v>654419</v>
      </c>
      <c r="B2293" s="10" t="s">
        <v>3827</v>
      </c>
      <c r="C2293" s="10"/>
      <c r="D2293" s="10"/>
      <c r="E2293" s="10"/>
      <c r="F2293" s="10" t="s">
        <v>3828</v>
      </c>
      <c r="G2293" s="11">
        <v>2345</v>
      </c>
      <c r="H2293" s="13"/>
      <c r="I2293" s="10" t="s">
        <v>3829</v>
      </c>
      <c r="J2293" s="10">
        <v>12</v>
      </c>
      <c r="K2293" s="47"/>
      <c r="L2293" s="47"/>
      <c r="M2293" s="10" t="s">
        <v>45</v>
      </c>
      <c r="N2293" s="10"/>
      <c r="O2293" s="12">
        <v>41327</v>
      </c>
      <c r="P2293" s="4" t="s">
        <v>8074</v>
      </c>
      <c r="Q2293" s="10" t="s">
        <v>34</v>
      </c>
      <c r="R2293" s="10" t="s">
        <v>8088</v>
      </c>
      <c r="S2293" s="13" t="s">
        <v>20</v>
      </c>
    </row>
    <row r="2294" spans="1:19" ht="15" hidden="1" customHeight="1" x14ac:dyDescent="0.25">
      <c r="A2294" s="10">
        <v>651758</v>
      </c>
      <c r="B2294" s="10" t="s">
        <v>225</v>
      </c>
      <c r="C2294" s="10"/>
      <c r="D2294" s="10"/>
      <c r="E2294" s="10"/>
      <c r="F2294" s="10" t="s">
        <v>3542</v>
      </c>
      <c r="G2294" s="11">
        <v>2185</v>
      </c>
      <c r="H2294" s="13"/>
      <c r="I2294" s="10">
        <v>6</v>
      </c>
      <c r="J2294" s="47"/>
      <c r="K2294" s="10">
        <v>9</v>
      </c>
      <c r="L2294" s="10">
        <v>2</v>
      </c>
      <c r="M2294" s="10" t="s">
        <v>45</v>
      </c>
      <c r="N2294" s="10"/>
      <c r="O2294" s="12">
        <v>41318</v>
      </c>
      <c r="P2294" s="4" t="s">
        <v>8074</v>
      </c>
      <c r="Q2294" s="10" t="s">
        <v>29</v>
      </c>
      <c r="R2294" s="10" t="s">
        <v>8088</v>
      </c>
      <c r="S2294" s="13" t="s">
        <v>20</v>
      </c>
    </row>
    <row r="2295" spans="1:19" s="10" customFormat="1" ht="15" hidden="1" customHeight="1" x14ac:dyDescent="0.25">
      <c r="A2295" s="10">
        <v>689617</v>
      </c>
      <c r="B2295" s="10" t="s">
        <v>63</v>
      </c>
      <c r="C2295" s="76" t="s">
        <v>8388</v>
      </c>
      <c r="D2295" s="76"/>
      <c r="E2295" s="76"/>
      <c r="F2295" s="10" t="s">
        <v>8286</v>
      </c>
      <c r="G2295" s="10">
        <v>6633.59</v>
      </c>
      <c r="I2295" s="10">
        <v>24</v>
      </c>
      <c r="J2295" s="10">
        <v>12</v>
      </c>
      <c r="K2295" s="10">
        <v>32</v>
      </c>
      <c r="L2295" s="10">
        <v>4</v>
      </c>
      <c r="M2295" s="10" t="s">
        <v>45</v>
      </c>
      <c r="O2295" s="12">
        <v>41467</v>
      </c>
      <c r="P2295" s="4" t="s">
        <v>8079</v>
      </c>
      <c r="Q2295" s="10" t="s">
        <v>140</v>
      </c>
      <c r="R2295" s="10" t="s">
        <v>8088</v>
      </c>
      <c r="S2295" s="10" t="s">
        <v>26</v>
      </c>
    </row>
    <row r="2296" spans="1:19" ht="15" hidden="1" customHeight="1" x14ac:dyDescent="0.25">
      <c r="A2296" s="10">
        <v>654479</v>
      </c>
      <c r="B2296" s="10" t="s">
        <v>2708</v>
      </c>
      <c r="C2296" s="10"/>
      <c r="D2296" s="10"/>
      <c r="E2296" s="10"/>
      <c r="F2296" s="10" t="s">
        <v>3834</v>
      </c>
      <c r="G2296" s="11">
        <v>37312.5</v>
      </c>
      <c r="H2296" s="13"/>
      <c r="I2296" s="10">
        <v>19.5</v>
      </c>
      <c r="J2296" s="10">
        <v>29</v>
      </c>
      <c r="K2296" s="10" t="s">
        <v>303</v>
      </c>
      <c r="L2296" s="47"/>
      <c r="M2296" s="10" t="s">
        <v>45</v>
      </c>
      <c r="N2296" s="10"/>
      <c r="O2296" s="12">
        <v>41327</v>
      </c>
      <c r="P2296" s="4" t="s">
        <v>8074</v>
      </c>
      <c r="Q2296" s="10" t="s">
        <v>31</v>
      </c>
      <c r="R2296" s="10" t="s">
        <v>8088</v>
      </c>
      <c r="S2296" s="13" t="s">
        <v>20</v>
      </c>
    </row>
    <row r="2297" spans="1:19" ht="15" hidden="1" customHeight="1" x14ac:dyDescent="0.25">
      <c r="A2297" s="10">
        <v>654481</v>
      </c>
      <c r="B2297" s="10" t="s">
        <v>371</v>
      </c>
      <c r="C2297" s="10"/>
      <c r="D2297" s="10"/>
      <c r="E2297" s="10"/>
      <c r="F2297" s="10" t="s">
        <v>3835</v>
      </c>
      <c r="G2297" s="11">
        <v>6370</v>
      </c>
      <c r="H2297" s="13"/>
      <c r="I2297" s="10">
        <v>6.125</v>
      </c>
      <c r="J2297" s="10" t="s">
        <v>3836</v>
      </c>
      <c r="K2297" s="47"/>
      <c r="L2297" s="47"/>
      <c r="M2297" s="10" t="s">
        <v>45</v>
      </c>
      <c r="N2297" s="10"/>
      <c r="O2297" s="12">
        <v>41327</v>
      </c>
      <c r="P2297" s="4" t="s">
        <v>8074</v>
      </c>
      <c r="Q2297" s="10" t="s">
        <v>58</v>
      </c>
      <c r="R2297" s="10" t="s">
        <v>8088</v>
      </c>
      <c r="S2297" s="13" t="s">
        <v>20</v>
      </c>
    </row>
    <row r="2298" spans="1:19" s="10" customFormat="1" ht="15" hidden="1" customHeight="1" x14ac:dyDescent="0.25">
      <c r="A2298" s="10">
        <v>629837</v>
      </c>
      <c r="B2298" s="10" t="s">
        <v>1277</v>
      </c>
      <c r="C2298" s="76" t="s">
        <v>8315</v>
      </c>
      <c r="D2298" s="76"/>
      <c r="E2298" s="76"/>
      <c r="F2298" s="10" t="s">
        <v>1284</v>
      </c>
      <c r="G2298" s="11">
        <v>710.4</v>
      </c>
      <c r="I2298" s="10">
        <v>10</v>
      </c>
      <c r="K2298" s="10">
        <v>10</v>
      </c>
      <c r="L2298" s="10">
        <v>4</v>
      </c>
      <c r="M2298" s="10" t="s">
        <v>45</v>
      </c>
      <c r="O2298" s="12">
        <v>41213</v>
      </c>
      <c r="P2298" s="4" t="s">
        <v>8070</v>
      </c>
      <c r="Q2298" s="10" t="s">
        <v>42</v>
      </c>
      <c r="R2298" s="10" t="s">
        <v>8088</v>
      </c>
      <c r="S2298" s="10" t="s">
        <v>26</v>
      </c>
    </row>
    <row r="2299" spans="1:19" ht="15" hidden="1" customHeight="1" x14ac:dyDescent="0.25">
      <c r="A2299" s="10">
        <v>654502</v>
      </c>
      <c r="B2299" s="10" t="s">
        <v>371</v>
      </c>
      <c r="C2299" s="10"/>
      <c r="D2299" s="10"/>
      <c r="E2299" s="10"/>
      <c r="F2299" s="10" t="s">
        <v>3838</v>
      </c>
      <c r="G2299" s="11">
        <v>2727</v>
      </c>
      <c r="H2299" s="13"/>
      <c r="I2299" s="10">
        <v>6.125</v>
      </c>
      <c r="J2299" s="10" t="s">
        <v>3839</v>
      </c>
      <c r="K2299" s="47"/>
      <c r="L2299" s="13"/>
      <c r="M2299" s="10" t="s">
        <v>45</v>
      </c>
      <c r="N2299" s="10"/>
      <c r="O2299" s="12">
        <v>41327</v>
      </c>
      <c r="P2299" s="4" t="s">
        <v>8074</v>
      </c>
      <c r="Q2299" s="10" t="s">
        <v>58</v>
      </c>
      <c r="R2299" s="47" t="s">
        <v>8087</v>
      </c>
      <c r="S2299" s="13" t="s">
        <v>20</v>
      </c>
    </row>
    <row r="2300" spans="1:19" ht="15" hidden="1" customHeight="1" x14ac:dyDescent="0.25">
      <c r="A2300" s="10">
        <v>654506</v>
      </c>
      <c r="B2300" s="10" t="s">
        <v>371</v>
      </c>
      <c r="C2300" s="10"/>
      <c r="D2300" s="10"/>
      <c r="E2300" s="10"/>
      <c r="F2300" s="10" t="s">
        <v>3840</v>
      </c>
      <c r="G2300" s="11">
        <v>2811.25</v>
      </c>
      <c r="H2300" s="47"/>
      <c r="I2300" s="10">
        <v>5.125</v>
      </c>
      <c r="J2300" s="10" t="s">
        <v>3841</v>
      </c>
      <c r="K2300" s="47"/>
      <c r="L2300" s="47"/>
      <c r="M2300" s="10" t="s">
        <v>45</v>
      </c>
      <c r="N2300" s="10"/>
      <c r="O2300" s="12">
        <v>41327</v>
      </c>
      <c r="P2300" s="4" t="s">
        <v>8074</v>
      </c>
      <c r="Q2300" s="10" t="s">
        <v>58</v>
      </c>
      <c r="R2300" s="47" t="s">
        <v>8087</v>
      </c>
      <c r="S2300" s="13" t="s">
        <v>20</v>
      </c>
    </row>
    <row r="2301" spans="1:19" ht="15" hidden="1" customHeight="1" x14ac:dyDescent="0.25">
      <c r="A2301" s="10">
        <v>654511</v>
      </c>
      <c r="B2301" s="10" t="s">
        <v>810</v>
      </c>
      <c r="C2301" s="10"/>
      <c r="D2301" s="10"/>
      <c r="E2301" s="10"/>
      <c r="F2301" s="10" t="s">
        <v>3842</v>
      </c>
      <c r="G2301" s="11">
        <v>129240</v>
      </c>
      <c r="H2301" s="47"/>
      <c r="I2301" s="10" t="s">
        <v>168</v>
      </c>
      <c r="J2301" s="10" t="s">
        <v>3843</v>
      </c>
      <c r="K2301" s="47"/>
      <c r="L2301" s="47"/>
      <c r="M2301" s="10" t="s">
        <v>45</v>
      </c>
      <c r="N2301" s="10"/>
      <c r="O2301" s="12">
        <v>41327</v>
      </c>
      <c r="P2301" s="4" t="s">
        <v>8074</v>
      </c>
      <c r="Q2301" s="10" t="s">
        <v>2490</v>
      </c>
      <c r="R2301" s="10" t="s">
        <v>8088</v>
      </c>
      <c r="S2301" s="13" t="s">
        <v>20</v>
      </c>
    </row>
    <row r="2302" spans="1:19" ht="15" hidden="1" customHeight="1" x14ac:dyDescent="0.25">
      <c r="A2302" s="10">
        <v>654549</v>
      </c>
      <c r="B2302" s="10" t="s">
        <v>3844</v>
      </c>
      <c r="C2302" s="10"/>
      <c r="D2302" s="10"/>
      <c r="E2302" s="10"/>
      <c r="F2302" s="10" t="s">
        <v>3845</v>
      </c>
      <c r="G2302" s="11">
        <v>3006</v>
      </c>
      <c r="H2302" s="13"/>
      <c r="I2302" s="10">
        <v>8</v>
      </c>
      <c r="J2302" s="10" t="s">
        <v>3846</v>
      </c>
      <c r="K2302" s="47"/>
      <c r="L2302" s="47"/>
      <c r="M2302" s="10" t="s">
        <v>45</v>
      </c>
      <c r="N2302" s="10"/>
      <c r="O2302" s="12">
        <v>41327</v>
      </c>
      <c r="P2302" s="4" t="s">
        <v>8074</v>
      </c>
      <c r="Q2302" s="10" t="s">
        <v>47</v>
      </c>
      <c r="R2302" s="10" t="s">
        <v>8088</v>
      </c>
      <c r="S2302" s="13" t="s">
        <v>20</v>
      </c>
    </row>
    <row r="2303" spans="1:19" ht="15" hidden="1" customHeight="1" x14ac:dyDescent="0.25">
      <c r="A2303" s="10">
        <v>654550</v>
      </c>
      <c r="B2303" s="10" t="s">
        <v>352</v>
      </c>
      <c r="C2303" s="10"/>
      <c r="D2303" s="10"/>
      <c r="E2303" s="10"/>
      <c r="F2303" s="10" t="s">
        <v>3847</v>
      </c>
      <c r="G2303" s="11">
        <v>1552.5</v>
      </c>
      <c r="H2303" s="13"/>
      <c r="I2303" s="10" t="s">
        <v>3848</v>
      </c>
      <c r="J2303" s="47"/>
      <c r="K2303" s="47"/>
      <c r="L2303" s="47"/>
      <c r="M2303" s="10" t="s">
        <v>45</v>
      </c>
      <c r="N2303" s="10"/>
      <c r="O2303" s="12">
        <v>41327</v>
      </c>
      <c r="P2303" s="4" t="s">
        <v>8074</v>
      </c>
      <c r="Q2303" s="10" t="s">
        <v>164</v>
      </c>
      <c r="R2303" s="10" t="s">
        <v>8088</v>
      </c>
      <c r="S2303" s="13" t="s">
        <v>20</v>
      </c>
    </row>
    <row r="2304" spans="1:19" ht="15" hidden="1" customHeight="1" x14ac:dyDescent="0.25">
      <c r="A2304" s="10">
        <v>654555</v>
      </c>
      <c r="B2304" s="10" t="s">
        <v>352</v>
      </c>
      <c r="C2304" s="10"/>
      <c r="D2304" s="10"/>
      <c r="E2304" s="10"/>
      <c r="F2304" s="10" t="s">
        <v>3849</v>
      </c>
      <c r="G2304" s="11">
        <v>2005</v>
      </c>
      <c r="H2304" s="13"/>
      <c r="I2304" s="10" t="s">
        <v>3848</v>
      </c>
      <c r="J2304" s="47"/>
      <c r="K2304" s="47"/>
      <c r="L2304" s="47"/>
      <c r="M2304" s="10" t="s">
        <v>45</v>
      </c>
      <c r="N2304" s="10"/>
      <c r="O2304" s="12">
        <v>41327</v>
      </c>
      <c r="P2304" s="4" t="s">
        <v>8074</v>
      </c>
      <c r="Q2304" s="10" t="s">
        <v>164</v>
      </c>
      <c r="R2304" s="10" t="s">
        <v>8088</v>
      </c>
      <c r="S2304" s="13" t="s">
        <v>20</v>
      </c>
    </row>
    <row r="2305" spans="1:19" ht="15" hidden="1" customHeight="1" x14ac:dyDescent="0.25">
      <c r="A2305" s="10">
        <v>673293</v>
      </c>
      <c r="B2305" s="10" t="s">
        <v>1089</v>
      </c>
      <c r="C2305" s="10"/>
      <c r="D2305" s="10" t="s">
        <v>8556</v>
      </c>
      <c r="E2305" s="10"/>
      <c r="F2305" s="10" t="s">
        <v>1090</v>
      </c>
      <c r="G2305" s="11">
        <v>1405.88</v>
      </c>
      <c r="H2305" s="13"/>
      <c r="I2305" s="10">
        <v>10</v>
      </c>
      <c r="J2305" s="47"/>
      <c r="K2305" s="10">
        <v>14</v>
      </c>
      <c r="L2305" s="10">
        <v>3</v>
      </c>
      <c r="M2305" s="10" t="s">
        <v>18</v>
      </c>
      <c r="N2305" s="10">
        <v>818995</v>
      </c>
      <c r="O2305" s="12">
        <v>41388</v>
      </c>
      <c r="P2305" s="4" t="s">
        <v>8076</v>
      </c>
      <c r="Q2305" s="10" t="s">
        <v>31</v>
      </c>
      <c r="R2305" s="47" t="s">
        <v>8087</v>
      </c>
      <c r="S2305" s="13" t="s">
        <v>20</v>
      </c>
    </row>
    <row r="2306" spans="1:19" s="10" customFormat="1" ht="15" hidden="1" customHeight="1" x14ac:dyDescent="0.25">
      <c r="A2306" s="10">
        <v>641807</v>
      </c>
      <c r="B2306" s="10" t="s">
        <v>237</v>
      </c>
      <c r="C2306" s="76" t="s">
        <v>8315</v>
      </c>
      <c r="D2306" s="76"/>
      <c r="E2306" s="76"/>
      <c r="F2306" s="10" t="s">
        <v>2497</v>
      </c>
      <c r="G2306" s="11">
        <v>764.46</v>
      </c>
      <c r="I2306" s="10">
        <v>10</v>
      </c>
      <c r="K2306" s="10">
        <v>14</v>
      </c>
      <c r="L2306" s="10">
        <v>1.5</v>
      </c>
      <c r="M2306" s="10" t="s">
        <v>45</v>
      </c>
      <c r="O2306" s="12">
        <v>41269</v>
      </c>
      <c r="P2306" s="4" t="s">
        <v>8072</v>
      </c>
      <c r="Q2306" s="10" t="s">
        <v>140</v>
      </c>
      <c r="R2306" s="10" t="s">
        <v>8088</v>
      </c>
      <c r="S2306" s="10" t="s">
        <v>26</v>
      </c>
    </row>
    <row r="2307" spans="1:19" s="10" customFormat="1" ht="15" hidden="1" customHeight="1" x14ac:dyDescent="0.25">
      <c r="A2307" s="10">
        <v>652675</v>
      </c>
      <c r="B2307" s="10" t="s">
        <v>1134</v>
      </c>
      <c r="C2307" s="76" t="s">
        <v>8315</v>
      </c>
      <c r="D2307" s="76"/>
      <c r="E2307" s="76"/>
      <c r="F2307" s="10" t="s">
        <v>3654</v>
      </c>
      <c r="G2307" s="11">
        <v>694.14</v>
      </c>
      <c r="I2307" s="10">
        <v>10</v>
      </c>
      <c r="K2307" s="10">
        <v>14</v>
      </c>
      <c r="L2307" s="10">
        <v>1.5</v>
      </c>
      <c r="M2307" s="10" t="s">
        <v>45</v>
      </c>
      <c r="O2307" s="12">
        <v>41323</v>
      </c>
      <c r="P2307" s="4" t="s">
        <v>8074</v>
      </c>
      <c r="Q2307" s="10" t="s">
        <v>19</v>
      </c>
      <c r="R2307" s="10" t="s">
        <v>8088</v>
      </c>
      <c r="S2307" s="10" t="s">
        <v>26</v>
      </c>
    </row>
    <row r="2308" spans="1:19" ht="15" hidden="1" customHeight="1" x14ac:dyDescent="0.25">
      <c r="A2308" s="10">
        <v>654631</v>
      </c>
      <c r="B2308" s="10" t="s">
        <v>3853</v>
      </c>
      <c r="C2308" s="10"/>
      <c r="D2308" s="10"/>
      <c r="E2308" s="10"/>
      <c r="F2308" s="10" t="s">
        <v>3854</v>
      </c>
      <c r="G2308" s="11">
        <v>0</v>
      </c>
      <c r="H2308" s="13"/>
      <c r="I2308" s="10">
        <v>20</v>
      </c>
      <c r="J2308" s="10" t="s">
        <v>3855</v>
      </c>
      <c r="K2308" s="47"/>
      <c r="L2308" s="47"/>
      <c r="M2308" s="10" t="s">
        <v>45</v>
      </c>
      <c r="N2308" s="10"/>
      <c r="O2308" s="12">
        <v>41330</v>
      </c>
      <c r="P2308" s="4" t="s">
        <v>8074</v>
      </c>
      <c r="Q2308" s="10" t="s">
        <v>42</v>
      </c>
      <c r="R2308" s="10" t="s">
        <v>8088</v>
      </c>
      <c r="S2308" s="13" t="s">
        <v>20</v>
      </c>
    </row>
    <row r="2309" spans="1:19" ht="15" hidden="1" customHeight="1" x14ac:dyDescent="0.25">
      <c r="A2309" s="10">
        <v>654632</v>
      </c>
      <c r="B2309" s="10" t="s">
        <v>3853</v>
      </c>
      <c r="C2309" s="10"/>
      <c r="D2309" s="10"/>
      <c r="E2309" s="10"/>
      <c r="F2309" s="10" t="s">
        <v>3856</v>
      </c>
      <c r="G2309" s="11">
        <v>10204.799999999999</v>
      </c>
      <c r="H2309" s="13"/>
      <c r="I2309" s="10">
        <v>20</v>
      </c>
      <c r="J2309" s="10" t="s">
        <v>3857</v>
      </c>
      <c r="K2309" s="47"/>
      <c r="L2309" s="47"/>
      <c r="M2309" s="10" t="s">
        <v>45</v>
      </c>
      <c r="N2309" s="10"/>
      <c r="O2309" s="12">
        <v>41330</v>
      </c>
      <c r="P2309" s="4" t="s">
        <v>8074</v>
      </c>
      <c r="Q2309" s="10" t="s">
        <v>42</v>
      </c>
      <c r="R2309" s="10" t="s">
        <v>8088</v>
      </c>
      <c r="S2309" s="13" t="s">
        <v>20</v>
      </c>
    </row>
    <row r="2310" spans="1:19" s="10" customFormat="1" ht="15" hidden="1" customHeight="1" x14ac:dyDescent="0.25">
      <c r="A2310" s="10">
        <v>702309</v>
      </c>
      <c r="B2310" s="10" t="s">
        <v>64</v>
      </c>
      <c r="C2310" s="76" t="s">
        <v>8315</v>
      </c>
      <c r="D2310" s="76"/>
      <c r="E2310" s="76"/>
      <c r="F2310" s="10" t="s">
        <v>7628</v>
      </c>
      <c r="G2310" s="10">
        <v>899</v>
      </c>
      <c r="I2310" s="10">
        <v>11</v>
      </c>
      <c r="J2310" s="10">
        <v>0</v>
      </c>
      <c r="K2310" s="10">
        <v>16.75</v>
      </c>
      <c r="L2310" s="10">
        <v>2</v>
      </c>
      <c r="M2310" s="10" t="s">
        <v>18</v>
      </c>
      <c r="N2310" s="10">
        <v>884036</v>
      </c>
      <c r="O2310" s="12">
        <v>41512</v>
      </c>
      <c r="P2310" s="4" t="s">
        <v>8080</v>
      </c>
      <c r="Q2310" s="10" t="s">
        <v>29</v>
      </c>
      <c r="R2310" s="10" t="s">
        <v>8087</v>
      </c>
      <c r="S2310" s="10" t="s">
        <v>26</v>
      </c>
    </row>
    <row r="2311" spans="1:19" ht="15" hidden="1" customHeight="1" x14ac:dyDescent="0.25">
      <c r="A2311" s="10">
        <v>654672</v>
      </c>
      <c r="B2311" s="10" t="s">
        <v>327</v>
      </c>
      <c r="C2311" s="10"/>
      <c r="D2311" s="10"/>
      <c r="E2311" s="10"/>
      <c r="F2311" s="10" t="s">
        <v>3859</v>
      </c>
      <c r="G2311" s="11">
        <v>26910</v>
      </c>
      <c r="H2311" s="13"/>
      <c r="I2311" s="10" t="s">
        <v>3808</v>
      </c>
      <c r="J2311" s="10">
        <v>24</v>
      </c>
      <c r="K2311" s="10">
        <v>6</v>
      </c>
      <c r="L2311" s="47"/>
      <c r="M2311" s="10" t="s">
        <v>45</v>
      </c>
      <c r="N2311" s="10"/>
      <c r="O2311" s="12">
        <v>41330</v>
      </c>
      <c r="P2311" s="4" t="s">
        <v>8074</v>
      </c>
      <c r="Q2311" s="10" t="s">
        <v>25</v>
      </c>
      <c r="R2311" s="10" t="s">
        <v>8088</v>
      </c>
      <c r="S2311" s="13" t="s">
        <v>20</v>
      </c>
    </row>
    <row r="2312" spans="1:19" ht="15" hidden="1" customHeight="1" x14ac:dyDescent="0.25">
      <c r="A2312" s="10">
        <v>654683</v>
      </c>
      <c r="B2312" s="10" t="s">
        <v>48</v>
      </c>
      <c r="C2312" s="10"/>
      <c r="D2312" s="10"/>
      <c r="E2312" s="10"/>
      <c r="F2312" s="10" t="s">
        <v>3860</v>
      </c>
      <c r="G2312" s="11">
        <v>1167</v>
      </c>
      <c r="H2312" s="13"/>
      <c r="I2312" s="10" t="s">
        <v>168</v>
      </c>
      <c r="J2312" s="10">
        <v>12</v>
      </c>
      <c r="K2312" s="10" t="s">
        <v>3861</v>
      </c>
      <c r="L2312" s="47"/>
      <c r="M2312" s="10" t="s">
        <v>45</v>
      </c>
      <c r="N2312" s="10"/>
      <c r="O2312" s="12">
        <v>41330</v>
      </c>
      <c r="P2312" s="4" t="s">
        <v>8074</v>
      </c>
      <c r="Q2312" s="10" t="s">
        <v>25</v>
      </c>
      <c r="R2312" s="10" t="s">
        <v>8088</v>
      </c>
      <c r="S2312" s="13" t="s">
        <v>20</v>
      </c>
    </row>
    <row r="2313" spans="1:19" ht="15" hidden="1" customHeight="1" x14ac:dyDescent="0.25">
      <c r="A2313" s="10">
        <v>654691</v>
      </c>
      <c r="B2313" s="10" t="s">
        <v>352</v>
      </c>
      <c r="C2313" s="10"/>
      <c r="D2313" s="10"/>
      <c r="E2313" s="10"/>
      <c r="F2313" s="10" t="s">
        <v>3862</v>
      </c>
      <c r="G2313" s="11">
        <v>1735</v>
      </c>
      <c r="H2313" s="13"/>
      <c r="I2313" s="10" t="s">
        <v>3848</v>
      </c>
      <c r="J2313" s="47"/>
      <c r="K2313" s="47"/>
      <c r="L2313" s="47"/>
      <c r="M2313" s="10" t="s">
        <v>45</v>
      </c>
      <c r="N2313" s="10"/>
      <c r="O2313" s="12">
        <v>41330</v>
      </c>
      <c r="P2313" s="4" t="s">
        <v>8074</v>
      </c>
      <c r="Q2313" s="10" t="s">
        <v>95</v>
      </c>
      <c r="R2313" s="10" t="s">
        <v>8088</v>
      </c>
      <c r="S2313" s="13" t="s">
        <v>20</v>
      </c>
    </row>
    <row r="2314" spans="1:19" ht="15" hidden="1" customHeight="1" x14ac:dyDescent="0.25">
      <c r="A2314" s="10">
        <v>641474</v>
      </c>
      <c r="B2314" s="10" t="s">
        <v>199</v>
      </c>
      <c r="C2314" s="10"/>
      <c r="D2314" s="10"/>
      <c r="E2314" s="10"/>
      <c r="F2314" s="10" t="s">
        <v>2476</v>
      </c>
      <c r="G2314" s="11">
        <v>2180</v>
      </c>
      <c r="H2314" s="13"/>
      <c r="I2314" s="10">
        <v>6</v>
      </c>
      <c r="J2314" s="47"/>
      <c r="K2314" s="10">
        <v>10</v>
      </c>
      <c r="L2314" s="10">
        <v>4</v>
      </c>
      <c r="M2314" s="10" t="s">
        <v>45</v>
      </c>
      <c r="N2314" s="10"/>
      <c r="O2314" s="12">
        <v>41269</v>
      </c>
      <c r="P2314" s="4" t="s">
        <v>8072</v>
      </c>
      <c r="Q2314" s="10" t="s">
        <v>19</v>
      </c>
      <c r="R2314" s="10" t="s">
        <v>8088</v>
      </c>
      <c r="S2314" s="13" t="s">
        <v>20</v>
      </c>
    </row>
    <row r="2315" spans="1:19" s="10" customFormat="1" ht="15" hidden="1" customHeight="1" x14ac:dyDescent="0.25">
      <c r="A2315" s="10">
        <v>680396</v>
      </c>
      <c r="B2315" s="10" t="s">
        <v>425</v>
      </c>
      <c r="C2315" s="76" t="s">
        <v>8315</v>
      </c>
      <c r="D2315" s="76"/>
      <c r="E2315" s="76"/>
      <c r="F2315" s="10" t="s">
        <v>5825</v>
      </c>
      <c r="G2315" s="11">
        <v>1002.24</v>
      </c>
      <c r="I2315" s="10">
        <v>12</v>
      </c>
      <c r="K2315" s="10">
        <v>12</v>
      </c>
      <c r="L2315" s="10">
        <v>1</v>
      </c>
      <c r="M2315" s="10" t="s">
        <v>45</v>
      </c>
      <c r="O2315" s="12">
        <v>41430</v>
      </c>
      <c r="P2315" s="4" t="s">
        <v>8078</v>
      </c>
      <c r="Q2315" s="10" t="s">
        <v>47</v>
      </c>
      <c r="R2315" s="10" t="s">
        <v>8088</v>
      </c>
      <c r="S2315" s="10" t="s">
        <v>26</v>
      </c>
    </row>
    <row r="2316" spans="1:19" s="10" customFormat="1" ht="15" hidden="1" customHeight="1" x14ac:dyDescent="0.25">
      <c r="A2316" s="10">
        <v>703088</v>
      </c>
      <c r="B2316" s="10" t="s">
        <v>24</v>
      </c>
      <c r="C2316" s="76" t="s">
        <v>8315</v>
      </c>
      <c r="D2316" s="76"/>
      <c r="E2316" s="76"/>
      <c r="F2316" s="10" t="s">
        <v>7701</v>
      </c>
      <c r="G2316" s="10">
        <v>1768</v>
      </c>
      <c r="I2316" s="10">
        <v>12</v>
      </c>
      <c r="J2316" s="10">
        <v>0</v>
      </c>
      <c r="K2316" s="10">
        <v>12</v>
      </c>
      <c r="L2316" s="10">
        <v>1</v>
      </c>
      <c r="M2316" s="10" t="s">
        <v>18</v>
      </c>
      <c r="N2316" s="10">
        <v>886178</v>
      </c>
      <c r="O2316" s="12">
        <v>41515</v>
      </c>
      <c r="P2316" s="4" t="s">
        <v>8080</v>
      </c>
      <c r="Q2316" s="10" t="s">
        <v>5898</v>
      </c>
      <c r="R2316" s="10" t="s">
        <v>8088</v>
      </c>
      <c r="S2316" s="10" t="s">
        <v>26</v>
      </c>
    </row>
    <row r="2317" spans="1:19" s="10" customFormat="1" ht="15" hidden="1" customHeight="1" x14ac:dyDescent="0.25">
      <c r="A2317" s="10">
        <v>649050</v>
      </c>
      <c r="B2317" s="10" t="s">
        <v>24</v>
      </c>
      <c r="C2317" s="76" t="s">
        <v>8315</v>
      </c>
      <c r="D2317" s="76"/>
      <c r="E2317" s="76"/>
      <c r="F2317" s="10" t="s">
        <v>3271</v>
      </c>
      <c r="G2317" s="11">
        <v>1700.4</v>
      </c>
      <c r="I2317" s="10">
        <v>12</v>
      </c>
      <c r="K2317" s="10">
        <v>12</v>
      </c>
      <c r="L2317" s="10">
        <v>2</v>
      </c>
      <c r="M2317" s="10" t="s">
        <v>45</v>
      </c>
      <c r="O2317" s="12">
        <v>41306</v>
      </c>
      <c r="P2317" s="4" t="s">
        <v>8074</v>
      </c>
      <c r="Q2317" s="10" t="s">
        <v>3113</v>
      </c>
      <c r="R2317" s="10" t="s">
        <v>8088</v>
      </c>
      <c r="S2317" s="10" t="s">
        <v>26</v>
      </c>
    </row>
    <row r="2318" spans="1:19" ht="15" hidden="1" customHeight="1" x14ac:dyDescent="0.25">
      <c r="A2318" s="10">
        <v>654861</v>
      </c>
      <c r="B2318" s="10" t="s">
        <v>3864</v>
      </c>
      <c r="C2318" s="10"/>
      <c r="D2318" s="10"/>
      <c r="E2318" s="10"/>
      <c r="F2318" s="10" t="s">
        <v>3865</v>
      </c>
      <c r="G2318" s="11">
        <v>0</v>
      </c>
      <c r="H2318" s="13"/>
      <c r="I2318" s="10" t="s">
        <v>380</v>
      </c>
      <c r="J2318" s="10" t="s">
        <v>2793</v>
      </c>
      <c r="K2318" s="47"/>
      <c r="L2318" s="47"/>
      <c r="M2318" s="10" t="s">
        <v>45</v>
      </c>
      <c r="N2318" s="10"/>
      <c r="O2318" s="12">
        <v>41331</v>
      </c>
      <c r="P2318" s="4" t="s">
        <v>8074</v>
      </c>
      <c r="Q2318" s="10" t="s">
        <v>42</v>
      </c>
      <c r="R2318" s="10" t="s">
        <v>8088</v>
      </c>
      <c r="S2318" s="13" t="s">
        <v>20</v>
      </c>
    </row>
    <row r="2319" spans="1:19" ht="15" hidden="1" customHeight="1" x14ac:dyDescent="0.25">
      <c r="A2319" s="10">
        <v>654869</v>
      </c>
      <c r="B2319" s="10" t="s">
        <v>97</v>
      </c>
      <c r="C2319" s="10"/>
      <c r="D2319" s="10"/>
      <c r="E2319" s="10"/>
      <c r="F2319" s="10" t="s">
        <v>3866</v>
      </c>
      <c r="G2319" s="11">
        <v>0</v>
      </c>
      <c r="H2319" s="13"/>
      <c r="I2319" s="10">
        <v>10</v>
      </c>
      <c r="J2319" s="10">
        <v>12</v>
      </c>
      <c r="K2319" s="10" t="s">
        <v>3867</v>
      </c>
      <c r="L2319" s="47"/>
      <c r="M2319" s="10" t="s">
        <v>45</v>
      </c>
      <c r="N2319" s="10"/>
      <c r="O2319" s="12">
        <v>41331</v>
      </c>
      <c r="P2319" s="4" t="s">
        <v>8074</v>
      </c>
      <c r="Q2319" s="10" t="s">
        <v>23</v>
      </c>
      <c r="R2319" s="10" t="s">
        <v>8088</v>
      </c>
      <c r="S2319" s="13" t="s">
        <v>20</v>
      </c>
    </row>
    <row r="2320" spans="1:19" ht="15" hidden="1" customHeight="1" x14ac:dyDescent="0.25">
      <c r="A2320" s="10">
        <v>654883</v>
      </c>
      <c r="B2320" s="10" t="s">
        <v>1475</v>
      </c>
      <c r="C2320" s="10"/>
      <c r="D2320" s="10"/>
      <c r="E2320" s="10"/>
      <c r="F2320" s="10" t="s">
        <v>3868</v>
      </c>
      <c r="G2320" s="11">
        <v>26200</v>
      </c>
      <c r="H2320" s="13"/>
      <c r="I2320" s="10" t="s">
        <v>3869</v>
      </c>
      <c r="J2320" s="10" t="s">
        <v>3870</v>
      </c>
      <c r="K2320" s="47"/>
      <c r="L2320" s="47"/>
      <c r="M2320" s="10" t="s">
        <v>45</v>
      </c>
      <c r="N2320" s="10"/>
      <c r="O2320" s="12">
        <v>41331</v>
      </c>
      <c r="P2320" s="4" t="s">
        <v>8074</v>
      </c>
      <c r="Q2320" s="10" t="s">
        <v>52</v>
      </c>
      <c r="R2320" s="10" t="s">
        <v>8088</v>
      </c>
      <c r="S2320" s="13" t="s">
        <v>20</v>
      </c>
    </row>
    <row r="2321" spans="1:19" ht="15" hidden="1" customHeight="1" x14ac:dyDescent="0.25">
      <c r="A2321" s="10">
        <v>654918</v>
      </c>
      <c r="B2321" s="10" t="s">
        <v>292</v>
      </c>
      <c r="C2321" s="10"/>
      <c r="D2321" s="10"/>
      <c r="E2321" s="10"/>
      <c r="F2321" s="10" t="s">
        <v>3871</v>
      </c>
      <c r="G2321" s="11">
        <v>3175</v>
      </c>
      <c r="H2321" s="13"/>
      <c r="I2321" s="10" t="s">
        <v>343</v>
      </c>
      <c r="J2321" s="10">
        <v>12</v>
      </c>
      <c r="K2321" s="10" t="s">
        <v>3872</v>
      </c>
      <c r="L2321" s="47"/>
      <c r="M2321" s="10" t="s">
        <v>45</v>
      </c>
      <c r="N2321" s="10"/>
      <c r="O2321" s="12">
        <v>41331</v>
      </c>
      <c r="P2321" s="4" t="s">
        <v>8074</v>
      </c>
      <c r="Q2321" s="10" t="s">
        <v>37</v>
      </c>
      <c r="R2321" s="10" t="s">
        <v>8088</v>
      </c>
      <c r="S2321" s="13" t="s">
        <v>20</v>
      </c>
    </row>
    <row r="2322" spans="1:19" ht="15" hidden="1" customHeight="1" x14ac:dyDescent="0.25">
      <c r="A2322" s="10">
        <v>654926</v>
      </c>
      <c r="B2322" s="10" t="s">
        <v>3873</v>
      </c>
      <c r="C2322" s="10"/>
      <c r="D2322" s="10"/>
      <c r="E2322" s="10"/>
      <c r="F2322" s="10" t="s">
        <v>3874</v>
      </c>
      <c r="G2322" s="11">
        <v>3697.5</v>
      </c>
      <c r="H2322" s="13"/>
      <c r="I2322" s="10">
        <v>9</v>
      </c>
      <c r="J2322" s="47"/>
      <c r="K2322" s="10">
        <v>12</v>
      </c>
      <c r="L2322" s="10">
        <v>2</v>
      </c>
      <c r="M2322" s="10" t="s">
        <v>45</v>
      </c>
      <c r="N2322" s="10"/>
      <c r="O2322" s="12">
        <v>41331</v>
      </c>
      <c r="P2322" s="4" t="s">
        <v>8074</v>
      </c>
      <c r="Q2322" s="10" t="s">
        <v>169</v>
      </c>
      <c r="R2322" s="10" t="s">
        <v>8088</v>
      </c>
      <c r="S2322" s="13" t="s">
        <v>20</v>
      </c>
    </row>
    <row r="2323" spans="1:19" ht="15" hidden="1" customHeight="1" x14ac:dyDescent="0.25">
      <c r="A2323" s="10">
        <v>654929</v>
      </c>
      <c r="B2323" s="10" t="s">
        <v>292</v>
      </c>
      <c r="C2323" s="10"/>
      <c r="D2323" s="10"/>
      <c r="E2323" s="10"/>
      <c r="F2323" s="10" t="s">
        <v>3875</v>
      </c>
      <c r="G2323" s="11">
        <v>5485</v>
      </c>
      <c r="H2323" s="13"/>
      <c r="I2323" s="10" t="s">
        <v>152</v>
      </c>
      <c r="J2323" s="10">
        <v>14</v>
      </c>
      <c r="K2323" s="10" t="s">
        <v>3876</v>
      </c>
      <c r="L2323" s="47"/>
      <c r="M2323" s="10" t="s">
        <v>45</v>
      </c>
      <c r="N2323" s="10"/>
      <c r="O2323" s="12">
        <v>41331</v>
      </c>
      <c r="P2323" s="4" t="s">
        <v>8074</v>
      </c>
      <c r="Q2323" s="10" t="s">
        <v>37</v>
      </c>
      <c r="R2323" s="10" t="s">
        <v>8088</v>
      </c>
      <c r="S2323" s="13" t="s">
        <v>20</v>
      </c>
    </row>
    <row r="2324" spans="1:19" ht="15" hidden="1" customHeight="1" x14ac:dyDescent="0.25">
      <c r="A2324" s="10">
        <v>654966</v>
      </c>
      <c r="B2324" s="10" t="s">
        <v>3877</v>
      </c>
      <c r="C2324" s="10"/>
      <c r="D2324" s="10"/>
      <c r="E2324" s="10"/>
      <c r="F2324" s="10" t="s">
        <v>3878</v>
      </c>
      <c r="G2324" s="11">
        <v>1880</v>
      </c>
      <c r="H2324" s="13"/>
      <c r="I2324" s="10">
        <v>4</v>
      </c>
      <c r="J2324" s="10" t="s">
        <v>3879</v>
      </c>
      <c r="K2324" s="47"/>
      <c r="L2324" s="47"/>
      <c r="M2324" s="10" t="s">
        <v>45</v>
      </c>
      <c r="N2324" s="10"/>
      <c r="O2324" s="12">
        <v>41331</v>
      </c>
      <c r="P2324" s="4" t="s">
        <v>8074</v>
      </c>
      <c r="Q2324" s="10" t="s">
        <v>47</v>
      </c>
      <c r="R2324" s="10" t="s">
        <v>8088</v>
      </c>
      <c r="S2324" s="13" t="s">
        <v>20</v>
      </c>
    </row>
    <row r="2325" spans="1:19" ht="15" hidden="1" customHeight="1" x14ac:dyDescent="0.25">
      <c r="A2325" s="10">
        <v>655013</v>
      </c>
      <c r="B2325" s="10" t="s">
        <v>88</v>
      </c>
      <c r="C2325" s="10"/>
      <c r="D2325" s="10"/>
      <c r="E2325" s="10"/>
      <c r="F2325" s="10" t="s">
        <v>3880</v>
      </c>
      <c r="G2325" s="11">
        <v>0</v>
      </c>
      <c r="H2325" s="13"/>
      <c r="I2325" s="10" t="s">
        <v>3881</v>
      </c>
      <c r="J2325" s="10" t="s">
        <v>3882</v>
      </c>
      <c r="K2325" s="47"/>
      <c r="L2325" s="47"/>
      <c r="M2325" s="10" t="s">
        <v>45</v>
      </c>
      <c r="N2325" s="10"/>
      <c r="O2325" s="12">
        <v>41331</v>
      </c>
      <c r="P2325" s="4" t="s">
        <v>8074</v>
      </c>
      <c r="Q2325" s="10" t="s">
        <v>52</v>
      </c>
      <c r="R2325" s="10" t="s">
        <v>8088</v>
      </c>
      <c r="S2325" s="13" t="s">
        <v>20</v>
      </c>
    </row>
    <row r="2326" spans="1:19" s="10" customFormat="1" ht="15" hidden="1" customHeight="1" x14ac:dyDescent="0.25">
      <c r="A2326" s="10">
        <v>695053</v>
      </c>
      <c r="B2326" s="10" t="s">
        <v>6899</v>
      </c>
      <c r="C2326" s="76" t="s">
        <v>8315</v>
      </c>
      <c r="D2326" s="76"/>
      <c r="E2326" s="76"/>
      <c r="F2326" s="10" t="s">
        <v>6901</v>
      </c>
      <c r="G2326" s="10">
        <v>1044.4000000000001</v>
      </c>
      <c r="I2326" s="10">
        <v>12</v>
      </c>
      <c r="J2326" s="10">
        <v>0</v>
      </c>
      <c r="K2326" s="10">
        <v>12</v>
      </c>
      <c r="L2326" s="10">
        <v>3</v>
      </c>
      <c r="M2326" s="10" t="s">
        <v>45</v>
      </c>
      <c r="O2326" s="12">
        <v>41494</v>
      </c>
      <c r="P2326" s="4" t="s">
        <v>8080</v>
      </c>
      <c r="Q2326" s="10" t="s">
        <v>52</v>
      </c>
      <c r="R2326" s="10" t="s">
        <v>8088</v>
      </c>
      <c r="S2326" s="10" t="s">
        <v>26</v>
      </c>
    </row>
    <row r="2327" spans="1:19" ht="15" hidden="1" customHeight="1" x14ac:dyDescent="0.25">
      <c r="A2327" s="10">
        <v>630907</v>
      </c>
      <c r="B2327" s="10" t="s">
        <v>1289</v>
      </c>
      <c r="C2327" s="10"/>
      <c r="D2327" s="10" t="s">
        <v>8558</v>
      </c>
      <c r="E2327" s="10"/>
      <c r="F2327" s="10" t="s">
        <v>1290</v>
      </c>
      <c r="G2327" s="11">
        <v>1417.5</v>
      </c>
      <c r="H2327" s="13"/>
      <c r="I2327" s="10">
        <v>3</v>
      </c>
      <c r="J2327" s="10" t="s">
        <v>1291</v>
      </c>
      <c r="K2327" s="10" t="s">
        <v>1292</v>
      </c>
      <c r="L2327" s="47"/>
      <c r="M2327" s="10" t="s">
        <v>18</v>
      </c>
      <c r="N2327" s="10">
        <v>737052</v>
      </c>
      <c r="O2327" s="12">
        <v>41213</v>
      </c>
      <c r="P2327" s="4" t="s">
        <v>8070</v>
      </c>
      <c r="Q2327" s="10" t="s">
        <v>58</v>
      </c>
      <c r="R2327" s="47" t="s">
        <v>8087</v>
      </c>
      <c r="S2327" s="13" t="s">
        <v>20</v>
      </c>
    </row>
    <row r="2328" spans="1:19" s="10" customFormat="1" ht="15" hidden="1" customHeight="1" x14ac:dyDescent="0.25">
      <c r="A2328" s="10">
        <v>645859</v>
      </c>
      <c r="B2328" s="10" t="s">
        <v>90</v>
      </c>
      <c r="C2328" s="76" t="s">
        <v>8315</v>
      </c>
      <c r="D2328" s="76"/>
      <c r="E2328" s="76"/>
      <c r="F2328" s="10" t="s">
        <v>91</v>
      </c>
      <c r="G2328" s="11">
        <v>2158.3200000000002</v>
      </c>
      <c r="I2328" s="10">
        <v>12</v>
      </c>
      <c r="K2328" s="10">
        <v>17.5</v>
      </c>
      <c r="L2328" s="10">
        <v>1</v>
      </c>
      <c r="M2328" s="10" t="s">
        <v>18</v>
      </c>
      <c r="N2328" s="10">
        <v>764404</v>
      </c>
      <c r="O2328" s="12">
        <v>41281</v>
      </c>
      <c r="P2328" s="4" t="s">
        <v>8073</v>
      </c>
      <c r="Q2328" s="10" t="s">
        <v>37</v>
      </c>
      <c r="R2328" s="10" t="s">
        <v>8088</v>
      </c>
      <c r="S2328" s="10" t="s">
        <v>26</v>
      </c>
    </row>
    <row r="2329" spans="1:19" ht="15" hidden="1" customHeight="1" x14ac:dyDescent="0.25">
      <c r="A2329" s="10">
        <v>655081</v>
      </c>
      <c r="B2329" s="10" t="s">
        <v>352</v>
      </c>
      <c r="C2329" s="10"/>
      <c r="D2329" s="10"/>
      <c r="E2329" s="10"/>
      <c r="F2329" s="10" t="s">
        <v>3887</v>
      </c>
      <c r="G2329" s="11">
        <v>0</v>
      </c>
      <c r="H2329" s="13"/>
      <c r="I2329" s="10">
        <v>5.5</v>
      </c>
      <c r="J2329" s="10" t="s">
        <v>3888</v>
      </c>
      <c r="K2329" s="47"/>
      <c r="L2329" s="47"/>
      <c r="M2329" s="10" t="s">
        <v>45</v>
      </c>
      <c r="N2329" s="10"/>
      <c r="O2329" s="12">
        <v>41331</v>
      </c>
      <c r="P2329" s="4" t="s">
        <v>8074</v>
      </c>
      <c r="Q2329" s="10" t="s">
        <v>164</v>
      </c>
      <c r="R2329" s="10" t="s">
        <v>8088</v>
      </c>
      <c r="S2329" s="13" t="s">
        <v>20</v>
      </c>
    </row>
    <row r="2330" spans="1:19" ht="15" hidden="1" customHeight="1" x14ac:dyDescent="0.25">
      <c r="A2330" s="10">
        <v>655118</v>
      </c>
      <c r="B2330" s="10" t="s">
        <v>3889</v>
      </c>
      <c r="C2330" s="10"/>
      <c r="D2330" s="10"/>
      <c r="E2330" s="10"/>
      <c r="F2330" s="10" t="s">
        <v>3890</v>
      </c>
      <c r="G2330" s="11">
        <v>1424.5</v>
      </c>
      <c r="H2330" s="13"/>
      <c r="I2330" s="10">
        <v>9</v>
      </c>
      <c r="J2330" s="10" t="s">
        <v>3891</v>
      </c>
      <c r="K2330" s="47"/>
      <c r="L2330" s="47"/>
      <c r="M2330" s="10" t="s">
        <v>45</v>
      </c>
      <c r="N2330" s="10"/>
      <c r="O2330" s="12">
        <v>41331</v>
      </c>
      <c r="P2330" s="4" t="s">
        <v>8074</v>
      </c>
      <c r="Q2330" s="10" t="s">
        <v>47</v>
      </c>
      <c r="R2330" s="10" t="s">
        <v>8088</v>
      </c>
      <c r="S2330" s="13" t="s">
        <v>20</v>
      </c>
    </row>
    <row r="2331" spans="1:19" ht="15" hidden="1" customHeight="1" x14ac:dyDescent="0.25">
      <c r="A2331" s="10">
        <v>655124</v>
      </c>
      <c r="B2331" s="10" t="s">
        <v>3889</v>
      </c>
      <c r="C2331" s="10"/>
      <c r="D2331" s="10"/>
      <c r="E2331" s="10"/>
      <c r="F2331" s="10" t="s">
        <v>3892</v>
      </c>
      <c r="G2331" s="11">
        <v>1731</v>
      </c>
      <c r="H2331" s="13"/>
      <c r="I2331" s="10">
        <v>12</v>
      </c>
      <c r="J2331" s="10" t="s">
        <v>3893</v>
      </c>
      <c r="K2331" s="47"/>
      <c r="L2331" s="47"/>
      <c r="M2331" s="10" t="s">
        <v>45</v>
      </c>
      <c r="N2331" s="10"/>
      <c r="O2331" s="12">
        <v>41331</v>
      </c>
      <c r="P2331" s="4" t="s">
        <v>8074</v>
      </c>
      <c r="Q2331" s="10" t="s">
        <v>47</v>
      </c>
      <c r="R2331" s="10" t="s">
        <v>8088</v>
      </c>
      <c r="S2331" s="13" t="s">
        <v>20</v>
      </c>
    </row>
    <row r="2332" spans="1:19" ht="15" hidden="1" customHeight="1" x14ac:dyDescent="0.25">
      <c r="A2332" s="10">
        <v>655129</v>
      </c>
      <c r="B2332" s="10" t="s">
        <v>3889</v>
      </c>
      <c r="C2332" s="10"/>
      <c r="D2332" s="10"/>
      <c r="E2332" s="10"/>
      <c r="F2332" s="10" t="s">
        <v>3894</v>
      </c>
      <c r="G2332" s="11">
        <v>1582.75</v>
      </c>
      <c r="H2332" s="13"/>
      <c r="I2332" s="10">
        <v>15</v>
      </c>
      <c r="J2332" s="10" t="s">
        <v>3895</v>
      </c>
      <c r="K2332" s="47"/>
      <c r="L2332" s="47"/>
      <c r="M2332" s="10" t="s">
        <v>45</v>
      </c>
      <c r="N2332" s="10"/>
      <c r="O2332" s="12">
        <v>41331</v>
      </c>
      <c r="P2332" s="4" t="s">
        <v>8074</v>
      </c>
      <c r="Q2332" s="10" t="s">
        <v>47</v>
      </c>
      <c r="R2332" s="10" t="s">
        <v>8088</v>
      </c>
      <c r="S2332" s="13" t="s">
        <v>20</v>
      </c>
    </row>
    <row r="2333" spans="1:19" ht="15" hidden="1" customHeight="1" x14ac:dyDescent="0.25">
      <c r="A2333" s="10">
        <v>655131</v>
      </c>
      <c r="B2333" s="10" t="s">
        <v>3889</v>
      </c>
      <c r="C2333" s="10"/>
      <c r="D2333" s="10"/>
      <c r="E2333" s="10"/>
      <c r="F2333" s="10" t="s">
        <v>3896</v>
      </c>
      <c r="G2333" s="11">
        <v>1451</v>
      </c>
      <c r="H2333" s="13"/>
      <c r="I2333" s="10">
        <v>9</v>
      </c>
      <c r="J2333" s="10" t="s">
        <v>3897</v>
      </c>
      <c r="K2333" s="47"/>
      <c r="L2333" s="47"/>
      <c r="M2333" s="10" t="s">
        <v>45</v>
      </c>
      <c r="N2333" s="10"/>
      <c r="O2333" s="12">
        <v>41331</v>
      </c>
      <c r="P2333" s="4" t="s">
        <v>8074</v>
      </c>
      <c r="Q2333" s="10" t="s">
        <v>47</v>
      </c>
      <c r="R2333" s="10" t="s">
        <v>8088</v>
      </c>
      <c r="S2333" s="13" t="s">
        <v>20</v>
      </c>
    </row>
    <row r="2334" spans="1:19" ht="15" hidden="1" customHeight="1" x14ac:dyDescent="0.25">
      <c r="A2334" s="10">
        <v>655134</v>
      </c>
      <c r="B2334" s="10" t="s">
        <v>3889</v>
      </c>
      <c r="C2334" s="10"/>
      <c r="D2334" s="10"/>
      <c r="E2334" s="10"/>
      <c r="F2334" s="10" t="s">
        <v>3898</v>
      </c>
      <c r="G2334" s="11">
        <v>1757</v>
      </c>
      <c r="H2334" s="13"/>
      <c r="I2334" s="10">
        <v>12</v>
      </c>
      <c r="J2334" s="10" t="s">
        <v>3899</v>
      </c>
      <c r="K2334" s="47"/>
      <c r="L2334" s="47"/>
      <c r="M2334" s="10" t="s">
        <v>45</v>
      </c>
      <c r="N2334" s="10"/>
      <c r="O2334" s="12">
        <v>41331</v>
      </c>
      <c r="P2334" s="4" t="s">
        <v>8074</v>
      </c>
      <c r="Q2334" s="10" t="s">
        <v>47</v>
      </c>
      <c r="R2334" s="10" t="s">
        <v>8088</v>
      </c>
      <c r="S2334" s="13" t="s">
        <v>20</v>
      </c>
    </row>
    <row r="2335" spans="1:19" ht="15" hidden="1" customHeight="1" x14ac:dyDescent="0.25">
      <c r="A2335" s="10">
        <v>655136</v>
      </c>
      <c r="B2335" s="10" t="s">
        <v>3889</v>
      </c>
      <c r="C2335" s="10"/>
      <c r="D2335" s="10"/>
      <c r="E2335" s="10"/>
      <c r="F2335" s="10" t="s">
        <v>3900</v>
      </c>
      <c r="G2335" s="11">
        <v>1621.75</v>
      </c>
      <c r="H2335" s="13"/>
      <c r="I2335" s="10">
        <v>15</v>
      </c>
      <c r="J2335" s="10" t="s">
        <v>3901</v>
      </c>
      <c r="K2335" s="47"/>
      <c r="L2335" s="47"/>
      <c r="M2335" s="10" t="s">
        <v>45</v>
      </c>
      <c r="N2335" s="10"/>
      <c r="O2335" s="12">
        <v>41331</v>
      </c>
      <c r="P2335" s="4" t="s">
        <v>8074</v>
      </c>
      <c r="Q2335" s="10" t="s">
        <v>47</v>
      </c>
      <c r="R2335" s="10" t="s">
        <v>8088</v>
      </c>
      <c r="S2335" s="13" t="s">
        <v>20</v>
      </c>
    </row>
    <row r="2336" spans="1:19" ht="15" hidden="1" customHeight="1" x14ac:dyDescent="0.25">
      <c r="A2336" s="10">
        <v>655152</v>
      </c>
      <c r="B2336" s="10" t="s">
        <v>3864</v>
      </c>
      <c r="C2336" s="10"/>
      <c r="D2336" s="10"/>
      <c r="E2336" s="10"/>
      <c r="F2336" s="10" t="s">
        <v>3865</v>
      </c>
      <c r="G2336" s="11">
        <v>5582.5</v>
      </c>
      <c r="H2336" s="13"/>
      <c r="I2336" s="10" t="s">
        <v>380</v>
      </c>
      <c r="J2336" s="10" t="s">
        <v>2793</v>
      </c>
      <c r="K2336" s="47"/>
      <c r="L2336" s="47"/>
      <c r="M2336" s="10" t="s">
        <v>45</v>
      </c>
      <c r="N2336" s="10"/>
      <c r="O2336" s="12">
        <v>41331</v>
      </c>
      <c r="P2336" s="4" t="s">
        <v>8074</v>
      </c>
      <c r="Q2336" s="10" t="s">
        <v>42</v>
      </c>
      <c r="R2336" s="10" t="s">
        <v>8088</v>
      </c>
      <c r="S2336" s="13" t="s">
        <v>20</v>
      </c>
    </row>
    <row r="2337" spans="1:19" s="10" customFormat="1" ht="15" hidden="1" customHeight="1" x14ac:dyDescent="0.25">
      <c r="A2337" s="10">
        <v>661513</v>
      </c>
      <c r="B2337" s="10" t="s">
        <v>90</v>
      </c>
      <c r="C2337" s="76" t="s">
        <v>8315</v>
      </c>
      <c r="D2337" s="76"/>
      <c r="E2337" s="76"/>
      <c r="F2337" s="10" t="s">
        <v>91</v>
      </c>
      <c r="G2337" s="11">
        <v>2280.7199999999998</v>
      </c>
      <c r="I2337" s="10">
        <v>12</v>
      </c>
      <c r="K2337" s="10">
        <v>17.5</v>
      </c>
      <c r="L2337" s="10">
        <v>1</v>
      </c>
      <c r="M2337" s="10" t="s">
        <v>18</v>
      </c>
      <c r="N2337" s="10">
        <v>794956</v>
      </c>
      <c r="O2337" s="12">
        <v>41340</v>
      </c>
      <c r="P2337" s="4" t="s">
        <v>8075</v>
      </c>
      <c r="Q2337" s="10" t="s">
        <v>37</v>
      </c>
      <c r="R2337" s="10" t="s">
        <v>8087</v>
      </c>
      <c r="S2337" s="10" t="s">
        <v>26</v>
      </c>
    </row>
    <row r="2338" spans="1:19" ht="15" hidden="1" customHeight="1" x14ac:dyDescent="0.25">
      <c r="A2338" s="10">
        <v>655233</v>
      </c>
      <c r="B2338" s="10" t="s">
        <v>3902</v>
      </c>
      <c r="C2338" s="10"/>
      <c r="D2338" s="10"/>
      <c r="E2338" s="10"/>
      <c r="F2338" s="10" t="s">
        <v>3903</v>
      </c>
      <c r="G2338" s="11">
        <v>1370</v>
      </c>
      <c r="H2338" s="13"/>
      <c r="I2338" s="10" t="s">
        <v>119</v>
      </c>
      <c r="J2338" s="10" t="s">
        <v>3904</v>
      </c>
      <c r="K2338" s="47"/>
      <c r="L2338" s="47"/>
      <c r="M2338" s="10" t="s">
        <v>45</v>
      </c>
      <c r="N2338" s="10"/>
      <c r="O2338" s="12">
        <v>41331</v>
      </c>
      <c r="P2338" s="4" t="s">
        <v>8074</v>
      </c>
      <c r="Q2338" s="10" t="s">
        <v>29</v>
      </c>
      <c r="R2338" s="47" t="s">
        <v>8087</v>
      </c>
      <c r="S2338" s="13" t="s">
        <v>20</v>
      </c>
    </row>
    <row r="2339" spans="1:19" ht="15" hidden="1" customHeight="1" x14ac:dyDescent="0.25">
      <c r="A2339" s="10">
        <v>655234</v>
      </c>
      <c r="B2339" s="10" t="s">
        <v>3902</v>
      </c>
      <c r="C2339" s="10"/>
      <c r="D2339" s="10"/>
      <c r="E2339" s="10"/>
      <c r="F2339" s="10" t="s">
        <v>3905</v>
      </c>
      <c r="G2339" s="11">
        <v>1357.5</v>
      </c>
      <c r="H2339" s="13"/>
      <c r="I2339" s="10">
        <v>4</v>
      </c>
      <c r="J2339" s="10" t="s">
        <v>3906</v>
      </c>
      <c r="K2339" s="47"/>
      <c r="L2339" s="47"/>
      <c r="M2339" s="10" t="s">
        <v>45</v>
      </c>
      <c r="N2339" s="10"/>
      <c r="O2339" s="12">
        <v>41331</v>
      </c>
      <c r="P2339" s="4" t="s">
        <v>8074</v>
      </c>
      <c r="Q2339" s="10" t="s">
        <v>29</v>
      </c>
      <c r="R2339" s="47" t="s">
        <v>8087</v>
      </c>
      <c r="S2339" s="13" t="s">
        <v>20</v>
      </c>
    </row>
    <row r="2340" spans="1:19" s="10" customFormat="1" ht="15" hidden="1" customHeight="1" x14ac:dyDescent="0.25">
      <c r="A2340" s="10">
        <v>708355</v>
      </c>
      <c r="B2340" s="10" t="s">
        <v>7566</v>
      </c>
      <c r="C2340" s="76" t="s">
        <v>8315</v>
      </c>
      <c r="D2340" s="76"/>
      <c r="E2340" s="76"/>
      <c r="F2340" s="10" t="s">
        <v>8049</v>
      </c>
      <c r="G2340" s="10">
        <v>798.48</v>
      </c>
      <c r="I2340" s="10">
        <v>12</v>
      </c>
      <c r="J2340" s="10">
        <v>0</v>
      </c>
      <c r="K2340" s="10">
        <v>18</v>
      </c>
      <c r="L2340" s="10">
        <v>3</v>
      </c>
      <c r="M2340" s="10" t="s">
        <v>18</v>
      </c>
      <c r="N2340" s="10">
        <v>897771</v>
      </c>
      <c r="O2340" s="12">
        <v>41537</v>
      </c>
      <c r="P2340" s="4" t="s">
        <v>8081</v>
      </c>
      <c r="Q2340" s="10" t="s">
        <v>19</v>
      </c>
      <c r="R2340" s="10" t="s">
        <v>8088</v>
      </c>
      <c r="S2340" s="10" t="s">
        <v>26</v>
      </c>
    </row>
    <row r="2341" spans="1:19" ht="15" hidden="1" customHeight="1" x14ac:dyDescent="0.25">
      <c r="A2341" s="10">
        <v>663092</v>
      </c>
      <c r="B2341" s="10" t="s">
        <v>551</v>
      </c>
      <c r="C2341" s="10"/>
      <c r="D2341" s="10"/>
      <c r="E2341" s="10"/>
      <c r="F2341" s="10" t="s">
        <v>4508</v>
      </c>
      <c r="G2341" s="11">
        <v>2152</v>
      </c>
      <c r="H2341" s="13"/>
      <c r="I2341" s="10">
        <v>4</v>
      </c>
      <c r="J2341" s="47"/>
      <c r="K2341" s="10">
        <v>6</v>
      </c>
      <c r="L2341" s="10">
        <v>4</v>
      </c>
      <c r="M2341" s="10" t="s">
        <v>45</v>
      </c>
      <c r="N2341" s="10"/>
      <c r="O2341" s="12">
        <v>41361</v>
      </c>
      <c r="P2341" s="4" t="s">
        <v>8075</v>
      </c>
      <c r="Q2341" s="10" t="s">
        <v>29</v>
      </c>
      <c r="R2341" s="10" t="s">
        <v>8088</v>
      </c>
      <c r="S2341" s="13" t="s">
        <v>20</v>
      </c>
    </row>
    <row r="2342" spans="1:19" s="10" customFormat="1" ht="15" hidden="1" customHeight="1" x14ac:dyDescent="0.25">
      <c r="A2342" s="10">
        <v>701501</v>
      </c>
      <c r="B2342" s="10" t="s">
        <v>7566</v>
      </c>
      <c r="C2342" s="76" t="s">
        <v>8315</v>
      </c>
      <c r="D2342" s="76"/>
      <c r="E2342" s="76"/>
      <c r="F2342" s="10" t="s">
        <v>7567</v>
      </c>
      <c r="G2342" s="10">
        <v>2167.1999999999998</v>
      </c>
      <c r="I2342" s="10">
        <v>12</v>
      </c>
      <c r="J2342" s="10">
        <v>0</v>
      </c>
      <c r="K2342" s="10">
        <v>18</v>
      </c>
      <c r="L2342" s="10">
        <v>3.6</v>
      </c>
      <c r="M2342" s="10" t="s">
        <v>45</v>
      </c>
      <c r="O2342" s="12">
        <v>41522</v>
      </c>
      <c r="P2342" s="4" t="s">
        <v>8081</v>
      </c>
      <c r="Q2342" s="10" t="s">
        <v>25</v>
      </c>
      <c r="R2342" s="10" t="s">
        <v>8088</v>
      </c>
      <c r="S2342" s="10" t="s">
        <v>26</v>
      </c>
    </row>
    <row r="2343" spans="1:19" s="10" customFormat="1" ht="15" hidden="1" customHeight="1" x14ac:dyDescent="0.25">
      <c r="A2343" s="10">
        <v>664944</v>
      </c>
      <c r="B2343" s="10" t="s">
        <v>4674</v>
      </c>
      <c r="C2343" s="76" t="s">
        <v>8315</v>
      </c>
      <c r="D2343" s="76"/>
      <c r="E2343" s="76"/>
      <c r="F2343" s="10" t="s">
        <v>4675</v>
      </c>
      <c r="G2343" s="11">
        <v>927.94</v>
      </c>
      <c r="I2343" s="10">
        <v>13</v>
      </c>
      <c r="K2343" s="10">
        <v>13</v>
      </c>
      <c r="L2343" s="10">
        <v>3.5</v>
      </c>
      <c r="M2343" s="10" t="s">
        <v>45</v>
      </c>
      <c r="O2343" s="12">
        <v>41369</v>
      </c>
      <c r="P2343" s="4" t="s">
        <v>8076</v>
      </c>
      <c r="Q2343" s="10" t="s">
        <v>140</v>
      </c>
      <c r="R2343" s="10" t="s">
        <v>8088</v>
      </c>
      <c r="S2343" s="10" t="s">
        <v>26</v>
      </c>
    </row>
    <row r="2344" spans="1:19" s="10" customFormat="1" ht="15" hidden="1" customHeight="1" x14ac:dyDescent="0.25">
      <c r="A2344" s="10">
        <v>651692</v>
      </c>
      <c r="B2344" s="10" t="s">
        <v>141</v>
      </c>
      <c r="C2344" s="76" t="s">
        <v>8315</v>
      </c>
      <c r="D2344" s="76"/>
      <c r="E2344" s="76"/>
      <c r="F2344" s="10" t="s">
        <v>3180</v>
      </c>
      <c r="G2344" s="11">
        <v>967.68</v>
      </c>
      <c r="I2344" s="10">
        <v>14</v>
      </c>
      <c r="K2344" s="10">
        <v>18.25</v>
      </c>
      <c r="L2344" s="10">
        <v>2.5</v>
      </c>
      <c r="M2344" s="10" t="s">
        <v>18</v>
      </c>
      <c r="N2344" s="10">
        <v>775824</v>
      </c>
      <c r="O2344" s="12">
        <v>41303</v>
      </c>
      <c r="P2344" s="4" t="s">
        <v>8073</v>
      </c>
      <c r="Q2344" s="10" t="s">
        <v>29</v>
      </c>
      <c r="R2344" s="10" t="s">
        <v>8087</v>
      </c>
      <c r="S2344" s="10" t="s">
        <v>26</v>
      </c>
    </row>
    <row r="2345" spans="1:19" s="10" customFormat="1" ht="15" hidden="1" customHeight="1" x14ac:dyDescent="0.25">
      <c r="A2345" s="10">
        <v>682866</v>
      </c>
      <c r="B2345" s="10" t="s">
        <v>141</v>
      </c>
      <c r="C2345" s="76" t="s">
        <v>8315</v>
      </c>
      <c r="D2345" s="76"/>
      <c r="E2345" s="76"/>
      <c r="F2345" s="10" t="s">
        <v>3180</v>
      </c>
      <c r="G2345" s="11">
        <v>1674.58</v>
      </c>
      <c r="I2345" s="10">
        <v>14</v>
      </c>
      <c r="K2345" s="10">
        <v>18.25</v>
      </c>
      <c r="L2345" s="10">
        <v>2.5</v>
      </c>
      <c r="M2345" s="10" t="s">
        <v>45</v>
      </c>
      <c r="O2345" s="12">
        <v>41442</v>
      </c>
      <c r="P2345" s="4" t="s">
        <v>8078</v>
      </c>
      <c r="Q2345" s="10" t="s">
        <v>164</v>
      </c>
      <c r="R2345" s="10" t="s">
        <v>8087</v>
      </c>
      <c r="S2345" s="10" t="s">
        <v>26</v>
      </c>
    </row>
    <row r="2346" spans="1:19" s="10" customFormat="1" ht="15" hidden="1" customHeight="1" x14ac:dyDescent="0.25">
      <c r="A2346" s="10">
        <v>637423</v>
      </c>
      <c r="B2346" s="10" t="s">
        <v>141</v>
      </c>
      <c r="C2346" s="76" t="s">
        <v>8315</v>
      </c>
      <c r="D2346" s="76"/>
      <c r="E2346" s="76"/>
      <c r="F2346" s="10" t="s">
        <v>491</v>
      </c>
      <c r="G2346" s="11">
        <v>1473.68</v>
      </c>
      <c r="I2346" s="10">
        <v>14</v>
      </c>
      <c r="K2346" s="10">
        <v>18.25</v>
      </c>
      <c r="L2346" s="10">
        <v>2.5</v>
      </c>
      <c r="M2346" s="10" t="s">
        <v>18</v>
      </c>
      <c r="N2346" s="10">
        <v>746431</v>
      </c>
      <c r="O2346" s="12">
        <v>41233</v>
      </c>
      <c r="P2346" s="4" t="s">
        <v>8071</v>
      </c>
      <c r="Q2346" s="10" t="s">
        <v>25</v>
      </c>
      <c r="R2346" s="10" t="s">
        <v>8087</v>
      </c>
      <c r="S2346" s="10" t="s">
        <v>26</v>
      </c>
    </row>
    <row r="2347" spans="1:19" ht="15" hidden="1" customHeight="1" x14ac:dyDescent="0.25">
      <c r="A2347" s="10">
        <v>654547</v>
      </c>
      <c r="B2347" s="10" t="s">
        <v>3844</v>
      </c>
      <c r="C2347" s="10"/>
      <c r="D2347" s="10"/>
      <c r="E2347" s="10"/>
      <c r="F2347" s="10" t="s">
        <v>3909</v>
      </c>
      <c r="G2347" s="11">
        <v>4101</v>
      </c>
      <c r="H2347" s="13"/>
      <c r="I2347" s="10">
        <v>12</v>
      </c>
      <c r="J2347" s="10" t="s">
        <v>3846</v>
      </c>
      <c r="K2347" s="47"/>
      <c r="L2347" s="47"/>
      <c r="M2347" s="10" t="s">
        <v>45</v>
      </c>
      <c r="N2347" s="10"/>
      <c r="O2347" s="12">
        <v>41332</v>
      </c>
      <c r="P2347" s="4" t="s">
        <v>8074</v>
      </c>
      <c r="Q2347" s="10" t="s">
        <v>47</v>
      </c>
      <c r="R2347" s="10" t="s">
        <v>8088</v>
      </c>
      <c r="S2347" s="13" t="s">
        <v>20</v>
      </c>
    </row>
    <row r="2348" spans="1:19" s="10" customFormat="1" ht="15" hidden="1" customHeight="1" x14ac:dyDescent="0.25">
      <c r="A2348" s="10">
        <v>651387</v>
      </c>
      <c r="B2348" s="10" t="s">
        <v>141</v>
      </c>
      <c r="C2348" s="76" t="s">
        <v>8315</v>
      </c>
      <c r="D2348" s="76"/>
      <c r="E2348" s="76"/>
      <c r="F2348" s="10" t="s">
        <v>491</v>
      </c>
      <c r="G2348" s="11">
        <v>1778.7</v>
      </c>
      <c r="I2348" s="10">
        <v>14</v>
      </c>
      <c r="K2348" s="10">
        <v>18.25</v>
      </c>
      <c r="L2348" s="10">
        <v>2.5</v>
      </c>
      <c r="M2348" s="10" t="s">
        <v>18</v>
      </c>
      <c r="N2348" s="10">
        <v>775308</v>
      </c>
      <c r="O2348" s="12">
        <v>41302</v>
      </c>
      <c r="P2348" s="4" t="s">
        <v>8073</v>
      </c>
      <c r="Q2348" s="10" t="s">
        <v>58</v>
      </c>
      <c r="R2348" s="10" t="s">
        <v>8087</v>
      </c>
      <c r="S2348" s="10" t="s">
        <v>26</v>
      </c>
    </row>
    <row r="2349" spans="1:19" ht="15" hidden="1" customHeight="1" x14ac:dyDescent="0.25">
      <c r="A2349" s="10">
        <v>655376</v>
      </c>
      <c r="B2349" s="10" t="s">
        <v>1025</v>
      </c>
      <c r="C2349" s="10"/>
      <c r="D2349" s="10"/>
      <c r="E2349" s="10"/>
      <c r="F2349" s="10" t="s">
        <v>3910</v>
      </c>
      <c r="G2349" s="11">
        <v>1357.5</v>
      </c>
      <c r="H2349" s="13"/>
      <c r="I2349" s="10">
        <v>4</v>
      </c>
      <c r="J2349" s="10" t="s">
        <v>3911</v>
      </c>
      <c r="K2349" s="47"/>
      <c r="L2349" s="47"/>
      <c r="M2349" s="10" t="s">
        <v>45</v>
      </c>
      <c r="N2349" s="10"/>
      <c r="O2349" s="12">
        <v>41332</v>
      </c>
      <c r="P2349" s="4" t="s">
        <v>8074</v>
      </c>
      <c r="Q2349" s="10" t="s">
        <v>75</v>
      </c>
      <c r="R2349" s="10" t="s">
        <v>8088</v>
      </c>
      <c r="S2349" s="13" t="s">
        <v>20</v>
      </c>
    </row>
    <row r="2350" spans="1:19" s="10" customFormat="1" ht="15" hidden="1" customHeight="1" x14ac:dyDescent="0.25">
      <c r="A2350" s="10">
        <v>683157</v>
      </c>
      <c r="B2350" s="10" t="s">
        <v>141</v>
      </c>
      <c r="C2350" s="76" t="s">
        <v>8315</v>
      </c>
      <c r="D2350" s="76"/>
      <c r="E2350" s="76"/>
      <c r="F2350" s="10" t="s">
        <v>491</v>
      </c>
      <c r="G2350" s="11">
        <v>1674.58</v>
      </c>
      <c r="I2350" s="10">
        <v>14</v>
      </c>
      <c r="K2350" s="10">
        <v>18.25</v>
      </c>
      <c r="L2350" s="10">
        <v>2.5</v>
      </c>
      <c r="M2350" s="10" t="s">
        <v>18</v>
      </c>
      <c r="N2350" s="10">
        <v>839637</v>
      </c>
      <c r="O2350" s="12">
        <v>41428</v>
      </c>
      <c r="P2350" s="4" t="s">
        <v>8078</v>
      </c>
      <c r="Q2350" s="10" t="s">
        <v>164</v>
      </c>
      <c r="R2350" s="10" t="s">
        <v>8087</v>
      </c>
      <c r="S2350" s="10" t="s">
        <v>26</v>
      </c>
    </row>
    <row r="2351" spans="1:19" s="10" customFormat="1" ht="15" hidden="1" customHeight="1" x14ac:dyDescent="0.25">
      <c r="A2351" s="10">
        <v>708418</v>
      </c>
      <c r="B2351" s="10" t="s">
        <v>141</v>
      </c>
      <c r="C2351" s="76" t="s">
        <v>8315</v>
      </c>
      <c r="D2351" s="76"/>
      <c r="E2351" s="76"/>
      <c r="F2351" s="10" t="s">
        <v>8053</v>
      </c>
      <c r="G2351" s="10">
        <v>1833.3</v>
      </c>
      <c r="I2351" s="10">
        <v>14</v>
      </c>
      <c r="J2351" s="10">
        <v>0</v>
      </c>
      <c r="K2351" s="10">
        <v>18.25</v>
      </c>
      <c r="L2351" s="10">
        <v>2.5</v>
      </c>
      <c r="M2351" s="10" t="s">
        <v>18</v>
      </c>
      <c r="N2351" s="10">
        <v>897910</v>
      </c>
      <c r="O2351" s="12">
        <v>41537</v>
      </c>
      <c r="P2351" s="4" t="s">
        <v>8081</v>
      </c>
      <c r="Q2351" s="10" t="s">
        <v>103</v>
      </c>
      <c r="R2351" s="10" t="s">
        <v>8087</v>
      </c>
      <c r="S2351" s="10" t="s">
        <v>26</v>
      </c>
    </row>
    <row r="2352" spans="1:19" s="10" customFormat="1" ht="15" hidden="1" customHeight="1" x14ac:dyDescent="0.25">
      <c r="A2352" s="10">
        <v>651395</v>
      </c>
      <c r="B2352" s="10" t="s">
        <v>141</v>
      </c>
      <c r="C2352" s="76" t="s">
        <v>8315</v>
      </c>
      <c r="D2352" s="76"/>
      <c r="E2352" s="76"/>
      <c r="F2352" s="10" t="s">
        <v>314</v>
      </c>
      <c r="G2352" s="11">
        <v>821.16</v>
      </c>
      <c r="I2352" s="10">
        <v>14</v>
      </c>
      <c r="K2352" s="10">
        <v>18.25</v>
      </c>
      <c r="L2352" s="10">
        <v>1.5</v>
      </c>
      <c r="M2352" s="10" t="s">
        <v>18</v>
      </c>
      <c r="N2352" s="10">
        <v>775311</v>
      </c>
      <c r="O2352" s="12">
        <v>41302</v>
      </c>
      <c r="P2352" s="4" t="s">
        <v>8073</v>
      </c>
      <c r="Q2352" s="10" t="s">
        <v>58</v>
      </c>
      <c r="R2352" s="10" t="s">
        <v>8087</v>
      </c>
      <c r="S2352" s="10" t="s">
        <v>26</v>
      </c>
    </row>
    <row r="2353" spans="1:19" ht="15" hidden="1" customHeight="1" x14ac:dyDescent="0.25">
      <c r="A2353" s="10">
        <v>655411</v>
      </c>
      <c r="B2353" s="10" t="s">
        <v>810</v>
      </c>
      <c r="C2353" s="10"/>
      <c r="D2353" s="10"/>
      <c r="E2353" s="10"/>
      <c r="F2353" s="10" t="s">
        <v>3915</v>
      </c>
      <c r="G2353" s="11">
        <v>4340</v>
      </c>
      <c r="H2353" s="13"/>
      <c r="I2353" s="10">
        <v>9</v>
      </c>
      <c r="J2353" s="10" t="s">
        <v>3916</v>
      </c>
      <c r="K2353" s="47"/>
      <c r="L2353" s="47"/>
      <c r="M2353" s="10" t="s">
        <v>45</v>
      </c>
      <c r="N2353" s="10"/>
      <c r="O2353" s="12">
        <v>41332</v>
      </c>
      <c r="P2353" s="4" t="s">
        <v>8074</v>
      </c>
      <c r="Q2353" s="10" t="s">
        <v>39</v>
      </c>
      <c r="R2353" s="10" t="s">
        <v>8088</v>
      </c>
      <c r="S2353" s="13" t="s">
        <v>20</v>
      </c>
    </row>
    <row r="2354" spans="1:19" s="10" customFormat="1" ht="15" hidden="1" customHeight="1" x14ac:dyDescent="0.25">
      <c r="A2354" s="10">
        <v>652083</v>
      </c>
      <c r="B2354" s="10" t="s">
        <v>141</v>
      </c>
      <c r="C2354" s="76" t="s">
        <v>8315</v>
      </c>
      <c r="D2354" s="76"/>
      <c r="E2354" s="76"/>
      <c r="F2354" s="10" t="s">
        <v>314</v>
      </c>
      <c r="G2354" s="11">
        <v>967.68</v>
      </c>
      <c r="I2354" s="10">
        <v>14</v>
      </c>
      <c r="K2354" s="10">
        <v>18.25</v>
      </c>
      <c r="L2354" s="10">
        <v>1.5</v>
      </c>
      <c r="M2354" s="10" t="s">
        <v>18</v>
      </c>
      <c r="N2354" s="10">
        <v>776430</v>
      </c>
      <c r="O2354" s="12">
        <v>41304</v>
      </c>
      <c r="P2354" s="4" t="s">
        <v>8073</v>
      </c>
      <c r="Q2354" s="10" t="s">
        <v>29</v>
      </c>
      <c r="R2354" s="10" t="s">
        <v>8087</v>
      </c>
      <c r="S2354" s="10" t="s">
        <v>26</v>
      </c>
    </row>
    <row r="2355" spans="1:19" s="10" customFormat="1" ht="15" hidden="1" customHeight="1" x14ac:dyDescent="0.25">
      <c r="A2355" s="10">
        <v>696093</v>
      </c>
      <c r="B2355" s="10" t="s">
        <v>141</v>
      </c>
      <c r="C2355" s="76" t="s">
        <v>8315</v>
      </c>
      <c r="D2355" s="76"/>
      <c r="E2355" s="76"/>
      <c r="F2355" s="10" t="s">
        <v>7053</v>
      </c>
      <c r="G2355" s="10">
        <v>736.56</v>
      </c>
      <c r="I2355" s="10">
        <v>14</v>
      </c>
      <c r="K2355" s="10">
        <v>18.25</v>
      </c>
      <c r="L2355" s="10">
        <v>1.5</v>
      </c>
      <c r="M2355" s="10" t="s">
        <v>18</v>
      </c>
      <c r="N2355" s="10">
        <v>872533</v>
      </c>
      <c r="O2355" s="12">
        <v>41491</v>
      </c>
      <c r="P2355" s="4" t="s">
        <v>8080</v>
      </c>
      <c r="Q2355" s="10" t="s">
        <v>5913</v>
      </c>
      <c r="R2355" s="10" t="s">
        <v>8087</v>
      </c>
      <c r="S2355" s="10" t="s">
        <v>26</v>
      </c>
    </row>
    <row r="2356" spans="1:19" ht="15" hidden="1" customHeight="1" x14ac:dyDescent="0.25">
      <c r="A2356" s="10">
        <v>655441</v>
      </c>
      <c r="B2356" s="10" t="s">
        <v>3509</v>
      </c>
      <c r="C2356" s="10"/>
      <c r="D2356" s="10"/>
      <c r="E2356" s="10"/>
      <c r="F2356" s="10" t="s">
        <v>3919</v>
      </c>
      <c r="G2356" s="11">
        <v>1115</v>
      </c>
      <c r="H2356" s="13"/>
      <c r="I2356" s="10" t="s">
        <v>3920</v>
      </c>
      <c r="J2356" s="10">
        <v>4</v>
      </c>
      <c r="K2356" s="10">
        <v>15</v>
      </c>
      <c r="L2356" s="47"/>
      <c r="M2356" s="10" t="s">
        <v>45</v>
      </c>
      <c r="N2356" s="10"/>
      <c r="O2356" s="12">
        <v>41332</v>
      </c>
      <c r="P2356" s="4" t="s">
        <v>8074</v>
      </c>
      <c r="Q2356" s="10" t="s">
        <v>49</v>
      </c>
      <c r="R2356" s="10" t="s">
        <v>8088</v>
      </c>
      <c r="S2356" s="13" t="s">
        <v>20</v>
      </c>
    </row>
    <row r="2357" spans="1:19" ht="15" hidden="1" customHeight="1" x14ac:dyDescent="0.25">
      <c r="A2357" s="10">
        <v>655442</v>
      </c>
      <c r="B2357" s="10" t="s">
        <v>3509</v>
      </c>
      <c r="C2357" s="10"/>
      <c r="D2357" s="10"/>
      <c r="E2357" s="10"/>
      <c r="F2357" s="10" t="s">
        <v>3921</v>
      </c>
      <c r="G2357" s="11">
        <v>1195</v>
      </c>
      <c r="H2357" s="13"/>
      <c r="I2357" s="10" t="s">
        <v>3920</v>
      </c>
      <c r="J2357" s="10">
        <v>6</v>
      </c>
      <c r="K2357" s="10">
        <v>15</v>
      </c>
      <c r="L2357" s="47"/>
      <c r="M2357" s="10" t="s">
        <v>45</v>
      </c>
      <c r="N2357" s="10"/>
      <c r="O2357" s="12">
        <v>41332</v>
      </c>
      <c r="P2357" s="4" t="s">
        <v>8074</v>
      </c>
      <c r="Q2357" s="10" t="s">
        <v>49</v>
      </c>
      <c r="R2357" s="10" t="s">
        <v>8088</v>
      </c>
      <c r="S2357" s="13" t="s">
        <v>20</v>
      </c>
    </row>
    <row r="2358" spans="1:19" ht="15" hidden="1" customHeight="1" x14ac:dyDescent="0.25">
      <c r="A2358" s="10">
        <v>655444</v>
      </c>
      <c r="B2358" s="10" t="s">
        <v>3509</v>
      </c>
      <c r="C2358" s="10"/>
      <c r="D2358" s="10"/>
      <c r="E2358" s="10"/>
      <c r="F2358" s="10" t="s">
        <v>3922</v>
      </c>
      <c r="G2358" s="11">
        <v>1290</v>
      </c>
      <c r="H2358" s="13"/>
      <c r="I2358" s="10" t="s">
        <v>3920</v>
      </c>
      <c r="J2358" s="10">
        <v>7</v>
      </c>
      <c r="K2358" s="10">
        <v>15</v>
      </c>
      <c r="L2358" s="13"/>
      <c r="M2358" s="10" t="s">
        <v>45</v>
      </c>
      <c r="N2358" s="10"/>
      <c r="O2358" s="12">
        <v>41332</v>
      </c>
      <c r="P2358" s="4" t="s">
        <v>8074</v>
      </c>
      <c r="Q2358" s="10" t="s">
        <v>49</v>
      </c>
      <c r="R2358" s="10" t="s">
        <v>8088</v>
      </c>
      <c r="S2358" s="13" t="s">
        <v>20</v>
      </c>
    </row>
    <row r="2359" spans="1:19" ht="15" hidden="1" customHeight="1" x14ac:dyDescent="0.25">
      <c r="A2359" s="10">
        <v>655448</v>
      </c>
      <c r="B2359" s="10" t="s">
        <v>3509</v>
      </c>
      <c r="C2359" s="10"/>
      <c r="D2359" s="10"/>
      <c r="E2359" s="10"/>
      <c r="F2359" s="10" t="s">
        <v>3923</v>
      </c>
      <c r="G2359" s="11">
        <v>1405</v>
      </c>
      <c r="H2359" s="13"/>
      <c r="I2359" s="10" t="s">
        <v>3920</v>
      </c>
      <c r="J2359" s="10">
        <v>8</v>
      </c>
      <c r="K2359" s="10">
        <v>15</v>
      </c>
      <c r="L2359" s="47"/>
      <c r="M2359" s="10" t="s">
        <v>45</v>
      </c>
      <c r="N2359" s="10"/>
      <c r="O2359" s="12">
        <v>41332</v>
      </c>
      <c r="P2359" s="4" t="s">
        <v>8074</v>
      </c>
      <c r="Q2359" s="10" t="s">
        <v>49</v>
      </c>
      <c r="R2359" s="10" t="s">
        <v>8088</v>
      </c>
      <c r="S2359" s="13" t="s">
        <v>20</v>
      </c>
    </row>
    <row r="2360" spans="1:19" ht="15" hidden="1" customHeight="1" x14ac:dyDescent="0.25">
      <c r="A2360" s="10">
        <v>655449</v>
      </c>
      <c r="B2360" s="10" t="s">
        <v>3924</v>
      </c>
      <c r="C2360" s="10"/>
      <c r="D2360" s="10"/>
      <c r="E2360" s="10"/>
      <c r="F2360" s="10" t="s">
        <v>3925</v>
      </c>
      <c r="G2360" s="11">
        <v>0</v>
      </c>
      <c r="H2360" s="13"/>
      <c r="I2360" s="10" t="s">
        <v>143</v>
      </c>
      <c r="J2360" s="10">
        <v>10</v>
      </c>
      <c r="K2360" s="10" t="s">
        <v>469</v>
      </c>
      <c r="L2360" s="47"/>
      <c r="M2360" s="10" t="s">
        <v>45</v>
      </c>
      <c r="N2360" s="10"/>
      <c r="O2360" s="12">
        <v>41332</v>
      </c>
      <c r="P2360" s="4" t="s">
        <v>8074</v>
      </c>
      <c r="Q2360" s="10" t="s">
        <v>25</v>
      </c>
      <c r="R2360" s="10" t="s">
        <v>8088</v>
      </c>
      <c r="S2360" s="13" t="s">
        <v>20</v>
      </c>
    </row>
    <row r="2361" spans="1:19" ht="15" hidden="1" customHeight="1" x14ac:dyDescent="0.25">
      <c r="A2361" s="10">
        <v>655450</v>
      </c>
      <c r="B2361" s="10" t="s">
        <v>3509</v>
      </c>
      <c r="C2361" s="10"/>
      <c r="D2361" s="10"/>
      <c r="E2361" s="10"/>
      <c r="F2361" s="10" t="s">
        <v>3926</v>
      </c>
      <c r="G2361" s="11">
        <v>1505</v>
      </c>
      <c r="H2361" s="13"/>
      <c r="I2361" s="10" t="s">
        <v>3927</v>
      </c>
      <c r="J2361" s="10">
        <v>7</v>
      </c>
      <c r="K2361" s="10">
        <v>15</v>
      </c>
      <c r="L2361" s="47"/>
      <c r="M2361" s="10" t="s">
        <v>45</v>
      </c>
      <c r="N2361" s="10"/>
      <c r="O2361" s="12">
        <v>41332</v>
      </c>
      <c r="P2361" s="4" t="s">
        <v>8074</v>
      </c>
      <c r="Q2361" s="10" t="s">
        <v>49</v>
      </c>
      <c r="R2361" s="10" t="s">
        <v>8088</v>
      </c>
      <c r="S2361" s="13" t="s">
        <v>20</v>
      </c>
    </row>
    <row r="2362" spans="1:19" ht="15" hidden="1" customHeight="1" x14ac:dyDescent="0.25">
      <c r="A2362" s="10">
        <v>655459</v>
      </c>
      <c r="B2362" s="10" t="s">
        <v>64</v>
      </c>
      <c r="C2362" s="10"/>
      <c r="D2362" s="10"/>
      <c r="E2362" s="10"/>
      <c r="F2362" s="10" t="s">
        <v>3928</v>
      </c>
      <c r="G2362" s="11">
        <v>1569.7</v>
      </c>
      <c r="H2362" s="13"/>
      <c r="I2362" s="10" t="s">
        <v>143</v>
      </c>
      <c r="J2362" s="10">
        <v>10</v>
      </c>
      <c r="K2362" s="10">
        <v>4</v>
      </c>
      <c r="L2362" s="47"/>
      <c r="M2362" s="10" t="s">
        <v>45</v>
      </c>
      <c r="N2362" s="10"/>
      <c r="O2362" s="12">
        <v>41332</v>
      </c>
      <c r="P2362" s="4" t="s">
        <v>8074</v>
      </c>
      <c r="Q2362" s="10" t="s">
        <v>49</v>
      </c>
      <c r="R2362" s="10" t="s">
        <v>8088</v>
      </c>
      <c r="S2362" s="13" t="s">
        <v>20</v>
      </c>
    </row>
    <row r="2363" spans="1:19" ht="15" hidden="1" customHeight="1" x14ac:dyDescent="0.25">
      <c r="A2363" s="10">
        <v>655466</v>
      </c>
      <c r="B2363" s="10" t="s">
        <v>64</v>
      </c>
      <c r="C2363" s="10"/>
      <c r="D2363" s="10"/>
      <c r="E2363" s="10"/>
      <c r="F2363" s="10" t="s">
        <v>3928</v>
      </c>
      <c r="G2363" s="11">
        <v>1970.3</v>
      </c>
      <c r="H2363" s="13"/>
      <c r="I2363" s="10" t="s">
        <v>143</v>
      </c>
      <c r="J2363" s="10">
        <v>10</v>
      </c>
      <c r="K2363" s="10">
        <v>4</v>
      </c>
      <c r="L2363" s="47"/>
      <c r="M2363" s="10" t="s">
        <v>45</v>
      </c>
      <c r="N2363" s="10"/>
      <c r="O2363" s="12">
        <v>41332</v>
      </c>
      <c r="P2363" s="4" t="s">
        <v>8074</v>
      </c>
      <c r="Q2363" s="10" t="s">
        <v>49</v>
      </c>
      <c r="R2363" s="10" t="s">
        <v>8088</v>
      </c>
      <c r="S2363" s="13" t="s">
        <v>20</v>
      </c>
    </row>
    <row r="2364" spans="1:19" ht="15" hidden="1" customHeight="1" x14ac:dyDescent="0.25">
      <c r="A2364" s="10">
        <v>655483</v>
      </c>
      <c r="B2364" s="10" t="s">
        <v>265</v>
      </c>
      <c r="C2364" s="10"/>
      <c r="D2364" s="10"/>
      <c r="E2364" s="10"/>
      <c r="F2364" s="10" t="s">
        <v>3929</v>
      </c>
      <c r="G2364" s="11">
        <v>1132</v>
      </c>
      <c r="H2364" s="13"/>
      <c r="I2364" s="10" t="s">
        <v>3930</v>
      </c>
      <c r="J2364" s="10">
        <v>19</v>
      </c>
      <c r="K2364" s="10" t="s">
        <v>3931</v>
      </c>
      <c r="L2364" s="47"/>
      <c r="M2364" s="10" t="s">
        <v>45</v>
      </c>
      <c r="N2364" s="10"/>
      <c r="O2364" s="12">
        <v>41332</v>
      </c>
      <c r="P2364" s="4" t="s">
        <v>8074</v>
      </c>
      <c r="Q2364" s="10" t="s">
        <v>140</v>
      </c>
      <c r="R2364" s="10" t="s">
        <v>8088</v>
      </c>
      <c r="S2364" s="13" t="s">
        <v>20</v>
      </c>
    </row>
    <row r="2365" spans="1:19" ht="15" hidden="1" customHeight="1" x14ac:dyDescent="0.25">
      <c r="A2365" s="10">
        <v>655505</v>
      </c>
      <c r="B2365" s="10" t="s">
        <v>3043</v>
      </c>
      <c r="C2365" s="10"/>
      <c r="D2365" s="10"/>
      <c r="E2365" s="10"/>
      <c r="F2365" s="10" t="s">
        <v>3932</v>
      </c>
      <c r="G2365" s="11">
        <v>4389</v>
      </c>
      <c r="H2365" s="13"/>
      <c r="I2365" s="10" t="s">
        <v>3933</v>
      </c>
      <c r="J2365" s="10">
        <v>5</v>
      </c>
      <c r="K2365" s="10" t="s">
        <v>3934</v>
      </c>
      <c r="L2365" s="13"/>
      <c r="M2365" s="10" t="s">
        <v>45</v>
      </c>
      <c r="N2365" s="10"/>
      <c r="O2365" s="12">
        <v>41332</v>
      </c>
      <c r="P2365" s="4" t="s">
        <v>8074</v>
      </c>
      <c r="Q2365" s="10" t="s">
        <v>140</v>
      </c>
      <c r="R2365" s="10" t="s">
        <v>8088</v>
      </c>
      <c r="S2365" s="13" t="s">
        <v>20</v>
      </c>
    </row>
    <row r="2366" spans="1:19" s="10" customFormat="1" ht="15" hidden="1" customHeight="1" x14ac:dyDescent="0.25">
      <c r="A2366" s="10">
        <v>637656</v>
      </c>
      <c r="B2366" s="10" t="s">
        <v>1811</v>
      </c>
      <c r="C2366" s="76" t="s">
        <v>8315</v>
      </c>
      <c r="D2366" s="76"/>
      <c r="E2366" s="76"/>
      <c r="F2366" s="10" t="s">
        <v>1812</v>
      </c>
      <c r="G2366" s="11">
        <v>672.06</v>
      </c>
      <c r="I2366" s="10">
        <v>15</v>
      </c>
      <c r="K2366" s="10">
        <v>15</v>
      </c>
      <c r="L2366" s="10">
        <v>1</v>
      </c>
      <c r="M2366" s="10" t="s">
        <v>18</v>
      </c>
      <c r="N2366" s="10">
        <v>747326</v>
      </c>
      <c r="O2366" s="12">
        <v>41234</v>
      </c>
      <c r="P2366" s="4" t="s">
        <v>8071</v>
      </c>
      <c r="Q2366" s="10" t="s">
        <v>34</v>
      </c>
      <c r="R2366" s="10" t="s">
        <v>8087</v>
      </c>
      <c r="S2366" s="10" t="s">
        <v>26</v>
      </c>
    </row>
    <row r="2367" spans="1:19" ht="15" hidden="1" customHeight="1" x14ac:dyDescent="0.25">
      <c r="A2367" s="10">
        <v>655546</v>
      </c>
      <c r="B2367" s="10" t="s">
        <v>3937</v>
      </c>
      <c r="C2367" s="10"/>
      <c r="D2367" s="10"/>
      <c r="E2367" s="10"/>
      <c r="F2367" s="10" t="s">
        <v>3938</v>
      </c>
      <c r="G2367" s="11">
        <v>9525</v>
      </c>
      <c r="H2367" s="13"/>
      <c r="I2367" s="10" t="s">
        <v>1531</v>
      </c>
      <c r="J2367" s="10" t="s">
        <v>3939</v>
      </c>
      <c r="K2367" s="47"/>
      <c r="L2367" s="47"/>
      <c r="M2367" s="10" t="s">
        <v>45</v>
      </c>
      <c r="N2367" s="10"/>
      <c r="O2367" s="12">
        <v>41332</v>
      </c>
      <c r="P2367" s="4" t="s">
        <v>8074</v>
      </c>
      <c r="Q2367" s="10" t="s">
        <v>29</v>
      </c>
      <c r="R2367" s="47" t="s">
        <v>8087</v>
      </c>
      <c r="S2367" s="13" t="s">
        <v>20</v>
      </c>
    </row>
    <row r="2368" spans="1:19" ht="15" hidden="1" customHeight="1" x14ac:dyDescent="0.25">
      <c r="A2368" s="10">
        <v>655548</v>
      </c>
      <c r="B2368" s="10" t="s">
        <v>3937</v>
      </c>
      <c r="C2368" s="10"/>
      <c r="D2368" s="10"/>
      <c r="E2368" s="10"/>
      <c r="F2368" s="10" t="s">
        <v>3940</v>
      </c>
      <c r="G2368" s="11">
        <v>10112.5</v>
      </c>
      <c r="H2368" s="13"/>
      <c r="I2368" s="10" t="s">
        <v>453</v>
      </c>
      <c r="J2368" s="10" t="s">
        <v>3939</v>
      </c>
      <c r="K2368" s="47"/>
      <c r="L2368" s="47"/>
      <c r="M2368" s="10" t="s">
        <v>45</v>
      </c>
      <c r="N2368" s="10"/>
      <c r="O2368" s="12">
        <v>41332</v>
      </c>
      <c r="P2368" s="4" t="s">
        <v>8074</v>
      </c>
      <c r="Q2368" s="10" t="s">
        <v>29</v>
      </c>
      <c r="R2368" s="47" t="s">
        <v>8087</v>
      </c>
      <c r="S2368" s="13" t="s">
        <v>20</v>
      </c>
    </row>
    <row r="2369" spans="1:19" ht="15" hidden="1" customHeight="1" x14ac:dyDescent="0.25">
      <c r="A2369" s="10">
        <v>655567</v>
      </c>
      <c r="B2369" s="10" t="s">
        <v>810</v>
      </c>
      <c r="C2369" s="10"/>
      <c r="D2369" s="10"/>
      <c r="E2369" s="10"/>
      <c r="F2369" s="10" t="s">
        <v>3941</v>
      </c>
      <c r="G2369" s="11">
        <v>942</v>
      </c>
      <c r="H2369" s="13"/>
      <c r="I2369" s="10" t="s">
        <v>3942</v>
      </c>
      <c r="J2369" s="10">
        <v>8</v>
      </c>
      <c r="K2369" s="10">
        <v>4</v>
      </c>
      <c r="L2369" s="13"/>
      <c r="M2369" s="10" t="s">
        <v>45</v>
      </c>
      <c r="N2369" s="10"/>
      <c r="O2369" s="12">
        <v>41332</v>
      </c>
      <c r="P2369" s="4" t="s">
        <v>8074</v>
      </c>
      <c r="Q2369" s="10" t="s">
        <v>58</v>
      </c>
      <c r="R2369" s="10" t="s">
        <v>8088</v>
      </c>
      <c r="S2369" s="13" t="s">
        <v>20</v>
      </c>
    </row>
    <row r="2370" spans="1:19" ht="15" hidden="1" customHeight="1" x14ac:dyDescent="0.25">
      <c r="A2370" s="10">
        <v>655571</v>
      </c>
      <c r="B2370" s="10" t="s">
        <v>810</v>
      </c>
      <c r="C2370" s="10"/>
      <c r="D2370" s="10"/>
      <c r="E2370" s="10"/>
      <c r="F2370" s="10" t="s">
        <v>3943</v>
      </c>
      <c r="G2370" s="11">
        <v>913</v>
      </c>
      <c r="H2370" s="13"/>
      <c r="I2370" s="10" t="s">
        <v>3942</v>
      </c>
      <c r="J2370" s="10">
        <v>7</v>
      </c>
      <c r="K2370" s="10">
        <v>4</v>
      </c>
      <c r="L2370" s="47"/>
      <c r="M2370" s="10" t="s">
        <v>45</v>
      </c>
      <c r="N2370" s="10"/>
      <c r="O2370" s="12">
        <v>41332</v>
      </c>
      <c r="P2370" s="4" t="s">
        <v>8074</v>
      </c>
      <c r="Q2370" s="10" t="s">
        <v>58</v>
      </c>
      <c r="R2370" s="10" t="s">
        <v>8088</v>
      </c>
      <c r="S2370" s="13" t="s">
        <v>20</v>
      </c>
    </row>
    <row r="2371" spans="1:19" ht="15" hidden="1" customHeight="1" x14ac:dyDescent="0.25">
      <c r="A2371" s="10">
        <v>655573</v>
      </c>
      <c r="B2371" s="10" t="s">
        <v>810</v>
      </c>
      <c r="C2371" s="10"/>
      <c r="D2371" s="10"/>
      <c r="E2371" s="10"/>
      <c r="F2371" s="10" t="s">
        <v>3944</v>
      </c>
      <c r="G2371" s="11">
        <v>884</v>
      </c>
      <c r="H2371" s="13"/>
      <c r="I2371" s="10" t="s">
        <v>3942</v>
      </c>
      <c r="J2371" s="10">
        <v>6</v>
      </c>
      <c r="K2371" s="10">
        <v>4</v>
      </c>
      <c r="L2371" s="47"/>
      <c r="M2371" s="10" t="s">
        <v>45</v>
      </c>
      <c r="N2371" s="10"/>
      <c r="O2371" s="12">
        <v>41332</v>
      </c>
      <c r="P2371" s="4" t="s">
        <v>8074</v>
      </c>
      <c r="Q2371" s="10" t="s">
        <v>58</v>
      </c>
      <c r="R2371" s="10" t="s">
        <v>8088</v>
      </c>
      <c r="S2371" s="13" t="s">
        <v>20</v>
      </c>
    </row>
    <row r="2372" spans="1:19" ht="15" hidden="1" customHeight="1" x14ac:dyDescent="0.25">
      <c r="A2372" s="10">
        <v>655591</v>
      </c>
      <c r="B2372" s="10" t="s">
        <v>3945</v>
      </c>
      <c r="C2372" s="10"/>
      <c r="D2372" s="10"/>
      <c r="E2372" s="10"/>
      <c r="F2372" s="10" t="s">
        <v>3946</v>
      </c>
      <c r="G2372" s="11">
        <v>3030</v>
      </c>
      <c r="H2372" s="13"/>
      <c r="I2372" s="10">
        <v>10</v>
      </c>
      <c r="J2372" s="10" t="s">
        <v>3947</v>
      </c>
      <c r="K2372" s="13"/>
      <c r="L2372" s="47"/>
      <c r="M2372" s="10" t="s">
        <v>45</v>
      </c>
      <c r="N2372" s="10"/>
      <c r="O2372" s="12">
        <v>41332</v>
      </c>
      <c r="P2372" s="4" t="s">
        <v>8074</v>
      </c>
      <c r="Q2372" s="10" t="s">
        <v>414</v>
      </c>
      <c r="R2372" s="10" t="s">
        <v>8088</v>
      </c>
      <c r="S2372" s="13" t="s">
        <v>20</v>
      </c>
    </row>
    <row r="2373" spans="1:19" ht="15" hidden="1" customHeight="1" x14ac:dyDescent="0.25">
      <c r="A2373" s="10">
        <v>655595</v>
      </c>
      <c r="B2373" s="10" t="s">
        <v>3945</v>
      </c>
      <c r="C2373" s="10"/>
      <c r="D2373" s="10"/>
      <c r="E2373" s="10"/>
      <c r="F2373" s="10" t="s">
        <v>3948</v>
      </c>
      <c r="G2373" s="11">
        <v>3745</v>
      </c>
      <c r="H2373" s="13"/>
      <c r="I2373" s="10">
        <v>12.75</v>
      </c>
      <c r="J2373" s="10" t="s">
        <v>3949</v>
      </c>
      <c r="K2373" s="13"/>
      <c r="L2373" s="13"/>
      <c r="M2373" s="10" t="s">
        <v>45</v>
      </c>
      <c r="N2373" s="10"/>
      <c r="O2373" s="12">
        <v>41332</v>
      </c>
      <c r="P2373" s="4" t="s">
        <v>8074</v>
      </c>
      <c r="Q2373" s="10" t="s">
        <v>414</v>
      </c>
      <c r="R2373" s="10" t="s">
        <v>8088</v>
      </c>
      <c r="S2373" s="13" t="s">
        <v>20</v>
      </c>
    </row>
    <row r="2374" spans="1:19" ht="15" hidden="1" customHeight="1" x14ac:dyDescent="0.25">
      <c r="A2374" s="10">
        <v>655622</v>
      </c>
      <c r="B2374" s="10" t="s">
        <v>3950</v>
      </c>
      <c r="C2374" s="10"/>
      <c r="D2374" s="10"/>
      <c r="E2374" s="10"/>
      <c r="F2374" s="10" t="s">
        <v>3951</v>
      </c>
      <c r="G2374" s="11">
        <v>32100</v>
      </c>
      <c r="H2374" s="13"/>
      <c r="I2374" s="10" t="s">
        <v>307</v>
      </c>
      <c r="J2374" s="10" t="s">
        <v>3952</v>
      </c>
      <c r="K2374" s="47"/>
      <c r="L2374" s="13"/>
      <c r="M2374" s="10" t="s">
        <v>45</v>
      </c>
      <c r="N2374" s="10"/>
      <c r="O2374" s="12">
        <v>41332</v>
      </c>
      <c r="P2374" s="4" t="s">
        <v>8074</v>
      </c>
      <c r="Q2374" s="10" t="s">
        <v>52</v>
      </c>
      <c r="R2374" s="10" t="s">
        <v>8088</v>
      </c>
      <c r="S2374" s="13" t="s">
        <v>20</v>
      </c>
    </row>
    <row r="2375" spans="1:19" ht="15" hidden="1" customHeight="1" x14ac:dyDescent="0.25">
      <c r="A2375" s="10">
        <v>655625</v>
      </c>
      <c r="B2375" s="10" t="s">
        <v>3950</v>
      </c>
      <c r="C2375" s="10"/>
      <c r="D2375" s="10"/>
      <c r="E2375" s="10"/>
      <c r="F2375" s="10" t="s">
        <v>3953</v>
      </c>
      <c r="G2375" s="11">
        <v>24300</v>
      </c>
      <c r="H2375" s="13"/>
      <c r="I2375" s="10" t="s">
        <v>3954</v>
      </c>
      <c r="J2375" s="10" t="s">
        <v>3955</v>
      </c>
      <c r="K2375" s="47"/>
      <c r="L2375" s="13"/>
      <c r="M2375" s="10" t="s">
        <v>45</v>
      </c>
      <c r="N2375" s="10"/>
      <c r="O2375" s="12">
        <v>41332</v>
      </c>
      <c r="P2375" s="4" t="s">
        <v>8074</v>
      </c>
      <c r="Q2375" s="10" t="s">
        <v>52</v>
      </c>
      <c r="R2375" s="10" t="s">
        <v>8088</v>
      </c>
      <c r="S2375" s="13" t="s">
        <v>20</v>
      </c>
    </row>
    <row r="2376" spans="1:19" ht="15" hidden="1" customHeight="1" x14ac:dyDescent="0.25">
      <c r="A2376" s="10">
        <v>655627</v>
      </c>
      <c r="B2376" s="10" t="s">
        <v>3950</v>
      </c>
      <c r="C2376" s="10"/>
      <c r="D2376" s="10"/>
      <c r="E2376" s="10"/>
      <c r="F2376" s="10" t="s">
        <v>3956</v>
      </c>
      <c r="G2376" s="11">
        <v>37350</v>
      </c>
      <c r="H2376" s="13"/>
      <c r="I2376" s="10" t="s">
        <v>375</v>
      </c>
      <c r="J2376" s="10" t="s">
        <v>3957</v>
      </c>
      <c r="K2376" s="47"/>
      <c r="L2376" s="47"/>
      <c r="M2376" s="10" t="s">
        <v>45</v>
      </c>
      <c r="N2376" s="10"/>
      <c r="O2376" s="12">
        <v>41332</v>
      </c>
      <c r="P2376" s="4" t="s">
        <v>8074</v>
      </c>
      <c r="Q2376" s="10" t="s">
        <v>52</v>
      </c>
      <c r="R2376" s="10" t="s">
        <v>8088</v>
      </c>
      <c r="S2376" s="13" t="s">
        <v>20</v>
      </c>
    </row>
    <row r="2377" spans="1:19" ht="15" hidden="1" customHeight="1" x14ac:dyDescent="0.25">
      <c r="A2377" s="10">
        <v>655629</v>
      </c>
      <c r="B2377" s="10" t="s">
        <v>3950</v>
      </c>
      <c r="C2377" s="10"/>
      <c r="D2377" s="10"/>
      <c r="E2377" s="10"/>
      <c r="F2377" s="10" t="s">
        <v>3958</v>
      </c>
      <c r="G2377" s="11">
        <v>40350</v>
      </c>
      <c r="H2377" s="13"/>
      <c r="I2377" s="10" t="s">
        <v>3959</v>
      </c>
      <c r="J2377" s="10" t="s">
        <v>3960</v>
      </c>
      <c r="K2377" s="47"/>
      <c r="L2377" s="47"/>
      <c r="M2377" s="10" t="s">
        <v>45</v>
      </c>
      <c r="N2377" s="10"/>
      <c r="O2377" s="12">
        <v>41332</v>
      </c>
      <c r="P2377" s="4" t="s">
        <v>8074</v>
      </c>
      <c r="Q2377" s="10" t="s">
        <v>52</v>
      </c>
      <c r="R2377" s="10" t="s">
        <v>8088</v>
      </c>
      <c r="S2377" s="13" t="s">
        <v>20</v>
      </c>
    </row>
    <row r="2378" spans="1:19" ht="15" hidden="1" customHeight="1" x14ac:dyDescent="0.25">
      <c r="A2378" s="10">
        <v>655630</v>
      </c>
      <c r="B2378" s="10" t="s">
        <v>3950</v>
      </c>
      <c r="C2378" s="10"/>
      <c r="D2378" s="10"/>
      <c r="E2378" s="10"/>
      <c r="F2378" s="10" t="s">
        <v>3961</v>
      </c>
      <c r="G2378" s="11">
        <v>49200</v>
      </c>
      <c r="H2378" s="13"/>
      <c r="I2378" s="10" t="s">
        <v>307</v>
      </c>
      <c r="J2378" s="10" t="s">
        <v>3952</v>
      </c>
      <c r="K2378" s="47"/>
      <c r="L2378" s="47"/>
      <c r="M2378" s="10" t="s">
        <v>45</v>
      </c>
      <c r="N2378" s="10"/>
      <c r="O2378" s="12">
        <v>41332</v>
      </c>
      <c r="P2378" s="4" t="s">
        <v>8074</v>
      </c>
      <c r="Q2378" s="10" t="s">
        <v>52</v>
      </c>
      <c r="R2378" s="10" t="s">
        <v>8088</v>
      </c>
      <c r="S2378" s="13" t="s">
        <v>20</v>
      </c>
    </row>
    <row r="2379" spans="1:19" ht="15" hidden="1" customHeight="1" x14ac:dyDescent="0.25">
      <c r="A2379" s="10">
        <v>655635</v>
      </c>
      <c r="B2379" s="10" t="s">
        <v>3950</v>
      </c>
      <c r="C2379" s="10"/>
      <c r="D2379" s="10"/>
      <c r="E2379" s="10"/>
      <c r="F2379" s="10" t="s">
        <v>3962</v>
      </c>
      <c r="G2379" s="11">
        <v>36300</v>
      </c>
      <c r="H2379" s="13"/>
      <c r="I2379" s="10" t="s">
        <v>3963</v>
      </c>
      <c r="J2379" s="10" t="s">
        <v>3964</v>
      </c>
      <c r="K2379" s="47"/>
      <c r="L2379" s="47"/>
      <c r="M2379" s="10" t="s">
        <v>45</v>
      </c>
      <c r="N2379" s="10"/>
      <c r="O2379" s="12">
        <v>41332</v>
      </c>
      <c r="P2379" s="4" t="s">
        <v>8074</v>
      </c>
      <c r="Q2379" s="10" t="s">
        <v>52</v>
      </c>
      <c r="R2379" s="10" t="s">
        <v>8088</v>
      </c>
      <c r="S2379" s="13" t="s">
        <v>20</v>
      </c>
    </row>
    <row r="2380" spans="1:19" ht="15" hidden="1" customHeight="1" x14ac:dyDescent="0.25">
      <c r="A2380" s="10">
        <v>655636</v>
      </c>
      <c r="B2380" s="10" t="s">
        <v>3950</v>
      </c>
      <c r="C2380" s="10"/>
      <c r="D2380" s="10"/>
      <c r="E2380" s="10"/>
      <c r="F2380" s="10" t="s">
        <v>3965</v>
      </c>
      <c r="G2380" s="11">
        <v>59700</v>
      </c>
      <c r="H2380" s="13"/>
      <c r="I2380" s="10" t="s">
        <v>375</v>
      </c>
      <c r="J2380" s="10" t="s">
        <v>3957</v>
      </c>
      <c r="K2380" s="47"/>
      <c r="L2380" s="47"/>
      <c r="M2380" s="10" t="s">
        <v>45</v>
      </c>
      <c r="N2380" s="10"/>
      <c r="O2380" s="12">
        <v>41332</v>
      </c>
      <c r="P2380" s="4" t="s">
        <v>8074</v>
      </c>
      <c r="Q2380" s="10" t="s">
        <v>52</v>
      </c>
      <c r="R2380" s="10" t="s">
        <v>8088</v>
      </c>
      <c r="S2380" s="13" t="s">
        <v>20</v>
      </c>
    </row>
    <row r="2381" spans="1:19" ht="15" hidden="1" customHeight="1" x14ac:dyDescent="0.25">
      <c r="A2381" s="10">
        <v>655637</v>
      </c>
      <c r="B2381" s="10" t="s">
        <v>3950</v>
      </c>
      <c r="C2381" s="10"/>
      <c r="D2381" s="10"/>
      <c r="E2381" s="10"/>
      <c r="F2381" s="10" t="s">
        <v>3958</v>
      </c>
      <c r="G2381" s="11">
        <v>63750</v>
      </c>
      <c r="H2381" s="13"/>
      <c r="I2381" s="10" t="s">
        <v>3959</v>
      </c>
      <c r="J2381" s="10" t="s">
        <v>3960</v>
      </c>
      <c r="K2381" s="47"/>
      <c r="L2381" s="47"/>
      <c r="M2381" s="10" t="s">
        <v>45</v>
      </c>
      <c r="N2381" s="10"/>
      <c r="O2381" s="12">
        <v>41332</v>
      </c>
      <c r="P2381" s="4" t="s">
        <v>8074</v>
      </c>
      <c r="Q2381" s="10" t="s">
        <v>52</v>
      </c>
      <c r="R2381" s="10" t="s">
        <v>8088</v>
      </c>
      <c r="S2381" s="13" t="s">
        <v>20</v>
      </c>
    </row>
    <row r="2382" spans="1:19" ht="15" hidden="1" customHeight="1" x14ac:dyDescent="0.25">
      <c r="A2382" s="10">
        <v>685244</v>
      </c>
      <c r="B2382" s="10" t="s">
        <v>838</v>
      </c>
      <c r="C2382" s="10"/>
      <c r="D2382" s="10"/>
      <c r="E2382" s="10"/>
      <c r="F2382" s="10" t="s">
        <v>6387</v>
      </c>
      <c r="G2382" s="11">
        <v>2145</v>
      </c>
      <c r="H2382" s="13"/>
      <c r="I2382" s="10">
        <v>10</v>
      </c>
      <c r="J2382" s="47"/>
      <c r="K2382" s="10">
        <v>13</v>
      </c>
      <c r="L2382" s="10">
        <v>2</v>
      </c>
      <c r="M2382" s="10" t="s">
        <v>45</v>
      </c>
      <c r="N2382" s="10"/>
      <c r="O2382" s="12">
        <v>41451</v>
      </c>
      <c r="P2382" s="4" t="s">
        <v>8078</v>
      </c>
      <c r="Q2382" s="10" t="s">
        <v>71</v>
      </c>
      <c r="R2382" s="10" t="s">
        <v>8088</v>
      </c>
      <c r="S2382" s="13" t="s">
        <v>20</v>
      </c>
    </row>
    <row r="2383" spans="1:19" s="10" customFormat="1" ht="15" hidden="1" customHeight="1" x14ac:dyDescent="0.25">
      <c r="A2383" s="10">
        <v>667361</v>
      </c>
      <c r="B2383" s="10" t="s">
        <v>1811</v>
      </c>
      <c r="C2383" s="76" t="s">
        <v>8315</v>
      </c>
      <c r="D2383" s="76"/>
      <c r="E2383" s="76"/>
      <c r="F2383" s="10" t="s">
        <v>1812</v>
      </c>
      <c r="G2383" s="11">
        <v>689.08</v>
      </c>
      <c r="I2383" s="10">
        <v>15</v>
      </c>
      <c r="K2383" s="10">
        <v>15</v>
      </c>
      <c r="L2383" s="10">
        <v>1</v>
      </c>
      <c r="M2383" s="10" t="s">
        <v>18</v>
      </c>
      <c r="N2383" s="10">
        <v>807422</v>
      </c>
      <c r="O2383" s="12">
        <v>41367</v>
      </c>
      <c r="P2383" s="4" t="s">
        <v>8076</v>
      </c>
      <c r="Q2383" s="10" t="s">
        <v>34</v>
      </c>
      <c r="R2383" s="10" t="s">
        <v>8087</v>
      </c>
      <c r="S2383" s="10" t="s">
        <v>26</v>
      </c>
    </row>
    <row r="2384" spans="1:19" ht="15" hidden="1" customHeight="1" x14ac:dyDescent="0.25">
      <c r="A2384" s="10">
        <v>670007</v>
      </c>
      <c r="B2384" s="10" t="s">
        <v>1289</v>
      </c>
      <c r="C2384" s="10"/>
      <c r="D2384" s="10" t="s">
        <v>8558</v>
      </c>
      <c r="E2384" s="10"/>
      <c r="F2384" s="10" t="s">
        <v>1290</v>
      </c>
      <c r="G2384" s="11">
        <v>1417.5</v>
      </c>
      <c r="H2384" s="13"/>
      <c r="I2384" s="10">
        <v>3</v>
      </c>
      <c r="J2384" s="10" t="s">
        <v>1291</v>
      </c>
      <c r="K2384" s="10" t="s">
        <v>1292</v>
      </c>
      <c r="L2384" s="47"/>
      <c r="M2384" s="10" t="s">
        <v>18</v>
      </c>
      <c r="N2384" s="10">
        <v>812963</v>
      </c>
      <c r="O2384" s="12">
        <v>41376</v>
      </c>
      <c r="P2384" s="4" t="s">
        <v>8076</v>
      </c>
      <c r="Q2384" s="10" t="s">
        <v>34</v>
      </c>
      <c r="R2384" s="47" t="s">
        <v>8087</v>
      </c>
      <c r="S2384" s="13" t="s">
        <v>20</v>
      </c>
    </row>
    <row r="2385" spans="1:19" s="10" customFormat="1" ht="15" hidden="1" customHeight="1" x14ac:dyDescent="0.25">
      <c r="A2385" s="10">
        <v>680349</v>
      </c>
      <c r="B2385" s="10" t="s">
        <v>3977</v>
      </c>
      <c r="C2385" s="76" t="s">
        <v>8315</v>
      </c>
      <c r="D2385" s="76"/>
      <c r="E2385" s="76"/>
      <c r="F2385" s="10" t="s">
        <v>5814</v>
      </c>
      <c r="G2385" s="11">
        <v>830.88</v>
      </c>
      <c r="I2385" s="10">
        <v>15</v>
      </c>
      <c r="K2385" s="10">
        <v>11.5</v>
      </c>
      <c r="L2385" s="10">
        <v>4</v>
      </c>
      <c r="M2385" s="10" t="s">
        <v>45</v>
      </c>
      <c r="O2385" s="12">
        <v>41430</v>
      </c>
      <c r="P2385" s="4" t="s">
        <v>8078</v>
      </c>
      <c r="Q2385" s="10" t="s">
        <v>42</v>
      </c>
      <c r="R2385" s="10" t="s">
        <v>8088</v>
      </c>
      <c r="S2385" s="10" t="s">
        <v>26</v>
      </c>
    </row>
    <row r="2386" spans="1:19" s="10" customFormat="1" ht="15" hidden="1" customHeight="1" x14ac:dyDescent="0.25">
      <c r="A2386" s="10">
        <v>662507</v>
      </c>
      <c r="B2386" s="10" t="s">
        <v>90</v>
      </c>
      <c r="C2386" s="76" t="s">
        <v>8315</v>
      </c>
      <c r="D2386" s="76"/>
      <c r="E2386" s="76"/>
      <c r="F2386" s="10" t="s">
        <v>404</v>
      </c>
      <c r="G2386" s="11">
        <v>751.8</v>
      </c>
      <c r="I2386" s="10">
        <v>15.5</v>
      </c>
      <c r="K2386" s="10">
        <v>30</v>
      </c>
      <c r="L2386" s="10">
        <v>1</v>
      </c>
      <c r="M2386" s="10" t="s">
        <v>18</v>
      </c>
      <c r="N2386" s="10">
        <v>796693</v>
      </c>
      <c r="O2386" s="12">
        <v>41345</v>
      </c>
      <c r="P2386" s="4" t="s">
        <v>8075</v>
      </c>
      <c r="Q2386" s="10" t="s">
        <v>29</v>
      </c>
      <c r="R2386" s="10" t="s">
        <v>8087</v>
      </c>
      <c r="S2386" s="10" t="s">
        <v>26</v>
      </c>
    </row>
    <row r="2387" spans="1:19" ht="15" hidden="1" customHeight="1" x14ac:dyDescent="0.25">
      <c r="A2387" s="10">
        <v>671177</v>
      </c>
      <c r="B2387" s="10" t="s">
        <v>808</v>
      </c>
      <c r="C2387" s="10"/>
      <c r="D2387" s="10"/>
      <c r="E2387" s="10"/>
      <c r="F2387" s="10" t="s">
        <v>5226</v>
      </c>
      <c r="G2387" s="11">
        <v>2137.5</v>
      </c>
      <c r="H2387" s="47"/>
      <c r="I2387" s="10">
        <v>5</v>
      </c>
      <c r="J2387" s="47"/>
      <c r="K2387" s="10">
        <v>5</v>
      </c>
      <c r="L2387" s="10">
        <v>1.25</v>
      </c>
      <c r="M2387" s="10" t="s">
        <v>45</v>
      </c>
      <c r="N2387" s="10"/>
      <c r="O2387" s="12">
        <v>41395</v>
      </c>
      <c r="P2387" s="4" t="s">
        <v>8077</v>
      </c>
      <c r="Q2387" s="10" t="s">
        <v>39</v>
      </c>
      <c r="R2387" s="10" t="s">
        <v>8088</v>
      </c>
      <c r="S2387" s="13" t="s">
        <v>20</v>
      </c>
    </row>
    <row r="2388" spans="1:19" ht="15" hidden="1" customHeight="1" x14ac:dyDescent="0.25">
      <c r="A2388" s="47">
        <v>698027</v>
      </c>
      <c r="B2388" s="47" t="s">
        <v>64</v>
      </c>
      <c r="C2388" s="47"/>
      <c r="D2388" s="47"/>
      <c r="E2388" s="47"/>
      <c r="F2388" s="47" t="s">
        <v>7269</v>
      </c>
      <c r="G2388" s="47">
        <v>2135.1999999999998</v>
      </c>
      <c r="H2388" s="13"/>
      <c r="I2388" s="47">
        <v>4</v>
      </c>
      <c r="J2388" s="47">
        <v>6</v>
      </c>
      <c r="K2388" s="47" t="s">
        <v>7268</v>
      </c>
      <c r="L2388" s="47"/>
      <c r="M2388" s="47" t="s">
        <v>45</v>
      </c>
      <c r="N2388" s="47"/>
      <c r="O2388" s="48">
        <v>41507</v>
      </c>
      <c r="P2388" s="50" t="s">
        <v>8080</v>
      </c>
      <c r="Q2388" s="47" t="s">
        <v>169</v>
      </c>
      <c r="R2388" s="10" t="s">
        <v>8088</v>
      </c>
      <c r="S2388" s="13" t="s">
        <v>20</v>
      </c>
    </row>
    <row r="2389" spans="1:19" s="10" customFormat="1" ht="15" hidden="1" customHeight="1" x14ac:dyDescent="0.25">
      <c r="A2389" s="10">
        <v>623608</v>
      </c>
      <c r="B2389" s="10" t="s">
        <v>676</v>
      </c>
      <c r="C2389" s="76" t="s">
        <v>8315</v>
      </c>
      <c r="D2389" s="76"/>
      <c r="E2389" s="76"/>
      <c r="F2389" s="10" t="s">
        <v>677</v>
      </c>
      <c r="G2389" s="11">
        <v>961.4</v>
      </c>
      <c r="I2389" s="10">
        <v>16</v>
      </c>
      <c r="K2389" s="10">
        <v>16</v>
      </c>
      <c r="L2389" s="10">
        <v>2</v>
      </c>
      <c r="M2389" s="10" t="s">
        <v>45</v>
      </c>
      <c r="O2389" s="12">
        <v>41186</v>
      </c>
      <c r="P2389" s="4" t="s">
        <v>8070</v>
      </c>
      <c r="Q2389" s="10" t="s">
        <v>39</v>
      </c>
      <c r="R2389" s="10" t="s">
        <v>8087</v>
      </c>
      <c r="S2389" s="10" t="s">
        <v>26</v>
      </c>
    </row>
    <row r="2390" spans="1:19" ht="15" hidden="1" customHeight="1" x14ac:dyDescent="0.25">
      <c r="A2390" s="10">
        <v>655736</v>
      </c>
      <c r="B2390" s="10" t="s">
        <v>3972</v>
      </c>
      <c r="C2390" s="10"/>
      <c r="D2390" s="10"/>
      <c r="E2390" s="10"/>
      <c r="F2390" s="10" t="s">
        <v>3973</v>
      </c>
      <c r="G2390" s="11">
        <v>0</v>
      </c>
      <c r="H2390" s="13"/>
      <c r="I2390" s="10">
        <v>32.5</v>
      </c>
      <c r="J2390" s="10">
        <v>25</v>
      </c>
      <c r="K2390" s="10" t="s">
        <v>3974</v>
      </c>
      <c r="L2390" s="47"/>
      <c r="M2390" s="10" t="s">
        <v>45</v>
      </c>
      <c r="N2390" s="10"/>
      <c r="O2390" s="12">
        <v>41333</v>
      </c>
      <c r="P2390" s="4" t="s">
        <v>8074</v>
      </c>
      <c r="Q2390" s="10" t="s">
        <v>42</v>
      </c>
      <c r="R2390" s="10" t="s">
        <v>8088</v>
      </c>
      <c r="S2390" s="13" t="s">
        <v>20</v>
      </c>
    </row>
    <row r="2391" spans="1:19" s="10" customFormat="1" ht="15" hidden="1" customHeight="1" x14ac:dyDescent="0.25">
      <c r="A2391" s="10">
        <v>637245</v>
      </c>
      <c r="B2391" s="10" t="s">
        <v>676</v>
      </c>
      <c r="C2391" s="76" t="s">
        <v>8315</v>
      </c>
      <c r="D2391" s="76"/>
      <c r="E2391" s="76"/>
      <c r="F2391" s="10" t="s">
        <v>677</v>
      </c>
      <c r="G2391" s="11">
        <v>946.96</v>
      </c>
      <c r="I2391" s="10">
        <v>16</v>
      </c>
      <c r="K2391" s="10">
        <v>16</v>
      </c>
      <c r="L2391" s="10">
        <v>2</v>
      </c>
      <c r="M2391" s="10" t="s">
        <v>45</v>
      </c>
      <c r="O2391" s="12">
        <v>41247</v>
      </c>
      <c r="P2391" s="4" t="s">
        <v>8072</v>
      </c>
      <c r="Q2391" s="10" t="s">
        <v>103</v>
      </c>
      <c r="R2391" s="10" t="s">
        <v>8087</v>
      </c>
      <c r="S2391" s="10" t="s">
        <v>26</v>
      </c>
    </row>
    <row r="2392" spans="1:19" ht="15" hidden="1" customHeight="1" x14ac:dyDescent="0.25">
      <c r="A2392" s="10">
        <v>655750</v>
      </c>
      <c r="B2392" s="10" t="s">
        <v>3977</v>
      </c>
      <c r="C2392" s="10"/>
      <c r="D2392" s="10"/>
      <c r="E2392" s="10"/>
      <c r="F2392" s="10" t="s">
        <v>3978</v>
      </c>
      <c r="G2392" s="11">
        <v>41315.06</v>
      </c>
      <c r="H2392" s="13"/>
      <c r="I2392" s="10">
        <v>12</v>
      </c>
      <c r="J2392" s="10">
        <v>10</v>
      </c>
      <c r="K2392" s="10" t="s">
        <v>3979</v>
      </c>
      <c r="L2392" s="47"/>
      <c r="M2392" s="10" t="s">
        <v>45</v>
      </c>
      <c r="N2392" s="10"/>
      <c r="O2392" s="12">
        <v>41333</v>
      </c>
      <c r="P2392" s="4" t="s">
        <v>8074</v>
      </c>
      <c r="Q2392" s="10" t="s">
        <v>58</v>
      </c>
      <c r="R2392" s="10" t="s">
        <v>8088</v>
      </c>
      <c r="S2392" s="13" t="s">
        <v>20</v>
      </c>
    </row>
    <row r="2393" spans="1:19" ht="15" hidden="1" customHeight="1" x14ac:dyDescent="0.25">
      <c r="A2393" s="10">
        <v>655754</v>
      </c>
      <c r="B2393" s="10" t="s">
        <v>130</v>
      </c>
      <c r="C2393" s="10"/>
      <c r="D2393" s="10"/>
      <c r="E2393" s="10"/>
      <c r="F2393" s="10" t="s">
        <v>3980</v>
      </c>
      <c r="G2393" s="11">
        <v>3873</v>
      </c>
      <c r="H2393" s="13"/>
      <c r="I2393" s="10">
        <v>43</v>
      </c>
      <c r="J2393" s="10" t="s">
        <v>3981</v>
      </c>
      <c r="K2393" s="47"/>
      <c r="L2393" s="47"/>
      <c r="M2393" s="10" t="s">
        <v>45</v>
      </c>
      <c r="N2393" s="10"/>
      <c r="O2393" s="12">
        <v>41333</v>
      </c>
      <c r="P2393" s="4" t="s">
        <v>8074</v>
      </c>
      <c r="Q2393" s="10" t="s">
        <v>103</v>
      </c>
      <c r="R2393" s="10" t="s">
        <v>8088</v>
      </c>
      <c r="S2393" s="13" t="s">
        <v>20</v>
      </c>
    </row>
    <row r="2394" spans="1:19" ht="15" hidden="1" customHeight="1" x14ac:dyDescent="0.25">
      <c r="A2394" s="10">
        <v>655755</v>
      </c>
      <c r="B2394" s="10" t="s">
        <v>3977</v>
      </c>
      <c r="C2394" s="10"/>
      <c r="D2394" s="10"/>
      <c r="E2394" s="10"/>
      <c r="F2394" s="10" t="s">
        <v>3982</v>
      </c>
      <c r="G2394" s="11">
        <v>26329.89</v>
      </c>
      <c r="H2394" s="13"/>
      <c r="I2394" s="10">
        <v>18</v>
      </c>
      <c r="J2394" s="10">
        <v>12</v>
      </c>
      <c r="K2394" s="10" t="s">
        <v>3983</v>
      </c>
      <c r="L2394" s="47"/>
      <c r="M2394" s="10" t="s">
        <v>45</v>
      </c>
      <c r="N2394" s="10"/>
      <c r="O2394" s="12">
        <v>41333</v>
      </c>
      <c r="P2394" s="4" t="s">
        <v>8074</v>
      </c>
      <c r="Q2394" s="10" t="s">
        <v>58</v>
      </c>
      <c r="R2394" s="47" t="s">
        <v>8087</v>
      </c>
      <c r="S2394" s="13" t="s">
        <v>20</v>
      </c>
    </row>
    <row r="2395" spans="1:19" ht="15" hidden="1" customHeight="1" x14ac:dyDescent="0.25">
      <c r="A2395" s="10">
        <v>655777</v>
      </c>
      <c r="B2395" s="10" t="s">
        <v>1134</v>
      </c>
      <c r="C2395" s="10"/>
      <c r="D2395" s="10"/>
      <c r="E2395" s="10"/>
      <c r="F2395" s="10" t="s">
        <v>3984</v>
      </c>
      <c r="G2395" s="11">
        <v>1563.75</v>
      </c>
      <c r="H2395" s="13"/>
      <c r="I2395" s="10">
        <v>12</v>
      </c>
      <c r="J2395" s="10" t="s">
        <v>3985</v>
      </c>
      <c r="K2395" s="47"/>
      <c r="L2395" s="47"/>
      <c r="M2395" s="10" t="s">
        <v>45</v>
      </c>
      <c r="N2395" s="10"/>
      <c r="O2395" s="12">
        <v>41333</v>
      </c>
      <c r="P2395" s="4" t="s">
        <v>8074</v>
      </c>
      <c r="Q2395" s="10" t="s">
        <v>29</v>
      </c>
      <c r="R2395" s="10" t="s">
        <v>8088</v>
      </c>
      <c r="S2395" s="13" t="s">
        <v>20</v>
      </c>
    </row>
    <row r="2396" spans="1:19" ht="15" hidden="1" customHeight="1" x14ac:dyDescent="0.25">
      <c r="A2396" s="10">
        <v>655780</v>
      </c>
      <c r="B2396" s="10" t="s">
        <v>1134</v>
      </c>
      <c r="C2396" s="10"/>
      <c r="D2396" s="10"/>
      <c r="E2396" s="10"/>
      <c r="F2396" s="10" t="s">
        <v>3986</v>
      </c>
      <c r="G2396" s="11">
        <v>2053.75</v>
      </c>
      <c r="H2396" s="13"/>
      <c r="I2396" s="10">
        <v>18</v>
      </c>
      <c r="J2396" s="10" t="s">
        <v>3987</v>
      </c>
      <c r="K2396" s="47"/>
      <c r="L2396" s="47"/>
      <c r="M2396" s="10" t="s">
        <v>45</v>
      </c>
      <c r="N2396" s="10"/>
      <c r="O2396" s="12">
        <v>41333</v>
      </c>
      <c r="P2396" s="4" t="s">
        <v>8074</v>
      </c>
      <c r="Q2396" s="10" t="s">
        <v>29</v>
      </c>
      <c r="R2396" s="10" t="s">
        <v>8088</v>
      </c>
      <c r="S2396" s="13" t="s">
        <v>20</v>
      </c>
    </row>
    <row r="2397" spans="1:19" ht="15" hidden="1" customHeight="1" x14ac:dyDescent="0.25">
      <c r="A2397" s="10">
        <v>655783</v>
      </c>
      <c r="B2397" s="10" t="s">
        <v>1134</v>
      </c>
      <c r="C2397" s="10"/>
      <c r="D2397" s="10"/>
      <c r="E2397" s="10"/>
      <c r="F2397" s="10" t="s">
        <v>3988</v>
      </c>
      <c r="G2397" s="11">
        <v>3165</v>
      </c>
      <c r="H2397" s="13"/>
      <c r="I2397" s="10">
        <v>21</v>
      </c>
      <c r="J2397" s="10" t="s">
        <v>3989</v>
      </c>
      <c r="K2397" s="47"/>
      <c r="L2397" s="47"/>
      <c r="M2397" s="10" t="s">
        <v>45</v>
      </c>
      <c r="N2397" s="10"/>
      <c r="O2397" s="12">
        <v>41333</v>
      </c>
      <c r="P2397" s="4" t="s">
        <v>8074</v>
      </c>
      <c r="Q2397" s="10" t="s">
        <v>29</v>
      </c>
      <c r="R2397" s="10" t="s">
        <v>8088</v>
      </c>
      <c r="S2397" s="13" t="s">
        <v>20</v>
      </c>
    </row>
    <row r="2398" spans="1:19" ht="15" hidden="1" customHeight="1" x14ac:dyDescent="0.25">
      <c r="A2398" s="10">
        <v>655850</v>
      </c>
      <c r="B2398" s="10" t="s">
        <v>784</v>
      </c>
      <c r="C2398" s="10"/>
      <c r="D2398" s="10"/>
      <c r="E2398" s="10"/>
      <c r="F2398" s="10" t="s">
        <v>3990</v>
      </c>
      <c r="G2398" s="11">
        <v>0</v>
      </c>
      <c r="H2398" s="13"/>
      <c r="I2398" s="10">
        <v>147</v>
      </c>
      <c r="J2398" s="10">
        <v>50</v>
      </c>
      <c r="K2398" s="10" t="s">
        <v>3991</v>
      </c>
      <c r="L2398" s="47"/>
      <c r="M2398" s="10" t="s">
        <v>45</v>
      </c>
      <c r="N2398" s="10"/>
      <c r="O2398" s="12">
        <v>41333</v>
      </c>
      <c r="P2398" s="4" t="s">
        <v>8074</v>
      </c>
      <c r="Q2398" s="10" t="s">
        <v>71</v>
      </c>
      <c r="R2398" s="10" t="s">
        <v>8088</v>
      </c>
      <c r="S2398" s="13" t="s">
        <v>20</v>
      </c>
    </row>
    <row r="2399" spans="1:19" ht="15" hidden="1" customHeight="1" x14ac:dyDescent="0.25">
      <c r="A2399" s="10">
        <v>655852</v>
      </c>
      <c r="B2399" s="10" t="s">
        <v>784</v>
      </c>
      <c r="C2399" s="10"/>
      <c r="D2399" s="10"/>
      <c r="E2399" s="10"/>
      <c r="F2399" s="10" t="s">
        <v>3992</v>
      </c>
      <c r="G2399" s="11">
        <v>0</v>
      </c>
      <c r="H2399" s="13"/>
      <c r="I2399" s="10">
        <v>147</v>
      </c>
      <c r="J2399" s="10">
        <v>50</v>
      </c>
      <c r="K2399" s="10" t="s">
        <v>3993</v>
      </c>
      <c r="L2399" s="47"/>
      <c r="M2399" s="10" t="s">
        <v>45</v>
      </c>
      <c r="N2399" s="10"/>
      <c r="O2399" s="12">
        <v>41333</v>
      </c>
      <c r="P2399" s="4" t="s">
        <v>8074</v>
      </c>
      <c r="Q2399" s="10" t="s">
        <v>71</v>
      </c>
      <c r="R2399" s="10" t="s">
        <v>8088</v>
      </c>
      <c r="S2399" s="13" t="s">
        <v>20</v>
      </c>
    </row>
    <row r="2400" spans="1:19" ht="15" hidden="1" customHeight="1" x14ac:dyDescent="0.25">
      <c r="A2400" s="10">
        <v>655900</v>
      </c>
      <c r="B2400" s="10" t="s">
        <v>3902</v>
      </c>
      <c r="C2400" s="10"/>
      <c r="D2400" s="10"/>
      <c r="E2400" s="10"/>
      <c r="F2400" s="10" t="s">
        <v>3994</v>
      </c>
      <c r="G2400" s="11">
        <v>1560</v>
      </c>
      <c r="H2400" s="13"/>
      <c r="I2400" s="10">
        <v>4</v>
      </c>
      <c r="J2400" s="10" t="s">
        <v>3995</v>
      </c>
      <c r="K2400" s="47"/>
      <c r="L2400" s="47"/>
      <c r="M2400" s="10" t="s">
        <v>45</v>
      </c>
      <c r="N2400" s="10"/>
      <c r="O2400" s="12">
        <v>41333</v>
      </c>
      <c r="P2400" s="4" t="s">
        <v>8074</v>
      </c>
      <c r="Q2400" s="10" t="s">
        <v>109</v>
      </c>
      <c r="R2400" s="10" t="s">
        <v>8088</v>
      </c>
      <c r="S2400" s="13" t="s">
        <v>20</v>
      </c>
    </row>
    <row r="2401" spans="1:19" ht="15" hidden="1" customHeight="1" x14ac:dyDescent="0.25">
      <c r="A2401" s="10">
        <v>660103</v>
      </c>
      <c r="B2401" s="10" t="s">
        <v>889</v>
      </c>
      <c r="C2401" s="10"/>
      <c r="D2401" s="10"/>
      <c r="E2401" s="10"/>
      <c r="F2401" s="10" t="s">
        <v>4240</v>
      </c>
      <c r="G2401" s="11">
        <v>2131.5</v>
      </c>
      <c r="H2401" s="13"/>
      <c r="I2401" s="10">
        <v>4</v>
      </c>
      <c r="J2401" s="47"/>
      <c r="K2401" s="10">
        <v>6</v>
      </c>
      <c r="L2401" s="10">
        <v>3</v>
      </c>
      <c r="M2401" s="10" t="s">
        <v>45</v>
      </c>
      <c r="N2401" s="10"/>
      <c r="O2401" s="12">
        <v>41348</v>
      </c>
      <c r="P2401" s="4" t="s">
        <v>8075</v>
      </c>
      <c r="Q2401" s="10" t="s">
        <v>414</v>
      </c>
      <c r="R2401" s="10" t="s">
        <v>8088</v>
      </c>
      <c r="S2401" s="13" t="s">
        <v>20</v>
      </c>
    </row>
    <row r="2402" spans="1:19" ht="15" hidden="1" customHeight="1" x14ac:dyDescent="0.25">
      <c r="A2402" s="10">
        <v>655960</v>
      </c>
      <c r="B2402" s="10" t="s">
        <v>292</v>
      </c>
      <c r="C2402" s="10"/>
      <c r="D2402" s="10"/>
      <c r="E2402" s="10"/>
      <c r="F2402" s="10" t="s">
        <v>1874</v>
      </c>
      <c r="G2402" s="11">
        <v>678</v>
      </c>
      <c r="H2402" s="13"/>
      <c r="I2402" s="10" t="s">
        <v>1875</v>
      </c>
      <c r="J2402" s="10" t="s">
        <v>1876</v>
      </c>
      <c r="K2402" s="47"/>
      <c r="L2402" s="13"/>
      <c r="M2402" s="10" t="s">
        <v>45</v>
      </c>
      <c r="N2402" s="10"/>
      <c r="O2402" s="12">
        <v>41333</v>
      </c>
      <c r="P2402" s="4" t="s">
        <v>8074</v>
      </c>
      <c r="Q2402" s="10" t="s">
        <v>37</v>
      </c>
      <c r="R2402" s="10" t="s">
        <v>8088</v>
      </c>
      <c r="S2402" s="13" t="s">
        <v>20</v>
      </c>
    </row>
    <row r="2403" spans="1:19" ht="15" hidden="1" customHeight="1" x14ac:dyDescent="0.25">
      <c r="A2403" s="10">
        <v>655962</v>
      </c>
      <c r="B2403" s="10" t="s">
        <v>292</v>
      </c>
      <c r="C2403" s="10"/>
      <c r="D2403" s="10"/>
      <c r="E2403" s="10"/>
      <c r="F2403" s="10" t="s">
        <v>1880</v>
      </c>
      <c r="G2403" s="11">
        <v>849</v>
      </c>
      <c r="H2403" s="13"/>
      <c r="I2403" s="10">
        <v>3</v>
      </c>
      <c r="J2403" s="10" t="s">
        <v>1881</v>
      </c>
      <c r="K2403" s="47"/>
      <c r="L2403" s="47"/>
      <c r="M2403" s="10" t="s">
        <v>45</v>
      </c>
      <c r="N2403" s="10"/>
      <c r="O2403" s="12">
        <v>41333</v>
      </c>
      <c r="P2403" s="4" t="s">
        <v>8074</v>
      </c>
      <c r="Q2403" s="10" t="s">
        <v>37</v>
      </c>
      <c r="R2403" s="47" t="s">
        <v>8087</v>
      </c>
      <c r="S2403" s="13" t="s">
        <v>20</v>
      </c>
    </row>
    <row r="2404" spans="1:19" ht="15" hidden="1" customHeight="1" x14ac:dyDescent="0.25">
      <c r="A2404" s="10">
        <v>655977</v>
      </c>
      <c r="B2404" s="10" t="s">
        <v>352</v>
      </c>
      <c r="C2404" s="10"/>
      <c r="D2404" s="10"/>
      <c r="E2404" s="10"/>
      <c r="F2404" s="10" t="s">
        <v>3998</v>
      </c>
      <c r="G2404" s="11">
        <v>2720</v>
      </c>
      <c r="H2404" s="13"/>
      <c r="I2404" s="10">
        <v>6</v>
      </c>
      <c r="J2404" s="47"/>
      <c r="K2404" s="10">
        <v>12</v>
      </c>
      <c r="L2404" s="10">
        <v>1.5</v>
      </c>
      <c r="M2404" s="10" t="s">
        <v>45</v>
      </c>
      <c r="N2404" s="10"/>
      <c r="O2404" s="12">
        <v>41333</v>
      </c>
      <c r="P2404" s="4" t="s">
        <v>8074</v>
      </c>
      <c r="Q2404" s="10" t="s">
        <v>29</v>
      </c>
      <c r="R2404" s="47" t="s">
        <v>8087</v>
      </c>
      <c r="S2404" s="13" t="s">
        <v>20</v>
      </c>
    </row>
    <row r="2405" spans="1:19" s="10" customFormat="1" ht="15" hidden="1" customHeight="1" x14ac:dyDescent="0.25">
      <c r="A2405" s="10">
        <v>671213</v>
      </c>
      <c r="B2405" s="10" t="s">
        <v>676</v>
      </c>
      <c r="C2405" s="76" t="s">
        <v>8315</v>
      </c>
      <c r="D2405" s="76"/>
      <c r="E2405" s="76"/>
      <c r="F2405" s="10" t="s">
        <v>677</v>
      </c>
      <c r="G2405" s="11">
        <v>966.72</v>
      </c>
      <c r="I2405" s="10">
        <v>16</v>
      </c>
      <c r="K2405" s="10">
        <v>16</v>
      </c>
      <c r="L2405" s="10">
        <v>2</v>
      </c>
      <c r="M2405" s="10" t="s">
        <v>45</v>
      </c>
      <c r="O2405" s="12">
        <v>41395</v>
      </c>
      <c r="P2405" s="4" t="s">
        <v>8077</v>
      </c>
      <c r="Q2405" s="10" t="s">
        <v>39</v>
      </c>
      <c r="R2405" s="10" t="s">
        <v>8088</v>
      </c>
      <c r="S2405" s="10" t="s">
        <v>26</v>
      </c>
    </row>
    <row r="2406" spans="1:19" s="10" customFormat="1" ht="15" hidden="1" customHeight="1" x14ac:dyDescent="0.25">
      <c r="A2406" s="10">
        <v>657315</v>
      </c>
      <c r="B2406" s="10" t="s">
        <v>59</v>
      </c>
      <c r="C2406" s="76" t="s">
        <v>8315</v>
      </c>
      <c r="D2406" s="76"/>
      <c r="E2406" s="76"/>
      <c r="F2406" s="10" t="s">
        <v>415</v>
      </c>
      <c r="G2406" s="11">
        <v>2887.72</v>
      </c>
      <c r="I2406" s="10">
        <v>17</v>
      </c>
      <c r="K2406" s="10">
        <v>34</v>
      </c>
      <c r="L2406" s="10">
        <v>2</v>
      </c>
      <c r="M2406" s="10" t="s">
        <v>18</v>
      </c>
      <c r="N2406" s="10">
        <v>786495</v>
      </c>
      <c r="O2406" s="12">
        <v>41324</v>
      </c>
      <c r="P2406" s="4" t="s">
        <v>8074</v>
      </c>
      <c r="Q2406" s="10" t="s">
        <v>3717</v>
      </c>
      <c r="R2406" s="10" t="s">
        <v>8087</v>
      </c>
      <c r="S2406" s="10" t="s">
        <v>26</v>
      </c>
    </row>
    <row r="2407" spans="1:19" s="10" customFormat="1" ht="15" hidden="1" customHeight="1" x14ac:dyDescent="0.25">
      <c r="A2407" s="10">
        <v>689522</v>
      </c>
      <c r="B2407" s="10" t="s">
        <v>59</v>
      </c>
      <c r="C2407" s="76" t="s">
        <v>8315</v>
      </c>
      <c r="D2407" s="76"/>
      <c r="E2407" s="76"/>
      <c r="F2407" s="10" t="s">
        <v>415</v>
      </c>
      <c r="G2407" s="11">
        <v>2904.88</v>
      </c>
      <c r="I2407" s="10">
        <v>17</v>
      </c>
      <c r="K2407" s="10">
        <v>34</v>
      </c>
      <c r="L2407" s="10">
        <v>2</v>
      </c>
      <c r="M2407" s="10" t="s">
        <v>45</v>
      </c>
      <c r="N2407" s="10">
        <v>855814</v>
      </c>
      <c r="O2407" s="12">
        <v>41452</v>
      </c>
      <c r="P2407" s="4" t="s">
        <v>8078</v>
      </c>
      <c r="Q2407" s="10" t="s">
        <v>47</v>
      </c>
      <c r="R2407" s="10" t="s">
        <v>8088</v>
      </c>
      <c r="S2407" s="10" t="s">
        <v>26</v>
      </c>
    </row>
    <row r="2408" spans="1:19" s="10" customFormat="1" ht="15" hidden="1" customHeight="1" x14ac:dyDescent="0.25">
      <c r="A2408" s="10">
        <v>689522</v>
      </c>
      <c r="B2408" s="10" t="s">
        <v>59</v>
      </c>
      <c r="C2408" s="76" t="s">
        <v>8315</v>
      </c>
      <c r="D2408" s="76"/>
      <c r="E2408" s="76"/>
      <c r="F2408" s="10" t="s">
        <v>8159</v>
      </c>
      <c r="G2408" s="10">
        <v>2736</v>
      </c>
      <c r="I2408" s="10">
        <v>17</v>
      </c>
      <c r="J2408" s="10">
        <v>0</v>
      </c>
      <c r="K2408" s="10">
        <v>34</v>
      </c>
      <c r="L2408" s="10">
        <v>2</v>
      </c>
      <c r="M2408" s="10" t="s">
        <v>18</v>
      </c>
      <c r="N2408" s="10">
        <v>855814</v>
      </c>
      <c r="O2408" s="12">
        <v>41457</v>
      </c>
      <c r="P2408" s="4" t="s">
        <v>8079</v>
      </c>
      <c r="Q2408" s="10" t="s">
        <v>47</v>
      </c>
      <c r="R2408" s="10" t="s">
        <v>8088</v>
      </c>
      <c r="S2408" s="10" t="s">
        <v>26</v>
      </c>
    </row>
    <row r="2409" spans="1:19" s="10" customFormat="1" ht="15" hidden="1" customHeight="1" x14ac:dyDescent="0.25">
      <c r="A2409" s="10">
        <v>637993</v>
      </c>
      <c r="B2409" s="10" t="s">
        <v>1811</v>
      </c>
      <c r="C2409" s="76" t="s">
        <v>8315</v>
      </c>
      <c r="D2409" s="76"/>
      <c r="E2409" s="76"/>
      <c r="F2409" s="10" t="s">
        <v>1939</v>
      </c>
      <c r="G2409" s="11">
        <v>644.1</v>
      </c>
      <c r="I2409" s="10">
        <v>18</v>
      </c>
      <c r="K2409" s="10">
        <v>18</v>
      </c>
      <c r="L2409" s="10">
        <v>1</v>
      </c>
      <c r="M2409" s="10" t="s">
        <v>18</v>
      </c>
      <c r="N2409" s="10">
        <v>748009</v>
      </c>
      <c r="O2409" s="12">
        <v>41239</v>
      </c>
      <c r="P2409" s="4" t="s">
        <v>8071</v>
      </c>
      <c r="Q2409" s="10" t="s">
        <v>34</v>
      </c>
      <c r="R2409" s="10" t="s">
        <v>8087</v>
      </c>
      <c r="S2409" s="10" t="s">
        <v>26</v>
      </c>
    </row>
    <row r="2410" spans="1:19" s="10" customFormat="1" ht="15" hidden="1" customHeight="1" x14ac:dyDescent="0.25">
      <c r="A2410" s="10">
        <v>695056</v>
      </c>
      <c r="B2410" s="10" t="s">
        <v>6899</v>
      </c>
      <c r="C2410" s="76" t="s">
        <v>8315</v>
      </c>
      <c r="D2410" s="76"/>
      <c r="E2410" s="76"/>
      <c r="F2410" s="10" t="s">
        <v>6902</v>
      </c>
      <c r="G2410" s="10">
        <v>305.14</v>
      </c>
      <c r="I2410" s="10">
        <v>18</v>
      </c>
      <c r="J2410" s="10">
        <v>0</v>
      </c>
      <c r="K2410" s="10">
        <v>18</v>
      </c>
      <c r="L2410" s="10">
        <v>3</v>
      </c>
      <c r="M2410" s="10" t="s">
        <v>45</v>
      </c>
      <c r="O2410" s="12">
        <v>41494</v>
      </c>
      <c r="P2410" s="4" t="s">
        <v>8080</v>
      </c>
      <c r="Q2410" s="10" t="s">
        <v>52</v>
      </c>
      <c r="R2410" s="10" t="s">
        <v>8088</v>
      </c>
      <c r="S2410" s="10" t="s">
        <v>26</v>
      </c>
    </row>
    <row r="2411" spans="1:19" s="10" customFormat="1" ht="15" hidden="1" customHeight="1" x14ac:dyDescent="0.25">
      <c r="A2411" s="10">
        <v>702184</v>
      </c>
      <c r="B2411" s="10" t="s">
        <v>2201</v>
      </c>
      <c r="C2411" s="76" t="s">
        <v>8315</v>
      </c>
      <c r="D2411" s="76"/>
      <c r="E2411" s="76"/>
      <c r="F2411" s="10" t="s">
        <v>7622</v>
      </c>
      <c r="G2411" s="10">
        <v>1177.5</v>
      </c>
      <c r="I2411" s="10">
        <v>18</v>
      </c>
      <c r="J2411" s="10">
        <v>0</v>
      </c>
      <c r="K2411" s="10">
        <v>26</v>
      </c>
      <c r="L2411" s="10">
        <v>1</v>
      </c>
      <c r="M2411" s="10" t="s">
        <v>18</v>
      </c>
      <c r="N2411" s="10">
        <v>884770</v>
      </c>
      <c r="O2411" s="12">
        <v>41513</v>
      </c>
      <c r="P2411" s="4" t="s">
        <v>8080</v>
      </c>
      <c r="Q2411" s="10" t="s">
        <v>103</v>
      </c>
      <c r="R2411" s="10" t="s">
        <v>8088</v>
      </c>
      <c r="S2411" s="10" t="s">
        <v>26</v>
      </c>
    </row>
    <row r="2412" spans="1:19" s="10" customFormat="1" ht="15" hidden="1" customHeight="1" x14ac:dyDescent="0.25">
      <c r="A2412" s="10">
        <v>637730</v>
      </c>
      <c r="B2412" s="10" t="s">
        <v>1937</v>
      </c>
      <c r="C2412" s="76" t="s">
        <v>8315</v>
      </c>
      <c r="D2412" s="76"/>
      <c r="E2412" s="76"/>
      <c r="F2412" s="10" t="s">
        <v>1938</v>
      </c>
      <c r="G2412" s="11">
        <v>0</v>
      </c>
      <c r="I2412" s="10">
        <v>18</v>
      </c>
      <c r="J2412" s="10">
        <v>12</v>
      </c>
      <c r="L2412" s="10">
        <v>1.5</v>
      </c>
      <c r="M2412" s="10" t="s">
        <v>45</v>
      </c>
      <c r="O2412" s="12">
        <v>41239</v>
      </c>
      <c r="P2412" s="4" t="s">
        <v>8071</v>
      </c>
      <c r="Q2412" s="10" t="s">
        <v>95</v>
      </c>
      <c r="R2412" s="10" t="s">
        <v>8088</v>
      </c>
      <c r="S2412" s="10" t="s">
        <v>26</v>
      </c>
    </row>
    <row r="2413" spans="1:19" s="10" customFormat="1" ht="15" hidden="1" customHeight="1" x14ac:dyDescent="0.25">
      <c r="A2413" s="10">
        <v>654658</v>
      </c>
      <c r="B2413" s="10" t="s">
        <v>1134</v>
      </c>
      <c r="C2413" s="76" t="s">
        <v>8315</v>
      </c>
      <c r="D2413" s="76"/>
      <c r="E2413" s="76"/>
      <c r="F2413" s="10" t="s">
        <v>3858</v>
      </c>
      <c r="G2413" s="11">
        <v>2095</v>
      </c>
      <c r="I2413" s="10">
        <v>19</v>
      </c>
      <c r="K2413" s="10">
        <v>23</v>
      </c>
      <c r="L2413" s="10">
        <v>1</v>
      </c>
      <c r="M2413" s="10" t="s">
        <v>45</v>
      </c>
      <c r="O2413" s="12">
        <v>41330</v>
      </c>
      <c r="P2413" s="4" t="s">
        <v>8074</v>
      </c>
      <c r="Q2413" s="10" t="s">
        <v>19</v>
      </c>
      <c r="R2413" s="10" t="s">
        <v>8088</v>
      </c>
      <c r="S2413" s="10" t="s">
        <v>26</v>
      </c>
    </row>
    <row r="2414" spans="1:19" s="10" customFormat="1" ht="15" hidden="1" customHeight="1" x14ac:dyDescent="0.25">
      <c r="A2414" s="10">
        <v>670075</v>
      </c>
      <c r="B2414" s="10" t="s">
        <v>324</v>
      </c>
      <c r="C2414" s="76" t="s">
        <v>8315</v>
      </c>
      <c r="D2414" s="76"/>
      <c r="E2414" s="76"/>
      <c r="F2414" s="10" t="s">
        <v>4864</v>
      </c>
      <c r="G2414" s="11">
        <v>1115.0999999999999</v>
      </c>
      <c r="I2414" s="10">
        <v>20</v>
      </c>
      <c r="K2414" s="10">
        <v>24</v>
      </c>
      <c r="L2414" s="10">
        <v>2</v>
      </c>
      <c r="M2414" s="10" t="s">
        <v>18</v>
      </c>
      <c r="N2414" s="10">
        <v>813349</v>
      </c>
      <c r="O2414" s="12">
        <v>41379</v>
      </c>
      <c r="P2414" s="4" t="s">
        <v>8076</v>
      </c>
      <c r="Q2414" s="10" t="s">
        <v>47</v>
      </c>
      <c r="R2414" s="10" t="s">
        <v>8087</v>
      </c>
      <c r="S2414" s="10" t="s">
        <v>26</v>
      </c>
    </row>
    <row r="2415" spans="1:19" s="10" customFormat="1" ht="15" hidden="1" customHeight="1" x14ac:dyDescent="0.25">
      <c r="A2415" s="10">
        <v>685494</v>
      </c>
      <c r="B2415" s="10" t="s">
        <v>324</v>
      </c>
      <c r="C2415" s="76" t="s">
        <v>8315</v>
      </c>
      <c r="D2415" s="76"/>
      <c r="E2415" s="76"/>
      <c r="F2415" s="10" t="s">
        <v>4864</v>
      </c>
      <c r="G2415" s="11">
        <v>1100.0999999999999</v>
      </c>
      <c r="I2415" s="10">
        <v>20</v>
      </c>
      <c r="K2415" s="10">
        <v>24</v>
      </c>
      <c r="L2415" s="10">
        <v>2</v>
      </c>
      <c r="M2415" s="10" t="s">
        <v>18</v>
      </c>
      <c r="N2415" s="10">
        <v>845573</v>
      </c>
      <c r="O2415" s="12">
        <v>41437</v>
      </c>
      <c r="P2415" s="4" t="s">
        <v>8078</v>
      </c>
      <c r="Q2415" s="10" t="s">
        <v>25</v>
      </c>
      <c r="R2415" s="10" t="s">
        <v>8087</v>
      </c>
      <c r="S2415" s="10" t="s">
        <v>26</v>
      </c>
    </row>
    <row r="2416" spans="1:19" ht="15" hidden="1" customHeight="1" x14ac:dyDescent="0.25">
      <c r="A2416" s="10">
        <v>656053</v>
      </c>
      <c r="B2416" s="10" t="s">
        <v>4006</v>
      </c>
      <c r="C2416" s="10"/>
      <c r="D2416" s="10"/>
      <c r="E2416" s="10"/>
      <c r="F2416" s="10" t="s">
        <v>4007</v>
      </c>
      <c r="G2416" s="11">
        <v>1154</v>
      </c>
      <c r="H2416" s="13"/>
      <c r="I2416" s="10" t="s">
        <v>246</v>
      </c>
      <c r="J2416" s="10">
        <v>19</v>
      </c>
      <c r="K2416" s="10" t="s">
        <v>4008</v>
      </c>
      <c r="L2416" s="47"/>
      <c r="M2416" s="10" t="s">
        <v>45</v>
      </c>
      <c r="N2416" s="10"/>
      <c r="O2416" s="12">
        <v>41334</v>
      </c>
      <c r="P2416" s="4" t="s">
        <v>8075</v>
      </c>
      <c r="Q2416" s="10" t="s">
        <v>49</v>
      </c>
      <c r="R2416" s="10" t="s">
        <v>8088</v>
      </c>
      <c r="S2416" s="13" t="s">
        <v>20</v>
      </c>
    </row>
    <row r="2417" spans="1:19" ht="15" hidden="1" customHeight="1" x14ac:dyDescent="0.25">
      <c r="A2417" s="10">
        <v>656140</v>
      </c>
      <c r="B2417" s="10" t="s">
        <v>4009</v>
      </c>
      <c r="C2417" s="10"/>
      <c r="D2417" s="10"/>
      <c r="E2417" s="10"/>
      <c r="F2417" s="10" t="s">
        <v>4010</v>
      </c>
      <c r="G2417" s="11">
        <v>44050</v>
      </c>
      <c r="H2417" s="13"/>
      <c r="I2417" s="10">
        <v>21</v>
      </c>
      <c r="J2417" s="10">
        <v>4</v>
      </c>
      <c r="K2417" s="10" t="s">
        <v>4011</v>
      </c>
      <c r="L2417" s="47"/>
      <c r="M2417" s="10" t="s">
        <v>45</v>
      </c>
      <c r="N2417" s="10"/>
      <c r="O2417" s="12">
        <v>41334</v>
      </c>
      <c r="P2417" s="4" t="s">
        <v>8075</v>
      </c>
      <c r="Q2417" s="10" t="s">
        <v>47</v>
      </c>
      <c r="R2417" s="10" t="s">
        <v>8088</v>
      </c>
      <c r="S2417" s="13" t="s">
        <v>20</v>
      </c>
    </row>
    <row r="2418" spans="1:19" ht="15" hidden="1" customHeight="1" x14ac:dyDescent="0.25">
      <c r="A2418" s="10">
        <v>656146</v>
      </c>
      <c r="B2418" s="10" t="s">
        <v>48</v>
      </c>
      <c r="C2418" s="10"/>
      <c r="D2418" s="10"/>
      <c r="E2418" s="10"/>
      <c r="F2418" s="10" t="s">
        <v>4012</v>
      </c>
      <c r="G2418" s="11">
        <v>925</v>
      </c>
      <c r="H2418" s="13"/>
      <c r="I2418" s="10" t="s">
        <v>196</v>
      </c>
      <c r="J2418" s="10" t="s">
        <v>4013</v>
      </c>
      <c r="K2418" s="47"/>
      <c r="L2418" s="47"/>
      <c r="M2418" s="10" t="s">
        <v>45</v>
      </c>
      <c r="N2418" s="10"/>
      <c r="O2418" s="12">
        <v>41334</v>
      </c>
      <c r="P2418" s="4" t="s">
        <v>8075</v>
      </c>
      <c r="Q2418" s="10" t="s">
        <v>164</v>
      </c>
      <c r="R2418" s="10" t="s">
        <v>8088</v>
      </c>
      <c r="S2418" s="13" t="s">
        <v>20</v>
      </c>
    </row>
    <row r="2419" spans="1:19" ht="15" hidden="1" customHeight="1" x14ac:dyDescent="0.25">
      <c r="A2419" s="10">
        <v>624414</v>
      </c>
      <c r="B2419" s="10" t="s">
        <v>494</v>
      </c>
      <c r="C2419" s="10"/>
      <c r="D2419" s="10"/>
      <c r="E2419" s="10"/>
      <c r="F2419" s="10" t="s">
        <v>744</v>
      </c>
      <c r="G2419" s="11">
        <v>2126.25</v>
      </c>
      <c r="H2419" s="13"/>
      <c r="I2419" s="10">
        <v>3.5</v>
      </c>
      <c r="J2419" s="47"/>
      <c r="K2419" s="10">
        <v>11</v>
      </c>
      <c r="L2419" s="10">
        <v>1.5</v>
      </c>
      <c r="M2419" s="10" t="s">
        <v>45</v>
      </c>
      <c r="N2419" s="10"/>
      <c r="O2419" s="12">
        <v>41191</v>
      </c>
      <c r="P2419" s="4" t="s">
        <v>8070</v>
      </c>
      <c r="Q2419" s="10" t="s">
        <v>288</v>
      </c>
      <c r="R2419" s="47" t="s">
        <v>8087</v>
      </c>
      <c r="S2419" s="13" t="s">
        <v>20</v>
      </c>
    </row>
    <row r="2420" spans="1:19" ht="15" hidden="1" customHeight="1" x14ac:dyDescent="0.25">
      <c r="A2420" s="10">
        <v>663093</v>
      </c>
      <c r="B2420" s="10" t="s">
        <v>551</v>
      </c>
      <c r="C2420" s="10"/>
      <c r="D2420" s="10"/>
      <c r="E2420" s="10"/>
      <c r="F2420" s="10" t="s">
        <v>4509</v>
      </c>
      <c r="G2420" s="11">
        <v>2120.25</v>
      </c>
      <c r="H2420" s="13"/>
      <c r="I2420" s="10">
        <v>5</v>
      </c>
      <c r="J2420" s="47"/>
      <c r="K2420" s="10">
        <v>7</v>
      </c>
      <c r="L2420" s="10">
        <v>4</v>
      </c>
      <c r="M2420" s="10" t="s">
        <v>45</v>
      </c>
      <c r="N2420" s="10"/>
      <c r="O2420" s="12">
        <v>41361</v>
      </c>
      <c r="P2420" s="4" t="s">
        <v>8075</v>
      </c>
      <c r="Q2420" s="10" t="s">
        <v>29</v>
      </c>
      <c r="R2420" s="10" t="s">
        <v>8088</v>
      </c>
      <c r="S2420" s="13" t="s">
        <v>20</v>
      </c>
    </row>
    <row r="2421" spans="1:19" ht="15" hidden="1" customHeight="1" x14ac:dyDescent="0.25">
      <c r="A2421" s="10">
        <v>660762</v>
      </c>
      <c r="B2421" s="10" t="s">
        <v>4296</v>
      </c>
      <c r="C2421" s="10"/>
      <c r="D2421" s="10"/>
      <c r="E2421" s="10"/>
      <c r="F2421" s="10" t="s">
        <v>4297</v>
      </c>
      <c r="G2421" s="11">
        <v>2118.4</v>
      </c>
      <c r="H2421" s="47"/>
      <c r="I2421" s="10">
        <v>8.5</v>
      </c>
      <c r="J2421" s="47"/>
      <c r="K2421" s="10">
        <v>10</v>
      </c>
      <c r="L2421" s="10">
        <v>2</v>
      </c>
      <c r="M2421" s="10" t="s">
        <v>45</v>
      </c>
      <c r="N2421" s="10"/>
      <c r="O2421" s="12">
        <v>41352</v>
      </c>
      <c r="P2421" s="4" t="s">
        <v>8075</v>
      </c>
      <c r="Q2421" s="10" t="s">
        <v>42</v>
      </c>
      <c r="R2421" s="10" t="s">
        <v>8088</v>
      </c>
      <c r="S2421" s="13" t="s">
        <v>20</v>
      </c>
    </row>
    <row r="2422" spans="1:19" ht="15" hidden="1" customHeight="1" x14ac:dyDescent="0.25">
      <c r="A2422" s="10">
        <v>656246</v>
      </c>
      <c r="B2422" s="10" t="s">
        <v>242</v>
      </c>
      <c r="C2422" s="10"/>
      <c r="D2422" s="10"/>
      <c r="E2422" s="10"/>
      <c r="F2422" s="10" t="s">
        <v>4016</v>
      </c>
      <c r="G2422" s="11">
        <v>1430</v>
      </c>
      <c r="H2422" s="13"/>
      <c r="I2422" s="10">
        <v>3</v>
      </c>
      <c r="J2422" s="10" t="s">
        <v>4017</v>
      </c>
      <c r="K2422" s="47"/>
      <c r="L2422" s="47"/>
      <c r="M2422" s="10" t="s">
        <v>45</v>
      </c>
      <c r="N2422" s="10"/>
      <c r="O2422" s="12">
        <v>41334</v>
      </c>
      <c r="P2422" s="4" t="s">
        <v>8075</v>
      </c>
      <c r="Q2422" s="10" t="s">
        <v>103</v>
      </c>
      <c r="R2422" s="10" t="s">
        <v>8088</v>
      </c>
      <c r="S2422" s="13" t="s">
        <v>20</v>
      </c>
    </row>
    <row r="2423" spans="1:19" ht="15" hidden="1" customHeight="1" x14ac:dyDescent="0.25">
      <c r="A2423" s="10">
        <v>656297</v>
      </c>
      <c r="B2423" s="10" t="s">
        <v>292</v>
      </c>
      <c r="C2423" s="10"/>
      <c r="D2423" s="10"/>
      <c r="E2423" s="10"/>
      <c r="F2423" s="10" t="s">
        <v>1877</v>
      </c>
      <c r="G2423" s="11">
        <v>1044</v>
      </c>
      <c r="H2423" s="13"/>
      <c r="I2423" s="10" t="s">
        <v>1878</v>
      </c>
      <c r="J2423" s="10" t="s">
        <v>1879</v>
      </c>
      <c r="K2423" s="47"/>
      <c r="L2423" s="13"/>
      <c r="M2423" s="10" t="s">
        <v>45</v>
      </c>
      <c r="N2423" s="10"/>
      <c r="O2423" s="12">
        <v>41334</v>
      </c>
      <c r="P2423" s="4" t="s">
        <v>8075</v>
      </c>
      <c r="Q2423" s="10" t="s">
        <v>37</v>
      </c>
      <c r="R2423" s="47" t="s">
        <v>8087</v>
      </c>
      <c r="S2423" s="13" t="s">
        <v>20</v>
      </c>
    </row>
    <row r="2424" spans="1:19" s="10" customFormat="1" ht="15" hidden="1" customHeight="1" x14ac:dyDescent="0.25">
      <c r="A2424" s="10">
        <v>659832</v>
      </c>
      <c r="B2424" s="10" t="s">
        <v>324</v>
      </c>
      <c r="C2424" s="76" t="s">
        <v>8315</v>
      </c>
      <c r="D2424" s="76"/>
      <c r="E2424" s="76"/>
      <c r="F2424" s="10" t="s">
        <v>325</v>
      </c>
      <c r="G2424" s="11">
        <v>1656.6</v>
      </c>
      <c r="I2424" s="10">
        <v>20</v>
      </c>
      <c r="K2424" s="10">
        <v>24</v>
      </c>
      <c r="L2424" s="10">
        <v>3</v>
      </c>
      <c r="M2424" s="10" t="s">
        <v>18</v>
      </c>
      <c r="N2424" s="10">
        <v>791938</v>
      </c>
      <c r="O2424" s="12">
        <v>41334</v>
      </c>
      <c r="P2424" s="4" t="s">
        <v>8075</v>
      </c>
      <c r="Q2424" s="10" t="s">
        <v>42</v>
      </c>
      <c r="R2424" s="10" t="s">
        <v>8087</v>
      </c>
      <c r="S2424" s="10" t="s">
        <v>26</v>
      </c>
    </row>
    <row r="2425" spans="1:19" s="10" customFormat="1" ht="15" hidden="1" customHeight="1" x14ac:dyDescent="0.25">
      <c r="A2425" s="10">
        <v>659751</v>
      </c>
      <c r="B2425" s="10" t="s">
        <v>4206</v>
      </c>
      <c r="C2425" s="76" t="s">
        <v>8315</v>
      </c>
      <c r="D2425" s="76"/>
      <c r="E2425" s="76"/>
      <c r="F2425" s="10" t="s">
        <v>4207</v>
      </c>
      <c r="G2425" s="11">
        <v>1551.4</v>
      </c>
      <c r="I2425" s="10">
        <v>22</v>
      </c>
      <c r="K2425" s="10">
        <v>38</v>
      </c>
      <c r="L2425" s="10">
        <v>2.5</v>
      </c>
      <c r="M2425" s="10" t="s">
        <v>45</v>
      </c>
      <c r="O2425" s="12">
        <v>41347</v>
      </c>
      <c r="P2425" s="4" t="s">
        <v>8075</v>
      </c>
      <c r="Q2425" s="10" t="s">
        <v>58</v>
      </c>
      <c r="R2425" s="10" t="s">
        <v>8088</v>
      </c>
      <c r="S2425" s="10" t="s">
        <v>26</v>
      </c>
    </row>
    <row r="2426" spans="1:19" ht="15" hidden="1" customHeight="1" x14ac:dyDescent="0.25">
      <c r="A2426" s="10">
        <v>656373</v>
      </c>
      <c r="B2426" s="10" t="s">
        <v>3790</v>
      </c>
      <c r="C2426" s="10"/>
      <c r="D2426" s="10"/>
      <c r="E2426" s="10"/>
      <c r="F2426" s="10" t="s">
        <v>4020</v>
      </c>
      <c r="G2426" s="11">
        <v>1264</v>
      </c>
      <c r="H2426" s="13"/>
      <c r="I2426" s="10" t="s">
        <v>151</v>
      </c>
      <c r="J2426" s="10" t="s">
        <v>4021</v>
      </c>
      <c r="K2426" s="47"/>
      <c r="L2426" s="47"/>
      <c r="M2426" s="10" t="s">
        <v>45</v>
      </c>
      <c r="N2426" s="10"/>
      <c r="O2426" s="12">
        <v>41334</v>
      </c>
      <c r="P2426" s="4" t="s">
        <v>8075</v>
      </c>
      <c r="Q2426" s="10" t="s">
        <v>164</v>
      </c>
      <c r="R2426" s="10" t="s">
        <v>8088</v>
      </c>
      <c r="S2426" s="13" t="s">
        <v>20</v>
      </c>
    </row>
    <row r="2427" spans="1:19" ht="15" hidden="1" customHeight="1" x14ac:dyDescent="0.25">
      <c r="A2427" s="10">
        <v>656399</v>
      </c>
      <c r="B2427" s="10" t="s">
        <v>3937</v>
      </c>
      <c r="C2427" s="10"/>
      <c r="D2427" s="10"/>
      <c r="E2427" s="10"/>
      <c r="F2427" s="10" t="s">
        <v>4022</v>
      </c>
      <c r="G2427" s="11">
        <v>5512.5</v>
      </c>
      <c r="H2427" s="13"/>
      <c r="I2427" s="10" t="s">
        <v>4023</v>
      </c>
      <c r="J2427" s="10" t="s">
        <v>4024</v>
      </c>
      <c r="K2427" s="47"/>
      <c r="L2427" s="47"/>
      <c r="M2427" s="10" t="s">
        <v>45</v>
      </c>
      <c r="N2427" s="10"/>
      <c r="O2427" s="12">
        <v>41334</v>
      </c>
      <c r="P2427" s="4" t="s">
        <v>8075</v>
      </c>
      <c r="Q2427" s="10" t="s">
        <v>75</v>
      </c>
      <c r="R2427" s="10" t="s">
        <v>8088</v>
      </c>
      <c r="S2427" s="13" t="s">
        <v>20</v>
      </c>
    </row>
    <row r="2428" spans="1:19" s="10" customFormat="1" ht="15" hidden="1" customHeight="1" x14ac:dyDescent="0.25">
      <c r="A2428" s="10">
        <v>695041</v>
      </c>
      <c r="B2428" s="10" t="s">
        <v>6899</v>
      </c>
      <c r="C2428" s="76" t="s">
        <v>8315</v>
      </c>
      <c r="D2428" s="76"/>
      <c r="E2428" s="76"/>
      <c r="F2428" s="10" t="s">
        <v>6900</v>
      </c>
      <c r="G2428" s="10">
        <v>1358.37</v>
      </c>
      <c r="I2428" s="10">
        <v>24</v>
      </c>
      <c r="J2428" s="10">
        <v>0</v>
      </c>
      <c r="K2428" s="10">
        <v>24</v>
      </c>
      <c r="L2428" s="10">
        <v>3</v>
      </c>
      <c r="M2428" s="10" t="s">
        <v>45</v>
      </c>
      <c r="O2428" s="12">
        <v>41494</v>
      </c>
      <c r="P2428" s="4" t="s">
        <v>8080</v>
      </c>
      <c r="Q2428" s="10" t="s">
        <v>52</v>
      </c>
      <c r="R2428" s="10" t="s">
        <v>8088</v>
      </c>
      <c r="S2428" s="10" t="s">
        <v>26</v>
      </c>
    </row>
    <row r="2429" spans="1:19" s="10" customFormat="1" ht="15" hidden="1" customHeight="1" x14ac:dyDescent="0.25">
      <c r="A2429" s="10">
        <v>687589</v>
      </c>
      <c r="B2429" s="10" t="s">
        <v>64</v>
      </c>
      <c r="C2429" s="76" t="s">
        <v>8315</v>
      </c>
      <c r="D2429" s="76"/>
      <c r="E2429" s="76"/>
      <c r="F2429" s="10" t="s">
        <v>6172</v>
      </c>
      <c r="G2429" s="11">
        <v>889.01</v>
      </c>
      <c r="I2429" s="10">
        <v>24</v>
      </c>
      <c r="K2429" s="10">
        <v>26</v>
      </c>
      <c r="L2429" s="10">
        <v>4</v>
      </c>
      <c r="M2429" s="10" t="s">
        <v>45</v>
      </c>
      <c r="O2429" s="12">
        <v>41444</v>
      </c>
      <c r="P2429" s="4" t="s">
        <v>8078</v>
      </c>
      <c r="Q2429" s="10" t="s">
        <v>29</v>
      </c>
      <c r="R2429" s="10" t="s">
        <v>8088</v>
      </c>
      <c r="S2429" s="10" t="s">
        <v>26</v>
      </c>
    </row>
    <row r="2430" spans="1:19" s="10" customFormat="1" ht="15" hidden="1" customHeight="1" x14ac:dyDescent="0.25">
      <c r="A2430" s="10">
        <v>687589</v>
      </c>
      <c r="B2430" s="10" t="s">
        <v>64</v>
      </c>
      <c r="C2430" s="76" t="s">
        <v>8315</v>
      </c>
      <c r="D2430" s="76"/>
      <c r="E2430" s="76"/>
      <c r="F2430" s="10" t="s">
        <v>8227</v>
      </c>
      <c r="G2430" s="10">
        <v>889.01</v>
      </c>
      <c r="I2430" s="10">
        <v>24</v>
      </c>
      <c r="J2430" s="10">
        <v>0</v>
      </c>
      <c r="K2430" s="10">
        <v>26</v>
      </c>
      <c r="L2430" s="10">
        <v>4</v>
      </c>
      <c r="M2430" s="10" t="s">
        <v>45</v>
      </c>
      <c r="O2430" s="12">
        <v>41460</v>
      </c>
      <c r="P2430" s="4" t="s">
        <v>8079</v>
      </c>
      <c r="Q2430" s="10" t="s">
        <v>29</v>
      </c>
      <c r="R2430" s="10" t="s">
        <v>8088</v>
      </c>
      <c r="S2430" s="10" t="s">
        <v>26</v>
      </c>
    </row>
    <row r="2431" spans="1:19" s="10" customFormat="1" ht="15" hidden="1" customHeight="1" x14ac:dyDescent="0.25">
      <c r="A2431" s="10">
        <v>665364</v>
      </c>
      <c r="B2431" s="10" t="s">
        <v>5675</v>
      </c>
      <c r="C2431" s="76" t="s">
        <v>8315</v>
      </c>
      <c r="D2431" s="76"/>
      <c r="E2431" s="76"/>
      <c r="F2431" s="10" t="s">
        <v>5676</v>
      </c>
      <c r="G2431" s="11">
        <v>0</v>
      </c>
      <c r="I2431" s="10">
        <v>24</v>
      </c>
      <c r="K2431" s="10">
        <v>84</v>
      </c>
      <c r="L2431" s="10">
        <v>0.8</v>
      </c>
      <c r="M2431" s="10" t="s">
        <v>45</v>
      </c>
      <c r="O2431" s="12">
        <v>41423</v>
      </c>
      <c r="P2431" s="4" t="s">
        <v>8077</v>
      </c>
      <c r="Q2431" s="10" t="s">
        <v>75</v>
      </c>
      <c r="R2431" s="10" t="s">
        <v>8088</v>
      </c>
      <c r="S2431" s="10" t="s">
        <v>26</v>
      </c>
    </row>
    <row r="2432" spans="1:19" s="10" customFormat="1" ht="15" hidden="1" customHeight="1" x14ac:dyDescent="0.25">
      <c r="A2432" s="10">
        <v>660923</v>
      </c>
      <c r="B2432" s="10" t="s">
        <v>457</v>
      </c>
      <c r="C2432" s="76" t="s">
        <v>8315</v>
      </c>
      <c r="D2432" s="76"/>
      <c r="E2432" s="76"/>
      <c r="F2432" s="10" t="s">
        <v>4305</v>
      </c>
      <c r="G2432" s="11">
        <v>1014.88</v>
      </c>
      <c r="I2432" s="10">
        <v>24</v>
      </c>
      <c r="K2432" s="10">
        <v>60</v>
      </c>
      <c r="L2432" s="10">
        <v>3</v>
      </c>
      <c r="M2432" s="10" t="s">
        <v>45</v>
      </c>
      <c r="O2432" s="12">
        <v>41353</v>
      </c>
      <c r="P2432" s="4" t="s">
        <v>8075</v>
      </c>
      <c r="Q2432" s="10" t="s">
        <v>140</v>
      </c>
      <c r="R2432" s="10" t="s">
        <v>8088</v>
      </c>
      <c r="S2432" s="10" t="s">
        <v>26</v>
      </c>
    </row>
    <row r="2433" spans="1:19" ht="15" hidden="1" customHeight="1" x14ac:dyDescent="0.25">
      <c r="A2433" s="10">
        <v>656476</v>
      </c>
      <c r="B2433" s="10" t="s">
        <v>403</v>
      </c>
      <c r="C2433" s="10"/>
      <c r="D2433" s="10"/>
      <c r="E2433" s="10"/>
      <c r="F2433" s="10" t="s">
        <v>4027</v>
      </c>
      <c r="G2433" s="11">
        <v>1287</v>
      </c>
      <c r="H2433" s="13"/>
      <c r="I2433" s="10">
        <v>3</v>
      </c>
      <c r="J2433" s="10" t="s">
        <v>4028</v>
      </c>
      <c r="K2433" s="47"/>
      <c r="L2433" s="47"/>
      <c r="M2433" s="10" t="s">
        <v>45</v>
      </c>
      <c r="N2433" s="10"/>
      <c r="O2433" s="12">
        <v>41337</v>
      </c>
      <c r="P2433" s="4" t="s">
        <v>8075</v>
      </c>
      <c r="Q2433" s="10" t="s">
        <v>39</v>
      </c>
      <c r="R2433" s="10" t="s">
        <v>8088</v>
      </c>
      <c r="S2433" s="13" t="s">
        <v>20</v>
      </c>
    </row>
    <row r="2434" spans="1:19" ht="15" hidden="1" customHeight="1" x14ac:dyDescent="0.25">
      <c r="A2434" s="10">
        <v>656478</v>
      </c>
      <c r="B2434" s="10" t="s">
        <v>403</v>
      </c>
      <c r="C2434" s="10"/>
      <c r="D2434" s="10"/>
      <c r="E2434" s="10"/>
      <c r="F2434" s="10" t="s">
        <v>4029</v>
      </c>
      <c r="G2434" s="11">
        <v>1151</v>
      </c>
      <c r="H2434" s="13"/>
      <c r="I2434" s="10">
        <v>2</v>
      </c>
      <c r="J2434" s="10" t="s">
        <v>4030</v>
      </c>
      <c r="K2434" s="47"/>
      <c r="L2434" s="47"/>
      <c r="M2434" s="10" t="s">
        <v>45</v>
      </c>
      <c r="N2434" s="10"/>
      <c r="O2434" s="12">
        <v>41337</v>
      </c>
      <c r="P2434" s="4" t="s">
        <v>8075</v>
      </c>
      <c r="Q2434" s="10" t="s">
        <v>39</v>
      </c>
      <c r="R2434" s="10" t="s">
        <v>8088</v>
      </c>
      <c r="S2434" s="13" t="s">
        <v>20</v>
      </c>
    </row>
    <row r="2435" spans="1:19" ht="15" hidden="1" customHeight="1" x14ac:dyDescent="0.25">
      <c r="A2435" s="10">
        <v>656495</v>
      </c>
      <c r="B2435" s="10" t="s">
        <v>46</v>
      </c>
      <c r="C2435" s="10"/>
      <c r="D2435" s="10"/>
      <c r="E2435" s="10"/>
      <c r="F2435" s="10" t="s">
        <v>4031</v>
      </c>
      <c r="G2435" s="11">
        <v>692.75</v>
      </c>
      <c r="H2435" s="13"/>
      <c r="I2435" s="10">
        <v>10</v>
      </c>
      <c r="J2435" s="10">
        <v>13</v>
      </c>
      <c r="K2435" s="10" t="s">
        <v>4032</v>
      </c>
      <c r="L2435" s="47"/>
      <c r="M2435" s="10" t="s">
        <v>45</v>
      </c>
      <c r="N2435" s="10"/>
      <c r="O2435" s="12">
        <v>41337</v>
      </c>
      <c r="P2435" s="4" t="s">
        <v>8075</v>
      </c>
      <c r="Q2435" s="10" t="s">
        <v>164</v>
      </c>
      <c r="R2435" s="10" t="s">
        <v>8088</v>
      </c>
      <c r="S2435" s="13" t="s">
        <v>20</v>
      </c>
    </row>
    <row r="2436" spans="1:19" ht="15" hidden="1" customHeight="1" x14ac:dyDescent="0.25">
      <c r="A2436" s="10">
        <v>656497</v>
      </c>
      <c r="B2436" s="10" t="s">
        <v>46</v>
      </c>
      <c r="C2436" s="10"/>
      <c r="D2436" s="10"/>
      <c r="E2436" s="10"/>
      <c r="F2436" s="10" t="s">
        <v>4033</v>
      </c>
      <c r="G2436" s="11">
        <v>0</v>
      </c>
      <c r="H2436" s="13"/>
      <c r="I2436" s="10">
        <v>10</v>
      </c>
      <c r="J2436" s="10">
        <v>13</v>
      </c>
      <c r="K2436" s="10" t="s">
        <v>4032</v>
      </c>
      <c r="L2436" s="47"/>
      <c r="M2436" s="10" t="s">
        <v>45</v>
      </c>
      <c r="N2436" s="10"/>
      <c r="O2436" s="12">
        <v>41337</v>
      </c>
      <c r="P2436" s="4" t="s">
        <v>8075</v>
      </c>
      <c r="Q2436" s="10" t="s">
        <v>164</v>
      </c>
      <c r="R2436" s="10" t="s">
        <v>8088</v>
      </c>
      <c r="S2436" s="13" t="s">
        <v>20</v>
      </c>
    </row>
    <row r="2437" spans="1:19" ht="15" hidden="1" customHeight="1" x14ac:dyDescent="0.25">
      <c r="A2437" s="10">
        <v>656501</v>
      </c>
      <c r="B2437" s="10" t="s">
        <v>3864</v>
      </c>
      <c r="C2437" s="10"/>
      <c r="D2437" s="10"/>
      <c r="E2437" s="10"/>
      <c r="F2437" s="10" t="s">
        <v>4034</v>
      </c>
      <c r="G2437" s="11">
        <v>5230</v>
      </c>
      <c r="H2437" s="13"/>
      <c r="I2437" s="10">
        <v>5</v>
      </c>
      <c r="J2437" s="47"/>
      <c r="K2437" s="10">
        <v>27</v>
      </c>
      <c r="L2437" s="10">
        <v>2</v>
      </c>
      <c r="M2437" s="10" t="s">
        <v>45</v>
      </c>
      <c r="N2437" s="10"/>
      <c r="O2437" s="12">
        <v>41337</v>
      </c>
      <c r="P2437" s="4" t="s">
        <v>8075</v>
      </c>
      <c r="Q2437" s="10" t="s">
        <v>37</v>
      </c>
      <c r="R2437" s="10" t="s">
        <v>8088</v>
      </c>
      <c r="S2437" s="13" t="s">
        <v>20</v>
      </c>
    </row>
    <row r="2438" spans="1:19" ht="15" hidden="1" customHeight="1" x14ac:dyDescent="0.25">
      <c r="A2438" s="10">
        <v>656515</v>
      </c>
      <c r="B2438" s="10" t="s">
        <v>3673</v>
      </c>
      <c r="C2438" s="10"/>
      <c r="D2438" s="10"/>
      <c r="E2438" s="10"/>
      <c r="F2438" s="10" t="s">
        <v>4035</v>
      </c>
      <c r="G2438" s="11">
        <v>1226</v>
      </c>
      <c r="H2438" s="13"/>
      <c r="I2438" s="10" t="s">
        <v>168</v>
      </c>
      <c r="J2438" s="10" t="s">
        <v>4036</v>
      </c>
      <c r="K2438" s="47"/>
      <c r="L2438" s="47"/>
      <c r="M2438" s="10" t="s">
        <v>45</v>
      </c>
      <c r="N2438" s="10"/>
      <c r="O2438" s="12">
        <v>41337</v>
      </c>
      <c r="P2438" s="4" t="s">
        <v>8075</v>
      </c>
      <c r="Q2438" s="10" t="s">
        <v>29</v>
      </c>
      <c r="R2438" s="10" t="s">
        <v>8088</v>
      </c>
      <c r="S2438" s="13" t="s">
        <v>20</v>
      </c>
    </row>
    <row r="2439" spans="1:19" ht="15" hidden="1" customHeight="1" x14ac:dyDescent="0.25">
      <c r="A2439" s="10">
        <v>656516</v>
      </c>
      <c r="B2439" s="10" t="s">
        <v>3864</v>
      </c>
      <c r="C2439" s="10"/>
      <c r="D2439" s="10"/>
      <c r="E2439" s="10"/>
      <c r="F2439" s="10" t="s">
        <v>4037</v>
      </c>
      <c r="G2439" s="11">
        <v>6390</v>
      </c>
      <c r="H2439" s="13"/>
      <c r="I2439" s="10">
        <v>3</v>
      </c>
      <c r="J2439" s="47"/>
      <c r="K2439" s="10">
        <v>27</v>
      </c>
      <c r="L2439" s="10">
        <v>2</v>
      </c>
      <c r="M2439" s="10" t="s">
        <v>45</v>
      </c>
      <c r="N2439" s="10"/>
      <c r="O2439" s="12">
        <v>41337</v>
      </c>
      <c r="P2439" s="4" t="s">
        <v>8075</v>
      </c>
      <c r="Q2439" s="10" t="s">
        <v>37</v>
      </c>
      <c r="R2439" s="10" t="s">
        <v>8088</v>
      </c>
      <c r="S2439" s="13" t="s">
        <v>20</v>
      </c>
    </row>
    <row r="2440" spans="1:19" s="10" customFormat="1" ht="15" hidden="1" customHeight="1" x14ac:dyDescent="0.25">
      <c r="A2440" s="10">
        <v>676959</v>
      </c>
      <c r="B2440" s="10" t="s">
        <v>5612</v>
      </c>
      <c r="C2440" s="76" t="s">
        <v>8315</v>
      </c>
      <c r="D2440" s="76"/>
      <c r="E2440" s="76"/>
      <c r="F2440" s="10" t="s">
        <v>5613</v>
      </c>
      <c r="G2440" s="11">
        <v>689.5</v>
      </c>
      <c r="I2440" s="10">
        <v>25.25</v>
      </c>
      <c r="K2440" s="10">
        <v>14</v>
      </c>
      <c r="L2440" s="10">
        <v>1.5</v>
      </c>
      <c r="M2440" s="10" t="s">
        <v>45</v>
      </c>
      <c r="O2440" s="12">
        <v>41417</v>
      </c>
      <c r="P2440" s="4" t="s">
        <v>8077</v>
      </c>
      <c r="Q2440" s="10" t="s">
        <v>29</v>
      </c>
      <c r="R2440" s="10" t="s">
        <v>8087</v>
      </c>
      <c r="S2440" s="10" t="s">
        <v>26</v>
      </c>
    </row>
    <row r="2441" spans="1:19" s="10" customFormat="1" ht="15" hidden="1" customHeight="1" x14ac:dyDescent="0.25">
      <c r="A2441" s="10">
        <v>678433</v>
      </c>
      <c r="B2441" s="10" t="s">
        <v>188</v>
      </c>
      <c r="C2441" s="76" t="s">
        <v>8315</v>
      </c>
      <c r="D2441" s="76"/>
      <c r="E2441" s="76"/>
      <c r="F2441" s="10" t="s">
        <v>5694</v>
      </c>
      <c r="G2441" s="11">
        <v>2396.8000000000002</v>
      </c>
      <c r="I2441" s="10">
        <v>28</v>
      </c>
      <c r="K2441" s="10">
        <v>46</v>
      </c>
      <c r="L2441" s="10">
        <v>1</v>
      </c>
      <c r="M2441" s="10" t="s">
        <v>45</v>
      </c>
      <c r="O2441" s="12">
        <v>41423</v>
      </c>
      <c r="P2441" s="4" t="s">
        <v>8077</v>
      </c>
      <c r="Q2441" s="10" t="s">
        <v>3113</v>
      </c>
      <c r="R2441" s="10" t="s">
        <v>8088</v>
      </c>
      <c r="S2441" s="10" t="s">
        <v>26</v>
      </c>
    </row>
    <row r="2442" spans="1:19" ht="15" hidden="1" customHeight="1" x14ac:dyDescent="0.25">
      <c r="A2442" s="10">
        <v>656593</v>
      </c>
      <c r="B2442" s="10" t="s">
        <v>217</v>
      </c>
      <c r="C2442" s="10"/>
      <c r="D2442" s="10"/>
      <c r="E2442" s="10"/>
      <c r="F2442" s="10" t="s">
        <v>4038</v>
      </c>
      <c r="G2442" s="11">
        <v>2686.5</v>
      </c>
      <c r="H2442" s="13"/>
      <c r="I2442" s="10" t="s">
        <v>151</v>
      </c>
      <c r="J2442" s="10" t="s">
        <v>772</v>
      </c>
      <c r="K2442" s="47"/>
      <c r="L2442" s="47"/>
      <c r="M2442" s="10" t="s">
        <v>45</v>
      </c>
      <c r="N2442" s="10"/>
      <c r="O2442" s="12">
        <v>41337</v>
      </c>
      <c r="P2442" s="4" t="s">
        <v>8075</v>
      </c>
      <c r="Q2442" s="10" t="s">
        <v>47</v>
      </c>
      <c r="R2442" s="10" t="s">
        <v>8088</v>
      </c>
      <c r="S2442" s="13" t="s">
        <v>20</v>
      </c>
    </row>
    <row r="2443" spans="1:19" ht="15" hidden="1" customHeight="1" x14ac:dyDescent="0.25">
      <c r="A2443" s="47">
        <v>698863</v>
      </c>
      <c r="B2443" s="47" t="s">
        <v>393</v>
      </c>
      <c r="C2443" s="47"/>
      <c r="D2443" s="47"/>
      <c r="E2443" s="47"/>
      <c r="F2443" s="47" t="s">
        <v>7316</v>
      </c>
      <c r="G2443" s="47">
        <v>2116</v>
      </c>
      <c r="H2443" s="13"/>
      <c r="I2443" s="47" t="s">
        <v>7315</v>
      </c>
      <c r="J2443" s="47">
        <v>12</v>
      </c>
      <c r="K2443" s="47">
        <v>15</v>
      </c>
      <c r="L2443" s="47"/>
      <c r="M2443" s="47" t="s">
        <v>45</v>
      </c>
      <c r="N2443" s="47"/>
      <c r="O2443" s="48">
        <v>41512</v>
      </c>
      <c r="P2443" s="50" t="s">
        <v>8080</v>
      </c>
      <c r="Q2443" s="47" t="s">
        <v>34</v>
      </c>
      <c r="R2443" s="10" t="s">
        <v>8088</v>
      </c>
      <c r="S2443" s="13" t="s">
        <v>20</v>
      </c>
    </row>
    <row r="2444" spans="1:19" ht="15" hidden="1" customHeight="1" x14ac:dyDescent="0.25">
      <c r="A2444" s="10">
        <v>656596</v>
      </c>
      <c r="B2444" s="10" t="s">
        <v>217</v>
      </c>
      <c r="C2444" s="10"/>
      <c r="D2444" s="10"/>
      <c r="E2444" s="10"/>
      <c r="F2444" s="10" t="s">
        <v>4040</v>
      </c>
      <c r="G2444" s="11">
        <v>2619</v>
      </c>
      <c r="H2444" s="13"/>
      <c r="I2444" s="10" t="s">
        <v>143</v>
      </c>
      <c r="J2444" s="10" t="s">
        <v>4041</v>
      </c>
      <c r="K2444" s="47"/>
      <c r="L2444" s="47"/>
      <c r="M2444" s="10" t="s">
        <v>45</v>
      </c>
      <c r="N2444" s="10"/>
      <c r="O2444" s="12">
        <v>41337</v>
      </c>
      <c r="P2444" s="4" t="s">
        <v>8075</v>
      </c>
      <c r="Q2444" s="10" t="s">
        <v>47</v>
      </c>
      <c r="R2444" s="10" t="s">
        <v>8088</v>
      </c>
      <c r="S2444" s="13" t="s">
        <v>20</v>
      </c>
    </row>
    <row r="2445" spans="1:19" ht="15" hidden="1" customHeight="1" x14ac:dyDescent="0.25">
      <c r="A2445" s="10">
        <v>656632</v>
      </c>
      <c r="B2445" s="10" t="s">
        <v>391</v>
      </c>
      <c r="C2445" s="10"/>
      <c r="D2445" s="10"/>
      <c r="E2445" s="10"/>
      <c r="F2445" s="10" t="s">
        <v>4042</v>
      </c>
      <c r="G2445" s="11">
        <v>18887.5</v>
      </c>
      <c r="H2445" s="13"/>
      <c r="I2445" s="10">
        <v>14</v>
      </c>
      <c r="J2445" s="10">
        <v>11</v>
      </c>
      <c r="K2445" s="10" t="s">
        <v>4043</v>
      </c>
      <c r="L2445" s="47"/>
      <c r="M2445" s="10" t="s">
        <v>45</v>
      </c>
      <c r="N2445" s="10"/>
      <c r="O2445" s="12">
        <v>41337</v>
      </c>
      <c r="P2445" s="4" t="s">
        <v>8075</v>
      </c>
      <c r="Q2445" s="10" t="s">
        <v>140</v>
      </c>
      <c r="R2445" s="10" t="s">
        <v>8088</v>
      </c>
      <c r="S2445" s="13" t="s">
        <v>20</v>
      </c>
    </row>
    <row r="2446" spans="1:19" ht="15" hidden="1" customHeight="1" x14ac:dyDescent="0.25">
      <c r="A2446" s="10">
        <v>656634</v>
      </c>
      <c r="B2446" s="10" t="s">
        <v>391</v>
      </c>
      <c r="C2446" s="10"/>
      <c r="D2446" s="10"/>
      <c r="E2446" s="10"/>
      <c r="F2446" s="10" t="s">
        <v>4044</v>
      </c>
      <c r="G2446" s="11">
        <v>14925</v>
      </c>
      <c r="H2446" s="13"/>
      <c r="I2446" s="10">
        <v>10</v>
      </c>
      <c r="J2446" s="10">
        <v>12</v>
      </c>
      <c r="K2446" s="10" t="s">
        <v>4043</v>
      </c>
      <c r="L2446" s="47"/>
      <c r="M2446" s="10" t="s">
        <v>45</v>
      </c>
      <c r="N2446" s="10"/>
      <c r="O2446" s="12">
        <v>41337</v>
      </c>
      <c r="P2446" s="4" t="s">
        <v>8075</v>
      </c>
      <c r="Q2446" s="10" t="s">
        <v>140</v>
      </c>
      <c r="R2446" s="10" t="s">
        <v>8088</v>
      </c>
      <c r="S2446" s="13" t="s">
        <v>20</v>
      </c>
    </row>
    <row r="2447" spans="1:19" ht="15" hidden="1" customHeight="1" x14ac:dyDescent="0.25">
      <c r="A2447" s="10">
        <v>656637</v>
      </c>
      <c r="B2447" s="10" t="s">
        <v>1259</v>
      </c>
      <c r="C2447" s="10"/>
      <c r="D2447" s="10"/>
      <c r="E2447" s="10"/>
      <c r="F2447" s="10" t="s">
        <v>4045</v>
      </c>
      <c r="G2447" s="11">
        <v>0</v>
      </c>
      <c r="H2447" s="13"/>
      <c r="I2447" s="10">
        <v>12</v>
      </c>
      <c r="J2447" s="10">
        <v>6</v>
      </c>
      <c r="K2447" s="10">
        <v>24</v>
      </c>
      <c r="L2447" s="10">
        <v>2</v>
      </c>
      <c r="M2447" s="10" t="s">
        <v>45</v>
      </c>
      <c r="N2447" s="10"/>
      <c r="O2447" s="12">
        <v>41337</v>
      </c>
      <c r="P2447" s="4" t="s">
        <v>8075</v>
      </c>
      <c r="Q2447" s="10" t="s">
        <v>47</v>
      </c>
      <c r="R2447" s="10" t="s">
        <v>8088</v>
      </c>
      <c r="S2447" s="13" t="s">
        <v>20</v>
      </c>
    </row>
    <row r="2448" spans="1:19" ht="15" hidden="1" customHeight="1" x14ac:dyDescent="0.25">
      <c r="A2448" s="10">
        <v>656638</v>
      </c>
      <c r="B2448" s="10" t="s">
        <v>391</v>
      </c>
      <c r="C2448" s="10"/>
      <c r="D2448" s="10"/>
      <c r="E2448" s="10"/>
      <c r="F2448" s="10" t="s">
        <v>4046</v>
      </c>
      <c r="G2448" s="11">
        <v>17680</v>
      </c>
      <c r="H2448" s="13"/>
      <c r="I2448" s="10">
        <v>10</v>
      </c>
      <c r="J2448" s="10">
        <v>8</v>
      </c>
      <c r="K2448" s="10" t="s">
        <v>4047</v>
      </c>
      <c r="L2448" s="47"/>
      <c r="M2448" s="10" t="s">
        <v>45</v>
      </c>
      <c r="N2448" s="10"/>
      <c r="O2448" s="12">
        <v>41337</v>
      </c>
      <c r="P2448" s="4" t="s">
        <v>8075</v>
      </c>
      <c r="Q2448" s="10" t="s">
        <v>140</v>
      </c>
      <c r="R2448" s="10" t="s">
        <v>8088</v>
      </c>
      <c r="S2448" s="13" t="s">
        <v>20</v>
      </c>
    </row>
    <row r="2449" spans="1:19" ht="15" hidden="1" customHeight="1" x14ac:dyDescent="0.25">
      <c r="A2449" s="10">
        <v>656642</v>
      </c>
      <c r="B2449" s="10" t="s">
        <v>1259</v>
      </c>
      <c r="C2449" s="10"/>
      <c r="D2449" s="10"/>
      <c r="E2449" s="10"/>
      <c r="F2449" s="10" t="s">
        <v>4048</v>
      </c>
      <c r="G2449" s="11">
        <v>0</v>
      </c>
      <c r="H2449" s="13"/>
      <c r="I2449" s="10">
        <v>8</v>
      </c>
      <c r="J2449" s="10">
        <v>4</v>
      </c>
      <c r="K2449" s="10">
        <v>18</v>
      </c>
      <c r="L2449" s="10">
        <v>2</v>
      </c>
      <c r="M2449" s="10" t="s">
        <v>45</v>
      </c>
      <c r="N2449" s="10"/>
      <c r="O2449" s="12">
        <v>41337</v>
      </c>
      <c r="P2449" s="4" t="s">
        <v>8075</v>
      </c>
      <c r="Q2449" s="10" t="s">
        <v>47</v>
      </c>
      <c r="R2449" s="10" t="s">
        <v>8088</v>
      </c>
      <c r="S2449" s="13" t="s">
        <v>20</v>
      </c>
    </row>
    <row r="2450" spans="1:19" s="10" customFormat="1" ht="15" hidden="1" customHeight="1" x14ac:dyDescent="0.25">
      <c r="A2450" s="10">
        <v>635783</v>
      </c>
      <c r="B2450" s="10" t="s">
        <v>334</v>
      </c>
      <c r="C2450" s="76" t="s">
        <v>8315</v>
      </c>
      <c r="D2450" s="76"/>
      <c r="E2450" s="76"/>
      <c r="F2450" s="10" t="s">
        <v>335</v>
      </c>
      <c r="G2450" s="11">
        <v>2936.5</v>
      </c>
      <c r="I2450" s="10">
        <v>30</v>
      </c>
      <c r="K2450" s="10">
        <v>30</v>
      </c>
      <c r="L2450" s="10">
        <v>2</v>
      </c>
      <c r="M2450" s="10" t="s">
        <v>18</v>
      </c>
      <c r="N2450" s="10">
        <v>743086</v>
      </c>
      <c r="O2450" s="12">
        <v>41226</v>
      </c>
      <c r="P2450" s="4" t="s">
        <v>8071</v>
      </c>
      <c r="Q2450" s="10" t="s">
        <v>52</v>
      </c>
      <c r="R2450" s="10" t="s">
        <v>8087</v>
      </c>
      <c r="S2450" s="10" t="s">
        <v>26</v>
      </c>
    </row>
    <row r="2451" spans="1:19" s="10" customFormat="1" ht="15" hidden="1" customHeight="1" x14ac:dyDescent="0.25">
      <c r="A2451" s="10">
        <v>643833</v>
      </c>
      <c r="B2451" s="10" t="s">
        <v>334</v>
      </c>
      <c r="C2451" s="76" t="s">
        <v>8315</v>
      </c>
      <c r="D2451" s="76"/>
      <c r="E2451" s="76"/>
      <c r="F2451" s="10" t="s">
        <v>335</v>
      </c>
      <c r="G2451" s="11">
        <v>2950</v>
      </c>
      <c r="I2451" s="10">
        <v>30</v>
      </c>
      <c r="K2451" s="10">
        <v>30</v>
      </c>
      <c r="L2451" s="10">
        <v>2</v>
      </c>
      <c r="M2451" s="10" t="s">
        <v>18</v>
      </c>
      <c r="N2451" s="10">
        <v>759835</v>
      </c>
      <c r="O2451" s="12">
        <v>41263</v>
      </c>
      <c r="P2451" s="4" t="s">
        <v>8072</v>
      </c>
      <c r="Q2451" s="10" t="s">
        <v>25</v>
      </c>
      <c r="R2451" s="10" t="s">
        <v>8087</v>
      </c>
      <c r="S2451" s="10" t="s">
        <v>26</v>
      </c>
    </row>
    <row r="2452" spans="1:19" ht="15" hidden="1" customHeight="1" x14ac:dyDescent="0.25">
      <c r="A2452" s="47">
        <v>694915</v>
      </c>
      <c r="B2452" s="47" t="s">
        <v>429</v>
      </c>
      <c r="C2452" s="47"/>
      <c r="D2452" s="10" t="s">
        <v>8558</v>
      </c>
      <c r="E2452" s="47"/>
      <c r="F2452" s="47" t="s">
        <v>6887</v>
      </c>
      <c r="G2452" s="47">
        <v>1433.25</v>
      </c>
      <c r="H2452" s="13"/>
      <c r="I2452" s="47" t="s">
        <v>168</v>
      </c>
      <c r="J2452" s="47" t="s">
        <v>2263</v>
      </c>
      <c r="K2452" s="47"/>
      <c r="L2452" s="47"/>
      <c r="M2452" s="47" t="s">
        <v>18</v>
      </c>
      <c r="N2452" s="47">
        <v>866963</v>
      </c>
      <c r="O2452" s="48">
        <v>41479</v>
      </c>
      <c r="P2452" s="50" t="s">
        <v>8079</v>
      </c>
      <c r="Q2452" s="47" t="s">
        <v>3113</v>
      </c>
      <c r="R2452" s="10" t="s">
        <v>8088</v>
      </c>
      <c r="S2452" s="13" t="s">
        <v>20</v>
      </c>
    </row>
    <row r="2453" spans="1:19" ht="15" hidden="1" customHeight="1" x14ac:dyDescent="0.25">
      <c r="A2453" s="10">
        <v>656684</v>
      </c>
      <c r="B2453" s="10" t="s">
        <v>4050</v>
      </c>
      <c r="C2453" s="10"/>
      <c r="D2453" s="10"/>
      <c r="E2453" s="10"/>
      <c r="F2453" s="10" t="s">
        <v>4051</v>
      </c>
      <c r="G2453" s="11">
        <v>2050.25</v>
      </c>
      <c r="H2453" s="13"/>
      <c r="I2453" s="10">
        <v>20</v>
      </c>
      <c r="J2453" s="10" t="s">
        <v>4052</v>
      </c>
      <c r="K2453" s="47"/>
      <c r="L2453" s="47"/>
      <c r="M2453" s="10" t="s">
        <v>45</v>
      </c>
      <c r="N2453" s="10"/>
      <c r="O2453" s="12">
        <v>41337</v>
      </c>
      <c r="P2453" s="4" t="s">
        <v>8075</v>
      </c>
      <c r="Q2453" s="10" t="s">
        <v>39</v>
      </c>
      <c r="R2453" s="10" t="s">
        <v>8088</v>
      </c>
      <c r="S2453" s="13" t="s">
        <v>20</v>
      </c>
    </row>
    <row r="2454" spans="1:19" ht="15" hidden="1" customHeight="1" x14ac:dyDescent="0.25">
      <c r="A2454" s="10">
        <v>656745</v>
      </c>
      <c r="B2454" s="10" t="s">
        <v>2277</v>
      </c>
      <c r="C2454" s="10"/>
      <c r="D2454" s="10"/>
      <c r="E2454" s="10"/>
      <c r="F2454" s="10" t="s">
        <v>4053</v>
      </c>
      <c r="G2454" s="11">
        <v>2036.25</v>
      </c>
      <c r="H2454" s="13"/>
      <c r="I2454" s="10" t="s">
        <v>119</v>
      </c>
      <c r="J2454" s="10" t="s">
        <v>1088</v>
      </c>
      <c r="K2454" s="47"/>
      <c r="L2454" s="47"/>
      <c r="M2454" s="10" t="s">
        <v>45</v>
      </c>
      <c r="N2454" s="10"/>
      <c r="O2454" s="12">
        <v>41337</v>
      </c>
      <c r="P2454" s="4" t="s">
        <v>8075</v>
      </c>
      <c r="Q2454" s="10" t="s">
        <v>414</v>
      </c>
      <c r="R2454" s="10" t="s">
        <v>8088</v>
      </c>
      <c r="S2454" s="13" t="s">
        <v>20</v>
      </c>
    </row>
    <row r="2455" spans="1:19" ht="15" hidden="1" customHeight="1" x14ac:dyDescent="0.25">
      <c r="A2455" s="10">
        <v>656747</v>
      </c>
      <c r="B2455" s="10" t="s">
        <v>2277</v>
      </c>
      <c r="C2455" s="10"/>
      <c r="D2455" s="10"/>
      <c r="E2455" s="10"/>
      <c r="F2455" s="10" t="s">
        <v>4054</v>
      </c>
      <c r="G2455" s="11">
        <v>1560</v>
      </c>
      <c r="H2455" s="13"/>
      <c r="I2455" s="10" t="s">
        <v>302</v>
      </c>
      <c r="J2455" s="10" t="s">
        <v>1088</v>
      </c>
      <c r="K2455" s="47"/>
      <c r="L2455" s="47"/>
      <c r="M2455" s="10" t="s">
        <v>45</v>
      </c>
      <c r="N2455" s="10"/>
      <c r="O2455" s="12">
        <v>41337</v>
      </c>
      <c r="P2455" s="4" t="s">
        <v>8075</v>
      </c>
      <c r="Q2455" s="10" t="s">
        <v>414</v>
      </c>
      <c r="R2455" s="10" t="s">
        <v>8088</v>
      </c>
      <c r="S2455" s="13" t="s">
        <v>20</v>
      </c>
    </row>
    <row r="2456" spans="1:19" ht="15" hidden="1" customHeight="1" x14ac:dyDescent="0.25">
      <c r="A2456" s="47">
        <v>694915</v>
      </c>
      <c r="B2456" s="47" t="s">
        <v>429</v>
      </c>
      <c r="C2456" s="47"/>
      <c r="D2456" s="10" t="s">
        <v>8558</v>
      </c>
      <c r="E2456" s="47"/>
      <c r="F2456" s="47" t="s">
        <v>6887</v>
      </c>
      <c r="G2456" s="47">
        <v>1433.25</v>
      </c>
      <c r="H2456" s="13"/>
      <c r="I2456" s="47" t="s">
        <v>168</v>
      </c>
      <c r="J2456" s="47" t="s">
        <v>2263</v>
      </c>
      <c r="K2456" s="47"/>
      <c r="L2456" s="47"/>
      <c r="M2456" s="47" t="s">
        <v>18</v>
      </c>
      <c r="N2456" s="47">
        <v>866963</v>
      </c>
      <c r="O2456" s="48">
        <v>41479</v>
      </c>
      <c r="P2456" s="50" t="s">
        <v>8079</v>
      </c>
      <c r="Q2456" s="47" t="s">
        <v>3113</v>
      </c>
      <c r="R2456" s="47" t="s">
        <v>8088</v>
      </c>
      <c r="S2456" s="13" t="s">
        <v>20</v>
      </c>
    </row>
    <row r="2457" spans="1:19" s="10" customFormat="1" ht="15" hidden="1" customHeight="1" x14ac:dyDescent="0.25">
      <c r="A2457" s="10">
        <v>648715</v>
      </c>
      <c r="B2457" s="10" t="s">
        <v>334</v>
      </c>
      <c r="C2457" s="76" t="s">
        <v>8315</v>
      </c>
      <c r="D2457" s="76"/>
      <c r="E2457" s="76"/>
      <c r="F2457" s="10" t="s">
        <v>335</v>
      </c>
      <c r="G2457" s="11">
        <v>3606.6</v>
      </c>
      <c r="I2457" s="10">
        <v>30</v>
      </c>
      <c r="K2457" s="10">
        <v>30</v>
      </c>
      <c r="L2457" s="10">
        <v>2</v>
      </c>
      <c r="M2457" s="10" t="s">
        <v>18</v>
      </c>
      <c r="N2457" s="10">
        <v>770554</v>
      </c>
      <c r="O2457" s="12">
        <v>41291</v>
      </c>
      <c r="P2457" s="4" t="s">
        <v>8073</v>
      </c>
      <c r="Q2457" s="10" t="s">
        <v>49</v>
      </c>
      <c r="R2457" s="10" t="s">
        <v>8087</v>
      </c>
      <c r="S2457" s="10" t="s">
        <v>26</v>
      </c>
    </row>
    <row r="2458" spans="1:19" s="10" customFormat="1" ht="15" hidden="1" customHeight="1" x14ac:dyDescent="0.25">
      <c r="A2458" s="10">
        <v>655644</v>
      </c>
      <c r="B2458" s="10" t="s">
        <v>334</v>
      </c>
      <c r="C2458" s="76" t="s">
        <v>8315</v>
      </c>
      <c r="D2458" s="76"/>
      <c r="E2458" s="76"/>
      <c r="F2458" s="10" t="s">
        <v>335</v>
      </c>
      <c r="G2458" s="11">
        <v>3155.5</v>
      </c>
      <c r="I2458" s="10">
        <v>30</v>
      </c>
      <c r="K2458" s="10">
        <v>30</v>
      </c>
      <c r="L2458" s="10">
        <v>2</v>
      </c>
      <c r="M2458" s="10" t="s">
        <v>18</v>
      </c>
      <c r="N2458" s="10">
        <v>783846</v>
      </c>
      <c r="O2458" s="12">
        <v>41319</v>
      </c>
      <c r="P2458" s="4" t="s">
        <v>8074</v>
      </c>
      <c r="Q2458" s="10" t="s">
        <v>34</v>
      </c>
      <c r="R2458" s="10" t="s">
        <v>8087</v>
      </c>
      <c r="S2458" s="10" t="s">
        <v>26</v>
      </c>
    </row>
    <row r="2459" spans="1:19" ht="15" hidden="1" customHeight="1" x14ac:dyDescent="0.25">
      <c r="A2459" s="10">
        <v>656771</v>
      </c>
      <c r="B2459" s="10" t="s">
        <v>4056</v>
      </c>
      <c r="C2459" s="10"/>
      <c r="D2459" s="10"/>
      <c r="E2459" s="10"/>
      <c r="F2459" s="10" t="s">
        <v>4057</v>
      </c>
      <c r="G2459" s="11">
        <v>582.5</v>
      </c>
      <c r="H2459" s="13"/>
      <c r="I2459" s="10" t="s">
        <v>302</v>
      </c>
      <c r="J2459" s="10" t="s">
        <v>4058</v>
      </c>
      <c r="K2459" s="10">
        <v>125</v>
      </c>
      <c r="L2459" s="47"/>
      <c r="M2459" s="10" t="s">
        <v>45</v>
      </c>
      <c r="N2459" s="10"/>
      <c r="O2459" s="12">
        <v>41338</v>
      </c>
      <c r="P2459" s="4" t="s">
        <v>8075</v>
      </c>
      <c r="Q2459" s="10" t="s">
        <v>34</v>
      </c>
      <c r="R2459" s="10" t="s">
        <v>8088</v>
      </c>
      <c r="S2459" s="13" t="s">
        <v>20</v>
      </c>
    </row>
    <row r="2460" spans="1:19" ht="15" hidden="1" customHeight="1" x14ac:dyDescent="0.25">
      <c r="A2460" s="10">
        <v>656781</v>
      </c>
      <c r="B2460" s="10" t="s">
        <v>403</v>
      </c>
      <c r="C2460" s="10"/>
      <c r="D2460" s="10"/>
      <c r="E2460" s="10"/>
      <c r="F2460" s="10" t="s">
        <v>4059</v>
      </c>
      <c r="G2460" s="11">
        <v>0</v>
      </c>
      <c r="H2460" s="13"/>
      <c r="I2460" s="10" t="s">
        <v>380</v>
      </c>
      <c r="J2460" s="10">
        <v>5</v>
      </c>
      <c r="K2460" s="10" t="s">
        <v>4060</v>
      </c>
      <c r="L2460" s="47"/>
      <c r="M2460" s="10" t="s">
        <v>45</v>
      </c>
      <c r="N2460" s="10"/>
      <c r="O2460" s="12">
        <v>41338</v>
      </c>
      <c r="P2460" s="4" t="s">
        <v>8075</v>
      </c>
      <c r="Q2460" s="10" t="s">
        <v>49</v>
      </c>
      <c r="R2460" s="10" t="s">
        <v>8088</v>
      </c>
      <c r="S2460" s="13" t="s">
        <v>20</v>
      </c>
    </row>
    <row r="2461" spans="1:19" ht="15" hidden="1" customHeight="1" x14ac:dyDescent="0.25">
      <c r="A2461" s="10">
        <v>656784</v>
      </c>
      <c r="B2461" s="10" t="s">
        <v>403</v>
      </c>
      <c r="C2461" s="10"/>
      <c r="D2461" s="10"/>
      <c r="E2461" s="10"/>
      <c r="F2461" s="10" t="s">
        <v>4061</v>
      </c>
      <c r="G2461" s="11">
        <v>0</v>
      </c>
      <c r="H2461" s="13"/>
      <c r="I2461" s="10" t="s">
        <v>118</v>
      </c>
      <c r="J2461" s="10">
        <v>3</v>
      </c>
      <c r="K2461" s="10" t="s">
        <v>4060</v>
      </c>
      <c r="L2461" s="47"/>
      <c r="M2461" s="10" t="s">
        <v>45</v>
      </c>
      <c r="N2461" s="10"/>
      <c r="O2461" s="12">
        <v>41338</v>
      </c>
      <c r="P2461" s="4" t="s">
        <v>8075</v>
      </c>
      <c r="Q2461" s="10" t="s">
        <v>49</v>
      </c>
      <c r="R2461" s="10" t="s">
        <v>8088</v>
      </c>
      <c r="S2461" s="13" t="s">
        <v>20</v>
      </c>
    </row>
    <row r="2462" spans="1:19" ht="15" hidden="1" customHeight="1" x14ac:dyDescent="0.25">
      <c r="A2462" s="10">
        <v>656791</v>
      </c>
      <c r="B2462" s="10" t="s">
        <v>4062</v>
      </c>
      <c r="C2462" s="10"/>
      <c r="D2462" s="10"/>
      <c r="E2462" s="10"/>
      <c r="F2462" s="10" t="s">
        <v>4063</v>
      </c>
      <c r="G2462" s="11">
        <v>1812</v>
      </c>
      <c r="H2462" s="13"/>
      <c r="I2462" s="10" t="s">
        <v>4064</v>
      </c>
      <c r="J2462" s="10">
        <v>2</v>
      </c>
      <c r="K2462" s="47"/>
      <c r="L2462" s="47"/>
      <c r="M2462" s="10" t="s">
        <v>45</v>
      </c>
      <c r="N2462" s="10"/>
      <c r="O2462" s="12">
        <v>41338</v>
      </c>
      <c r="P2462" s="4" t="s">
        <v>8075</v>
      </c>
      <c r="Q2462" s="10" t="s">
        <v>49</v>
      </c>
      <c r="R2462" s="10" t="s">
        <v>8088</v>
      </c>
      <c r="S2462" s="13" t="s">
        <v>20</v>
      </c>
    </row>
    <row r="2463" spans="1:19" s="10" customFormat="1" ht="15" hidden="1" customHeight="1" x14ac:dyDescent="0.25">
      <c r="A2463" s="10">
        <v>663591</v>
      </c>
      <c r="B2463" s="10" t="s">
        <v>334</v>
      </c>
      <c r="C2463" s="76" t="s">
        <v>8315</v>
      </c>
      <c r="D2463" s="76"/>
      <c r="E2463" s="76"/>
      <c r="F2463" s="10" t="s">
        <v>335</v>
      </c>
      <c r="G2463" s="11">
        <v>3469.95</v>
      </c>
      <c r="I2463" s="10">
        <v>30</v>
      </c>
      <c r="K2463" s="10">
        <v>30</v>
      </c>
      <c r="L2463" s="10">
        <v>2</v>
      </c>
      <c r="M2463" s="10" t="s">
        <v>18</v>
      </c>
      <c r="N2463" s="10">
        <v>798917</v>
      </c>
      <c r="O2463" s="12">
        <v>41348</v>
      </c>
      <c r="P2463" s="4" t="s">
        <v>8075</v>
      </c>
      <c r="Q2463" s="10" t="s">
        <v>87</v>
      </c>
      <c r="R2463" s="10" t="s">
        <v>8087</v>
      </c>
      <c r="S2463" s="10" t="s">
        <v>26</v>
      </c>
    </row>
    <row r="2464" spans="1:19" ht="15" hidden="1" customHeight="1" x14ac:dyDescent="0.25">
      <c r="A2464" s="10">
        <v>656945</v>
      </c>
      <c r="B2464" s="10" t="s">
        <v>381</v>
      </c>
      <c r="C2464" s="10"/>
      <c r="D2464" s="10"/>
      <c r="E2464" s="10"/>
      <c r="F2464" s="10" t="s">
        <v>4066</v>
      </c>
      <c r="G2464" s="11">
        <v>1812</v>
      </c>
      <c r="H2464" s="13"/>
      <c r="I2464" s="10" t="s">
        <v>4064</v>
      </c>
      <c r="J2464" s="10" t="s">
        <v>4067</v>
      </c>
      <c r="K2464" s="47"/>
      <c r="L2464" s="47"/>
      <c r="M2464" s="10" t="s">
        <v>45</v>
      </c>
      <c r="N2464" s="10"/>
      <c r="O2464" s="12">
        <v>41338</v>
      </c>
      <c r="P2464" s="4" t="s">
        <v>8075</v>
      </c>
      <c r="Q2464" s="10" t="s">
        <v>75</v>
      </c>
      <c r="R2464" s="10" t="s">
        <v>8088</v>
      </c>
      <c r="S2464" s="13" t="s">
        <v>20</v>
      </c>
    </row>
    <row r="2465" spans="1:19" s="10" customFormat="1" ht="15" hidden="1" customHeight="1" x14ac:dyDescent="0.25">
      <c r="A2465" s="10">
        <v>671417</v>
      </c>
      <c r="B2465" s="10" t="s">
        <v>334</v>
      </c>
      <c r="C2465" s="76" t="s">
        <v>8315</v>
      </c>
      <c r="D2465" s="76"/>
      <c r="E2465" s="76"/>
      <c r="F2465" s="10" t="s">
        <v>335</v>
      </c>
      <c r="G2465" s="11">
        <v>3402.85</v>
      </c>
      <c r="I2465" s="10">
        <v>30</v>
      </c>
      <c r="K2465" s="10">
        <v>30</v>
      </c>
      <c r="L2465" s="10">
        <v>2</v>
      </c>
      <c r="M2465" s="10" t="s">
        <v>18</v>
      </c>
      <c r="N2465" s="10">
        <v>815559</v>
      </c>
      <c r="O2465" s="12">
        <v>41382</v>
      </c>
      <c r="P2465" s="4" t="s">
        <v>8076</v>
      </c>
      <c r="Q2465" s="10" t="s">
        <v>164</v>
      </c>
      <c r="R2465" s="10" t="s">
        <v>8087</v>
      </c>
      <c r="S2465" s="10" t="s">
        <v>26</v>
      </c>
    </row>
    <row r="2466" spans="1:19" ht="15" hidden="1" customHeight="1" x14ac:dyDescent="0.25">
      <c r="A2466" s="10">
        <v>635875</v>
      </c>
      <c r="B2466" s="10" t="s">
        <v>554</v>
      </c>
      <c r="C2466" s="10"/>
      <c r="D2466" s="10"/>
      <c r="E2466" s="10"/>
      <c r="F2466" s="10" t="s">
        <v>1965</v>
      </c>
      <c r="G2466" s="11">
        <v>2087.5</v>
      </c>
      <c r="H2466" s="13"/>
      <c r="I2466" s="10">
        <v>4</v>
      </c>
      <c r="J2466" s="47"/>
      <c r="K2466" s="10">
        <v>4</v>
      </c>
      <c r="L2466" s="10">
        <v>2</v>
      </c>
      <c r="M2466" s="10" t="s">
        <v>45</v>
      </c>
      <c r="N2466" s="10"/>
      <c r="O2466" s="12">
        <v>41241</v>
      </c>
      <c r="P2466" s="4" t="s">
        <v>8071</v>
      </c>
      <c r="Q2466" s="10" t="s">
        <v>95</v>
      </c>
      <c r="R2466" s="10" t="s">
        <v>8088</v>
      </c>
      <c r="S2466" s="13" t="s">
        <v>20</v>
      </c>
    </row>
    <row r="2467" spans="1:19" ht="15" hidden="1" customHeight="1" x14ac:dyDescent="0.25">
      <c r="A2467" s="10">
        <v>662879</v>
      </c>
      <c r="B2467" s="10" t="s">
        <v>112</v>
      </c>
      <c r="C2467" s="10"/>
      <c r="D2467" s="10"/>
      <c r="E2467" s="10"/>
      <c r="F2467" s="10" t="s">
        <v>4469</v>
      </c>
      <c r="G2467" s="11">
        <v>2085</v>
      </c>
      <c r="H2467" s="13"/>
      <c r="I2467" s="10">
        <v>5</v>
      </c>
      <c r="J2467" s="47"/>
      <c r="K2467" s="10">
        <v>5</v>
      </c>
      <c r="L2467" s="10">
        <v>1.5</v>
      </c>
      <c r="M2467" s="10" t="s">
        <v>45</v>
      </c>
      <c r="N2467" s="10"/>
      <c r="O2467" s="12">
        <v>41360</v>
      </c>
      <c r="P2467" s="4" t="s">
        <v>8075</v>
      </c>
      <c r="Q2467" s="10" t="s">
        <v>25</v>
      </c>
      <c r="R2467" s="10" t="s">
        <v>8088</v>
      </c>
      <c r="S2467" s="13" t="s">
        <v>20</v>
      </c>
    </row>
    <row r="2468" spans="1:19" ht="15" hidden="1" customHeight="1" x14ac:dyDescent="0.25">
      <c r="A2468" s="10">
        <v>674208</v>
      </c>
      <c r="B2468" s="10" t="s">
        <v>463</v>
      </c>
      <c r="C2468" s="10"/>
      <c r="D2468" s="10"/>
      <c r="E2468" s="10"/>
      <c r="F2468" s="10" t="s">
        <v>5409</v>
      </c>
      <c r="G2468" s="11">
        <v>2081.25</v>
      </c>
      <c r="H2468" s="13"/>
      <c r="I2468" s="10">
        <v>5</v>
      </c>
      <c r="J2468" s="47"/>
      <c r="K2468" s="10">
        <v>6</v>
      </c>
      <c r="L2468" s="10">
        <v>2</v>
      </c>
      <c r="M2468" s="10" t="s">
        <v>45</v>
      </c>
      <c r="N2468" s="10"/>
      <c r="O2468" s="12">
        <v>41407</v>
      </c>
      <c r="P2468" s="4" t="s">
        <v>8077</v>
      </c>
      <c r="Q2468" s="10" t="s">
        <v>2050</v>
      </c>
      <c r="R2468" s="10" t="s">
        <v>8088</v>
      </c>
      <c r="S2468" s="13" t="s">
        <v>20</v>
      </c>
    </row>
    <row r="2469" spans="1:19" ht="15" hidden="1" customHeight="1" x14ac:dyDescent="0.25">
      <c r="A2469" s="10">
        <v>671166</v>
      </c>
      <c r="B2469" s="10" t="s">
        <v>808</v>
      </c>
      <c r="C2469" s="10"/>
      <c r="D2469" s="10"/>
      <c r="E2469" s="10"/>
      <c r="F2469" s="10" t="s">
        <v>5224</v>
      </c>
      <c r="G2469" s="11">
        <v>2075</v>
      </c>
      <c r="H2469" s="13"/>
      <c r="I2469" s="10">
        <v>2.5</v>
      </c>
      <c r="J2469" s="47"/>
      <c r="K2469" s="10">
        <v>9</v>
      </c>
      <c r="L2469" s="10">
        <v>1.25</v>
      </c>
      <c r="M2469" s="10" t="s">
        <v>45</v>
      </c>
      <c r="N2469" s="10"/>
      <c r="O2469" s="12">
        <v>41395</v>
      </c>
      <c r="P2469" s="4" t="s">
        <v>8077</v>
      </c>
      <c r="Q2469" s="10" t="s">
        <v>39</v>
      </c>
      <c r="R2469" s="10" t="s">
        <v>8088</v>
      </c>
      <c r="S2469" s="13" t="s">
        <v>20</v>
      </c>
    </row>
    <row r="2470" spans="1:19" ht="15" hidden="1" customHeight="1" x14ac:dyDescent="0.25">
      <c r="A2470" s="10">
        <v>660109</v>
      </c>
      <c r="B2470" s="10" t="s">
        <v>889</v>
      </c>
      <c r="C2470" s="10"/>
      <c r="D2470" s="10"/>
      <c r="E2470" s="10"/>
      <c r="F2470" s="10" t="s">
        <v>4244</v>
      </c>
      <c r="G2470" s="11">
        <v>2071.13</v>
      </c>
      <c r="H2470" s="13"/>
      <c r="I2470" s="10">
        <v>6</v>
      </c>
      <c r="J2470" s="47"/>
      <c r="K2470" s="10">
        <v>8</v>
      </c>
      <c r="L2470" s="10">
        <v>3</v>
      </c>
      <c r="M2470" s="10" t="s">
        <v>45</v>
      </c>
      <c r="N2470" s="10"/>
      <c r="O2470" s="12">
        <v>41348</v>
      </c>
      <c r="P2470" s="4" t="s">
        <v>8075</v>
      </c>
      <c r="Q2470" s="10" t="s">
        <v>414</v>
      </c>
      <c r="R2470" s="10" t="s">
        <v>8088</v>
      </c>
      <c r="S2470" s="13" t="s">
        <v>20</v>
      </c>
    </row>
    <row r="2471" spans="1:19" ht="15" hidden="1" customHeight="1" x14ac:dyDescent="0.25">
      <c r="A2471" s="10">
        <v>656994</v>
      </c>
      <c r="B2471" s="10" t="s">
        <v>289</v>
      </c>
      <c r="C2471" s="10"/>
      <c r="D2471" s="10"/>
      <c r="E2471" s="10"/>
      <c r="F2471" s="10" t="s">
        <v>4075</v>
      </c>
      <c r="G2471" s="11">
        <v>4482.2700000000004</v>
      </c>
      <c r="H2471" s="13"/>
      <c r="I2471" s="10" t="s">
        <v>4076</v>
      </c>
      <c r="J2471" s="10">
        <v>70</v>
      </c>
      <c r="K2471" s="10">
        <v>2</v>
      </c>
      <c r="L2471" s="47"/>
      <c r="M2471" s="10" t="s">
        <v>45</v>
      </c>
      <c r="N2471" s="10"/>
      <c r="O2471" s="12">
        <v>41338</v>
      </c>
      <c r="P2471" s="4" t="s">
        <v>8075</v>
      </c>
      <c r="Q2471" s="10" t="s">
        <v>34</v>
      </c>
      <c r="R2471" s="10" t="s">
        <v>8088</v>
      </c>
      <c r="S2471" s="13" t="s">
        <v>20</v>
      </c>
    </row>
    <row r="2472" spans="1:19" ht="15" hidden="1" customHeight="1" x14ac:dyDescent="0.25">
      <c r="A2472" s="47">
        <v>705321</v>
      </c>
      <c r="B2472" s="47" t="s">
        <v>336</v>
      </c>
      <c r="C2472" s="47"/>
      <c r="D2472" s="10" t="s">
        <v>8556</v>
      </c>
      <c r="E2472" s="47"/>
      <c r="F2472" s="47" t="s">
        <v>7888</v>
      </c>
      <c r="G2472" s="47">
        <v>1436</v>
      </c>
      <c r="H2472" s="13"/>
      <c r="I2472" s="47">
        <v>7</v>
      </c>
      <c r="J2472" s="47" t="s">
        <v>7889</v>
      </c>
      <c r="K2472" s="47"/>
      <c r="L2472" s="47"/>
      <c r="M2472" s="47" t="s">
        <v>18</v>
      </c>
      <c r="N2472" s="47">
        <v>891767</v>
      </c>
      <c r="O2472" s="48">
        <v>41527</v>
      </c>
      <c r="P2472" s="50" t="s">
        <v>8081</v>
      </c>
      <c r="Q2472" s="47" t="s">
        <v>103</v>
      </c>
      <c r="R2472" s="47" t="s">
        <v>8087</v>
      </c>
      <c r="S2472" s="13" t="s">
        <v>20</v>
      </c>
    </row>
    <row r="2473" spans="1:19" s="10" customFormat="1" ht="15" hidden="1" customHeight="1" x14ac:dyDescent="0.25">
      <c r="A2473" s="10">
        <v>696184</v>
      </c>
      <c r="B2473" s="10" t="s">
        <v>334</v>
      </c>
      <c r="C2473" s="76" t="s">
        <v>8315</v>
      </c>
      <c r="D2473" s="76"/>
      <c r="E2473" s="76"/>
      <c r="F2473" s="10" t="s">
        <v>6779</v>
      </c>
      <c r="G2473" s="10">
        <v>2286.6</v>
      </c>
      <c r="I2473" s="10">
        <v>30</v>
      </c>
      <c r="J2473" s="10">
        <v>0</v>
      </c>
      <c r="K2473" s="10">
        <v>30</v>
      </c>
      <c r="L2473" s="10">
        <v>2</v>
      </c>
      <c r="M2473" s="10" t="s">
        <v>18</v>
      </c>
      <c r="N2473" s="10">
        <v>869851</v>
      </c>
      <c r="O2473" s="12">
        <v>41485</v>
      </c>
      <c r="P2473" s="4" t="s">
        <v>8079</v>
      </c>
      <c r="Q2473" s="10" t="s">
        <v>52</v>
      </c>
      <c r="R2473" s="10" t="s">
        <v>8087</v>
      </c>
      <c r="S2473" s="10" t="s">
        <v>26</v>
      </c>
    </row>
    <row r="2474" spans="1:19" ht="15" hidden="1" customHeight="1" x14ac:dyDescent="0.25">
      <c r="A2474" s="10">
        <v>657056</v>
      </c>
      <c r="B2474" s="10" t="s">
        <v>384</v>
      </c>
      <c r="C2474" s="10"/>
      <c r="D2474" s="10"/>
      <c r="E2474" s="10"/>
      <c r="F2474" s="10" t="s">
        <v>385</v>
      </c>
      <c r="G2474" s="11">
        <v>2685</v>
      </c>
      <c r="H2474" s="13"/>
      <c r="I2474" s="10" t="s">
        <v>143</v>
      </c>
      <c r="J2474" s="10">
        <v>6</v>
      </c>
      <c r="K2474" s="10" t="s">
        <v>386</v>
      </c>
      <c r="L2474" s="13"/>
      <c r="M2474" s="10" t="s">
        <v>45</v>
      </c>
      <c r="N2474" s="10"/>
      <c r="O2474" s="12">
        <v>41339</v>
      </c>
      <c r="P2474" s="4" t="s">
        <v>8075</v>
      </c>
      <c r="Q2474" s="10" t="s">
        <v>169</v>
      </c>
      <c r="R2474" s="47" t="s">
        <v>8087</v>
      </c>
      <c r="S2474" s="13" t="s">
        <v>20</v>
      </c>
    </row>
    <row r="2475" spans="1:19" ht="15" hidden="1" customHeight="1" x14ac:dyDescent="0.25">
      <c r="A2475" s="10">
        <v>657086</v>
      </c>
      <c r="B2475" s="10" t="s">
        <v>416</v>
      </c>
      <c r="C2475" s="10"/>
      <c r="D2475" s="10"/>
      <c r="E2475" s="10"/>
      <c r="F2475" s="10" t="s">
        <v>4079</v>
      </c>
      <c r="G2475" s="11">
        <v>0</v>
      </c>
      <c r="H2475" s="13"/>
      <c r="I2475" s="10">
        <v>30</v>
      </c>
      <c r="J2475" s="10" t="s">
        <v>4080</v>
      </c>
      <c r="K2475" s="47"/>
      <c r="L2475" s="47"/>
      <c r="M2475" s="10" t="s">
        <v>45</v>
      </c>
      <c r="N2475" s="10"/>
      <c r="O2475" s="12">
        <v>41339</v>
      </c>
      <c r="P2475" s="4" t="s">
        <v>8075</v>
      </c>
      <c r="Q2475" s="10" t="s">
        <v>29</v>
      </c>
      <c r="R2475" s="10" t="s">
        <v>8088</v>
      </c>
      <c r="S2475" s="13" t="s">
        <v>20</v>
      </c>
    </row>
    <row r="2476" spans="1:19" s="10" customFormat="1" ht="15" hidden="1" customHeight="1" x14ac:dyDescent="0.25">
      <c r="A2476" s="10">
        <v>696184</v>
      </c>
      <c r="B2476" s="10" t="s">
        <v>334</v>
      </c>
      <c r="C2476" s="76" t="s">
        <v>8315</v>
      </c>
      <c r="D2476" s="76"/>
      <c r="E2476" s="76"/>
      <c r="F2476" s="10" t="s">
        <v>6779</v>
      </c>
      <c r="G2476" s="10">
        <v>2286.6</v>
      </c>
      <c r="I2476" s="10">
        <v>30</v>
      </c>
      <c r="J2476" s="10">
        <v>0</v>
      </c>
      <c r="K2476" s="10">
        <v>30</v>
      </c>
      <c r="L2476" s="10">
        <v>2</v>
      </c>
      <c r="M2476" s="10" t="s">
        <v>18</v>
      </c>
      <c r="N2476" s="10">
        <v>869851</v>
      </c>
      <c r="O2476" s="12">
        <v>41485</v>
      </c>
      <c r="P2476" s="4" t="s">
        <v>8079</v>
      </c>
      <c r="Q2476" s="10" t="s">
        <v>52</v>
      </c>
      <c r="R2476" s="10" t="s">
        <v>8087</v>
      </c>
      <c r="S2476" s="10" t="s">
        <v>26</v>
      </c>
    </row>
    <row r="2477" spans="1:19" ht="15" hidden="1" customHeight="1" x14ac:dyDescent="0.25">
      <c r="A2477" s="10">
        <v>657194</v>
      </c>
      <c r="B2477" s="10" t="s">
        <v>401</v>
      </c>
      <c r="C2477" s="10"/>
      <c r="D2477" s="10"/>
      <c r="E2477" s="10"/>
      <c r="F2477" s="10" t="s">
        <v>4082</v>
      </c>
      <c r="G2477" s="11">
        <v>20030</v>
      </c>
      <c r="H2477" s="13"/>
      <c r="I2477" s="10" t="s">
        <v>3660</v>
      </c>
      <c r="J2477" s="10" t="s">
        <v>4083</v>
      </c>
      <c r="K2477" s="47"/>
      <c r="L2477" s="47"/>
      <c r="M2477" s="10" t="s">
        <v>45</v>
      </c>
      <c r="N2477" s="10"/>
      <c r="O2477" s="12">
        <v>41339</v>
      </c>
      <c r="P2477" s="4" t="s">
        <v>8075</v>
      </c>
      <c r="Q2477" s="10" t="s">
        <v>52</v>
      </c>
      <c r="R2477" s="10" t="s">
        <v>8088</v>
      </c>
      <c r="S2477" s="13" t="s">
        <v>20</v>
      </c>
    </row>
    <row r="2478" spans="1:19" ht="15" hidden="1" customHeight="1" x14ac:dyDescent="0.25">
      <c r="A2478" s="10">
        <v>657196</v>
      </c>
      <c r="B2478" s="10" t="s">
        <v>401</v>
      </c>
      <c r="C2478" s="10"/>
      <c r="D2478" s="10"/>
      <c r="E2478" s="10"/>
      <c r="F2478" s="10" t="s">
        <v>3596</v>
      </c>
      <c r="G2478" s="11">
        <v>25045</v>
      </c>
      <c r="H2478" s="13"/>
      <c r="I2478" s="10" t="s">
        <v>3597</v>
      </c>
      <c r="J2478" s="10" t="s">
        <v>3598</v>
      </c>
      <c r="K2478" s="47"/>
      <c r="L2478" s="47"/>
      <c r="M2478" s="10" t="s">
        <v>45</v>
      </c>
      <c r="N2478" s="10"/>
      <c r="O2478" s="12">
        <v>41339</v>
      </c>
      <c r="P2478" s="4" t="s">
        <v>8075</v>
      </c>
      <c r="Q2478" s="10" t="s">
        <v>52</v>
      </c>
      <c r="R2478" s="10" t="s">
        <v>8088</v>
      </c>
      <c r="S2478" s="13" t="s">
        <v>20</v>
      </c>
    </row>
    <row r="2479" spans="1:19" s="10" customFormat="1" ht="15" hidden="1" customHeight="1" x14ac:dyDescent="0.25">
      <c r="A2479" s="10">
        <v>693855</v>
      </c>
      <c r="B2479" s="10" t="s">
        <v>334</v>
      </c>
      <c r="C2479" s="76" t="s">
        <v>8315</v>
      </c>
      <c r="D2479" s="76"/>
      <c r="E2479" s="76"/>
      <c r="F2479" s="10" t="s">
        <v>6779</v>
      </c>
      <c r="G2479" s="10">
        <v>1861.2</v>
      </c>
      <c r="I2479" s="10">
        <v>30</v>
      </c>
      <c r="J2479" s="10">
        <v>0</v>
      </c>
      <c r="K2479" s="10">
        <v>30</v>
      </c>
      <c r="L2479" s="10">
        <v>2</v>
      </c>
      <c r="M2479" s="10" t="s">
        <v>45</v>
      </c>
      <c r="O2479" s="12">
        <v>41488</v>
      </c>
      <c r="P2479" s="4" t="s">
        <v>8080</v>
      </c>
      <c r="Q2479" s="10" t="s">
        <v>25</v>
      </c>
      <c r="R2479" s="10" t="s">
        <v>8088</v>
      </c>
      <c r="S2479" s="10" t="s">
        <v>26</v>
      </c>
    </row>
    <row r="2480" spans="1:19" s="10" customFormat="1" ht="15" hidden="1" customHeight="1" x14ac:dyDescent="0.25">
      <c r="A2480" s="10">
        <v>695720</v>
      </c>
      <c r="B2480" s="10" t="s">
        <v>334</v>
      </c>
      <c r="C2480" s="76" t="s">
        <v>8315</v>
      </c>
      <c r="D2480" s="76"/>
      <c r="E2480" s="76"/>
      <c r="F2480" s="10" t="s">
        <v>6779</v>
      </c>
      <c r="G2480" s="10">
        <v>0</v>
      </c>
      <c r="I2480" s="10">
        <v>30</v>
      </c>
      <c r="J2480" s="10">
        <v>0</v>
      </c>
      <c r="K2480" s="10">
        <v>30</v>
      </c>
      <c r="L2480" s="10">
        <v>2</v>
      </c>
      <c r="M2480" s="10" t="s">
        <v>45</v>
      </c>
      <c r="O2480" s="12">
        <v>41498</v>
      </c>
      <c r="P2480" s="4" t="s">
        <v>8080</v>
      </c>
      <c r="Q2480" s="10" t="s">
        <v>5898</v>
      </c>
      <c r="R2480" s="10" t="s">
        <v>8088</v>
      </c>
      <c r="S2480" s="10" t="s">
        <v>26</v>
      </c>
    </row>
    <row r="2481" spans="1:19" ht="15" hidden="1" customHeight="1" x14ac:dyDescent="0.25">
      <c r="A2481" s="10">
        <v>657250</v>
      </c>
      <c r="B2481" s="10" t="s">
        <v>3673</v>
      </c>
      <c r="C2481" s="10"/>
      <c r="D2481" s="10"/>
      <c r="E2481" s="10"/>
      <c r="F2481" s="10" t="s">
        <v>4086</v>
      </c>
      <c r="G2481" s="11">
        <v>4156</v>
      </c>
      <c r="H2481" s="13"/>
      <c r="I2481" s="10">
        <v>33</v>
      </c>
      <c r="J2481" s="10" t="s">
        <v>4087</v>
      </c>
      <c r="K2481" s="47"/>
      <c r="L2481" s="47"/>
      <c r="M2481" s="10" t="s">
        <v>45</v>
      </c>
      <c r="N2481" s="10"/>
      <c r="O2481" s="12">
        <v>41339</v>
      </c>
      <c r="P2481" s="4" t="s">
        <v>8075</v>
      </c>
      <c r="Q2481" s="10" t="s">
        <v>47</v>
      </c>
      <c r="R2481" s="10" t="s">
        <v>8088</v>
      </c>
      <c r="S2481" s="13" t="s">
        <v>20</v>
      </c>
    </row>
    <row r="2482" spans="1:19" ht="15" hidden="1" customHeight="1" x14ac:dyDescent="0.25">
      <c r="A2482" s="10">
        <v>657300</v>
      </c>
      <c r="B2482" s="10" t="s">
        <v>234</v>
      </c>
      <c r="C2482" s="10"/>
      <c r="D2482" s="10"/>
      <c r="E2482" s="10"/>
      <c r="F2482" s="10" t="s">
        <v>4088</v>
      </c>
      <c r="G2482" s="11">
        <v>7640</v>
      </c>
      <c r="H2482" s="13"/>
      <c r="I2482" s="10">
        <v>12</v>
      </c>
      <c r="J2482" s="10" t="s">
        <v>4089</v>
      </c>
      <c r="K2482" s="47"/>
      <c r="L2482" s="47"/>
      <c r="M2482" s="10" t="s">
        <v>45</v>
      </c>
      <c r="N2482" s="10"/>
      <c r="O2482" s="12">
        <v>41339</v>
      </c>
      <c r="P2482" s="4" t="s">
        <v>8075</v>
      </c>
      <c r="Q2482" s="10" t="s">
        <v>75</v>
      </c>
      <c r="R2482" s="10" t="s">
        <v>8088</v>
      </c>
      <c r="S2482" s="13" t="s">
        <v>20</v>
      </c>
    </row>
    <row r="2483" spans="1:19" ht="15" hidden="1" customHeight="1" x14ac:dyDescent="0.25">
      <c r="A2483" s="10">
        <v>657307</v>
      </c>
      <c r="B2483" s="10" t="s">
        <v>351</v>
      </c>
      <c r="C2483" s="10"/>
      <c r="D2483" s="10"/>
      <c r="E2483" s="10"/>
      <c r="F2483" s="10" t="s">
        <v>4090</v>
      </c>
      <c r="G2483" s="11">
        <v>800.5</v>
      </c>
      <c r="H2483" s="13"/>
      <c r="I2483" s="10">
        <v>12</v>
      </c>
      <c r="J2483" s="10">
        <v>16</v>
      </c>
      <c r="K2483" s="10" t="s">
        <v>4091</v>
      </c>
      <c r="L2483" s="47"/>
      <c r="M2483" s="10" t="s">
        <v>45</v>
      </c>
      <c r="N2483" s="10"/>
      <c r="O2483" s="12">
        <v>41339</v>
      </c>
      <c r="P2483" s="4" t="s">
        <v>8075</v>
      </c>
      <c r="Q2483" s="10" t="s">
        <v>58</v>
      </c>
      <c r="R2483" s="10" t="s">
        <v>8088</v>
      </c>
      <c r="S2483" s="13" t="s">
        <v>20</v>
      </c>
    </row>
    <row r="2484" spans="1:19" ht="15" hidden="1" customHeight="1" x14ac:dyDescent="0.25">
      <c r="A2484" s="10">
        <v>657331</v>
      </c>
      <c r="B2484" s="10" t="s">
        <v>2708</v>
      </c>
      <c r="C2484" s="10"/>
      <c r="D2484" s="10"/>
      <c r="E2484" s="10"/>
      <c r="F2484" s="10" t="s">
        <v>4092</v>
      </c>
      <c r="G2484" s="11">
        <v>0</v>
      </c>
      <c r="H2484" s="47"/>
      <c r="I2484" s="10">
        <v>20</v>
      </c>
      <c r="J2484" s="10">
        <v>30</v>
      </c>
      <c r="K2484" s="10" t="s">
        <v>303</v>
      </c>
      <c r="L2484" s="47"/>
      <c r="M2484" s="10" t="s">
        <v>45</v>
      </c>
      <c r="N2484" s="10"/>
      <c r="O2484" s="12">
        <v>41339</v>
      </c>
      <c r="P2484" s="4" t="s">
        <v>8075</v>
      </c>
      <c r="Q2484" s="10" t="s">
        <v>31</v>
      </c>
      <c r="R2484" s="10" t="s">
        <v>8088</v>
      </c>
      <c r="S2484" s="13" t="s">
        <v>20</v>
      </c>
    </row>
    <row r="2485" spans="1:19" ht="15" hidden="1" customHeight="1" x14ac:dyDescent="0.25">
      <c r="A2485" s="10">
        <v>657341</v>
      </c>
      <c r="B2485" s="10" t="s">
        <v>3812</v>
      </c>
      <c r="C2485" s="10"/>
      <c r="D2485" s="10"/>
      <c r="E2485" s="10"/>
      <c r="F2485" s="10" t="s">
        <v>4093</v>
      </c>
      <c r="G2485" s="11">
        <v>2825</v>
      </c>
      <c r="H2485" s="47"/>
      <c r="I2485" s="10" t="s">
        <v>119</v>
      </c>
      <c r="J2485" s="10" t="s">
        <v>4094</v>
      </c>
      <c r="K2485" s="47"/>
      <c r="L2485" s="47"/>
      <c r="M2485" s="10" t="s">
        <v>45</v>
      </c>
      <c r="N2485" s="10"/>
      <c r="O2485" s="12">
        <v>41339</v>
      </c>
      <c r="P2485" s="4" t="s">
        <v>8075</v>
      </c>
      <c r="Q2485" s="10" t="s">
        <v>52</v>
      </c>
      <c r="R2485" s="10" t="s">
        <v>8088</v>
      </c>
      <c r="S2485" s="13" t="s">
        <v>20</v>
      </c>
    </row>
    <row r="2486" spans="1:19" s="10" customFormat="1" ht="15" hidden="1" customHeight="1" x14ac:dyDescent="0.25">
      <c r="A2486" s="10">
        <v>699446</v>
      </c>
      <c r="B2486" s="10" t="s">
        <v>96</v>
      </c>
      <c r="C2486" s="76" t="s">
        <v>8315</v>
      </c>
      <c r="D2486" s="76"/>
      <c r="E2486" s="76"/>
      <c r="F2486" s="10" t="s">
        <v>6779</v>
      </c>
      <c r="G2486" s="10">
        <v>2746.8</v>
      </c>
      <c r="I2486" s="10">
        <v>30</v>
      </c>
      <c r="J2486" s="10">
        <v>0</v>
      </c>
      <c r="K2486" s="10">
        <v>30</v>
      </c>
      <c r="L2486" s="10">
        <v>2</v>
      </c>
      <c r="M2486" s="10" t="s">
        <v>45</v>
      </c>
      <c r="O2486" s="12">
        <v>41514</v>
      </c>
      <c r="P2486" s="4" t="s">
        <v>8080</v>
      </c>
      <c r="Q2486" s="10" t="s">
        <v>95</v>
      </c>
      <c r="R2486" s="10" t="s">
        <v>8088</v>
      </c>
      <c r="S2486" s="10" t="s">
        <v>26</v>
      </c>
    </row>
    <row r="2487" spans="1:19" ht="15" hidden="1" customHeight="1" x14ac:dyDescent="0.25">
      <c r="A2487" s="10">
        <v>657406</v>
      </c>
      <c r="B2487" s="10" t="s">
        <v>4095</v>
      </c>
      <c r="C2487" s="10"/>
      <c r="D2487" s="10"/>
      <c r="E2487" s="10"/>
      <c r="F2487" s="10" t="s">
        <v>4096</v>
      </c>
      <c r="G2487" s="11">
        <v>981.75</v>
      </c>
      <c r="H2487" s="13"/>
      <c r="I2487" s="10">
        <v>5</v>
      </c>
      <c r="J2487" s="10" t="s">
        <v>4097</v>
      </c>
      <c r="K2487" s="47"/>
      <c r="L2487" s="47"/>
      <c r="M2487" s="10" t="s">
        <v>45</v>
      </c>
      <c r="N2487" s="10"/>
      <c r="O2487" s="12">
        <v>41339</v>
      </c>
      <c r="P2487" s="4" t="s">
        <v>8075</v>
      </c>
      <c r="Q2487" s="10" t="s">
        <v>109</v>
      </c>
      <c r="R2487" s="10" t="s">
        <v>8088</v>
      </c>
      <c r="S2487" s="13" t="s">
        <v>20</v>
      </c>
    </row>
    <row r="2488" spans="1:19" ht="15" hidden="1" customHeight="1" x14ac:dyDescent="0.25">
      <c r="A2488" s="10">
        <v>657409</v>
      </c>
      <c r="B2488" s="10" t="s">
        <v>4095</v>
      </c>
      <c r="C2488" s="10"/>
      <c r="D2488" s="10"/>
      <c r="E2488" s="10"/>
      <c r="F2488" s="10" t="s">
        <v>4098</v>
      </c>
      <c r="G2488" s="11">
        <v>1315.25</v>
      </c>
      <c r="H2488" s="13"/>
      <c r="I2488" s="10">
        <v>8</v>
      </c>
      <c r="J2488" s="10" t="s">
        <v>4099</v>
      </c>
      <c r="K2488" s="47"/>
      <c r="L2488" s="47"/>
      <c r="M2488" s="10" t="s">
        <v>45</v>
      </c>
      <c r="N2488" s="10"/>
      <c r="O2488" s="12">
        <v>41339</v>
      </c>
      <c r="P2488" s="4" t="s">
        <v>8075</v>
      </c>
      <c r="Q2488" s="10" t="s">
        <v>109</v>
      </c>
      <c r="R2488" s="10" t="s">
        <v>8088</v>
      </c>
      <c r="S2488" s="13" t="s">
        <v>20</v>
      </c>
    </row>
    <row r="2489" spans="1:19" ht="15" hidden="1" customHeight="1" x14ac:dyDescent="0.25">
      <c r="A2489" s="10">
        <v>657411</v>
      </c>
      <c r="B2489" s="10" t="s">
        <v>4095</v>
      </c>
      <c r="C2489" s="10"/>
      <c r="D2489" s="10"/>
      <c r="E2489" s="10"/>
      <c r="F2489" s="10" t="s">
        <v>4100</v>
      </c>
      <c r="G2489" s="11">
        <v>1517.88</v>
      </c>
      <c r="H2489" s="13"/>
      <c r="I2489" s="10">
        <v>13</v>
      </c>
      <c r="J2489" s="10" t="s">
        <v>4101</v>
      </c>
      <c r="K2489" s="47"/>
      <c r="L2489" s="47"/>
      <c r="M2489" s="10" t="s">
        <v>45</v>
      </c>
      <c r="N2489" s="10"/>
      <c r="O2489" s="12">
        <v>41339</v>
      </c>
      <c r="P2489" s="4" t="s">
        <v>8075</v>
      </c>
      <c r="Q2489" s="10" t="s">
        <v>109</v>
      </c>
      <c r="R2489" s="10" t="s">
        <v>8088</v>
      </c>
      <c r="S2489" s="13" t="s">
        <v>20</v>
      </c>
    </row>
    <row r="2490" spans="1:19" ht="15" hidden="1" customHeight="1" x14ac:dyDescent="0.25">
      <c r="A2490" s="10">
        <v>657440</v>
      </c>
      <c r="B2490" s="10" t="s">
        <v>1525</v>
      </c>
      <c r="C2490" s="10"/>
      <c r="D2490" s="10"/>
      <c r="E2490" s="10"/>
      <c r="F2490" s="10" t="s">
        <v>4102</v>
      </c>
      <c r="G2490" s="11">
        <v>2755.8</v>
      </c>
      <c r="H2490" s="13"/>
      <c r="I2490" s="10" t="s">
        <v>153</v>
      </c>
      <c r="J2490" s="10" t="s">
        <v>4103</v>
      </c>
      <c r="K2490" s="47"/>
      <c r="L2490" s="47"/>
      <c r="M2490" s="10" t="s">
        <v>45</v>
      </c>
      <c r="N2490" s="10"/>
      <c r="O2490" s="12">
        <v>41339</v>
      </c>
      <c r="P2490" s="4" t="s">
        <v>8075</v>
      </c>
      <c r="Q2490" s="10" t="s">
        <v>3717</v>
      </c>
      <c r="R2490" s="10" t="s">
        <v>8088</v>
      </c>
      <c r="S2490" s="13" t="s">
        <v>20</v>
      </c>
    </row>
    <row r="2491" spans="1:19" ht="15" hidden="1" customHeight="1" x14ac:dyDescent="0.25">
      <c r="A2491" s="10">
        <v>657441</v>
      </c>
      <c r="B2491" s="10" t="s">
        <v>1525</v>
      </c>
      <c r="C2491" s="10"/>
      <c r="D2491" s="10"/>
      <c r="E2491" s="10"/>
      <c r="F2491" s="10" t="s">
        <v>4104</v>
      </c>
      <c r="G2491" s="11">
        <v>3746.6</v>
      </c>
      <c r="H2491" s="13"/>
      <c r="I2491" s="10" t="s">
        <v>153</v>
      </c>
      <c r="J2491" s="10" t="s">
        <v>4105</v>
      </c>
      <c r="K2491" s="47"/>
      <c r="L2491" s="47"/>
      <c r="M2491" s="10" t="s">
        <v>45</v>
      </c>
      <c r="N2491" s="10"/>
      <c r="O2491" s="12">
        <v>41339</v>
      </c>
      <c r="P2491" s="4" t="s">
        <v>8075</v>
      </c>
      <c r="Q2491" s="10" t="s">
        <v>3717</v>
      </c>
      <c r="R2491" s="10" t="s">
        <v>8088</v>
      </c>
      <c r="S2491" s="13" t="s">
        <v>20</v>
      </c>
    </row>
    <row r="2492" spans="1:19" s="10" customFormat="1" ht="15" hidden="1" customHeight="1" x14ac:dyDescent="0.25">
      <c r="A2492" s="10">
        <v>705748</v>
      </c>
      <c r="B2492" s="10" t="s">
        <v>334</v>
      </c>
      <c r="C2492" s="76" t="s">
        <v>8315</v>
      </c>
      <c r="D2492" s="76"/>
      <c r="E2492" s="76"/>
      <c r="F2492" s="10" t="s">
        <v>6779</v>
      </c>
      <c r="G2492" s="10">
        <v>2205.35</v>
      </c>
      <c r="I2492" s="10">
        <v>30</v>
      </c>
      <c r="J2492" s="10">
        <v>0</v>
      </c>
      <c r="K2492" s="10">
        <v>30</v>
      </c>
      <c r="L2492" s="10">
        <v>2</v>
      </c>
      <c r="M2492" s="10" t="s">
        <v>18</v>
      </c>
      <c r="N2492" s="10">
        <v>892214</v>
      </c>
      <c r="O2492" s="12">
        <v>41528</v>
      </c>
      <c r="P2492" s="4" t="s">
        <v>8081</v>
      </c>
      <c r="Q2492" s="10" t="s">
        <v>7644</v>
      </c>
      <c r="R2492" s="10" t="s">
        <v>8087</v>
      </c>
      <c r="S2492" s="10" t="s">
        <v>26</v>
      </c>
    </row>
    <row r="2493" spans="1:19" ht="15" hidden="1" customHeight="1" x14ac:dyDescent="0.25">
      <c r="A2493" s="10">
        <v>683056</v>
      </c>
      <c r="B2493" s="10" t="s">
        <v>3237</v>
      </c>
      <c r="C2493" s="10"/>
      <c r="D2493" s="10" t="s">
        <v>8556</v>
      </c>
      <c r="E2493" s="10"/>
      <c r="F2493" s="10" t="s">
        <v>5939</v>
      </c>
      <c r="G2493" s="11">
        <v>1437.5</v>
      </c>
      <c r="H2493" s="13"/>
      <c r="I2493" s="10">
        <v>5</v>
      </c>
      <c r="J2493" s="47"/>
      <c r="K2493" s="10">
        <v>7</v>
      </c>
      <c r="L2493" s="10">
        <v>2</v>
      </c>
      <c r="M2493" s="10" t="s">
        <v>18</v>
      </c>
      <c r="N2493" s="10">
        <v>844948</v>
      </c>
      <c r="O2493" s="12">
        <v>41437</v>
      </c>
      <c r="P2493" s="4" t="s">
        <v>8078</v>
      </c>
      <c r="Q2493" s="10" t="s">
        <v>39</v>
      </c>
      <c r="R2493" s="10" t="s">
        <v>8088</v>
      </c>
      <c r="S2493" s="13" t="s">
        <v>20</v>
      </c>
    </row>
    <row r="2494" spans="1:19" ht="15" hidden="1" customHeight="1" x14ac:dyDescent="0.25">
      <c r="A2494" s="10">
        <v>657510</v>
      </c>
      <c r="B2494" s="10" t="s">
        <v>770</v>
      </c>
      <c r="C2494" s="10"/>
      <c r="D2494" s="10"/>
      <c r="E2494" s="10"/>
      <c r="F2494" s="10" t="s">
        <v>4107</v>
      </c>
      <c r="G2494" s="11">
        <v>2459.6</v>
      </c>
      <c r="H2494" s="13"/>
      <c r="I2494" s="10" t="s">
        <v>343</v>
      </c>
      <c r="J2494" s="10" t="s">
        <v>4108</v>
      </c>
      <c r="K2494" s="47"/>
      <c r="L2494" s="47"/>
      <c r="M2494" s="10" t="s">
        <v>45</v>
      </c>
      <c r="N2494" s="10"/>
      <c r="O2494" s="12">
        <v>41340</v>
      </c>
      <c r="P2494" s="4" t="s">
        <v>8075</v>
      </c>
      <c r="Q2494" s="10" t="s">
        <v>19</v>
      </c>
      <c r="R2494" s="10" t="s">
        <v>8088</v>
      </c>
      <c r="S2494" s="13" t="s">
        <v>20</v>
      </c>
    </row>
    <row r="2495" spans="1:19" ht="15" hidden="1" customHeight="1" x14ac:dyDescent="0.25">
      <c r="A2495" s="10">
        <v>657514</v>
      </c>
      <c r="B2495" s="10" t="s">
        <v>193</v>
      </c>
      <c r="C2495" s="10"/>
      <c r="D2495" s="10"/>
      <c r="E2495" s="10"/>
      <c r="F2495" s="10" t="s">
        <v>4109</v>
      </c>
      <c r="G2495" s="11">
        <v>6500</v>
      </c>
      <c r="H2495" s="13"/>
      <c r="I2495" s="10" t="s">
        <v>4110</v>
      </c>
      <c r="J2495" s="10">
        <v>14</v>
      </c>
      <c r="K2495" s="10" t="s">
        <v>4111</v>
      </c>
      <c r="L2495" s="47"/>
      <c r="M2495" s="10" t="s">
        <v>45</v>
      </c>
      <c r="N2495" s="10"/>
      <c r="O2495" s="12">
        <v>41340</v>
      </c>
      <c r="P2495" s="4" t="s">
        <v>8075</v>
      </c>
      <c r="Q2495" s="10" t="s">
        <v>317</v>
      </c>
      <c r="R2495" s="10" t="s">
        <v>8088</v>
      </c>
      <c r="S2495" s="13" t="s">
        <v>20</v>
      </c>
    </row>
    <row r="2496" spans="1:19" s="10" customFormat="1" ht="15" hidden="1" customHeight="1" x14ac:dyDescent="0.25">
      <c r="A2496" s="10">
        <v>705794</v>
      </c>
      <c r="B2496" s="10" t="s">
        <v>96</v>
      </c>
      <c r="C2496" s="76" t="s">
        <v>8315</v>
      </c>
      <c r="D2496" s="76"/>
      <c r="E2496" s="76"/>
      <c r="F2496" s="10" t="s">
        <v>6779</v>
      </c>
      <c r="G2496" s="10">
        <v>1893.36</v>
      </c>
      <c r="I2496" s="10">
        <v>30</v>
      </c>
      <c r="J2496" s="10">
        <v>0</v>
      </c>
      <c r="K2496" s="10">
        <v>30</v>
      </c>
      <c r="L2496" s="10">
        <v>2</v>
      </c>
      <c r="M2496" s="10" t="s">
        <v>18</v>
      </c>
      <c r="N2496" s="10">
        <v>892599</v>
      </c>
      <c r="O2496" s="12">
        <v>41528</v>
      </c>
      <c r="P2496" s="4" t="s">
        <v>8081</v>
      </c>
      <c r="Q2496" s="10" t="s">
        <v>75</v>
      </c>
      <c r="R2496" s="10" t="s">
        <v>8087</v>
      </c>
      <c r="S2496" s="10" t="s">
        <v>26</v>
      </c>
    </row>
    <row r="2497" spans="1:19" s="10" customFormat="1" ht="15" hidden="1" customHeight="1" x14ac:dyDescent="0.25">
      <c r="A2497" s="10">
        <v>703220</v>
      </c>
      <c r="B2497" s="10" t="s">
        <v>334</v>
      </c>
      <c r="C2497" s="76" t="s">
        <v>8315</v>
      </c>
      <c r="D2497" s="76"/>
      <c r="E2497" s="76"/>
      <c r="F2497" s="10" t="s">
        <v>6779</v>
      </c>
      <c r="G2497" s="10">
        <v>2021.44</v>
      </c>
      <c r="I2497" s="10">
        <v>30</v>
      </c>
      <c r="J2497" s="10">
        <v>0</v>
      </c>
      <c r="K2497" s="10">
        <v>30</v>
      </c>
      <c r="L2497" s="10">
        <v>2</v>
      </c>
      <c r="M2497" s="10" t="s">
        <v>45</v>
      </c>
      <c r="O2497" s="12">
        <v>41530</v>
      </c>
      <c r="P2497" s="4" t="s">
        <v>8081</v>
      </c>
      <c r="Q2497" s="10" t="s">
        <v>25</v>
      </c>
      <c r="R2497" s="10" t="s">
        <v>8087</v>
      </c>
      <c r="S2497" s="10" t="s">
        <v>26</v>
      </c>
    </row>
    <row r="2498" spans="1:19" s="10" customFormat="1" ht="15" hidden="1" customHeight="1" x14ac:dyDescent="0.25">
      <c r="A2498" s="10">
        <v>705742</v>
      </c>
      <c r="B2498" s="10" t="s">
        <v>334</v>
      </c>
      <c r="C2498" s="76" t="s">
        <v>8315</v>
      </c>
      <c r="D2498" s="76"/>
      <c r="E2498" s="76"/>
      <c r="F2498" s="10" t="s">
        <v>6779</v>
      </c>
      <c r="G2498" s="10">
        <v>0</v>
      </c>
      <c r="I2498" s="10">
        <v>30</v>
      </c>
      <c r="J2498" s="10">
        <v>0</v>
      </c>
      <c r="K2498" s="10">
        <v>30</v>
      </c>
      <c r="L2498" s="10">
        <v>2</v>
      </c>
      <c r="M2498" s="10" t="s">
        <v>45</v>
      </c>
      <c r="O2498" s="12">
        <v>41542</v>
      </c>
      <c r="P2498" s="4" t="s">
        <v>8081</v>
      </c>
      <c r="Q2498" s="10" t="s">
        <v>7644</v>
      </c>
      <c r="R2498" s="10" t="s">
        <v>8087</v>
      </c>
      <c r="S2498" s="10" t="s">
        <v>26</v>
      </c>
    </row>
    <row r="2499" spans="1:19" s="10" customFormat="1" ht="15" hidden="1" customHeight="1" x14ac:dyDescent="0.25">
      <c r="A2499" s="10">
        <v>663845</v>
      </c>
      <c r="B2499" s="10" t="s">
        <v>409</v>
      </c>
      <c r="C2499" s="76" t="s">
        <v>8315</v>
      </c>
      <c r="D2499" s="76"/>
      <c r="E2499" s="76"/>
      <c r="F2499" s="10" t="s">
        <v>4271</v>
      </c>
      <c r="G2499" s="11">
        <v>997.2</v>
      </c>
      <c r="I2499" s="10">
        <v>30</v>
      </c>
      <c r="K2499" s="10">
        <v>30</v>
      </c>
      <c r="L2499" s="10">
        <v>3</v>
      </c>
      <c r="M2499" s="10" t="s">
        <v>18</v>
      </c>
      <c r="N2499" s="10">
        <v>799335</v>
      </c>
      <c r="O2499" s="12">
        <v>41351</v>
      </c>
      <c r="P2499" s="4" t="s">
        <v>8075</v>
      </c>
      <c r="Q2499" s="10" t="s">
        <v>75</v>
      </c>
      <c r="R2499" s="10" t="s">
        <v>8087</v>
      </c>
      <c r="S2499" s="10" t="s">
        <v>26</v>
      </c>
    </row>
    <row r="2500" spans="1:19" s="10" customFormat="1" ht="15" hidden="1" customHeight="1" x14ac:dyDescent="0.25">
      <c r="A2500" s="10">
        <v>693212</v>
      </c>
      <c r="B2500" s="10" t="s">
        <v>409</v>
      </c>
      <c r="C2500" s="76" t="s">
        <v>8315</v>
      </c>
      <c r="D2500" s="76"/>
      <c r="E2500" s="76"/>
      <c r="F2500" s="10" t="s">
        <v>6726</v>
      </c>
      <c r="G2500" s="10">
        <v>975.1</v>
      </c>
      <c r="I2500" s="10">
        <v>30</v>
      </c>
      <c r="J2500" s="10">
        <v>0</v>
      </c>
      <c r="K2500" s="10">
        <v>30</v>
      </c>
      <c r="L2500" s="10">
        <v>3</v>
      </c>
      <c r="M2500" s="10" t="s">
        <v>18</v>
      </c>
      <c r="N2500" s="10">
        <v>862787</v>
      </c>
      <c r="O2500" s="12">
        <v>41472</v>
      </c>
      <c r="P2500" s="4" t="s">
        <v>8079</v>
      </c>
      <c r="Q2500" s="10" t="s">
        <v>47</v>
      </c>
      <c r="R2500" s="10" t="s">
        <v>8087</v>
      </c>
      <c r="S2500" s="10" t="s">
        <v>26</v>
      </c>
    </row>
    <row r="2501" spans="1:19" s="10" customFormat="1" ht="15" hidden="1" customHeight="1" x14ac:dyDescent="0.25">
      <c r="A2501" s="10">
        <v>693212</v>
      </c>
      <c r="B2501" s="10" t="s">
        <v>409</v>
      </c>
      <c r="C2501" s="76" t="s">
        <v>8315</v>
      </c>
      <c r="D2501" s="76"/>
      <c r="E2501" s="76"/>
      <c r="F2501" s="10" t="s">
        <v>6726</v>
      </c>
      <c r="G2501" s="10">
        <v>975.1</v>
      </c>
      <c r="I2501" s="10">
        <v>30</v>
      </c>
      <c r="J2501" s="10">
        <v>0</v>
      </c>
      <c r="K2501" s="10">
        <v>30</v>
      </c>
      <c r="L2501" s="10">
        <v>3</v>
      </c>
      <c r="M2501" s="10" t="s">
        <v>18</v>
      </c>
      <c r="N2501" s="10">
        <v>862787</v>
      </c>
      <c r="O2501" s="12">
        <v>41472</v>
      </c>
      <c r="P2501" s="4" t="s">
        <v>8079</v>
      </c>
      <c r="Q2501" s="10" t="s">
        <v>47</v>
      </c>
      <c r="R2501" s="10" t="s">
        <v>8087</v>
      </c>
      <c r="S2501" s="10" t="s">
        <v>26</v>
      </c>
    </row>
    <row r="2502" spans="1:19" s="10" customFormat="1" ht="15" hidden="1" customHeight="1" x14ac:dyDescent="0.25">
      <c r="A2502" s="10">
        <v>704657</v>
      </c>
      <c r="B2502" s="10" t="s">
        <v>409</v>
      </c>
      <c r="C2502" s="76" t="s">
        <v>8315</v>
      </c>
      <c r="D2502" s="76"/>
      <c r="E2502" s="76"/>
      <c r="F2502" s="10" t="s">
        <v>6726</v>
      </c>
      <c r="G2502" s="10">
        <v>993.1</v>
      </c>
      <c r="I2502" s="10">
        <v>30</v>
      </c>
      <c r="J2502" s="10">
        <v>0</v>
      </c>
      <c r="K2502" s="10">
        <v>30</v>
      </c>
      <c r="L2502" s="10">
        <v>3</v>
      </c>
      <c r="M2502" s="10" t="s">
        <v>18</v>
      </c>
      <c r="N2502" s="10">
        <v>889478</v>
      </c>
      <c r="O2502" s="12">
        <v>41522</v>
      </c>
      <c r="P2502" s="4" t="s">
        <v>8081</v>
      </c>
      <c r="Q2502" s="10" t="s">
        <v>19</v>
      </c>
      <c r="R2502" s="10" t="s">
        <v>8087</v>
      </c>
      <c r="S2502" s="10" t="s">
        <v>26</v>
      </c>
    </row>
    <row r="2503" spans="1:19" s="10" customFormat="1" ht="15" hidden="1" customHeight="1" x14ac:dyDescent="0.25">
      <c r="A2503" s="10">
        <v>675562</v>
      </c>
      <c r="B2503" s="10" t="s">
        <v>409</v>
      </c>
      <c r="C2503" s="76" t="s">
        <v>8315</v>
      </c>
      <c r="D2503" s="76"/>
      <c r="E2503" s="76"/>
      <c r="F2503" s="10" t="s">
        <v>410</v>
      </c>
      <c r="G2503" s="11">
        <v>2622.62</v>
      </c>
      <c r="I2503" s="10">
        <v>30</v>
      </c>
      <c r="K2503" s="10">
        <v>30</v>
      </c>
      <c r="L2503" s="10">
        <v>4</v>
      </c>
      <c r="M2503" s="10" t="s">
        <v>18</v>
      </c>
      <c r="N2503" s="10">
        <v>823849</v>
      </c>
      <c r="O2503" s="12">
        <v>41397</v>
      </c>
      <c r="P2503" s="4" t="s">
        <v>8077</v>
      </c>
      <c r="Q2503" s="10" t="s">
        <v>19</v>
      </c>
      <c r="R2503" s="10" t="s">
        <v>8087</v>
      </c>
      <c r="S2503" s="10" t="s">
        <v>26</v>
      </c>
    </row>
    <row r="2504" spans="1:19" s="10" customFormat="1" ht="15" hidden="1" customHeight="1" x14ac:dyDescent="0.25">
      <c r="A2504" s="10">
        <v>696313</v>
      </c>
      <c r="B2504" s="10" t="s">
        <v>409</v>
      </c>
      <c r="C2504" s="76" t="s">
        <v>8315</v>
      </c>
      <c r="D2504" s="76"/>
      <c r="E2504" s="76"/>
      <c r="F2504" s="10" t="s">
        <v>7082</v>
      </c>
      <c r="G2504" s="10">
        <v>2673.22</v>
      </c>
      <c r="I2504" s="10">
        <v>30</v>
      </c>
      <c r="J2504" s="10">
        <v>0</v>
      </c>
      <c r="K2504" s="10">
        <v>30</v>
      </c>
      <c r="L2504" s="10">
        <v>4</v>
      </c>
      <c r="M2504" s="10" t="s">
        <v>18</v>
      </c>
      <c r="N2504" s="10">
        <v>869826</v>
      </c>
      <c r="O2504" s="12">
        <v>41485</v>
      </c>
      <c r="P2504" s="4" t="s">
        <v>8079</v>
      </c>
      <c r="Q2504" s="10" t="s">
        <v>19</v>
      </c>
      <c r="R2504" s="10" t="s">
        <v>8087</v>
      </c>
      <c r="S2504" s="10" t="s">
        <v>26</v>
      </c>
    </row>
    <row r="2505" spans="1:19" ht="15" hidden="1" customHeight="1" x14ac:dyDescent="0.25">
      <c r="A2505" s="47">
        <v>691630</v>
      </c>
      <c r="B2505" s="47" t="s">
        <v>1695</v>
      </c>
      <c r="C2505" s="47"/>
      <c r="D2505" s="47"/>
      <c r="E2505" s="47"/>
      <c r="F2505" s="47" t="s">
        <v>6585</v>
      </c>
      <c r="G2505" s="47">
        <v>2070</v>
      </c>
      <c r="H2505" s="13"/>
      <c r="I2505" s="47" t="s">
        <v>6586</v>
      </c>
      <c r="J2505" s="47"/>
      <c r="K2505" s="47"/>
      <c r="L2505" s="47"/>
      <c r="M2505" s="47" t="s">
        <v>45</v>
      </c>
      <c r="N2505" s="47"/>
      <c r="O2505" s="48">
        <v>41479</v>
      </c>
      <c r="P2505" s="50" t="s">
        <v>8079</v>
      </c>
      <c r="Q2505" s="47" t="s">
        <v>5913</v>
      </c>
      <c r="R2505" s="47" t="s">
        <v>8088</v>
      </c>
      <c r="S2505" s="13" t="s">
        <v>20</v>
      </c>
    </row>
    <row r="2506" spans="1:19" ht="15" hidden="1" customHeight="1" x14ac:dyDescent="0.25">
      <c r="A2506" s="47">
        <v>695940</v>
      </c>
      <c r="B2506" s="47" t="s">
        <v>215</v>
      </c>
      <c r="C2506" s="47"/>
      <c r="D2506" s="10" t="s">
        <v>8570</v>
      </c>
      <c r="E2506" s="47"/>
      <c r="F2506" s="47" t="s">
        <v>7023</v>
      </c>
      <c r="G2506" s="47">
        <v>1455.33</v>
      </c>
      <c r="H2506" s="13"/>
      <c r="I2506" s="47">
        <v>6</v>
      </c>
      <c r="J2506" s="47">
        <v>0</v>
      </c>
      <c r="K2506" s="47">
        <v>9</v>
      </c>
      <c r="L2506" s="47">
        <v>2</v>
      </c>
      <c r="M2506" s="47" t="s">
        <v>18</v>
      </c>
      <c r="N2506" s="47">
        <v>868901</v>
      </c>
      <c r="O2506" s="48">
        <v>41484</v>
      </c>
      <c r="P2506" s="50" t="s">
        <v>8079</v>
      </c>
      <c r="Q2506" s="47" t="s">
        <v>3113</v>
      </c>
      <c r="R2506" s="10" t="s">
        <v>8088</v>
      </c>
      <c r="S2506" s="13" t="s">
        <v>20</v>
      </c>
    </row>
    <row r="2507" spans="1:19" ht="15" hidden="1" customHeight="1" x14ac:dyDescent="0.25">
      <c r="A2507" s="47">
        <v>695940</v>
      </c>
      <c r="B2507" s="47" t="s">
        <v>215</v>
      </c>
      <c r="C2507" s="47"/>
      <c r="D2507" s="10" t="s">
        <v>8570</v>
      </c>
      <c r="E2507" s="47"/>
      <c r="F2507" s="47" t="s">
        <v>7023</v>
      </c>
      <c r="G2507" s="47">
        <v>1455.33</v>
      </c>
      <c r="H2507" s="13"/>
      <c r="I2507" s="47">
        <v>6</v>
      </c>
      <c r="J2507" s="47">
        <v>0</v>
      </c>
      <c r="K2507" s="47">
        <v>9</v>
      </c>
      <c r="L2507" s="47">
        <v>2</v>
      </c>
      <c r="M2507" s="47" t="s">
        <v>18</v>
      </c>
      <c r="N2507" s="47">
        <v>868901</v>
      </c>
      <c r="O2507" s="48">
        <v>41484</v>
      </c>
      <c r="P2507" s="50" t="s">
        <v>8079</v>
      </c>
      <c r="Q2507" s="47" t="s">
        <v>3113</v>
      </c>
      <c r="R2507" s="47" t="s">
        <v>8088</v>
      </c>
      <c r="S2507" s="13" t="s">
        <v>20</v>
      </c>
    </row>
    <row r="2508" spans="1:19" ht="15" hidden="1" customHeight="1" x14ac:dyDescent="0.25">
      <c r="A2508" s="10">
        <v>666351</v>
      </c>
      <c r="B2508" s="10" t="s">
        <v>115</v>
      </c>
      <c r="C2508" s="10"/>
      <c r="D2508" s="10" t="s">
        <v>8558</v>
      </c>
      <c r="E2508" s="10"/>
      <c r="F2508" s="10" t="s">
        <v>4701</v>
      </c>
      <c r="G2508" s="11">
        <v>1463.36</v>
      </c>
      <c r="H2508" s="13"/>
      <c r="I2508" s="10" t="s">
        <v>108</v>
      </c>
      <c r="J2508" s="10" t="s">
        <v>2406</v>
      </c>
      <c r="K2508" s="47"/>
      <c r="L2508" s="47"/>
      <c r="M2508" s="10" t="s">
        <v>18</v>
      </c>
      <c r="N2508" s="10">
        <v>809531</v>
      </c>
      <c r="O2508" s="12">
        <v>41369</v>
      </c>
      <c r="P2508" s="4" t="s">
        <v>8076</v>
      </c>
      <c r="Q2508" s="10" t="s">
        <v>47</v>
      </c>
      <c r="R2508" s="10" t="s">
        <v>8088</v>
      </c>
      <c r="S2508" s="13" t="s">
        <v>20</v>
      </c>
    </row>
    <row r="2509" spans="1:19" s="10" customFormat="1" ht="15" hidden="1" customHeight="1" x14ac:dyDescent="0.25">
      <c r="A2509" s="10">
        <v>696313</v>
      </c>
      <c r="B2509" s="10" t="s">
        <v>409</v>
      </c>
      <c r="C2509" s="76" t="s">
        <v>8315</v>
      </c>
      <c r="D2509" s="76"/>
      <c r="E2509" s="76"/>
      <c r="F2509" s="10" t="s">
        <v>7082</v>
      </c>
      <c r="G2509" s="10">
        <v>2673.22</v>
      </c>
      <c r="I2509" s="10">
        <v>30</v>
      </c>
      <c r="J2509" s="10">
        <v>0</v>
      </c>
      <c r="K2509" s="10">
        <v>30</v>
      </c>
      <c r="L2509" s="10">
        <v>4</v>
      </c>
      <c r="M2509" s="10" t="s">
        <v>18</v>
      </c>
      <c r="N2509" s="10">
        <v>869826</v>
      </c>
      <c r="O2509" s="12">
        <v>41485</v>
      </c>
      <c r="P2509" s="4" t="s">
        <v>8079</v>
      </c>
      <c r="Q2509" s="10" t="s">
        <v>19</v>
      </c>
      <c r="R2509" s="10" t="s">
        <v>8087</v>
      </c>
      <c r="S2509" s="10" t="s">
        <v>26</v>
      </c>
    </row>
    <row r="2510" spans="1:19" s="10" customFormat="1" ht="15" hidden="1" customHeight="1" x14ac:dyDescent="0.25">
      <c r="A2510" s="10">
        <v>697630</v>
      </c>
      <c r="B2510" s="10" t="s">
        <v>409</v>
      </c>
      <c r="C2510" s="76" t="s">
        <v>8315</v>
      </c>
      <c r="D2510" s="76"/>
      <c r="E2510" s="76"/>
      <c r="F2510" s="10" t="s">
        <v>7082</v>
      </c>
      <c r="G2510" s="10">
        <v>2673.22</v>
      </c>
      <c r="I2510" s="10">
        <v>30</v>
      </c>
      <c r="J2510" s="10">
        <v>0</v>
      </c>
      <c r="K2510" s="10">
        <v>30</v>
      </c>
      <c r="L2510" s="10">
        <v>4</v>
      </c>
      <c r="M2510" s="10" t="s">
        <v>45</v>
      </c>
      <c r="O2510" s="12">
        <v>41506</v>
      </c>
      <c r="P2510" s="4" t="s">
        <v>8080</v>
      </c>
      <c r="Q2510" s="10" t="s">
        <v>19</v>
      </c>
      <c r="R2510" s="10" t="s">
        <v>8087</v>
      </c>
      <c r="S2510" s="10" t="s">
        <v>26</v>
      </c>
    </row>
    <row r="2511" spans="1:19" ht="15" hidden="1" customHeight="1" x14ac:dyDescent="0.25">
      <c r="A2511" s="10">
        <v>657915</v>
      </c>
      <c r="B2511" s="10" t="s">
        <v>4117</v>
      </c>
      <c r="C2511" s="10"/>
      <c r="D2511" s="10"/>
      <c r="E2511" s="10"/>
      <c r="F2511" s="10" t="s">
        <v>4118</v>
      </c>
      <c r="G2511" s="11">
        <v>2419.5</v>
      </c>
      <c r="H2511" s="13"/>
      <c r="I2511" s="10">
        <v>8</v>
      </c>
      <c r="J2511" s="10" t="s">
        <v>4119</v>
      </c>
      <c r="K2511" s="47"/>
      <c r="L2511" s="47"/>
      <c r="M2511" s="10" t="s">
        <v>45</v>
      </c>
      <c r="N2511" s="10"/>
      <c r="O2511" s="12">
        <v>41341</v>
      </c>
      <c r="P2511" s="4" t="s">
        <v>8075</v>
      </c>
      <c r="Q2511" s="10" t="s">
        <v>31</v>
      </c>
      <c r="R2511" s="10" t="s">
        <v>8088</v>
      </c>
      <c r="S2511" s="13" t="s">
        <v>20</v>
      </c>
    </row>
    <row r="2512" spans="1:19" ht="15" hidden="1" customHeight="1" x14ac:dyDescent="0.25">
      <c r="A2512" s="10">
        <v>657992</v>
      </c>
      <c r="B2512" s="10" t="s">
        <v>4120</v>
      </c>
      <c r="C2512" s="10"/>
      <c r="D2512" s="10"/>
      <c r="E2512" s="10"/>
      <c r="F2512" s="10" t="s">
        <v>4121</v>
      </c>
      <c r="G2512" s="11">
        <v>1298</v>
      </c>
      <c r="H2512" s="13"/>
      <c r="I2512" s="10" t="s">
        <v>108</v>
      </c>
      <c r="J2512" s="10" t="s">
        <v>4122</v>
      </c>
      <c r="K2512" s="47"/>
      <c r="L2512" s="47"/>
      <c r="M2512" s="10" t="s">
        <v>45</v>
      </c>
      <c r="N2512" s="10"/>
      <c r="O2512" s="12">
        <v>41341</v>
      </c>
      <c r="P2512" s="4" t="s">
        <v>8075</v>
      </c>
      <c r="Q2512" s="10" t="s">
        <v>52</v>
      </c>
      <c r="R2512" s="10" t="s">
        <v>8088</v>
      </c>
      <c r="S2512" s="13" t="s">
        <v>20</v>
      </c>
    </row>
    <row r="2513" spans="1:19" ht="15" hidden="1" customHeight="1" x14ac:dyDescent="0.25">
      <c r="A2513" s="10">
        <v>657999</v>
      </c>
      <c r="B2513" s="10" t="s">
        <v>4120</v>
      </c>
      <c r="C2513" s="10"/>
      <c r="D2513" s="10"/>
      <c r="E2513" s="10"/>
      <c r="F2513" s="10" t="s">
        <v>4123</v>
      </c>
      <c r="G2513" s="11">
        <v>1696</v>
      </c>
      <c r="H2513" s="13"/>
      <c r="I2513" s="10" t="s">
        <v>343</v>
      </c>
      <c r="J2513" s="10" t="s">
        <v>1999</v>
      </c>
      <c r="K2513" s="47"/>
      <c r="L2513" s="47"/>
      <c r="M2513" s="10" t="s">
        <v>45</v>
      </c>
      <c r="N2513" s="10"/>
      <c r="O2513" s="12">
        <v>41341</v>
      </c>
      <c r="P2513" s="4" t="s">
        <v>8075</v>
      </c>
      <c r="Q2513" s="10" t="s">
        <v>52</v>
      </c>
      <c r="R2513" s="10" t="s">
        <v>8088</v>
      </c>
      <c r="S2513" s="13" t="s">
        <v>20</v>
      </c>
    </row>
    <row r="2514" spans="1:19" ht="15" hidden="1" customHeight="1" x14ac:dyDescent="0.25">
      <c r="A2514" s="10">
        <v>658049</v>
      </c>
      <c r="B2514" s="10" t="s">
        <v>4124</v>
      </c>
      <c r="C2514" s="10"/>
      <c r="D2514" s="10"/>
      <c r="E2514" s="10"/>
      <c r="F2514" s="10" t="s">
        <v>4125</v>
      </c>
      <c r="G2514" s="11">
        <v>750.12</v>
      </c>
      <c r="H2514" s="13"/>
      <c r="I2514" s="10">
        <v>20</v>
      </c>
      <c r="J2514" s="10" t="s">
        <v>4126</v>
      </c>
      <c r="K2514" s="47"/>
      <c r="L2514" s="47"/>
      <c r="M2514" s="10" t="s">
        <v>45</v>
      </c>
      <c r="N2514" s="10"/>
      <c r="O2514" s="12">
        <v>41341</v>
      </c>
      <c r="P2514" s="4" t="s">
        <v>8075</v>
      </c>
      <c r="Q2514" s="10" t="s">
        <v>987</v>
      </c>
      <c r="R2514" s="10" t="s">
        <v>8088</v>
      </c>
      <c r="S2514" s="13" t="s">
        <v>20</v>
      </c>
    </row>
    <row r="2515" spans="1:19" s="10" customFormat="1" ht="15" hidden="1" customHeight="1" x14ac:dyDescent="0.25">
      <c r="A2515" s="10">
        <v>638252</v>
      </c>
      <c r="B2515" s="10" t="s">
        <v>665</v>
      </c>
      <c r="C2515" s="76" t="s">
        <v>8315</v>
      </c>
      <c r="D2515" s="76"/>
      <c r="E2515" s="76"/>
      <c r="F2515" s="10" t="s">
        <v>1964</v>
      </c>
      <c r="G2515" s="11">
        <v>764.16</v>
      </c>
      <c r="I2515" s="10">
        <v>30</v>
      </c>
      <c r="K2515" s="10">
        <v>30</v>
      </c>
      <c r="L2515" s="10">
        <v>1.5</v>
      </c>
      <c r="M2515" s="10" t="s">
        <v>18</v>
      </c>
      <c r="N2515" s="10">
        <v>748606</v>
      </c>
      <c r="O2515" s="12">
        <v>41240</v>
      </c>
      <c r="P2515" s="4" t="s">
        <v>8071</v>
      </c>
      <c r="Q2515" s="10" t="s">
        <v>42</v>
      </c>
      <c r="R2515" s="10" t="s">
        <v>8088</v>
      </c>
      <c r="S2515" s="10" t="s">
        <v>26</v>
      </c>
    </row>
    <row r="2516" spans="1:19" ht="15" hidden="1" customHeight="1" x14ac:dyDescent="0.25">
      <c r="A2516" s="10">
        <v>658100</v>
      </c>
      <c r="B2516" s="10" t="s">
        <v>342</v>
      </c>
      <c r="C2516" s="10"/>
      <c r="D2516" s="10"/>
      <c r="E2516" s="10"/>
      <c r="F2516" s="10" t="s">
        <v>4128</v>
      </c>
      <c r="G2516" s="11">
        <v>43225</v>
      </c>
      <c r="H2516" s="13"/>
      <c r="I2516" s="10">
        <v>9.1999999999999993</v>
      </c>
      <c r="J2516" s="10" t="s">
        <v>4129</v>
      </c>
      <c r="K2516" s="47"/>
      <c r="L2516" s="47"/>
      <c r="M2516" s="10" t="s">
        <v>45</v>
      </c>
      <c r="N2516" s="10"/>
      <c r="O2516" s="12">
        <v>41341</v>
      </c>
      <c r="P2516" s="4" t="s">
        <v>8075</v>
      </c>
      <c r="Q2516" s="10" t="s">
        <v>109</v>
      </c>
      <c r="R2516" s="10" t="s">
        <v>8088</v>
      </c>
      <c r="S2516" s="13" t="s">
        <v>20</v>
      </c>
    </row>
    <row r="2517" spans="1:19" ht="15" hidden="1" customHeight="1" x14ac:dyDescent="0.25">
      <c r="A2517" s="10">
        <v>658113</v>
      </c>
      <c r="B2517" s="10" t="s">
        <v>342</v>
      </c>
      <c r="C2517" s="10"/>
      <c r="D2517" s="10"/>
      <c r="E2517" s="10"/>
      <c r="F2517" s="10" t="s">
        <v>4130</v>
      </c>
      <c r="G2517" s="11">
        <v>39195</v>
      </c>
      <c r="H2517" s="13"/>
      <c r="I2517" s="10">
        <v>9.5</v>
      </c>
      <c r="J2517" s="10" t="s">
        <v>4131</v>
      </c>
      <c r="K2517" s="47"/>
      <c r="L2517" s="47"/>
      <c r="M2517" s="10" t="s">
        <v>45</v>
      </c>
      <c r="N2517" s="10"/>
      <c r="O2517" s="12">
        <v>41341</v>
      </c>
      <c r="P2517" s="4" t="s">
        <v>8075</v>
      </c>
      <c r="Q2517" s="10" t="s">
        <v>109</v>
      </c>
      <c r="R2517" s="10" t="s">
        <v>8088</v>
      </c>
      <c r="S2517" s="13" t="s">
        <v>20</v>
      </c>
    </row>
    <row r="2518" spans="1:19" ht="15" hidden="1" customHeight="1" x14ac:dyDescent="0.25">
      <c r="A2518" s="10">
        <v>658114</v>
      </c>
      <c r="B2518" s="10" t="s">
        <v>342</v>
      </c>
      <c r="C2518" s="10"/>
      <c r="D2518" s="10"/>
      <c r="E2518" s="10"/>
      <c r="F2518" s="10" t="s">
        <v>4132</v>
      </c>
      <c r="G2518" s="11">
        <v>36090</v>
      </c>
      <c r="H2518" s="13"/>
      <c r="I2518" s="10">
        <v>11.75</v>
      </c>
      <c r="J2518" s="10" t="s">
        <v>4133</v>
      </c>
      <c r="K2518" s="47"/>
      <c r="L2518" s="47"/>
      <c r="M2518" s="10" t="s">
        <v>45</v>
      </c>
      <c r="N2518" s="10"/>
      <c r="O2518" s="12">
        <v>41341</v>
      </c>
      <c r="P2518" s="4" t="s">
        <v>8075</v>
      </c>
      <c r="Q2518" s="10" t="s">
        <v>109</v>
      </c>
      <c r="R2518" s="10" t="s">
        <v>8088</v>
      </c>
      <c r="S2518" s="13" t="s">
        <v>20</v>
      </c>
    </row>
    <row r="2519" spans="1:19" ht="15" hidden="1" customHeight="1" x14ac:dyDescent="0.25">
      <c r="A2519" s="10">
        <v>658116</v>
      </c>
      <c r="B2519" s="10" t="s">
        <v>1001</v>
      </c>
      <c r="C2519" s="10"/>
      <c r="D2519" s="10"/>
      <c r="E2519" s="10"/>
      <c r="F2519" s="10" t="s">
        <v>2740</v>
      </c>
      <c r="G2519" s="11">
        <v>2065</v>
      </c>
      <c r="H2519" s="13"/>
      <c r="I2519" s="10" t="s">
        <v>380</v>
      </c>
      <c r="J2519" s="10" t="s">
        <v>2741</v>
      </c>
      <c r="K2519" s="47"/>
      <c r="L2519" s="47"/>
      <c r="M2519" s="10" t="s">
        <v>45</v>
      </c>
      <c r="N2519" s="10"/>
      <c r="O2519" s="12">
        <v>41341</v>
      </c>
      <c r="P2519" s="4" t="s">
        <v>8075</v>
      </c>
      <c r="Q2519" s="10" t="s">
        <v>52</v>
      </c>
      <c r="R2519" s="47" t="s">
        <v>8087</v>
      </c>
      <c r="S2519" s="13" t="s">
        <v>20</v>
      </c>
    </row>
    <row r="2520" spans="1:19" s="10" customFormat="1" ht="15" hidden="1" customHeight="1" x14ac:dyDescent="0.25">
      <c r="A2520" s="10">
        <v>699013</v>
      </c>
      <c r="B2520" s="10" t="s">
        <v>96</v>
      </c>
      <c r="C2520" s="76" t="s">
        <v>8315</v>
      </c>
      <c r="D2520" s="76"/>
      <c r="E2520" s="76"/>
      <c r="F2520" s="10" t="s">
        <v>7327</v>
      </c>
      <c r="G2520" s="10">
        <v>2895.38</v>
      </c>
      <c r="I2520" s="10">
        <v>36</v>
      </c>
      <c r="J2520" s="10">
        <v>0</v>
      </c>
      <c r="K2520" s="10">
        <v>30</v>
      </c>
      <c r="L2520" s="10">
        <v>2</v>
      </c>
      <c r="M2520" s="10" t="s">
        <v>45</v>
      </c>
      <c r="O2520" s="12">
        <v>41512</v>
      </c>
      <c r="P2520" s="4" t="s">
        <v>8080</v>
      </c>
      <c r="Q2520" s="10" t="s">
        <v>39</v>
      </c>
      <c r="R2520" s="10" t="s">
        <v>8088</v>
      </c>
      <c r="S2520" s="10" t="s">
        <v>26</v>
      </c>
    </row>
    <row r="2521" spans="1:19" ht="15" hidden="1" customHeight="1" x14ac:dyDescent="0.25">
      <c r="A2521" s="10">
        <v>658224</v>
      </c>
      <c r="B2521" s="10" t="s">
        <v>4135</v>
      </c>
      <c r="C2521" s="10"/>
      <c r="D2521" s="10"/>
      <c r="E2521" s="10"/>
      <c r="F2521" s="10" t="s">
        <v>4136</v>
      </c>
      <c r="G2521" s="11">
        <v>2346</v>
      </c>
      <c r="H2521" s="13"/>
      <c r="I2521" s="10">
        <v>6</v>
      </c>
      <c r="J2521" s="47"/>
      <c r="K2521" s="10">
        <v>8</v>
      </c>
      <c r="L2521" s="10">
        <v>2</v>
      </c>
      <c r="M2521" s="10" t="s">
        <v>45</v>
      </c>
      <c r="N2521" s="10"/>
      <c r="O2521" s="12">
        <v>41341</v>
      </c>
      <c r="P2521" s="4" t="s">
        <v>8075</v>
      </c>
      <c r="Q2521" s="10" t="s">
        <v>288</v>
      </c>
      <c r="R2521" s="10" t="s">
        <v>8088</v>
      </c>
      <c r="S2521" s="13" t="s">
        <v>20</v>
      </c>
    </row>
    <row r="2522" spans="1:19" s="10" customFormat="1" ht="15" hidden="1" customHeight="1" x14ac:dyDescent="0.25">
      <c r="A2522" s="10">
        <v>666424</v>
      </c>
      <c r="B2522" s="10" t="s">
        <v>354</v>
      </c>
      <c r="C2522" s="76" t="s">
        <v>8315</v>
      </c>
      <c r="D2522" s="76"/>
      <c r="E2522" s="76"/>
      <c r="F2522" s="10" t="s">
        <v>4808</v>
      </c>
      <c r="G2522" s="11">
        <v>8470</v>
      </c>
      <c r="I2522" s="10">
        <v>36</v>
      </c>
      <c r="K2522" s="10">
        <v>32</v>
      </c>
      <c r="L2522" s="10">
        <v>1</v>
      </c>
      <c r="M2522" s="10" t="s">
        <v>45</v>
      </c>
      <c r="O2522" s="12">
        <v>41375</v>
      </c>
      <c r="P2522" s="4" t="s">
        <v>8076</v>
      </c>
      <c r="Q2522" s="10" t="s">
        <v>19</v>
      </c>
      <c r="R2522" s="10" t="s">
        <v>8088</v>
      </c>
      <c r="S2522" s="10" t="s">
        <v>26</v>
      </c>
    </row>
    <row r="2523" spans="1:19" ht="15" hidden="1" customHeight="1" x14ac:dyDescent="0.25">
      <c r="A2523" s="10">
        <v>658294</v>
      </c>
      <c r="B2523" s="10" t="s">
        <v>4138</v>
      </c>
      <c r="C2523" s="10"/>
      <c r="D2523" s="10"/>
      <c r="E2523" s="10"/>
      <c r="F2523" s="10" t="s">
        <v>4139</v>
      </c>
      <c r="G2523" s="11">
        <v>2007</v>
      </c>
      <c r="H2523" s="13"/>
      <c r="I2523" s="10">
        <v>5</v>
      </c>
      <c r="J2523" s="10" t="s">
        <v>4140</v>
      </c>
      <c r="K2523" s="47"/>
      <c r="L2523" s="47"/>
      <c r="M2523" s="10" t="s">
        <v>45</v>
      </c>
      <c r="N2523" s="10"/>
      <c r="O2523" s="12">
        <v>41344</v>
      </c>
      <c r="P2523" s="4" t="s">
        <v>8075</v>
      </c>
      <c r="Q2523" s="10" t="s">
        <v>95</v>
      </c>
      <c r="R2523" s="10" t="s">
        <v>8088</v>
      </c>
      <c r="S2523" s="13" t="s">
        <v>20</v>
      </c>
    </row>
    <row r="2524" spans="1:19" s="10" customFormat="1" ht="15" hidden="1" customHeight="1" x14ac:dyDescent="0.25">
      <c r="A2524" s="10">
        <v>629367</v>
      </c>
      <c r="B2524" s="10" t="s">
        <v>545</v>
      </c>
      <c r="C2524" s="76" t="s">
        <v>8315</v>
      </c>
      <c r="D2524" s="76"/>
      <c r="E2524" s="76"/>
      <c r="F2524" s="10" t="s">
        <v>963</v>
      </c>
      <c r="G2524" s="11">
        <v>982.91</v>
      </c>
      <c r="I2524" s="10">
        <v>36</v>
      </c>
      <c r="K2524" s="10">
        <v>36</v>
      </c>
      <c r="L2524" s="10">
        <v>2</v>
      </c>
      <c r="M2524" s="10" t="s">
        <v>18</v>
      </c>
      <c r="N2524" s="10">
        <v>729731</v>
      </c>
      <c r="O2524" s="12">
        <v>41198</v>
      </c>
      <c r="P2524" s="4" t="s">
        <v>8070</v>
      </c>
      <c r="Q2524" s="10" t="s">
        <v>37</v>
      </c>
      <c r="R2524" s="10" t="s">
        <v>8088</v>
      </c>
      <c r="S2524" s="10" t="s">
        <v>26</v>
      </c>
    </row>
    <row r="2525" spans="1:19" ht="15" hidden="1" customHeight="1" x14ac:dyDescent="0.25">
      <c r="A2525" s="10">
        <v>658308</v>
      </c>
      <c r="B2525" s="10" t="s">
        <v>4138</v>
      </c>
      <c r="C2525" s="10"/>
      <c r="D2525" s="10"/>
      <c r="E2525" s="10"/>
      <c r="F2525" s="10" t="s">
        <v>4139</v>
      </c>
      <c r="G2525" s="11">
        <v>1857</v>
      </c>
      <c r="H2525" s="47"/>
      <c r="I2525" s="10">
        <v>5</v>
      </c>
      <c r="J2525" s="10" t="s">
        <v>4140</v>
      </c>
      <c r="K2525" s="47"/>
      <c r="L2525" s="47"/>
      <c r="M2525" s="10" t="s">
        <v>45</v>
      </c>
      <c r="N2525" s="10"/>
      <c r="O2525" s="12">
        <v>41344</v>
      </c>
      <c r="P2525" s="4" t="s">
        <v>8075</v>
      </c>
      <c r="Q2525" s="10" t="s">
        <v>95</v>
      </c>
      <c r="R2525" s="47" t="s">
        <v>8087</v>
      </c>
      <c r="S2525" s="13" t="s">
        <v>20</v>
      </c>
    </row>
    <row r="2526" spans="1:19" s="10" customFormat="1" ht="15" hidden="1" customHeight="1" x14ac:dyDescent="0.25">
      <c r="A2526" s="10">
        <v>673515</v>
      </c>
      <c r="B2526" s="10" t="s">
        <v>545</v>
      </c>
      <c r="C2526" s="76" t="s">
        <v>8315</v>
      </c>
      <c r="D2526" s="76"/>
      <c r="E2526" s="76"/>
      <c r="F2526" s="10" t="s">
        <v>963</v>
      </c>
      <c r="G2526" s="11">
        <v>965.58</v>
      </c>
      <c r="I2526" s="10">
        <v>36</v>
      </c>
      <c r="K2526" s="10">
        <v>36</v>
      </c>
      <c r="L2526" s="10">
        <v>2</v>
      </c>
      <c r="M2526" s="10" t="s">
        <v>18</v>
      </c>
      <c r="N2526" s="10">
        <v>819238</v>
      </c>
      <c r="O2526" s="12">
        <v>41389</v>
      </c>
      <c r="P2526" s="4" t="s">
        <v>8076</v>
      </c>
      <c r="Q2526" s="10" t="s">
        <v>31</v>
      </c>
      <c r="R2526" s="10" t="s">
        <v>8087</v>
      </c>
      <c r="S2526" s="10" t="s">
        <v>26</v>
      </c>
    </row>
    <row r="2527" spans="1:19" s="10" customFormat="1" ht="15" hidden="1" customHeight="1" x14ac:dyDescent="0.25">
      <c r="A2527" s="10">
        <v>628866</v>
      </c>
      <c r="B2527" s="10" t="s">
        <v>157</v>
      </c>
      <c r="C2527" s="76" t="s">
        <v>8315</v>
      </c>
      <c r="D2527" s="76"/>
      <c r="E2527" s="76"/>
      <c r="F2527" s="10" t="s">
        <v>1202</v>
      </c>
      <c r="G2527" s="11">
        <v>1528.17</v>
      </c>
      <c r="I2527" s="10">
        <v>36</v>
      </c>
      <c r="K2527" s="10">
        <v>40</v>
      </c>
      <c r="L2527" s="10">
        <v>1.25</v>
      </c>
      <c r="M2527" s="10" t="s">
        <v>45</v>
      </c>
      <c r="O2527" s="12">
        <v>41208</v>
      </c>
      <c r="P2527" s="4" t="s">
        <v>8070</v>
      </c>
      <c r="Q2527" s="10" t="s">
        <v>218</v>
      </c>
      <c r="R2527" s="10" t="s">
        <v>8088</v>
      </c>
      <c r="S2527" s="10" t="s">
        <v>26</v>
      </c>
    </row>
    <row r="2528" spans="1:19" s="10" customFormat="1" ht="15" hidden="1" customHeight="1" x14ac:dyDescent="0.25">
      <c r="A2528" s="10">
        <v>646474</v>
      </c>
      <c r="B2528" s="10" t="s">
        <v>387</v>
      </c>
      <c r="C2528" s="76" t="s">
        <v>8315</v>
      </c>
      <c r="D2528" s="76"/>
      <c r="E2528" s="76"/>
      <c r="F2528" s="10" t="s">
        <v>3048</v>
      </c>
      <c r="G2528" s="11">
        <v>0</v>
      </c>
      <c r="I2528" s="10">
        <v>42</v>
      </c>
      <c r="K2528" s="10">
        <v>42</v>
      </c>
      <c r="L2528" s="10">
        <v>4</v>
      </c>
      <c r="M2528" s="10" t="s">
        <v>45</v>
      </c>
      <c r="O2528" s="12">
        <v>41297</v>
      </c>
      <c r="P2528" s="4" t="s">
        <v>8073</v>
      </c>
      <c r="Q2528" s="10" t="s">
        <v>95</v>
      </c>
      <c r="R2528" s="10" t="s">
        <v>8088</v>
      </c>
      <c r="S2528" s="10" t="s">
        <v>26</v>
      </c>
    </row>
    <row r="2529" spans="1:19" ht="15" hidden="1" customHeight="1" x14ac:dyDescent="0.25">
      <c r="A2529" s="10">
        <v>658542</v>
      </c>
      <c r="B2529" s="10" t="s">
        <v>97</v>
      </c>
      <c r="C2529" s="10"/>
      <c r="D2529" s="10"/>
      <c r="E2529" s="10"/>
      <c r="F2529" s="10" t="s">
        <v>4143</v>
      </c>
      <c r="G2529" s="11">
        <v>0</v>
      </c>
      <c r="H2529" s="13"/>
      <c r="I2529" s="10">
        <v>14</v>
      </c>
      <c r="J2529" s="10" t="s">
        <v>4144</v>
      </c>
      <c r="K2529" s="47"/>
      <c r="L2529" s="47"/>
      <c r="M2529" s="10" t="s">
        <v>45</v>
      </c>
      <c r="N2529" s="10"/>
      <c r="O2529" s="12">
        <v>41344</v>
      </c>
      <c r="P2529" s="4" t="s">
        <v>8075</v>
      </c>
      <c r="Q2529" s="10" t="s">
        <v>75</v>
      </c>
      <c r="R2529" s="10" t="s">
        <v>8088</v>
      </c>
      <c r="S2529" s="13" t="s">
        <v>20</v>
      </c>
    </row>
    <row r="2530" spans="1:19" ht="15" hidden="1" customHeight="1" x14ac:dyDescent="0.25">
      <c r="A2530" s="10">
        <v>658543</v>
      </c>
      <c r="B2530" s="10" t="s">
        <v>97</v>
      </c>
      <c r="C2530" s="10"/>
      <c r="D2530" s="10"/>
      <c r="E2530" s="10"/>
      <c r="F2530" s="10" t="s">
        <v>4145</v>
      </c>
      <c r="G2530" s="11">
        <v>0</v>
      </c>
      <c r="H2530" s="13"/>
      <c r="I2530" s="10">
        <v>14</v>
      </c>
      <c r="J2530" s="10" t="s">
        <v>4146</v>
      </c>
      <c r="K2530" s="47"/>
      <c r="L2530" s="47"/>
      <c r="M2530" s="10" t="s">
        <v>45</v>
      </c>
      <c r="N2530" s="10"/>
      <c r="O2530" s="12">
        <v>41344</v>
      </c>
      <c r="P2530" s="4" t="s">
        <v>8075</v>
      </c>
      <c r="Q2530" s="10" t="s">
        <v>75</v>
      </c>
      <c r="R2530" s="10" t="s">
        <v>8088</v>
      </c>
      <c r="S2530" s="13" t="s">
        <v>20</v>
      </c>
    </row>
    <row r="2531" spans="1:19" ht="15" hidden="1" customHeight="1" x14ac:dyDescent="0.25">
      <c r="A2531" s="10">
        <v>658580</v>
      </c>
      <c r="B2531" s="10" t="s">
        <v>4147</v>
      </c>
      <c r="C2531" s="10"/>
      <c r="D2531" s="10"/>
      <c r="E2531" s="10"/>
      <c r="F2531" s="10" t="s">
        <v>4148</v>
      </c>
      <c r="G2531" s="11">
        <v>14190</v>
      </c>
      <c r="H2531" s="13"/>
      <c r="I2531" s="10">
        <v>43</v>
      </c>
      <c r="J2531" s="10" t="s">
        <v>4149</v>
      </c>
      <c r="K2531" s="47"/>
      <c r="L2531" s="47"/>
      <c r="M2531" s="10" t="s">
        <v>45</v>
      </c>
      <c r="N2531" s="10"/>
      <c r="O2531" s="12">
        <v>41344</v>
      </c>
      <c r="P2531" s="4" t="s">
        <v>8075</v>
      </c>
      <c r="Q2531" s="10" t="s">
        <v>109</v>
      </c>
      <c r="R2531" s="10" t="s">
        <v>8088</v>
      </c>
      <c r="S2531" s="13" t="s">
        <v>20</v>
      </c>
    </row>
    <row r="2532" spans="1:19" s="10" customFormat="1" ht="15" hidden="1" customHeight="1" x14ac:dyDescent="0.25">
      <c r="A2532" s="10">
        <v>643075</v>
      </c>
      <c r="B2532" s="10" t="s">
        <v>237</v>
      </c>
      <c r="C2532" s="76" t="s">
        <v>8315</v>
      </c>
      <c r="D2532" s="76"/>
      <c r="E2532" s="76"/>
      <c r="F2532" s="10" t="s">
        <v>2653</v>
      </c>
      <c r="G2532" s="11">
        <v>4848.1499999999996</v>
      </c>
      <c r="I2532" s="10">
        <v>48</v>
      </c>
      <c r="K2532" s="10">
        <v>48</v>
      </c>
      <c r="L2532" s="10">
        <v>4</v>
      </c>
      <c r="M2532" s="10" t="s">
        <v>45</v>
      </c>
      <c r="O2532" s="12">
        <v>41274</v>
      </c>
      <c r="P2532" s="4" t="s">
        <v>8072</v>
      </c>
      <c r="Q2532" s="10" t="s">
        <v>39</v>
      </c>
      <c r="R2532" s="10" t="s">
        <v>8088</v>
      </c>
      <c r="S2532" s="10" t="s">
        <v>26</v>
      </c>
    </row>
    <row r="2533" spans="1:19" s="10" customFormat="1" ht="15" hidden="1" customHeight="1" x14ac:dyDescent="0.25">
      <c r="A2533" s="10">
        <v>629815</v>
      </c>
      <c r="B2533" s="10" t="s">
        <v>1277</v>
      </c>
      <c r="C2533" s="76" t="s">
        <v>8315</v>
      </c>
      <c r="D2533" s="76"/>
      <c r="E2533" s="76"/>
      <c r="F2533" s="10" t="s">
        <v>1280</v>
      </c>
      <c r="G2533" s="11">
        <v>493.5</v>
      </c>
      <c r="I2533" s="10">
        <v>5</v>
      </c>
      <c r="K2533" s="10">
        <v>10</v>
      </c>
      <c r="L2533" s="10">
        <v>4</v>
      </c>
      <c r="M2533" s="10" t="s">
        <v>45</v>
      </c>
      <c r="O2533" s="12">
        <v>41213</v>
      </c>
      <c r="P2533" s="4" t="s">
        <v>8070</v>
      </c>
      <c r="Q2533" s="10" t="s">
        <v>42</v>
      </c>
      <c r="R2533" s="10" t="s">
        <v>8088</v>
      </c>
      <c r="S2533" s="10" t="s">
        <v>26</v>
      </c>
    </row>
    <row r="2534" spans="1:19" s="10" customFormat="1" ht="15" hidden="1" customHeight="1" x14ac:dyDescent="0.25">
      <c r="A2534" s="10">
        <v>629810</v>
      </c>
      <c r="B2534" s="10" t="s">
        <v>1277</v>
      </c>
      <c r="C2534" s="76" t="s">
        <v>8315</v>
      </c>
      <c r="D2534" s="76"/>
      <c r="E2534" s="76"/>
      <c r="F2534" s="10" t="s">
        <v>1278</v>
      </c>
      <c r="G2534" s="11">
        <v>517.20000000000005</v>
      </c>
      <c r="I2534" s="10">
        <v>5</v>
      </c>
      <c r="K2534" s="10">
        <v>5</v>
      </c>
      <c r="L2534" s="10">
        <v>4</v>
      </c>
      <c r="M2534" s="10" t="s">
        <v>45</v>
      </c>
      <c r="O2534" s="12">
        <v>41213</v>
      </c>
      <c r="P2534" s="4" t="s">
        <v>8070</v>
      </c>
      <c r="Q2534" s="10" t="s">
        <v>42</v>
      </c>
      <c r="R2534" s="10" t="s">
        <v>8088</v>
      </c>
      <c r="S2534" s="10" t="s">
        <v>26</v>
      </c>
    </row>
    <row r="2535" spans="1:19" s="10" customFormat="1" ht="15" hidden="1" customHeight="1" x14ac:dyDescent="0.25">
      <c r="A2535" s="10">
        <v>632109</v>
      </c>
      <c r="B2535" s="10" t="s">
        <v>64</v>
      </c>
      <c r="C2535" s="76" t="s">
        <v>8315</v>
      </c>
      <c r="D2535" s="76"/>
      <c r="E2535" s="76"/>
      <c r="F2535" s="10" t="s">
        <v>1572</v>
      </c>
      <c r="G2535" s="11">
        <v>996.9</v>
      </c>
      <c r="I2535" s="10">
        <v>50</v>
      </c>
      <c r="K2535" s="10">
        <v>50</v>
      </c>
      <c r="L2535" s="10">
        <v>2</v>
      </c>
      <c r="M2535" s="10" t="s">
        <v>45</v>
      </c>
      <c r="O2535" s="12">
        <v>41222</v>
      </c>
      <c r="P2535" s="4" t="s">
        <v>8071</v>
      </c>
      <c r="Q2535" s="10" t="s">
        <v>164</v>
      </c>
      <c r="R2535" s="10" t="s">
        <v>8088</v>
      </c>
      <c r="S2535" s="10" t="s">
        <v>26</v>
      </c>
    </row>
    <row r="2536" spans="1:19" s="10" customFormat="1" ht="15" hidden="1" customHeight="1" x14ac:dyDescent="0.25">
      <c r="A2536" s="10">
        <v>627771</v>
      </c>
      <c r="B2536" s="10" t="s">
        <v>1098</v>
      </c>
      <c r="C2536" s="76" t="s">
        <v>8315</v>
      </c>
      <c r="D2536" s="76"/>
      <c r="E2536" s="76"/>
      <c r="F2536" s="10" t="s">
        <v>1099</v>
      </c>
      <c r="G2536" s="11">
        <v>1096.57</v>
      </c>
      <c r="I2536" s="10">
        <v>50</v>
      </c>
      <c r="K2536" s="10">
        <v>60</v>
      </c>
      <c r="L2536" s="10">
        <v>3</v>
      </c>
      <c r="M2536" s="10" t="s">
        <v>45</v>
      </c>
      <c r="O2536" s="12">
        <v>41205</v>
      </c>
      <c r="P2536" s="4" t="s">
        <v>8070</v>
      </c>
      <c r="Q2536" s="10" t="s">
        <v>253</v>
      </c>
      <c r="R2536" s="10" t="s">
        <v>8088</v>
      </c>
      <c r="S2536" s="10" t="s">
        <v>26</v>
      </c>
    </row>
    <row r="2537" spans="1:19" ht="15" hidden="1" customHeight="1" x14ac:dyDescent="0.25">
      <c r="A2537" s="10">
        <v>658714</v>
      </c>
      <c r="B2537" s="10" t="s">
        <v>4153</v>
      </c>
      <c r="C2537" s="10"/>
      <c r="D2537" s="10"/>
      <c r="E2537" s="10"/>
      <c r="F2537" s="10" t="s">
        <v>4154</v>
      </c>
      <c r="G2537" s="11">
        <v>2705</v>
      </c>
      <c r="H2537" s="13"/>
      <c r="I2537" s="10" t="s">
        <v>108</v>
      </c>
      <c r="J2537" s="10">
        <v>8</v>
      </c>
      <c r="K2537" s="10">
        <v>6</v>
      </c>
      <c r="L2537" s="47"/>
      <c r="M2537" s="10" t="s">
        <v>45</v>
      </c>
      <c r="N2537" s="10"/>
      <c r="O2537" s="12">
        <v>41345</v>
      </c>
      <c r="P2537" s="4" t="s">
        <v>8075</v>
      </c>
      <c r="Q2537" s="10" t="s">
        <v>49</v>
      </c>
      <c r="R2537" s="10" t="s">
        <v>8088</v>
      </c>
      <c r="S2537" s="13" t="s">
        <v>20</v>
      </c>
    </row>
    <row r="2538" spans="1:19" ht="15" hidden="1" customHeight="1" x14ac:dyDescent="0.25">
      <c r="A2538" s="10">
        <v>658718</v>
      </c>
      <c r="B2538" s="10" t="s">
        <v>4153</v>
      </c>
      <c r="C2538" s="10"/>
      <c r="D2538" s="10"/>
      <c r="E2538" s="10"/>
      <c r="F2538" s="10" t="s">
        <v>4155</v>
      </c>
      <c r="G2538" s="11">
        <v>3821.25</v>
      </c>
      <c r="H2538" s="47"/>
      <c r="I2538" s="10" t="s">
        <v>453</v>
      </c>
      <c r="J2538" s="10">
        <v>12</v>
      </c>
      <c r="K2538" s="10">
        <v>6</v>
      </c>
      <c r="L2538" s="47"/>
      <c r="M2538" s="10" t="s">
        <v>45</v>
      </c>
      <c r="N2538" s="10"/>
      <c r="O2538" s="12">
        <v>41345</v>
      </c>
      <c r="P2538" s="4" t="s">
        <v>8075</v>
      </c>
      <c r="Q2538" s="10" t="s">
        <v>49</v>
      </c>
      <c r="R2538" s="10" t="s">
        <v>8088</v>
      </c>
      <c r="S2538" s="13" t="s">
        <v>20</v>
      </c>
    </row>
    <row r="2539" spans="1:19" ht="15" hidden="1" customHeight="1" x14ac:dyDescent="0.25">
      <c r="A2539" s="10">
        <v>658720</v>
      </c>
      <c r="B2539" s="10" t="s">
        <v>4153</v>
      </c>
      <c r="C2539" s="10"/>
      <c r="D2539" s="10"/>
      <c r="E2539" s="10"/>
      <c r="F2539" s="10" t="s">
        <v>4156</v>
      </c>
      <c r="G2539" s="11">
        <v>5036.25</v>
      </c>
      <c r="H2539" s="13"/>
      <c r="I2539" s="10" t="s">
        <v>151</v>
      </c>
      <c r="J2539" s="10">
        <v>12</v>
      </c>
      <c r="K2539" s="10">
        <v>6</v>
      </c>
      <c r="L2539" s="47"/>
      <c r="M2539" s="10" t="s">
        <v>45</v>
      </c>
      <c r="N2539" s="10"/>
      <c r="O2539" s="12">
        <v>41345</v>
      </c>
      <c r="P2539" s="4" t="s">
        <v>8075</v>
      </c>
      <c r="Q2539" s="10" t="s">
        <v>49</v>
      </c>
      <c r="R2539" s="10" t="s">
        <v>8088</v>
      </c>
      <c r="S2539" s="13" t="s">
        <v>20</v>
      </c>
    </row>
    <row r="2540" spans="1:19" s="10" customFormat="1" ht="15" hidden="1" customHeight="1" x14ac:dyDescent="0.25">
      <c r="A2540" s="10">
        <v>700783</v>
      </c>
      <c r="B2540" s="10" t="s">
        <v>676</v>
      </c>
      <c r="C2540" s="76" t="s">
        <v>8315</v>
      </c>
      <c r="D2540" s="76"/>
      <c r="E2540" s="76"/>
      <c r="F2540" s="10" t="s">
        <v>7518</v>
      </c>
      <c r="G2540" s="10">
        <v>0</v>
      </c>
      <c r="I2540" s="10">
        <v>6</v>
      </c>
      <c r="J2540" s="10">
        <v>0</v>
      </c>
      <c r="K2540" s="10">
        <v>72</v>
      </c>
      <c r="L2540" s="10">
        <v>4</v>
      </c>
      <c r="M2540" s="10" t="s">
        <v>45</v>
      </c>
      <c r="O2540" s="12">
        <v>41520</v>
      </c>
      <c r="P2540" s="4" t="s">
        <v>8081</v>
      </c>
      <c r="Q2540" s="10" t="s">
        <v>23</v>
      </c>
      <c r="R2540" s="10" t="s">
        <v>8088</v>
      </c>
      <c r="S2540" s="10" t="s">
        <v>26</v>
      </c>
    </row>
    <row r="2541" spans="1:19" ht="15" hidden="1" customHeight="1" x14ac:dyDescent="0.25">
      <c r="A2541" s="10">
        <v>658832</v>
      </c>
      <c r="B2541" s="10" t="s">
        <v>2019</v>
      </c>
      <c r="C2541" s="10"/>
      <c r="D2541" s="10"/>
      <c r="E2541" s="10"/>
      <c r="F2541" s="10" t="s">
        <v>4158</v>
      </c>
      <c r="G2541" s="11">
        <v>4075</v>
      </c>
      <c r="H2541" s="13"/>
      <c r="I2541" s="10">
        <v>17.5</v>
      </c>
      <c r="J2541" s="10" t="s">
        <v>4159</v>
      </c>
      <c r="K2541" s="47"/>
      <c r="L2541" s="47"/>
      <c r="M2541" s="10" t="s">
        <v>45</v>
      </c>
      <c r="N2541" s="10"/>
      <c r="O2541" s="12">
        <v>41345</v>
      </c>
      <c r="P2541" s="4" t="s">
        <v>8075</v>
      </c>
      <c r="Q2541" s="10" t="s">
        <v>164</v>
      </c>
      <c r="R2541" s="10" t="s">
        <v>8088</v>
      </c>
      <c r="S2541" s="13" t="s">
        <v>20</v>
      </c>
    </row>
    <row r="2542" spans="1:19" ht="15" hidden="1" customHeight="1" x14ac:dyDescent="0.25">
      <c r="A2542" s="10">
        <v>658917</v>
      </c>
      <c r="B2542" s="10" t="s">
        <v>4160</v>
      </c>
      <c r="C2542" s="10"/>
      <c r="D2542" s="10"/>
      <c r="E2542" s="10"/>
      <c r="F2542" s="10" t="s">
        <v>4161</v>
      </c>
      <c r="G2542" s="11">
        <v>1444.5</v>
      </c>
      <c r="H2542" s="13"/>
      <c r="I2542" s="10">
        <v>6</v>
      </c>
      <c r="J2542" s="10" t="s">
        <v>4162</v>
      </c>
      <c r="K2542" s="47"/>
      <c r="L2542" s="47"/>
      <c r="M2542" s="10" t="s">
        <v>45</v>
      </c>
      <c r="N2542" s="10"/>
      <c r="O2542" s="12">
        <v>41345</v>
      </c>
      <c r="P2542" s="4" t="s">
        <v>8075</v>
      </c>
      <c r="Q2542" s="10" t="s">
        <v>39</v>
      </c>
      <c r="R2542" s="10" t="s">
        <v>8088</v>
      </c>
      <c r="S2542" s="13" t="s">
        <v>20</v>
      </c>
    </row>
    <row r="2543" spans="1:19" ht="15" hidden="1" customHeight="1" x14ac:dyDescent="0.25">
      <c r="A2543" s="10">
        <v>658989</v>
      </c>
      <c r="B2543" s="10" t="s">
        <v>915</v>
      </c>
      <c r="C2543" s="10"/>
      <c r="D2543" s="10"/>
      <c r="E2543" s="10"/>
      <c r="F2543" s="10" t="s">
        <v>4163</v>
      </c>
      <c r="G2543" s="11">
        <v>2880</v>
      </c>
      <c r="H2543" s="13"/>
      <c r="I2543" s="10">
        <v>4</v>
      </c>
      <c r="J2543" s="47"/>
      <c r="K2543" s="10">
        <v>5</v>
      </c>
      <c r="L2543" s="10">
        <v>2</v>
      </c>
      <c r="M2543" s="10" t="s">
        <v>45</v>
      </c>
      <c r="N2543" s="10"/>
      <c r="O2543" s="12">
        <v>41345</v>
      </c>
      <c r="P2543" s="4" t="s">
        <v>8075</v>
      </c>
      <c r="Q2543" s="10" t="s">
        <v>109</v>
      </c>
      <c r="R2543" s="10" t="s">
        <v>8088</v>
      </c>
      <c r="S2543" s="13" t="s">
        <v>20</v>
      </c>
    </row>
    <row r="2544" spans="1:19" ht="15" hidden="1" customHeight="1" x14ac:dyDescent="0.25">
      <c r="A2544" s="10">
        <v>658994</v>
      </c>
      <c r="B2544" s="10" t="s">
        <v>915</v>
      </c>
      <c r="C2544" s="10"/>
      <c r="D2544" s="10"/>
      <c r="E2544" s="10"/>
      <c r="F2544" s="10" t="s">
        <v>4164</v>
      </c>
      <c r="G2544" s="11">
        <v>12162.5</v>
      </c>
      <c r="H2544" s="13"/>
      <c r="I2544" s="10">
        <v>6</v>
      </c>
      <c r="J2544" s="47"/>
      <c r="K2544" s="10">
        <v>6</v>
      </c>
      <c r="L2544" s="10">
        <v>2</v>
      </c>
      <c r="M2544" s="10" t="s">
        <v>45</v>
      </c>
      <c r="N2544" s="10"/>
      <c r="O2544" s="12">
        <v>41345</v>
      </c>
      <c r="P2544" s="4" t="s">
        <v>8075</v>
      </c>
      <c r="Q2544" s="10" t="s">
        <v>109</v>
      </c>
      <c r="R2544" s="10" t="s">
        <v>8088</v>
      </c>
      <c r="S2544" s="13" t="s">
        <v>20</v>
      </c>
    </row>
    <row r="2545" spans="1:19" ht="15" hidden="1" customHeight="1" x14ac:dyDescent="0.25">
      <c r="A2545" s="10">
        <v>658997</v>
      </c>
      <c r="B2545" s="10" t="s">
        <v>4165</v>
      </c>
      <c r="C2545" s="10"/>
      <c r="D2545" s="10"/>
      <c r="E2545" s="10"/>
      <c r="F2545" s="10" t="s">
        <v>4166</v>
      </c>
      <c r="G2545" s="11">
        <v>0</v>
      </c>
      <c r="H2545" s="13"/>
      <c r="I2545" s="10" t="s">
        <v>1092</v>
      </c>
      <c r="J2545" s="10" t="s">
        <v>4167</v>
      </c>
      <c r="K2545" s="47"/>
      <c r="L2545" s="47"/>
      <c r="M2545" s="10" t="s">
        <v>45</v>
      </c>
      <c r="N2545" s="10"/>
      <c r="O2545" s="12">
        <v>41345</v>
      </c>
      <c r="P2545" s="4" t="s">
        <v>8075</v>
      </c>
      <c r="Q2545" s="10" t="s">
        <v>52</v>
      </c>
      <c r="R2545" s="10" t="s">
        <v>8088</v>
      </c>
      <c r="S2545" s="13" t="s">
        <v>20</v>
      </c>
    </row>
    <row r="2546" spans="1:19" ht="15" hidden="1" customHeight="1" x14ac:dyDescent="0.25">
      <c r="A2546" s="10">
        <v>659008</v>
      </c>
      <c r="B2546" s="10" t="s">
        <v>4165</v>
      </c>
      <c r="C2546" s="10"/>
      <c r="D2546" s="10"/>
      <c r="E2546" s="10"/>
      <c r="F2546" s="10" t="s">
        <v>4168</v>
      </c>
      <c r="G2546" s="11">
        <v>0</v>
      </c>
      <c r="H2546" s="13"/>
      <c r="I2546" s="10" t="s">
        <v>1092</v>
      </c>
      <c r="J2546" s="10" t="s">
        <v>4169</v>
      </c>
      <c r="K2546" s="47"/>
      <c r="L2546" s="47"/>
      <c r="M2546" s="10" t="s">
        <v>45</v>
      </c>
      <c r="N2546" s="10"/>
      <c r="O2546" s="12">
        <v>41345</v>
      </c>
      <c r="P2546" s="4" t="s">
        <v>8075</v>
      </c>
      <c r="Q2546" s="10" t="s">
        <v>52</v>
      </c>
      <c r="R2546" s="10" t="s">
        <v>8088</v>
      </c>
      <c r="S2546" s="13" t="s">
        <v>20</v>
      </c>
    </row>
    <row r="2547" spans="1:19" s="10" customFormat="1" ht="15" hidden="1" customHeight="1" x14ac:dyDescent="0.25">
      <c r="A2547" s="10">
        <v>625716</v>
      </c>
      <c r="B2547" s="10" t="s">
        <v>889</v>
      </c>
      <c r="C2547" s="76" t="s">
        <v>8315</v>
      </c>
      <c r="D2547" s="76"/>
      <c r="E2547" s="76"/>
      <c r="F2547" s="10" t="s">
        <v>890</v>
      </c>
      <c r="G2547" s="11">
        <v>0</v>
      </c>
      <c r="I2547" s="10">
        <v>7</v>
      </c>
      <c r="K2547" s="10">
        <v>7</v>
      </c>
      <c r="L2547" s="10">
        <v>1</v>
      </c>
      <c r="M2547" s="10" t="s">
        <v>45</v>
      </c>
      <c r="O2547" s="12">
        <v>41194</v>
      </c>
      <c r="P2547" s="4" t="s">
        <v>8070</v>
      </c>
      <c r="Q2547" s="10" t="s">
        <v>116</v>
      </c>
      <c r="R2547" s="10" t="s">
        <v>8088</v>
      </c>
      <c r="S2547" s="10" t="s">
        <v>26</v>
      </c>
    </row>
    <row r="2548" spans="1:19" s="10" customFormat="1" ht="15" hidden="1" customHeight="1" x14ac:dyDescent="0.25">
      <c r="A2548" s="10">
        <v>680355</v>
      </c>
      <c r="B2548" s="10" t="s">
        <v>3977</v>
      </c>
      <c r="C2548" s="76" t="s">
        <v>8315</v>
      </c>
      <c r="D2548" s="76"/>
      <c r="E2548" s="76"/>
      <c r="F2548" s="10" t="s">
        <v>5815</v>
      </c>
      <c r="G2548" s="11">
        <v>538.4</v>
      </c>
      <c r="I2548" s="10">
        <v>7</v>
      </c>
      <c r="K2548" s="10">
        <v>5.58</v>
      </c>
      <c r="L2548" s="10">
        <v>4</v>
      </c>
      <c r="M2548" s="10" t="s">
        <v>45</v>
      </c>
      <c r="O2548" s="12">
        <v>41430</v>
      </c>
      <c r="P2548" s="4" t="s">
        <v>8078</v>
      </c>
      <c r="Q2548" s="10" t="s">
        <v>42</v>
      </c>
      <c r="R2548" s="10" t="s">
        <v>8088</v>
      </c>
      <c r="S2548" s="10" t="s">
        <v>26</v>
      </c>
    </row>
    <row r="2549" spans="1:19" s="10" customFormat="1" ht="15" hidden="1" customHeight="1" x14ac:dyDescent="0.25">
      <c r="A2549" s="10">
        <v>634494</v>
      </c>
      <c r="B2549" s="10" t="s">
        <v>97</v>
      </c>
      <c r="C2549" s="76" t="s">
        <v>8315</v>
      </c>
      <c r="D2549" s="76"/>
      <c r="E2549" s="76"/>
      <c r="F2549" s="10" t="s">
        <v>1512</v>
      </c>
      <c r="G2549" s="11">
        <v>410.5</v>
      </c>
      <c r="I2549" s="10">
        <v>7.25</v>
      </c>
      <c r="K2549" s="10">
        <v>12</v>
      </c>
      <c r="L2549" s="10">
        <v>1</v>
      </c>
      <c r="M2549" s="10" t="s">
        <v>18</v>
      </c>
      <c r="N2549" s="10">
        <v>740695</v>
      </c>
      <c r="O2549" s="12">
        <v>41220</v>
      </c>
      <c r="P2549" s="4" t="s">
        <v>8071</v>
      </c>
      <c r="Q2549" s="10" t="s">
        <v>103</v>
      </c>
      <c r="R2549" s="10" t="s">
        <v>8087</v>
      </c>
      <c r="S2549" s="10" t="s">
        <v>26</v>
      </c>
    </row>
    <row r="2550" spans="1:19" s="10" customFormat="1" ht="15" hidden="1" customHeight="1" x14ac:dyDescent="0.25">
      <c r="A2550" s="10">
        <v>633745</v>
      </c>
      <c r="B2550" s="10" t="s">
        <v>610</v>
      </c>
      <c r="C2550" s="76" t="s">
        <v>8315</v>
      </c>
      <c r="D2550" s="76"/>
      <c r="E2550" s="76"/>
      <c r="F2550" s="10" t="s">
        <v>1752</v>
      </c>
      <c r="G2550" s="11">
        <v>0</v>
      </c>
      <c r="I2550" s="10">
        <v>73</v>
      </c>
      <c r="K2550" s="10">
        <v>81</v>
      </c>
      <c r="L2550" s="10">
        <v>2</v>
      </c>
      <c r="M2550" s="10" t="s">
        <v>45</v>
      </c>
      <c r="O2550" s="12">
        <v>41232</v>
      </c>
      <c r="P2550" s="4" t="s">
        <v>8071</v>
      </c>
      <c r="Q2550" s="10" t="s">
        <v>164</v>
      </c>
      <c r="R2550" s="10" t="s">
        <v>8088</v>
      </c>
      <c r="S2550" s="10" t="s">
        <v>26</v>
      </c>
    </row>
    <row r="2551" spans="1:19" s="10" customFormat="1" ht="15" hidden="1" customHeight="1" x14ac:dyDescent="0.25">
      <c r="A2551" s="10">
        <v>637690</v>
      </c>
      <c r="B2551" s="10" t="s">
        <v>97</v>
      </c>
      <c r="C2551" s="76" t="s">
        <v>8315</v>
      </c>
      <c r="D2551" s="76"/>
      <c r="E2551" s="76"/>
      <c r="F2551" s="10" t="s">
        <v>2167</v>
      </c>
      <c r="G2551" s="11">
        <v>0</v>
      </c>
      <c r="I2551" s="10">
        <v>8</v>
      </c>
      <c r="K2551" s="10">
        <v>8</v>
      </c>
      <c r="L2551" s="10">
        <v>1</v>
      </c>
      <c r="M2551" s="10" t="s">
        <v>45</v>
      </c>
      <c r="O2551" s="12">
        <v>41249</v>
      </c>
      <c r="P2551" s="4" t="s">
        <v>8072</v>
      </c>
      <c r="Q2551" s="10" t="s">
        <v>34</v>
      </c>
      <c r="R2551" s="10" t="s">
        <v>8088</v>
      </c>
      <c r="S2551" s="10" t="s">
        <v>26</v>
      </c>
    </row>
    <row r="2552" spans="1:19" ht="15" hidden="1" customHeight="1" x14ac:dyDescent="0.25">
      <c r="A2552" s="10">
        <v>659259</v>
      </c>
      <c r="B2552" s="10" t="s">
        <v>64</v>
      </c>
      <c r="C2552" s="10"/>
      <c r="D2552" s="10"/>
      <c r="E2552" s="10"/>
      <c r="F2552" s="10" t="s">
        <v>1621</v>
      </c>
      <c r="G2552" s="11">
        <v>2820</v>
      </c>
      <c r="H2552" s="13"/>
      <c r="I2552" s="10" t="s">
        <v>1622</v>
      </c>
      <c r="J2552" s="10" t="s">
        <v>1623</v>
      </c>
      <c r="K2552" s="47"/>
      <c r="L2552" s="47"/>
      <c r="M2552" s="10" t="s">
        <v>45</v>
      </c>
      <c r="N2552" s="10"/>
      <c r="O2552" s="12">
        <v>41346</v>
      </c>
      <c r="P2552" s="4" t="s">
        <v>8075</v>
      </c>
      <c r="Q2552" s="10" t="s">
        <v>29</v>
      </c>
      <c r="R2552" s="47" t="s">
        <v>8087</v>
      </c>
      <c r="S2552" s="13" t="s">
        <v>20</v>
      </c>
    </row>
    <row r="2553" spans="1:19" ht="15" hidden="1" customHeight="1" x14ac:dyDescent="0.25">
      <c r="A2553" s="10">
        <v>659260</v>
      </c>
      <c r="B2553" s="10" t="s">
        <v>64</v>
      </c>
      <c r="C2553" s="10"/>
      <c r="D2553" s="10"/>
      <c r="E2553" s="10"/>
      <c r="F2553" s="10" t="s">
        <v>4173</v>
      </c>
      <c r="G2553" s="11">
        <v>6916.25</v>
      </c>
      <c r="H2553" s="13"/>
      <c r="I2553" s="10" t="s">
        <v>4174</v>
      </c>
      <c r="J2553" s="10">
        <v>10</v>
      </c>
      <c r="K2553" s="47"/>
      <c r="L2553" s="47"/>
      <c r="M2553" s="10" t="s">
        <v>45</v>
      </c>
      <c r="N2553" s="10"/>
      <c r="O2553" s="12">
        <v>41346</v>
      </c>
      <c r="P2553" s="4" t="s">
        <v>8075</v>
      </c>
      <c r="Q2553" s="10" t="s">
        <v>49</v>
      </c>
      <c r="R2553" s="10" t="s">
        <v>8088</v>
      </c>
      <c r="S2553" s="13" t="s">
        <v>20</v>
      </c>
    </row>
    <row r="2554" spans="1:19" ht="15" hidden="1" customHeight="1" x14ac:dyDescent="0.25">
      <c r="A2554" s="10">
        <v>659291</v>
      </c>
      <c r="B2554" s="10" t="s">
        <v>4175</v>
      </c>
      <c r="C2554" s="10"/>
      <c r="D2554" s="10"/>
      <c r="E2554" s="10"/>
      <c r="F2554" s="10" t="s">
        <v>4176</v>
      </c>
      <c r="G2554" s="11">
        <v>2535</v>
      </c>
      <c r="H2554" s="13"/>
      <c r="I2554" s="10">
        <v>2</v>
      </c>
      <c r="J2554" s="10" t="s">
        <v>4177</v>
      </c>
      <c r="K2554" s="47"/>
      <c r="L2554" s="47"/>
      <c r="M2554" s="10" t="s">
        <v>45</v>
      </c>
      <c r="N2554" s="10"/>
      <c r="O2554" s="12">
        <v>41346</v>
      </c>
      <c r="P2554" s="4" t="s">
        <v>8075</v>
      </c>
      <c r="Q2554" s="10" t="s">
        <v>269</v>
      </c>
      <c r="R2554" s="10" t="s">
        <v>8088</v>
      </c>
      <c r="S2554" s="13" t="s">
        <v>20</v>
      </c>
    </row>
    <row r="2555" spans="1:19" ht="15" hidden="1" customHeight="1" x14ac:dyDescent="0.25">
      <c r="A2555" s="10">
        <v>659325</v>
      </c>
      <c r="B2555" s="10" t="s">
        <v>4178</v>
      </c>
      <c r="C2555" s="10"/>
      <c r="D2555" s="10"/>
      <c r="E2555" s="10"/>
      <c r="F2555" s="10" t="s">
        <v>4179</v>
      </c>
      <c r="G2555" s="11">
        <v>1017</v>
      </c>
      <c r="H2555" s="13"/>
      <c r="I2555" s="10">
        <v>12</v>
      </c>
      <c r="J2555" s="10" t="s">
        <v>4180</v>
      </c>
      <c r="K2555" s="47"/>
      <c r="L2555" s="47"/>
      <c r="M2555" s="10" t="s">
        <v>45</v>
      </c>
      <c r="N2555" s="10"/>
      <c r="O2555" s="12">
        <v>41346</v>
      </c>
      <c r="P2555" s="4" t="s">
        <v>8075</v>
      </c>
      <c r="Q2555" s="10" t="s">
        <v>109</v>
      </c>
      <c r="R2555" s="10" t="s">
        <v>8088</v>
      </c>
      <c r="S2555" s="13" t="s">
        <v>20</v>
      </c>
    </row>
    <row r="2556" spans="1:19" ht="15" hidden="1" customHeight="1" x14ac:dyDescent="0.25">
      <c r="A2556" s="10">
        <v>659328</v>
      </c>
      <c r="B2556" s="10" t="s">
        <v>64</v>
      </c>
      <c r="C2556" s="10"/>
      <c r="D2556" s="10"/>
      <c r="E2556" s="10"/>
      <c r="F2556" s="10" t="s">
        <v>4181</v>
      </c>
      <c r="G2556" s="11">
        <v>15978.6</v>
      </c>
      <c r="H2556" s="13"/>
      <c r="I2556" s="10">
        <v>12</v>
      </c>
      <c r="J2556" s="10" t="s">
        <v>4182</v>
      </c>
      <c r="K2556" s="47"/>
      <c r="L2556" s="47"/>
      <c r="M2556" s="10" t="s">
        <v>45</v>
      </c>
      <c r="N2556" s="10"/>
      <c r="O2556" s="12">
        <v>41346</v>
      </c>
      <c r="P2556" s="4" t="s">
        <v>8075</v>
      </c>
      <c r="Q2556" s="10" t="s">
        <v>29</v>
      </c>
      <c r="R2556" s="10" t="s">
        <v>8088</v>
      </c>
      <c r="S2556" s="13" t="s">
        <v>20</v>
      </c>
    </row>
    <row r="2557" spans="1:19" ht="15" hidden="1" customHeight="1" x14ac:dyDescent="0.25">
      <c r="A2557" s="10">
        <v>659338</v>
      </c>
      <c r="B2557" s="10" t="s">
        <v>4178</v>
      </c>
      <c r="C2557" s="10"/>
      <c r="D2557" s="10"/>
      <c r="E2557" s="10"/>
      <c r="F2557" s="10" t="s">
        <v>4183</v>
      </c>
      <c r="G2557" s="11">
        <v>3022.5</v>
      </c>
      <c r="H2557" s="13"/>
      <c r="I2557" s="10">
        <v>14</v>
      </c>
      <c r="J2557" s="10" t="s">
        <v>4184</v>
      </c>
      <c r="K2557" s="47"/>
      <c r="L2557" s="13"/>
      <c r="M2557" s="10" t="s">
        <v>45</v>
      </c>
      <c r="N2557" s="10"/>
      <c r="O2557" s="12">
        <v>41346</v>
      </c>
      <c r="P2557" s="4" t="s">
        <v>8075</v>
      </c>
      <c r="Q2557" s="10" t="s">
        <v>109</v>
      </c>
      <c r="R2557" s="10" t="s">
        <v>8088</v>
      </c>
      <c r="S2557" s="13" t="s">
        <v>20</v>
      </c>
    </row>
    <row r="2558" spans="1:19" ht="15" hidden="1" customHeight="1" x14ac:dyDescent="0.25">
      <c r="A2558" s="10">
        <v>659342</v>
      </c>
      <c r="B2558" s="10" t="s">
        <v>4178</v>
      </c>
      <c r="C2558" s="10"/>
      <c r="D2558" s="10"/>
      <c r="E2558" s="10"/>
      <c r="F2558" s="10" t="s">
        <v>4185</v>
      </c>
      <c r="G2558" s="11">
        <v>954.25</v>
      </c>
      <c r="H2558" s="13"/>
      <c r="I2558" s="10">
        <v>20</v>
      </c>
      <c r="J2558" s="10" t="s">
        <v>4186</v>
      </c>
      <c r="K2558" s="47"/>
      <c r="L2558" s="47"/>
      <c r="M2558" s="10" t="s">
        <v>45</v>
      </c>
      <c r="N2558" s="10"/>
      <c r="O2558" s="12">
        <v>41346</v>
      </c>
      <c r="P2558" s="4" t="s">
        <v>8075</v>
      </c>
      <c r="Q2558" s="10" t="s">
        <v>109</v>
      </c>
      <c r="R2558" s="10" t="s">
        <v>8088</v>
      </c>
      <c r="S2558" s="13" t="s">
        <v>20</v>
      </c>
    </row>
    <row r="2559" spans="1:19" ht="15" hidden="1" customHeight="1" x14ac:dyDescent="0.25">
      <c r="A2559" s="10">
        <v>660108</v>
      </c>
      <c r="B2559" s="10" t="s">
        <v>889</v>
      </c>
      <c r="C2559" s="10"/>
      <c r="D2559" s="10"/>
      <c r="E2559" s="10"/>
      <c r="F2559" s="10" t="s">
        <v>4243</v>
      </c>
      <c r="G2559" s="11">
        <v>2046.88</v>
      </c>
      <c r="H2559" s="13"/>
      <c r="I2559" s="10">
        <v>5</v>
      </c>
      <c r="J2559" s="47"/>
      <c r="K2559" s="10">
        <v>8</v>
      </c>
      <c r="L2559" s="10">
        <v>3</v>
      </c>
      <c r="M2559" s="10" t="s">
        <v>45</v>
      </c>
      <c r="N2559" s="10"/>
      <c r="O2559" s="12">
        <v>41348</v>
      </c>
      <c r="P2559" s="4" t="s">
        <v>8075</v>
      </c>
      <c r="Q2559" s="10" t="s">
        <v>414</v>
      </c>
      <c r="R2559" s="10" t="s">
        <v>8088</v>
      </c>
      <c r="S2559" s="13" t="s">
        <v>20</v>
      </c>
    </row>
    <row r="2560" spans="1:19" ht="15" hidden="1" customHeight="1" x14ac:dyDescent="0.25">
      <c r="A2560" s="10">
        <v>659415</v>
      </c>
      <c r="B2560" s="10" t="s">
        <v>64</v>
      </c>
      <c r="C2560" s="10"/>
      <c r="D2560" s="10"/>
      <c r="E2560" s="10"/>
      <c r="F2560" s="10" t="s">
        <v>4188</v>
      </c>
      <c r="G2560" s="11">
        <v>10192.18</v>
      </c>
      <c r="H2560" s="13"/>
      <c r="I2560" s="10" t="s">
        <v>294</v>
      </c>
      <c r="J2560" s="10">
        <v>7</v>
      </c>
      <c r="K2560" s="10" t="s">
        <v>4189</v>
      </c>
      <c r="L2560" s="47"/>
      <c r="M2560" s="10" t="s">
        <v>45</v>
      </c>
      <c r="N2560" s="10"/>
      <c r="O2560" s="12">
        <v>41346</v>
      </c>
      <c r="P2560" s="4" t="s">
        <v>8075</v>
      </c>
      <c r="Q2560" s="10" t="s">
        <v>58</v>
      </c>
      <c r="R2560" s="10" t="s">
        <v>8088</v>
      </c>
      <c r="S2560" s="13" t="s">
        <v>20</v>
      </c>
    </row>
    <row r="2561" spans="1:19" s="10" customFormat="1" ht="15" hidden="1" customHeight="1" x14ac:dyDescent="0.25">
      <c r="A2561" s="10">
        <v>653228</v>
      </c>
      <c r="B2561" s="10" t="s">
        <v>423</v>
      </c>
      <c r="C2561" s="76" t="s">
        <v>8315</v>
      </c>
      <c r="D2561" s="76"/>
      <c r="E2561" s="76"/>
      <c r="F2561" s="10" t="s">
        <v>3711</v>
      </c>
      <c r="G2561" s="11">
        <v>0</v>
      </c>
      <c r="I2561" s="10">
        <v>8</v>
      </c>
      <c r="K2561" s="10">
        <v>8</v>
      </c>
      <c r="L2561" s="10">
        <v>1.5</v>
      </c>
      <c r="M2561" s="10" t="s">
        <v>45</v>
      </c>
      <c r="O2561" s="12">
        <v>41324</v>
      </c>
      <c r="P2561" s="4" t="s">
        <v>8074</v>
      </c>
      <c r="Q2561" s="10" t="s">
        <v>39</v>
      </c>
      <c r="R2561" s="10" t="s">
        <v>8088</v>
      </c>
      <c r="S2561" s="10" t="s">
        <v>26</v>
      </c>
    </row>
    <row r="2562" spans="1:19" s="10" customFormat="1" ht="15" hidden="1" customHeight="1" x14ac:dyDescent="0.25">
      <c r="A2562" s="10">
        <v>629812</v>
      </c>
      <c r="B2562" s="10" t="s">
        <v>1277</v>
      </c>
      <c r="C2562" s="76" t="s">
        <v>8315</v>
      </c>
      <c r="D2562" s="76"/>
      <c r="E2562" s="76"/>
      <c r="F2562" s="10" t="s">
        <v>1279</v>
      </c>
      <c r="G2562" s="11">
        <v>659.82</v>
      </c>
      <c r="I2562" s="10">
        <v>8</v>
      </c>
      <c r="K2562" s="10">
        <v>8</v>
      </c>
      <c r="L2562" s="10">
        <v>4</v>
      </c>
      <c r="M2562" s="10" t="s">
        <v>45</v>
      </c>
      <c r="O2562" s="12">
        <v>41213</v>
      </c>
      <c r="P2562" s="4" t="s">
        <v>8070</v>
      </c>
      <c r="Q2562" s="10" t="s">
        <v>42</v>
      </c>
      <c r="R2562" s="10" t="s">
        <v>8088</v>
      </c>
      <c r="S2562" s="10" t="s">
        <v>26</v>
      </c>
    </row>
    <row r="2563" spans="1:19" s="10" customFormat="1" ht="15" hidden="1" customHeight="1" x14ac:dyDescent="0.25">
      <c r="A2563" s="10">
        <v>677215</v>
      </c>
      <c r="B2563" s="10" t="s">
        <v>206</v>
      </c>
      <c r="C2563" s="76" t="s">
        <v>8315</v>
      </c>
      <c r="D2563" s="76"/>
      <c r="E2563" s="76"/>
      <c r="F2563" s="10" t="s">
        <v>5622</v>
      </c>
      <c r="G2563" s="11">
        <v>653.54</v>
      </c>
      <c r="I2563" s="10">
        <v>8</v>
      </c>
      <c r="K2563" s="10">
        <v>8</v>
      </c>
      <c r="L2563" s="10">
        <v>2</v>
      </c>
      <c r="M2563" s="10" t="s">
        <v>45</v>
      </c>
      <c r="O2563" s="12">
        <v>41418</v>
      </c>
      <c r="P2563" s="4" t="s">
        <v>8077</v>
      </c>
      <c r="Q2563" s="10" t="s">
        <v>42</v>
      </c>
      <c r="R2563" s="10" t="s">
        <v>8088</v>
      </c>
      <c r="S2563" s="10" t="s">
        <v>26</v>
      </c>
    </row>
    <row r="2564" spans="1:19" s="10" customFormat="1" ht="15" hidden="1" customHeight="1" x14ac:dyDescent="0.25">
      <c r="A2564" s="10">
        <v>652323</v>
      </c>
      <c r="B2564" s="10" t="s">
        <v>423</v>
      </c>
      <c r="C2564" s="76" t="s">
        <v>8315</v>
      </c>
      <c r="D2564" s="76"/>
      <c r="E2564" s="76"/>
      <c r="F2564" s="10" t="s">
        <v>3246</v>
      </c>
      <c r="G2564" s="11">
        <v>659.28</v>
      </c>
      <c r="I2564" s="10">
        <v>8</v>
      </c>
      <c r="K2564" s="10">
        <v>8</v>
      </c>
      <c r="L2564" s="10">
        <v>2</v>
      </c>
      <c r="M2564" s="10" t="s">
        <v>45</v>
      </c>
      <c r="O2564" s="12">
        <v>41305</v>
      </c>
      <c r="P2564" s="4" t="s">
        <v>8073</v>
      </c>
      <c r="Q2564" s="10" t="s">
        <v>29</v>
      </c>
      <c r="R2564" s="10" t="s">
        <v>8088</v>
      </c>
      <c r="S2564" s="10" t="s">
        <v>26</v>
      </c>
    </row>
    <row r="2565" spans="1:19" s="10" customFormat="1" ht="15" hidden="1" customHeight="1" x14ac:dyDescent="0.25">
      <c r="A2565" s="10">
        <v>626314</v>
      </c>
      <c r="B2565" s="10" t="s">
        <v>81</v>
      </c>
      <c r="C2565" s="76" t="s">
        <v>8315</v>
      </c>
      <c r="D2565" s="76"/>
      <c r="E2565" s="76"/>
      <c r="F2565" s="10" t="s">
        <v>82</v>
      </c>
      <c r="G2565" s="11">
        <v>475.92</v>
      </c>
      <c r="I2565" s="10">
        <v>8.5</v>
      </c>
      <c r="K2565" s="10">
        <v>10.5</v>
      </c>
      <c r="L2565" s="10">
        <v>1</v>
      </c>
      <c r="M2565" s="10" t="s">
        <v>18</v>
      </c>
      <c r="N2565" s="10">
        <v>722964</v>
      </c>
      <c r="O2565" s="12">
        <v>41184</v>
      </c>
      <c r="P2565" s="4" t="s">
        <v>8070</v>
      </c>
      <c r="Q2565" s="10" t="s">
        <v>19</v>
      </c>
      <c r="R2565" s="10" t="s">
        <v>8087</v>
      </c>
      <c r="S2565" s="10" t="s">
        <v>26</v>
      </c>
    </row>
    <row r="2566" spans="1:19" ht="15" hidden="1" customHeight="1" x14ac:dyDescent="0.25">
      <c r="A2566" s="10">
        <v>659492</v>
      </c>
      <c r="B2566" s="10" t="s">
        <v>784</v>
      </c>
      <c r="C2566" s="10"/>
      <c r="D2566" s="10"/>
      <c r="E2566" s="10"/>
      <c r="F2566" s="10" t="s">
        <v>4192</v>
      </c>
      <c r="G2566" s="11">
        <v>0</v>
      </c>
      <c r="H2566" s="13"/>
      <c r="I2566" s="10">
        <v>57</v>
      </c>
      <c r="J2566" s="10">
        <v>44</v>
      </c>
      <c r="K2566" s="10" t="s">
        <v>4193</v>
      </c>
      <c r="L2566" s="47"/>
      <c r="M2566" s="10" t="s">
        <v>45</v>
      </c>
      <c r="N2566" s="10"/>
      <c r="O2566" s="12">
        <v>41347</v>
      </c>
      <c r="P2566" s="4" t="s">
        <v>8075</v>
      </c>
      <c r="Q2566" s="10" t="s">
        <v>71</v>
      </c>
      <c r="R2566" s="10" t="s">
        <v>8088</v>
      </c>
      <c r="S2566" s="13" t="s">
        <v>20</v>
      </c>
    </row>
    <row r="2567" spans="1:19" ht="15" hidden="1" customHeight="1" x14ac:dyDescent="0.25">
      <c r="A2567" s="10">
        <v>659494</v>
      </c>
      <c r="B2567" s="10" t="s">
        <v>784</v>
      </c>
      <c r="C2567" s="10"/>
      <c r="D2567" s="10"/>
      <c r="E2567" s="10"/>
      <c r="F2567" s="10" t="s">
        <v>4194</v>
      </c>
      <c r="G2567" s="11">
        <v>0</v>
      </c>
      <c r="H2567" s="13"/>
      <c r="I2567" s="10">
        <v>57</v>
      </c>
      <c r="J2567" s="10">
        <v>44</v>
      </c>
      <c r="K2567" s="10" t="s">
        <v>4195</v>
      </c>
      <c r="L2567" s="47"/>
      <c r="M2567" s="10" t="s">
        <v>45</v>
      </c>
      <c r="N2567" s="10"/>
      <c r="O2567" s="12">
        <v>41347</v>
      </c>
      <c r="P2567" s="4" t="s">
        <v>8075</v>
      </c>
      <c r="Q2567" s="10" t="s">
        <v>71</v>
      </c>
      <c r="R2567" s="10" t="s">
        <v>8088</v>
      </c>
      <c r="S2567" s="13" t="s">
        <v>20</v>
      </c>
    </row>
    <row r="2568" spans="1:19" s="10" customFormat="1" ht="15" hidden="1" customHeight="1" x14ac:dyDescent="0.25">
      <c r="A2568" s="10">
        <v>708362</v>
      </c>
      <c r="B2568" s="10" t="s">
        <v>7566</v>
      </c>
      <c r="C2568" s="76" t="s">
        <v>8315</v>
      </c>
      <c r="D2568" s="76"/>
      <c r="E2568" s="76"/>
      <c r="F2568" s="10" t="s">
        <v>8052</v>
      </c>
      <c r="G2568" s="10">
        <v>616.95000000000005</v>
      </c>
      <c r="I2568" s="10">
        <v>9</v>
      </c>
      <c r="J2568" s="10">
        <v>0</v>
      </c>
      <c r="K2568" s="10">
        <v>14.5</v>
      </c>
      <c r="L2568" s="10">
        <v>3</v>
      </c>
      <c r="M2568" s="10" t="s">
        <v>18</v>
      </c>
      <c r="N2568" s="10">
        <v>897766</v>
      </c>
      <c r="O2568" s="12">
        <v>41537</v>
      </c>
      <c r="P2568" s="4" t="s">
        <v>8081</v>
      </c>
      <c r="Q2568" s="10" t="s">
        <v>19</v>
      </c>
      <c r="R2568" s="10" t="s">
        <v>8088</v>
      </c>
      <c r="S2568" s="10" t="s">
        <v>26</v>
      </c>
    </row>
    <row r="2569" spans="1:19" s="10" customFormat="1" ht="15" hidden="1" customHeight="1" x14ac:dyDescent="0.25">
      <c r="A2569" s="10">
        <v>701502</v>
      </c>
      <c r="B2569" s="10" t="s">
        <v>7566</v>
      </c>
      <c r="C2569" s="76" t="s">
        <v>8315</v>
      </c>
      <c r="D2569" s="76"/>
      <c r="E2569" s="76"/>
      <c r="F2569" s="10" t="s">
        <v>7568</v>
      </c>
      <c r="G2569" s="10">
        <v>1621.5</v>
      </c>
      <c r="I2569" s="10">
        <v>9</v>
      </c>
      <c r="J2569" s="10">
        <v>0</v>
      </c>
      <c r="K2569" s="10">
        <v>15.5</v>
      </c>
      <c r="L2569" s="10">
        <v>3</v>
      </c>
      <c r="M2569" s="10" t="s">
        <v>45</v>
      </c>
      <c r="O2569" s="12">
        <v>41522</v>
      </c>
      <c r="P2569" s="4" t="s">
        <v>8081</v>
      </c>
      <c r="Q2569" s="10" t="s">
        <v>25</v>
      </c>
      <c r="R2569" s="10" t="s">
        <v>8088</v>
      </c>
      <c r="S2569" s="10" t="s">
        <v>26</v>
      </c>
    </row>
    <row r="2570" spans="1:19" s="10" customFormat="1" ht="15" hidden="1" customHeight="1" x14ac:dyDescent="0.25">
      <c r="A2570" s="10">
        <v>629841</v>
      </c>
      <c r="B2570" s="10" t="s">
        <v>24</v>
      </c>
      <c r="C2570" s="76" t="s">
        <v>8351</v>
      </c>
      <c r="D2570" s="76"/>
      <c r="E2570" s="76"/>
      <c r="F2570" s="10" t="s">
        <v>989</v>
      </c>
      <c r="G2570" s="11">
        <v>1069.2</v>
      </c>
      <c r="I2570" s="10">
        <v>12</v>
      </c>
      <c r="K2570" s="10">
        <v>12</v>
      </c>
      <c r="L2570" s="10">
        <v>1</v>
      </c>
      <c r="M2570" s="10" t="s">
        <v>18</v>
      </c>
      <c r="N2570" s="10">
        <v>730412</v>
      </c>
      <c r="O2570" s="12">
        <v>41199</v>
      </c>
      <c r="P2570" s="4" t="s">
        <v>8070</v>
      </c>
      <c r="Q2570" s="10" t="s">
        <v>31</v>
      </c>
      <c r="R2570" s="10" t="s">
        <v>8088</v>
      </c>
      <c r="S2570" s="10" t="s">
        <v>26</v>
      </c>
    </row>
    <row r="2571" spans="1:19" ht="15" hidden="1" customHeight="1" x14ac:dyDescent="0.25">
      <c r="A2571" s="10">
        <v>659699</v>
      </c>
      <c r="B2571" s="10" t="s">
        <v>155</v>
      </c>
      <c r="C2571" s="10"/>
      <c r="D2571" s="10"/>
      <c r="E2571" s="10"/>
      <c r="F2571" s="10" t="s">
        <v>4199</v>
      </c>
      <c r="G2571" s="11">
        <v>5357.5</v>
      </c>
      <c r="H2571" s="47"/>
      <c r="I2571" s="10" t="s">
        <v>380</v>
      </c>
      <c r="J2571" s="10" t="s">
        <v>4200</v>
      </c>
      <c r="K2571" s="47"/>
      <c r="L2571" s="47"/>
      <c r="M2571" s="10" t="s">
        <v>45</v>
      </c>
      <c r="N2571" s="10"/>
      <c r="O2571" s="12">
        <v>41347</v>
      </c>
      <c r="P2571" s="4" t="s">
        <v>8075</v>
      </c>
      <c r="Q2571" s="10" t="s">
        <v>75</v>
      </c>
      <c r="R2571" s="10" t="s">
        <v>8088</v>
      </c>
      <c r="S2571" s="13" t="s">
        <v>20</v>
      </c>
    </row>
    <row r="2572" spans="1:19" ht="15" hidden="1" customHeight="1" x14ac:dyDescent="0.25">
      <c r="A2572" s="10">
        <v>659705</v>
      </c>
      <c r="B2572" s="10" t="s">
        <v>2743</v>
      </c>
      <c r="C2572" s="10"/>
      <c r="D2572" s="10"/>
      <c r="E2572" s="10"/>
      <c r="F2572" s="10" t="s">
        <v>4201</v>
      </c>
      <c r="G2572" s="11">
        <v>2055.25</v>
      </c>
      <c r="H2572" s="13"/>
      <c r="I2572" s="10" t="s">
        <v>552</v>
      </c>
      <c r="J2572" s="10" t="s">
        <v>4202</v>
      </c>
      <c r="K2572" s="47"/>
      <c r="L2572" s="47"/>
      <c r="M2572" s="10" t="s">
        <v>45</v>
      </c>
      <c r="N2572" s="10"/>
      <c r="O2572" s="12">
        <v>41347</v>
      </c>
      <c r="P2572" s="4" t="s">
        <v>8075</v>
      </c>
      <c r="Q2572" s="10" t="s">
        <v>52</v>
      </c>
      <c r="R2572" s="10" t="s">
        <v>8088</v>
      </c>
      <c r="S2572" s="13" t="s">
        <v>20</v>
      </c>
    </row>
    <row r="2573" spans="1:19" s="10" customFormat="1" ht="15" hidden="1" customHeight="1" x14ac:dyDescent="0.25">
      <c r="A2573" s="10">
        <v>631938</v>
      </c>
      <c r="B2573" s="10" t="s">
        <v>24</v>
      </c>
      <c r="C2573" s="76" t="s">
        <v>8351</v>
      </c>
      <c r="D2573" s="76"/>
      <c r="E2573" s="76"/>
      <c r="F2573" s="10" t="s">
        <v>989</v>
      </c>
      <c r="G2573" s="11">
        <v>1142.4000000000001</v>
      </c>
      <c r="I2573" s="10">
        <v>12</v>
      </c>
      <c r="K2573" s="10">
        <v>12</v>
      </c>
      <c r="L2573" s="10">
        <v>1</v>
      </c>
      <c r="M2573" s="10" t="s">
        <v>18</v>
      </c>
      <c r="N2573" s="10">
        <v>734689</v>
      </c>
      <c r="O2573" s="12">
        <v>41207</v>
      </c>
      <c r="P2573" s="4" t="s">
        <v>8070</v>
      </c>
      <c r="Q2573" s="10" t="s">
        <v>23</v>
      </c>
      <c r="R2573" s="10" t="s">
        <v>8087</v>
      </c>
      <c r="S2573" s="10" t="s">
        <v>26</v>
      </c>
    </row>
    <row r="2574" spans="1:19" s="10" customFormat="1" ht="15" hidden="1" customHeight="1" x14ac:dyDescent="0.25">
      <c r="A2574" s="10">
        <v>636207</v>
      </c>
      <c r="B2574" s="10" t="s">
        <v>24</v>
      </c>
      <c r="C2574" s="76" t="s">
        <v>8351</v>
      </c>
      <c r="D2574" s="76"/>
      <c r="E2574" s="76"/>
      <c r="F2574" s="10" t="s">
        <v>989</v>
      </c>
      <c r="G2574" s="11">
        <v>1199.9000000000001</v>
      </c>
      <c r="I2574" s="10">
        <v>12</v>
      </c>
      <c r="K2574" s="10">
        <v>12</v>
      </c>
      <c r="L2574" s="10">
        <v>1</v>
      </c>
      <c r="M2574" s="10" t="s">
        <v>18</v>
      </c>
      <c r="N2574" s="10">
        <v>744106</v>
      </c>
      <c r="O2574" s="12">
        <v>41227</v>
      </c>
      <c r="P2574" s="4" t="s">
        <v>8071</v>
      </c>
      <c r="Q2574" s="10" t="s">
        <v>42</v>
      </c>
      <c r="R2574" s="10" t="s">
        <v>8087</v>
      </c>
      <c r="S2574" s="10" t="s">
        <v>26</v>
      </c>
    </row>
    <row r="2575" spans="1:19" s="10" customFormat="1" ht="15" hidden="1" customHeight="1" x14ac:dyDescent="0.25">
      <c r="A2575" s="10">
        <v>646258</v>
      </c>
      <c r="B2575" s="10" t="s">
        <v>24</v>
      </c>
      <c r="C2575" s="76" t="s">
        <v>8351</v>
      </c>
      <c r="D2575" s="76"/>
      <c r="E2575" s="76"/>
      <c r="F2575" s="10" t="s">
        <v>989</v>
      </c>
      <c r="G2575" s="11">
        <v>1043.9000000000001</v>
      </c>
      <c r="I2575" s="10">
        <v>12</v>
      </c>
      <c r="K2575" s="10">
        <v>12</v>
      </c>
      <c r="L2575" s="10">
        <v>1</v>
      </c>
      <c r="M2575" s="10" t="s">
        <v>18</v>
      </c>
      <c r="N2575" s="10">
        <v>764742</v>
      </c>
      <c r="O2575" s="12">
        <v>41281</v>
      </c>
      <c r="P2575" s="4" t="s">
        <v>8073</v>
      </c>
      <c r="Q2575" s="10" t="s">
        <v>49</v>
      </c>
      <c r="R2575" s="10" t="s">
        <v>8087</v>
      </c>
      <c r="S2575" s="10" t="s">
        <v>26</v>
      </c>
    </row>
    <row r="2576" spans="1:19" ht="15" hidden="1" customHeight="1" x14ac:dyDescent="0.25">
      <c r="A2576" s="10">
        <v>659783</v>
      </c>
      <c r="B2576" s="10" t="s">
        <v>64</v>
      </c>
      <c r="C2576" s="10"/>
      <c r="D2576" s="10"/>
      <c r="E2576" s="10"/>
      <c r="F2576" s="10" t="s">
        <v>4208</v>
      </c>
      <c r="G2576" s="11">
        <v>0</v>
      </c>
      <c r="H2576" s="13"/>
      <c r="I2576" s="10" t="s">
        <v>4209</v>
      </c>
      <c r="J2576" s="47"/>
      <c r="K2576" s="47"/>
      <c r="L2576" s="47"/>
      <c r="M2576" s="10" t="s">
        <v>45</v>
      </c>
      <c r="N2576" s="10"/>
      <c r="O2576" s="12">
        <v>41347</v>
      </c>
      <c r="P2576" s="4" t="s">
        <v>8075</v>
      </c>
      <c r="Q2576" s="10" t="s">
        <v>47</v>
      </c>
      <c r="R2576" s="10" t="s">
        <v>8088</v>
      </c>
      <c r="S2576" s="13" t="s">
        <v>20</v>
      </c>
    </row>
    <row r="2577" spans="1:19" ht="15" hidden="1" customHeight="1" x14ac:dyDescent="0.25">
      <c r="A2577" s="10">
        <v>659869</v>
      </c>
      <c r="B2577" s="10" t="s">
        <v>4210</v>
      </c>
      <c r="C2577" s="10"/>
      <c r="D2577" s="10"/>
      <c r="E2577" s="10"/>
      <c r="F2577" s="10" t="s">
        <v>4211</v>
      </c>
      <c r="G2577" s="11">
        <v>872.63</v>
      </c>
      <c r="H2577" s="13"/>
      <c r="I2577" s="10">
        <v>9</v>
      </c>
      <c r="J2577" s="10" t="s">
        <v>3393</v>
      </c>
      <c r="K2577" s="47"/>
      <c r="L2577" s="47"/>
      <c r="M2577" s="10" t="s">
        <v>45</v>
      </c>
      <c r="N2577" s="10"/>
      <c r="O2577" s="12">
        <v>41348</v>
      </c>
      <c r="P2577" s="4" t="s">
        <v>8075</v>
      </c>
      <c r="Q2577" s="10" t="s">
        <v>39</v>
      </c>
      <c r="R2577" s="10" t="s">
        <v>8088</v>
      </c>
      <c r="S2577" s="13" t="s">
        <v>20</v>
      </c>
    </row>
    <row r="2578" spans="1:19" ht="15" hidden="1" customHeight="1" x14ac:dyDescent="0.25">
      <c r="A2578" s="10">
        <v>659870</v>
      </c>
      <c r="B2578" s="10" t="s">
        <v>4210</v>
      </c>
      <c r="C2578" s="10"/>
      <c r="D2578" s="10"/>
      <c r="E2578" s="10"/>
      <c r="F2578" s="10" t="s">
        <v>4212</v>
      </c>
      <c r="G2578" s="11">
        <v>872.63</v>
      </c>
      <c r="H2578" s="13"/>
      <c r="I2578" s="10">
        <v>9</v>
      </c>
      <c r="J2578" s="10" t="s">
        <v>4213</v>
      </c>
      <c r="K2578" s="47"/>
      <c r="L2578" s="47"/>
      <c r="M2578" s="10" t="s">
        <v>45</v>
      </c>
      <c r="N2578" s="10"/>
      <c r="O2578" s="12">
        <v>41348</v>
      </c>
      <c r="P2578" s="4" t="s">
        <v>8075</v>
      </c>
      <c r="Q2578" s="10" t="s">
        <v>39</v>
      </c>
      <c r="R2578" s="10" t="s">
        <v>8088</v>
      </c>
      <c r="S2578" s="13" t="s">
        <v>20</v>
      </c>
    </row>
    <row r="2579" spans="1:19" ht="15" hidden="1" customHeight="1" x14ac:dyDescent="0.25">
      <c r="A2579" s="10">
        <v>659880</v>
      </c>
      <c r="B2579" s="10" t="s">
        <v>1154</v>
      </c>
      <c r="C2579" s="10"/>
      <c r="D2579" s="10"/>
      <c r="E2579" s="10"/>
      <c r="F2579" s="10" t="s">
        <v>4214</v>
      </c>
      <c r="G2579" s="11">
        <v>2328.75</v>
      </c>
      <c r="H2579" s="13"/>
      <c r="I2579" s="10">
        <v>4</v>
      </c>
      <c r="J2579" s="10" t="s">
        <v>4215</v>
      </c>
      <c r="K2579" s="47"/>
      <c r="L2579" s="47"/>
      <c r="M2579" s="10" t="s">
        <v>45</v>
      </c>
      <c r="N2579" s="10"/>
      <c r="O2579" s="12">
        <v>41348</v>
      </c>
      <c r="P2579" s="4" t="s">
        <v>8075</v>
      </c>
      <c r="Q2579" s="10" t="s">
        <v>103</v>
      </c>
      <c r="R2579" s="10" t="s">
        <v>8088</v>
      </c>
      <c r="S2579" s="13" t="s">
        <v>20</v>
      </c>
    </row>
    <row r="2580" spans="1:19" ht="15" hidden="1" customHeight="1" x14ac:dyDescent="0.25">
      <c r="A2580" s="10">
        <v>659953</v>
      </c>
      <c r="B2580" s="10" t="s">
        <v>2351</v>
      </c>
      <c r="C2580" s="10"/>
      <c r="D2580" s="10"/>
      <c r="E2580" s="10"/>
      <c r="F2580" s="10" t="s">
        <v>4216</v>
      </c>
      <c r="G2580" s="11">
        <v>1517.5</v>
      </c>
      <c r="H2580" s="13"/>
      <c r="I2580" s="10" t="s">
        <v>4217</v>
      </c>
      <c r="J2580" s="10" t="s">
        <v>4218</v>
      </c>
      <c r="K2580" s="47"/>
      <c r="L2580" s="47"/>
      <c r="M2580" s="10" t="s">
        <v>45</v>
      </c>
      <c r="N2580" s="10"/>
      <c r="O2580" s="12">
        <v>41348</v>
      </c>
      <c r="P2580" s="4" t="s">
        <v>8075</v>
      </c>
      <c r="Q2580" s="10" t="s">
        <v>52</v>
      </c>
      <c r="R2580" s="10" t="s">
        <v>8088</v>
      </c>
      <c r="S2580" s="13" t="s">
        <v>20</v>
      </c>
    </row>
    <row r="2581" spans="1:19" ht="15" hidden="1" customHeight="1" x14ac:dyDescent="0.25">
      <c r="A2581" s="10">
        <v>659964</v>
      </c>
      <c r="B2581" s="10" t="s">
        <v>401</v>
      </c>
      <c r="C2581" s="10"/>
      <c r="D2581" s="10"/>
      <c r="E2581" s="10"/>
      <c r="F2581" s="10" t="s">
        <v>4219</v>
      </c>
      <c r="G2581" s="11">
        <v>20245</v>
      </c>
      <c r="H2581" s="13"/>
      <c r="I2581" s="10" t="s">
        <v>4220</v>
      </c>
      <c r="J2581" s="10">
        <v>15</v>
      </c>
      <c r="K2581" s="10" t="s">
        <v>4221</v>
      </c>
      <c r="L2581" s="47"/>
      <c r="M2581" s="10" t="s">
        <v>45</v>
      </c>
      <c r="N2581" s="10"/>
      <c r="O2581" s="12">
        <v>41348</v>
      </c>
      <c r="P2581" s="4" t="s">
        <v>8075</v>
      </c>
      <c r="Q2581" s="10" t="s">
        <v>34</v>
      </c>
      <c r="R2581" s="10" t="s">
        <v>8088</v>
      </c>
      <c r="S2581" s="13" t="s">
        <v>20</v>
      </c>
    </row>
    <row r="2582" spans="1:19" s="10" customFormat="1" ht="15" hidden="1" customHeight="1" x14ac:dyDescent="0.25">
      <c r="A2582" s="10">
        <v>653392</v>
      </c>
      <c r="B2582" s="10" t="s">
        <v>24</v>
      </c>
      <c r="C2582" s="76" t="s">
        <v>8351</v>
      </c>
      <c r="D2582" s="76"/>
      <c r="E2582" s="76"/>
      <c r="F2582" s="10" t="s">
        <v>989</v>
      </c>
      <c r="G2582" s="11">
        <v>967</v>
      </c>
      <c r="I2582" s="10">
        <v>12</v>
      </c>
      <c r="K2582" s="10">
        <v>12</v>
      </c>
      <c r="L2582" s="10">
        <v>1</v>
      </c>
      <c r="M2582" s="10" t="s">
        <v>18</v>
      </c>
      <c r="N2582" s="10">
        <v>778994</v>
      </c>
      <c r="O2582" s="12">
        <v>41310</v>
      </c>
      <c r="P2582" s="4" t="s">
        <v>8074</v>
      </c>
      <c r="Q2582" s="10" t="s">
        <v>49</v>
      </c>
      <c r="R2582" s="10" t="s">
        <v>8087</v>
      </c>
      <c r="S2582" s="10" t="s">
        <v>26</v>
      </c>
    </row>
    <row r="2583" spans="1:19" s="10" customFormat="1" ht="15" hidden="1" customHeight="1" x14ac:dyDescent="0.25">
      <c r="A2583" s="10">
        <v>656021</v>
      </c>
      <c r="B2583" s="10" t="s">
        <v>24</v>
      </c>
      <c r="C2583" s="76" t="s">
        <v>8351</v>
      </c>
      <c r="D2583" s="76"/>
      <c r="E2583" s="76"/>
      <c r="F2583" s="10" t="s">
        <v>989</v>
      </c>
      <c r="G2583" s="11">
        <v>1112.8</v>
      </c>
      <c r="I2583" s="10">
        <v>12</v>
      </c>
      <c r="K2583" s="10">
        <v>12</v>
      </c>
      <c r="L2583" s="10">
        <v>1</v>
      </c>
      <c r="M2583" s="10" t="s">
        <v>18</v>
      </c>
      <c r="N2583" s="10">
        <v>784584</v>
      </c>
      <c r="O2583" s="12">
        <v>41320</v>
      </c>
      <c r="P2583" s="4" t="s">
        <v>8074</v>
      </c>
      <c r="Q2583" s="10" t="s">
        <v>39</v>
      </c>
      <c r="R2583" s="10" t="s">
        <v>8087</v>
      </c>
      <c r="S2583" s="10" t="s">
        <v>26</v>
      </c>
    </row>
    <row r="2584" spans="1:19" s="10" customFormat="1" ht="15" hidden="1" customHeight="1" x14ac:dyDescent="0.25">
      <c r="A2584" s="10">
        <v>653514</v>
      </c>
      <c r="B2584" s="10" t="s">
        <v>24</v>
      </c>
      <c r="C2584" s="76" t="s">
        <v>8351</v>
      </c>
      <c r="D2584" s="76"/>
      <c r="E2584" s="76"/>
      <c r="F2584" s="10" t="s">
        <v>989</v>
      </c>
      <c r="G2584" s="11">
        <v>1180.4000000000001</v>
      </c>
      <c r="I2584" s="10">
        <v>12</v>
      </c>
      <c r="K2584" s="10">
        <v>12</v>
      </c>
      <c r="L2584" s="10">
        <v>1</v>
      </c>
      <c r="M2584" s="10" t="s">
        <v>45</v>
      </c>
      <c r="O2584" s="12">
        <v>41325</v>
      </c>
      <c r="P2584" s="4" t="s">
        <v>8074</v>
      </c>
      <c r="Q2584" s="10" t="s">
        <v>49</v>
      </c>
      <c r="R2584" s="10" t="s">
        <v>8087</v>
      </c>
      <c r="S2584" s="10" t="s">
        <v>26</v>
      </c>
    </row>
    <row r="2585" spans="1:19" ht="15" hidden="1" customHeight="1" x14ac:dyDescent="0.25">
      <c r="A2585" s="10">
        <v>644700</v>
      </c>
      <c r="B2585" s="10" t="s">
        <v>336</v>
      </c>
      <c r="C2585" s="10"/>
      <c r="D2585" s="10"/>
      <c r="E2585" s="10"/>
      <c r="F2585" s="10" t="s">
        <v>2821</v>
      </c>
      <c r="G2585" s="11">
        <v>2026</v>
      </c>
      <c r="H2585" s="13"/>
      <c r="I2585" s="10">
        <v>10</v>
      </c>
      <c r="J2585" s="47"/>
      <c r="K2585" s="10">
        <v>12</v>
      </c>
      <c r="L2585" s="10">
        <v>2</v>
      </c>
      <c r="M2585" s="10" t="s">
        <v>45</v>
      </c>
      <c r="N2585" s="10"/>
      <c r="O2585" s="12">
        <v>41285</v>
      </c>
      <c r="P2585" s="4" t="s">
        <v>8073</v>
      </c>
      <c r="Q2585" s="10" t="s">
        <v>29</v>
      </c>
      <c r="R2585" s="47" t="s">
        <v>8087</v>
      </c>
      <c r="S2585" s="13" t="s">
        <v>20</v>
      </c>
    </row>
    <row r="2586" spans="1:19" ht="15" hidden="1" customHeight="1" x14ac:dyDescent="0.25">
      <c r="A2586" s="10">
        <v>648546</v>
      </c>
      <c r="B2586" s="10" t="s">
        <v>2914</v>
      </c>
      <c r="C2586" s="10"/>
      <c r="D2586" s="10" t="s">
        <v>8558</v>
      </c>
      <c r="E2586" s="10"/>
      <c r="F2586" s="10" t="s">
        <v>2915</v>
      </c>
      <c r="G2586" s="11">
        <v>1491</v>
      </c>
      <c r="H2586" s="13"/>
      <c r="I2586" s="10" t="s">
        <v>2916</v>
      </c>
      <c r="J2586" s="10">
        <v>10</v>
      </c>
      <c r="K2586" s="10">
        <v>4</v>
      </c>
      <c r="L2586" s="47"/>
      <c r="M2586" s="10" t="s">
        <v>18</v>
      </c>
      <c r="N2586" s="10">
        <v>770088</v>
      </c>
      <c r="O2586" s="12">
        <v>41291</v>
      </c>
      <c r="P2586" s="4" t="s">
        <v>8073</v>
      </c>
      <c r="Q2586" s="10" t="s">
        <v>49</v>
      </c>
      <c r="R2586" s="10" t="s">
        <v>8088</v>
      </c>
      <c r="S2586" s="13" t="s">
        <v>20</v>
      </c>
    </row>
    <row r="2587" spans="1:19" ht="15" hidden="1" customHeight="1" x14ac:dyDescent="0.25">
      <c r="A2587" s="10">
        <v>668106</v>
      </c>
      <c r="B2587" s="10" t="s">
        <v>336</v>
      </c>
      <c r="C2587" s="10"/>
      <c r="D2587" s="10"/>
      <c r="E2587" s="10"/>
      <c r="F2587" s="10" t="s">
        <v>563</v>
      </c>
      <c r="G2587" s="11">
        <v>2010</v>
      </c>
      <c r="H2587" s="13"/>
      <c r="I2587" s="10">
        <v>7</v>
      </c>
      <c r="J2587" s="47"/>
      <c r="K2587" s="10">
        <v>8</v>
      </c>
      <c r="L2587" s="10">
        <v>2</v>
      </c>
      <c r="M2587" s="10" t="s">
        <v>45</v>
      </c>
      <c r="N2587" s="10"/>
      <c r="O2587" s="12">
        <v>41383</v>
      </c>
      <c r="P2587" s="4" t="s">
        <v>8076</v>
      </c>
      <c r="Q2587" s="10" t="s">
        <v>42</v>
      </c>
      <c r="R2587" s="47" t="s">
        <v>8087</v>
      </c>
      <c r="S2587" s="13" t="s">
        <v>20</v>
      </c>
    </row>
    <row r="2588" spans="1:19" ht="15" hidden="1" customHeight="1" x14ac:dyDescent="0.25">
      <c r="A2588" s="10">
        <v>646888</v>
      </c>
      <c r="B2588" s="10" t="s">
        <v>2863</v>
      </c>
      <c r="C2588" s="10"/>
      <c r="D2588" s="10" t="s">
        <v>8571</v>
      </c>
      <c r="E2588" s="10"/>
      <c r="F2588" s="10" t="s">
        <v>2864</v>
      </c>
      <c r="G2588" s="11">
        <v>1527.5</v>
      </c>
      <c r="H2588" s="13"/>
      <c r="I2588" s="10">
        <v>3.25</v>
      </c>
      <c r="J2588" s="10">
        <v>2.625</v>
      </c>
      <c r="K2588" s="10" t="s">
        <v>2865</v>
      </c>
      <c r="L2588" s="47"/>
      <c r="M2588" s="10" t="s">
        <v>18</v>
      </c>
      <c r="N2588" s="10">
        <v>768441</v>
      </c>
      <c r="O2588" s="12">
        <v>41288</v>
      </c>
      <c r="P2588" s="4" t="s">
        <v>8073</v>
      </c>
      <c r="Q2588" s="10" t="s">
        <v>164</v>
      </c>
      <c r="R2588" s="10" t="s">
        <v>8088</v>
      </c>
      <c r="S2588" s="13" t="s">
        <v>20</v>
      </c>
    </row>
    <row r="2589" spans="1:19" ht="15" hidden="1" customHeight="1" x14ac:dyDescent="0.25">
      <c r="A2589" s="10">
        <v>646946</v>
      </c>
      <c r="B2589" s="10" t="s">
        <v>369</v>
      </c>
      <c r="C2589" s="10"/>
      <c r="D2589" s="10"/>
      <c r="E2589" s="10"/>
      <c r="F2589" s="10" t="s">
        <v>3088</v>
      </c>
      <c r="G2589" s="11">
        <v>1990</v>
      </c>
      <c r="H2589" s="13"/>
      <c r="I2589" s="10">
        <v>6</v>
      </c>
      <c r="J2589" s="47"/>
      <c r="K2589" s="10">
        <v>10</v>
      </c>
      <c r="L2589" s="10">
        <v>1.5</v>
      </c>
      <c r="M2589" s="10" t="s">
        <v>45</v>
      </c>
      <c r="N2589" s="10"/>
      <c r="O2589" s="12">
        <v>41298</v>
      </c>
      <c r="P2589" s="4" t="s">
        <v>8073</v>
      </c>
      <c r="Q2589" s="10" t="s">
        <v>140</v>
      </c>
      <c r="R2589" s="10" t="s">
        <v>8088</v>
      </c>
      <c r="S2589" s="13" t="s">
        <v>20</v>
      </c>
    </row>
    <row r="2590" spans="1:19" ht="15" hidden="1" customHeight="1" x14ac:dyDescent="0.25">
      <c r="A2590" s="47">
        <v>704908</v>
      </c>
      <c r="B2590" s="47" t="s">
        <v>554</v>
      </c>
      <c r="C2590" s="47"/>
      <c r="D2590" s="47"/>
      <c r="E2590" s="47"/>
      <c r="F2590" s="47" t="s">
        <v>7852</v>
      </c>
      <c r="G2590" s="47">
        <v>1980</v>
      </c>
      <c r="H2590" s="13"/>
      <c r="I2590" s="47">
        <v>8</v>
      </c>
      <c r="J2590" s="47">
        <v>8</v>
      </c>
      <c r="K2590" s="47" t="s">
        <v>7853</v>
      </c>
      <c r="L2590" s="47"/>
      <c r="M2590" s="47" t="s">
        <v>45</v>
      </c>
      <c r="N2590" s="47"/>
      <c r="O2590" s="48">
        <v>41540</v>
      </c>
      <c r="P2590" s="50" t="s">
        <v>8081</v>
      </c>
      <c r="Q2590" s="47" t="s">
        <v>31</v>
      </c>
      <c r="R2590" s="10" t="s">
        <v>8088</v>
      </c>
      <c r="S2590" s="13" t="s">
        <v>20</v>
      </c>
    </row>
    <row r="2591" spans="1:19" ht="15" hidden="1" customHeight="1" x14ac:dyDescent="0.25">
      <c r="A2591" s="10">
        <v>625629</v>
      </c>
      <c r="B2591" s="10" t="s">
        <v>554</v>
      </c>
      <c r="C2591" s="10"/>
      <c r="D2591" s="10"/>
      <c r="E2591" s="10"/>
      <c r="F2591" s="10" t="s">
        <v>877</v>
      </c>
      <c r="G2591" s="11">
        <v>1962</v>
      </c>
      <c r="H2591" s="13"/>
      <c r="I2591" s="10">
        <v>8</v>
      </c>
      <c r="J2591" s="47"/>
      <c r="K2591" s="10">
        <v>10</v>
      </c>
      <c r="L2591" s="10">
        <v>2</v>
      </c>
      <c r="M2591" s="10" t="s">
        <v>45</v>
      </c>
      <c r="N2591" s="10"/>
      <c r="O2591" s="12">
        <v>41194</v>
      </c>
      <c r="P2591" s="4" t="s">
        <v>8070</v>
      </c>
      <c r="Q2591" s="10" t="s">
        <v>164</v>
      </c>
      <c r="R2591" s="10" t="s">
        <v>8088</v>
      </c>
      <c r="S2591" s="13" t="s">
        <v>20</v>
      </c>
    </row>
    <row r="2592" spans="1:19" ht="15" hidden="1" customHeight="1" x14ac:dyDescent="0.25">
      <c r="A2592" s="10">
        <v>660082</v>
      </c>
      <c r="B2592" s="10" t="s">
        <v>64</v>
      </c>
      <c r="C2592" s="10"/>
      <c r="D2592" s="10"/>
      <c r="E2592" s="10"/>
      <c r="F2592" s="10" t="s">
        <v>4233</v>
      </c>
      <c r="G2592" s="11">
        <v>863.6</v>
      </c>
      <c r="H2592" s="13"/>
      <c r="I2592" s="10" t="s">
        <v>4234</v>
      </c>
      <c r="J2592" s="10" t="s">
        <v>4235</v>
      </c>
      <c r="K2592" s="47"/>
      <c r="L2592" s="47"/>
      <c r="M2592" s="10" t="s">
        <v>45</v>
      </c>
      <c r="N2592" s="10"/>
      <c r="O2592" s="12">
        <v>41348</v>
      </c>
      <c r="P2592" s="4" t="s">
        <v>8075</v>
      </c>
      <c r="Q2592" s="10" t="s">
        <v>39</v>
      </c>
      <c r="R2592" s="10" t="s">
        <v>8088</v>
      </c>
      <c r="S2592" s="13" t="s">
        <v>20</v>
      </c>
    </row>
    <row r="2593" spans="1:19" ht="15" hidden="1" customHeight="1" x14ac:dyDescent="0.25">
      <c r="A2593" s="10">
        <v>655045</v>
      </c>
      <c r="B2593" s="10" t="s">
        <v>369</v>
      </c>
      <c r="C2593" s="10"/>
      <c r="D2593" s="10"/>
      <c r="E2593" s="10"/>
      <c r="F2593" s="10" t="s">
        <v>3884</v>
      </c>
      <c r="G2593" s="11">
        <v>1960</v>
      </c>
      <c r="H2593" s="13"/>
      <c r="I2593" s="10">
        <v>6</v>
      </c>
      <c r="J2593" s="47"/>
      <c r="K2593" s="10">
        <v>10</v>
      </c>
      <c r="L2593" s="10">
        <v>1.5</v>
      </c>
      <c r="M2593" s="10" t="s">
        <v>45</v>
      </c>
      <c r="N2593" s="10"/>
      <c r="O2593" s="12">
        <v>41331</v>
      </c>
      <c r="P2593" s="4" t="s">
        <v>8074</v>
      </c>
      <c r="Q2593" s="10" t="s">
        <v>140</v>
      </c>
      <c r="R2593" s="10" t="s">
        <v>8088</v>
      </c>
      <c r="S2593" s="13" t="s">
        <v>20</v>
      </c>
    </row>
    <row r="2594" spans="1:19" s="10" customFormat="1" ht="15" hidden="1" customHeight="1" x14ac:dyDescent="0.25">
      <c r="A2594" s="10">
        <v>664609</v>
      </c>
      <c r="B2594" s="10" t="s">
        <v>24</v>
      </c>
      <c r="C2594" s="76" t="s">
        <v>8351</v>
      </c>
      <c r="D2594" s="76"/>
      <c r="E2594" s="76"/>
      <c r="F2594" s="10" t="s">
        <v>989</v>
      </c>
      <c r="G2594" s="11">
        <v>1475.6</v>
      </c>
      <c r="I2594" s="10">
        <v>12</v>
      </c>
      <c r="K2594" s="10">
        <v>12</v>
      </c>
      <c r="L2594" s="10">
        <v>1</v>
      </c>
      <c r="M2594" s="10" t="s">
        <v>18</v>
      </c>
      <c r="N2594" s="10">
        <v>801001</v>
      </c>
      <c r="O2594" s="12">
        <v>41353</v>
      </c>
      <c r="P2594" s="4" t="s">
        <v>8075</v>
      </c>
      <c r="Q2594" s="10" t="s">
        <v>42</v>
      </c>
      <c r="R2594" s="10" t="s">
        <v>8087</v>
      </c>
      <c r="S2594" s="10" t="s">
        <v>26</v>
      </c>
    </row>
    <row r="2595" spans="1:19" ht="15" hidden="1" customHeight="1" x14ac:dyDescent="0.25">
      <c r="A2595" s="10">
        <v>662878</v>
      </c>
      <c r="B2595" s="10" t="s">
        <v>112</v>
      </c>
      <c r="C2595" s="10"/>
      <c r="D2595" s="10"/>
      <c r="E2595" s="10"/>
      <c r="F2595" s="10" t="s">
        <v>4468</v>
      </c>
      <c r="G2595" s="11">
        <v>1957.5</v>
      </c>
      <c r="H2595" s="13"/>
      <c r="I2595" s="10">
        <v>5</v>
      </c>
      <c r="J2595" s="47"/>
      <c r="K2595" s="10">
        <v>5</v>
      </c>
      <c r="L2595" s="10">
        <v>1.5</v>
      </c>
      <c r="M2595" s="10" t="s">
        <v>45</v>
      </c>
      <c r="N2595" s="10"/>
      <c r="O2595" s="12">
        <v>41360</v>
      </c>
      <c r="P2595" s="4" t="s">
        <v>8075</v>
      </c>
      <c r="Q2595" s="10" t="s">
        <v>25</v>
      </c>
      <c r="R2595" s="10" t="s">
        <v>8088</v>
      </c>
      <c r="S2595" s="13" t="s">
        <v>20</v>
      </c>
    </row>
    <row r="2596" spans="1:19" s="10" customFormat="1" ht="15" hidden="1" customHeight="1" x14ac:dyDescent="0.25">
      <c r="A2596" s="10">
        <v>672329</v>
      </c>
      <c r="B2596" s="10" t="s">
        <v>24</v>
      </c>
      <c r="C2596" s="76" t="s">
        <v>8351</v>
      </c>
      <c r="D2596" s="76"/>
      <c r="E2596" s="76"/>
      <c r="F2596" s="10" t="s">
        <v>989</v>
      </c>
      <c r="G2596" s="11">
        <v>1728</v>
      </c>
      <c r="I2596" s="10">
        <v>12</v>
      </c>
      <c r="K2596" s="10">
        <v>12</v>
      </c>
      <c r="L2596" s="10">
        <v>1</v>
      </c>
      <c r="M2596" s="10" t="s">
        <v>18</v>
      </c>
      <c r="N2596" s="10">
        <v>816552</v>
      </c>
      <c r="O2596" s="12">
        <v>41383</v>
      </c>
      <c r="P2596" s="4" t="s">
        <v>8076</v>
      </c>
      <c r="Q2596" s="10" t="s">
        <v>37</v>
      </c>
      <c r="R2596" s="10" t="s">
        <v>8087</v>
      </c>
      <c r="S2596" s="10" t="s">
        <v>26</v>
      </c>
    </row>
    <row r="2597" spans="1:19" ht="15" hidden="1" customHeight="1" x14ac:dyDescent="0.25">
      <c r="A2597" s="47">
        <v>694196</v>
      </c>
      <c r="B2597" s="47" t="s">
        <v>6807</v>
      </c>
      <c r="C2597" s="47"/>
      <c r="D2597" s="47"/>
      <c r="E2597" s="47"/>
      <c r="F2597" s="47" t="s">
        <v>6810</v>
      </c>
      <c r="G2597" s="47">
        <v>1945</v>
      </c>
      <c r="H2597" s="13"/>
      <c r="I2597" s="47" t="s">
        <v>6722</v>
      </c>
      <c r="J2597" s="47" t="s">
        <v>6811</v>
      </c>
      <c r="K2597" s="47"/>
      <c r="L2597" s="47"/>
      <c r="M2597" s="47" t="s">
        <v>45</v>
      </c>
      <c r="N2597" s="47"/>
      <c r="O2597" s="48">
        <v>41492</v>
      </c>
      <c r="P2597" s="50" t="s">
        <v>8080</v>
      </c>
      <c r="Q2597" s="47" t="s">
        <v>269</v>
      </c>
      <c r="R2597" s="10" t="s">
        <v>8088</v>
      </c>
      <c r="S2597" s="13" t="s">
        <v>20</v>
      </c>
    </row>
    <row r="2598" spans="1:19" ht="15" hidden="1" customHeight="1" x14ac:dyDescent="0.25">
      <c r="A2598" s="47">
        <v>703075</v>
      </c>
      <c r="B2598" s="47" t="s">
        <v>494</v>
      </c>
      <c r="C2598" s="47"/>
      <c r="D2598" s="47"/>
      <c r="E2598" s="47"/>
      <c r="F2598" s="47" t="s">
        <v>7699</v>
      </c>
      <c r="G2598" s="47">
        <v>1907</v>
      </c>
      <c r="H2598" s="13"/>
      <c r="I2598" s="47">
        <v>3</v>
      </c>
      <c r="J2598" s="47" t="s">
        <v>7700</v>
      </c>
      <c r="K2598" s="47"/>
      <c r="L2598" s="47"/>
      <c r="M2598" s="47" t="s">
        <v>45</v>
      </c>
      <c r="N2598" s="47"/>
      <c r="O2598" s="48">
        <v>41529</v>
      </c>
      <c r="P2598" s="50" t="s">
        <v>8081</v>
      </c>
      <c r="Q2598" s="47" t="s">
        <v>288</v>
      </c>
      <c r="R2598" s="10" t="s">
        <v>8088</v>
      </c>
      <c r="S2598" s="13" t="s">
        <v>20</v>
      </c>
    </row>
    <row r="2599" spans="1:19" ht="15" hidden="1" customHeight="1" x14ac:dyDescent="0.25">
      <c r="A2599" s="10">
        <v>686980</v>
      </c>
      <c r="B2599" s="10" t="s">
        <v>2625</v>
      </c>
      <c r="C2599" s="10"/>
      <c r="D2599" s="10"/>
      <c r="E2599" s="10"/>
      <c r="F2599" s="10" t="s">
        <v>6127</v>
      </c>
      <c r="G2599" s="11">
        <v>1906.5</v>
      </c>
      <c r="H2599" s="13"/>
      <c r="I2599" s="10">
        <v>8</v>
      </c>
      <c r="J2599" s="47"/>
      <c r="K2599" s="10">
        <v>10</v>
      </c>
      <c r="L2599" s="10">
        <v>4</v>
      </c>
      <c r="M2599" s="10" t="s">
        <v>45</v>
      </c>
      <c r="N2599" s="10"/>
      <c r="O2599" s="12">
        <v>41443</v>
      </c>
      <c r="P2599" s="4" t="s">
        <v>8078</v>
      </c>
      <c r="Q2599" s="10" t="s">
        <v>3113</v>
      </c>
      <c r="R2599" s="10" t="s">
        <v>8088</v>
      </c>
      <c r="S2599" s="13" t="s">
        <v>20</v>
      </c>
    </row>
    <row r="2600" spans="1:19" ht="15" hidden="1" customHeight="1" x14ac:dyDescent="0.25">
      <c r="A2600" s="10">
        <v>660106</v>
      </c>
      <c r="B2600" s="10" t="s">
        <v>1114</v>
      </c>
      <c r="C2600" s="10"/>
      <c r="D2600" s="10"/>
      <c r="E2600" s="10"/>
      <c r="F2600" s="10" t="s">
        <v>4241</v>
      </c>
      <c r="G2600" s="11">
        <v>8268</v>
      </c>
      <c r="H2600" s="13"/>
      <c r="I2600" s="10">
        <v>9.75</v>
      </c>
      <c r="J2600" s="10" t="s">
        <v>4242</v>
      </c>
      <c r="K2600" s="47"/>
      <c r="L2600" s="47"/>
      <c r="M2600" s="10" t="s">
        <v>45</v>
      </c>
      <c r="N2600" s="10"/>
      <c r="O2600" s="12">
        <v>41348</v>
      </c>
      <c r="P2600" s="4" t="s">
        <v>8075</v>
      </c>
      <c r="Q2600" s="10" t="s">
        <v>29</v>
      </c>
      <c r="R2600" s="47" t="s">
        <v>8087</v>
      </c>
      <c r="S2600" s="13" t="s">
        <v>20</v>
      </c>
    </row>
    <row r="2601" spans="1:19" ht="15" hidden="1" customHeight="1" x14ac:dyDescent="0.25">
      <c r="A2601" s="47">
        <v>686980</v>
      </c>
      <c r="B2601" s="47" t="s">
        <v>2625</v>
      </c>
      <c r="C2601" s="47"/>
      <c r="D2601" s="47"/>
      <c r="E2601" s="47"/>
      <c r="F2601" s="47" t="s">
        <v>8168</v>
      </c>
      <c r="G2601" s="47">
        <v>1906.5</v>
      </c>
      <c r="H2601" s="13"/>
      <c r="I2601" s="47">
        <v>8</v>
      </c>
      <c r="J2601" s="47" t="s">
        <v>422</v>
      </c>
      <c r="K2601" s="47"/>
      <c r="L2601" s="47"/>
      <c r="M2601" s="47" t="s">
        <v>45</v>
      </c>
      <c r="N2601" s="47"/>
      <c r="O2601" s="48">
        <v>41458</v>
      </c>
      <c r="P2601" s="50" t="s">
        <v>8079</v>
      </c>
      <c r="Q2601" s="47" t="s">
        <v>3113</v>
      </c>
      <c r="R2601" s="47" t="s">
        <v>8088</v>
      </c>
      <c r="S2601" s="13" t="s">
        <v>20</v>
      </c>
    </row>
    <row r="2602" spans="1:19" ht="15" hidden="1" customHeight="1" x14ac:dyDescent="0.25">
      <c r="A2602" s="10">
        <v>653292</v>
      </c>
      <c r="B2602" s="10" t="s">
        <v>35</v>
      </c>
      <c r="C2602" s="10"/>
      <c r="D2602" s="10" t="s">
        <v>8556</v>
      </c>
      <c r="E2602" s="10"/>
      <c r="F2602" s="10" t="s">
        <v>3377</v>
      </c>
      <c r="G2602" s="11">
        <v>1530</v>
      </c>
      <c r="H2602" s="13"/>
      <c r="I2602" s="10">
        <v>4.5</v>
      </c>
      <c r="J2602" s="47"/>
      <c r="K2602" s="10">
        <v>5</v>
      </c>
      <c r="L2602" s="10">
        <v>1.5</v>
      </c>
      <c r="M2602" s="10" t="s">
        <v>18</v>
      </c>
      <c r="N2602" s="10">
        <v>779767</v>
      </c>
      <c r="O2602" s="12">
        <v>41311</v>
      </c>
      <c r="P2602" s="4" t="s">
        <v>8074</v>
      </c>
      <c r="Q2602" s="10" t="s">
        <v>3113</v>
      </c>
      <c r="R2602" s="10" t="s">
        <v>8088</v>
      </c>
      <c r="S2602" s="13" t="s">
        <v>20</v>
      </c>
    </row>
    <row r="2603" spans="1:19" ht="15" hidden="1" customHeight="1" x14ac:dyDescent="0.25">
      <c r="A2603" s="47">
        <v>690661</v>
      </c>
      <c r="B2603" s="47" t="s">
        <v>35</v>
      </c>
      <c r="C2603" s="47"/>
      <c r="D2603" s="10" t="s">
        <v>8556</v>
      </c>
      <c r="E2603" s="47"/>
      <c r="F2603" s="47" t="s">
        <v>6506</v>
      </c>
      <c r="G2603" s="47">
        <v>1530</v>
      </c>
      <c r="H2603" s="13"/>
      <c r="I2603" s="47">
        <v>4.5</v>
      </c>
      <c r="J2603" s="47" t="s">
        <v>6507</v>
      </c>
      <c r="K2603" s="47"/>
      <c r="L2603" s="47"/>
      <c r="M2603" s="47" t="s">
        <v>18</v>
      </c>
      <c r="N2603" s="47">
        <v>856290</v>
      </c>
      <c r="O2603" s="48">
        <v>41458</v>
      </c>
      <c r="P2603" s="50" t="s">
        <v>8079</v>
      </c>
      <c r="Q2603" s="47" t="s">
        <v>5913</v>
      </c>
      <c r="R2603" s="47" t="s">
        <v>8087</v>
      </c>
      <c r="S2603" s="13" t="s">
        <v>20</v>
      </c>
    </row>
    <row r="2604" spans="1:19" s="10" customFormat="1" ht="15" hidden="1" customHeight="1" x14ac:dyDescent="0.25">
      <c r="A2604" s="10">
        <v>682062</v>
      </c>
      <c r="B2604" s="10" t="s">
        <v>24</v>
      </c>
      <c r="C2604" s="76" t="s">
        <v>8351</v>
      </c>
      <c r="D2604" s="76"/>
      <c r="E2604" s="76"/>
      <c r="F2604" s="10" t="s">
        <v>989</v>
      </c>
      <c r="G2604" s="11">
        <v>1720</v>
      </c>
      <c r="I2604" s="10">
        <v>12</v>
      </c>
      <c r="K2604" s="10">
        <v>12</v>
      </c>
      <c r="L2604" s="10">
        <v>1</v>
      </c>
      <c r="M2604" s="10" t="s">
        <v>18</v>
      </c>
      <c r="N2604" s="10">
        <v>837737</v>
      </c>
      <c r="O2604" s="12">
        <v>41424</v>
      </c>
      <c r="P2604" s="4" t="s">
        <v>8077</v>
      </c>
      <c r="Q2604" s="10" t="s">
        <v>164</v>
      </c>
      <c r="R2604" s="10" t="s">
        <v>8087</v>
      </c>
      <c r="S2604" s="10" t="s">
        <v>26</v>
      </c>
    </row>
    <row r="2605" spans="1:19" s="10" customFormat="1" ht="15" hidden="1" customHeight="1" x14ac:dyDescent="0.25">
      <c r="A2605" s="10">
        <v>686206</v>
      </c>
      <c r="B2605" s="10" t="s">
        <v>24</v>
      </c>
      <c r="C2605" s="76" t="s">
        <v>8351</v>
      </c>
      <c r="D2605" s="76"/>
      <c r="E2605" s="76"/>
      <c r="F2605" s="10" t="s">
        <v>989</v>
      </c>
      <c r="G2605" s="11">
        <v>2514</v>
      </c>
      <c r="I2605" s="10">
        <v>12</v>
      </c>
      <c r="K2605" s="10">
        <v>12</v>
      </c>
      <c r="L2605" s="10">
        <v>1</v>
      </c>
      <c r="M2605" s="10" t="s">
        <v>18</v>
      </c>
      <c r="N2605" s="10">
        <v>846641</v>
      </c>
      <c r="O2605" s="12">
        <v>41439</v>
      </c>
      <c r="P2605" s="4" t="s">
        <v>8078</v>
      </c>
      <c r="Q2605" s="10" t="s">
        <v>52</v>
      </c>
      <c r="R2605" s="10" t="s">
        <v>8087</v>
      </c>
      <c r="S2605" s="10" t="s">
        <v>26</v>
      </c>
    </row>
    <row r="2606" spans="1:19" s="10" customFormat="1" ht="15" hidden="1" customHeight="1" x14ac:dyDescent="0.25">
      <c r="A2606" s="10">
        <v>650761</v>
      </c>
      <c r="B2606" s="10" t="s">
        <v>24</v>
      </c>
      <c r="C2606" s="76" t="s">
        <v>8351</v>
      </c>
      <c r="D2606" s="76"/>
      <c r="E2606" s="76"/>
      <c r="F2606" s="10" t="s">
        <v>3451</v>
      </c>
      <c r="G2606" s="11">
        <v>2184</v>
      </c>
      <c r="I2606" s="10">
        <v>12</v>
      </c>
      <c r="K2606" s="10">
        <v>12</v>
      </c>
      <c r="L2606" s="10">
        <v>1.5</v>
      </c>
      <c r="M2606" s="10" t="s">
        <v>45</v>
      </c>
      <c r="O2606" s="12">
        <v>41313</v>
      </c>
      <c r="P2606" s="4" t="s">
        <v>8074</v>
      </c>
      <c r="Q2606" s="10" t="s">
        <v>52</v>
      </c>
      <c r="R2606" s="10" t="s">
        <v>8087</v>
      </c>
      <c r="S2606" s="10" t="s">
        <v>26</v>
      </c>
    </row>
    <row r="2607" spans="1:19" s="10" customFormat="1" ht="15" hidden="1" customHeight="1" x14ac:dyDescent="0.25">
      <c r="A2607" s="10">
        <v>623303</v>
      </c>
      <c r="B2607" s="10" t="s">
        <v>64</v>
      </c>
      <c r="C2607" s="76" t="s">
        <v>8351</v>
      </c>
      <c r="D2607" s="76"/>
      <c r="E2607" s="76"/>
      <c r="F2607" s="10" t="s">
        <v>641</v>
      </c>
      <c r="G2607" s="11">
        <v>805.68</v>
      </c>
      <c r="I2607" s="10">
        <v>12</v>
      </c>
      <c r="K2607" s="10">
        <v>12</v>
      </c>
      <c r="L2607" s="10">
        <v>2</v>
      </c>
      <c r="M2607" s="10" t="s">
        <v>45</v>
      </c>
      <c r="O2607" s="12">
        <v>41185</v>
      </c>
      <c r="P2607" s="4" t="s">
        <v>8070</v>
      </c>
      <c r="Q2607" s="10" t="s">
        <v>29</v>
      </c>
      <c r="R2607" s="10" t="s">
        <v>8088</v>
      </c>
      <c r="S2607" s="10" t="s">
        <v>26</v>
      </c>
    </row>
    <row r="2608" spans="1:19" s="10" customFormat="1" ht="15" hidden="1" customHeight="1" x14ac:dyDescent="0.25">
      <c r="A2608" s="10">
        <v>650936</v>
      </c>
      <c r="B2608" s="10" t="s">
        <v>24</v>
      </c>
      <c r="C2608" s="76" t="s">
        <v>8351</v>
      </c>
      <c r="D2608" s="76"/>
      <c r="E2608" s="76"/>
      <c r="F2608" s="10" t="s">
        <v>3460</v>
      </c>
      <c r="G2608" s="11">
        <v>2750</v>
      </c>
      <c r="I2608" s="10">
        <v>12</v>
      </c>
      <c r="K2608" s="10">
        <v>12</v>
      </c>
      <c r="L2608" s="10">
        <v>2</v>
      </c>
      <c r="M2608" s="10" t="s">
        <v>45</v>
      </c>
      <c r="O2608" s="12">
        <v>41316</v>
      </c>
      <c r="P2608" s="4" t="s">
        <v>8074</v>
      </c>
      <c r="Q2608" s="10" t="s">
        <v>52</v>
      </c>
      <c r="R2608" s="10" t="s">
        <v>8087</v>
      </c>
      <c r="S2608" s="10" t="s">
        <v>26</v>
      </c>
    </row>
    <row r="2609" spans="1:19" s="10" customFormat="1" ht="15" hidden="1" customHeight="1" x14ac:dyDescent="0.25">
      <c r="A2609" s="10">
        <v>639940</v>
      </c>
      <c r="B2609" s="10" t="s">
        <v>127</v>
      </c>
      <c r="C2609" s="76" t="s">
        <v>8351</v>
      </c>
      <c r="D2609" s="76"/>
      <c r="E2609" s="76"/>
      <c r="F2609" s="10" t="s">
        <v>2380</v>
      </c>
      <c r="G2609" s="11">
        <v>2488.5</v>
      </c>
      <c r="I2609" s="10">
        <v>12</v>
      </c>
      <c r="K2609" s="10">
        <v>16</v>
      </c>
      <c r="L2609" s="10">
        <v>1</v>
      </c>
      <c r="M2609" s="10" t="s">
        <v>45</v>
      </c>
      <c r="O2609" s="12">
        <v>41262</v>
      </c>
      <c r="P2609" s="4" t="s">
        <v>8072</v>
      </c>
      <c r="Q2609" s="10" t="s">
        <v>58</v>
      </c>
      <c r="R2609" s="10" t="s">
        <v>8088</v>
      </c>
      <c r="S2609" s="10" t="s">
        <v>26</v>
      </c>
    </row>
    <row r="2610" spans="1:19" ht="15" hidden="1" customHeight="1" x14ac:dyDescent="0.25">
      <c r="A2610" s="10">
        <v>660699</v>
      </c>
      <c r="B2610" s="10" t="s">
        <v>255</v>
      </c>
      <c r="C2610" s="10"/>
      <c r="D2610" s="10"/>
      <c r="E2610" s="10"/>
      <c r="F2610" s="10" t="s">
        <v>4291</v>
      </c>
      <c r="G2610" s="11">
        <v>1897.5</v>
      </c>
      <c r="H2610" s="13"/>
      <c r="I2610" s="10">
        <v>6</v>
      </c>
      <c r="J2610" s="47"/>
      <c r="K2610" s="10">
        <v>17</v>
      </c>
      <c r="L2610" s="10">
        <v>4</v>
      </c>
      <c r="M2610" s="10" t="s">
        <v>45</v>
      </c>
      <c r="N2610" s="10"/>
      <c r="O2610" s="12">
        <v>41352</v>
      </c>
      <c r="P2610" s="4" t="s">
        <v>8075</v>
      </c>
      <c r="Q2610" s="10" t="s">
        <v>39</v>
      </c>
      <c r="R2610" s="10" t="s">
        <v>8088</v>
      </c>
      <c r="S2610" s="13" t="s">
        <v>20</v>
      </c>
    </row>
    <row r="2611" spans="1:19" ht="15" hidden="1" customHeight="1" x14ac:dyDescent="0.25">
      <c r="A2611" s="10">
        <v>644386</v>
      </c>
      <c r="B2611" s="10" t="s">
        <v>2783</v>
      </c>
      <c r="C2611" s="10"/>
      <c r="D2611" s="10"/>
      <c r="E2611" s="10"/>
      <c r="F2611" s="10" t="s">
        <v>2785</v>
      </c>
      <c r="G2611" s="11">
        <v>1879.8</v>
      </c>
      <c r="H2611" s="13"/>
      <c r="I2611" s="10">
        <v>8</v>
      </c>
      <c r="J2611" s="47"/>
      <c r="K2611" s="10">
        <v>10</v>
      </c>
      <c r="L2611" s="10">
        <v>1.25</v>
      </c>
      <c r="M2611" s="10" t="s">
        <v>45</v>
      </c>
      <c r="N2611" s="10"/>
      <c r="O2611" s="12">
        <v>41281</v>
      </c>
      <c r="P2611" s="4" t="s">
        <v>8073</v>
      </c>
      <c r="Q2611" s="10" t="s">
        <v>52</v>
      </c>
      <c r="R2611" s="10" t="s">
        <v>8088</v>
      </c>
      <c r="S2611" s="13" t="s">
        <v>20</v>
      </c>
    </row>
    <row r="2612" spans="1:19" ht="15" hidden="1" customHeight="1" x14ac:dyDescent="0.25">
      <c r="A2612" s="47">
        <v>690661</v>
      </c>
      <c r="B2612" s="47" t="s">
        <v>35</v>
      </c>
      <c r="C2612" s="47"/>
      <c r="D2612" s="10" t="s">
        <v>8556</v>
      </c>
      <c r="E2612" s="47"/>
      <c r="F2612" s="47" t="s">
        <v>6506</v>
      </c>
      <c r="G2612" s="47">
        <v>1530</v>
      </c>
      <c r="H2612" s="13"/>
      <c r="I2612" s="47">
        <v>4.5</v>
      </c>
      <c r="J2612" s="47" t="s">
        <v>6507</v>
      </c>
      <c r="K2612" s="47"/>
      <c r="L2612" s="47"/>
      <c r="M2612" s="47" t="s">
        <v>18</v>
      </c>
      <c r="N2612" s="47">
        <v>856290</v>
      </c>
      <c r="O2612" s="48">
        <v>41458</v>
      </c>
      <c r="P2612" s="50" t="s">
        <v>8079</v>
      </c>
      <c r="Q2612" s="47" t="s">
        <v>5913</v>
      </c>
      <c r="R2612" s="47" t="s">
        <v>8087</v>
      </c>
      <c r="S2612" s="13" t="s">
        <v>20</v>
      </c>
    </row>
    <row r="2613" spans="1:19" ht="15" hidden="1" customHeight="1" x14ac:dyDescent="0.25">
      <c r="A2613" s="10">
        <v>688696</v>
      </c>
      <c r="B2613" s="10" t="s">
        <v>503</v>
      </c>
      <c r="C2613" s="10"/>
      <c r="D2613" s="10"/>
      <c r="E2613" s="10"/>
      <c r="F2613" s="10" t="s">
        <v>504</v>
      </c>
      <c r="G2613" s="11">
        <v>1872.5</v>
      </c>
      <c r="H2613" s="13"/>
      <c r="I2613" s="10">
        <v>5.375</v>
      </c>
      <c r="J2613" s="47"/>
      <c r="K2613" s="10">
        <v>9.875</v>
      </c>
      <c r="L2613" s="10">
        <v>2</v>
      </c>
      <c r="M2613" s="10" t="s">
        <v>45</v>
      </c>
      <c r="N2613" s="10"/>
      <c r="O2613" s="12">
        <v>41449</v>
      </c>
      <c r="P2613" s="4" t="s">
        <v>8078</v>
      </c>
      <c r="Q2613" s="10" t="s">
        <v>52</v>
      </c>
      <c r="R2613" s="47" t="s">
        <v>8087</v>
      </c>
      <c r="S2613" s="13" t="s">
        <v>20</v>
      </c>
    </row>
    <row r="2614" spans="1:19" ht="15" hidden="1" customHeight="1" x14ac:dyDescent="0.25">
      <c r="A2614" s="47">
        <v>688696</v>
      </c>
      <c r="B2614" s="47" t="s">
        <v>503</v>
      </c>
      <c r="C2614" s="47"/>
      <c r="D2614" s="47"/>
      <c r="E2614" s="47"/>
      <c r="F2614" s="47" t="s">
        <v>7849</v>
      </c>
      <c r="G2614" s="47">
        <v>1872.5</v>
      </c>
      <c r="H2614" s="13"/>
      <c r="I2614" s="47">
        <v>5.375</v>
      </c>
      <c r="J2614" s="47">
        <v>9.875</v>
      </c>
      <c r="K2614" s="47" t="s">
        <v>7850</v>
      </c>
      <c r="L2614" s="47"/>
      <c r="M2614" s="47" t="s">
        <v>45</v>
      </c>
      <c r="N2614" s="47"/>
      <c r="O2614" s="48">
        <v>41464</v>
      </c>
      <c r="P2614" s="50" t="s">
        <v>8079</v>
      </c>
      <c r="Q2614" s="47" t="s">
        <v>52</v>
      </c>
      <c r="R2614" s="47" t="s">
        <v>8087</v>
      </c>
      <c r="S2614" s="13" t="s">
        <v>20</v>
      </c>
    </row>
    <row r="2615" spans="1:19" ht="15" hidden="1" customHeight="1" x14ac:dyDescent="0.25">
      <c r="A2615" s="10">
        <v>687106</v>
      </c>
      <c r="B2615" s="10" t="s">
        <v>1134</v>
      </c>
      <c r="C2615" s="10"/>
      <c r="D2615" s="10" t="s">
        <v>8572</v>
      </c>
      <c r="E2615" s="10"/>
      <c r="F2615" s="10" t="s">
        <v>3984</v>
      </c>
      <c r="G2615" s="11">
        <v>1563.75</v>
      </c>
      <c r="H2615" s="13"/>
      <c r="I2615" s="10">
        <v>12</v>
      </c>
      <c r="J2615" s="10" t="s">
        <v>3985</v>
      </c>
      <c r="K2615" s="47"/>
      <c r="L2615" s="47"/>
      <c r="M2615" s="10" t="s">
        <v>18</v>
      </c>
      <c r="N2615" s="10">
        <v>851252</v>
      </c>
      <c r="O2615" s="12">
        <v>41449</v>
      </c>
      <c r="P2615" s="4" t="s">
        <v>8078</v>
      </c>
      <c r="Q2615" s="10" t="s">
        <v>19</v>
      </c>
      <c r="R2615" s="47" t="s">
        <v>8087</v>
      </c>
      <c r="S2615" s="13" t="s">
        <v>20</v>
      </c>
    </row>
    <row r="2616" spans="1:19" ht="15" hidden="1" customHeight="1" x14ac:dyDescent="0.25">
      <c r="A2616" s="10">
        <v>671133</v>
      </c>
      <c r="B2616" s="10" t="s">
        <v>370</v>
      </c>
      <c r="C2616" s="10"/>
      <c r="D2616" s="10" t="s">
        <v>8558</v>
      </c>
      <c r="E2616" s="10"/>
      <c r="F2616" s="10" t="s">
        <v>4923</v>
      </c>
      <c r="G2616" s="11">
        <v>1581.3</v>
      </c>
      <c r="H2616" s="13"/>
      <c r="I2616" s="10">
        <v>20</v>
      </c>
      <c r="J2616" s="47"/>
      <c r="K2616" s="10">
        <v>24</v>
      </c>
      <c r="L2616" s="10">
        <v>3</v>
      </c>
      <c r="M2616" s="10" t="s">
        <v>18</v>
      </c>
      <c r="N2616" s="10">
        <v>815263</v>
      </c>
      <c r="O2616" s="12">
        <v>41381</v>
      </c>
      <c r="P2616" s="4" t="s">
        <v>8076</v>
      </c>
      <c r="Q2616" s="10" t="s">
        <v>25</v>
      </c>
      <c r="R2616" s="10" t="s">
        <v>8088</v>
      </c>
      <c r="S2616" s="13" t="s">
        <v>20</v>
      </c>
    </row>
    <row r="2617" spans="1:19" s="10" customFormat="1" ht="15" hidden="1" customHeight="1" x14ac:dyDescent="0.25">
      <c r="A2617" s="10">
        <v>626520</v>
      </c>
      <c r="B2617" s="10" t="s">
        <v>665</v>
      </c>
      <c r="C2617" s="76" t="s">
        <v>8351</v>
      </c>
      <c r="D2617" s="76"/>
      <c r="E2617" s="76"/>
      <c r="F2617" s="10" t="s">
        <v>666</v>
      </c>
      <c r="G2617" s="11">
        <v>1407.6</v>
      </c>
      <c r="I2617" s="10">
        <v>12</v>
      </c>
      <c r="K2617" s="10">
        <v>18</v>
      </c>
      <c r="L2617" s="10">
        <v>1.5</v>
      </c>
      <c r="M2617" s="10" t="s">
        <v>18</v>
      </c>
      <c r="N2617" s="10">
        <v>724223</v>
      </c>
      <c r="O2617" s="12">
        <v>41185</v>
      </c>
      <c r="P2617" s="4" t="s">
        <v>8070</v>
      </c>
      <c r="Q2617" s="10" t="s">
        <v>140</v>
      </c>
      <c r="R2617" s="10" t="s">
        <v>8088</v>
      </c>
      <c r="S2617" s="10" t="s">
        <v>26</v>
      </c>
    </row>
    <row r="2618" spans="1:19" s="10" customFormat="1" ht="15" hidden="1" customHeight="1" x14ac:dyDescent="0.25">
      <c r="A2618" s="10">
        <v>691689</v>
      </c>
      <c r="B2618" s="10" t="s">
        <v>665</v>
      </c>
      <c r="C2618" s="76" t="s">
        <v>8351</v>
      </c>
      <c r="D2618" s="76"/>
      <c r="E2618" s="76"/>
      <c r="F2618" s="10" t="s">
        <v>6556</v>
      </c>
      <c r="G2618" s="10">
        <v>1351</v>
      </c>
      <c r="I2618" s="10">
        <v>12</v>
      </c>
      <c r="K2618" s="10">
        <v>18</v>
      </c>
      <c r="L2618" s="10">
        <v>1.5</v>
      </c>
      <c r="M2618" s="10" t="s">
        <v>18</v>
      </c>
      <c r="N2618" s="10">
        <v>858866</v>
      </c>
      <c r="O2618" s="12">
        <v>41465</v>
      </c>
      <c r="P2618" s="4" t="s">
        <v>8079</v>
      </c>
      <c r="Q2618" s="10" t="s">
        <v>5898</v>
      </c>
      <c r="R2618" s="10" t="s">
        <v>8087</v>
      </c>
      <c r="S2618" s="10" t="s">
        <v>26</v>
      </c>
    </row>
    <row r="2619" spans="1:19" s="10" customFormat="1" ht="15" hidden="1" customHeight="1" x14ac:dyDescent="0.25">
      <c r="A2619" s="10">
        <v>691689</v>
      </c>
      <c r="B2619" s="10" t="s">
        <v>665</v>
      </c>
      <c r="C2619" s="76" t="s">
        <v>8351</v>
      </c>
      <c r="D2619" s="76"/>
      <c r="E2619" s="76"/>
      <c r="F2619" s="10" t="s">
        <v>6556</v>
      </c>
      <c r="G2619" s="10">
        <v>1351</v>
      </c>
      <c r="I2619" s="10">
        <v>12</v>
      </c>
      <c r="K2619" s="10">
        <v>18</v>
      </c>
      <c r="L2619" s="10">
        <v>1.5</v>
      </c>
      <c r="M2619" s="10" t="s">
        <v>18</v>
      </c>
      <c r="N2619" s="10">
        <v>858866</v>
      </c>
      <c r="O2619" s="12">
        <v>41465</v>
      </c>
      <c r="P2619" s="4" t="s">
        <v>8079</v>
      </c>
      <c r="Q2619" s="10" t="s">
        <v>5898</v>
      </c>
      <c r="R2619" s="10" t="s">
        <v>8087</v>
      </c>
      <c r="S2619" s="10" t="s">
        <v>26</v>
      </c>
    </row>
    <row r="2620" spans="1:19" s="10" customFormat="1" ht="15" hidden="1" customHeight="1" x14ac:dyDescent="0.25">
      <c r="A2620" s="10">
        <v>691315</v>
      </c>
      <c r="B2620" s="10" t="s">
        <v>665</v>
      </c>
      <c r="C2620" s="76" t="s">
        <v>8351</v>
      </c>
      <c r="D2620" s="76"/>
      <c r="E2620" s="76"/>
      <c r="F2620" s="10" t="s">
        <v>6556</v>
      </c>
      <c r="G2620" s="10">
        <v>1351</v>
      </c>
      <c r="I2620" s="10">
        <v>12</v>
      </c>
      <c r="K2620" s="10">
        <v>18</v>
      </c>
      <c r="L2620" s="10">
        <v>1.5</v>
      </c>
      <c r="M2620" s="10" t="s">
        <v>45</v>
      </c>
      <c r="O2620" s="12">
        <v>41478</v>
      </c>
      <c r="P2620" s="4" t="s">
        <v>8079</v>
      </c>
      <c r="Q2620" s="10" t="s">
        <v>140</v>
      </c>
      <c r="R2620" s="10" t="s">
        <v>8087</v>
      </c>
      <c r="S2620" s="10" t="s">
        <v>26</v>
      </c>
    </row>
    <row r="2621" spans="1:19" s="10" customFormat="1" ht="15" hidden="1" customHeight="1" x14ac:dyDescent="0.25">
      <c r="A2621" s="10">
        <v>691315</v>
      </c>
      <c r="B2621" s="10" t="s">
        <v>665</v>
      </c>
      <c r="C2621" s="76" t="s">
        <v>8351</v>
      </c>
      <c r="D2621" s="76"/>
      <c r="E2621" s="76"/>
      <c r="F2621" s="10" t="s">
        <v>6556</v>
      </c>
      <c r="G2621" s="10">
        <v>1351</v>
      </c>
      <c r="I2621" s="10">
        <v>12</v>
      </c>
      <c r="K2621" s="10">
        <v>18</v>
      </c>
      <c r="L2621" s="10">
        <v>1.5</v>
      </c>
      <c r="M2621" s="10" t="s">
        <v>45</v>
      </c>
      <c r="O2621" s="12">
        <v>41478</v>
      </c>
      <c r="P2621" s="4" t="s">
        <v>8079</v>
      </c>
      <c r="Q2621" s="10" t="s">
        <v>140</v>
      </c>
      <c r="R2621" s="10" t="s">
        <v>8087</v>
      </c>
      <c r="S2621" s="10" t="s">
        <v>26</v>
      </c>
    </row>
    <row r="2622" spans="1:19" s="10" customFormat="1" ht="15" hidden="1" customHeight="1" x14ac:dyDescent="0.25">
      <c r="A2622" s="10">
        <v>666604</v>
      </c>
      <c r="B2622" s="10" t="s">
        <v>450</v>
      </c>
      <c r="C2622" s="76" t="s">
        <v>8390</v>
      </c>
      <c r="D2622" s="76"/>
      <c r="E2622" s="76"/>
      <c r="F2622" s="10" t="s">
        <v>4827</v>
      </c>
      <c r="G2622" s="11">
        <v>6704.1</v>
      </c>
      <c r="I2622" s="10">
        <v>22</v>
      </c>
      <c r="K2622" s="10">
        <v>35.5</v>
      </c>
      <c r="L2622" s="10">
        <v>1</v>
      </c>
      <c r="M2622" s="10" t="s">
        <v>45</v>
      </c>
      <c r="O2622" s="12">
        <v>41376</v>
      </c>
      <c r="P2622" s="4" t="s">
        <v>8076</v>
      </c>
      <c r="Q2622" s="10" t="s">
        <v>47</v>
      </c>
      <c r="R2622" s="10" t="s">
        <v>8088</v>
      </c>
      <c r="S2622" s="10" t="s">
        <v>26</v>
      </c>
    </row>
    <row r="2623" spans="1:19" s="10" customFormat="1" ht="15" hidden="1" customHeight="1" x14ac:dyDescent="0.25">
      <c r="A2623" s="10">
        <v>624029</v>
      </c>
      <c r="B2623" s="10" t="s">
        <v>514</v>
      </c>
      <c r="C2623" s="76" t="s">
        <v>8390</v>
      </c>
      <c r="D2623" s="76"/>
      <c r="E2623" s="76"/>
      <c r="F2623" s="10" t="s">
        <v>715</v>
      </c>
      <c r="G2623" s="11">
        <v>14356.8</v>
      </c>
      <c r="H2623" s="10">
        <v>1</v>
      </c>
      <c r="I2623" s="10">
        <v>40</v>
      </c>
      <c r="J2623" s="10">
        <v>7.5</v>
      </c>
      <c r="K2623" s="10">
        <v>32</v>
      </c>
      <c r="L2623" s="10">
        <v>1.25</v>
      </c>
      <c r="M2623" s="10" t="s">
        <v>45</v>
      </c>
      <c r="O2623" s="12">
        <v>41187</v>
      </c>
      <c r="P2623" s="4" t="s">
        <v>8070</v>
      </c>
      <c r="Q2623" s="10" t="s">
        <v>42</v>
      </c>
      <c r="R2623" s="10" t="s">
        <v>8088</v>
      </c>
      <c r="S2623" s="10" t="s">
        <v>26</v>
      </c>
    </row>
    <row r="2624" spans="1:19" s="10" customFormat="1" ht="15" hidden="1" customHeight="1" x14ac:dyDescent="0.25">
      <c r="A2624" s="10">
        <v>688073</v>
      </c>
      <c r="B2624" s="10" t="s">
        <v>55</v>
      </c>
      <c r="C2624" s="76" t="s">
        <v>8393</v>
      </c>
      <c r="D2624" s="76"/>
      <c r="E2624" s="76"/>
      <c r="F2624" s="10" t="s">
        <v>6259</v>
      </c>
      <c r="G2624" s="11">
        <v>0</v>
      </c>
      <c r="I2624" s="10">
        <v>24</v>
      </c>
      <c r="J2624" s="10">
        <v>0</v>
      </c>
      <c r="K2624" s="10">
        <v>27</v>
      </c>
      <c r="L2624" s="10">
        <v>1.75</v>
      </c>
      <c r="M2624" s="10" t="s">
        <v>45</v>
      </c>
      <c r="O2624" s="12">
        <v>41446</v>
      </c>
      <c r="P2624" s="4" t="s">
        <v>8078</v>
      </c>
      <c r="Q2624" s="10" t="s">
        <v>19</v>
      </c>
      <c r="R2624" s="10" t="s">
        <v>8088</v>
      </c>
      <c r="S2624" s="10" t="s">
        <v>26</v>
      </c>
    </row>
    <row r="2625" spans="1:19" ht="15" hidden="1" customHeight="1" x14ac:dyDescent="0.25">
      <c r="A2625" s="10">
        <v>660414</v>
      </c>
      <c r="B2625" s="10" t="s">
        <v>1553</v>
      </c>
      <c r="C2625" s="10"/>
      <c r="D2625" s="10"/>
      <c r="E2625" s="10"/>
      <c r="F2625" s="10" t="s">
        <v>4259</v>
      </c>
      <c r="G2625" s="11">
        <v>1152.5</v>
      </c>
      <c r="H2625" s="13"/>
      <c r="I2625" s="10" t="s">
        <v>4260</v>
      </c>
      <c r="J2625" s="10" t="s">
        <v>4261</v>
      </c>
      <c r="K2625" s="47"/>
      <c r="L2625" s="47"/>
      <c r="M2625" s="10" t="s">
        <v>45</v>
      </c>
      <c r="N2625" s="10"/>
      <c r="O2625" s="12">
        <v>41351</v>
      </c>
      <c r="P2625" s="4" t="s">
        <v>8075</v>
      </c>
      <c r="Q2625" s="10" t="s">
        <v>34</v>
      </c>
      <c r="R2625" s="10" t="s">
        <v>8088</v>
      </c>
      <c r="S2625" s="13" t="s">
        <v>20</v>
      </c>
    </row>
    <row r="2626" spans="1:19" ht="15" hidden="1" customHeight="1" x14ac:dyDescent="0.25">
      <c r="A2626" s="10">
        <v>660416</v>
      </c>
      <c r="B2626" s="10" t="s">
        <v>1553</v>
      </c>
      <c r="C2626" s="10"/>
      <c r="D2626" s="10"/>
      <c r="E2626" s="10"/>
      <c r="F2626" s="10" t="s">
        <v>4262</v>
      </c>
      <c r="G2626" s="11">
        <v>1261.25</v>
      </c>
      <c r="H2626" s="13"/>
      <c r="I2626" s="10" t="s">
        <v>4263</v>
      </c>
      <c r="J2626" s="10">
        <v>12.5</v>
      </c>
      <c r="K2626" s="10">
        <v>15</v>
      </c>
      <c r="L2626" s="47"/>
      <c r="M2626" s="10" t="s">
        <v>45</v>
      </c>
      <c r="N2626" s="10"/>
      <c r="O2626" s="12">
        <v>41351</v>
      </c>
      <c r="P2626" s="4" t="s">
        <v>8075</v>
      </c>
      <c r="Q2626" s="10" t="s">
        <v>34</v>
      </c>
      <c r="R2626" s="10" t="s">
        <v>8088</v>
      </c>
      <c r="S2626" s="13" t="s">
        <v>20</v>
      </c>
    </row>
    <row r="2627" spans="1:19" ht="15" hidden="1" customHeight="1" x14ac:dyDescent="0.25">
      <c r="A2627" s="10">
        <v>660428</v>
      </c>
      <c r="B2627" s="10" t="s">
        <v>551</v>
      </c>
      <c r="C2627" s="10"/>
      <c r="D2627" s="10"/>
      <c r="E2627" s="10"/>
      <c r="F2627" s="10" t="s">
        <v>4264</v>
      </c>
      <c r="G2627" s="11">
        <v>1088</v>
      </c>
      <c r="H2627" s="13"/>
      <c r="I2627" s="10" t="s">
        <v>343</v>
      </c>
      <c r="J2627" s="10">
        <v>15</v>
      </c>
      <c r="K2627" s="10">
        <v>2</v>
      </c>
      <c r="L2627" s="47"/>
      <c r="M2627" s="10" t="s">
        <v>45</v>
      </c>
      <c r="N2627" s="10"/>
      <c r="O2627" s="12">
        <v>41351</v>
      </c>
      <c r="P2627" s="4" t="s">
        <v>8075</v>
      </c>
      <c r="Q2627" s="10" t="s">
        <v>58</v>
      </c>
      <c r="R2627" s="10" t="s">
        <v>8088</v>
      </c>
      <c r="S2627" s="13" t="s">
        <v>20</v>
      </c>
    </row>
    <row r="2628" spans="1:19" s="10" customFormat="1" ht="15" hidden="1" customHeight="1" x14ac:dyDescent="0.25">
      <c r="A2628" s="10">
        <v>688073</v>
      </c>
      <c r="B2628" s="10" t="s">
        <v>55</v>
      </c>
      <c r="C2628" s="76" t="s">
        <v>8393</v>
      </c>
      <c r="D2628" s="76"/>
      <c r="E2628" s="76"/>
      <c r="F2628" s="10" t="s">
        <v>8236</v>
      </c>
      <c r="G2628" s="10">
        <v>16456</v>
      </c>
      <c r="I2628" s="10">
        <v>24</v>
      </c>
      <c r="J2628" s="10">
        <v>0</v>
      </c>
      <c r="K2628" s="10">
        <v>27</v>
      </c>
      <c r="L2628" s="10">
        <v>1.75</v>
      </c>
      <c r="M2628" s="10" t="s">
        <v>45</v>
      </c>
      <c r="O2628" s="12">
        <v>41463</v>
      </c>
      <c r="P2628" s="4" t="s">
        <v>8079</v>
      </c>
      <c r="Q2628" s="10" t="s">
        <v>19</v>
      </c>
      <c r="R2628" s="10" t="s">
        <v>8088</v>
      </c>
      <c r="S2628" s="10" t="s">
        <v>26</v>
      </c>
    </row>
    <row r="2629" spans="1:19" ht="15" hidden="1" customHeight="1" x14ac:dyDescent="0.25">
      <c r="A2629" s="10">
        <v>660467</v>
      </c>
      <c r="B2629" s="10" t="s">
        <v>159</v>
      </c>
      <c r="C2629" s="10"/>
      <c r="D2629" s="10"/>
      <c r="E2629" s="10"/>
      <c r="F2629" s="10" t="s">
        <v>4266</v>
      </c>
      <c r="G2629" s="11">
        <v>3655</v>
      </c>
      <c r="H2629" s="13"/>
      <c r="I2629" s="10" t="s">
        <v>4267</v>
      </c>
      <c r="J2629" s="10">
        <v>11.5</v>
      </c>
      <c r="K2629" s="47"/>
      <c r="L2629" s="47"/>
      <c r="M2629" s="10" t="s">
        <v>45</v>
      </c>
      <c r="N2629" s="10"/>
      <c r="O2629" s="12">
        <v>41351</v>
      </c>
      <c r="P2629" s="4" t="s">
        <v>8075</v>
      </c>
      <c r="Q2629" s="10" t="s">
        <v>52</v>
      </c>
      <c r="R2629" s="10" t="s">
        <v>8088</v>
      </c>
      <c r="S2629" s="13" t="s">
        <v>20</v>
      </c>
    </row>
    <row r="2630" spans="1:19" ht="15" hidden="1" customHeight="1" x14ac:dyDescent="0.25">
      <c r="A2630" s="10">
        <v>660473</v>
      </c>
      <c r="B2630" s="10" t="s">
        <v>4268</v>
      </c>
      <c r="C2630" s="10"/>
      <c r="D2630" s="10"/>
      <c r="E2630" s="10"/>
      <c r="F2630" s="10" t="s">
        <v>4269</v>
      </c>
      <c r="G2630" s="11">
        <v>2762.2</v>
      </c>
      <c r="H2630" s="13"/>
      <c r="I2630" s="10">
        <v>20</v>
      </c>
      <c r="J2630" s="10" t="s">
        <v>4270</v>
      </c>
      <c r="K2630" s="47"/>
      <c r="L2630" s="13"/>
      <c r="M2630" s="10" t="s">
        <v>45</v>
      </c>
      <c r="N2630" s="10"/>
      <c r="O2630" s="12">
        <v>41351</v>
      </c>
      <c r="P2630" s="4" t="s">
        <v>8075</v>
      </c>
      <c r="Q2630" s="10" t="s">
        <v>414</v>
      </c>
      <c r="R2630" s="10" t="s">
        <v>8088</v>
      </c>
      <c r="S2630" s="13" t="s">
        <v>20</v>
      </c>
    </row>
    <row r="2631" spans="1:19" s="10" customFormat="1" ht="15" hidden="1" customHeight="1" x14ac:dyDescent="0.25">
      <c r="A2631" s="10">
        <v>675642</v>
      </c>
      <c r="B2631" s="10" t="s">
        <v>663</v>
      </c>
      <c r="C2631" s="76" t="s">
        <v>8393</v>
      </c>
      <c r="D2631" s="76"/>
      <c r="E2631" s="76"/>
      <c r="F2631" s="10" t="s">
        <v>5514</v>
      </c>
      <c r="G2631" s="11">
        <v>2838.43</v>
      </c>
      <c r="I2631" s="10">
        <v>36</v>
      </c>
      <c r="J2631" s="10">
        <v>36</v>
      </c>
      <c r="K2631" s="10">
        <v>145</v>
      </c>
      <c r="L2631" s="10">
        <v>3</v>
      </c>
      <c r="M2631" s="10" t="s">
        <v>45</v>
      </c>
      <c r="O2631" s="12">
        <v>41411</v>
      </c>
      <c r="P2631" s="4" t="s">
        <v>8077</v>
      </c>
      <c r="Q2631" s="10" t="s">
        <v>987</v>
      </c>
      <c r="R2631" s="10" t="s">
        <v>8088</v>
      </c>
      <c r="S2631" s="10" t="s">
        <v>26</v>
      </c>
    </row>
    <row r="2632" spans="1:19" s="10" customFormat="1" ht="15" hidden="1" customHeight="1" x14ac:dyDescent="0.25">
      <c r="A2632" s="10">
        <v>697922</v>
      </c>
      <c r="B2632" s="10" t="s">
        <v>663</v>
      </c>
      <c r="C2632" s="76" t="s">
        <v>8393</v>
      </c>
      <c r="D2632" s="76"/>
      <c r="E2632" s="76"/>
      <c r="F2632" s="10" t="s">
        <v>7259</v>
      </c>
      <c r="G2632" s="10">
        <v>0</v>
      </c>
      <c r="I2632" s="10">
        <v>37</v>
      </c>
      <c r="J2632" s="10">
        <v>35</v>
      </c>
      <c r="K2632" s="10">
        <v>110</v>
      </c>
      <c r="L2632" s="10">
        <v>2.5</v>
      </c>
      <c r="M2632" s="10" t="s">
        <v>45</v>
      </c>
      <c r="O2632" s="12">
        <v>41492</v>
      </c>
      <c r="P2632" s="4" t="s">
        <v>8080</v>
      </c>
      <c r="Q2632" s="10" t="s">
        <v>109</v>
      </c>
      <c r="R2632" s="10" t="s">
        <v>8088</v>
      </c>
      <c r="S2632" s="10" t="s">
        <v>26</v>
      </c>
    </row>
    <row r="2633" spans="1:19" s="10" customFormat="1" ht="15" hidden="1" customHeight="1" x14ac:dyDescent="0.25">
      <c r="A2633" s="10">
        <v>697927</v>
      </c>
      <c r="B2633" s="10" t="s">
        <v>663</v>
      </c>
      <c r="C2633" s="76" t="s">
        <v>8393</v>
      </c>
      <c r="D2633" s="76"/>
      <c r="E2633" s="76"/>
      <c r="F2633" s="10" t="s">
        <v>7260</v>
      </c>
      <c r="G2633" s="10">
        <v>2911.98</v>
      </c>
      <c r="I2633" s="10">
        <v>37</v>
      </c>
      <c r="J2633" s="10">
        <v>35</v>
      </c>
      <c r="K2633" s="10">
        <v>110</v>
      </c>
      <c r="L2633" s="10">
        <v>2.5</v>
      </c>
      <c r="M2633" s="10" t="s">
        <v>45</v>
      </c>
      <c r="O2633" s="12">
        <v>41507</v>
      </c>
      <c r="P2633" s="4" t="s">
        <v>8080</v>
      </c>
      <c r="Q2633" s="10" t="s">
        <v>109</v>
      </c>
      <c r="R2633" s="10" t="s">
        <v>8088</v>
      </c>
      <c r="S2633" s="10" t="s">
        <v>26</v>
      </c>
    </row>
    <row r="2634" spans="1:19" ht="15" hidden="1" customHeight="1" x14ac:dyDescent="0.25">
      <c r="A2634" s="47">
        <v>698096</v>
      </c>
      <c r="B2634" s="47" t="s">
        <v>370</v>
      </c>
      <c r="C2634" s="47"/>
      <c r="D2634" s="10" t="s">
        <v>8558</v>
      </c>
      <c r="E2634" s="47"/>
      <c r="F2634" s="47" t="s">
        <v>7281</v>
      </c>
      <c r="G2634" s="47">
        <v>1581.3</v>
      </c>
      <c r="H2634" s="13"/>
      <c r="I2634" s="47" t="s">
        <v>205</v>
      </c>
      <c r="J2634" s="47">
        <v>24</v>
      </c>
      <c r="K2634" s="47" t="s">
        <v>7282</v>
      </c>
      <c r="L2634" s="47"/>
      <c r="M2634" s="47" t="s">
        <v>18</v>
      </c>
      <c r="N2634" s="47">
        <v>878284</v>
      </c>
      <c r="O2634" s="48">
        <v>41500</v>
      </c>
      <c r="P2634" s="50" t="s">
        <v>8080</v>
      </c>
      <c r="Q2634" s="47" t="s">
        <v>5913</v>
      </c>
      <c r="R2634" s="47" t="s">
        <v>8087</v>
      </c>
      <c r="S2634" s="13" t="s">
        <v>20</v>
      </c>
    </row>
    <row r="2635" spans="1:19" s="10" customFormat="1" ht="15" hidden="1" customHeight="1" x14ac:dyDescent="0.25">
      <c r="A2635" s="10">
        <v>627066</v>
      </c>
      <c r="B2635" s="10" t="s">
        <v>663</v>
      </c>
      <c r="C2635" s="76" t="s">
        <v>8393</v>
      </c>
      <c r="D2635" s="76"/>
      <c r="E2635" s="76"/>
      <c r="F2635" s="10" t="s">
        <v>664</v>
      </c>
      <c r="G2635" s="11">
        <v>824.2</v>
      </c>
      <c r="I2635" s="10">
        <v>37</v>
      </c>
      <c r="J2635" s="10">
        <v>35</v>
      </c>
      <c r="K2635" s="10">
        <v>120</v>
      </c>
      <c r="L2635" s="10">
        <v>2.5</v>
      </c>
      <c r="M2635" s="10" t="s">
        <v>18</v>
      </c>
      <c r="N2635" s="10">
        <v>724190</v>
      </c>
      <c r="O2635" s="12">
        <v>41185</v>
      </c>
      <c r="P2635" s="4" t="s">
        <v>8070</v>
      </c>
      <c r="Q2635" s="10" t="s">
        <v>109</v>
      </c>
      <c r="R2635" s="10" t="s">
        <v>8088</v>
      </c>
      <c r="S2635" s="10" t="s">
        <v>26</v>
      </c>
    </row>
    <row r="2636" spans="1:19" s="10" customFormat="1" ht="15" hidden="1" customHeight="1" x14ac:dyDescent="0.25">
      <c r="A2636" s="10">
        <v>697929</v>
      </c>
      <c r="B2636" s="10" t="s">
        <v>663</v>
      </c>
      <c r="C2636" s="76" t="s">
        <v>8393</v>
      </c>
      <c r="D2636" s="76"/>
      <c r="E2636" s="76"/>
      <c r="F2636" s="10" t="s">
        <v>7261</v>
      </c>
      <c r="G2636" s="10">
        <v>5499.52</v>
      </c>
      <c r="I2636" s="10">
        <v>37</v>
      </c>
      <c r="J2636" s="10">
        <v>35</v>
      </c>
      <c r="K2636" s="10">
        <v>120</v>
      </c>
      <c r="L2636" s="10">
        <v>2.5</v>
      </c>
      <c r="M2636" s="10" t="s">
        <v>45</v>
      </c>
      <c r="O2636" s="12">
        <v>41507</v>
      </c>
      <c r="P2636" s="4" t="s">
        <v>8080</v>
      </c>
      <c r="Q2636" s="10" t="s">
        <v>109</v>
      </c>
      <c r="R2636" s="10" t="s">
        <v>8088</v>
      </c>
      <c r="S2636" s="10" t="s">
        <v>26</v>
      </c>
    </row>
    <row r="2637" spans="1:19" s="10" customFormat="1" ht="15" hidden="1" customHeight="1" x14ac:dyDescent="0.25">
      <c r="A2637" s="10">
        <v>661369</v>
      </c>
      <c r="B2637" s="10" t="s">
        <v>663</v>
      </c>
      <c r="C2637" s="76" t="s">
        <v>8393</v>
      </c>
      <c r="D2637" s="76"/>
      <c r="E2637" s="76"/>
      <c r="F2637" s="10" t="s">
        <v>4333</v>
      </c>
      <c r="G2637" s="11">
        <v>0</v>
      </c>
      <c r="I2637" s="10">
        <v>37</v>
      </c>
      <c r="J2637" s="10">
        <v>35</v>
      </c>
      <c r="K2637" s="10">
        <v>137.5</v>
      </c>
      <c r="L2637" s="10">
        <v>4.5</v>
      </c>
      <c r="M2637" s="10" t="s">
        <v>45</v>
      </c>
      <c r="O2637" s="12">
        <v>41354</v>
      </c>
      <c r="P2637" s="4" t="s">
        <v>8075</v>
      </c>
      <c r="Q2637" s="10" t="s">
        <v>109</v>
      </c>
      <c r="R2637" s="10" t="s">
        <v>8088</v>
      </c>
      <c r="S2637" s="10" t="s">
        <v>26</v>
      </c>
    </row>
    <row r="2638" spans="1:19" s="10" customFormat="1" ht="15" hidden="1" customHeight="1" x14ac:dyDescent="0.25">
      <c r="A2638" s="10">
        <v>661371</v>
      </c>
      <c r="B2638" s="10" t="s">
        <v>663</v>
      </c>
      <c r="C2638" s="76" t="s">
        <v>8393</v>
      </c>
      <c r="D2638" s="76"/>
      <c r="E2638" s="76"/>
      <c r="F2638" s="10" t="s">
        <v>4334</v>
      </c>
      <c r="G2638" s="11">
        <v>0</v>
      </c>
      <c r="I2638" s="10">
        <v>37</v>
      </c>
      <c r="J2638" s="10">
        <v>35</v>
      </c>
      <c r="K2638" s="10">
        <v>155</v>
      </c>
      <c r="L2638" s="10">
        <v>4.5</v>
      </c>
      <c r="M2638" s="10" t="s">
        <v>45</v>
      </c>
      <c r="O2638" s="12">
        <v>41354</v>
      </c>
      <c r="P2638" s="4" t="s">
        <v>8075</v>
      </c>
      <c r="Q2638" s="10" t="s">
        <v>109</v>
      </c>
      <c r="R2638" s="10" t="s">
        <v>8088</v>
      </c>
      <c r="S2638" s="10" t="s">
        <v>26</v>
      </c>
    </row>
    <row r="2639" spans="1:19" s="10" customFormat="1" ht="15" hidden="1" customHeight="1" x14ac:dyDescent="0.25">
      <c r="A2639" s="10">
        <v>675646</v>
      </c>
      <c r="B2639" s="10" t="s">
        <v>663</v>
      </c>
      <c r="C2639" s="76" t="s">
        <v>8393</v>
      </c>
      <c r="D2639" s="76"/>
      <c r="E2639" s="76"/>
      <c r="F2639" s="10" t="s">
        <v>5515</v>
      </c>
      <c r="G2639" s="11">
        <v>2690.81</v>
      </c>
      <c r="I2639" s="10">
        <v>40</v>
      </c>
      <c r="J2639" s="10">
        <v>38</v>
      </c>
      <c r="K2639" s="10">
        <v>155</v>
      </c>
      <c r="L2639" s="10">
        <v>3</v>
      </c>
      <c r="M2639" s="10" t="s">
        <v>45</v>
      </c>
      <c r="O2639" s="12">
        <v>41411</v>
      </c>
      <c r="P2639" s="4" t="s">
        <v>8077</v>
      </c>
      <c r="Q2639" s="10" t="s">
        <v>987</v>
      </c>
      <c r="R2639" s="10" t="s">
        <v>8088</v>
      </c>
      <c r="S2639" s="10" t="s">
        <v>26</v>
      </c>
    </row>
    <row r="2640" spans="1:19" s="10" customFormat="1" ht="15" hidden="1" customHeight="1" x14ac:dyDescent="0.25">
      <c r="A2640" s="10">
        <v>633239</v>
      </c>
      <c r="B2640" s="10" t="s">
        <v>394</v>
      </c>
      <c r="C2640" s="76" t="s">
        <v>8395</v>
      </c>
      <c r="D2640" s="76"/>
      <c r="E2640" s="76"/>
      <c r="F2640" s="10" t="s">
        <v>395</v>
      </c>
      <c r="G2640" s="11">
        <v>2336.6</v>
      </c>
      <c r="I2640" s="10">
        <v>24</v>
      </c>
      <c r="J2640" s="10">
        <v>0</v>
      </c>
      <c r="L2640" s="10">
        <v>4</v>
      </c>
      <c r="M2640" s="10" t="s">
        <v>18</v>
      </c>
      <c r="N2640" s="10">
        <v>737445</v>
      </c>
      <c r="O2640" s="12">
        <v>41213</v>
      </c>
      <c r="P2640" s="4" t="s">
        <v>8070</v>
      </c>
      <c r="Q2640" s="10" t="s">
        <v>58</v>
      </c>
      <c r="R2640" s="10" t="s">
        <v>8087</v>
      </c>
      <c r="S2640" s="10" t="s">
        <v>26</v>
      </c>
    </row>
    <row r="2641" spans="1:19" ht="15" hidden="1" customHeight="1" x14ac:dyDescent="0.25">
      <c r="A2641" s="47">
        <v>699724</v>
      </c>
      <c r="B2641" s="47" t="s">
        <v>4114</v>
      </c>
      <c r="C2641" s="47"/>
      <c r="D2641" s="10" t="s">
        <v>8573</v>
      </c>
      <c r="E2641" s="47"/>
      <c r="F2641" s="47" t="s">
        <v>6814</v>
      </c>
      <c r="G2641" s="47">
        <v>1607.15</v>
      </c>
      <c r="H2641" s="13"/>
      <c r="I2641" s="47">
        <v>20</v>
      </c>
      <c r="J2641" s="47" t="s">
        <v>6118</v>
      </c>
      <c r="K2641" s="47"/>
      <c r="L2641" s="47"/>
      <c r="M2641" s="47" t="s">
        <v>18</v>
      </c>
      <c r="N2641" s="47">
        <v>878690</v>
      </c>
      <c r="O2641" s="48">
        <v>41501</v>
      </c>
      <c r="P2641" s="50" t="s">
        <v>8080</v>
      </c>
      <c r="Q2641" s="47" t="s">
        <v>5913</v>
      </c>
      <c r="R2641" s="47" t="s">
        <v>8087</v>
      </c>
      <c r="S2641" s="13" t="s">
        <v>20</v>
      </c>
    </row>
    <row r="2642" spans="1:19" s="10" customFormat="1" ht="15" hidden="1" customHeight="1" x14ac:dyDescent="0.25">
      <c r="A2642" s="10">
        <v>644871</v>
      </c>
      <c r="B2642" s="10" t="s">
        <v>394</v>
      </c>
      <c r="C2642" s="76" t="s">
        <v>8395</v>
      </c>
      <c r="D2642" s="76"/>
      <c r="E2642" s="76"/>
      <c r="F2642" s="10" t="s">
        <v>395</v>
      </c>
      <c r="G2642" s="11">
        <v>2297.96</v>
      </c>
      <c r="I2642" s="10">
        <v>24</v>
      </c>
      <c r="J2642" s="10">
        <v>0</v>
      </c>
      <c r="L2642" s="10">
        <v>4</v>
      </c>
      <c r="M2642" s="10" t="s">
        <v>18</v>
      </c>
      <c r="N2642" s="10">
        <v>761718</v>
      </c>
      <c r="O2642" s="12">
        <v>41271</v>
      </c>
      <c r="P2642" s="4" t="s">
        <v>8072</v>
      </c>
      <c r="Q2642" s="10" t="s">
        <v>25</v>
      </c>
      <c r="R2642" s="10" t="s">
        <v>8087</v>
      </c>
      <c r="S2642" s="10" t="s">
        <v>26</v>
      </c>
    </row>
    <row r="2643" spans="1:19" s="10" customFormat="1" ht="15" hidden="1" customHeight="1" x14ac:dyDescent="0.25">
      <c r="A2643" s="10">
        <v>663801</v>
      </c>
      <c r="B2643" s="10" t="s">
        <v>394</v>
      </c>
      <c r="C2643" s="76" t="s">
        <v>8395</v>
      </c>
      <c r="D2643" s="76"/>
      <c r="E2643" s="76"/>
      <c r="F2643" s="10" t="s">
        <v>395</v>
      </c>
      <c r="G2643" s="11">
        <v>2388.96</v>
      </c>
      <c r="I2643" s="10">
        <v>24</v>
      </c>
      <c r="J2643" s="10">
        <v>0</v>
      </c>
      <c r="L2643" s="10">
        <v>4</v>
      </c>
      <c r="M2643" s="10" t="s">
        <v>18</v>
      </c>
      <c r="N2643" s="10">
        <v>799232</v>
      </c>
      <c r="O2643" s="12">
        <v>41351</v>
      </c>
      <c r="P2643" s="4" t="s">
        <v>8075</v>
      </c>
      <c r="Q2643" s="10" t="s">
        <v>140</v>
      </c>
      <c r="R2643" s="10" t="s">
        <v>8087</v>
      </c>
      <c r="S2643" s="10" t="s">
        <v>26</v>
      </c>
    </row>
    <row r="2644" spans="1:19" ht="15" hidden="1" customHeight="1" x14ac:dyDescent="0.25">
      <c r="A2644" s="10">
        <v>660544</v>
      </c>
      <c r="B2644" s="10" t="s">
        <v>411</v>
      </c>
      <c r="C2644" s="10"/>
      <c r="D2644" s="10"/>
      <c r="E2644" s="10"/>
      <c r="F2644" s="10" t="s">
        <v>436</v>
      </c>
      <c r="G2644" s="11">
        <v>1820</v>
      </c>
      <c r="H2644" s="13"/>
      <c r="I2644" s="10" t="s">
        <v>380</v>
      </c>
      <c r="J2644" s="10" t="s">
        <v>437</v>
      </c>
      <c r="K2644" s="47"/>
      <c r="L2644" s="47"/>
      <c r="M2644" s="10" t="s">
        <v>45</v>
      </c>
      <c r="N2644" s="10"/>
      <c r="O2644" s="12">
        <v>41352</v>
      </c>
      <c r="P2644" s="4" t="s">
        <v>8075</v>
      </c>
      <c r="Q2644" s="10" t="s">
        <v>42</v>
      </c>
      <c r="R2644" s="10" t="s">
        <v>8088</v>
      </c>
      <c r="S2644" s="13" t="s">
        <v>20</v>
      </c>
    </row>
    <row r="2645" spans="1:19" ht="15" hidden="1" customHeight="1" x14ac:dyDescent="0.25">
      <c r="A2645" s="10">
        <v>660550</v>
      </c>
      <c r="B2645" s="10" t="s">
        <v>411</v>
      </c>
      <c r="C2645" s="10"/>
      <c r="D2645" s="10"/>
      <c r="E2645" s="10"/>
      <c r="F2645" s="10" t="s">
        <v>436</v>
      </c>
      <c r="G2645" s="11">
        <v>8020</v>
      </c>
      <c r="H2645" s="13"/>
      <c r="I2645" s="10" t="s">
        <v>380</v>
      </c>
      <c r="J2645" s="10" t="s">
        <v>437</v>
      </c>
      <c r="K2645" s="47"/>
      <c r="L2645" s="47"/>
      <c r="M2645" s="10" t="s">
        <v>45</v>
      </c>
      <c r="N2645" s="10"/>
      <c r="O2645" s="12">
        <v>41352</v>
      </c>
      <c r="P2645" s="4" t="s">
        <v>8075</v>
      </c>
      <c r="Q2645" s="10" t="s">
        <v>42</v>
      </c>
      <c r="R2645" s="10" t="s">
        <v>8088</v>
      </c>
      <c r="S2645" s="13" t="s">
        <v>20</v>
      </c>
    </row>
    <row r="2646" spans="1:19" ht="15" hidden="1" customHeight="1" x14ac:dyDescent="0.25">
      <c r="A2646" s="10">
        <v>660551</v>
      </c>
      <c r="B2646" s="10" t="s">
        <v>411</v>
      </c>
      <c r="C2646" s="10"/>
      <c r="D2646" s="10"/>
      <c r="E2646" s="10"/>
      <c r="F2646" s="10" t="s">
        <v>434</v>
      </c>
      <c r="G2646" s="11">
        <v>2137.5</v>
      </c>
      <c r="H2646" s="13"/>
      <c r="I2646" s="10" t="s">
        <v>99</v>
      </c>
      <c r="J2646" s="10" t="s">
        <v>435</v>
      </c>
      <c r="K2646" s="47"/>
      <c r="L2646" s="47"/>
      <c r="M2646" s="10" t="s">
        <v>45</v>
      </c>
      <c r="N2646" s="10"/>
      <c r="O2646" s="12">
        <v>41352</v>
      </c>
      <c r="P2646" s="4" t="s">
        <v>8075</v>
      </c>
      <c r="Q2646" s="10" t="s">
        <v>42</v>
      </c>
      <c r="R2646" s="10" t="s">
        <v>8088</v>
      </c>
      <c r="S2646" s="13" t="s">
        <v>20</v>
      </c>
    </row>
    <row r="2647" spans="1:19" ht="15" hidden="1" customHeight="1" x14ac:dyDescent="0.25">
      <c r="A2647" s="10">
        <v>660571</v>
      </c>
      <c r="B2647" s="10" t="s">
        <v>411</v>
      </c>
      <c r="C2647" s="10"/>
      <c r="D2647" s="10"/>
      <c r="E2647" s="10"/>
      <c r="F2647" s="10" t="s">
        <v>434</v>
      </c>
      <c r="G2647" s="11">
        <v>7337.5</v>
      </c>
      <c r="H2647" s="13"/>
      <c r="I2647" s="10" t="s">
        <v>99</v>
      </c>
      <c r="J2647" s="10" t="s">
        <v>435</v>
      </c>
      <c r="K2647" s="13"/>
      <c r="L2647" s="13"/>
      <c r="M2647" s="10" t="s">
        <v>45</v>
      </c>
      <c r="N2647" s="10"/>
      <c r="O2647" s="12">
        <v>41352</v>
      </c>
      <c r="P2647" s="4" t="s">
        <v>8075</v>
      </c>
      <c r="Q2647" s="10" t="s">
        <v>42</v>
      </c>
      <c r="R2647" s="10" t="s">
        <v>8088</v>
      </c>
      <c r="S2647" s="13" t="s">
        <v>20</v>
      </c>
    </row>
    <row r="2648" spans="1:19" ht="15" hidden="1" customHeight="1" x14ac:dyDescent="0.25">
      <c r="A2648" s="10">
        <v>660615</v>
      </c>
      <c r="B2648" s="10" t="s">
        <v>4178</v>
      </c>
      <c r="C2648" s="10"/>
      <c r="D2648" s="10"/>
      <c r="E2648" s="10"/>
      <c r="F2648" s="10" t="s">
        <v>4277</v>
      </c>
      <c r="G2648" s="11">
        <v>1271</v>
      </c>
      <c r="H2648" s="13"/>
      <c r="I2648" s="10">
        <v>12.25</v>
      </c>
      <c r="J2648" s="10" t="s">
        <v>4278</v>
      </c>
      <c r="K2648" s="47"/>
      <c r="L2648" s="47"/>
      <c r="M2648" s="10" t="s">
        <v>45</v>
      </c>
      <c r="N2648" s="10"/>
      <c r="O2648" s="12">
        <v>41352</v>
      </c>
      <c r="P2648" s="4" t="s">
        <v>8075</v>
      </c>
      <c r="Q2648" s="10" t="s">
        <v>109</v>
      </c>
      <c r="R2648" s="10" t="s">
        <v>8088</v>
      </c>
      <c r="S2648" s="13" t="s">
        <v>20</v>
      </c>
    </row>
    <row r="2649" spans="1:19" ht="15" hidden="1" customHeight="1" x14ac:dyDescent="0.25">
      <c r="A2649" s="10">
        <v>660619</v>
      </c>
      <c r="B2649" s="10" t="s">
        <v>64</v>
      </c>
      <c r="C2649" s="10"/>
      <c r="D2649" s="10"/>
      <c r="E2649" s="10"/>
      <c r="F2649" s="10" t="s">
        <v>4279</v>
      </c>
      <c r="G2649" s="11">
        <v>1904.25</v>
      </c>
      <c r="H2649" s="13"/>
      <c r="I2649" s="10" t="s">
        <v>108</v>
      </c>
      <c r="J2649" s="10">
        <v>8</v>
      </c>
      <c r="K2649" s="10" t="s">
        <v>4280</v>
      </c>
      <c r="L2649" s="47"/>
      <c r="M2649" s="10" t="s">
        <v>45</v>
      </c>
      <c r="N2649" s="10"/>
      <c r="O2649" s="12">
        <v>41352</v>
      </c>
      <c r="P2649" s="4" t="s">
        <v>8075</v>
      </c>
      <c r="Q2649" s="10" t="s">
        <v>31</v>
      </c>
      <c r="R2649" s="10" t="s">
        <v>8088</v>
      </c>
      <c r="S2649" s="13" t="s">
        <v>20</v>
      </c>
    </row>
    <row r="2650" spans="1:19" ht="15" hidden="1" customHeight="1" x14ac:dyDescent="0.25">
      <c r="A2650" s="10">
        <v>660620</v>
      </c>
      <c r="B2650" s="10" t="s">
        <v>64</v>
      </c>
      <c r="C2650" s="10"/>
      <c r="D2650" s="10"/>
      <c r="E2650" s="10"/>
      <c r="F2650" s="10" t="s">
        <v>4281</v>
      </c>
      <c r="G2650" s="11">
        <v>2232</v>
      </c>
      <c r="H2650" s="13"/>
      <c r="I2650" s="10" t="s">
        <v>108</v>
      </c>
      <c r="J2650" s="10">
        <v>12</v>
      </c>
      <c r="K2650" s="10" t="s">
        <v>4280</v>
      </c>
      <c r="L2650" s="47"/>
      <c r="M2650" s="10" t="s">
        <v>45</v>
      </c>
      <c r="N2650" s="10"/>
      <c r="O2650" s="12">
        <v>41352</v>
      </c>
      <c r="P2650" s="4" t="s">
        <v>8075</v>
      </c>
      <c r="Q2650" s="10" t="s">
        <v>31</v>
      </c>
      <c r="R2650" s="10" t="s">
        <v>8088</v>
      </c>
      <c r="S2650" s="13" t="s">
        <v>20</v>
      </c>
    </row>
    <row r="2651" spans="1:19" ht="15" hidden="1" customHeight="1" x14ac:dyDescent="0.25">
      <c r="A2651" s="10">
        <v>660621</v>
      </c>
      <c r="B2651" s="10" t="s">
        <v>64</v>
      </c>
      <c r="C2651" s="10"/>
      <c r="D2651" s="10"/>
      <c r="E2651" s="10"/>
      <c r="F2651" s="10" t="s">
        <v>4282</v>
      </c>
      <c r="G2651" s="11">
        <v>3604.5</v>
      </c>
      <c r="H2651" s="13"/>
      <c r="I2651" s="10" t="s">
        <v>168</v>
      </c>
      <c r="J2651" s="10">
        <v>15</v>
      </c>
      <c r="K2651" s="10" t="s">
        <v>4280</v>
      </c>
      <c r="L2651" s="47"/>
      <c r="M2651" s="10" t="s">
        <v>45</v>
      </c>
      <c r="N2651" s="10"/>
      <c r="O2651" s="12">
        <v>41352</v>
      </c>
      <c r="P2651" s="4" t="s">
        <v>8075</v>
      </c>
      <c r="Q2651" s="10" t="s">
        <v>31</v>
      </c>
      <c r="R2651" s="10" t="s">
        <v>8088</v>
      </c>
      <c r="S2651" s="13" t="s">
        <v>20</v>
      </c>
    </row>
    <row r="2652" spans="1:19" ht="15" hidden="1" customHeight="1" x14ac:dyDescent="0.25">
      <c r="A2652" s="10">
        <v>660622</v>
      </c>
      <c r="B2652" s="10" t="s">
        <v>64</v>
      </c>
      <c r="C2652" s="10"/>
      <c r="D2652" s="10"/>
      <c r="E2652" s="10"/>
      <c r="F2652" s="10" t="s">
        <v>4283</v>
      </c>
      <c r="G2652" s="11">
        <v>6883.5</v>
      </c>
      <c r="H2652" s="13"/>
      <c r="I2652" s="10" t="s">
        <v>205</v>
      </c>
      <c r="J2652" s="10">
        <v>24</v>
      </c>
      <c r="K2652" s="10" t="s">
        <v>4280</v>
      </c>
      <c r="L2652" s="47"/>
      <c r="M2652" s="10" t="s">
        <v>45</v>
      </c>
      <c r="N2652" s="10"/>
      <c r="O2652" s="12">
        <v>41352</v>
      </c>
      <c r="P2652" s="4" t="s">
        <v>8075</v>
      </c>
      <c r="Q2652" s="10" t="s">
        <v>31</v>
      </c>
      <c r="R2652" s="10" t="s">
        <v>8088</v>
      </c>
      <c r="S2652" s="13" t="s">
        <v>20</v>
      </c>
    </row>
    <row r="2653" spans="1:19" ht="15" hidden="1" customHeight="1" x14ac:dyDescent="0.25">
      <c r="A2653" s="10">
        <v>660649</v>
      </c>
      <c r="B2653" s="10" t="s">
        <v>159</v>
      </c>
      <c r="C2653" s="10"/>
      <c r="D2653" s="10"/>
      <c r="E2653" s="10"/>
      <c r="F2653" s="10" t="s">
        <v>4284</v>
      </c>
      <c r="G2653" s="11">
        <v>5950</v>
      </c>
      <c r="H2653" s="13"/>
      <c r="I2653" s="10">
        <v>16</v>
      </c>
      <c r="J2653" s="10">
        <v>12</v>
      </c>
      <c r="K2653" s="10" t="s">
        <v>4285</v>
      </c>
      <c r="L2653" s="47"/>
      <c r="M2653" s="10" t="s">
        <v>45</v>
      </c>
      <c r="N2653" s="10"/>
      <c r="O2653" s="12">
        <v>41352</v>
      </c>
      <c r="P2653" s="4" t="s">
        <v>8075</v>
      </c>
      <c r="Q2653" s="10" t="s">
        <v>42</v>
      </c>
      <c r="R2653" s="10" t="s">
        <v>8088</v>
      </c>
      <c r="S2653" s="13" t="s">
        <v>20</v>
      </c>
    </row>
    <row r="2654" spans="1:19" ht="15" hidden="1" customHeight="1" x14ac:dyDescent="0.25">
      <c r="A2654" s="10">
        <v>660651</v>
      </c>
      <c r="B2654" s="10" t="s">
        <v>159</v>
      </c>
      <c r="C2654" s="10"/>
      <c r="D2654" s="10"/>
      <c r="E2654" s="10"/>
      <c r="F2654" s="10" t="s">
        <v>4286</v>
      </c>
      <c r="G2654" s="11">
        <v>4640</v>
      </c>
      <c r="H2654" s="13"/>
      <c r="I2654" s="10">
        <v>31</v>
      </c>
      <c r="J2654" s="10">
        <v>14</v>
      </c>
      <c r="K2654" s="10" t="s">
        <v>4287</v>
      </c>
      <c r="L2654" s="47"/>
      <c r="M2654" s="10" t="s">
        <v>45</v>
      </c>
      <c r="N2654" s="10"/>
      <c r="O2654" s="12">
        <v>41352</v>
      </c>
      <c r="P2654" s="4" t="s">
        <v>8075</v>
      </c>
      <c r="Q2654" s="10" t="s">
        <v>42</v>
      </c>
      <c r="R2654" s="10" t="s">
        <v>8088</v>
      </c>
      <c r="S2654" s="13" t="s">
        <v>20</v>
      </c>
    </row>
    <row r="2655" spans="1:19" ht="15" hidden="1" customHeight="1" x14ac:dyDescent="0.25">
      <c r="A2655" s="10">
        <v>660661</v>
      </c>
      <c r="B2655" s="10" t="s">
        <v>838</v>
      </c>
      <c r="C2655" s="10"/>
      <c r="D2655" s="10"/>
      <c r="E2655" s="10"/>
      <c r="F2655" s="10" t="s">
        <v>4288</v>
      </c>
      <c r="G2655" s="11">
        <v>1205</v>
      </c>
      <c r="H2655" s="13"/>
      <c r="I2655" s="10">
        <v>2.5</v>
      </c>
      <c r="J2655" s="10" t="s">
        <v>4289</v>
      </c>
      <c r="K2655" s="47"/>
      <c r="L2655" s="47"/>
      <c r="M2655" s="10" t="s">
        <v>45</v>
      </c>
      <c r="N2655" s="10"/>
      <c r="O2655" s="12">
        <v>41352</v>
      </c>
      <c r="P2655" s="4" t="s">
        <v>8075</v>
      </c>
      <c r="Q2655" s="10" t="s">
        <v>75</v>
      </c>
      <c r="R2655" s="10" t="s">
        <v>8088</v>
      </c>
      <c r="S2655" s="13" t="s">
        <v>20</v>
      </c>
    </row>
    <row r="2656" spans="1:19" ht="15" hidden="1" customHeight="1" x14ac:dyDescent="0.25">
      <c r="A2656" s="10">
        <v>685517</v>
      </c>
      <c r="B2656" s="10" t="s">
        <v>3237</v>
      </c>
      <c r="C2656" s="10"/>
      <c r="D2656" s="10" t="s">
        <v>8556</v>
      </c>
      <c r="E2656" s="10"/>
      <c r="F2656" s="10" t="s">
        <v>6026</v>
      </c>
      <c r="G2656" s="11">
        <v>1607.5</v>
      </c>
      <c r="H2656" s="13"/>
      <c r="I2656" s="10">
        <v>5</v>
      </c>
      <c r="J2656" s="47"/>
      <c r="K2656" s="10">
        <v>7</v>
      </c>
      <c r="L2656" s="10">
        <v>2</v>
      </c>
      <c r="M2656" s="10" t="s">
        <v>18</v>
      </c>
      <c r="N2656" s="10">
        <v>846972</v>
      </c>
      <c r="O2656" s="12">
        <v>41439</v>
      </c>
      <c r="P2656" s="4" t="s">
        <v>8078</v>
      </c>
      <c r="Q2656" s="10" t="s">
        <v>25</v>
      </c>
      <c r="R2656" s="10" t="s">
        <v>8088</v>
      </c>
      <c r="S2656" s="13" t="s">
        <v>20</v>
      </c>
    </row>
    <row r="2657" spans="1:19" ht="15" hidden="1" customHeight="1" x14ac:dyDescent="0.25">
      <c r="A2657" s="47">
        <v>699605</v>
      </c>
      <c r="B2657" s="47" t="s">
        <v>35</v>
      </c>
      <c r="C2657" s="47"/>
      <c r="D2657" s="10" t="s">
        <v>8556</v>
      </c>
      <c r="E2657" s="47"/>
      <c r="F2657" s="47" t="s">
        <v>6506</v>
      </c>
      <c r="G2657" s="47">
        <v>1642.5</v>
      </c>
      <c r="H2657" s="13"/>
      <c r="I2657" s="47">
        <v>4.5</v>
      </c>
      <c r="J2657" s="47" t="s">
        <v>6507</v>
      </c>
      <c r="K2657" s="47"/>
      <c r="L2657" s="47"/>
      <c r="M2657" s="47" t="s">
        <v>18</v>
      </c>
      <c r="N2657" s="47">
        <v>879522</v>
      </c>
      <c r="O2657" s="48">
        <v>41502</v>
      </c>
      <c r="P2657" s="50" t="s">
        <v>8080</v>
      </c>
      <c r="Q2657" s="47" t="s">
        <v>52</v>
      </c>
      <c r="R2657" s="10" t="s">
        <v>8088</v>
      </c>
      <c r="S2657" s="13" t="s">
        <v>20</v>
      </c>
    </row>
    <row r="2658" spans="1:19" ht="15" hidden="1" customHeight="1" x14ac:dyDescent="0.25">
      <c r="A2658" s="10">
        <v>627666</v>
      </c>
      <c r="B2658" s="10" t="s">
        <v>24</v>
      </c>
      <c r="C2658" s="10"/>
      <c r="D2658" s="10" t="s">
        <v>8560</v>
      </c>
      <c r="E2658" s="10"/>
      <c r="F2658" s="10" t="s">
        <v>782</v>
      </c>
      <c r="G2658" s="11">
        <v>1660</v>
      </c>
      <c r="H2658" s="13"/>
      <c r="I2658" s="10">
        <v>3</v>
      </c>
      <c r="J2658" s="10" t="s">
        <v>783</v>
      </c>
      <c r="K2658" s="47"/>
      <c r="L2658" s="47"/>
      <c r="M2658" s="10" t="s">
        <v>18</v>
      </c>
      <c r="N2658" s="10">
        <v>726246</v>
      </c>
      <c r="O2658" s="12">
        <v>41191</v>
      </c>
      <c r="P2658" s="4" t="s">
        <v>8070</v>
      </c>
      <c r="Q2658" s="10" t="s">
        <v>95</v>
      </c>
      <c r="R2658" s="47" t="s">
        <v>8087</v>
      </c>
      <c r="S2658" s="13" t="s">
        <v>20</v>
      </c>
    </row>
    <row r="2659" spans="1:19" ht="15" hidden="1" customHeight="1" x14ac:dyDescent="0.25">
      <c r="A2659" s="10">
        <v>662130</v>
      </c>
      <c r="B2659" s="10" t="s">
        <v>201</v>
      </c>
      <c r="C2659" s="10"/>
      <c r="D2659" s="10"/>
      <c r="E2659" s="10"/>
      <c r="F2659" s="10" t="s">
        <v>230</v>
      </c>
      <c r="G2659" s="11">
        <v>1850</v>
      </c>
      <c r="H2659" s="13"/>
      <c r="I2659" s="10">
        <v>4</v>
      </c>
      <c r="J2659" s="47"/>
      <c r="K2659" s="10">
        <v>6</v>
      </c>
      <c r="L2659" s="10">
        <v>1.5</v>
      </c>
      <c r="M2659" s="10" t="s">
        <v>45</v>
      </c>
      <c r="N2659" s="10"/>
      <c r="O2659" s="12">
        <v>41358</v>
      </c>
      <c r="P2659" s="4" t="s">
        <v>8075</v>
      </c>
      <c r="Q2659" s="10" t="s">
        <v>109</v>
      </c>
      <c r="R2659" s="47" t="s">
        <v>8087</v>
      </c>
      <c r="S2659" s="13" t="s">
        <v>20</v>
      </c>
    </row>
    <row r="2660" spans="1:19" ht="15" hidden="1" customHeight="1" x14ac:dyDescent="0.25">
      <c r="A2660" s="10">
        <v>660742</v>
      </c>
      <c r="B2660" s="10" t="s">
        <v>2437</v>
      </c>
      <c r="C2660" s="10"/>
      <c r="D2660" s="10"/>
      <c r="E2660" s="10"/>
      <c r="F2660" s="10" t="s">
        <v>4294</v>
      </c>
      <c r="G2660" s="11">
        <v>1006.25</v>
      </c>
      <c r="H2660" s="13"/>
      <c r="I2660" s="10" t="s">
        <v>118</v>
      </c>
      <c r="J2660" s="10">
        <v>2</v>
      </c>
      <c r="K2660" s="10" t="s">
        <v>4295</v>
      </c>
      <c r="L2660" s="47"/>
      <c r="M2660" s="10" t="s">
        <v>45</v>
      </c>
      <c r="N2660" s="10"/>
      <c r="O2660" s="12">
        <v>41352</v>
      </c>
      <c r="P2660" s="4" t="s">
        <v>8075</v>
      </c>
      <c r="Q2660" s="10" t="s">
        <v>25</v>
      </c>
      <c r="R2660" s="10" t="s">
        <v>8088</v>
      </c>
      <c r="S2660" s="13" t="s">
        <v>20</v>
      </c>
    </row>
    <row r="2661" spans="1:19" ht="15" hidden="1" customHeight="1" x14ac:dyDescent="0.25">
      <c r="A2661" s="10">
        <v>625620</v>
      </c>
      <c r="B2661" s="10" t="s">
        <v>554</v>
      </c>
      <c r="C2661" s="10"/>
      <c r="D2661" s="10"/>
      <c r="E2661" s="10"/>
      <c r="F2661" s="10" t="s">
        <v>875</v>
      </c>
      <c r="G2661" s="11">
        <v>1831.5</v>
      </c>
      <c r="H2661" s="13"/>
      <c r="I2661" s="10">
        <v>6</v>
      </c>
      <c r="J2661" s="47"/>
      <c r="K2661" s="10">
        <v>8</v>
      </c>
      <c r="L2661" s="10">
        <v>2</v>
      </c>
      <c r="M2661" s="10" t="s">
        <v>45</v>
      </c>
      <c r="N2661" s="10"/>
      <c r="O2661" s="12">
        <v>41194</v>
      </c>
      <c r="P2661" s="4" t="s">
        <v>8070</v>
      </c>
      <c r="Q2661" s="10" t="s">
        <v>164</v>
      </c>
      <c r="R2661" s="10" t="s">
        <v>8088</v>
      </c>
      <c r="S2661" s="13" t="s">
        <v>20</v>
      </c>
    </row>
    <row r="2662" spans="1:19" ht="15" hidden="1" customHeight="1" x14ac:dyDescent="0.25">
      <c r="A2662" s="10">
        <v>660776</v>
      </c>
      <c r="B2662" s="10" t="s">
        <v>4298</v>
      </c>
      <c r="C2662" s="10"/>
      <c r="D2662" s="10"/>
      <c r="E2662" s="10"/>
      <c r="F2662" s="10" t="s">
        <v>4299</v>
      </c>
      <c r="G2662" s="11">
        <v>2315</v>
      </c>
      <c r="H2662" s="13"/>
      <c r="I2662" s="10">
        <v>10</v>
      </c>
      <c r="J2662" s="10" t="s">
        <v>4300</v>
      </c>
      <c r="K2662" s="47"/>
      <c r="L2662" s="47"/>
      <c r="M2662" s="10" t="s">
        <v>45</v>
      </c>
      <c r="N2662" s="10"/>
      <c r="O2662" s="12">
        <v>41352</v>
      </c>
      <c r="P2662" s="4" t="s">
        <v>8075</v>
      </c>
      <c r="Q2662" s="10" t="s">
        <v>288</v>
      </c>
      <c r="R2662" s="10" t="s">
        <v>8088</v>
      </c>
      <c r="S2662" s="13" t="s">
        <v>20</v>
      </c>
    </row>
    <row r="2663" spans="1:19" ht="15" hidden="1" customHeight="1" x14ac:dyDescent="0.25">
      <c r="A2663" s="10">
        <v>674040</v>
      </c>
      <c r="B2663" s="10" t="s">
        <v>5399</v>
      </c>
      <c r="C2663" s="10"/>
      <c r="D2663" s="10"/>
      <c r="E2663" s="10"/>
      <c r="F2663" s="10" t="s">
        <v>5400</v>
      </c>
      <c r="G2663" s="11">
        <v>1825</v>
      </c>
      <c r="H2663" s="13"/>
      <c r="I2663" s="10">
        <v>4</v>
      </c>
      <c r="J2663" s="47"/>
      <c r="K2663" s="10">
        <v>4</v>
      </c>
      <c r="L2663" s="10">
        <v>1.5</v>
      </c>
      <c r="M2663" s="10" t="s">
        <v>45</v>
      </c>
      <c r="N2663" s="10"/>
      <c r="O2663" s="12">
        <v>41407</v>
      </c>
      <c r="P2663" s="4" t="s">
        <v>8077</v>
      </c>
      <c r="Q2663" s="10" t="s">
        <v>42</v>
      </c>
      <c r="R2663" s="10" t="s">
        <v>8088</v>
      </c>
      <c r="S2663" s="13" t="s">
        <v>20</v>
      </c>
    </row>
    <row r="2664" spans="1:19" s="10" customFormat="1" ht="15" hidden="1" customHeight="1" x14ac:dyDescent="0.25">
      <c r="A2664" s="10">
        <v>674710</v>
      </c>
      <c r="B2664" s="10" t="s">
        <v>394</v>
      </c>
      <c r="C2664" s="76" t="s">
        <v>8395</v>
      </c>
      <c r="D2664" s="76"/>
      <c r="E2664" s="76"/>
      <c r="F2664" s="10" t="s">
        <v>395</v>
      </c>
      <c r="G2664" s="11">
        <v>2369.36</v>
      </c>
      <c r="I2664" s="10">
        <v>24</v>
      </c>
      <c r="J2664" s="10">
        <v>0</v>
      </c>
      <c r="L2664" s="10">
        <v>4</v>
      </c>
      <c r="M2664" s="10" t="s">
        <v>18</v>
      </c>
      <c r="N2664" s="10">
        <v>821946</v>
      </c>
      <c r="O2664" s="12">
        <v>41394</v>
      </c>
      <c r="P2664" s="4" t="s">
        <v>8076</v>
      </c>
      <c r="Q2664" s="10" t="s">
        <v>140</v>
      </c>
      <c r="R2664" s="10" t="s">
        <v>8087</v>
      </c>
      <c r="S2664" s="10" t="s">
        <v>26</v>
      </c>
    </row>
    <row r="2665" spans="1:19" s="10" customFormat="1" ht="15" hidden="1" customHeight="1" x14ac:dyDescent="0.25">
      <c r="A2665" s="10">
        <v>633234</v>
      </c>
      <c r="B2665" s="10" t="s">
        <v>394</v>
      </c>
      <c r="C2665" s="76" t="s">
        <v>8395</v>
      </c>
      <c r="D2665" s="76"/>
      <c r="E2665" s="76"/>
      <c r="F2665" s="10" t="s">
        <v>396</v>
      </c>
      <c r="G2665" s="11">
        <v>2464.84</v>
      </c>
      <c r="I2665" s="10">
        <v>36</v>
      </c>
      <c r="J2665" s="10">
        <v>0</v>
      </c>
      <c r="L2665" s="10">
        <v>4</v>
      </c>
      <c r="M2665" s="10" t="s">
        <v>18</v>
      </c>
      <c r="N2665" s="10">
        <v>737448</v>
      </c>
      <c r="O2665" s="12">
        <v>41213</v>
      </c>
      <c r="P2665" s="4" t="s">
        <v>8070</v>
      </c>
      <c r="Q2665" s="10" t="s">
        <v>58</v>
      </c>
      <c r="R2665" s="10" t="s">
        <v>8087</v>
      </c>
      <c r="S2665" s="10" t="s">
        <v>26</v>
      </c>
    </row>
    <row r="2666" spans="1:19" ht="15" hidden="1" customHeight="1" x14ac:dyDescent="0.25">
      <c r="A2666" s="10">
        <v>660836</v>
      </c>
      <c r="B2666" s="10" t="s">
        <v>1082</v>
      </c>
      <c r="C2666" s="10"/>
      <c r="D2666" s="10"/>
      <c r="E2666" s="10"/>
      <c r="F2666" s="10" t="s">
        <v>4304</v>
      </c>
      <c r="G2666" s="11">
        <v>0</v>
      </c>
      <c r="H2666" s="13"/>
      <c r="I2666" s="10">
        <v>6.5</v>
      </c>
      <c r="J2666" s="47"/>
      <c r="K2666" s="10">
        <v>10</v>
      </c>
      <c r="L2666" s="10">
        <v>1.5</v>
      </c>
      <c r="M2666" s="10" t="s">
        <v>45</v>
      </c>
      <c r="N2666" s="10"/>
      <c r="O2666" s="12">
        <v>41353</v>
      </c>
      <c r="P2666" s="4" t="s">
        <v>8075</v>
      </c>
      <c r="Q2666" s="10" t="s">
        <v>39</v>
      </c>
      <c r="R2666" s="10" t="s">
        <v>8088</v>
      </c>
      <c r="S2666" s="13" t="s">
        <v>20</v>
      </c>
    </row>
    <row r="2667" spans="1:19" s="10" customFormat="1" ht="15" hidden="1" customHeight="1" x14ac:dyDescent="0.25">
      <c r="A2667" s="10">
        <v>644870</v>
      </c>
      <c r="B2667" s="10" t="s">
        <v>394</v>
      </c>
      <c r="C2667" s="76" t="s">
        <v>8395</v>
      </c>
      <c r="D2667" s="76"/>
      <c r="E2667" s="76"/>
      <c r="F2667" s="10" t="s">
        <v>396</v>
      </c>
      <c r="G2667" s="11">
        <v>2421.16</v>
      </c>
      <c r="I2667" s="10">
        <v>36</v>
      </c>
      <c r="J2667" s="10">
        <v>0</v>
      </c>
      <c r="L2667" s="10">
        <v>4</v>
      </c>
      <c r="M2667" s="10" t="s">
        <v>18</v>
      </c>
      <c r="N2667" s="10">
        <v>761717</v>
      </c>
      <c r="O2667" s="12">
        <v>41271</v>
      </c>
      <c r="P2667" s="4" t="s">
        <v>8072</v>
      </c>
      <c r="Q2667" s="10" t="s">
        <v>25</v>
      </c>
      <c r="R2667" s="10" t="s">
        <v>8087</v>
      </c>
      <c r="S2667" s="10" t="s">
        <v>26</v>
      </c>
    </row>
    <row r="2668" spans="1:19" ht="15" hidden="1" customHeight="1" x14ac:dyDescent="0.25">
      <c r="A2668" s="10">
        <v>644177</v>
      </c>
      <c r="B2668" s="10" t="s">
        <v>206</v>
      </c>
      <c r="C2668" s="10"/>
      <c r="D2668" s="10" t="s">
        <v>8558</v>
      </c>
      <c r="E2668" s="10"/>
      <c r="F2668" s="10" t="s">
        <v>2736</v>
      </c>
      <c r="G2668" s="11">
        <v>1664.75</v>
      </c>
      <c r="H2668" s="13"/>
      <c r="I2668" s="10">
        <v>19</v>
      </c>
      <c r="J2668" s="47"/>
      <c r="K2668" s="10">
        <v>23</v>
      </c>
      <c r="L2668" s="10">
        <v>4</v>
      </c>
      <c r="M2668" s="10" t="s">
        <v>18</v>
      </c>
      <c r="N2668" s="10">
        <v>762512</v>
      </c>
      <c r="O2668" s="12">
        <v>41276</v>
      </c>
      <c r="P2668" s="4" t="s">
        <v>8073</v>
      </c>
      <c r="Q2668" s="10" t="s">
        <v>31</v>
      </c>
      <c r="R2668" s="10" t="s">
        <v>8088</v>
      </c>
      <c r="S2668" s="13" t="s">
        <v>20</v>
      </c>
    </row>
    <row r="2669" spans="1:19" s="10" customFormat="1" ht="15" hidden="1" customHeight="1" x14ac:dyDescent="0.25">
      <c r="A2669" s="10">
        <v>663799</v>
      </c>
      <c r="B2669" s="10" t="s">
        <v>394</v>
      </c>
      <c r="C2669" s="76" t="s">
        <v>8395</v>
      </c>
      <c r="D2669" s="76"/>
      <c r="E2669" s="76"/>
      <c r="F2669" s="10" t="s">
        <v>396</v>
      </c>
      <c r="G2669" s="11">
        <v>2365.16</v>
      </c>
      <c r="I2669" s="10">
        <v>36</v>
      </c>
      <c r="J2669" s="10">
        <v>0</v>
      </c>
      <c r="L2669" s="10">
        <v>4</v>
      </c>
      <c r="M2669" s="10" t="s">
        <v>18</v>
      </c>
      <c r="N2669" s="10">
        <v>799228</v>
      </c>
      <c r="O2669" s="12">
        <v>41351</v>
      </c>
      <c r="P2669" s="4" t="s">
        <v>8075</v>
      </c>
      <c r="Q2669" s="10" t="s">
        <v>140</v>
      </c>
      <c r="R2669" s="10" t="s">
        <v>8087</v>
      </c>
      <c r="S2669" s="10" t="s">
        <v>26</v>
      </c>
    </row>
    <row r="2670" spans="1:19" s="10" customFormat="1" ht="15" hidden="1" customHeight="1" x14ac:dyDescent="0.25">
      <c r="A2670" s="10">
        <v>674851</v>
      </c>
      <c r="B2670" s="10" t="s">
        <v>394</v>
      </c>
      <c r="C2670" s="76" t="s">
        <v>8395</v>
      </c>
      <c r="D2670" s="76"/>
      <c r="E2670" s="76"/>
      <c r="F2670" s="10" t="s">
        <v>396</v>
      </c>
      <c r="G2670" s="11">
        <v>2451.4</v>
      </c>
      <c r="I2670" s="10">
        <v>36</v>
      </c>
      <c r="J2670" s="10">
        <v>0</v>
      </c>
      <c r="L2670" s="10">
        <v>4</v>
      </c>
      <c r="M2670" s="10" t="s">
        <v>18</v>
      </c>
      <c r="N2670" s="10">
        <v>822079</v>
      </c>
      <c r="O2670" s="12">
        <v>41394</v>
      </c>
      <c r="P2670" s="4" t="s">
        <v>8076</v>
      </c>
      <c r="Q2670" s="10" t="s">
        <v>140</v>
      </c>
      <c r="R2670" s="10" t="s">
        <v>8087</v>
      </c>
      <c r="S2670" s="10" t="s">
        <v>26</v>
      </c>
    </row>
    <row r="2671" spans="1:19" s="10" customFormat="1" ht="15" hidden="1" customHeight="1" x14ac:dyDescent="0.25">
      <c r="A2671" s="10">
        <v>688401</v>
      </c>
      <c r="B2671" s="10" t="s">
        <v>394</v>
      </c>
      <c r="C2671" s="76" t="s">
        <v>8395</v>
      </c>
      <c r="D2671" s="76"/>
      <c r="E2671" s="76"/>
      <c r="F2671" s="10" t="s">
        <v>396</v>
      </c>
      <c r="G2671" s="11">
        <v>4054.9</v>
      </c>
      <c r="I2671" s="10">
        <v>36</v>
      </c>
      <c r="J2671" s="10">
        <v>0</v>
      </c>
      <c r="L2671" s="10">
        <v>4</v>
      </c>
      <c r="M2671" s="10" t="s">
        <v>18</v>
      </c>
      <c r="N2671" s="10">
        <v>851654</v>
      </c>
      <c r="O2671" s="12">
        <v>41449</v>
      </c>
      <c r="P2671" s="4" t="s">
        <v>8078</v>
      </c>
      <c r="Q2671" s="10" t="s">
        <v>140</v>
      </c>
      <c r="R2671" s="10" t="s">
        <v>8087</v>
      </c>
      <c r="S2671" s="10" t="s">
        <v>26</v>
      </c>
    </row>
    <row r="2672" spans="1:19" ht="15" hidden="1" customHeight="1" x14ac:dyDescent="0.25">
      <c r="A2672" s="10">
        <v>661117</v>
      </c>
      <c r="B2672" s="10" t="s">
        <v>1234</v>
      </c>
      <c r="C2672" s="10"/>
      <c r="D2672" s="10"/>
      <c r="E2672" s="10"/>
      <c r="F2672" s="10" t="s">
        <v>4311</v>
      </c>
      <c r="G2672" s="11">
        <v>1639.5</v>
      </c>
      <c r="H2672" s="13"/>
      <c r="I2672" s="10" t="s">
        <v>375</v>
      </c>
      <c r="J2672" s="10">
        <v>15</v>
      </c>
      <c r="K2672" s="10" t="s">
        <v>4312</v>
      </c>
      <c r="L2672" s="47"/>
      <c r="M2672" s="10" t="s">
        <v>45</v>
      </c>
      <c r="N2672" s="10"/>
      <c r="O2672" s="12">
        <v>41353</v>
      </c>
      <c r="P2672" s="4" t="s">
        <v>8075</v>
      </c>
      <c r="Q2672" s="10" t="s">
        <v>25</v>
      </c>
      <c r="R2672" s="10" t="s">
        <v>8088</v>
      </c>
      <c r="S2672" s="13" t="s">
        <v>20</v>
      </c>
    </row>
    <row r="2673" spans="1:19" ht="15" hidden="1" customHeight="1" x14ac:dyDescent="0.25">
      <c r="A2673" s="10">
        <v>661119</v>
      </c>
      <c r="B2673" s="10" t="s">
        <v>1234</v>
      </c>
      <c r="C2673" s="10"/>
      <c r="D2673" s="10"/>
      <c r="E2673" s="10"/>
      <c r="F2673" s="10" t="s">
        <v>4313</v>
      </c>
      <c r="G2673" s="11">
        <v>2148.75</v>
      </c>
      <c r="H2673" s="13"/>
      <c r="I2673" s="10" t="s">
        <v>1092</v>
      </c>
      <c r="J2673" s="10">
        <v>20</v>
      </c>
      <c r="K2673" s="10" t="s">
        <v>4314</v>
      </c>
      <c r="L2673" s="47"/>
      <c r="M2673" s="10" t="s">
        <v>45</v>
      </c>
      <c r="N2673" s="10"/>
      <c r="O2673" s="12">
        <v>41353</v>
      </c>
      <c r="P2673" s="4" t="s">
        <v>8075</v>
      </c>
      <c r="Q2673" s="10" t="s">
        <v>25</v>
      </c>
      <c r="R2673" s="10" t="s">
        <v>8088</v>
      </c>
      <c r="S2673" s="13" t="s">
        <v>20</v>
      </c>
    </row>
    <row r="2674" spans="1:19" ht="15" hidden="1" customHeight="1" x14ac:dyDescent="0.25">
      <c r="A2674" s="10">
        <v>661120</v>
      </c>
      <c r="B2674" s="10" t="s">
        <v>1234</v>
      </c>
      <c r="C2674" s="10"/>
      <c r="D2674" s="10"/>
      <c r="E2674" s="10"/>
      <c r="F2674" s="10" t="s">
        <v>4315</v>
      </c>
      <c r="G2674" s="11">
        <v>1670.25</v>
      </c>
      <c r="H2674" s="13"/>
      <c r="I2674" s="10" t="s">
        <v>636</v>
      </c>
      <c r="J2674" s="10">
        <v>17</v>
      </c>
      <c r="K2674" s="10" t="s">
        <v>4314</v>
      </c>
      <c r="L2674" s="47"/>
      <c r="M2674" s="10" t="s">
        <v>45</v>
      </c>
      <c r="N2674" s="10"/>
      <c r="O2674" s="12">
        <v>41353</v>
      </c>
      <c r="P2674" s="4" t="s">
        <v>8075</v>
      </c>
      <c r="Q2674" s="10" t="s">
        <v>25</v>
      </c>
      <c r="R2674" s="10" t="s">
        <v>8088</v>
      </c>
      <c r="S2674" s="13" t="s">
        <v>20</v>
      </c>
    </row>
    <row r="2675" spans="1:19" s="10" customFormat="1" ht="15" hidden="1" customHeight="1" x14ac:dyDescent="0.25">
      <c r="A2675" s="10">
        <v>679524</v>
      </c>
      <c r="B2675" s="10" t="s">
        <v>554</v>
      </c>
      <c r="C2675" s="76" t="s">
        <v>8318</v>
      </c>
      <c r="D2675" s="76"/>
      <c r="E2675" s="76"/>
      <c r="F2675" s="10" t="s">
        <v>5775</v>
      </c>
      <c r="G2675" s="11">
        <v>2115</v>
      </c>
      <c r="I2675" s="10">
        <v>14</v>
      </c>
      <c r="J2675" s="10">
        <v>0</v>
      </c>
      <c r="K2675" s="10">
        <v>24</v>
      </c>
      <c r="L2675" s="10">
        <v>1</v>
      </c>
      <c r="M2675" s="10" t="s">
        <v>45</v>
      </c>
      <c r="O2675" s="12">
        <v>41428</v>
      </c>
      <c r="P2675" s="4" t="s">
        <v>8078</v>
      </c>
      <c r="Q2675" s="10" t="s">
        <v>25</v>
      </c>
      <c r="R2675" s="10" t="s">
        <v>8088</v>
      </c>
      <c r="S2675" s="10" t="s">
        <v>26</v>
      </c>
    </row>
    <row r="2676" spans="1:19" ht="15" hidden="1" customHeight="1" x14ac:dyDescent="0.25">
      <c r="A2676" s="10">
        <v>661153</v>
      </c>
      <c r="B2676" s="10" t="s">
        <v>3889</v>
      </c>
      <c r="C2676" s="10"/>
      <c r="D2676" s="10"/>
      <c r="E2676" s="10"/>
      <c r="F2676" s="10" t="s">
        <v>4316</v>
      </c>
      <c r="G2676" s="11">
        <v>3550</v>
      </c>
      <c r="H2676" s="13"/>
      <c r="I2676" s="10" t="s">
        <v>108</v>
      </c>
      <c r="J2676" s="10" t="s">
        <v>4317</v>
      </c>
      <c r="K2676" s="47"/>
      <c r="L2676" s="47"/>
      <c r="M2676" s="10" t="s">
        <v>45</v>
      </c>
      <c r="N2676" s="10"/>
      <c r="O2676" s="12">
        <v>41353</v>
      </c>
      <c r="P2676" s="4" t="s">
        <v>8075</v>
      </c>
      <c r="Q2676" s="10" t="s">
        <v>164</v>
      </c>
      <c r="R2676" s="10" t="s">
        <v>8088</v>
      </c>
      <c r="S2676" s="13" t="s">
        <v>20</v>
      </c>
    </row>
    <row r="2677" spans="1:19" ht="15" hidden="1" customHeight="1" x14ac:dyDescent="0.25">
      <c r="A2677" s="10">
        <v>661160</v>
      </c>
      <c r="B2677" s="10" t="s">
        <v>3889</v>
      </c>
      <c r="C2677" s="10"/>
      <c r="D2677" s="10"/>
      <c r="E2677" s="10"/>
      <c r="F2677" s="10" t="s">
        <v>4318</v>
      </c>
      <c r="G2677" s="11">
        <v>4740</v>
      </c>
      <c r="H2677" s="13"/>
      <c r="I2677" s="10" t="s">
        <v>151</v>
      </c>
      <c r="J2677" s="10" t="s">
        <v>4319</v>
      </c>
      <c r="K2677" s="47"/>
      <c r="L2677" s="47"/>
      <c r="M2677" s="10" t="s">
        <v>45</v>
      </c>
      <c r="N2677" s="10"/>
      <c r="O2677" s="12">
        <v>41353</v>
      </c>
      <c r="P2677" s="4" t="s">
        <v>8075</v>
      </c>
      <c r="Q2677" s="10" t="s">
        <v>164</v>
      </c>
      <c r="R2677" s="10" t="s">
        <v>8088</v>
      </c>
      <c r="S2677" s="13" t="s">
        <v>20</v>
      </c>
    </row>
    <row r="2678" spans="1:19" ht="15" hidden="1" customHeight="1" x14ac:dyDescent="0.25">
      <c r="A2678" s="10">
        <v>661165</v>
      </c>
      <c r="B2678" s="10" t="s">
        <v>403</v>
      </c>
      <c r="C2678" s="10"/>
      <c r="D2678" s="10"/>
      <c r="E2678" s="10"/>
      <c r="F2678" s="10" t="s">
        <v>3335</v>
      </c>
      <c r="G2678" s="11">
        <v>1297.75</v>
      </c>
      <c r="H2678" s="13"/>
      <c r="I2678" s="10" t="s">
        <v>284</v>
      </c>
      <c r="J2678" s="10" t="s">
        <v>3336</v>
      </c>
      <c r="K2678" s="47"/>
      <c r="L2678" s="47"/>
      <c r="M2678" s="10" t="s">
        <v>45</v>
      </c>
      <c r="N2678" s="10"/>
      <c r="O2678" s="12">
        <v>41353</v>
      </c>
      <c r="P2678" s="4" t="s">
        <v>8075</v>
      </c>
      <c r="Q2678" s="10" t="s">
        <v>42</v>
      </c>
      <c r="R2678" s="47" t="s">
        <v>8087</v>
      </c>
      <c r="S2678" s="13" t="s">
        <v>20</v>
      </c>
    </row>
    <row r="2679" spans="1:19" s="10" customFormat="1" ht="15" hidden="1" customHeight="1" x14ac:dyDescent="0.25">
      <c r="A2679" s="10">
        <v>679530</v>
      </c>
      <c r="B2679" s="10" t="s">
        <v>554</v>
      </c>
      <c r="C2679" s="76" t="s">
        <v>8318</v>
      </c>
      <c r="D2679" s="76"/>
      <c r="E2679" s="76"/>
      <c r="F2679" s="10" t="s">
        <v>5776</v>
      </c>
      <c r="G2679" s="11">
        <v>1922.4</v>
      </c>
      <c r="I2679" s="10">
        <v>14</v>
      </c>
      <c r="J2679" s="10">
        <v>0</v>
      </c>
      <c r="K2679" s="10">
        <v>24</v>
      </c>
      <c r="L2679" s="10">
        <v>1</v>
      </c>
      <c r="M2679" s="10" t="s">
        <v>45</v>
      </c>
      <c r="O2679" s="12">
        <v>41428</v>
      </c>
      <c r="P2679" s="4" t="s">
        <v>8078</v>
      </c>
      <c r="Q2679" s="10" t="s">
        <v>25</v>
      </c>
      <c r="R2679" s="10" t="s">
        <v>8088</v>
      </c>
      <c r="S2679" s="10" t="s">
        <v>26</v>
      </c>
    </row>
    <row r="2680" spans="1:19" s="10" customFormat="1" ht="15" hidden="1" customHeight="1" x14ac:dyDescent="0.25">
      <c r="A2680" s="10">
        <v>632194</v>
      </c>
      <c r="B2680" s="10" t="s">
        <v>146</v>
      </c>
      <c r="C2680" s="76" t="s">
        <v>8318</v>
      </c>
      <c r="D2680" s="76"/>
      <c r="E2680" s="76"/>
      <c r="F2680" s="10" t="s">
        <v>238</v>
      </c>
      <c r="G2680" s="11">
        <v>11245</v>
      </c>
      <c r="I2680" s="10">
        <v>15.5</v>
      </c>
      <c r="J2680" s="10">
        <v>0</v>
      </c>
      <c r="K2680" s="10">
        <v>24</v>
      </c>
      <c r="L2680" s="10">
        <v>1.6</v>
      </c>
      <c r="M2680" s="10" t="s">
        <v>18</v>
      </c>
      <c r="N2680" s="10">
        <v>735368</v>
      </c>
      <c r="O2680" s="12">
        <v>41208</v>
      </c>
      <c r="P2680" s="4" t="s">
        <v>8070</v>
      </c>
      <c r="Q2680" s="10" t="s">
        <v>19</v>
      </c>
      <c r="R2680" s="10" t="s">
        <v>8087</v>
      </c>
      <c r="S2680" s="10" t="s">
        <v>26</v>
      </c>
    </row>
    <row r="2681" spans="1:19" s="10" customFormat="1" ht="15" hidden="1" customHeight="1" x14ac:dyDescent="0.25">
      <c r="A2681" s="10">
        <v>654360</v>
      </c>
      <c r="B2681" s="10" t="s">
        <v>146</v>
      </c>
      <c r="C2681" s="76" t="s">
        <v>8318</v>
      </c>
      <c r="D2681" s="76"/>
      <c r="E2681" s="76"/>
      <c r="F2681" s="10" t="s">
        <v>238</v>
      </c>
      <c r="G2681" s="11">
        <v>11442.5</v>
      </c>
      <c r="I2681" s="10">
        <v>15.5</v>
      </c>
      <c r="J2681" s="10">
        <v>0</v>
      </c>
      <c r="K2681" s="10">
        <v>24</v>
      </c>
      <c r="L2681" s="10">
        <v>1.6</v>
      </c>
      <c r="M2681" s="10" t="s">
        <v>45</v>
      </c>
      <c r="O2681" s="12">
        <v>41327</v>
      </c>
      <c r="P2681" s="4" t="s">
        <v>8074</v>
      </c>
      <c r="Q2681" s="10" t="s">
        <v>19</v>
      </c>
      <c r="R2681" s="10" t="s">
        <v>8087</v>
      </c>
      <c r="S2681" s="10" t="s">
        <v>26</v>
      </c>
    </row>
    <row r="2682" spans="1:19" s="10" customFormat="1" ht="15" hidden="1" customHeight="1" x14ac:dyDescent="0.25">
      <c r="A2682" s="10">
        <v>665621</v>
      </c>
      <c r="B2682" s="10" t="s">
        <v>146</v>
      </c>
      <c r="C2682" s="76" t="s">
        <v>8318</v>
      </c>
      <c r="D2682" s="76"/>
      <c r="E2682" s="76"/>
      <c r="F2682" s="10" t="s">
        <v>238</v>
      </c>
      <c r="G2682" s="11">
        <v>11442.5</v>
      </c>
      <c r="I2682" s="10">
        <v>15.5</v>
      </c>
      <c r="J2682" s="10">
        <v>0</v>
      </c>
      <c r="K2682" s="10">
        <v>24</v>
      </c>
      <c r="L2682" s="10">
        <v>1.6</v>
      </c>
      <c r="M2682" s="10" t="s">
        <v>45</v>
      </c>
      <c r="O2682" s="12">
        <v>41373</v>
      </c>
      <c r="P2682" s="4" t="s">
        <v>8076</v>
      </c>
      <c r="Q2682" s="10" t="s">
        <v>19</v>
      </c>
      <c r="R2682" s="10" t="s">
        <v>8087</v>
      </c>
      <c r="S2682" s="10" t="s">
        <v>26</v>
      </c>
    </row>
    <row r="2683" spans="1:19" s="10" customFormat="1" ht="15" hidden="1" customHeight="1" x14ac:dyDescent="0.25">
      <c r="A2683" s="10">
        <v>682644</v>
      </c>
      <c r="B2683" s="10" t="s">
        <v>146</v>
      </c>
      <c r="C2683" s="76" t="s">
        <v>8318</v>
      </c>
      <c r="D2683" s="76"/>
      <c r="E2683" s="76"/>
      <c r="F2683" s="10" t="s">
        <v>238</v>
      </c>
      <c r="G2683" s="11">
        <v>34275</v>
      </c>
      <c r="I2683" s="10">
        <v>15.5</v>
      </c>
      <c r="J2683" s="10">
        <v>0</v>
      </c>
      <c r="K2683" s="10">
        <v>24</v>
      </c>
      <c r="L2683" s="10">
        <v>1.6</v>
      </c>
      <c r="M2683" s="10" t="s">
        <v>45</v>
      </c>
      <c r="O2683" s="12">
        <v>41442</v>
      </c>
      <c r="P2683" s="4" t="s">
        <v>8078</v>
      </c>
      <c r="Q2683" s="10" t="s">
        <v>19</v>
      </c>
      <c r="R2683" s="10" t="s">
        <v>8087</v>
      </c>
      <c r="S2683" s="10" t="s">
        <v>26</v>
      </c>
    </row>
    <row r="2684" spans="1:19" ht="15" hidden="1" customHeight="1" x14ac:dyDescent="0.25">
      <c r="A2684" s="10">
        <v>660286</v>
      </c>
      <c r="B2684" s="10" t="s">
        <v>64</v>
      </c>
      <c r="C2684" s="10"/>
      <c r="D2684" s="10" t="s">
        <v>8574</v>
      </c>
      <c r="E2684" s="10"/>
      <c r="F2684" s="10" t="s">
        <v>347</v>
      </c>
      <c r="G2684" s="11">
        <v>1672.5</v>
      </c>
      <c r="H2684" s="13"/>
      <c r="I2684" s="10" t="s">
        <v>348</v>
      </c>
      <c r="J2684" s="10" t="s">
        <v>349</v>
      </c>
      <c r="K2684" s="47"/>
      <c r="L2684" s="47"/>
      <c r="M2684" s="10" t="s">
        <v>18</v>
      </c>
      <c r="N2684" s="10">
        <v>792615</v>
      </c>
      <c r="O2684" s="12">
        <v>41337</v>
      </c>
      <c r="P2684" s="4" t="s">
        <v>8075</v>
      </c>
      <c r="Q2684" s="10" t="s">
        <v>49</v>
      </c>
      <c r="R2684" s="47" t="s">
        <v>8087</v>
      </c>
      <c r="S2684" s="13" t="s">
        <v>20</v>
      </c>
    </row>
    <row r="2685" spans="1:19" ht="15" hidden="1" customHeight="1" x14ac:dyDescent="0.25">
      <c r="A2685" s="10">
        <v>661228</v>
      </c>
      <c r="B2685" s="10" t="s">
        <v>1234</v>
      </c>
      <c r="C2685" s="10"/>
      <c r="D2685" s="10"/>
      <c r="E2685" s="10"/>
      <c r="F2685" s="10" t="s">
        <v>4325</v>
      </c>
      <c r="G2685" s="11">
        <v>0</v>
      </c>
      <c r="H2685" s="13"/>
      <c r="I2685" s="10" t="s">
        <v>375</v>
      </c>
      <c r="J2685" s="10">
        <v>15</v>
      </c>
      <c r="K2685" s="10" t="s">
        <v>4314</v>
      </c>
      <c r="L2685" s="47"/>
      <c r="M2685" s="10" t="s">
        <v>45</v>
      </c>
      <c r="N2685" s="10"/>
      <c r="O2685" s="12">
        <v>41354</v>
      </c>
      <c r="P2685" s="4" t="s">
        <v>8075</v>
      </c>
      <c r="Q2685" s="10" t="s">
        <v>34</v>
      </c>
      <c r="R2685" s="10" t="s">
        <v>8088</v>
      </c>
      <c r="S2685" s="13" t="s">
        <v>20</v>
      </c>
    </row>
    <row r="2686" spans="1:19" ht="15" hidden="1" customHeight="1" x14ac:dyDescent="0.25">
      <c r="A2686" s="10">
        <v>661232</v>
      </c>
      <c r="B2686" s="10" t="s">
        <v>2108</v>
      </c>
      <c r="C2686" s="10"/>
      <c r="D2686" s="10"/>
      <c r="E2686" s="10"/>
      <c r="F2686" s="10" t="s">
        <v>4326</v>
      </c>
      <c r="G2686" s="11">
        <v>1706</v>
      </c>
      <c r="H2686" s="13"/>
      <c r="I2686" s="10">
        <v>4</v>
      </c>
      <c r="J2686" s="47"/>
      <c r="K2686" s="10">
        <v>6</v>
      </c>
      <c r="L2686" s="10">
        <v>3</v>
      </c>
      <c r="M2686" s="10" t="s">
        <v>45</v>
      </c>
      <c r="N2686" s="10"/>
      <c r="O2686" s="12">
        <v>41354</v>
      </c>
      <c r="P2686" s="4" t="s">
        <v>8075</v>
      </c>
      <c r="Q2686" s="10" t="s">
        <v>49</v>
      </c>
      <c r="R2686" s="10" t="s">
        <v>8088</v>
      </c>
      <c r="S2686" s="13" t="s">
        <v>20</v>
      </c>
    </row>
    <row r="2687" spans="1:19" ht="15" hidden="1" customHeight="1" x14ac:dyDescent="0.25">
      <c r="A2687" s="10">
        <v>661239</v>
      </c>
      <c r="B2687" s="10" t="s">
        <v>1234</v>
      </c>
      <c r="C2687" s="10"/>
      <c r="D2687" s="10"/>
      <c r="E2687" s="10"/>
      <c r="F2687" s="10" t="s">
        <v>4327</v>
      </c>
      <c r="G2687" s="11">
        <v>0</v>
      </c>
      <c r="H2687" s="13"/>
      <c r="I2687" s="10" t="s">
        <v>1092</v>
      </c>
      <c r="J2687" s="10">
        <v>20</v>
      </c>
      <c r="K2687" s="10" t="s">
        <v>4312</v>
      </c>
      <c r="L2687" s="47"/>
      <c r="M2687" s="10" t="s">
        <v>45</v>
      </c>
      <c r="N2687" s="10"/>
      <c r="O2687" s="12">
        <v>41354</v>
      </c>
      <c r="P2687" s="4" t="s">
        <v>8075</v>
      </c>
      <c r="Q2687" s="10" t="s">
        <v>34</v>
      </c>
      <c r="R2687" s="10" t="s">
        <v>8088</v>
      </c>
      <c r="S2687" s="13" t="s">
        <v>20</v>
      </c>
    </row>
    <row r="2688" spans="1:19" ht="15" hidden="1" customHeight="1" x14ac:dyDescent="0.25">
      <c r="A2688" s="10">
        <v>661249</v>
      </c>
      <c r="B2688" s="10" t="s">
        <v>1234</v>
      </c>
      <c r="C2688" s="10"/>
      <c r="D2688" s="10"/>
      <c r="E2688" s="10"/>
      <c r="F2688" s="10" t="s">
        <v>4328</v>
      </c>
      <c r="G2688" s="11">
        <v>0</v>
      </c>
      <c r="H2688" s="13"/>
      <c r="I2688" s="10" t="s">
        <v>636</v>
      </c>
      <c r="J2688" s="10">
        <v>17</v>
      </c>
      <c r="K2688" s="10" t="s">
        <v>4314</v>
      </c>
      <c r="L2688" s="47"/>
      <c r="M2688" s="10" t="s">
        <v>45</v>
      </c>
      <c r="N2688" s="10"/>
      <c r="O2688" s="12">
        <v>41354</v>
      </c>
      <c r="P2688" s="4" t="s">
        <v>8075</v>
      </c>
      <c r="Q2688" s="10" t="s">
        <v>34</v>
      </c>
      <c r="R2688" s="10" t="s">
        <v>8088</v>
      </c>
      <c r="S2688" s="13" t="s">
        <v>20</v>
      </c>
    </row>
    <row r="2689" spans="1:19" ht="15" hidden="1" customHeight="1" x14ac:dyDescent="0.25">
      <c r="A2689" s="10">
        <v>661255</v>
      </c>
      <c r="B2689" s="10" t="s">
        <v>4329</v>
      </c>
      <c r="C2689" s="10"/>
      <c r="D2689" s="10"/>
      <c r="E2689" s="10"/>
      <c r="F2689" s="10" t="s">
        <v>4330</v>
      </c>
      <c r="G2689" s="11">
        <v>1898</v>
      </c>
      <c r="H2689" s="13"/>
      <c r="I2689" s="10" t="s">
        <v>4331</v>
      </c>
      <c r="J2689" s="10" t="s">
        <v>2373</v>
      </c>
      <c r="K2689" s="10" t="s">
        <v>2350</v>
      </c>
      <c r="L2689" s="47"/>
      <c r="M2689" s="10" t="s">
        <v>45</v>
      </c>
      <c r="N2689" s="10"/>
      <c r="O2689" s="12">
        <v>41354</v>
      </c>
      <c r="P2689" s="4" t="s">
        <v>8075</v>
      </c>
      <c r="Q2689" s="10" t="s">
        <v>253</v>
      </c>
      <c r="R2689" s="10" t="s">
        <v>8088</v>
      </c>
      <c r="S2689" s="13" t="s">
        <v>20</v>
      </c>
    </row>
    <row r="2690" spans="1:19" ht="15" hidden="1" customHeight="1" x14ac:dyDescent="0.25">
      <c r="A2690" s="10">
        <v>661283</v>
      </c>
      <c r="B2690" s="10" t="s">
        <v>2108</v>
      </c>
      <c r="C2690" s="10"/>
      <c r="D2690" s="10"/>
      <c r="E2690" s="10"/>
      <c r="F2690" s="10" t="s">
        <v>4332</v>
      </c>
      <c r="G2690" s="11">
        <v>1298.75</v>
      </c>
      <c r="H2690" s="13"/>
      <c r="I2690" s="10">
        <v>4.75</v>
      </c>
      <c r="J2690" s="47"/>
      <c r="K2690" s="10">
        <v>8.25</v>
      </c>
      <c r="L2690" s="10">
        <v>1.5</v>
      </c>
      <c r="M2690" s="10" t="s">
        <v>45</v>
      </c>
      <c r="N2690" s="10"/>
      <c r="O2690" s="12">
        <v>41354</v>
      </c>
      <c r="P2690" s="4" t="s">
        <v>8075</v>
      </c>
      <c r="Q2690" s="10" t="s">
        <v>39</v>
      </c>
      <c r="R2690" s="10" t="s">
        <v>8088</v>
      </c>
      <c r="S2690" s="13" t="s">
        <v>20</v>
      </c>
    </row>
    <row r="2691" spans="1:19" s="10" customFormat="1" ht="15" hidden="1" customHeight="1" x14ac:dyDescent="0.25">
      <c r="A2691" s="10">
        <v>694409</v>
      </c>
      <c r="B2691" s="10" t="s">
        <v>146</v>
      </c>
      <c r="C2691" s="76" t="s">
        <v>8318</v>
      </c>
      <c r="D2691" s="76"/>
      <c r="E2691" s="76"/>
      <c r="F2691" s="10" t="s">
        <v>6826</v>
      </c>
      <c r="G2691" s="10">
        <v>34859.5</v>
      </c>
      <c r="I2691" s="10">
        <v>15.5</v>
      </c>
      <c r="J2691" s="10">
        <v>0</v>
      </c>
      <c r="K2691" s="10">
        <v>24</v>
      </c>
      <c r="L2691" s="10">
        <v>1.6</v>
      </c>
      <c r="M2691" s="10" t="s">
        <v>18</v>
      </c>
      <c r="N2691" s="10">
        <v>866802</v>
      </c>
      <c r="O2691" s="12">
        <v>41479</v>
      </c>
      <c r="P2691" s="4" t="s">
        <v>8079</v>
      </c>
      <c r="Q2691" s="10" t="s">
        <v>19</v>
      </c>
      <c r="R2691" s="10" t="s">
        <v>8087</v>
      </c>
      <c r="S2691" s="10" t="s">
        <v>26</v>
      </c>
    </row>
    <row r="2692" spans="1:19" s="10" customFormat="1" ht="15" hidden="1" customHeight="1" x14ac:dyDescent="0.25">
      <c r="A2692" s="10">
        <v>694409</v>
      </c>
      <c r="B2692" s="10" t="s">
        <v>146</v>
      </c>
      <c r="C2692" s="76" t="s">
        <v>8318</v>
      </c>
      <c r="D2692" s="76"/>
      <c r="E2692" s="76"/>
      <c r="F2692" s="10" t="s">
        <v>6826</v>
      </c>
      <c r="G2692" s="10">
        <v>34859.5</v>
      </c>
      <c r="I2692" s="10">
        <v>15.5</v>
      </c>
      <c r="J2692" s="10">
        <v>0</v>
      </c>
      <c r="K2692" s="10">
        <v>24</v>
      </c>
      <c r="L2692" s="10">
        <v>1.6</v>
      </c>
      <c r="M2692" s="10" t="s">
        <v>18</v>
      </c>
      <c r="N2692" s="10">
        <v>866802</v>
      </c>
      <c r="O2692" s="12">
        <v>41479</v>
      </c>
      <c r="P2692" s="4" t="s">
        <v>8079</v>
      </c>
      <c r="Q2692" s="10" t="s">
        <v>19</v>
      </c>
      <c r="R2692" s="10" t="s">
        <v>8087</v>
      </c>
      <c r="S2692" s="10" t="s">
        <v>26</v>
      </c>
    </row>
    <row r="2693" spans="1:19" ht="15" hidden="1" customHeight="1" x14ac:dyDescent="0.25">
      <c r="A2693" s="10">
        <v>661426</v>
      </c>
      <c r="B2693" s="10" t="s">
        <v>4335</v>
      </c>
      <c r="C2693" s="10"/>
      <c r="D2693" s="10"/>
      <c r="E2693" s="10"/>
      <c r="F2693" s="10" t="s">
        <v>4336</v>
      </c>
      <c r="G2693" s="11">
        <v>2717.5</v>
      </c>
      <c r="H2693" s="13"/>
      <c r="I2693" s="10" t="s">
        <v>4337</v>
      </c>
      <c r="J2693" s="47"/>
      <c r="K2693" s="47"/>
      <c r="L2693" s="47"/>
      <c r="M2693" s="10" t="s">
        <v>45</v>
      </c>
      <c r="N2693" s="10"/>
      <c r="O2693" s="12">
        <v>41354</v>
      </c>
      <c r="P2693" s="4" t="s">
        <v>8075</v>
      </c>
      <c r="Q2693" s="10" t="s">
        <v>2852</v>
      </c>
      <c r="R2693" s="10" t="s">
        <v>8088</v>
      </c>
      <c r="S2693" s="13" t="s">
        <v>20</v>
      </c>
    </row>
    <row r="2694" spans="1:19" s="10" customFormat="1" ht="15" hidden="1" customHeight="1" x14ac:dyDescent="0.25">
      <c r="A2694" s="10">
        <v>640902</v>
      </c>
      <c r="B2694" s="10" t="s">
        <v>373</v>
      </c>
      <c r="C2694" s="76" t="s">
        <v>8318</v>
      </c>
      <c r="D2694" s="76"/>
      <c r="E2694" s="76"/>
      <c r="F2694" s="10" t="s">
        <v>2436</v>
      </c>
      <c r="G2694" s="11">
        <v>841.32</v>
      </c>
      <c r="I2694" s="10">
        <v>21</v>
      </c>
      <c r="J2694" s="10">
        <v>8</v>
      </c>
      <c r="K2694" s="10">
        <v>50</v>
      </c>
      <c r="L2694" s="10">
        <v>1</v>
      </c>
      <c r="M2694" s="10" t="s">
        <v>45</v>
      </c>
      <c r="O2694" s="12">
        <v>41264</v>
      </c>
      <c r="P2694" s="4" t="s">
        <v>8072</v>
      </c>
      <c r="Q2694" s="10" t="s">
        <v>29</v>
      </c>
      <c r="R2694" s="10" t="s">
        <v>8087</v>
      </c>
      <c r="S2694" s="10" t="s">
        <v>26</v>
      </c>
    </row>
    <row r="2695" spans="1:19" s="10" customFormat="1" ht="15" hidden="1" customHeight="1" x14ac:dyDescent="0.25">
      <c r="A2695" s="10">
        <v>670645</v>
      </c>
      <c r="B2695" s="10" t="s">
        <v>373</v>
      </c>
      <c r="C2695" s="76" t="s">
        <v>8318</v>
      </c>
      <c r="D2695" s="76"/>
      <c r="E2695" s="76"/>
      <c r="F2695" s="10" t="s">
        <v>2436</v>
      </c>
      <c r="G2695" s="11">
        <v>901.68</v>
      </c>
      <c r="I2695" s="10">
        <v>21</v>
      </c>
      <c r="J2695" s="10">
        <v>8</v>
      </c>
      <c r="K2695" s="10">
        <v>50</v>
      </c>
      <c r="L2695" s="10">
        <v>1</v>
      </c>
      <c r="M2695" s="10" t="s">
        <v>18</v>
      </c>
      <c r="N2695" s="10">
        <v>815379</v>
      </c>
      <c r="O2695" s="12">
        <v>41381</v>
      </c>
      <c r="P2695" s="4" t="s">
        <v>8076</v>
      </c>
      <c r="Q2695" s="10" t="s">
        <v>164</v>
      </c>
      <c r="R2695" s="10" t="s">
        <v>8087</v>
      </c>
      <c r="S2695" s="10" t="s">
        <v>26</v>
      </c>
    </row>
    <row r="2696" spans="1:19" s="10" customFormat="1" ht="15" hidden="1" customHeight="1" x14ac:dyDescent="0.25">
      <c r="A2696" s="10">
        <v>671275</v>
      </c>
      <c r="B2696" s="10" t="s">
        <v>373</v>
      </c>
      <c r="C2696" s="76" t="s">
        <v>8318</v>
      </c>
      <c r="D2696" s="76"/>
      <c r="E2696" s="76"/>
      <c r="F2696" s="10" t="s">
        <v>2436</v>
      </c>
      <c r="G2696" s="11">
        <v>882.54</v>
      </c>
      <c r="I2696" s="10">
        <v>21</v>
      </c>
      <c r="J2696" s="10">
        <v>8</v>
      </c>
      <c r="K2696" s="10">
        <v>50</v>
      </c>
      <c r="L2696" s="10">
        <v>1</v>
      </c>
      <c r="M2696" s="10" t="s">
        <v>45</v>
      </c>
      <c r="O2696" s="12">
        <v>41382</v>
      </c>
      <c r="P2696" s="4" t="s">
        <v>8076</v>
      </c>
      <c r="Q2696" s="10" t="s">
        <v>3152</v>
      </c>
      <c r="R2696" s="10" t="s">
        <v>8087</v>
      </c>
      <c r="S2696" s="10" t="s">
        <v>26</v>
      </c>
    </row>
    <row r="2697" spans="1:19" s="10" customFormat="1" ht="15" hidden="1" customHeight="1" x14ac:dyDescent="0.25">
      <c r="A2697" s="10">
        <v>671459</v>
      </c>
      <c r="B2697" s="10" t="s">
        <v>373</v>
      </c>
      <c r="C2697" s="76" t="s">
        <v>8318</v>
      </c>
      <c r="D2697" s="76"/>
      <c r="E2697" s="76"/>
      <c r="F2697" s="10" t="s">
        <v>2436</v>
      </c>
      <c r="G2697" s="11">
        <v>0</v>
      </c>
      <c r="I2697" s="10">
        <v>21</v>
      </c>
      <c r="J2697" s="10">
        <v>8</v>
      </c>
      <c r="K2697" s="10">
        <v>50</v>
      </c>
      <c r="L2697" s="10">
        <v>1</v>
      </c>
      <c r="M2697" s="10" t="s">
        <v>45</v>
      </c>
      <c r="O2697" s="12">
        <v>41395</v>
      </c>
      <c r="P2697" s="4" t="s">
        <v>8077</v>
      </c>
      <c r="Q2697" s="10" t="s">
        <v>3152</v>
      </c>
      <c r="R2697" s="10" t="s">
        <v>8087</v>
      </c>
      <c r="S2697" s="10" t="s">
        <v>26</v>
      </c>
    </row>
    <row r="2698" spans="1:19" s="10" customFormat="1" ht="15" hidden="1" customHeight="1" x14ac:dyDescent="0.25">
      <c r="A2698" s="10">
        <v>685619</v>
      </c>
      <c r="B2698" s="10" t="s">
        <v>373</v>
      </c>
      <c r="C2698" s="76" t="s">
        <v>8318</v>
      </c>
      <c r="D2698" s="76"/>
      <c r="E2698" s="76"/>
      <c r="F2698" s="10" t="s">
        <v>2436</v>
      </c>
      <c r="G2698" s="11">
        <v>920.64</v>
      </c>
      <c r="I2698" s="10">
        <v>21</v>
      </c>
      <c r="J2698" s="10">
        <v>8</v>
      </c>
      <c r="K2698" s="10">
        <v>50</v>
      </c>
      <c r="L2698" s="10">
        <v>1</v>
      </c>
      <c r="M2698" s="10" t="s">
        <v>18</v>
      </c>
      <c r="N2698" s="10">
        <v>845509</v>
      </c>
      <c r="O2698" s="12">
        <v>41437</v>
      </c>
      <c r="P2698" s="4" t="s">
        <v>8078</v>
      </c>
      <c r="Q2698" s="10" t="s">
        <v>31</v>
      </c>
      <c r="R2698" s="10" t="s">
        <v>8087</v>
      </c>
      <c r="S2698" s="10" t="s">
        <v>26</v>
      </c>
    </row>
    <row r="2699" spans="1:19" ht="15" hidden="1" customHeight="1" x14ac:dyDescent="0.25">
      <c r="A2699" s="10">
        <v>669208</v>
      </c>
      <c r="B2699" s="10" t="s">
        <v>1695</v>
      </c>
      <c r="C2699" s="10"/>
      <c r="D2699" s="10" t="s">
        <v>8558</v>
      </c>
      <c r="E2699" s="10"/>
      <c r="F2699" s="10" t="s">
        <v>5050</v>
      </c>
      <c r="G2699" s="11">
        <v>1699</v>
      </c>
      <c r="H2699" s="13"/>
      <c r="I2699" s="10">
        <v>12</v>
      </c>
      <c r="J2699" s="10" t="s">
        <v>5051</v>
      </c>
      <c r="K2699" s="47"/>
      <c r="L2699" s="47"/>
      <c r="M2699" s="10" t="s">
        <v>18</v>
      </c>
      <c r="N2699" s="10">
        <v>816565</v>
      </c>
      <c r="O2699" s="12">
        <v>41383</v>
      </c>
      <c r="P2699" s="4" t="s">
        <v>8076</v>
      </c>
      <c r="Q2699" s="10" t="s">
        <v>95</v>
      </c>
      <c r="R2699" s="10" t="s">
        <v>8088</v>
      </c>
      <c r="S2699" s="13" t="s">
        <v>20</v>
      </c>
    </row>
    <row r="2700" spans="1:19" ht="15" hidden="1" customHeight="1" x14ac:dyDescent="0.25">
      <c r="A2700" s="10">
        <v>661476</v>
      </c>
      <c r="B2700" s="10" t="s">
        <v>405</v>
      </c>
      <c r="C2700" s="10"/>
      <c r="D2700" s="10"/>
      <c r="E2700" s="10"/>
      <c r="F2700" s="10" t="s">
        <v>4344</v>
      </c>
      <c r="G2700" s="11">
        <v>1200.75</v>
      </c>
      <c r="H2700" s="13"/>
      <c r="I2700" s="10">
        <v>6</v>
      </c>
      <c r="J2700" s="10" t="s">
        <v>4345</v>
      </c>
      <c r="K2700" s="47"/>
      <c r="L2700" s="13"/>
      <c r="M2700" s="10" t="s">
        <v>45</v>
      </c>
      <c r="N2700" s="10"/>
      <c r="O2700" s="12">
        <v>41354</v>
      </c>
      <c r="P2700" s="4" t="s">
        <v>8075</v>
      </c>
      <c r="Q2700" s="10" t="s">
        <v>47</v>
      </c>
      <c r="R2700" s="10" t="s">
        <v>8088</v>
      </c>
      <c r="S2700" s="13" t="s">
        <v>20</v>
      </c>
    </row>
    <row r="2701" spans="1:19" ht="15" hidden="1" customHeight="1" x14ac:dyDescent="0.25">
      <c r="A2701" s="10">
        <v>661480</v>
      </c>
      <c r="B2701" s="10" t="s">
        <v>405</v>
      </c>
      <c r="C2701" s="10"/>
      <c r="D2701" s="10"/>
      <c r="E2701" s="10"/>
      <c r="F2701" s="10" t="s">
        <v>4346</v>
      </c>
      <c r="G2701" s="11">
        <v>1068</v>
      </c>
      <c r="H2701" s="13"/>
      <c r="I2701" s="10">
        <v>5</v>
      </c>
      <c r="J2701" s="10" t="s">
        <v>4347</v>
      </c>
      <c r="K2701" s="47"/>
      <c r="L2701" s="47"/>
      <c r="M2701" s="10" t="s">
        <v>45</v>
      </c>
      <c r="N2701" s="10"/>
      <c r="O2701" s="12">
        <v>41354</v>
      </c>
      <c r="P2701" s="4" t="s">
        <v>8075</v>
      </c>
      <c r="Q2701" s="10" t="s">
        <v>47</v>
      </c>
      <c r="R2701" s="10" t="s">
        <v>8088</v>
      </c>
      <c r="S2701" s="13" t="s">
        <v>20</v>
      </c>
    </row>
    <row r="2702" spans="1:19" ht="15" hidden="1" customHeight="1" x14ac:dyDescent="0.25">
      <c r="A2702" s="10">
        <v>661484</v>
      </c>
      <c r="B2702" s="10" t="s">
        <v>405</v>
      </c>
      <c r="C2702" s="10"/>
      <c r="D2702" s="10"/>
      <c r="E2702" s="10"/>
      <c r="F2702" s="10" t="s">
        <v>4348</v>
      </c>
      <c r="G2702" s="11">
        <v>1686</v>
      </c>
      <c r="H2702" s="13"/>
      <c r="I2702" s="10">
        <v>10</v>
      </c>
      <c r="J2702" s="10" t="s">
        <v>4349</v>
      </c>
      <c r="K2702" s="47"/>
      <c r="L2702" s="13"/>
      <c r="M2702" s="10" t="s">
        <v>45</v>
      </c>
      <c r="N2702" s="10"/>
      <c r="O2702" s="12">
        <v>41354</v>
      </c>
      <c r="P2702" s="4" t="s">
        <v>8075</v>
      </c>
      <c r="Q2702" s="10" t="s">
        <v>47</v>
      </c>
      <c r="R2702" s="10" t="s">
        <v>8088</v>
      </c>
      <c r="S2702" s="13" t="s">
        <v>20</v>
      </c>
    </row>
    <row r="2703" spans="1:19" s="10" customFormat="1" ht="15" hidden="1" customHeight="1" x14ac:dyDescent="0.25">
      <c r="A2703" s="10">
        <v>640970</v>
      </c>
      <c r="B2703" s="10" t="s">
        <v>373</v>
      </c>
      <c r="C2703" s="76" t="s">
        <v>8318</v>
      </c>
      <c r="D2703" s="76"/>
      <c r="E2703" s="76"/>
      <c r="F2703" s="10" t="s">
        <v>2182</v>
      </c>
      <c r="G2703" s="11">
        <v>841.32</v>
      </c>
      <c r="I2703" s="10">
        <v>21</v>
      </c>
      <c r="J2703" s="10">
        <v>8</v>
      </c>
      <c r="K2703" s="10">
        <v>50</v>
      </c>
      <c r="L2703" s="10">
        <v>1</v>
      </c>
      <c r="M2703" s="10" t="s">
        <v>18</v>
      </c>
      <c r="N2703" s="10">
        <v>753841</v>
      </c>
      <c r="O2703" s="12">
        <v>41250</v>
      </c>
      <c r="P2703" s="4" t="s">
        <v>8072</v>
      </c>
      <c r="Q2703" s="10" t="s">
        <v>29</v>
      </c>
      <c r="R2703" s="10" t="s">
        <v>8087</v>
      </c>
      <c r="S2703" s="10" t="s">
        <v>26</v>
      </c>
    </row>
    <row r="2704" spans="1:19" ht="15" hidden="1" customHeight="1" x14ac:dyDescent="0.25">
      <c r="A2704" s="10">
        <v>661528</v>
      </c>
      <c r="B2704" s="10" t="s">
        <v>1362</v>
      </c>
      <c r="C2704" s="10"/>
      <c r="D2704" s="10"/>
      <c r="E2704" s="10"/>
      <c r="F2704" s="10" t="s">
        <v>4351</v>
      </c>
      <c r="G2704" s="11">
        <v>0</v>
      </c>
      <c r="H2704" s="13"/>
      <c r="I2704" s="10">
        <v>1.5</v>
      </c>
      <c r="J2704" s="10" t="s">
        <v>4352</v>
      </c>
      <c r="K2704" s="47"/>
      <c r="L2704" s="47"/>
      <c r="M2704" s="10" t="s">
        <v>45</v>
      </c>
      <c r="N2704" s="10"/>
      <c r="O2704" s="12">
        <v>41354</v>
      </c>
      <c r="P2704" s="4" t="s">
        <v>8075</v>
      </c>
      <c r="Q2704" s="10" t="s">
        <v>414</v>
      </c>
      <c r="R2704" s="10" t="s">
        <v>8088</v>
      </c>
      <c r="S2704" s="13" t="s">
        <v>20</v>
      </c>
    </row>
    <row r="2705" spans="1:19" ht="15" hidden="1" customHeight="1" x14ac:dyDescent="0.25">
      <c r="A2705" s="10">
        <v>661546</v>
      </c>
      <c r="B2705" s="10" t="s">
        <v>2423</v>
      </c>
      <c r="C2705" s="10"/>
      <c r="D2705" s="10"/>
      <c r="E2705" s="10"/>
      <c r="F2705" s="10" t="s">
        <v>4353</v>
      </c>
      <c r="G2705" s="11">
        <v>3042</v>
      </c>
      <c r="H2705" s="13"/>
      <c r="I2705" s="10">
        <v>6</v>
      </c>
      <c r="J2705" s="10" t="s">
        <v>4354</v>
      </c>
      <c r="K2705" s="47"/>
      <c r="L2705" s="47"/>
      <c r="M2705" s="10" t="s">
        <v>45</v>
      </c>
      <c r="N2705" s="10"/>
      <c r="O2705" s="12">
        <v>41354</v>
      </c>
      <c r="P2705" s="4" t="s">
        <v>8075</v>
      </c>
      <c r="Q2705" s="10" t="s">
        <v>987</v>
      </c>
      <c r="R2705" s="10" t="s">
        <v>8088</v>
      </c>
      <c r="S2705" s="13" t="s">
        <v>20</v>
      </c>
    </row>
    <row r="2706" spans="1:19" ht="15" hidden="1" customHeight="1" x14ac:dyDescent="0.25">
      <c r="A2706" s="10">
        <v>661547</v>
      </c>
      <c r="B2706" s="10" t="s">
        <v>1362</v>
      </c>
      <c r="C2706" s="10"/>
      <c r="D2706" s="10"/>
      <c r="E2706" s="10"/>
      <c r="F2706" s="10" t="s">
        <v>4355</v>
      </c>
      <c r="G2706" s="11">
        <v>777.75</v>
      </c>
      <c r="H2706" s="13"/>
      <c r="I2706" s="10">
        <v>2</v>
      </c>
      <c r="J2706" s="10" t="s">
        <v>4356</v>
      </c>
      <c r="K2706" s="47"/>
      <c r="L2706" s="47"/>
      <c r="M2706" s="10" t="s">
        <v>45</v>
      </c>
      <c r="N2706" s="10"/>
      <c r="O2706" s="12">
        <v>41354</v>
      </c>
      <c r="P2706" s="4" t="s">
        <v>8075</v>
      </c>
      <c r="Q2706" s="10" t="s">
        <v>414</v>
      </c>
      <c r="R2706" s="10" t="s">
        <v>8088</v>
      </c>
      <c r="S2706" s="13" t="s">
        <v>20</v>
      </c>
    </row>
    <row r="2707" spans="1:19" ht="15" hidden="1" customHeight="1" x14ac:dyDescent="0.25">
      <c r="A2707" s="10">
        <v>661551</v>
      </c>
      <c r="B2707" s="10" t="s">
        <v>1362</v>
      </c>
      <c r="C2707" s="10"/>
      <c r="D2707" s="10"/>
      <c r="E2707" s="10"/>
      <c r="F2707" s="10" t="s">
        <v>4357</v>
      </c>
      <c r="G2707" s="11">
        <v>0</v>
      </c>
      <c r="H2707" s="13"/>
      <c r="I2707" s="10">
        <v>3</v>
      </c>
      <c r="J2707" s="10" t="s">
        <v>4358</v>
      </c>
      <c r="K2707" s="47"/>
      <c r="L2707" s="47"/>
      <c r="M2707" s="10" t="s">
        <v>45</v>
      </c>
      <c r="N2707" s="10"/>
      <c r="O2707" s="12">
        <v>41354</v>
      </c>
      <c r="P2707" s="4" t="s">
        <v>8075</v>
      </c>
      <c r="Q2707" s="10" t="s">
        <v>414</v>
      </c>
      <c r="R2707" s="10" t="s">
        <v>8088</v>
      </c>
      <c r="S2707" s="13" t="s">
        <v>20</v>
      </c>
    </row>
    <row r="2708" spans="1:19" s="10" customFormat="1" ht="15" hidden="1" customHeight="1" x14ac:dyDescent="0.25">
      <c r="A2708" s="10">
        <v>640622</v>
      </c>
      <c r="B2708" s="10" t="s">
        <v>290</v>
      </c>
      <c r="C2708" s="76" t="s">
        <v>8318</v>
      </c>
      <c r="D2708" s="76"/>
      <c r="E2708" s="76"/>
      <c r="F2708" s="10" t="s">
        <v>2182</v>
      </c>
      <c r="G2708" s="11">
        <v>841.32</v>
      </c>
      <c r="I2708" s="10">
        <v>21</v>
      </c>
      <c r="J2708" s="10">
        <v>8</v>
      </c>
      <c r="K2708" s="10">
        <v>50</v>
      </c>
      <c r="L2708" s="10">
        <v>1</v>
      </c>
      <c r="M2708" s="10" t="s">
        <v>45</v>
      </c>
      <c r="O2708" s="12">
        <v>41264</v>
      </c>
      <c r="P2708" s="4" t="s">
        <v>8072</v>
      </c>
      <c r="Q2708" s="10" t="s">
        <v>25</v>
      </c>
      <c r="R2708" s="10" t="s">
        <v>8087</v>
      </c>
      <c r="S2708" s="10" t="s">
        <v>26</v>
      </c>
    </row>
    <row r="2709" spans="1:19" s="10" customFormat="1" ht="15" hidden="1" customHeight="1" x14ac:dyDescent="0.25">
      <c r="A2709" s="10">
        <v>629407</v>
      </c>
      <c r="B2709" s="10" t="s">
        <v>290</v>
      </c>
      <c r="C2709" s="76" t="s">
        <v>8318</v>
      </c>
      <c r="D2709" s="76"/>
      <c r="E2709" s="76"/>
      <c r="F2709" s="10" t="s">
        <v>291</v>
      </c>
      <c r="G2709" s="11">
        <v>989.58</v>
      </c>
      <c r="I2709" s="10">
        <v>21</v>
      </c>
      <c r="J2709" s="10">
        <v>8</v>
      </c>
      <c r="K2709" s="10">
        <v>56</v>
      </c>
      <c r="L2709" s="10">
        <v>1</v>
      </c>
      <c r="M2709" s="10" t="s">
        <v>18</v>
      </c>
      <c r="N2709" s="10">
        <v>729718</v>
      </c>
      <c r="O2709" s="12">
        <v>41198</v>
      </c>
      <c r="P2709" s="4" t="s">
        <v>8070</v>
      </c>
      <c r="Q2709" s="10" t="s">
        <v>164</v>
      </c>
      <c r="R2709" s="10" t="s">
        <v>8087</v>
      </c>
      <c r="S2709" s="10" t="s">
        <v>26</v>
      </c>
    </row>
    <row r="2710" spans="1:19" s="10" customFormat="1" ht="15" hidden="1" customHeight="1" x14ac:dyDescent="0.25">
      <c r="A2710" s="10">
        <v>685618</v>
      </c>
      <c r="B2710" s="10" t="s">
        <v>373</v>
      </c>
      <c r="C2710" s="76" t="s">
        <v>8318</v>
      </c>
      <c r="D2710" s="76"/>
      <c r="E2710" s="76"/>
      <c r="F2710" s="10" t="s">
        <v>291</v>
      </c>
      <c r="G2710" s="11">
        <v>1017.96</v>
      </c>
      <c r="I2710" s="10">
        <v>21</v>
      </c>
      <c r="J2710" s="10">
        <v>8</v>
      </c>
      <c r="K2710" s="10">
        <v>56</v>
      </c>
      <c r="L2710" s="10">
        <v>1</v>
      </c>
      <c r="M2710" s="10" t="s">
        <v>18</v>
      </c>
      <c r="N2710" s="10">
        <v>845487</v>
      </c>
      <c r="O2710" s="12">
        <v>41437</v>
      </c>
      <c r="P2710" s="4" t="s">
        <v>8078</v>
      </c>
      <c r="Q2710" s="10" t="s">
        <v>31</v>
      </c>
      <c r="R2710" s="10" t="s">
        <v>8087</v>
      </c>
      <c r="S2710" s="10" t="s">
        <v>26</v>
      </c>
    </row>
    <row r="2711" spans="1:19" s="10" customFormat="1" ht="15" hidden="1" customHeight="1" x14ac:dyDescent="0.25">
      <c r="A2711" s="10">
        <v>705179</v>
      </c>
      <c r="B2711" s="10" t="s">
        <v>290</v>
      </c>
      <c r="C2711" s="76" t="s">
        <v>8318</v>
      </c>
      <c r="D2711" s="76"/>
      <c r="E2711" s="76"/>
      <c r="F2711" s="10" t="s">
        <v>7874</v>
      </c>
      <c r="G2711" s="10">
        <v>1000.02</v>
      </c>
      <c r="I2711" s="10">
        <v>21</v>
      </c>
      <c r="J2711" s="10">
        <v>8</v>
      </c>
      <c r="K2711" s="10">
        <v>56</v>
      </c>
      <c r="L2711" s="10">
        <v>1</v>
      </c>
      <c r="M2711" s="10" t="s">
        <v>18</v>
      </c>
      <c r="N2711" s="10">
        <v>890669</v>
      </c>
      <c r="O2711" s="12">
        <v>41526</v>
      </c>
      <c r="P2711" s="4" t="s">
        <v>8081</v>
      </c>
      <c r="Q2711" s="10" t="s">
        <v>5898</v>
      </c>
      <c r="R2711" s="10" t="s">
        <v>8087</v>
      </c>
      <c r="S2711" s="10" t="s">
        <v>26</v>
      </c>
    </row>
    <row r="2712" spans="1:19" s="10" customFormat="1" ht="15" hidden="1" customHeight="1" x14ac:dyDescent="0.25">
      <c r="A2712" s="10">
        <v>699260</v>
      </c>
      <c r="B2712" s="10" t="s">
        <v>308</v>
      </c>
      <c r="C2712" s="76" t="s">
        <v>8318</v>
      </c>
      <c r="D2712" s="76"/>
      <c r="E2712" s="76"/>
      <c r="F2712" s="10" t="s">
        <v>7338</v>
      </c>
      <c r="G2712" s="10">
        <v>6851.7</v>
      </c>
      <c r="I2712" s="10">
        <v>24</v>
      </c>
      <c r="J2712" s="10">
        <v>22</v>
      </c>
      <c r="K2712" s="10">
        <v>52</v>
      </c>
      <c r="L2712" s="10">
        <v>0.75</v>
      </c>
      <c r="M2712" s="10" t="s">
        <v>45</v>
      </c>
      <c r="O2712" s="12">
        <v>41513</v>
      </c>
      <c r="P2712" s="4" t="s">
        <v>8080</v>
      </c>
      <c r="Q2712" s="10" t="s">
        <v>19</v>
      </c>
      <c r="R2712" s="10" t="s">
        <v>8087</v>
      </c>
      <c r="S2712" s="10" t="s">
        <v>26</v>
      </c>
    </row>
    <row r="2713" spans="1:19" s="10" customFormat="1" ht="15" hidden="1" customHeight="1" x14ac:dyDescent="0.25">
      <c r="A2713" s="10">
        <v>685647</v>
      </c>
      <c r="B2713" s="10" t="s">
        <v>308</v>
      </c>
      <c r="C2713" s="76" t="s">
        <v>8318</v>
      </c>
      <c r="D2713" s="76"/>
      <c r="E2713" s="76"/>
      <c r="F2713" s="10" t="s">
        <v>5940</v>
      </c>
      <c r="G2713" s="11">
        <v>9271.7999999999993</v>
      </c>
      <c r="I2713" s="10">
        <v>24</v>
      </c>
      <c r="J2713" s="10">
        <v>22</v>
      </c>
      <c r="K2713" s="10">
        <v>52</v>
      </c>
      <c r="L2713" s="10">
        <v>1.25</v>
      </c>
      <c r="M2713" s="10" t="s">
        <v>18</v>
      </c>
      <c r="N2713" s="10">
        <v>845406</v>
      </c>
      <c r="O2713" s="12">
        <v>41437</v>
      </c>
      <c r="P2713" s="4" t="s">
        <v>8078</v>
      </c>
      <c r="Q2713" s="10" t="s">
        <v>19</v>
      </c>
      <c r="R2713" s="10" t="s">
        <v>8088</v>
      </c>
      <c r="S2713" s="10" t="s">
        <v>26</v>
      </c>
    </row>
    <row r="2714" spans="1:19" s="10" customFormat="1" ht="15" hidden="1" customHeight="1" x14ac:dyDescent="0.25">
      <c r="A2714" s="10">
        <v>694574</v>
      </c>
      <c r="B2714" s="10" t="s">
        <v>308</v>
      </c>
      <c r="C2714" s="76" t="s">
        <v>8318</v>
      </c>
      <c r="D2714" s="76"/>
      <c r="E2714" s="76"/>
      <c r="F2714" s="10" t="s">
        <v>6846</v>
      </c>
      <c r="G2714" s="10">
        <v>9312.2999999999993</v>
      </c>
      <c r="I2714" s="10">
        <v>24</v>
      </c>
      <c r="J2714" s="10">
        <v>22</v>
      </c>
      <c r="K2714" s="10">
        <v>52</v>
      </c>
      <c r="L2714" s="10">
        <v>1.25</v>
      </c>
      <c r="M2714" s="10" t="s">
        <v>45</v>
      </c>
      <c r="O2714" s="12">
        <v>41493</v>
      </c>
      <c r="P2714" s="4" t="s">
        <v>8080</v>
      </c>
      <c r="Q2714" s="10" t="s">
        <v>19</v>
      </c>
      <c r="R2714" s="10" t="s">
        <v>8087</v>
      </c>
      <c r="S2714" s="10" t="s">
        <v>26</v>
      </c>
    </row>
    <row r="2715" spans="1:19" s="10" customFormat="1" ht="15" hidden="1" customHeight="1" x14ac:dyDescent="0.25">
      <c r="A2715" s="10">
        <v>698706</v>
      </c>
      <c r="B2715" s="10" t="s">
        <v>308</v>
      </c>
      <c r="C2715" s="76" t="s">
        <v>8318</v>
      </c>
      <c r="D2715" s="76"/>
      <c r="E2715" s="76"/>
      <c r="F2715" s="10" t="s">
        <v>6846</v>
      </c>
      <c r="G2715" s="10">
        <v>9889.92</v>
      </c>
      <c r="I2715" s="10">
        <v>24</v>
      </c>
      <c r="J2715" s="10">
        <v>22</v>
      </c>
      <c r="K2715" s="10">
        <v>52</v>
      </c>
      <c r="L2715" s="10">
        <v>1.25</v>
      </c>
      <c r="M2715" s="10" t="s">
        <v>18</v>
      </c>
      <c r="N2715" s="10">
        <v>875627</v>
      </c>
      <c r="O2715" s="12">
        <v>41495</v>
      </c>
      <c r="P2715" s="4" t="s">
        <v>8080</v>
      </c>
      <c r="Q2715" s="10" t="s">
        <v>19</v>
      </c>
      <c r="R2715" s="10" t="s">
        <v>8087</v>
      </c>
      <c r="S2715" s="10" t="s">
        <v>26</v>
      </c>
    </row>
    <row r="2716" spans="1:19" ht="15" hidden="1" customHeight="1" x14ac:dyDescent="0.25">
      <c r="A2716" s="10">
        <v>626890</v>
      </c>
      <c r="B2716" s="10" t="s">
        <v>64</v>
      </c>
      <c r="C2716" s="10"/>
      <c r="D2716" s="10" t="s">
        <v>8574</v>
      </c>
      <c r="E2716" s="10"/>
      <c r="F2716" s="10" t="s">
        <v>347</v>
      </c>
      <c r="G2716" s="11">
        <v>1704</v>
      </c>
      <c r="H2716" s="13"/>
      <c r="I2716" s="10" t="s">
        <v>348</v>
      </c>
      <c r="J2716" s="10" t="s">
        <v>349</v>
      </c>
      <c r="K2716" s="47"/>
      <c r="L2716" s="47"/>
      <c r="M2716" s="10" t="s">
        <v>18</v>
      </c>
      <c r="N2716" s="10">
        <v>724500</v>
      </c>
      <c r="O2716" s="12">
        <v>41186</v>
      </c>
      <c r="P2716" s="4" t="s">
        <v>8070</v>
      </c>
      <c r="Q2716" s="10" t="s">
        <v>103</v>
      </c>
      <c r="R2716" s="47" t="s">
        <v>8087</v>
      </c>
      <c r="S2716" s="13" t="s">
        <v>20</v>
      </c>
    </row>
    <row r="2717" spans="1:19" ht="15" hidden="1" customHeight="1" x14ac:dyDescent="0.25">
      <c r="A2717" s="10">
        <v>661587</v>
      </c>
      <c r="B2717" s="10" t="s">
        <v>538</v>
      </c>
      <c r="C2717" s="10"/>
      <c r="D2717" s="10"/>
      <c r="E2717" s="10"/>
      <c r="F2717" s="10" t="s">
        <v>4362</v>
      </c>
      <c r="G2717" s="11">
        <v>1487.25</v>
      </c>
      <c r="H2717" s="13"/>
      <c r="I2717" s="10" t="s">
        <v>283</v>
      </c>
      <c r="J2717" s="10">
        <v>15</v>
      </c>
      <c r="K2717" s="10" t="s">
        <v>4363</v>
      </c>
      <c r="L2717" s="47"/>
      <c r="M2717" s="10" t="s">
        <v>45</v>
      </c>
      <c r="N2717" s="10"/>
      <c r="O2717" s="12">
        <v>41355</v>
      </c>
      <c r="P2717" s="4" t="s">
        <v>8075</v>
      </c>
      <c r="Q2717" s="10" t="s">
        <v>34</v>
      </c>
      <c r="R2717" s="10" t="s">
        <v>8088</v>
      </c>
      <c r="S2717" s="13" t="s">
        <v>20</v>
      </c>
    </row>
    <row r="2718" spans="1:19" ht="15" hidden="1" customHeight="1" x14ac:dyDescent="0.25">
      <c r="A2718" s="10">
        <v>661588</v>
      </c>
      <c r="B2718" s="10" t="s">
        <v>538</v>
      </c>
      <c r="C2718" s="10"/>
      <c r="D2718" s="10"/>
      <c r="E2718" s="10"/>
      <c r="F2718" s="10" t="s">
        <v>4364</v>
      </c>
      <c r="G2718" s="11">
        <v>3519.5</v>
      </c>
      <c r="H2718" s="13"/>
      <c r="I2718" s="10" t="s">
        <v>4365</v>
      </c>
      <c r="J2718" s="10">
        <v>4.25</v>
      </c>
      <c r="K2718" s="10">
        <v>20</v>
      </c>
      <c r="L2718" s="10" t="s">
        <v>4366</v>
      </c>
      <c r="M2718" s="10" t="s">
        <v>45</v>
      </c>
      <c r="N2718" s="10"/>
      <c r="O2718" s="12">
        <v>41355</v>
      </c>
      <c r="P2718" s="4" t="s">
        <v>8075</v>
      </c>
      <c r="Q2718" s="10" t="s">
        <v>34</v>
      </c>
      <c r="R2718" s="10" t="s">
        <v>8088</v>
      </c>
      <c r="S2718" s="13" t="s">
        <v>20</v>
      </c>
    </row>
    <row r="2719" spans="1:19" s="10" customFormat="1" ht="15" hidden="1" customHeight="1" x14ac:dyDescent="0.25">
      <c r="A2719" s="10">
        <v>698855</v>
      </c>
      <c r="B2719" s="10" t="s">
        <v>308</v>
      </c>
      <c r="C2719" s="76" t="s">
        <v>8318</v>
      </c>
      <c r="D2719" s="76"/>
      <c r="E2719" s="76"/>
      <c r="F2719" s="10" t="s">
        <v>6846</v>
      </c>
      <c r="G2719" s="10">
        <v>9889.92</v>
      </c>
      <c r="I2719" s="10">
        <v>24</v>
      </c>
      <c r="J2719" s="10">
        <v>22</v>
      </c>
      <c r="K2719" s="10">
        <v>52</v>
      </c>
      <c r="L2719" s="10">
        <v>1.25</v>
      </c>
      <c r="M2719" s="10" t="s">
        <v>18</v>
      </c>
      <c r="N2719" s="10">
        <v>875633</v>
      </c>
      <c r="O2719" s="12">
        <v>41495</v>
      </c>
      <c r="P2719" s="4" t="s">
        <v>8080</v>
      </c>
      <c r="Q2719" s="10" t="s">
        <v>5913</v>
      </c>
      <c r="R2719" s="10" t="s">
        <v>8087</v>
      </c>
      <c r="S2719" s="10" t="s">
        <v>26</v>
      </c>
    </row>
    <row r="2720" spans="1:19" s="10" customFormat="1" ht="15" hidden="1" customHeight="1" x14ac:dyDescent="0.25">
      <c r="A2720" s="10">
        <v>699575</v>
      </c>
      <c r="B2720" s="10" t="s">
        <v>308</v>
      </c>
      <c r="C2720" s="76" t="s">
        <v>8318</v>
      </c>
      <c r="D2720" s="76"/>
      <c r="E2720" s="76"/>
      <c r="F2720" s="10" t="s">
        <v>6846</v>
      </c>
      <c r="G2720" s="10">
        <v>9889.92</v>
      </c>
      <c r="I2720" s="10">
        <v>24</v>
      </c>
      <c r="J2720" s="10">
        <v>22</v>
      </c>
      <c r="K2720" s="10">
        <v>52</v>
      </c>
      <c r="L2720" s="10">
        <v>1.25</v>
      </c>
      <c r="M2720" s="10" t="s">
        <v>18</v>
      </c>
      <c r="N2720" s="10">
        <v>878119</v>
      </c>
      <c r="O2720" s="12">
        <v>41500</v>
      </c>
      <c r="P2720" s="4" t="s">
        <v>8080</v>
      </c>
      <c r="Q2720" s="10" t="s">
        <v>19</v>
      </c>
      <c r="R2720" s="10" t="s">
        <v>8087</v>
      </c>
      <c r="S2720" s="10" t="s">
        <v>26</v>
      </c>
    </row>
    <row r="2721" spans="1:19" ht="15" hidden="1" customHeight="1" x14ac:dyDescent="0.25">
      <c r="A2721" s="10">
        <v>661681</v>
      </c>
      <c r="B2721" s="10" t="s">
        <v>72</v>
      </c>
      <c r="C2721" s="10"/>
      <c r="D2721" s="10"/>
      <c r="E2721" s="10"/>
      <c r="F2721" s="10" t="s">
        <v>4369</v>
      </c>
      <c r="G2721" s="11">
        <v>11170</v>
      </c>
      <c r="H2721" s="13"/>
      <c r="I2721" s="10" t="s">
        <v>4370</v>
      </c>
      <c r="J2721" s="10" t="s">
        <v>4371</v>
      </c>
      <c r="K2721" s="47"/>
      <c r="L2721" s="47"/>
      <c r="M2721" s="10" t="s">
        <v>45</v>
      </c>
      <c r="N2721" s="10"/>
      <c r="O2721" s="12">
        <v>41355</v>
      </c>
      <c r="P2721" s="4" t="s">
        <v>8075</v>
      </c>
      <c r="Q2721" s="10" t="s">
        <v>49</v>
      </c>
      <c r="R2721" s="10" t="s">
        <v>8088</v>
      </c>
      <c r="S2721" s="13" t="s">
        <v>20</v>
      </c>
    </row>
    <row r="2722" spans="1:19" ht="15" hidden="1" customHeight="1" x14ac:dyDescent="0.25">
      <c r="A2722" s="10">
        <v>661733</v>
      </c>
      <c r="B2722" s="10" t="s">
        <v>4372</v>
      </c>
      <c r="C2722" s="10"/>
      <c r="D2722" s="10"/>
      <c r="E2722" s="10"/>
      <c r="F2722" s="10" t="s">
        <v>4373</v>
      </c>
      <c r="G2722" s="11">
        <v>964.5</v>
      </c>
      <c r="H2722" s="13"/>
      <c r="I2722" s="10" t="s">
        <v>143</v>
      </c>
      <c r="J2722" s="10" t="s">
        <v>4374</v>
      </c>
      <c r="K2722" s="47"/>
      <c r="L2722" s="47"/>
      <c r="M2722" s="10" t="s">
        <v>45</v>
      </c>
      <c r="N2722" s="10"/>
      <c r="O2722" s="12">
        <v>41355</v>
      </c>
      <c r="P2722" s="4" t="s">
        <v>8075</v>
      </c>
      <c r="Q2722" s="10" t="s">
        <v>47</v>
      </c>
      <c r="R2722" s="10" t="s">
        <v>8088</v>
      </c>
      <c r="S2722" s="13" t="s">
        <v>20</v>
      </c>
    </row>
    <row r="2723" spans="1:19" ht="15" hidden="1" customHeight="1" x14ac:dyDescent="0.25">
      <c r="A2723" s="10">
        <v>661738</v>
      </c>
      <c r="B2723" s="10" t="s">
        <v>4372</v>
      </c>
      <c r="C2723" s="10"/>
      <c r="D2723" s="10"/>
      <c r="E2723" s="10"/>
      <c r="F2723" s="10" t="s">
        <v>4375</v>
      </c>
      <c r="G2723" s="11">
        <v>1461.25</v>
      </c>
      <c r="H2723" s="13"/>
      <c r="I2723" s="10" t="s">
        <v>168</v>
      </c>
      <c r="J2723" s="10" t="s">
        <v>772</v>
      </c>
      <c r="K2723" s="47"/>
      <c r="L2723" s="47"/>
      <c r="M2723" s="10" t="s">
        <v>45</v>
      </c>
      <c r="N2723" s="10"/>
      <c r="O2723" s="12">
        <v>41355</v>
      </c>
      <c r="P2723" s="4" t="s">
        <v>8075</v>
      </c>
      <c r="Q2723" s="10" t="s">
        <v>47</v>
      </c>
      <c r="R2723" s="10" t="s">
        <v>8088</v>
      </c>
      <c r="S2723" s="13" t="s">
        <v>20</v>
      </c>
    </row>
    <row r="2724" spans="1:19" ht="15" hidden="1" customHeight="1" x14ac:dyDescent="0.25">
      <c r="A2724" s="10">
        <v>661741</v>
      </c>
      <c r="B2724" s="10" t="s">
        <v>4372</v>
      </c>
      <c r="C2724" s="10"/>
      <c r="D2724" s="10"/>
      <c r="E2724" s="10"/>
      <c r="F2724" s="10" t="s">
        <v>4376</v>
      </c>
      <c r="G2724" s="11">
        <v>965</v>
      </c>
      <c r="H2724" s="13"/>
      <c r="I2724" s="10" t="s">
        <v>119</v>
      </c>
      <c r="J2724" s="10" t="s">
        <v>4377</v>
      </c>
      <c r="K2724" s="47"/>
      <c r="L2724" s="47"/>
      <c r="M2724" s="10" t="s">
        <v>45</v>
      </c>
      <c r="N2724" s="10"/>
      <c r="O2724" s="12">
        <v>41355</v>
      </c>
      <c r="P2724" s="4" t="s">
        <v>8075</v>
      </c>
      <c r="Q2724" s="10" t="s">
        <v>47</v>
      </c>
      <c r="R2724" s="10" t="s">
        <v>8088</v>
      </c>
      <c r="S2724" s="13" t="s">
        <v>20</v>
      </c>
    </row>
    <row r="2725" spans="1:19" ht="15" hidden="1" customHeight="1" x14ac:dyDescent="0.25">
      <c r="A2725" s="10">
        <v>661742</v>
      </c>
      <c r="B2725" s="10" t="s">
        <v>4372</v>
      </c>
      <c r="C2725" s="10"/>
      <c r="D2725" s="10"/>
      <c r="E2725" s="10"/>
      <c r="F2725" s="10" t="s">
        <v>4378</v>
      </c>
      <c r="G2725" s="11">
        <v>1069.5</v>
      </c>
      <c r="H2725" s="13"/>
      <c r="I2725" s="10" t="s">
        <v>99</v>
      </c>
      <c r="J2725" s="10" t="s">
        <v>4122</v>
      </c>
      <c r="K2725" s="47"/>
      <c r="L2725" s="47"/>
      <c r="M2725" s="10" t="s">
        <v>45</v>
      </c>
      <c r="N2725" s="10"/>
      <c r="O2725" s="12">
        <v>41355</v>
      </c>
      <c r="P2725" s="4" t="s">
        <v>8075</v>
      </c>
      <c r="Q2725" s="10" t="s">
        <v>47</v>
      </c>
      <c r="R2725" s="10" t="s">
        <v>8088</v>
      </c>
      <c r="S2725" s="13" t="s">
        <v>20</v>
      </c>
    </row>
    <row r="2726" spans="1:19" ht="15" hidden="1" customHeight="1" x14ac:dyDescent="0.25">
      <c r="A2726" s="10">
        <v>661745</v>
      </c>
      <c r="B2726" s="10" t="s">
        <v>4329</v>
      </c>
      <c r="C2726" s="10"/>
      <c r="D2726" s="10"/>
      <c r="E2726" s="10"/>
      <c r="F2726" s="10" t="s">
        <v>4330</v>
      </c>
      <c r="G2726" s="11">
        <v>8610</v>
      </c>
      <c r="H2726" s="13"/>
      <c r="I2726" s="10" t="s">
        <v>4331</v>
      </c>
      <c r="J2726" s="10" t="s">
        <v>2373</v>
      </c>
      <c r="K2726" s="10" t="s">
        <v>2350</v>
      </c>
      <c r="L2726" s="47"/>
      <c r="M2726" s="10" t="s">
        <v>45</v>
      </c>
      <c r="N2726" s="10"/>
      <c r="O2726" s="12">
        <v>41355</v>
      </c>
      <c r="P2726" s="4" t="s">
        <v>8075</v>
      </c>
      <c r="Q2726" s="10" t="s">
        <v>3717</v>
      </c>
      <c r="R2726" s="47" t="s">
        <v>8087</v>
      </c>
      <c r="S2726" s="13" t="s">
        <v>20</v>
      </c>
    </row>
    <row r="2727" spans="1:19" ht="15" hidden="1" customHeight="1" x14ac:dyDescent="0.25">
      <c r="A2727" s="10">
        <v>661746</v>
      </c>
      <c r="B2727" s="10" t="s">
        <v>4372</v>
      </c>
      <c r="C2727" s="10"/>
      <c r="D2727" s="10"/>
      <c r="E2727" s="10"/>
      <c r="F2727" s="10" t="s">
        <v>4379</v>
      </c>
      <c r="G2727" s="11">
        <v>913.5</v>
      </c>
      <c r="H2727" s="13"/>
      <c r="I2727" s="10" t="s">
        <v>380</v>
      </c>
      <c r="J2727" s="10" t="s">
        <v>4380</v>
      </c>
      <c r="K2727" s="47"/>
      <c r="L2727" s="47"/>
      <c r="M2727" s="10" t="s">
        <v>45</v>
      </c>
      <c r="N2727" s="10"/>
      <c r="O2727" s="12">
        <v>41355</v>
      </c>
      <c r="P2727" s="4" t="s">
        <v>8075</v>
      </c>
      <c r="Q2727" s="10" t="s">
        <v>47</v>
      </c>
      <c r="R2727" s="10" t="s">
        <v>8088</v>
      </c>
      <c r="S2727" s="13" t="s">
        <v>20</v>
      </c>
    </row>
    <row r="2728" spans="1:19" ht="15" hidden="1" customHeight="1" x14ac:dyDescent="0.25">
      <c r="A2728" s="10">
        <v>661766</v>
      </c>
      <c r="B2728" s="10" t="s">
        <v>130</v>
      </c>
      <c r="C2728" s="10"/>
      <c r="D2728" s="10"/>
      <c r="E2728" s="10"/>
      <c r="F2728" s="10" t="s">
        <v>4381</v>
      </c>
      <c r="G2728" s="11">
        <v>9949.2800000000007</v>
      </c>
      <c r="H2728" s="13"/>
      <c r="I2728" s="10" t="s">
        <v>4382</v>
      </c>
      <c r="J2728" s="47"/>
      <c r="K2728" s="47"/>
      <c r="L2728" s="47"/>
      <c r="M2728" s="10" t="s">
        <v>45</v>
      </c>
      <c r="N2728" s="10"/>
      <c r="O2728" s="12">
        <v>41355</v>
      </c>
      <c r="P2728" s="4" t="s">
        <v>8075</v>
      </c>
      <c r="Q2728" s="10" t="s">
        <v>42</v>
      </c>
      <c r="R2728" s="10" t="s">
        <v>8088</v>
      </c>
      <c r="S2728" s="13" t="s">
        <v>20</v>
      </c>
    </row>
    <row r="2729" spans="1:19" ht="15" hidden="1" customHeight="1" x14ac:dyDescent="0.25">
      <c r="A2729" s="10">
        <v>661779</v>
      </c>
      <c r="B2729" s="10" t="s">
        <v>374</v>
      </c>
      <c r="C2729" s="10"/>
      <c r="D2729" s="10"/>
      <c r="E2729" s="10"/>
      <c r="F2729" s="10" t="s">
        <v>4383</v>
      </c>
      <c r="G2729" s="11">
        <v>4941</v>
      </c>
      <c r="H2729" s="13"/>
      <c r="I2729" s="10" t="s">
        <v>552</v>
      </c>
      <c r="J2729" s="10">
        <v>28</v>
      </c>
      <c r="K2729" s="10" t="s">
        <v>4384</v>
      </c>
      <c r="L2729" s="47"/>
      <c r="M2729" s="10" t="s">
        <v>45</v>
      </c>
      <c r="N2729" s="10"/>
      <c r="O2729" s="12">
        <v>41355</v>
      </c>
      <c r="P2729" s="4" t="s">
        <v>8075</v>
      </c>
      <c r="Q2729" s="10" t="s">
        <v>58</v>
      </c>
      <c r="R2729" s="10" t="s">
        <v>8088</v>
      </c>
      <c r="S2729" s="13" t="s">
        <v>20</v>
      </c>
    </row>
    <row r="2730" spans="1:19" ht="15" hidden="1" customHeight="1" x14ac:dyDescent="0.25">
      <c r="A2730" s="10">
        <v>661780</v>
      </c>
      <c r="B2730" s="10" t="s">
        <v>374</v>
      </c>
      <c r="C2730" s="10"/>
      <c r="D2730" s="10"/>
      <c r="E2730" s="10"/>
      <c r="F2730" s="10" t="s">
        <v>4385</v>
      </c>
      <c r="G2730" s="11">
        <v>5181</v>
      </c>
      <c r="H2730" s="13"/>
      <c r="I2730" s="10" t="s">
        <v>517</v>
      </c>
      <c r="J2730" s="10">
        <v>18</v>
      </c>
      <c r="K2730" s="10" t="s">
        <v>4384</v>
      </c>
      <c r="L2730" s="47"/>
      <c r="M2730" s="10" t="s">
        <v>45</v>
      </c>
      <c r="N2730" s="10"/>
      <c r="O2730" s="12">
        <v>41355</v>
      </c>
      <c r="P2730" s="4" t="s">
        <v>8075</v>
      </c>
      <c r="Q2730" s="10" t="s">
        <v>58</v>
      </c>
      <c r="R2730" s="10" t="s">
        <v>8088</v>
      </c>
      <c r="S2730" s="13" t="s">
        <v>20</v>
      </c>
    </row>
    <row r="2731" spans="1:19" ht="15" hidden="1" customHeight="1" x14ac:dyDescent="0.25">
      <c r="A2731" s="10">
        <v>661806</v>
      </c>
      <c r="B2731" s="10" t="s">
        <v>157</v>
      </c>
      <c r="C2731" s="10"/>
      <c r="D2731" s="10"/>
      <c r="E2731" s="10"/>
      <c r="F2731" s="10" t="s">
        <v>4386</v>
      </c>
      <c r="G2731" s="11">
        <v>3357.5</v>
      </c>
      <c r="H2731" s="13"/>
      <c r="I2731" s="10">
        <v>16</v>
      </c>
      <c r="J2731" s="10" t="s">
        <v>4387</v>
      </c>
      <c r="K2731" s="47"/>
      <c r="L2731" s="47"/>
      <c r="M2731" s="10" t="s">
        <v>45</v>
      </c>
      <c r="N2731" s="10"/>
      <c r="O2731" s="12">
        <v>41355</v>
      </c>
      <c r="P2731" s="4" t="s">
        <v>8075</v>
      </c>
      <c r="Q2731" s="10" t="s">
        <v>2050</v>
      </c>
      <c r="R2731" s="10" t="s">
        <v>8088</v>
      </c>
      <c r="S2731" s="13" t="s">
        <v>20</v>
      </c>
    </row>
    <row r="2732" spans="1:19" ht="15" hidden="1" customHeight="1" x14ac:dyDescent="0.25">
      <c r="A2732" s="10">
        <v>661814</v>
      </c>
      <c r="B2732" s="10" t="s">
        <v>183</v>
      </c>
      <c r="C2732" s="10"/>
      <c r="D2732" s="10"/>
      <c r="E2732" s="10"/>
      <c r="F2732" s="10" t="s">
        <v>4388</v>
      </c>
      <c r="G2732" s="11">
        <v>8989.5</v>
      </c>
      <c r="H2732" s="13"/>
      <c r="I2732" s="10" t="s">
        <v>4389</v>
      </c>
      <c r="J2732" s="10" t="s">
        <v>4390</v>
      </c>
      <c r="K2732" s="47"/>
      <c r="L2732" s="47"/>
      <c r="M2732" s="10" t="s">
        <v>45</v>
      </c>
      <c r="N2732" s="10"/>
      <c r="O2732" s="12">
        <v>41355</v>
      </c>
      <c r="P2732" s="4" t="s">
        <v>8075</v>
      </c>
      <c r="Q2732" s="10" t="s">
        <v>3717</v>
      </c>
      <c r="R2732" s="10" t="s">
        <v>8088</v>
      </c>
      <c r="S2732" s="13" t="s">
        <v>20</v>
      </c>
    </row>
    <row r="2733" spans="1:19" ht="15" hidden="1" customHeight="1" x14ac:dyDescent="0.25">
      <c r="A2733" s="10">
        <v>661818</v>
      </c>
      <c r="B2733" s="10" t="s">
        <v>183</v>
      </c>
      <c r="C2733" s="10"/>
      <c r="D2733" s="10"/>
      <c r="E2733" s="10"/>
      <c r="F2733" s="10" t="s">
        <v>4391</v>
      </c>
      <c r="G2733" s="11">
        <v>3513.25</v>
      </c>
      <c r="H2733" s="13"/>
      <c r="I2733" s="10" t="s">
        <v>4392</v>
      </c>
      <c r="J2733" s="10" t="s">
        <v>4393</v>
      </c>
      <c r="K2733" s="47"/>
      <c r="L2733" s="47"/>
      <c r="M2733" s="10" t="s">
        <v>45</v>
      </c>
      <c r="N2733" s="10"/>
      <c r="O2733" s="12">
        <v>41355</v>
      </c>
      <c r="P2733" s="4" t="s">
        <v>8075</v>
      </c>
      <c r="Q2733" s="10" t="s">
        <v>3717</v>
      </c>
      <c r="R2733" s="10" t="s">
        <v>8088</v>
      </c>
      <c r="S2733" s="13" t="s">
        <v>20</v>
      </c>
    </row>
    <row r="2734" spans="1:19" s="10" customFormat="1" ht="15" hidden="1" customHeight="1" x14ac:dyDescent="0.25">
      <c r="A2734" s="10">
        <v>696793</v>
      </c>
      <c r="B2734" s="10" t="s">
        <v>308</v>
      </c>
      <c r="C2734" s="76" t="s">
        <v>8318</v>
      </c>
      <c r="D2734" s="76"/>
      <c r="E2734" s="76"/>
      <c r="F2734" s="10" t="s">
        <v>6846</v>
      </c>
      <c r="G2734" s="10">
        <v>10600.65</v>
      </c>
      <c r="I2734" s="10">
        <v>24</v>
      </c>
      <c r="J2734" s="10">
        <v>22</v>
      </c>
      <c r="K2734" s="10">
        <v>52</v>
      </c>
      <c r="L2734" s="10">
        <v>1.25</v>
      </c>
      <c r="M2734" s="10" t="s">
        <v>45</v>
      </c>
      <c r="O2734" s="12">
        <v>41501</v>
      </c>
      <c r="P2734" s="4" t="s">
        <v>8080</v>
      </c>
      <c r="Q2734" s="10" t="s">
        <v>19</v>
      </c>
      <c r="R2734" s="10" t="s">
        <v>8087</v>
      </c>
      <c r="S2734" s="10" t="s">
        <v>26</v>
      </c>
    </row>
    <row r="2735" spans="1:19" ht="15" hidden="1" customHeight="1" x14ac:dyDescent="0.25">
      <c r="A2735" s="10">
        <v>661827</v>
      </c>
      <c r="B2735" s="10" t="s">
        <v>121</v>
      </c>
      <c r="C2735" s="10"/>
      <c r="D2735" s="10"/>
      <c r="E2735" s="10"/>
      <c r="F2735" s="10" t="s">
        <v>4395</v>
      </c>
      <c r="G2735" s="11">
        <v>1462</v>
      </c>
      <c r="H2735" s="13"/>
      <c r="I2735" s="10">
        <v>7.5</v>
      </c>
      <c r="J2735" s="10" t="s">
        <v>4396</v>
      </c>
      <c r="K2735" s="47"/>
      <c r="L2735" s="47"/>
      <c r="M2735" s="10" t="s">
        <v>45</v>
      </c>
      <c r="N2735" s="10"/>
      <c r="O2735" s="12">
        <v>41355</v>
      </c>
      <c r="P2735" s="4" t="s">
        <v>8075</v>
      </c>
      <c r="Q2735" s="10" t="s">
        <v>42</v>
      </c>
      <c r="R2735" s="10" t="s">
        <v>8088</v>
      </c>
      <c r="S2735" s="13" t="s">
        <v>20</v>
      </c>
    </row>
    <row r="2736" spans="1:19" s="10" customFormat="1" ht="15" hidden="1" customHeight="1" x14ac:dyDescent="0.25">
      <c r="A2736" s="10">
        <v>708120</v>
      </c>
      <c r="B2736" s="10" t="s">
        <v>308</v>
      </c>
      <c r="C2736" s="76" t="s">
        <v>8318</v>
      </c>
      <c r="D2736" s="76"/>
      <c r="E2736" s="76"/>
      <c r="F2736" s="10" t="s">
        <v>6846</v>
      </c>
      <c r="G2736" s="10">
        <v>9889.92</v>
      </c>
      <c r="I2736" s="10">
        <v>24</v>
      </c>
      <c r="J2736" s="10">
        <v>22</v>
      </c>
      <c r="K2736" s="10">
        <v>52</v>
      </c>
      <c r="L2736" s="10">
        <v>1.25</v>
      </c>
      <c r="M2736" s="10" t="s">
        <v>18</v>
      </c>
      <c r="N2736" s="10">
        <v>897148</v>
      </c>
      <c r="O2736" s="12">
        <v>41536</v>
      </c>
      <c r="P2736" s="4" t="s">
        <v>8081</v>
      </c>
      <c r="Q2736" s="10" t="s">
        <v>19</v>
      </c>
      <c r="R2736" s="10" t="s">
        <v>8087</v>
      </c>
      <c r="S2736" s="10" t="s">
        <v>26</v>
      </c>
    </row>
    <row r="2737" spans="1:19" s="10" customFormat="1" ht="15" hidden="1" customHeight="1" x14ac:dyDescent="0.25">
      <c r="A2737" s="10">
        <v>699262</v>
      </c>
      <c r="B2737" s="10" t="s">
        <v>308</v>
      </c>
      <c r="C2737" s="76" t="s">
        <v>8318</v>
      </c>
      <c r="D2737" s="76"/>
      <c r="E2737" s="76"/>
      <c r="F2737" s="10" t="s">
        <v>7339</v>
      </c>
      <c r="G2737" s="10">
        <v>1033.4000000000001</v>
      </c>
      <c r="I2737" s="10">
        <v>27</v>
      </c>
      <c r="J2737" s="10">
        <v>16</v>
      </c>
      <c r="K2737" s="10">
        <v>58</v>
      </c>
      <c r="L2737" s="10">
        <v>0.75</v>
      </c>
      <c r="M2737" s="10" t="s">
        <v>45</v>
      </c>
      <c r="O2737" s="12">
        <v>41513</v>
      </c>
      <c r="P2737" s="4" t="s">
        <v>8080</v>
      </c>
      <c r="Q2737" s="10" t="s">
        <v>19</v>
      </c>
      <c r="R2737" s="10" t="s">
        <v>8088</v>
      </c>
      <c r="S2737" s="10" t="s">
        <v>26</v>
      </c>
    </row>
    <row r="2738" spans="1:19" s="10" customFormat="1" ht="15" hidden="1" customHeight="1" x14ac:dyDescent="0.25">
      <c r="A2738" s="10">
        <v>629441</v>
      </c>
      <c r="B2738" s="10" t="s">
        <v>199</v>
      </c>
      <c r="C2738" s="76" t="s">
        <v>8318</v>
      </c>
      <c r="D2738" s="76"/>
      <c r="E2738" s="76"/>
      <c r="F2738" s="10" t="s">
        <v>200</v>
      </c>
      <c r="G2738" s="11">
        <v>12501.2</v>
      </c>
      <c r="I2738" s="10">
        <v>58</v>
      </c>
      <c r="J2738" s="10">
        <v>0</v>
      </c>
      <c r="K2738" s="10">
        <v>68</v>
      </c>
      <c r="L2738" s="10">
        <v>2.5</v>
      </c>
      <c r="M2738" s="10" t="s">
        <v>45</v>
      </c>
      <c r="O2738" s="12">
        <v>41212</v>
      </c>
      <c r="P2738" s="4" t="s">
        <v>8070</v>
      </c>
      <c r="Q2738" s="10" t="s">
        <v>19</v>
      </c>
      <c r="R2738" s="10" t="s">
        <v>8087</v>
      </c>
      <c r="S2738" s="10" t="s">
        <v>26</v>
      </c>
    </row>
    <row r="2739" spans="1:19" s="10" customFormat="1" ht="15" hidden="1" customHeight="1" x14ac:dyDescent="0.25">
      <c r="A2739" s="10">
        <v>629444</v>
      </c>
      <c r="B2739" s="10" t="s">
        <v>199</v>
      </c>
      <c r="C2739" s="76" t="s">
        <v>8318</v>
      </c>
      <c r="D2739" s="76"/>
      <c r="E2739" s="76"/>
      <c r="F2739" s="10" t="s">
        <v>200</v>
      </c>
      <c r="G2739" s="11">
        <v>11482.2</v>
      </c>
      <c r="I2739" s="10">
        <v>58</v>
      </c>
      <c r="J2739" s="10">
        <v>0</v>
      </c>
      <c r="K2739" s="10">
        <v>68</v>
      </c>
      <c r="L2739" s="10">
        <v>2.5</v>
      </c>
      <c r="M2739" s="10" t="s">
        <v>45</v>
      </c>
      <c r="O2739" s="12">
        <v>41212</v>
      </c>
      <c r="P2739" s="4" t="s">
        <v>8070</v>
      </c>
      <c r="Q2739" s="10" t="s">
        <v>19</v>
      </c>
      <c r="R2739" s="10" t="s">
        <v>8087</v>
      </c>
      <c r="S2739" s="10" t="s">
        <v>26</v>
      </c>
    </row>
    <row r="2740" spans="1:19" ht="15" hidden="1" customHeight="1" x14ac:dyDescent="0.25">
      <c r="A2740" s="10">
        <v>661900</v>
      </c>
      <c r="B2740" s="10" t="s">
        <v>115</v>
      </c>
      <c r="C2740" s="10"/>
      <c r="D2740" s="10"/>
      <c r="E2740" s="10"/>
      <c r="F2740" s="10" t="s">
        <v>4401</v>
      </c>
      <c r="G2740" s="11">
        <v>6950</v>
      </c>
      <c r="H2740" s="13"/>
      <c r="I2740" s="10" t="s">
        <v>4402</v>
      </c>
      <c r="J2740" s="10" t="s">
        <v>4403</v>
      </c>
      <c r="K2740" s="47"/>
      <c r="L2740" s="47"/>
      <c r="M2740" s="10" t="s">
        <v>45</v>
      </c>
      <c r="N2740" s="10"/>
      <c r="O2740" s="12">
        <v>41355</v>
      </c>
      <c r="P2740" s="4" t="s">
        <v>8075</v>
      </c>
      <c r="Q2740" s="10" t="s">
        <v>52</v>
      </c>
      <c r="R2740" s="10" t="s">
        <v>8088</v>
      </c>
      <c r="S2740" s="13" t="s">
        <v>20</v>
      </c>
    </row>
    <row r="2741" spans="1:19" s="10" customFormat="1" ht="15" hidden="1" customHeight="1" x14ac:dyDescent="0.25">
      <c r="A2741" s="10">
        <v>656829</v>
      </c>
      <c r="B2741" s="10" t="s">
        <v>199</v>
      </c>
      <c r="C2741" s="76" t="s">
        <v>8318</v>
      </c>
      <c r="D2741" s="76"/>
      <c r="E2741" s="76"/>
      <c r="F2741" s="10" t="s">
        <v>200</v>
      </c>
      <c r="G2741" s="11">
        <v>5756.94</v>
      </c>
      <c r="I2741" s="10">
        <v>58</v>
      </c>
      <c r="J2741" s="10">
        <v>0</v>
      </c>
      <c r="K2741" s="10">
        <v>68</v>
      </c>
      <c r="L2741" s="10">
        <v>2.5</v>
      </c>
      <c r="M2741" s="10" t="s">
        <v>18</v>
      </c>
      <c r="N2741" s="10">
        <v>785603</v>
      </c>
      <c r="O2741" s="12">
        <v>41323</v>
      </c>
      <c r="P2741" s="4" t="s">
        <v>8074</v>
      </c>
      <c r="Q2741" s="10" t="s">
        <v>19</v>
      </c>
      <c r="R2741" s="10" t="s">
        <v>8087</v>
      </c>
      <c r="S2741" s="10" t="s">
        <v>26</v>
      </c>
    </row>
    <row r="2742" spans="1:19" s="10" customFormat="1" ht="15" hidden="1" customHeight="1" x14ac:dyDescent="0.25">
      <c r="A2742" s="10">
        <v>670595</v>
      </c>
      <c r="B2742" s="10" t="s">
        <v>199</v>
      </c>
      <c r="C2742" s="76" t="s">
        <v>8318</v>
      </c>
      <c r="D2742" s="76"/>
      <c r="E2742" s="76"/>
      <c r="F2742" s="10" t="s">
        <v>200</v>
      </c>
      <c r="G2742" s="11">
        <v>6405.8</v>
      </c>
      <c r="I2742" s="10">
        <v>58</v>
      </c>
      <c r="J2742" s="10">
        <v>0</v>
      </c>
      <c r="K2742" s="10">
        <v>68</v>
      </c>
      <c r="L2742" s="10">
        <v>2.5</v>
      </c>
      <c r="M2742" s="10" t="s">
        <v>18</v>
      </c>
      <c r="N2742" s="10">
        <v>814403</v>
      </c>
      <c r="O2742" s="12">
        <v>41380</v>
      </c>
      <c r="P2742" s="4" t="s">
        <v>8076</v>
      </c>
      <c r="Q2742" s="10" t="s">
        <v>19</v>
      </c>
      <c r="R2742" s="10" t="s">
        <v>8087</v>
      </c>
      <c r="S2742" s="10" t="s">
        <v>26</v>
      </c>
    </row>
    <row r="2743" spans="1:19" s="10" customFormat="1" ht="15" hidden="1" customHeight="1" x14ac:dyDescent="0.25">
      <c r="A2743" s="10">
        <v>680157</v>
      </c>
      <c r="B2743" s="10" t="s">
        <v>199</v>
      </c>
      <c r="C2743" s="76" t="s">
        <v>8318</v>
      </c>
      <c r="D2743" s="76"/>
      <c r="E2743" s="76"/>
      <c r="F2743" s="10" t="s">
        <v>200</v>
      </c>
      <c r="G2743" s="11">
        <v>6654.96</v>
      </c>
      <c r="I2743" s="10">
        <v>58</v>
      </c>
      <c r="J2743" s="10">
        <v>0</v>
      </c>
      <c r="K2743" s="10">
        <v>68</v>
      </c>
      <c r="L2743" s="10">
        <v>2.5</v>
      </c>
      <c r="M2743" s="10" t="s">
        <v>18</v>
      </c>
      <c r="N2743" s="10">
        <v>833900</v>
      </c>
      <c r="O2743" s="12">
        <v>41416</v>
      </c>
      <c r="P2743" s="4" t="s">
        <v>8077</v>
      </c>
      <c r="Q2743" s="10" t="s">
        <v>19</v>
      </c>
      <c r="R2743" s="10" t="s">
        <v>8087</v>
      </c>
      <c r="S2743" s="10" t="s">
        <v>26</v>
      </c>
    </row>
    <row r="2744" spans="1:19" s="10" customFormat="1" ht="15" hidden="1" customHeight="1" x14ac:dyDescent="0.25">
      <c r="A2744" s="10">
        <v>689578</v>
      </c>
      <c r="B2744" s="10" t="s">
        <v>199</v>
      </c>
      <c r="C2744" s="76" t="s">
        <v>8318</v>
      </c>
      <c r="D2744" s="76"/>
      <c r="E2744" s="76"/>
      <c r="F2744" s="10" t="s">
        <v>200</v>
      </c>
      <c r="G2744" s="11">
        <v>7058.23</v>
      </c>
      <c r="I2744" s="10">
        <v>58</v>
      </c>
      <c r="J2744" s="10">
        <v>0</v>
      </c>
      <c r="K2744" s="10">
        <v>68</v>
      </c>
      <c r="L2744" s="10">
        <v>2.5</v>
      </c>
      <c r="M2744" s="10" t="s">
        <v>18</v>
      </c>
      <c r="N2744" s="10">
        <v>854473</v>
      </c>
      <c r="O2744" s="12">
        <v>41453</v>
      </c>
      <c r="P2744" s="4" t="s">
        <v>8078</v>
      </c>
      <c r="Q2744" s="10" t="s">
        <v>19</v>
      </c>
      <c r="R2744" s="10" t="s">
        <v>8087</v>
      </c>
      <c r="S2744" s="10" t="s">
        <v>26</v>
      </c>
    </row>
    <row r="2745" spans="1:19" s="10" customFormat="1" ht="15" hidden="1" customHeight="1" x14ac:dyDescent="0.25">
      <c r="A2745" s="10">
        <v>689967</v>
      </c>
      <c r="B2745" s="10" t="s">
        <v>199</v>
      </c>
      <c r="C2745" s="76" t="s">
        <v>8318</v>
      </c>
      <c r="D2745" s="76"/>
      <c r="E2745" s="76"/>
      <c r="F2745" s="10" t="s">
        <v>200</v>
      </c>
      <c r="G2745" s="11">
        <v>7058.23</v>
      </c>
      <c r="I2745" s="10">
        <v>58</v>
      </c>
      <c r="J2745" s="10">
        <v>0</v>
      </c>
      <c r="K2745" s="10">
        <v>68</v>
      </c>
      <c r="L2745" s="10">
        <v>2.5</v>
      </c>
      <c r="M2745" s="10" t="s">
        <v>18</v>
      </c>
      <c r="N2745" s="10">
        <v>854480</v>
      </c>
      <c r="O2745" s="12">
        <v>41453</v>
      </c>
      <c r="P2745" s="4" t="s">
        <v>8078</v>
      </c>
      <c r="Q2745" s="10" t="s">
        <v>47</v>
      </c>
      <c r="R2745" s="10" t="s">
        <v>8087</v>
      </c>
      <c r="S2745" s="10" t="s">
        <v>26</v>
      </c>
    </row>
    <row r="2746" spans="1:19" ht="15" hidden="1" customHeight="1" x14ac:dyDescent="0.25">
      <c r="A2746" s="10">
        <v>661978</v>
      </c>
      <c r="B2746" s="10" t="s">
        <v>183</v>
      </c>
      <c r="C2746" s="10"/>
      <c r="D2746" s="10"/>
      <c r="E2746" s="10"/>
      <c r="F2746" s="10" t="s">
        <v>4407</v>
      </c>
      <c r="G2746" s="11">
        <v>15075</v>
      </c>
      <c r="H2746" s="13"/>
      <c r="I2746" s="10">
        <v>40</v>
      </c>
      <c r="J2746" s="10" t="s">
        <v>4408</v>
      </c>
      <c r="K2746" s="47"/>
      <c r="L2746" s="47"/>
      <c r="M2746" s="10" t="s">
        <v>45</v>
      </c>
      <c r="N2746" s="10"/>
      <c r="O2746" s="12">
        <v>41358</v>
      </c>
      <c r="P2746" s="4" t="s">
        <v>8075</v>
      </c>
      <c r="Q2746" s="10" t="s">
        <v>3717</v>
      </c>
      <c r="R2746" s="10" t="s">
        <v>8088</v>
      </c>
      <c r="S2746" s="13" t="s">
        <v>20</v>
      </c>
    </row>
    <row r="2747" spans="1:19" ht="15" hidden="1" customHeight="1" x14ac:dyDescent="0.25">
      <c r="A2747" s="10">
        <v>661991</v>
      </c>
      <c r="B2747" s="10" t="s">
        <v>4409</v>
      </c>
      <c r="C2747" s="10"/>
      <c r="D2747" s="10"/>
      <c r="E2747" s="10"/>
      <c r="F2747" s="10" t="s">
        <v>4410</v>
      </c>
      <c r="G2747" s="11">
        <v>0</v>
      </c>
      <c r="H2747" s="13"/>
      <c r="I2747" s="10">
        <v>10</v>
      </c>
      <c r="J2747" s="10" t="s">
        <v>4411</v>
      </c>
      <c r="K2747" s="47"/>
      <c r="L2747" s="47"/>
      <c r="M2747" s="10" t="s">
        <v>45</v>
      </c>
      <c r="N2747" s="10"/>
      <c r="O2747" s="12">
        <v>41358</v>
      </c>
      <c r="P2747" s="4" t="s">
        <v>8075</v>
      </c>
      <c r="Q2747" s="10" t="s">
        <v>269</v>
      </c>
      <c r="R2747" s="10" t="s">
        <v>8088</v>
      </c>
      <c r="S2747" s="13" t="s">
        <v>20</v>
      </c>
    </row>
    <row r="2748" spans="1:19" ht="15" hidden="1" customHeight="1" x14ac:dyDescent="0.25">
      <c r="A2748" s="10">
        <v>643633</v>
      </c>
      <c r="B2748" s="10" t="s">
        <v>206</v>
      </c>
      <c r="C2748" s="10"/>
      <c r="D2748" s="10"/>
      <c r="E2748" s="10"/>
      <c r="F2748" s="10" t="s">
        <v>2713</v>
      </c>
      <c r="G2748" s="11">
        <v>1740</v>
      </c>
      <c r="H2748" s="13"/>
      <c r="I2748" s="10">
        <v>12</v>
      </c>
      <c r="J2748" s="47"/>
      <c r="K2748" s="10">
        <v>15</v>
      </c>
      <c r="L2748" s="10">
        <v>2</v>
      </c>
      <c r="M2748" s="10" t="s">
        <v>45</v>
      </c>
      <c r="N2748" s="10"/>
      <c r="O2748" s="12">
        <v>41276</v>
      </c>
      <c r="P2748" s="4" t="s">
        <v>8073</v>
      </c>
      <c r="Q2748" s="10" t="s">
        <v>42</v>
      </c>
      <c r="R2748" s="10" t="s">
        <v>8088</v>
      </c>
      <c r="S2748" s="13" t="s">
        <v>20</v>
      </c>
    </row>
    <row r="2749" spans="1:19" ht="15" hidden="1" customHeight="1" x14ac:dyDescent="0.25">
      <c r="A2749" s="10">
        <v>662099</v>
      </c>
      <c r="B2749" s="10" t="s">
        <v>412</v>
      </c>
      <c r="C2749" s="10"/>
      <c r="D2749" s="10"/>
      <c r="E2749" s="10"/>
      <c r="F2749" s="10" t="s">
        <v>4413</v>
      </c>
      <c r="G2749" s="11">
        <v>4306.5</v>
      </c>
      <c r="H2749" s="13"/>
      <c r="I2749" s="10">
        <v>6</v>
      </c>
      <c r="J2749" s="10">
        <v>3.5</v>
      </c>
      <c r="K2749" s="10" t="s">
        <v>4414</v>
      </c>
      <c r="L2749" s="47"/>
      <c r="M2749" s="10" t="s">
        <v>45</v>
      </c>
      <c r="N2749" s="10"/>
      <c r="O2749" s="12">
        <v>41358</v>
      </c>
      <c r="P2749" s="4" t="s">
        <v>8075</v>
      </c>
      <c r="Q2749" s="10" t="s">
        <v>414</v>
      </c>
      <c r="R2749" s="10" t="s">
        <v>8088</v>
      </c>
      <c r="S2749" s="13" t="s">
        <v>20</v>
      </c>
    </row>
    <row r="2750" spans="1:19" ht="15" hidden="1" customHeight="1" x14ac:dyDescent="0.25">
      <c r="A2750" s="10">
        <v>628630</v>
      </c>
      <c r="B2750" s="10" t="s">
        <v>1181</v>
      </c>
      <c r="C2750" s="10"/>
      <c r="D2750" s="10"/>
      <c r="E2750" s="10"/>
      <c r="F2750" s="10" t="s">
        <v>1183</v>
      </c>
      <c r="G2750" s="11">
        <v>1710</v>
      </c>
      <c r="H2750" s="13"/>
      <c r="I2750" s="10">
        <v>6</v>
      </c>
      <c r="J2750" s="47"/>
      <c r="K2750" s="10">
        <v>8</v>
      </c>
      <c r="L2750" s="10">
        <v>1.5</v>
      </c>
      <c r="M2750" s="10" t="s">
        <v>45</v>
      </c>
      <c r="N2750" s="10"/>
      <c r="O2750" s="12">
        <v>41208</v>
      </c>
      <c r="P2750" s="4" t="s">
        <v>8070</v>
      </c>
      <c r="Q2750" s="10" t="s">
        <v>49</v>
      </c>
      <c r="R2750" s="10" t="s">
        <v>8088</v>
      </c>
      <c r="S2750" s="13" t="s">
        <v>20</v>
      </c>
    </row>
    <row r="2751" spans="1:19" ht="15" hidden="1" customHeight="1" x14ac:dyDescent="0.25">
      <c r="A2751" s="10">
        <v>680488</v>
      </c>
      <c r="B2751" s="10" t="s">
        <v>407</v>
      </c>
      <c r="C2751" s="10"/>
      <c r="D2751" s="10"/>
      <c r="E2751" s="10"/>
      <c r="F2751" s="10" t="s">
        <v>5834</v>
      </c>
      <c r="G2751" s="11">
        <v>1708</v>
      </c>
      <c r="H2751" s="13"/>
      <c r="I2751" s="10">
        <v>4</v>
      </c>
      <c r="J2751" s="47"/>
      <c r="K2751" s="10">
        <v>6</v>
      </c>
      <c r="L2751" s="10">
        <v>4</v>
      </c>
      <c r="M2751" s="10" t="s">
        <v>45</v>
      </c>
      <c r="N2751" s="10"/>
      <c r="O2751" s="12">
        <v>41431</v>
      </c>
      <c r="P2751" s="4" t="s">
        <v>8078</v>
      </c>
      <c r="Q2751" s="10" t="s">
        <v>253</v>
      </c>
      <c r="R2751" s="10" t="s">
        <v>8088</v>
      </c>
      <c r="S2751" s="13" t="s">
        <v>20</v>
      </c>
    </row>
    <row r="2752" spans="1:19" ht="15" hidden="1" customHeight="1" x14ac:dyDescent="0.25">
      <c r="A2752" s="10">
        <v>651819</v>
      </c>
      <c r="B2752" s="10" t="s">
        <v>476</v>
      </c>
      <c r="C2752" s="10"/>
      <c r="D2752" s="10"/>
      <c r="E2752" s="10"/>
      <c r="F2752" s="10" t="s">
        <v>3551</v>
      </c>
      <c r="G2752" s="11">
        <v>1680</v>
      </c>
      <c r="H2752" s="13"/>
      <c r="I2752" s="10">
        <v>5</v>
      </c>
      <c r="J2752" s="47"/>
      <c r="K2752" s="10">
        <v>15</v>
      </c>
      <c r="L2752" s="10">
        <v>2</v>
      </c>
      <c r="M2752" s="10" t="s">
        <v>45</v>
      </c>
      <c r="N2752" s="10"/>
      <c r="O2752" s="12">
        <v>41318</v>
      </c>
      <c r="P2752" s="4" t="s">
        <v>8074</v>
      </c>
      <c r="Q2752" s="10" t="s">
        <v>47</v>
      </c>
      <c r="R2752" s="10" t="s">
        <v>8088</v>
      </c>
      <c r="S2752" s="13" t="s">
        <v>20</v>
      </c>
    </row>
    <row r="2753" spans="1:19" s="10" customFormat="1" ht="15" hidden="1" customHeight="1" x14ac:dyDescent="0.25">
      <c r="A2753" s="10">
        <v>709093</v>
      </c>
      <c r="B2753" s="10" t="s">
        <v>199</v>
      </c>
      <c r="C2753" s="76" t="s">
        <v>8318</v>
      </c>
      <c r="D2753" s="76"/>
      <c r="E2753" s="76"/>
      <c r="F2753" s="10" t="s">
        <v>8061</v>
      </c>
      <c r="G2753" s="10">
        <v>6027.48</v>
      </c>
      <c r="I2753" s="10">
        <v>58</v>
      </c>
      <c r="J2753" s="10">
        <v>0</v>
      </c>
      <c r="K2753" s="10">
        <v>68</v>
      </c>
      <c r="L2753" s="10">
        <v>2.5</v>
      </c>
      <c r="M2753" s="10" t="s">
        <v>18</v>
      </c>
      <c r="N2753" s="10">
        <v>899724</v>
      </c>
      <c r="O2753" s="12">
        <v>41541</v>
      </c>
      <c r="P2753" s="4" t="s">
        <v>8081</v>
      </c>
      <c r="Q2753" s="10" t="s">
        <v>52</v>
      </c>
      <c r="R2753" s="10" t="s">
        <v>8087</v>
      </c>
      <c r="S2753" s="10" t="s">
        <v>26</v>
      </c>
    </row>
    <row r="2754" spans="1:19" s="10" customFormat="1" ht="15" hidden="1" customHeight="1" x14ac:dyDescent="0.25">
      <c r="A2754" s="10">
        <v>635711</v>
      </c>
      <c r="B2754" s="10" t="s">
        <v>280</v>
      </c>
      <c r="C2754" s="76" t="s">
        <v>8318</v>
      </c>
      <c r="D2754" s="76"/>
      <c r="E2754" s="76"/>
      <c r="F2754" s="10" t="s">
        <v>281</v>
      </c>
      <c r="G2754" s="11">
        <v>2562</v>
      </c>
      <c r="I2754" s="10">
        <v>6</v>
      </c>
      <c r="J2754" s="10">
        <v>0</v>
      </c>
      <c r="K2754" s="10">
        <v>8</v>
      </c>
      <c r="L2754" s="10">
        <v>3</v>
      </c>
      <c r="M2754" s="10" t="s">
        <v>18</v>
      </c>
      <c r="N2754" s="10">
        <v>743095</v>
      </c>
      <c r="O2754" s="12">
        <v>41226</v>
      </c>
      <c r="P2754" s="4" t="s">
        <v>8071</v>
      </c>
      <c r="Q2754" s="10" t="s">
        <v>253</v>
      </c>
      <c r="R2754" s="10" t="s">
        <v>8087</v>
      </c>
      <c r="S2754" s="10" t="s">
        <v>26</v>
      </c>
    </row>
    <row r="2755" spans="1:19" s="10" customFormat="1" ht="15" hidden="1" customHeight="1" x14ac:dyDescent="0.25">
      <c r="A2755" s="10">
        <v>678527</v>
      </c>
      <c r="B2755" s="10" t="s">
        <v>280</v>
      </c>
      <c r="C2755" s="76" t="s">
        <v>8318</v>
      </c>
      <c r="D2755" s="76"/>
      <c r="E2755" s="76"/>
      <c r="F2755" s="10" t="s">
        <v>281</v>
      </c>
      <c r="G2755" s="11">
        <v>2973.25</v>
      </c>
      <c r="I2755" s="10">
        <v>6</v>
      </c>
      <c r="J2755" s="10">
        <v>0</v>
      </c>
      <c r="K2755" s="10">
        <v>8</v>
      </c>
      <c r="L2755" s="10">
        <v>3</v>
      </c>
      <c r="M2755" s="10" t="s">
        <v>18</v>
      </c>
      <c r="N2755" s="10">
        <v>831227</v>
      </c>
      <c r="O2755" s="12">
        <v>41410</v>
      </c>
      <c r="P2755" s="4" t="s">
        <v>8077</v>
      </c>
      <c r="Q2755" s="10" t="s">
        <v>29</v>
      </c>
      <c r="R2755" s="10" t="s">
        <v>8087</v>
      </c>
      <c r="S2755" s="10" t="s">
        <v>26</v>
      </c>
    </row>
    <row r="2756" spans="1:19" s="10" customFormat="1" ht="15" hidden="1" customHeight="1" x14ac:dyDescent="0.25">
      <c r="A2756" s="10">
        <v>632564</v>
      </c>
      <c r="B2756" s="10" t="s">
        <v>144</v>
      </c>
      <c r="C2756" s="76" t="s">
        <v>8318</v>
      </c>
      <c r="D2756" s="76"/>
      <c r="E2756" s="76"/>
      <c r="F2756" s="10" t="s">
        <v>1617</v>
      </c>
      <c r="G2756" s="11">
        <v>635</v>
      </c>
      <c r="I2756" s="10">
        <v>6</v>
      </c>
      <c r="K2756" s="10">
        <v>10</v>
      </c>
      <c r="L2756" s="10">
        <v>4</v>
      </c>
      <c r="M2756" s="10" t="s">
        <v>45</v>
      </c>
      <c r="O2756" s="12">
        <v>41225</v>
      </c>
      <c r="P2756" s="4" t="s">
        <v>8071</v>
      </c>
      <c r="Q2756" s="10" t="s">
        <v>58</v>
      </c>
      <c r="R2756" s="10" t="s">
        <v>8088</v>
      </c>
      <c r="S2756" s="10" t="s">
        <v>26</v>
      </c>
    </row>
    <row r="2757" spans="1:19" s="10" customFormat="1" ht="15" hidden="1" customHeight="1" x14ac:dyDescent="0.25">
      <c r="A2757" s="10">
        <v>687735</v>
      </c>
      <c r="B2757" s="10" t="s">
        <v>6199</v>
      </c>
      <c r="C2757" s="76" t="s">
        <v>8318</v>
      </c>
      <c r="D2757" s="76"/>
      <c r="E2757" s="76"/>
      <c r="F2757" s="10" t="s">
        <v>6200</v>
      </c>
      <c r="G2757" s="11">
        <v>1694</v>
      </c>
      <c r="I2757" s="10">
        <v>8.5</v>
      </c>
      <c r="K2757" s="10">
        <v>14</v>
      </c>
      <c r="L2757" s="10">
        <v>2.7</v>
      </c>
      <c r="M2757" s="10" t="s">
        <v>45</v>
      </c>
      <c r="O2757" s="12">
        <v>41445</v>
      </c>
      <c r="P2757" s="4" t="s">
        <v>8078</v>
      </c>
      <c r="Q2757" s="10" t="s">
        <v>31</v>
      </c>
      <c r="R2757" s="10" t="s">
        <v>8088</v>
      </c>
      <c r="S2757" s="10" t="s">
        <v>26</v>
      </c>
    </row>
    <row r="2758" spans="1:19" ht="15" hidden="1" customHeight="1" x14ac:dyDescent="0.25">
      <c r="A2758" s="10">
        <v>662248</v>
      </c>
      <c r="B2758" s="10" t="s">
        <v>130</v>
      </c>
      <c r="C2758" s="10"/>
      <c r="D2758" s="10"/>
      <c r="E2758" s="10"/>
      <c r="F2758" s="10" t="s">
        <v>4422</v>
      </c>
      <c r="G2758" s="11">
        <v>1686</v>
      </c>
      <c r="H2758" s="13"/>
      <c r="I2758" s="10" t="s">
        <v>681</v>
      </c>
      <c r="J2758" s="10">
        <v>36</v>
      </c>
      <c r="K2758" s="10" t="s">
        <v>4423</v>
      </c>
      <c r="L2758" s="47"/>
      <c r="M2758" s="10" t="s">
        <v>45</v>
      </c>
      <c r="N2758" s="10"/>
      <c r="O2758" s="12">
        <v>41359</v>
      </c>
      <c r="P2758" s="4" t="s">
        <v>8075</v>
      </c>
      <c r="Q2758" s="10" t="s">
        <v>34</v>
      </c>
      <c r="R2758" s="10" t="s">
        <v>8088</v>
      </c>
      <c r="S2758" s="13" t="s">
        <v>20</v>
      </c>
    </row>
    <row r="2759" spans="1:19" s="10" customFormat="1" ht="15" hidden="1" customHeight="1" x14ac:dyDescent="0.25">
      <c r="A2759" s="10">
        <v>687737</v>
      </c>
      <c r="B2759" s="10" t="s">
        <v>6199</v>
      </c>
      <c r="C2759" s="76" t="s">
        <v>8318</v>
      </c>
      <c r="D2759" s="76"/>
      <c r="E2759" s="76"/>
      <c r="F2759" s="10" t="s">
        <v>6200</v>
      </c>
      <c r="G2759" s="11">
        <v>1751.5</v>
      </c>
      <c r="I2759" s="10">
        <v>8.5</v>
      </c>
      <c r="K2759" s="10">
        <v>14</v>
      </c>
      <c r="L2759" s="10">
        <v>2.7</v>
      </c>
      <c r="M2759" s="10" t="s">
        <v>45</v>
      </c>
      <c r="O2759" s="12">
        <v>41445</v>
      </c>
      <c r="P2759" s="4" t="s">
        <v>8078</v>
      </c>
      <c r="Q2759" s="10" t="s">
        <v>31</v>
      </c>
      <c r="R2759" s="10" t="s">
        <v>8088</v>
      </c>
      <c r="S2759" s="10" t="s">
        <v>26</v>
      </c>
    </row>
    <row r="2760" spans="1:19" s="10" customFormat="1" ht="15" hidden="1" customHeight="1" x14ac:dyDescent="0.25">
      <c r="A2760" s="10">
        <v>687735</v>
      </c>
      <c r="B2760" s="10" t="s">
        <v>6199</v>
      </c>
      <c r="C2760" s="76" t="s">
        <v>8318</v>
      </c>
      <c r="D2760" s="76"/>
      <c r="E2760" s="76"/>
      <c r="F2760" s="10" t="s">
        <v>8228</v>
      </c>
      <c r="G2760" s="10">
        <v>1694</v>
      </c>
      <c r="I2760" s="10">
        <v>8.5</v>
      </c>
      <c r="K2760" s="10">
        <v>14</v>
      </c>
      <c r="L2760" s="10">
        <v>2.7</v>
      </c>
      <c r="M2760" s="10" t="s">
        <v>45</v>
      </c>
      <c r="O2760" s="12">
        <v>41460</v>
      </c>
      <c r="P2760" s="4" t="s">
        <v>8079</v>
      </c>
      <c r="Q2760" s="10" t="s">
        <v>31</v>
      </c>
      <c r="R2760" s="10" t="s">
        <v>8088</v>
      </c>
      <c r="S2760" s="10" t="s">
        <v>26</v>
      </c>
    </row>
    <row r="2761" spans="1:19" s="10" customFormat="1" ht="15" hidden="1" customHeight="1" x14ac:dyDescent="0.25">
      <c r="A2761" s="10">
        <v>687737</v>
      </c>
      <c r="B2761" s="10" t="s">
        <v>6199</v>
      </c>
      <c r="C2761" s="76" t="s">
        <v>8318</v>
      </c>
      <c r="D2761" s="76"/>
      <c r="E2761" s="76"/>
      <c r="F2761" s="10" t="s">
        <v>8228</v>
      </c>
      <c r="G2761" s="10">
        <v>1751.5</v>
      </c>
      <c r="I2761" s="10">
        <v>8.5</v>
      </c>
      <c r="K2761" s="10">
        <v>14</v>
      </c>
      <c r="L2761" s="10">
        <v>2.7</v>
      </c>
      <c r="M2761" s="10" t="s">
        <v>45</v>
      </c>
      <c r="O2761" s="12">
        <v>41460</v>
      </c>
      <c r="P2761" s="4" t="s">
        <v>8079</v>
      </c>
      <c r="Q2761" s="10" t="s">
        <v>31</v>
      </c>
      <c r="R2761" s="10" t="s">
        <v>8088</v>
      </c>
      <c r="S2761" s="10" t="s">
        <v>26</v>
      </c>
    </row>
    <row r="2762" spans="1:19" s="10" customFormat="1" ht="15" hidden="1" customHeight="1" x14ac:dyDescent="0.25">
      <c r="A2762" s="10">
        <v>705677</v>
      </c>
      <c r="B2762" s="10" t="s">
        <v>124</v>
      </c>
      <c r="C2762" s="76" t="s">
        <v>8318</v>
      </c>
      <c r="D2762" s="76"/>
      <c r="E2762" s="76"/>
      <c r="F2762" s="10" t="s">
        <v>7914</v>
      </c>
      <c r="G2762" s="10">
        <v>1150</v>
      </c>
      <c r="I2762" s="10">
        <v>84</v>
      </c>
      <c r="J2762" s="10">
        <v>0</v>
      </c>
      <c r="L2762" s="10">
        <v>1.25</v>
      </c>
      <c r="M2762" s="10" t="s">
        <v>18</v>
      </c>
      <c r="N2762" s="10">
        <v>892501</v>
      </c>
      <c r="O2762" s="12">
        <v>41528</v>
      </c>
      <c r="P2762" s="4" t="s">
        <v>8081</v>
      </c>
      <c r="Q2762" s="10" t="s">
        <v>52</v>
      </c>
      <c r="R2762" s="10" t="s">
        <v>8087</v>
      </c>
      <c r="S2762" s="10" t="s">
        <v>26</v>
      </c>
    </row>
    <row r="2763" spans="1:19" ht="15" hidden="1" customHeight="1" x14ac:dyDescent="0.25">
      <c r="A2763" s="10">
        <v>662343</v>
      </c>
      <c r="B2763" s="10" t="s">
        <v>38</v>
      </c>
      <c r="C2763" s="10"/>
      <c r="D2763" s="10"/>
      <c r="E2763" s="10"/>
      <c r="F2763" s="10" t="s">
        <v>4426</v>
      </c>
      <c r="G2763" s="11">
        <v>0</v>
      </c>
      <c r="H2763" s="13"/>
      <c r="I2763" s="10" t="s">
        <v>4427</v>
      </c>
      <c r="J2763" s="47"/>
      <c r="K2763" s="47"/>
      <c r="L2763" s="47"/>
      <c r="M2763" s="10" t="s">
        <v>45</v>
      </c>
      <c r="N2763" s="10"/>
      <c r="O2763" s="12">
        <v>41359</v>
      </c>
      <c r="P2763" s="4" t="s">
        <v>8075</v>
      </c>
      <c r="Q2763" s="10" t="s">
        <v>75</v>
      </c>
      <c r="R2763" s="10" t="s">
        <v>8088</v>
      </c>
      <c r="S2763" s="13" t="s">
        <v>20</v>
      </c>
    </row>
    <row r="2764" spans="1:19" ht="15" hidden="1" customHeight="1" x14ac:dyDescent="0.25">
      <c r="A2764" s="10">
        <v>662346</v>
      </c>
      <c r="B2764" s="10" t="s">
        <v>38</v>
      </c>
      <c r="C2764" s="10"/>
      <c r="D2764" s="10"/>
      <c r="E2764" s="10"/>
      <c r="F2764" s="10" t="s">
        <v>4428</v>
      </c>
      <c r="G2764" s="11">
        <v>0</v>
      </c>
      <c r="H2764" s="13"/>
      <c r="I2764" s="10" t="s">
        <v>4429</v>
      </c>
      <c r="J2764" s="47"/>
      <c r="K2764" s="47"/>
      <c r="L2764" s="47"/>
      <c r="M2764" s="10" t="s">
        <v>45</v>
      </c>
      <c r="N2764" s="10"/>
      <c r="O2764" s="12">
        <v>41359</v>
      </c>
      <c r="P2764" s="4" t="s">
        <v>8075</v>
      </c>
      <c r="Q2764" s="10" t="s">
        <v>75</v>
      </c>
      <c r="R2764" s="10" t="s">
        <v>8088</v>
      </c>
      <c r="S2764" s="13" t="s">
        <v>20</v>
      </c>
    </row>
    <row r="2765" spans="1:19" s="10" customFormat="1" ht="15" hidden="1" customHeight="1" x14ac:dyDescent="0.25">
      <c r="A2765" s="10">
        <v>688128</v>
      </c>
      <c r="B2765" s="10" t="s">
        <v>206</v>
      </c>
      <c r="C2765" s="76" t="s">
        <v>8397</v>
      </c>
      <c r="D2765" s="76"/>
      <c r="E2765" s="76"/>
      <c r="F2765" s="10" t="s">
        <v>6266</v>
      </c>
      <c r="G2765" s="11">
        <v>0</v>
      </c>
      <c r="I2765" s="10">
        <v>25</v>
      </c>
      <c r="J2765" s="10">
        <v>0</v>
      </c>
      <c r="K2765" s="10">
        <v>25</v>
      </c>
      <c r="L2765" s="10">
        <v>3</v>
      </c>
      <c r="M2765" s="10" t="s">
        <v>18</v>
      </c>
      <c r="N2765" s="10">
        <v>850422</v>
      </c>
      <c r="O2765" s="12">
        <v>41446</v>
      </c>
      <c r="P2765" s="4" t="s">
        <v>8078</v>
      </c>
      <c r="Q2765" s="10" t="s">
        <v>42</v>
      </c>
      <c r="R2765" s="10" t="s">
        <v>8088</v>
      </c>
      <c r="S2765" s="10" t="s">
        <v>26</v>
      </c>
    </row>
    <row r="2766" spans="1:19" s="10" customFormat="1" ht="15" hidden="1" customHeight="1" x14ac:dyDescent="0.25">
      <c r="A2766" s="10">
        <v>646801</v>
      </c>
      <c r="B2766" s="10" t="s">
        <v>64</v>
      </c>
      <c r="C2766" s="76" t="s">
        <v>8398</v>
      </c>
      <c r="D2766" s="76"/>
      <c r="E2766" s="76"/>
      <c r="F2766" s="10" t="s">
        <v>2802</v>
      </c>
      <c r="G2766" s="11">
        <v>734.89</v>
      </c>
      <c r="I2766" s="10">
        <v>10.130000000000001</v>
      </c>
      <c r="K2766" s="10">
        <v>12.06</v>
      </c>
      <c r="L2766" s="10">
        <v>8</v>
      </c>
      <c r="M2766" s="10" t="s">
        <v>18</v>
      </c>
      <c r="N2766" s="10">
        <v>766114</v>
      </c>
      <c r="O2766" s="12">
        <v>41283</v>
      </c>
      <c r="P2766" s="4" t="s">
        <v>8073</v>
      </c>
      <c r="Q2766" s="10" t="s">
        <v>75</v>
      </c>
      <c r="R2766" s="10" t="s">
        <v>8088</v>
      </c>
      <c r="S2766" s="10" t="s">
        <v>26</v>
      </c>
    </row>
    <row r="2767" spans="1:19" s="10" customFormat="1" ht="15" hidden="1" customHeight="1" x14ac:dyDescent="0.25">
      <c r="A2767" s="10">
        <v>706915</v>
      </c>
      <c r="B2767" s="10" t="s">
        <v>64</v>
      </c>
      <c r="C2767" s="76" t="s">
        <v>8398</v>
      </c>
      <c r="D2767" s="76"/>
      <c r="E2767" s="76"/>
      <c r="F2767" s="10" t="s">
        <v>8012</v>
      </c>
      <c r="G2767" s="10">
        <v>753.42</v>
      </c>
      <c r="I2767" s="10">
        <v>10.130000000000001</v>
      </c>
      <c r="J2767" s="10">
        <v>0</v>
      </c>
      <c r="K2767" s="10">
        <v>12.06</v>
      </c>
      <c r="L2767" s="10">
        <v>8</v>
      </c>
      <c r="M2767" s="10" t="s">
        <v>18</v>
      </c>
      <c r="N2767" s="10">
        <v>894157</v>
      </c>
      <c r="O2767" s="12">
        <v>41530</v>
      </c>
      <c r="P2767" s="4" t="s">
        <v>8081</v>
      </c>
      <c r="Q2767" s="10" t="s">
        <v>5913</v>
      </c>
      <c r="R2767" s="10" t="s">
        <v>8088</v>
      </c>
      <c r="S2767" s="10" t="s">
        <v>26</v>
      </c>
    </row>
    <row r="2768" spans="1:19" s="10" customFormat="1" ht="15" hidden="1" customHeight="1" x14ac:dyDescent="0.25">
      <c r="A2768" s="10">
        <v>706601</v>
      </c>
      <c r="B2768" s="10" t="s">
        <v>64</v>
      </c>
      <c r="C2768" s="76" t="s">
        <v>8398</v>
      </c>
      <c r="D2768" s="76"/>
      <c r="E2768" s="76"/>
      <c r="F2768" s="10" t="s">
        <v>8012</v>
      </c>
      <c r="G2768" s="10">
        <v>753.42</v>
      </c>
      <c r="I2768" s="10">
        <v>10.130000000000001</v>
      </c>
      <c r="J2768" s="10">
        <v>0</v>
      </c>
      <c r="K2768" s="10">
        <v>12.06</v>
      </c>
      <c r="L2768" s="10">
        <v>8</v>
      </c>
      <c r="M2768" s="10" t="s">
        <v>45</v>
      </c>
      <c r="O2768" s="12">
        <v>41544</v>
      </c>
      <c r="P2768" s="4" t="s">
        <v>8081</v>
      </c>
      <c r="Q2768" s="10" t="s">
        <v>169</v>
      </c>
      <c r="R2768" s="10" t="s">
        <v>8087</v>
      </c>
      <c r="S2768" s="10" t="s">
        <v>26</v>
      </c>
    </row>
    <row r="2769" spans="1:19" ht="15" hidden="1" customHeight="1" x14ac:dyDescent="0.25">
      <c r="A2769" s="10">
        <v>662384</v>
      </c>
      <c r="B2769" s="10" t="s">
        <v>165</v>
      </c>
      <c r="C2769" s="10"/>
      <c r="D2769" s="10"/>
      <c r="E2769" s="10"/>
      <c r="F2769" s="10" t="s">
        <v>4434</v>
      </c>
      <c r="G2769" s="11">
        <v>62750</v>
      </c>
      <c r="H2769" s="13"/>
      <c r="I2769" s="10">
        <v>19</v>
      </c>
      <c r="J2769" s="10">
        <v>4</v>
      </c>
      <c r="K2769" s="10">
        <v>22</v>
      </c>
      <c r="L2769" s="10" t="s">
        <v>4435</v>
      </c>
      <c r="M2769" s="10" t="s">
        <v>45</v>
      </c>
      <c r="N2769" s="10"/>
      <c r="O2769" s="12">
        <v>41359</v>
      </c>
      <c r="P2769" s="4" t="s">
        <v>8075</v>
      </c>
      <c r="Q2769" s="10" t="s">
        <v>164</v>
      </c>
      <c r="R2769" s="10" t="s">
        <v>8088</v>
      </c>
      <c r="S2769" s="13" t="s">
        <v>20</v>
      </c>
    </row>
    <row r="2770" spans="1:19" s="10" customFormat="1" ht="15" hidden="1" customHeight="1" x14ac:dyDescent="0.25">
      <c r="A2770" s="10">
        <v>642966</v>
      </c>
      <c r="B2770" s="10" t="s">
        <v>2640</v>
      </c>
      <c r="C2770" s="76" t="s">
        <v>8398</v>
      </c>
      <c r="D2770" s="76"/>
      <c r="E2770" s="76"/>
      <c r="F2770" s="10" t="s">
        <v>2641</v>
      </c>
      <c r="G2770" s="11">
        <v>902.5</v>
      </c>
      <c r="I2770" s="10">
        <v>25</v>
      </c>
      <c r="K2770" s="10">
        <v>86</v>
      </c>
      <c r="L2770" s="10">
        <v>3</v>
      </c>
      <c r="M2770" s="10" t="s">
        <v>45</v>
      </c>
      <c r="O2770" s="12">
        <v>41274</v>
      </c>
      <c r="P2770" s="4" t="s">
        <v>8072</v>
      </c>
      <c r="Q2770" s="10" t="s">
        <v>253</v>
      </c>
      <c r="R2770" s="10" t="s">
        <v>8088</v>
      </c>
      <c r="S2770" s="10" t="s">
        <v>26</v>
      </c>
    </row>
    <row r="2771" spans="1:19" ht="15" hidden="1" customHeight="1" x14ac:dyDescent="0.25">
      <c r="A2771" s="10">
        <v>662452</v>
      </c>
      <c r="B2771" s="10" t="s">
        <v>112</v>
      </c>
      <c r="C2771" s="10"/>
      <c r="D2771" s="10"/>
      <c r="E2771" s="10"/>
      <c r="F2771" s="10" t="s">
        <v>4437</v>
      </c>
      <c r="G2771" s="11">
        <v>1431</v>
      </c>
      <c r="H2771" s="13"/>
      <c r="I2771" s="10" t="s">
        <v>119</v>
      </c>
      <c r="J2771" s="10" t="s">
        <v>4438</v>
      </c>
      <c r="K2771" s="47"/>
      <c r="L2771" s="13"/>
      <c r="M2771" s="10" t="s">
        <v>45</v>
      </c>
      <c r="N2771" s="10"/>
      <c r="O2771" s="12">
        <v>41359</v>
      </c>
      <c r="P2771" s="4" t="s">
        <v>8075</v>
      </c>
      <c r="Q2771" s="10" t="s">
        <v>164</v>
      </c>
      <c r="R2771" s="10" t="s">
        <v>8088</v>
      </c>
      <c r="S2771" s="13" t="s">
        <v>20</v>
      </c>
    </row>
    <row r="2772" spans="1:19" ht="15" hidden="1" customHeight="1" x14ac:dyDescent="0.25">
      <c r="A2772" s="10">
        <v>662472</v>
      </c>
      <c r="B2772" s="10" t="s">
        <v>165</v>
      </c>
      <c r="C2772" s="10"/>
      <c r="D2772" s="10"/>
      <c r="E2772" s="10"/>
      <c r="F2772" s="10" t="s">
        <v>4439</v>
      </c>
      <c r="G2772" s="11">
        <v>59650</v>
      </c>
      <c r="H2772" s="13"/>
      <c r="I2772" s="10">
        <v>19</v>
      </c>
      <c r="J2772" s="10">
        <v>4</v>
      </c>
      <c r="K2772" s="10">
        <v>22</v>
      </c>
      <c r="L2772" s="10" t="s">
        <v>4435</v>
      </c>
      <c r="M2772" s="10" t="s">
        <v>45</v>
      </c>
      <c r="N2772" s="10"/>
      <c r="O2772" s="12">
        <v>41359</v>
      </c>
      <c r="P2772" s="4" t="s">
        <v>8075</v>
      </c>
      <c r="Q2772" s="10" t="s">
        <v>164</v>
      </c>
      <c r="R2772" s="10" t="s">
        <v>8088</v>
      </c>
      <c r="S2772" s="13" t="s">
        <v>20</v>
      </c>
    </row>
    <row r="2773" spans="1:19" s="10" customFormat="1" ht="15" hidden="1" customHeight="1" x14ac:dyDescent="0.25">
      <c r="A2773" s="10">
        <v>644085</v>
      </c>
      <c r="B2773" s="10" t="s">
        <v>1221</v>
      </c>
      <c r="C2773" s="76" t="s">
        <v>8398</v>
      </c>
      <c r="D2773" s="76"/>
      <c r="E2773" s="76"/>
      <c r="F2773" s="10" t="s">
        <v>2759</v>
      </c>
      <c r="G2773" s="11">
        <v>1094.46</v>
      </c>
      <c r="I2773" s="10">
        <v>26</v>
      </c>
      <c r="J2773" s="10">
        <v>10.5</v>
      </c>
      <c r="K2773" s="10">
        <v>52</v>
      </c>
      <c r="L2773" s="10">
        <v>4</v>
      </c>
      <c r="M2773" s="10" t="s">
        <v>45</v>
      </c>
      <c r="O2773" s="12">
        <v>41278</v>
      </c>
      <c r="P2773" s="4" t="s">
        <v>8073</v>
      </c>
      <c r="Q2773" s="10" t="s">
        <v>87</v>
      </c>
      <c r="R2773" s="10" t="s">
        <v>8088</v>
      </c>
      <c r="S2773" s="10" t="s">
        <v>26</v>
      </c>
    </row>
    <row r="2774" spans="1:19" s="10" customFormat="1" ht="15" hidden="1" customHeight="1" x14ac:dyDescent="0.25">
      <c r="A2774" s="10">
        <v>650621</v>
      </c>
      <c r="B2774" s="10" t="s">
        <v>3096</v>
      </c>
      <c r="C2774" s="76" t="s">
        <v>8401</v>
      </c>
      <c r="D2774" s="76"/>
      <c r="E2774" s="76"/>
      <c r="F2774" s="10" t="s">
        <v>3097</v>
      </c>
      <c r="G2774" s="11">
        <v>1271.9000000000001</v>
      </c>
      <c r="I2774" s="10">
        <v>18</v>
      </c>
      <c r="J2774" s="10">
        <v>12</v>
      </c>
      <c r="K2774" s="10">
        <v>29</v>
      </c>
      <c r="L2774" s="10">
        <v>2</v>
      </c>
      <c r="M2774" s="10" t="s">
        <v>18</v>
      </c>
      <c r="N2774" s="10">
        <v>773791</v>
      </c>
      <c r="O2774" s="12">
        <v>41298</v>
      </c>
      <c r="P2774" s="4" t="s">
        <v>8073</v>
      </c>
      <c r="Q2774" s="10" t="s">
        <v>103</v>
      </c>
      <c r="R2774" s="10" t="s">
        <v>8087</v>
      </c>
      <c r="S2774" s="10" t="s">
        <v>26</v>
      </c>
    </row>
    <row r="2775" spans="1:19" ht="15" hidden="1" customHeight="1" x14ac:dyDescent="0.25">
      <c r="A2775" s="47">
        <v>708344</v>
      </c>
      <c r="B2775" s="47" t="s">
        <v>407</v>
      </c>
      <c r="C2775" s="47"/>
      <c r="D2775" s="10" t="s">
        <v>8570</v>
      </c>
      <c r="E2775" s="47"/>
      <c r="F2775" s="47" t="s">
        <v>8046</v>
      </c>
      <c r="G2775" s="47">
        <v>1734.98</v>
      </c>
      <c r="H2775" s="13"/>
      <c r="I2775" s="47" t="s">
        <v>8047</v>
      </c>
      <c r="J2775" s="47">
        <v>44</v>
      </c>
      <c r="K2775" s="47" t="s">
        <v>8048</v>
      </c>
      <c r="L2775" s="47"/>
      <c r="M2775" s="47" t="s">
        <v>18</v>
      </c>
      <c r="N2775" s="47">
        <v>897399</v>
      </c>
      <c r="O2775" s="48">
        <v>41536</v>
      </c>
      <c r="P2775" s="50" t="s">
        <v>8081</v>
      </c>
      <c r="Q2775" s="47" t="s">
        <v>34</v>
      </c>
      <c r="R2775" s="10" t="s">
        <v>8088</v>
      </c>
      <c r="S2775" s="13" t="s">
        <v>20</v>
      </c>
    </row>
    <row r="2776" spans="1:19" s="10" customFormat="1" ht="15" hidden="1" customHeight="1" x14ac:dyDescent="0.25">
      <c r="A2776" s="10">
        <v>648434</v>
      </c>
      <c r="B2776" s="10" t="s">
        <v>3096</v>
      </c>
      <c r="C2776" s="76" t="s">
        <v>8401</v>
      </c>
      <c r="D2776" s="76"/>
      <c r="E2776" s="76"/>
      <c r="F2776" s="10" t="s">
        <v>3097</v>
      </c>
      <c r="G2776" s="11">
        <v>4408.1000000000004</v>
      </c>
      <c r="I2776" s="10">
        <v>18</v>
      </c>
      <c r="J2776" s="10">
        <v>12</v>
      </c>
      <c r="K2776" s="10">
        <v>29</v>
      </c>
      <c r="L2776" s="10">
        <v>2</v>
      </c>
      <c r="M2776" s="10" t="s">
        <v>45</v>
      </c>
      <c r="O2776" s="12">
        <v>41305</v>
      </c>
      <c r="P2776" s="4" t="s">
        <v>8073</v>
      </c>
      <c r="Q2776" s="10" t="s">
        <v>140</v>
      </c>
      <c r="R2776" s="10" t="s">
        <v>8088</v>
      </c>
      <c r="S2776" s="10" t="s">
        <v>26</v>
      </c>
    </row>
    <row r="2777" spans="1:19" s="10" customFormat="1" ht="15" hidden="1" customHeight="1" x14ac:dyDescent="0.25">
      <c r="A2777" s="10">
        <v>653685</v>
      </c>
      <c r="B2777" s="10" t="s">
        <v>3096</v>
      </c>
      <c r="C2777" s="76" t="s">
        <v>8401</v>
      </c>
      <c r="D2777" s="76"/>
      <c r="E2777" s="76"/>
      <c r="F2777" s="10" t="s">
        <v>3097</v>
      </c>
      <c r="G2777" s="11">
        <v>1271.9000000000001</v>
      </c>
      <c r="I2777" s="10">
        <v>18</v>
      </c>
      <c r="J2777" s="10">
        <v>12</v>
      </c>
      <c r="K2777" s="10">
        <v>29</v>
      </c>
      <c r="L2777" s="10">
        <v>2</v>
      </c>
      <c r="M2777" s="10" t="s">
        <v>18</v>
      </c>
      <c r="N2777" s="10">
        <v>779563</v>
      </c>
      <c r="O2777" s="12">
        <v>41311</v>
      </c>
      <c r="P2777" s="4" t="s">
        <v>8074</v>
      </c>
      <c r="Q2777" s="10" t="s">
        <v>140</v>
      </c>
      <c r="R2777" s="10" t="s">
        <v>8087</v>
      </c>
      <c r="S2777" s="10" t="s">
        <v>26</v>
      </c>
    </row>
    <row r="2778" spans="1:19" s="10" customFormat="1" ht="15" hidden="1" customHeight="1" x14ac:dyDescent="0.25">
      <c r="A2778" s="10">
        <v>654035</v>
      </c>
      <c r="B2778" s="10" t="s">
        <v>3096</v>
      </c>
      <c r="C2778" s="76" t="s">
        <v>8401</v>
      </c>
      <c r="D2778" s="76"/>
      <c r="E2778" s="76"/>
      <c r="F2778" s="10" t="s">
        <v>3097</v>
      </c>
      <c r="G2778" s="11">
        <v>2623</v>
      </c>
      <c r="I2778" s="10">
        <v>18</v>
      </c>
      <c r="J2778" s="10">
        <v>12</v>
      </c>
      <c r="K2778" s="10">
        <v>29</v>
      </c>
      <c r="L2778" s="10">
        <v>2</v>
      </c>
      <c r="M2778" s="10" t="s">
        <v>18</v>
      </c>
      <c r="N2778" s="10">
        <v>780027</v>
      </c>
      <c r="O2778" s="12">
        <v>41311</v>
      </c>
      <c r="P2778" s="4" t="s">
        <v>8074</v>
      </c>
      <c r="Q2778" s="10" t="s">
        <v>29</v>
      </c>
      <c r="R2778" s="10" t="s">
        <v>8087</v>
      </c>
      <c r="S2778" s="10" t="s">
        <v>26</v>
      </c>
    </row>
    <row r="2779" spans="1:19" s="10" customFormat="1" ht="15" hidden="1" customHeight="1" x14ac:dyDescent="0.25">
      <c r="A2779" s="10">
        <v>657630</v>
      </c>
      <c r="B2779" s="10" t="s">
        <v>3096</v>
      </c>
      <c r="C2779" s="76" t="s">
        <v>8401</v>
      </c>
      <c r="D2779" s="76"/>
      <c r="E2779" s="76"/>
      <c r="F2779" s="10" t="s">
        <v>3097</v>
      </c>
      <c r="G2779" s="11">
        <v>6027.84</v>
      </c>
      <c r="I2779" s="10">
        <v>18</v>
      </c>
      <c r="J2779" s="10">
        <v>12</v>
      </c>
      <c r="K2779" s="10">
        <v>29</v>
      </c>
      <c r="L2779" s="10">
        <v>2</v>
      </c>
      <c r="M2779" s="10" t="s">
        <v>18</v>
      </c>
      <c r="N2779" s="10">
        <v>786972</v>
      </c>
      <c r="O2779" s="12">
        <v>41325</v>
      </c>
      <c r="P2779" s="4" t="s">
        <v>8074</v>
      </c>
      <c r="Q2779" s="10" t="s">
        <v>34</v>
      </c>
      <c r="R2779" s="10" t="s">
        <v>8087</v>
      </c>
      <c r="S2779" s="10" t="s">
        <v>26</v>
      </c>
    </row>
    <row r="2780" spans="1:19" s="10" customFormat="1" ht="15" hidden="1" customHeight="1" x14ac:dyDescent="0.25">
      <c r="A2780" s="10">
        <v>675503</v>
      </c>
      <c r="B2780" s="10" t="s">
        <v>3096</v>
      </c>
      <c r="C2780" s="76" t="s">
        <v>8401</v>
      </c>
      <c r="D2780" s="76"/>
      <c r="E2780" s="76"/>
      <c r="F2780" s="10" t="s">
        <v>3097</v>
      </c>
      <c r="G2780" s="11">
        <v>5833.44</v>
      </c>
      <c r="I2780" s="10">
        <v>18</v>
      </c>
      <c r="J2780" s="10">
        <v>12</v>
      </c>
      <c r="K2780" s="10">
        <v>29</v>
      </c>
      <c r="L2780" s="10">
        <v>2</v>
      </c>
      <c r="M2780" s="10" t="s">
        <v>18</v>
      </c>
      <c r="N2780" s="10">
        <v>823372</v>
      </c>
      <c r="O2780" s="12">
        <v>41396</v>
      </c>
      <c r="P2780" s="4" t="s">
        <v>8077</v>
      </c>
      <c r="Q2780" s="10" t="s">
        <v>103</v>
      </c>
      <c r="R2780" s="10" t="s">
        <v>8087</v>
      </c>
      <c r="S2780" s="10" t="s">
        <v>26</v>
      </c>
    </row>
    <row r="2781" spans="1:19" s="10" customFormat="1" ht="15" hidden="1" customHeight="1" x14ac:dyDescent="0.25">
      <c r="A2781" s="10">
        <v>689087</v>
      </c>
      <c r="B2781" s="10" t="s">
        <v>3096</v>
      </c>
      <c r="C2781" s="76" t="s">
        <v>8401</v>
      </c>
      <c r="D2781" s="76"/>
      <c r="E2781" s="76"/>
      <c r="F2781" s="10" t="s">
        <v>3097</v>
      </c>
      <c r="G2781" s="11">
        <v>1182.02</v>
      </c>
      <c r="I2781" s="10">
        <v>18</v>
      </c>
      <c r="J2781" s="10">
        <v>12</v>
      </c>
      <c r="K2781" s="10">
        <v>29</v>
      </c>
      <c r="L2781" s="10">
        <v>2</v>
      </c>
      <c r="M2781" s="10" t="s">
        <v>45</v>
      </c>
      <c r="N2781" s="10">
        <v>855277</v>
      </c>
      <c r="O2781" s="12">
        <v>41451</v>
      </c>
      <c r="P2781" s="4" t="s">
        <v>8078</v>
      </c>
      <c r="Q2781" s="10" t="s">
        <v>140</v>
      </c>
      <c r="R2781" s="10" t="s">
        <v>8087</v>
      </c>
      <c r="S2781" s="10" t="s">
        <v>26</v>
      </c>
    </row>
    <row r="2782" spans="1:19" ht="15" hidden="1" customHeight="1" x14ac:dyDescent="0.25">
      <c r="A2782" s="10">
        <v>662598</v>
      </c>
      <c r="B2782" s="10" t="s">
        <v>4447</v>
      </c>
      <c r="C2782" s="10"/>
      <c r="D2782" s="10"/>
      <c r="E2782" s="10"/>
      <c r="F2782" s="10" t="s">
        <v>4448</v>
      </c>
      <c r="G2782" s="11">
        <v>1303.5</v>
      </c>
      <c r="H2782" s="13"/>
      <c r="I2782" s="10">
        <v>10</v>
      </c>
      <c r="J2782" s="10" t="s">
        <v>4449</v>
      </c>
      <c r="K2782" s="10" t="s">
        <v>4450</v>
      </c>
      <c r="L2782" s="47"/>
      <c r="M2782" s="10" t="s">
        <v>45</v>
      </c>
      <c r="N2782" s="10"/>
      <c r="O2782" s="12">
        <v>41360</v>
      </c>
      <c r="P2782" s="4" t="s">
        <v>8075</v>
      </c>
      <c r="Q2782" s="10" t="s">
        <v>25</v>
      </c>
      <c r="R2782" s="10" t="s">
        <v>8088</v>
      </c>
      <c r="S2782" s="13" t="s">
        <v>20</v>
      </c>
    </row>
    <row r="2783" spans="1:19" ht="15" hidden="1" customHeight="1" x14ac:dyDescent="0.25">
      <c r="A2783" s="10">
        <v>662603</v>
      </c>
      <c r="B2783" s="10" t="s">
        <v>421</v>
      </c>
      <c r="C2783" s="10"/>
      <c r="D2783" s="10"/>
      <c r="E2783" s="10"/>
      <c r="F2783" s="10" t="s">
        <v>4451</v>
      </c>
      <c r="G2783" s="11">
        <v>1062.5</v>
      </c>
      <c r="H2783" s="13"/>
      <c r="I2783" s="10" t="s">
        <v>118</v>
      </c>
      <c r="J2783" s="10">
        <v>2</v>
      </c>
      <c r="K2783" s="10" t="s">
        <v>1502</v>
      </c>
      <c r="L2783" s="47"/>
      <c r="M2783" s="10" t="s">
        <v>45</v>
      </c>
      <c r="N2783" s="10"/>
      <c r="O2783" s="12">
        <v>41360</v>
      </c>
      <c r="P2783" s="4" t="s">
        <v>8075</v>
      </c>
      <c r="Q2783" s="10" t="s">
        <v>25</v>
      </c>
      <c r="R2783" s="10" t="s">
        <v>8088</v>
      </c>
      <c r="S2783" s="13" t="s">
        <v>20</v>
      </c>
    </row>
    <row r="2784" spans="1:19" ht="15" hidden="1" customHeight="1" x14ac:dyDescent="0.25">
      <c r="A2784" s="10">
        <v>662651</v>
      </c>
      <c r="B2784" s="10" t="s">
        <v>40</v>
      </c>
      <c r="C2784" s="10"/>
      <c r="D2784" s="10"/>
      <c r="E2784" s="10"/>
      <c r="F2784" s="10" t="s">
        <v>4452</v>
      </c>
      <c r="G2784" s="11">
        <v>2302.63</v>
      </c>
      <c r="H2784" s="13"/>
      <c r="I2784" s="10">
        <v>24</v>
      </c>
      <c r="J2784" s="10" t="s">
        <v>4453</v>
      </c>
      <c r="K2784" s="47"/>
      <c r="L2784" s="47"/>
      <c r="M2784" s="10" t="s">
        <v>45</v>
      </c>
      <c r="N2784" s="10"/>
      <c r="O2784" s="12">
        <v>41360</v>
      </c>
      <c r="P2784" s="4" t="s">
        <v>8075</v>
      </c>
      <c r="Q2784" s="10" t="s">
        <v>269</v>
      </c>
      <c r="R2784" s="10" t="s">
        <v>8088</v>
      </c>
      <c r="S2784" s="13" t="s">
        <v>20</v>
      </c>
    </row>
    <row r="2785" spans="1:19" s="10" customFormat="1" ht="15" hidden="1" customHeight="1" x14ac:dyDescent="0.25">
      <c r="A2785" s="10">
        <v>689087</v>
      </c>
      <c r="B2785" s="10" t="s">
        <v>3096</v>
      </c>
      <c r="C2785" s="76" t="s">
        <v>8401</v>
      </c>
      <c r="D2785" s="76"/>
      <c r="E2785" s="76"/>
      <c r="F2785" s="10" t="s">
        <v>7575</v>
      </c>
      <c r="G2785" s="10">
        <v>4889.09</v>
      </c>
      <c r="I2785" s="10">
        <v>18</v>
      </c>
      <c r="J2785" s="10">
        <v>12</v>
      </c>
      <c r="K2785" s="10">
        <v>29</v>
      </c>
      <c r="L2785" s="10">
        <v>2</v>
      </c>
      <c r="M2785" s="10" t="s">
        <v>18</v>
      </c>
      <c r="N2785" s="10">
        <v>855277</v>
      </c>
      <c r="O2785" s="12">
        <v>41456</v>
      </c>
      <c r="P2785" s="4" t="s">
        <v>8079</v>
      </c>
      <c r="Q2785" s="10" t="s">
        <v>140</v>
      </c>
      <c r="R2785" s="10" t="s">
        <v>8087</v>
      </c>
      <c r="S2785" s="10" t="s">
        <v>26</v>
      </c>
    </row>
    <row r="2786" spans="1:19" ht="15" hidden="1" customHeight="1" x14ac:dyDescent="0.25">
      <c r="A2786" s="10">
        <v>662669</v>
      </c>
      <c r="B2786" s="10" t="s">
        <v>64</v>
      </c>
      <c r="C2786" s="10"/>
      <c r="D2786" s="10"/>
      <c r="E2786" s="10"/>
      <c r="F2786" s="10" t="s">
        <v>4455</v>
      </c>
      <c r="G2786" s="11">
        <v>1634.75</v>
      </c>
      <c r="H2786" s="13"/>
      <c r="I2786" s="10" t="s">
        <v>151</v>
      </c>
      <c r="J2786" s="10" t="s">
        <v>4456</v>
      </c>
      <c r="K2786" s="47"/>
      <c r="L2786" s="47"/>
      <c r="M2786" s="10" t="s">
        <v>45</v>
      </c>
      <c r="N2786" s="10"/>
      <c r="O2786" s="12">
        <v>41360</v>
      </c>
      <c r="P2786" s="4" t="s">
        <v>8075</v>
      </c>
      <c r="Q2786" s="10" t="s">
        <v>75</v>
      </c>
      <c r="R2786" s="10" t="s">
        <v>8088</v>
      </c>
      <c r="S2786" s="13" t="s">
        <v>20</v>
      </c>
    </row>
    <row r="2787" spans="1:19" ht="15" hidden="1" customHeight="1" x14ac:dyDescent="0.25">
      <c r="A2787" s="10">
        <v>662694</v>
      </c>
      <c r="B2787" s="10" t="s">
        <v>64</v>
      </c>
      <c r="C2787" s="10"/>
      <c r="D2787" s="10"/>
      <c r="E2787" s="10"/>
      <c r="F2787" s="10" t="s">
        <v>4457</v>
      </c>
      <c r="G2787" s="11">
        <v>1927.6</v>
      </c>
      <c r="H2787" s="13"/>
      <c r="I2787" s="10">
        <v>26</v>
      </c>
      <c r="J2787" s="10" t="s">
        <v>4458</v>
      </c>
      <c r="K2787" s="47"/>
      <c r="L2787" s="47"/>
      <c r="M2787" s="10" t="s">
        <v>45</v>
      </c>
      <c r="N2787" s="10"/>
      <c r="O2787" s="12">
        <v>41360</v>
      </c>
      <c r="P2787" s="4" t="s">
        <v>8075</v>
      </c>
      <c r="Q2787" s="10" t="s">
        <v>103</v>
      </c>
      <c r="R2787" s="10" t="s">
        <v>8088</v>
      </c>
      <c r="S2787" s="13" t="s">
        <v>20</v>
      </c>
    </row>
    <row r="2788" spans="1:19" s="10" customFormat="1" ht="15" hidden="1" customHeight="1" x14ac:dyDescent="0.25">
      <c r="A2788" s="10">
        <v>701604</v>
      </c>
      <c r="B2788" s="10" t="s">
        <v>3096</v>
      </c>
      <c r="C2788" s="76" t="s">
        <v>8401</v>
      </c>
      <c r="D2788" s="76"/>
      <c r="E2788" s="76"/>
      <c r="F2788" s="10" t="s">
        <v>7575</v>
      </c>
      <c r="G2788" s="10">
        <v>1782.48</v>
      </c>
      <c r="I2788" s="10">
        <v>18</v>
      </c>
      <c r="J2788" s="10">
        <v>12</v>
      </c>
      <c r="K2788" s="10">
        <v>29</v>
      </c>
      <c r="L2788" s="10">
        <v>2</v>
      </c>
      <c r="M2788" s="10" t="s">
        <v>18</v>
      </c>
      <c r="N2788" s="10">
        <v>882156</v>
      </c>
      <c r="O2788" s="12">
        <v>41507</v>
      </c>
      <c r="P2788" s="4" t="s">
        <v>8080</v>
      </c>
      <c r="Q2788" s="10" t="s">
        <v>23</v>
      </c>
      <c r="R2788" s="10" t="s">
        <v>8087</v>
      </c>
      <c r="S2788" s="10" t="s">
        <v>26</v>
      </c>
    </row>
    <row r="2789" spans="1:19" ht="15" hidden="1" customHeight="1" x14ac:dyDescent="0.25">
      <c r="A2789" s="10">
        <v>662699</v>
      </c>
      <c r="B2789" s="10" t="s">
        <v>64</v>
      </c>
      <c r="C2789" s="10"/>
      <c r="D2789" s="10"/>
      <c r="E2789" s="10"/>
      <c r="F2789" s="10" t="s">
        <v>4459</v>
      </c>
      <c r="G2789" s="11">
        <v>2561.1</v>
      </c>
      <c r="H2789" s="13"/>
      <c r="I2789" s="10">
        <v>36</v>
      </c>
      <c r="J2789" s="10" t="s">
        <v>4460</v>
      </c>
      <c r="K2789" s="47"/>
      <c r="L2789" s="47"/>
      <c r="M2789" s="10" t="s">
        <v>45</v>
      </c>
      <c r="N2789" s="10"/>
      <c r="O2789" s="12">
        <v>41360</v>
      </c>
      <c r="P2789" s="4" t="s">
        <v>8075</v>
      </c>
      <c r="Q2789" s="10" t="s">
        <v>103</v>
      </c>
      <c r="R2789" s="10" t="s">
        <v>8088</v>
      </c>
      <c r="S2789" s="13" t="s">
        <v>20</v>
      </c>
    </row>
    <row r="2790" spans="1:19" s="10" customFormat="1" ht="15" hidden="1" customHeight="1" x14ac:dyDescent="0.25">
      <c r="A2790" s="10">
        <v>701683</v>
      </c>
      <c r="B2790" s="10" t="s">
        <v>3096</v>
      </c>
      <c r="C2790" s="76" t="s">
        <v>8401</v>
      </c>
      <c r="D2790" s="76"/>
      <c r="E2790" s="76"/>
      <c r="F2790" s="10" t="s">
        <v>7575</v>
      </c>
      <c r="G2790" s="10">
        <v>1782.48</v>
      </c>
      <c r="I2790" s="10">
        <v>18</v>
      </c>
      <c r="J2790" s="10">
        <v>12</v>
      </c>
      <c r="K2790" s="10">
        <v>29</v>
      </c>
      <c r="L2790" s="10">
        <v>2</v>
      </c>
      <c r="M2790" s="10" t="s">
        <v>18</v>
      </c>
      <c r="N2790" s="10">
        <v>882160</v>
      </c>
      <c r="O2790" s="12">
        <v>41507</v>
      </c>
      <c r="P2790" s="4" t="s">
        <v>8080</v>
      </c>
      <c r="Q2790" s="10" t="s">
        <v>23</v>
      </c>
      <c r="R2790" s="10" t="s">
        <v>8087</v>
      </c>
      <c r="S2790" s="10" t="s">
        <v>26</v>
      </c>
    </row>
    <row r="2791" spans="1:19" s="10" customFormat="1" ht="15" hidden="1" customHeight="1" x14ac:dyDescent="0.25">
      <c r="A2791" s="10">
        <v>704413</v>
      </c>
      <c r="B2791" s="10" t="s">
        <v>3096</v>
      </c>
      <c r="C2791" s="76" t="s">
        <v>8401</v>
      </c>
      <c r="D2791" s="76"/>
      <c r="E2791" s="76"/>
      <c r="F2791" s="10" t="s">
        <v>7575</v>
      </c>
      <c r="G2791" s="10">
        <v>1782.48</v>
      </c>
      <c r="I2791" s="10">
        <v>18</v>
      </c>
      <c r="J2791" s="10">
        <v>12</v>
      </c>
      <c r="K2791" s="10">
        <v>29</v>
      </c>
      <c r="L2791" s="10">
        <v>2</v>
      </c>
      <c r="M2791" s="10" t="s">
        <v>18</v>
      </c>
      <c r="N2791" s="10">
        <v>888814</v>
      </c>
      <c r="O2791" s="12">
        <v>41521</v>
      </c>
      <c r="P2791" s="4" t="s">
        <v>8081</v>
      </c>
      <c r="Q2791" s="10" t="s">
        <v>31</v>
      </c>
      <c r="R2791" s="10" t="s">
        <v>8087</v>
      </c>
      <c r="S2791" s="10" t="s">
        <v>26</v>
      </c>
    </row>
    <row r="2792" spans="1:19" ht="15" hidden="1" customHeight="1" x14ac:dyDescent="0.25">
      <c r="A2792" s="10">
        <v>624180</v>
      </c>
      <c r="B2792" s="10" t="s">
        <v>538</v>
      </c>
      <c r="C2792" s="10"/>
      <c r="D2792" s="10"/>
      <c r="E2792" s="10"/>
      <c r="F2792" s="10" t="s">
        <v>724</v>
      </c>
      <c r="G2792" s="11">
        <v>1679.13</v>
      </c>
      <c r="H2792" s="13"/>
      <c r="I2792" s="10">
        <v>10</v>
      </c>
      <c r="J2792" s="47"/>
      <c r="K2792" s="10">
        <v>13.8125</v>
      </c>
      <c r="L2792" s="10">
        <v>4</v>
      </c>
      <c r="M2792" s="10" t="s">
        <v>45</v>
      </c>
      <c r="N2792" s="10"/>
      <c r="O2792" s="12">
        <v>41187</v>
      </c>
      <c r="P2792" s="4" t="s">
        <v>8070</v>
      </c>
      <c r="Q2792" s="10" t="s">
        <v>52</v>
      </c>
      <c r="R2792" s="10" t="s">
        <v>8088</v>
      </c>
      <c r="S2792" s="13" t="s">
        <v>20</v>
      </c>
    </row>
    <row r="2793" spans="1:19" s="10" customFormat="1" ht="15" hidden="1" customHeight="1" x14ac:dyDescent="0.25">
      <c r="A2793" s="10">
        <v>683207</v>
      </c>
      <c r="B2793" s="10" t="s">
        <v>3043</v>
      </c>
      <c r="C2793" s="76" t="s">
        <v>8401</v>
      </c>
      <c r="D2793" s="76"/>
      <c r="E2793" s="76"/>
      <c r="F2793" s="10" t="s">
        <v>6113</v>
      </c>
      <c r="G2793" s="11">
        <v>1152.72</v>
      </c>
      <c r="I2793" s="10">
        <v>26</v>
      </c>
      <c r="J2793" s="10">
        <v>23</v>
      </c>
      <c r="K2793" s="10">
        <v>56</v>
      </c>
      <c r="L2793" s="10">
        <v>1</v>
      </c>
      <c r="M2793" s="10" t="s">
        <v>45</v>
      </c>
      <c r="O2793" s="12">
        <v>41443</v>
      </c>
      <c r="P2793" s="4" t="s">
        <v>8078</v>
      </c>
      <c r="Q2793" s="10" t="s">
        <v>140</v>
      </c>
      <c r="R2793" s="10" t="s">
        <v>8088</v>
      </c>
      <c r="S2793" s="10" t="s">
        <v>26</v>
      </c>
    </row>
    <row r="2794" spans="1:19" s="10" customFormat="1" ht="15" hidden="1" customHeight="1" x14ac:dyDescent="0.25">
      <c r="A2794" s="10">
        <v>692877</v>
      </c>
      <c r="B2794" s="10" t="s">
        <v>3043</v>
      </c>
      <c r="C2794" s="76" t="s">
        <v>8401</v>
      </c>
      <c r="D2794" s="76"/>
      <c r="E2794" s="76"/>
      <c r="F2794" s="10" t="s">
        <v>6693</v>
      </c>
      <c r="G2794" s="10">
        <v>1168.25</v>
      </c>
      <c r="I2794" s="10">
        <v>26</v>
      </c>
      <c r="J2794" s="10">
        <v>23</v>
      </c>
      <c r="K2794" s="10">
        <v>56</v>
      </c>
      <c r="L2794" s="10">
        <v>1</v>
      </c>
      <c r="M2794" s="10" t="s">
        <v>45</v>
      </c>
      <c r="O2794" s="12">
        <v>41485</v>
      </c>
      <c r="P2794" s="4" t="s">
        <v>8079</v>
      </c>
      <c r="Q2794" s="10" t="s">
        <v>140</v>
      </c>
      <c r="R2794" s="10" t="s">
        <v>8087</v>
      </c>
      <c r="S2794" s="10" t="s">
        <v>26</v>
      </c>
    </row>
    <row r="2795" spans="1:19" s="10" customFormat="1" ht="15" hidden="1" customHeight="1" x14ac:dyDescent="0.25">
      <c r="A2795" s="10">
        <v>692877</v>
      </c>
      <c r="B2795" s="10" t="s">
        <v>3043</v>
      </c>
      <c r="C2795" s="76" t="s">
        <v>8401</v>
      </c>
      <c r="D2795" s="76"/>
      <c r="E2795" s="76"/>
      <c r="F2795" s="10" t="s">
        <v>6693</v>
      </c>
      <c r="G2795" s="10">
        <v>1168.25</v>
      </c>
      <c r="I2795" s="10">
        <v>26</v>
      </c>
      <c r="J2795" s="10">
        <v>23</v>
      </c>
      <c r="K2795" s="10">
        <v>56</v>
      </c>
      <c r="L2795" s="10">
        <v>1</v>
      </c>
      <c r="M2795" s="10" t="s">
        <v>45</v>
      </c>
      <c r="O2795" s="12">
        <v>41485</v>
      </c>
      <c r="P2795" s="4" t="s">
        <v>8079</v>
      </c>
      <c r="Q2795" s="10" t="s">
        <v>140</v>
      </c>
      <c r="R2795" s="10" t="s">
        <v>8087</v>
      </c>
      <c r="S2795" s="10" t="s">
        <v>26</v>
      </c>
    </row>
    <row r="2796" spans="1:19" s="10" customFormat="1" ht="15" hidden="1" customHeight="1" x14ac:dyDescent="0.25">
      <c r="A2796" s="10">
        <v>699350</v>
      </c>
      <c r="B2796" s="10" t="s">
        <v>3043</v>
      </c>
      <c r="C2796" s="76" t="s">
        <v>8401</v>
      </c>
      <c r="D2796" s="76"/>
      <c r="E2796" s="76"/>
      <c r="F2796" s="10" t="s">
        <v>6693</v>
      </c>
      <c r="G2796" s="10">
        <v>1095.6400000000001</v>
      </c>
      <c r="I2796" s="10">
        <v>26</v>
      </c>
      <c r="J2796" s="10">
        <v>23</v>
      </c>
      <c r="K2796" s="10">
        <v>56</v>
      </c>
      <c r="L2796" s="10">
        <v>1</v>
      </c>
      <c r="M2796" s="10" t="s">
        <v>18</v>
      </c>
      <c r="N2796" s="10">
        <v>878022</v>
      </c>
      <c r="O2796" s="12">
        <v>41500</v>
      </c>
      <c r="P2796" s="4" t="s">
        <v>8080</v>
      </c>
      <c r="Q2796" s="10" t="s">
        <v>164</v>
      </c>
      <c r="R2796" s="10" t="s">
        <v>8088</v>
      </c>
      <c r="S2796" s="10" t="s">
        <v>26</v>
      </c>
    </row>
    <row r="2797" spans="1:19" s="10" customFormat="1" ht="15" hidden="1" customHeight="1" x14ac:dyDescent="0.25">
      <c r="A2797" s="10">
        <v>700228</v>
      </c>
      <c r="B2797" s="10" t="s">
        <v>3043</v>
      </c>
      <c r="C2797" s="76" t="s">
        <v>8401</v>
      </c>
      <c r="D2797" s="76"/>
      <c r="E2797" s="76"/>
      <c r="F2797" s="10" t="s">
        <v>6693</v>
      </c>
      <c r="G2797" s="10">
        <v>1191.24</v>
      </c>
      <c r="I2797" s="10">
        <v>26</v>
      </c>
      <c r="J2797" s="10">
        <v>23</v>
      </c>
      <c r="K2797" s="10">
        <v>56</v>
      </c>
      <c r="L2797" s="10">
        <v>1</v>
      </c>
      <c r="M2797" s="10" t="s">
        <v>18</v>
      </c>
      <c r="N2797" s="10">
        <v>879131</v>
      </c>
      <c r="O2797" s="12">
        <v>41501</v>
      </c>
      <c r="P2797" s="4" t="s">
        <v>8080</v>
      </c>
      <c r="Q2797" s="10" t="s">
        <v>3113</v>
      </c>
      <c r="R2797" s="10" t="s">
        <v>8087</v>
      </c>
      <c r="S2797" s="10" t="s">
        <v>26</v>
      </c>
    </row>
    <row r="2798" spans="1:19" ht="15" hidden="1" customHeight="1" x14ac:dyDescent="0.25">
      <c r="A2798" s="10">
        <v>662861</v>
      </c>
      <c r="B2798" s="10" t="s">
        <v>92</v>
      </c>
      <c r="C2798" s="10"/>
      <c r="D2798" s="10"/>
      <c r="E2798" s="10"/>
      <c r="F2798" s="10" t="s">
        <v>4467</v>
      </c>
      <c r="G2798" s="11">
        <v>1329.75</v>
      </c>
      <c r="H2798" s="13"/>
      <c r="I2798" s="10" t="s">
        <v>143</v>
      </c>
      <c r="J2798" s="10" t="s">
        <v>2406</v>
      </c>
      <c r="K2798" s="47"/>
      <c r="L2798" s="47"/>
      <c r="M2798" s="10" t="s">
        <v>45</v>
      </c>
      <c r="N2798" s="10"/>
      <c r="O2798" s="12">
        <v>41360</v>
      </c>
      <c r="P2798" s="4" t="s">
        <v>8075</v>
      </c>
      <c r="Q2798" s="10" t="s">
        <v>47</v>
      </c>
      <c r="R2798" s="10" t="s">
        <v>8088</v>
      </c>
      <c r="S2798" s="13" t="s">
        <v>20</v>
      </c>
    </row>
    <row r="2799" spans="1:19" ht="15" hidden="1" customHeight="1" x14ac:dyDescent="0.25">
      <c r="A2799" s="10">
        <v>677402</v>
      </c>
      <c r="B2799" s="10" t="s">
        <v>1308</v>
      </c>
      <c r="C2799" s="10"/>
      <c r="D2799" s="10"/>
      <c r="E2799" s="10"/>
      <c r="F2799" s="10" t="s">
        <v>5631</v>
      </c>
      <c r="G2799" s="11">
        <v>1655</v>
      </c>
      <c r="H2799" s="13"/>
      <c r="I2799" s="10">
        <v>9</v>
      </c>
      <c r="J2799" s="47"/>
      <c r="K2799" s="10">
        <v>10</v>
      </c>
      <c r="L2799" s="10">
        <v>1.5</v>
      </c>
      <c r="M2799" s="10" t="s">
        <v>45</v>
      </c>
      <c r="N2799" s="10"/>
      <c r="O2799" s="12">
        <v>41418</v>
      </c>
      <c r="P2799" s="4" t="s">
        <v>8077</v>
      </c>
      <c r="Q2799" s="10" t="s">
        <v>288</v>
      </c>
      <c r="R2799" s="10" t="s">
        <v>8088</v>
      </c>
      <c r="S2799" s="13" t="s">
        <v>20</v>
      </c>
    </row>
    <row r="2800" spans="1:19" ht="15" hidden="1" customHeight="1" x14ac:dyDescent="0.25">
      <c r="A2800" s="10">
        <v>641500</v>
      </c>
      <c r="B2800" s="10" t="s">
        <v>1966</v>
      </c>
      <c r="C2800" s="10"/>
      <c r="D2800" s="10"/>
      <c r="E2800" s="10"/>
      <c r="F2800" s="10" t="s">
        <v>2478</v>
      </c>
      <c r="G2800" s="11">
        <v>1642.5</v>
      </c>
      <c r="H2800" s="13"/>
      <c r="I2800" s="10">
        <v>4</v>
      </c>
      <c r="J2800" s="47"/>
      <c r="K2800" s="10">
        <v>6</v>
      </c>
      <c r="L2800" s="10">
        <v>2</v>
      </c>
      <c r="M2800" s="10" t="s">
        <v>45</v>
      </c>
      <c r="N2800" s="10"/>
      <c r="O2800" s="12">
        <v>41269</v>
      </c>
      <c r="P2800" s="4" t="s">
        <v>8072</v>
      </c>
      <c r="Q2800" s="10" t="s">
        <v>31</v>
      </c>
      <c r="R2800" s="10" t="s">
        <v>8088</v>
      </c>
      <c r="S2800" s="13" t="s">
        <v>20</v>
      </c>
    </row>
    <row r="2801" spans="1:19" s="10" customFormat="1" ht="15" hidden="1" customHeight="1" x14ac:dyDescent="0.25">
      <c r="A2801" s="10">
        <v>665388</v>
      </c>
      <c r="B2801" s="10" t="s">
        <v>265</v>
      </c>
      <c r="C2801" s="76" t="s">
        <v>8401</v>
      </c>
      <c r="D2801" s="76"/>
      <c r="E2801" s="76"/>
      <c r="F2801" s="10" t="s">
        <v>4417</v>
      </c>
      <c r="G2801" s="11">
        <v>5489.39</v>
      </c>
      <c r="I2801" s="10">
        <v>30</v>
      </c>
      <c r="J2801" s="10">
        <v>0</v>
      </c>
      <c r="K2801" s="10">
        <v>30</v>
      </c>
      <c r="L2801" s="10">
        <v>1.25</v>
      </c>
      <c r="M2801" s="10" t="s">
        <v>18</v>
      </c>
      <c r="N2801" s="10">
        <v>802825</v>
      </c>
      <c r="O2801" s="12">
        <v>41358</v>
      </c>
      <c r="P2801" s="4" t="s">
        <v>8075</v>
      </c>
      <c r="Q2801" s="10" t="s">
        <v>140</v>
      </c>
      <c r="R2801" s="10" t="s">
        <v>8088</v>
      </c>
      <c r="S2801" s="10" t="s">
        <v>26</v>
      </c>
    </row>
    <row r="2802" spans="1:19" ht="15" hidden="1" customHeight="1" x14ac:dyDescent="0.25">
      <c r="A2802" s="47">
        <v>696412</v>
      </c>
      <c r="B2802" s="47" t="s">
        <v>7097</v>
      </c>
      <c r="C2802" s="47"/>
      <c r="D2802" s="10" t="s">
        <v>8558</v>
      </c>
      <c r="E2802" s="47"/>
      <c r="F2802" s="47" t="s">
        <v>7098</v>
      </c>
      <c r="G2802" s="47">
        <v>1787.7</v>
      </c>
      <c r="H2802" s="13"/>
      <c r="I2802" s="47" t="s">
        <v>73</v>
      </c>
      <c r="J2802" s="47" t="s">
        <v>7099</v>
      </c>
      <c r="K2802" s="47"/>
      <c r="L2802" s="47"/>
      <c r="M2802" s="47" t="s">
        <v>18</v>
      </c>
      <c r="N2802" s="47">
        <v>873833</v>
      </c>
      <c r="O2802" s="48">
        <v>41492</v>
      </c>
      <c r="P2802" s="50" t="s">
        <v>8080</v>
      </c>
      <c r="Q2802" s="47" t="s">
        <v>71</v>
      </c>
      <c r="R2802" s="10" t="s">
        <v>8088</v>
      </c>
      <c r="S2802" s="13" t="s">
        <v>20</v>
      </c>
    </row>
    <row r="2803" spans="1:19" s="10" customFormat="1" ht="15" hidden="1" customHeight="1" x14ac:dyDescent="0.25">
      <c r="A2803" s="10">
        <v>683224</v>
      </c>
      <c r="B2803" s="10" t="s">
        <v>3043</v>
      </c>
      <c r="C2803" s="76" t="s">
        <v>8401</v>
      </c>
      <c r="D2803" s="76"/>
      <c r="E2803" s="76"/>
      <c r="F2803" s="10" t="s">
        <v>6115</v>
      </c>
      <c r="G2803" s="11">
        <v>1990.31</v>
      </c>
      <c r="I2803" s="10">
        <v>42</v>
      </c>
      <c r="J2803" s="10">
        <v>36</v>
      </c>
      <c r="K2803" s="10">
        <v>85</v>
      </c>
      <c r="L2803" s="10">
        <v>1</v>
      </c>
      <c r="M2803" s="10" t="s">
        <v>45</v>
      </c>
      <c r="O2803" s="12">
        <v>41443</v>
      </c>
      <c r="P2803" s="4" t="s">
        <v>8078</v>
      </c>
      <c r="Q2803" s="10" t="s">
        <v>140</v>
      </c>
      <c r="R2803" s="10" t="s">
        <v>8088</v>
      </c>
      <c r="S2803" s="10" t="s">
        <v>26</v>
      </c>
    </row>
    <row r="2804" spans="1:19" s="10" customFormat="1" ht="15" hidden="1" customHeight="1" x14ac:dyDescent="0.25">
      <c r="A2804" s="10">
        <v>704155</v>
      </c>
      <c r="B2804" s="10" t="s">
        <v>3043</v>
      </c>
      <c r="C2804" s="76" t="s">
        <v>8401</v>
      </c>
      <c r="D2804" s="76"/>
      <c r="E2804" s="76"/>
      <c r="F2804" s="10" t="s">
        <v>7795</v>
      </c>
      <c r="G2804" s="10">
        <v>1812.65</v>
      </c>
      <c r="I2804" s="10">
        <v>42</v>
      </c>
      <c r="J2804" s="10">
        <v>36</v>
      </c>
      <c r="K2804" s="10">
        <v>85</v>
      </c>
      <c r="L2804" s="10">
        <v>1</v>
      </c>
      <c r="M2804" s="10" t="s">
        <v>18</v>
      </c>
      <c r="N2804" s="10">
        <v>889501</v>
      </c>
      <c r="O2804" s="12">
        <v>41522</v>
      </c>
      <c r="P2804" s="4" t="s">
        <v>8081</v>
      </c>
      <c r="Q2804" s="10" t="s">
        <v>3717</v>
      </c>
      <c r="R2804" s="10" t="s">
        <v>8087</v>
      </c>
      <c r="S2804" s="10" t="s">
        <v>26</v>
      </c>
    </row>
    <row r="2805" spans="1:19" s="10" customFormat="1" ht="15" hidden="1" customHeight="1" x14ac:dyDescent="0.25">
      <c r="A2805" s="10">
        <v>704758</v>
      </c>
      <c r="B2805" s="10" t="s">
        <v>3043</v>
      </c>
      <c r="C2805" s="76" t="s">
        <v>8401</v>
      </c>
      <c r="D2805" s="76"/>
      <c r="E2805" s="76"/>
      <c r="F2805" s="10" t="s">
        <v>7795</v>
      </c>
      <c r="G2805" s="10">
        <v>1812.65</v>
      </c>
      <c r="I2805" s="10">
        <v>42</v>
      </c>
      <c r="J2805" s="10">
        <v>36</v>
      </c>
      <c r="K2805" s="10">
        <v>85</v>
      </c>
      <c r="L2805" s="10">
        <v>1</v>
      </c>
      <c r="M2805" s="10" t="s">
        <v>18</v>
      </c>
      <c r="N2805" s="10">
        <v>889594</v>
      </c>
      <c r="O2805" s="12">
        <v>41522</v>
      </c>
      <c r="P2805" s="4" t="s">
        <v>8081</v>
      </c>
      <c r="Q2805" s="10" t="s">
        <v>5898</v>
      </c>
      <c r="R2805" s="10" t="s">
        <v>8087</v>
      </c>
      <c r="S2805" s="10" t="s">
        <v>26</v>
      </c>
    </row>
    <row r="2806" spans="1:19" s="10" customFormat="1" ht="15" hidden="1" customHeight="1" x14ac:dyDescent="0.25">
      <c r="A2806" s="10">
        <v>683231</v>
      </c>
      <c r="B2806" s="10" t="s">
        <v>3043</v>
      </c>
      <c r="C2806" s="76" t="s">
        <v>8401</v>
      </c>
      <c r="D2806" s="76"/>
      <c r="E2806" s="76"/>
      <c r="F2806" s="10" t="s">
        <v>6116</v>
      </c>
      <c r="G2806" s="11">
        <v>1284.8</v>
      </c>
      <c r="I2806" s="10">
        <v>45</v>
      </c>
      <c r="J2806" s="10">
        <v>23</v>
      </c>
      <c r="K2806" s="10">
        <v>55</v>
      </c>
      <c r="L2806" s="10">
        <v>1</v>
      </c>
      <c r="M2806" s="10" t="s">
        <v>45</v>
      </c>
      <c r="O2806" s="12">
        <v>41443</v>
      </c>
      <c r="P2806" s="4" t="s">
        <v>8078</v>
      </c>
      <c r="Q2806" s="10" t="s">
        <v>140</v>
      </c>
      <c r="R2806" s="10" t="s">
        <v>8088</v>
      </c>
      <c r="S2806" s="10" t="s">
        <v>26</v>
      </c>
    </row>
    <row r="2807" spans="1:19" s="10" customFormat="1" ht="15" hidden="1" customHeight="1" x14ac:dyDescent="0.25">
      <c r="A2807" s="10">
        <v>668265</v>
      </c>
      <c r="B2807" s="10" t="s">
        <v>3043</v>
      </c>
      <c r="C2807" s="76" t="s">
        <v>8401</v>
      </c>
      <c r="D2807" s="76"/>
      <c r="E2807" s="76"/>
      <c r="F2807" s="10" t="s">
        <v>4759</v>
      </c>
      <c r="G2807" s="11">
        <v>1327.08</v>
      </c>
      <c r="I2807" s="10">
        <v>45</v>
      </c>
      <c r="J2807" s="10">
        <v>23</v>
      </c>
      <c r="K2807" s="10">
        <v>55</v>
      </c>
      <c r="L2807" s="10">
        <v>1</v>
      </c>
      <c r="M2807" s="10" t="s">
        <v>18</v>
      </c>
      <c r="N2807" s="10">
        <v>810532</v>
      </c>
      <c r="O2807" s="12">
        <v>41373</v>
      </c>
      <c r="P2807" s="4" t="s">
        <v>8076</v>
      </c>
      <c r="Q2807" s="10" t="s">
        <v>140</v>
      </c>
      <c r="R2807" s="10" t="s">
        <v>8088</v>
      </c>
      <c r="S2807" s="10" t="s">
        <v>26</v>
      </c>
    </row>
    <row r="2808" spans="1:19" s="10" customFormat="1" ht="15" hidden="1" customHeight="1" x14ac:dyDescent="0.25">
      <c r="A2808" s="10">
        <v>701383</v>
      </c>
      <c r="B2808" s="10" t="s">
        <v>3043</v>
      </c>
      <c r="C2808" s="76" t="s">
        <v>8401</v>
      </c>
      <c r="D2808" s="76"/>
      <c r="E2808" s="76"/>
      <c r="F2808" s="10" t="s">
        <v>7552</v>
      </c>
      <c r="G2808" s="10">
        <v>2526.08</v>
      </c>
      <c r="I2808" s="10">
        <v>45</v>
      </c>
      <c r="J2808" s="10">
        <v>23</v>
      </c>
      <c r="K2808" s="10">
        <v>55</v>
      </c>
      <c r="L2808" s="10">
        <v>1</v>
      </c>
      <c r="M2808" s="10" t="s">
        <v>18</v>
      </c>
      <c r="N2808" s="10">
        <v>882376</v>
      </c>
      <c r="O2808" s="12">
        <v>41508</v>
      </c>
      <c r="P2808" s="4" t="s">
        <v>8080</v>
      </c>
      <c r="Q2808" s="10" t="s">
        <v>140</v>
      </c>
      <c r="R2808" s="10" t="s">
        <v>8087</v>
      </c>
      <c r="S2808" s="10" t="s">
        <v>26</v>
      </c>
    </row>
    <row r="2809" spans="1:19" s="10" customFormat="1" ht="15" hidden="1" customHeight="1" x14ac:dyDescent="0.25">
      <c r="A2809" s="10">
        <v>683202</v>
      </c>
      <c r="B2809" s="10" t="s">
        <v>3043</v>
      </c>
      <c r="C2809" s="76" t="s">
        <v>8401</v>
      </c>
      <c r="D2809" s="76"/>
      <c r="E2809" s="76"/>
      <c r="F2809" s="10" t="s">
        <v>5807</v>
      </c>
      <c r="G2809" s="11">
        <v>1728.08</v>
      </c>
      <c r="I2809" s="10">
        <v>45</v>
      </c>
      <c r="J2809" s="10">
        <v>23</v>
      </c>
      <c r="K2809" s="10">
        <v>76</v>
      </c>
      <c r="L2809" s="10">
        <v>1</v>
      </c>
      <c r="M2809" s="10" t="s">
        <v>18</v>
      </c>
      <c r="N2809" s="10">
        <v>840368</v>
      </c>
      <c r="O2809" s="12">
        <v>41429</v>
      </c>
      <c r="P2809" s="4" t="s">
        <v>8078</v>
      </c>
      <c r="Q2809" s="10" t="s">
        <v>140</v>
      </c>
      <c r="R2809" s="10" t="s">
        <v>8087</v>
      </c>
      <c r="S2809" s="10" t="s">
        <v>26</v>
      </c>
    </row>
    <row r="2810" spans="1:19" s="10" customFormat="1" ht="15" hidden="1" customHeight="1" x14ac:dyDescent="0.25">
      <c r="A2810" s="10">
        <v>649222</v>
      </c>
      <c r="B2810" s="10" t="s">
        <v>3043</v>
      </c>
      <c r="C2810" s="76" t="s">
        <v>8401</v>
      </c>
      <c r="D2810" s="76"/>
      <c r="E2810" s="76"/>
      <c r="F2810" s="10" t="s">
        <v>3044</v>
      </c>
      <c r="G2810" s="11">
        <v>1744.76</v>
      </c>
      <c r="I2810" s="10">
        <v>45</v>
      </c>
      <c r="J2810" s="10">
        <v>23</v>
      </c>
      <c r="K2810" s="10">
        <v>76</v>
      </c>
      <c r="L2810" s="10">
        <v>1</v>
      </c>
      <c r="M2810" s="10" t="s">
        <v>18</v>
      </c>
      <c r="N2810" s="10">
        <v>771982</v>
      </c>
      <c r="O2810" s="12">
        <v>41296</v>
      </c>
      <c r="P2810" s="4" t="s">
        <v>8073</v>
      </c>
      <c r="Q2810" s="10" t="s">
        <v>140</v>
      </c>
      <c r="R2810" s="10" t="s">
        <v>8088</v>
      </c>
      <c r="S2810" s="10" t="s">
        <v>26</v>
      </c>
    </row>
    <row r="2811" spans="1:19" s="10" customFormat="1" ht="15" hidden="1" customHeight="1" x14ac:dyDescent="0.25">
      <c r="A2811" s="10">
        <v>699032</v>
      </c>
      <c r="B2811" s="10" t="s">
        <v>3043</v>
      </c>
      <c r="C2811" s="76" t="s">
        <v>8401</v>
      </c>
      <c r="D2811" s="76"/>
      <c r="E2811" s="76"/>
      <c r="F2811" s="10" t="s">
        <v>7331</v>
      </c>
      <c r="G2811" s="10">
        <v>1822.2</v>
      </c>
      <c r="I2811" s="10">
        <v>45</v>
      </c>
      <c r="J2811" s="10">
        <v>23</v>
      </c>
      <c r="K2811" s="10">
        <v>76</v>
      </c>
      <c r="L2811" s="10">
        <v>1</v>
      </c>
      <c r="M2811" s="10" t="s">
        <v>18</v>
      </c>
      <c r="N2811" s="10">
        <v>876818</v>
      </c>
      <c r="O2811" s="12">
        <v>41498</v>
      </c>
      <c r="P2811" s="4" t="s">
        <v>8080</v>
      </c>
      <c r="Q2811" s="10" t="s">
        <v>47</v>
      </c>
      <c r="R2811" s="10" t="s">
        <v>8088</v>
      </c>
      <c r="S2811" s="10" t="s">
        <v>26</v>
      </c>
    </row>
    <row r="2812" spans="1:19" s="10" customFormat="1" ht="15" hidden="1" customHeight="1" x14ac:dyDescent="0.25">
      <c r="A2812" s="10">
        <v>701243</v>
      </c>
      <c r="B2812" s="10" t="s">
        <v>3043</v>
      </c>
      <c r="C2812" s="76" t="s">
        <v>8401</v>
      </c>
      <c r="D2812" s="76"/>
      <c r="E2812" s="76"/>
      <c r="F2812" s="10" t="s">
        <v>7331</v>
      </c>
      <c r="G2812" s="10">
        <v>1822.2</v>
      </c>
      <c r="I2812" s="10">
        <v>45</v>
      </c>
      <c r="J2812" s="10">
        <v>23</v>
      </c>
      <c r="K2812" s="10">
        <v>76</v>
      </c>
      <c r="L2812" s="10">
        <v>1</v>
      </c>
      <c r="M2812" s="10" t="s">
        <v>18</v>
      </c>
      <c r="N2812" s="10">
        <v>881047</v>
      </c>
      <c r="O2812" s="12">
        <v>41506</v>
      </c>
      <c r="P2812" s="4" t="s">
        <v>8080</v>
      </c>
      <c r="Q2812" s="10" t="s">
        <v>31</v>
      </c>
      <c r="R2812" s="10" t="s">
        <v>8087</v>
      </c>
      <c r="S2812" s="10" t="s">
        <v>26</v>
      </c>
    </row>
    <row r="2813" spans="1:19" s="10" customFormat="1" ht="15" hidden="1" customHeight="1" x14ac:dyDescent="0.25">
      <c r="A2813" s="10">
        <v>695612</v>
      </c>
      <c r="B2813" s="10" t="s">
        <v>6989</v>
      </c>
      <c r="C2813" s="76" t="s">
        <v>8401</v>
      </c>
      <c r="D2813" s="76"/>
      <c r="E2813" s="76"/>
      <c r="F2813" s="10" t="s">
        <v>6990</v>
      </c>
      <c r="G2813" s="10">
        <v>1271.6600000000001</v>
      </c>
      <c r="I2813" s="10">
        <v>46</v>
      </c>
      <c r="J2813" s="10">
        <v>37</v>
      </c>
      <c r="K2813" s="10">
        <v>79</v>
      </c>
      <c r="L2813" s="10">
        <v>1</v>
      </c>
      <c r="M2813" s="10" t="s">
        <v>18</v>
      </c>
      <c r="N2813" s="10">
        <v>869015</v>
      </c>
      <c r="O2813" s="12">
        <v>41484</v>
      </c>
      <c r="P2813" s="4" t="s">
        <v>8079</v>
      </c>
      <c r="Q2813" s="10" t="s">
        <v>254</v>
      </c>
      <c r="R2813" s="10" t="s">
        <v>8088</v>
      </c>
      <c r="S2813" s="10" t="s">
        <v>26</v>
      </c>
    </row>
    <row r="2814" spans="1:19" s="10" customFormat="1" ht="15" hidden="1" customHeight="1" x14ac:dyDescent="0.25">
      <c r="A2814" s="10">
        <v>695612</v>
      </c>
      <c r="B2814" s="10" t="s">
        <v>6989</v>
      </c>
      <c r="C2814" s="76" t="s">
        <v>8401</v>
      </c>
      <c r="D2814" s="76"/>
      <c r="E2814" s="76"/>
      <c r="F2814" s="10" t="s">
        <v>6990</v>
      </c>
      <c r="G2814" s="10">
        <v>1271.6600000000001</v>
      </c>
      <c r="I2814" s="10">
        <v>46</v>
      </c>
      <c r="J2814" s="10">
        <v>37</v>
      </c>
      <c r="K2814" s="10">
        <v>79</v>
      </c>
      <c r="L2814" s="10">
        <v>1</v>
      </c>
      <c r="M2814" s="10" t="s">
        <v>18</v>
      </c>
      <c r="N2814" s="10">
        <v>869015</v>
      </c>
      <c r="O2814" s="12">
        <v>41484</v>
      </c>
      <c r="P2814" s="4" t="s">
        <v>8079</v>
      </c>
      <c r="Q2814" s="10" t="s">
        <v>254</v>
      </c>
      <c r="R2814" s="10" t="s">
        <v>8088</v>
      </c>
      <c r="S2814" s="10" t="s">
        <v>26</v>
      </c>
    </row>
    <row r="2815" spans="1:19" s="10" customFormat="1" ht="15" hidden="1" customHeight="1" x14ac:dyDescent="0.25">
      <c r="A2815" s="10">
        <v>640753</v>
      </c>
      <c r="B2815" s="10" t="s">
        <v>64</v>
      </c>
      <c r="C2815" s="76" t="s">
        <v>8418</v>
      </c>
      <c r="D2815" s="76"/>
      <c r="E2815" s="76"/>
      <c r="F2815" s="10" t="s">
        <v>523</v>
      </c>
      <c r="G2815" s="11">
        <v>1721.7</v>
      </c>
      <c r="I2815" s="10">
        <v>28</v>
      </c>
      <c r="J2815" s="10">
        <v>19</v>
      </c>
      <c r="K2815" s="10">
        <v>55</v>
      </c>
      <c r="L2815" s="10">
        <v>2</v>
      </c>
      <c r="M2815" s="10" t="s">
        <v>18</v>
      </c>
      <c r="N2815" s="10">
        <v>753904</v>
      </c>
      <c r="O2815" s="12">
        <v>41250</v>
      </c>
      <c r="P2815" s="4" t="s">
        <v>8072</v>
      </c>
      <c r="Q2815" s="10" t="s">
        <v>52</v>
      </c>
      <c r="R2815" s="10" t="s">
        <v>8087</v>
      </c>
      <c r="S2815" s="10" t="s">
        <v>26</v>
      </c>
    </row>
    <row r="2816" spans="1:19" ht="15" hidden="1" customHeight="1" x14ac:dyDescent="0.25">
      <c r="A2816" s="10">
        <v>662917</v>
      </c>
      <c r="B2816" s="10" t="s">
        <v>2201</v>
      </c>
      <c r="C2816" s="10"/>
      <c r="D2816" s="10"/>
      <c r="E2816" s="10"/>
      <c r="F2816" s="10" t="s">
        <v>4478</v>
      </c>
      <c r="G2816" s="11">
        <v>1967.5</v>
      </c>
      <c r="H2816" s="13"/>
      <c r="I2816" s="10" t="s">
        <v>108</v>
      </c>
      <c r="J2816" s="10">
        <v>9</v>
      </c>
      <c r="K2816" s="10" t="s">
        <v>1502</v>
      </c>
      <c r="L2816" s="47"/>
      <c r="M2816" s="10" t="s">
        <v>45</v>
      </c>
      <c r="N2816" s="10"/>
      <c r="O2816" s="12">
        <v>41361</v>
      </c>
      <c r="P2816" s="4" t="s">
        <v>8075</v>
      </c>
      <c r="Q2816" s="10" t="s">
        <v>23</v>
      </c>
      <c r="R2816" s="10" t="s">
        <v>8088</v>
      </c>
      <c r="S2816" s="13" t="s">
        <v>20</v>
      </c>
    </row>
    <row r="2817" spans="1:19" ht="15" hidden="1" customHeight="1" x14ac:dyDescent="0.25">
      <c r="A2817" s="10">
        <v>662919</v>
      </c>
      <c r="B2817" s="10" t="s">
        <v>2201</v>
      </c>
      <c r="C2817" s="10"/>
      <c r="D2817" s="10"/>
      <c r="E2817" s="10"/>
      <c r="F2817" s="10" t="s">
        <v>4479</v>
      </c>
      <c r="G2817" s="11">
        <v>2762.5</v>
      </c>
      <c r="H2817" s="13"/>
      <c r="I2817" s="10" t="s">
        <v>343</v>
      </c>
      <c r="J2817" s="10">
        <v>12</v>
      </c>
      <c r="K2817" s="10" t="s">
        <v>1502</v>
      </c>
      <c r="L2817" s="13"/>
      <c r="M2817" s="10" t="s">
        <v>45</v>
      </c>
      <c r="N2817" s="10"/>
      <c r="O2817" s="12">
        <v>41361</v>
      </c>
      <c r="P2817" s="4" t="s">
        <v>8075</v>
      </c>
      <c r="Q2817" s="10" t="s">
        <v>23</v>
      </c>
      <c r="R2817" s="10" t="s">
        <v>8088</v>
      </c>
      <c r="S2817" s="13" t="s">
        <v>20</v>
      </c>
    </row>
    <row r="2818" spans="1:19" ht="15" hidden="1" customHeight="1" x14ac:dyDescent="0.25">
      <c r="A2818" s="10">
        <v>662920</v>
      </c>
      <c r="B2818" s="10" t="s">
        <v>2201</v>
      </c>
      <c r="C2818" s="10"/>
      <c r="D2818" s="10"/>
      <c r="E2818" s="10"/>
      <c r="F2818" s="10" t="s">
        <v>4480</v>
      </c>
      <c r="G2818" s="11">
        <v>3673.75</v>
      </c>
      <c r="H2818" s="13"/>
      <c r="I2818" s="10" t="s">
        <v>168</v>
      </c>
      <c r="J2818" s="10">
        <v>15</v>
      </c>
      <c r="K2818" s="10" t="s">
        <v>1502</v>
      </c>
      <c r="L2818" s="47"/>
      <c r="M2818" s="10" t="s">
        <v>45</v>
      </c>
      <c r="N2818" s="10"/>
      <c r="O2818" s="12">
        <v>41361</v>
      </c>
      <c r="P2818" s="4" t="s">
        <v>8075</v>
      </c>
      <c r="Q2818" s="10" t="s">
        <v>23</v>
      </c>
      <c r="R2818" s="10" t="s">
        <v>8088</v>
      </c>
      <c r="S2818" s="13" t="s">
        <v>20</v>
      </c>
    </row>
    <row r="2819" spans="1:19" ht="15" hidden="1" customHeight="1" x14ac:dyDescent="0.25">
      <c r="A2819" s="10">
        <v>665715</v>
      </c>
      <c r="B2819" s="10" t="s">
        <v>1335</v>
      </c>
      <c r="C2819" s="10"/>
      <c r="D2819" s="10"/>
      <c r="E2819" s="10"/>
      <c r="F2819" s="10" t="s">
        <v>4749</v>
      </c>
      <c r="G2819" s="11">
        <v>1637</v>
      </c>
      <c r="H2819" s="13"/>
      <c r="I2819" s="10">
        <v>12</v>
      </c>
      <c r="J2819" s="47"/>
      <c r="K2819" s="10">
        <v>14</v>
      </c>
      <c r="L2819" s="10">
        <v>4</v>
      </c>
      <c r="M2819" s="10" t="s">
        <v>45</v>
      </c>
      <c r="N2819" s="10"/>
      <c r="O2819" s="12">
        <v>41373</v>
      </c>
      <c r="P2819" s="4" t="s">
        <v>8076</v>
      </c>
      <c r="Q2819" s="10" t="s">
        <v>42</v>
      </c>
      <c r="R2819" s="10" t="s">
        <v>8088</v>
      </c>
      <c r="S2819" s="13" t="s">
        <v>20</v>
      </c>
    </row>
    <row r="2820" spans="1:19" s="10" customFormat="1" ht="15" hidden="1" customHeight="1" x14ac:dyDescent="0.25">
      <c r="A2820" s="10">
        <v>658509</v>
      </c>
      <c r="B2820" s="10" t="s">
        <v>64</v>
      </c>
      <c r="C2820" s="76" t="s">
        <v>8418</v>
      </c>
      <c r="D2820" s="76"/>
      <c r="E2820" s="76"/>
      <c r="F2820" s="10" t="s">
        <v>523</v>
      </c>
      <c r="G2820" s="11">
        <v>1637.2</v>
      </c>
      <c r="I2820" s="10">
        <v>28</v>
      </c>
      <c r="J2820" s="10">
        <v>19</v>
      </c>
      <c r="K2820" s="10">
        <v>55</v>
      </c>
      <c r="L2820" s="10">
        <v>2</v>
      </c>
      <c r="M2820" s="10" t="s">
        <v>18</v>
      </c>
      <c r="N2820" s="10">
        <v>791682</v>
      </c>
      <c r="O2820" s="12">
        <v>41334</v>
      </c>
      <c r="P2820" s="4" t="s">
        <v>8075</v>
      </c>
      <c r="Q2820" s="10" t="s">
        <v>34</v>
      </c>
      <c r="R2820" s="10" t="s">
        <v>8087</v>
      </c>
      <c r="S2820" s="10" t="s">
        <v>26</v>
      </c>
    </row>
    <row r="2821" spans="1:19" ht="15" hidden="1" customHeight="1" x14ac:dyDescent="0.25">
      <c r="A2821" s="10">
        <v>662970</v>
      </c>
      <c r="B2821" s="10" t="s">
        <v>4483</v>
      </c>
      <c r="C2821" s="10"/>
      <c r="D2821" s="10"/>
      <c r="E2821" s="10"/>
      <c r="F2821" s="10" t="s">
        <v>4484</v>
      </c>
      <c r="G2821" s="11">
        <v>0</v>
      </c>
      <c r="H2821" s="13"/>
      <c r="I2821" s="10">
        <v>40</v>
      </c>
      <c r="J2821" s="10" t="s">
        <v>4485</v>
      </c>
      <c r="K2821" s="47"/>
      <c r="L2821" s="47"/>
      <c r="M2821" s="10" t="s">
        <v>45</v>
      </c>
      <c r="N2821" s="10"/>
      <c r="O2821" s="12">
        <v>41361</v>
      </c>
      <c r="P2821" s="4" t="s">
        <v>8075</v>
      </c>
      <c r="Q2821" s="10" t="s">
        <v>42</v>
      </c>
      <c r="R2821" s="10" t="s">
        <v>8088</v>
      </c>
      <c r="S2821" s="13" t="s">
        <v>20</v>
      </c>
    </row>
    <row r="2822" spans="1:19" s="10" customFormat="1" ht="15" hidden="1" customHeight="1" x14ac:dyDescent="0.25">
      <c r="A2822" s="10">
        <v>687997</v>
      </c>
      <c r="B2822" s="10" t="s">
        <v>64</v>
      </c>
      <c r="C2822" s="76" t="s">
        <v>8418</v>
      </c>
      <c r="D2822" s="76"/>
      <c r="E2822" s="76"/>
      <c r="F2822" s="10" t="s">
        <v>523</v>
      </c>
      <c r="G2822" s="11">
        <v>3444.8</v>
      </c>
      <c r="I2822" s="10">
        <v>28</v>
      </c>
      <c r="J2822" s="10">
        <v>19</v>
      </c>
      <c r="K2822" s="10">
        <v>55</v>
      </c>
      <c r="L2822" s="10">
        <v>2</v>
      </c>
      <c r="M2822" s="10" t="s">
        <v>45</v>
      </c>
      <c r="O2822" s="12">
        <v>41445</v>
      </c>
      <c r="P2822" s="4" t="s">
        <v>8078</v>
      </c>
      <c r="Q2822" s="10" t="s">
        <v>52</v>
      </c>
      <c r="R2822" s="10" t="s">
        <v>8087</v>
      </c>
      <c r="S2822" s="10" t="s">
        <v>26</v>
      </c>
    </row>
    <row r="2823" spans="1:19" ht="15" hidden="1" customHeight="1" x14ac:dyDescent="0.25">
      <c r="A2823" s="10">
        <v>662995</v>
      </c>
      <c r="B2823" s="10" t="s">
        <v>915</v>
      </c>
      <c r="C2823" s="10"/>
      <c r="D2823" s="10"/>
      <c r="E2823" s="10"/>
      <c r="F2823" s="10" t="s">
        <v>4487</v>
      </c>
      <c r="G2823" s="11">
        <v>3466.25</v>
      </c>
      <c r="H2823" s="13"/>
      <c r="I2823" s="10" t="s">
        <v>4488</v>
      </c>
      <c r="J2823" s="10" t="s">
        <v>4489</v>
      </c>
      <c r="K2823" s="47"/>
      <c r="L2823" s="47"/>
      <c r="M2823" s="10" t="s">
        <v>45</v>
      </c>
      <c r="N2823" s="10"/>
      <c r="O2823" s="12">
        <v>41361</v>
      </c>
      <c r="P2823" s="4" t="s">
        <v>8075</v>
      </c>
      <c r="Q2823" s="10" t="s">
        <v>109</v>
      </c>
      <c r="R2823" s="10" t="s">
        <v>8088</v>
      </c>
      <c r="S2823" s="13" t="s">
        <v>20</v>
      </c>
    </row>
    <row r="2824" spans="1:19" ht="15" hidden="1" customHeight="1" x14ac:dyDescent="0.25">
      <c r="A2824" s="10">
        <v>686974</v>
      </c>
      <c r="B2824" s="10" t="s">
        <v>2625</v>
      </c>
      <c r="C2824" s="10"/>
      <c r="D2824" s="10"/>
      <c r="E2824" s="10"/>
      <c r="F2824" s="10" t="s">
        <v>6126</v>
      </c>
      <c r="G2824" s="11">
        <v>1632</v>
      </c>
      <c r="H2824" s="13"/>
      <c r="I2824" s="10">
        <v>6</v>
      </c>
      <c r="J2824" s="47"/>
      <c r="K2824" s="10">
        <v>8</v>
      </c>
      <c r="L2824" s="10">
        <v>4</v>
      </c>
      <c r="M2824" s="10" t="s">
        <v>45</v>
      </c>
      <c r="N2824" s="10"/>
      <c r="O2824" s="12">
        <v>41443</v>
      </c>
      <c r="P2824" s="4" t="s">
        <v>8078</v>
      </c>
      <c r="Q2824" s="10" t="s">
        <v>3113</v>
      </c>
      <c r="R2824" s="10" t="s">
        <v>8088</v>
      </c>
      <c r="S2824" s="13" t="s">
        <v>20</v>
      </c>
    </row>
    <row r="2825" spans="1:19" ht="15" hidden="1" customHeight="1" x14ac:dyDescent="0.25">
      <c r="A2825" s="10">
        <v>663020</v>
      </c>
      <c r="B2825" s="10" t="s">
        <v>4491</v>
      </c>
      <c r="C2825" s="10"/>
      <c r="D2825" s="10"/>
      <c r="E2825" s="10"/>
      <c r="F2825" s="10" t="s">
        <v>4492</v>
      </c>
      <c r="G2825" s="11">
        <v>0</v>
      </c>
      <c r="H2825" s="13"/>
      <c r="I2825" s="10">
        <v>26</v>
      </c>
      <c r="J2825" s="10">
        <v>18</v>
      </c>
      <c r="K2825" s="10" t="s">
        <v>4493</v>
      </c>
      <c r="L2825" s="47"/>
      <c r="M2825" s="10" t="s">
        <v>45</v>
      </c>
      <c r="N2825" s="10"/>
      <c r="O2825" s="12">
        <v>41361</v>
      </c>
      <c r="P2825" s="4" t="s">
        <v>8075</v>
      </c>
      <c r="Q2825" s="10" t="s">
        <v>203</v>
      </c>
      <c r="R2825" s="10" t="s">
        <v>8088</v>
      </c>
      <c r="S2825" s="13" t="s">
        <v>20</v>
      </c>
    </row>
    <row r="2826" spans="1:19" ht="15" hidden="1" customHeight="1" x14ac:dyDescent="0.25">
      <c r="A2826" s="10">
        <v>663027</v>
      </c>
      <c r="B2826" s="10" t="s">
        <v>421</v>
      </c>
      <c r="C2826" s="10"/>
      <c r="D2826" s="10"/>
      <c r="E2826" s="10"/>
      <c r="F2826" s="10" t="s">
        <v>4494</v>
      </c>
      <c r="G2826" s="11">
        <v>1125</v>
      </c>
      <c r="H2826" s="13"/>
      <c r="I2826" s="10" t="s">
        <v>2502</v>
      </c>
      <c r="J2826" s="10" t="s">
        <v>4495</v>
      </c>
      <c r="K2826" s="47"/>
      <c r="L2826" s="47"/>
      <c r="M2826" s="10" t="s">
        <v>45</v>
      </c>
      <c r="N2826" s="10"/>
      <c r="O2826" s="12">
        <v>41361</v>
      </c>
      <c r="P2826" s="4" t="s">
        <v>8075</v>
      </c>
      <c r="Q2826" s="10" t="s">
        <v>52</v>
      </c>
      <c r="R2826" s="10" t="s">
        <v>8088</v>
      </c>
      <c r="S2826" s="13" t="s">
        <v>20</v>
      </c>
    </row>
    <row r="2827" spans="1:19" ht="15" hidden="1" customHeight="1" x14ac:dyDescent="0.25">
      <c r="A2827" s="10">
        <v>663041</v>
      </c>
      <c r="B2827" s="10" t="s">
        <v>1154</v>
      </c>
      <c r="C2827" s="10"/>
      <c r="D2827" s="10"/>
      <c r="E2827" s="10"/>
      <c r="F2827" s="10" t="s">
        <v>4496</v>
      </c>
      <c r="G2827" s="11">
        <v>2915</v>
      </c>
      <c r="H2827" s="13"/>
      <c r="I2827" s="10" t="s">
        <v>168</v>
      </c>
      <c r="J2827" s="10" t="s">
        <v>2261</v>
      </c>
      <c r="K2827" s="47"/>
      <c r="L2827" s="47"/>
      <c r="M2827" s="10" t="s">
        <v>45</v>
      </c>
      <c r="N2827" s="10"/>
      <c r="O2827" s="12">
        <v>41361</v>
      </c>
      <c r="P2827" s="4" t="s">
        <v>8075</v>
      </c>
      <c r="Q2827" s="10" t="s">
        <v>42</v>
      </c>
      <c r="R2827" s="10" t="s">
        <v>8088</v>
      </c>
      <c r="S2827" s="13" t="s">
        <v>20</v>
      </c>
    </row>
    <row r="2828" spans="1:19" ht="15" hidden="1" customHeight="1" x14ac:dyDescent="0.25">
      <c r="A2828" s="47">
        <v>686974</v>
      </c>
      <c r="B2828" s="47" t="s">
        <v>2625</v>
      </c>
      <c r="C2828" s="47"/>
      <c r="D2828" s="47"/>
      <c r="E2828" s="47"/>
      <c r="F2828" s="47" t="s">
        <v>8166</v>
      </c>
      <c r="G2828" s="47">
        <v>1632</v>
      </c>
      <c r="H2828" s="13"/>
      <c r="I2828" s="47">
        <v>6</v>
      </c>
      <c r="J2828" s="47" t="s">
        <v>8167</v>
      </c>
      <c r="K2828" s="47"/>
      <c r="L2828" s="47"/>
      <c r="M2828" s="47" t="s">
        <v>45</v>
      </c>
      <c r="N2828" s="47"/>
      <c r="O2828" s="48">
        <v>41458</v>
      </c>
      <c r="P2828" s="50" t="s">
        <v>8079</v>
      </c>
      <c r="Q2828" s="47" t="s">
        <v>3113</v>
      </c>
      <c r="R2828" s="47" t="s">
        <v>8088</v>
      </c>
      <c r="S2828" s="13" t="s">
        <v>20</v>
      </c>
    </row>
    <row r="2829" spans="1:19" s="10" customFormat="1" ht="15" hidden="1" customHeight="1" x14ac:dyDescent="0.25">
      <c r="A2829" s="10">
        <v>688719</v>
      </c>
      <c r="B2829" s="10" t="s">
        <v>64</v>
      </c>
      <c r="C2829" s="76" t="s">
        <v>8418</v>
      </c>
      <c r="D2829" s="76"/>
      <c r="E2829" s="76"/>
      <c r="F2829" s="10" t="s">
        <v>6407</v>
      </c>
      <c r="G2829" s="11">
        <v>1437.62</v>
      </c>
      <c r="I2829" s="10">
        <v>28</v>
      </c>
      <c r="J2829" s="10">
        <v>19</v>
      </c>
      <c r="K2829" s="10">
        <v>55</v>
      </c>
      <c r="L2829" s="10">
        <v>2</v>
      </c>
      <c r="M2829" s="10" t="s">
        <v>18</v>
      </c>
      <c r="N2829" s="10">
        <v>852801</v>
      </c>
      <c r="O2829" s="12">
        <v>41451</v>
      </c>
      <c r="P2829" s="4" t="s">
        <v>8078</v>
      </c>
      <c r="Q2829" s="10" t="s">
        <v>25</v>
      </c>
      <c r="R2829" s="10" t="s">
        <v>8087</v>
      </c>
      <c r="S2829" s="10" t="s">
        <v>26</v>
      </c>
    </row>
    <row r="2830" spans="1:19" ht="15" hidden="1" customHeight="1" x14ac:dyDescent="0.25">
      <c r="A2830" s="10">
        <v>663065</v>
      </c>
      <c r="B2830" s="10" t="s">
        <v>266</v>
      </c>
      <c r="C2830" s="10"/>
      <c r="D2830" s="10"/>
      <c r="E2830" s="10"/>
      <c r="F2830" s="10" t="s">
        <v>4500</v>
      </c>
      <c r="G2830" s="11">
        <v>7368.55</v>
      </c>
      <c r="H2830" s="13"/>
      <c r="I2830" s="10" t="s">
        <v>151</v>
      </c>
      <c r="J2830" s="10" t="s">
        <v>4501</v>
      </c>
      <c r="K2830" s="47"/>
      <c r="L2830" s="47"/>
      <c r="M2830" s="10" t="s">
        <v>45</v>
      </c>
      <c r="N2830" s="10"/>
      <c r="O2830" s="12">
        <v>41361</v>
      </c>
      <c r="P2830" s="4" t="s">
        <v>8075</v>
      </c>
      <c r="Q2830" s="10" t="s">
        <v>2050</v>
      </c>
      <c r="R2830" s="10" t="s">
        <v>8088</v>
      </c>
      <c r="S2830" s="13" t="s">
        <v>20</v>
      </c>
    </row>
    <row r="2831" spans="1:19" ht="15" hidden="1" customHeight="1" x14ac:dyDescent="0.25">
      <c r="A2831" s="10">
        <v>663076</v>
      </c>
      <c r="B2831" s="10" t="s">
        <v>267</v>
      </c>
      <c r="C2831" s="10"/>
      <c r="D2831" s="10"/>
      <c r="E2831" s="10"/>
      <c r="F2831" s="10" t="s">
        <v>4502</v>
      </c>
      <c r="G2831" s="11">
        <v>1252.5</v>
      </c>
      <c r="H2831" s="13"/>
      <c r="I2831" s="10" t="s">
        <v>4503</v>
      </c>
      <c r="J2831" s="47"/>
      <c r="K2831" s="47"/>
      <c r="L2831" s="47"/>
      <c r="M2831" s="10" t="s">
        <v>45</v>
      </c>
      <c r="N2831" s="10"/>
      <c r="O2831" s="12">
        <v>41361</v>
      </c>
      <c r="P2831" s="4" t="s">
        <v>8075</v>
      </c>
      <c r="Q2831" s="10" t="s">
        <v>75</v>
      </c>
      <c r="R2831" s="10" t="s">
        <v>8088</v>
      </c>
      <c r="S2831" s="13" t="s">
        <v>20</v>
      </c>
    </row>
    <row r="2832" spans="1:19" ht="15" hidden="1" customHeight="1" x14ac:dyDescent="0.25">
      <c r="A2832" s="10">
        <v>633018</v>
      </c>
      <c r="B2832" s="10" t="s">
        <v>477</v>
      </c>
      <c r="C2832" s="10"/>
      <c r="D2832" s="10"/>
      <c r="E2832" s="10"/>
      <c r="F2832" s="10" t="s">
        <v>1669</v>
      </c>
      <c r="G2832" s="11">
        <v>1612</v>
      </c>
      <c r="H2832" s="13"/>
      <c r="I2832" s="10">
        <v>2.5</v>
      </c>
      <c r="J2832" s="47"/>
      <c r="K2832" s="10">
        <v>16</v>
      </c>
      <c r="L2832" s="10">
        <v>2</v>
      </c>
      <c r="M2832" s="10" t="s">
        <v>45</v>
      </c>
      <c r="N2832" s="10"/>
      <c r="O2832" s="12">
        <v>41227</v>
      </c>
      <c r="P2832" s="4" t="s">
        <v>8071</v>
      </c>
      <c r="Q2832" s="10" t="s">
        <v>29</v>
      </c>
      <c r="R2832" s="10" t="s">
        <v>8088</v>
      </c>
      <c r="S2832" s="13" t="s">
        <v>20</v>
      </c>
    </row>
    <row r="2833" spans="1:19" ht="15" hidden="1" customHeight="1" x14ac:dyDescent="0.25">
      <c r="A2833" s="10">
        <v>663087</v>
      </c>
      <c r="B2833" s="10" t="s">
        <v>235</v>
      </c>
      <c r="C2833" s="10"/>
      <c r="D2833" s="10"/>
      <c r="E2833" s="10"/>
      <c r="F2833" s="10" t="s">
        <v>4505</v>
      </c>
      <c r="G2833" s="11">
        <v>900</v>
      </c>
      <c r="H2833" s="13"/>
      <c r="I2833" s="10">
        <v>2</v>
      </c>
      <c r="J2833" s="10" t="s">
        <v>4506</v>
      </c>
      <c r="K2833" s="47"/>
      <c r="L2833" s="47"/>
      <c r="M2833" s="10" t="s">
        <v>45</v>
      </c>
      <c r="N2833" s="10"/>
      <c r="O2833" s="12">
        <v>41361</v>
      </c>
      <c r="P2833" s="4" t="s">
        <v>8075</v>
      </c>
      <c r="Q2833" s="10" t="s">
        <v>288</v>
      </c>
      <c r="R2833" s="10" t="s">
        <v>8088</v>
      </c>
      <c r="S2833" s="13" t="s">
        <v>20</v>
      </c>
    </row>
    <row r="2834" spans="1:19" ht="15" hidden="1" customHeight="1" x14ac:dyDescent="0.25">
      <c r="A2834" s="10">
        <v>654637</v>
      </c>
      <c r="B2834" s="10" t="s">
        <v>503</v>
      </c>
      <c r="C2834" s="10"/>
      <c r="D2834" s="10" t="s">
        <v>8556</v>
      </c>
      <c r="E2834" s="10"/>
      <c r="F2834" s="10" t="s">
        <v>504</v>
      </c>
      <c r="G2834" s="11">
        <v>1792</v>
      </c>
      <c r="H2834" s="13"/>
      <c r="I2834" s="10">
        <v>5.375</v>
      </c>
      <c r="J2834" s="47"/>
      <c r="K2834" s="10">
        <v>9.875</v>
      </c>
      <c r="L2834" s="10">
        <v>2</v>
      </c>
      <c r="M2834" s="10" t="s">
        <v>18</v>
      </c>
      <c r="N2834" s="10">
        <v>783518</v>
      </c>
      <c r="O2834" s="12">
        <v>41318</v>
      </c>
      <c r="P2834" s="4" t="s">
        <v>8074</v>
      </c>
      <c r="Q2834" s="10" t="s">
        <v>31</v>
      </c>
      <c r="R2834" s="47" t="s">
        <v>8087</v>
      </c>
      <c r="S2834" s="13" t="s">
        <v>20</v>
      </c>
    </row>
    <row r="2835" spans="1:19" ht="15" hidden="1" customHeight="1" x14ac:dyDescent="0.25">
      <c r="A2835" s="10">
        <v>660287</v>
      </c>
      <c r="B2835" s="10" t="s">
        <v>64</v>
      </c>
      <c r="C2835" s="10"/>
      <c r="D2835" s="10"/>
      <c r="E2835" s="10"/>
      <c r="F2835" s="10" t="s">
        <v>4253</v>
      </c>
      <c r="G2835" s="11">
        <v>1585</v>
      </c>
      <c r="H2835" s="13"/>
      <c r="I2835" s="10">
        <v>6</v>
      </c>
      <c r="J2835" s="47"/>
      <c r="K2835" s="10">
        <v>9</v>
      </c>
      <c r="L2835" s="10">
        <v>1.5</v>
      </c>
      <c r="M2835" s="10" t="s">
        <v>45</v>
      </c>
      <c r="N2835" s="10"/>
      <c r="O2835" s="12">
        <v>41351</v>
      </c>
      <c r="P2835" s="4" t="s">
        <v>8075</v>
      </c>
      <c r="Q2835" s="10" t="s">
        <v>58</v>
      </c>
      <c r="R2835" s="10" t="s">
        <v>8088</v>
      </c>
      <c r="S2835" s="13" t="s">
        <v>20</v>
      </c>
    </row>
    <row r="2836" spans="1:19" ht="15" hidden="1" customHeight="1" x14ac:dyDescent="0.25">
      <c r="A2836" s="47">
        <v>702426</v>
      </c>
      <c r="B2836" s="47" t="s">
        <v>494</v>
      </c>
      <c r="C2836" s="47"/>
      <c r="D2836" s="47"/>
      <c r="E2836" s="47"/>
      <c r="F2836" s="47" t="s">
        <v>7642</v>
      </c>
      <c r="G2836" s="47">
        <v>1553</v>
      </c>
      <c r="H2836" s="13"/>
      <c r="I2836" s="47" t="s">
        <v>7643</v>
      </c>
      <c r="J2836" s="47" t="s">
        <v>422</v>
      </c>
      <c r="K2836" s="47"/>
      <c r="L2836" s="47"/>
      <c r="M2836" s="47" t="s">
        <v>45</v>
      </c>
      <c r="N2836" s="47"/>
      <c r="O2836" s="48">
        <v>41527</v>
      </c>
      <c r="P2836" s="50" t="s">
        <v>8081</v>
      </c>
      <c r="Q2836" s="47" t="s">
        <v>7644</v>
      </c>
      <c r="R2836" s="10" t="s">
        <v>8088</v>
      </c>
      <c r="S2836" s="13" t="s">
        <v>20</v>
      </c>
    </row>
    <row r="2837" spans="1:19" s="10" customFormat="1" ht="15" hidden="1" customHeight="1" x14ac:dyDescent="0.25">
      <c r="A2837" s="10">
        <v>687997</v>
      </c>
      <c r="B2837" s="10" t="s">
        <v>64</v>
      </c>
      <c r="C2837" s="76" t="s">
        <v>8418</v>
      </c>
      <c r="D2837" s="76"/>
      <c r="E2837" s="76"/>
      <c r="F2837" s="10" t="s">
        <v>8186</v>
      </c>
      <c r="G2837" s="10">
        <v>3444.8</v>
      </c>
      <c r="I2837" s="10">
        <v>28</v>
      </c>
      <c r="J2837" s="10">
        <v>19</v>
      </c>
      <c r="K2837" s="10">
        <v>55</v>
      </c>
      <c r="L2837" s="10">
        <v>2</v>
      </c>
      <c r="M2837" s="10" t="s">
        <v>45</v>
      </c>
      <c r="O2837" s="12">
        <v>41460</v>
      </c>
      <c r="P2837" s="4" t="s">
        <v>8079</v>
      </c>
      <c r="Q2837" s="10" t="s">
        <v>52</v>
      </c>
      <c r="R2837" s="10" t="s">
        <v>8087</v>
      </c>
      <c r="S2837" s="10" t="s">
        <v>26</v>
      </c>
    </row>
    <row r="2838" spans="1:19" s="10" customFormat="1" ht="15" hidden="1" customHeight="1" x14ac:dyDescent="0.25">
      <c r="A2838" s="10">
        <v>660113</v>
      </c>
      <c r="B2838" s="10" t="s">
        <v>64</v>
      </c>
      <c r="C2838" s="76" t="s">
        <v>8418</v>
      </c>
      <c r="D2838" s="76"/>
      <c r="E2838" s="76"/>
      <c r="F2838" s="10" t="s">
        <v>4025</v>
      </c>
      <c r="G2838" s="11">
        <v>1211.01</v>
      </c>
      <c r="I2838" s="10">
        <v>36</v>
      </c>
      <c r="J2838" s="10">
        <v>24</v>
      </c>
      <c r="K2838" s="10">
        <v>50</v>
      </c>
      <c r="L2838" s="10">
        <v>2</v>
      </c>
      <c r="M2838" s="10" t="s">
        <v>18</v>
      </c>
      <c r="N2838" s="10">
        <v>791631</v>
      </c>
      <c r="O2838" s="12">
        <v>41334</v>
      </c>
      <c r="P2838" s="4" t="s">
        <v>8075</v>
      </c>
      <c r="Q2838" s="10" t="s">
        <v>34</v>
      </c>
      <c r="R2838" s="10" t="s">
        <v>8087</v>
      </c>
      <c r="S2838" s="10" t="s">
        <v>26</v>
      </c>
    </row>
    <row r="2839" spans="1:19" ht="15" hidden="1" customHeight="1" x14ac:dyDescent="0.25">
      <c r="A2839" s="10">
        <v>663132</v>
      </c>
      <c r="B2839" s="10" t="s">
        <v>2108</v>
      </c>
      <c r="C2839" s="10"/>
      <c r="D2839" s="10"/>
      <c r="E2839" s="10"/>
      <c r="F2839" s="10" t="s">
        <v>4512</v>
      </c>
      <c r="G2839" s="11">
        <v>2126.25</v>
      </c>
      <c r="H2839" s="13"/>
      <c r="I2839" s="10">
        <v>4</v>
      </c>
      <c r="J2839" s="47"/>
      <c r="K2839" s="10">
        <v>6</v>
      </c>
      <c r="L2839" s="10">
        <v>2</v>
      </c>
      <c r="M2839" s="10" t="s">
        <v>45</v>
      </c>
      <c r="N2839" s="10"/>
      <c r="O2839" s="12">
        <v>41361</v>
      </c>
      <c r="P2839" s="4" t="s">
        <v>8075</v>
      </c>
      <c r="Q2839" s="10" t="s">
        <v>71</v>
      </c>
      <c r="R2839" s="10" t="s">
        <v>8088</v>
      </c>
      <c r="S2839" s="13" t="s">
        <v>20</v>
      </c>
    </row>
    <row r="2840" spans="1:19" ht="15" hidden="1" customHeight="1" x14ac:dyDescent="0.25">
      <c r="A2840" s="10">
        <v>663152</v>
      </c>
      <c r="B2840" s="10" t="s">
        <v>4050</v>
      </c>
      <c r="C2840" s="10"/>
      <c r="D2840" s="10"/>
      <c r="E2840" s="10"/>
      <c r="F2840" s="10" t="s">
        <v>4513</v>
      </c>
      <c r="G2840" s="11">
        <v>10062.5</v>
      </c>
      <c r="H2840" s="13"/>
      <c r="I2840" s="10">
        <v>13</v>
      </c>
      <c r="J2840" s="10" t="s">
        <v>4514</v>
      </c>
      <c r="K2840" s="47"/>
      <c r="L2840" s="47"/>
      <c r="M2840" s="10" t="s">
        <v>45</v>
      </c>
      <c r="N2840" s="10"/>
      <c r="O2840" s="12">
        <v>41361</v>
      </c>
      <c r="P2840" s="4" t="s">
        <v>8075</v>
      </c>
      <c r="Q2840" s="10" t="s">
        <v>39</v>
      </c>
      <c r="R2840" s="10" t="s">
        <v>8088</v>
      </c>
      <c r="S2840" s="13" t="s">
        <v>20</v>
      </c>
    </row>
    <row r="2841" spans="1:19" s="10" customFormat="1" ht="15" hidden="1" customHeight="1" x14ac:dyDescent="0.25">
      <c r="A2841" s="10">
        <v>682984</v>
      </c>
      <c r="B2841" s="10" t="s">
        <v>64</v>
      </c>
      <c r="C2841" s="76" t="s">
        <v>8418</v>
      </c>
      <c r="D2841" s="76"/>
      <c r="E2841" s="76"/>
      <c r="F2841" s="10" t="s">
        <v>4025</v>
      </c>
      <c r="G2841" s="11">
        <v>1204.83</v>
      </c>
      <c r="I2841" s="10">
        <v>36</v>
      </c>
      <c r="J2841" s="10">
        <v>24</v>
      </c>
      <c r="K2841" s="10">
        <v>50</v>
      </c>
      <c r="L2841" s="10">
        <v>2</v>
      </c>
      <c r="M2841" s="10" t="s">
        <v>18</v>
      </c>
      <c r="N2841" s="10">
        <v>839338</v>
      </c>
      <c r="O2841" s="12">
        <v>41428</v>
      </c>
      <c r="P2841" s="4" t="s">
        <v>8078</v>
      </c>
      <c r="Q2841" s="10" t="s">
        <v>75</v>
      </c>
      <c r="R2841" s="10" t="s">
        <v>8087</v>
      </c>
      <c r="S2841" s="10" t="s">
        <v>26</v>
      </c>
    </row>
    <row r="2842" spans="1:19" s="10" customFormat="1" ht="15" hidden="1" customHeight="1" x14ac:dyDescent="0.25">
      <c r="A2842" s="10">
        <v>659531</v>
      </c>
      <c r="B2842" s="10" t="s">
        <v>398</v>
      </c>
      <c r="C2842" s="76" t="s">
        <v>8314</v>
      </c>
      <c r="D2842" s="76"/>
      <c r="E2842" s="76"/>
      <c r="F2842" s="10" t="s">
        <v>3999</v>
      </c>
      <c r="G2842" s="11">
        <v>614.9</v>
      </c>
      <c r="I2842" s="10">
        <v>6</v>
      </c>
      <c r="J2842" s="10">
        <v>0</v>
      </c>
      <c r="K2842" s="10">
        <v>0</v>
      </c>
      <c r="L2842" s="10">
        <v>4</v>
      </c>
      <c r="M2842" s="10" t="s">
        <v>18</v>
      </c>
      <c r="N2842" s="10">
        <v>791064</v>
      </c>
      <c r="O2842" s="12">
        <v>41333</v>
      </c>
      <c r="P2842" s="4" t="s">
        <v>8074</v>
      </c>
      <c r="Q2842" s="10" t="s">
        <v>95</v>
      </c>
      <c r="R2842" s="10" t="s">
        <v>8087</v>
      </c>
      <c r="S2842" s="10" t="s">
        <v>26</v>
      </c>
    </row>
    <row r="2843" spans="1:19" ht="15" hidden="1" customHeight="1" x14ac:dyDescent="0.25">
      <c r="A2843" s="10">
        <v>663224</v>
      </c>
      <c r="B2843" s="10" t="s">
        <v>4517</v>
      </c>
      <c r="C2843" s="10"/>
      <c r="D2843" s="10"/>
      <c r="E2843" s="10"/>
      <c r="F2843" s="10" t="s">
        <v>4518</v>
      </c>
      <c r="G2843" s="11">
        <v>4070</v>
      </c>
      <c r="H2843" s="13"/>
      <c r="I2843" s="10">
        <v>8</v>
      </c>
      <c r="J2843" s="10">
        <v>30</v>
      </c>
      <c r="K2843" s="10" t="s">
        <v>4519</v>
      </c>
      <c r="L2843" s="47"/>
      <c r="M2843" s="10" t="s">
        <v>45</v>
      </c>
      <c r="N2843" s="10"/>
      <c r="O2843" s="12">
        <v>41362</v>
      </c>
      <c r="P2843" s="4" t="s">
        <v>8075</v>
      </c>
      <c r="Q2843" s="10" t="s">
        <v>31</v>
      </c>
      <c r="R2843" s="10" t="s">
        <v>8088</v>
      </c>
      <c r="S2843" s="13" t="s">
        <v>20</v>
      </c>
    </row>
    <row r="2844" spans="1:19" ht="15" hidden="1" customHeight="1" x14ac:dyDescent="0.25">
      <c r="A2844" s="10">
        <v>663283</v>
      </c>
      <c r="B2844" s="10" t="s">
        <v>165</v>
      </c>
      <c r="C2844" s="10"/>
      <c r="D2844" s="10"/>
      <c r="E2844" s="10"/>
      <c r="F2844" s="10" t="s">
        <v>4520</v>
      </c>
      <c r="G2844" s="11">
        <v>43050</v>
      </c>
      <c r="H2844" s="13"/>
      <c r="I2844" s="10">
        <v>12</v>
      </c>
      <c r="J2844" s="10" t="s">
        <v>4521</v>
      </c>
      <c r="K2844" s="47"/>
      <c r="L2844" s="47"/>
      <c r="M2844" s="10" t="s">
        <v>45</v>
      </c>
      <c r="N2844" s="10"/>
      <c r="O2844" s="12">
        <v>41362</v>
      </c>
      <c r="P2844" s="4" t="s">
        <v>8075</v>
      </c>
      <c r="Q2844" s="10" t="s">
        <v>42</v>
      </c>
      <c r="R2844" s="10" t="s">
        <v>8088</v>
      </c>
      <c r="S2844" s="13" t="s">
        <v>20</v>
      </c>
    </row>
    <row r="2845" spans="1:19" ht="15" hidden="1" customHeight="1" x14ac:dyDescent="0.25">
      <c r="A2845" s="10">
        <v>663287</v>
      </c>
      <c r="B2845" s="10" t="s">
        <v>165</v>
      </c>
      <c r="C2845" s="10"/>
      <c r="D2845" s="10"/>
      <c r="E2845" s="10"/>
      <c r="F2845" s="10" t="s">
        <v>4522</v>
      </c>
      <c r="G2845" s="11">
        <v>39050</v>
      </c>
      <c r="H2845" s="13"/>
      <c r="I2845" s="10">
        <v>12</v>
      </c>
      <c r="J2845" s="10" t="s">
        <v>4523</v>
      </c>
      <c r="K2845" s="47"/>
      <c r="L2845" s="47"/>
      <c r="M2845" s="10" t="s">
        <v>45</v>
      </c>
      <c r="N2845" s="10"/>
      <c r="O2845" s="12">
        <v>41362</v>
      </c>
      <c r="P2845" s="4" t="s">
        <v>8075</v>
      </c>
      <c r="Q2845" s="10" t="s">
        <v>42</v>
      </c>
      <c r="R2845" s="10" t="s">
        <v>8088</v>
      </c>
      <c r="S2845" s="13" t="s">
        <v>20</v>
      </c>
    </row>
    <row r="2846" spans="1:19" s="10" customFormat="1" ht="15" hidden="1" customHeight="1" x14ac:dyDescent="0.25">
      <c r="A2846" s="10">
        <v>676827</v>
      </c>
      <c r="B2846" s="10" t="s">
        <v>237</v>
      </c>
      <c r="C2846" s="76" t="s">
        <v>8404</v>
      </c>
      <c r="D2846" s="76"/>
      <c r="E2846" s="76"/>
      <c r="F2846" s="10" t="s">
        <v>5338</v>
      </c>
      <c r="G2846" s="11">
        <v>2661.31</v>
      </c>
      <c r="I2846" s="10">
        <v>29.5</v>
      </c>
      <c r="J2846" s="10">
        <v>15.5</v>
      </c>
      <c r="K2846" s="10">
        <v>43</v>
      </c>
      <c r="L2846" s="10">
        <v>2</v>
      </c>
      <c r="M2846" s="10" t="s">
        <v>18</v>
      </c>
      <c r="N2846" s="10">
        <v>826155</v>
      </c>
      <c r="O2846" s="12">
        <v>41402</v>
      </c>
      <c r="P2846" s="4" t="s">
        <v>8077</v>
      </c>
      <c r="Q2846" s="10" t="s">
        <v>39</v>
      </c>
      <c r="R2846" s="10" t="s">
        <v>8088</v>
      </c>
      <c r="S2846" s="10" t="s">
        <v>26</v>
      </c>
    </row>
    <row r="2847" spans="1:19" ht="15" hidden="1" customHeight="1" x14ac:dyDescent="0.25">
      <c r="A2847" s="10">
        <v>663335</v>
      </c>
      <c r="B2847" s="10" t="s">
        <v>183</v>
      </c>
      <c r="C2847" s="10"/>
      <c r="D2847" s="10"/>
      <c r="E2847" s="10"/>
      <c r="F2847" s="10" t="s">
        <v>4525</v>
      </c>
      <c r="G2847" s="11">
        <v>0</v>
      </c>
      <c r="H2847" s="13"/>
      <c r="I2847" s="10">
        <v>4</v>
      </c>
      <c r="J2847" s="10" t="s">
        <v>4526</v>
      </c>
      <c r="K2847" s="47"/>
      <c r="L2847" s="47"/>
      <c r="M2847" s="10" t="s">
        <v>45</v>
      </c>
      <c r="N2847" s="10"/>
      <c r="O2847" s="12">
        <v>41362</v>
      </c>
      <c r="P2847" s="4" t="s">
        <v>8075</v>
      </c>
      <c r="Q2847" s="10" t="s">
        <v>87</v>
      </c>
      <c r="R2847" s="10" t="s">
        <v>8088</v>
      </c>
      <c r="S2847" s="13" t="s">
        <v>20</v>
      </c>
    </row>
    <row r="2848" spans="1:19" s="10" customFormat="1" ht="15" hidden="1" customHeight="1" x14ac:dyDescent="0.25">
      <c r="A2848" s="10">
        <v>700381</v>
      </c>
      <c r="B2848" s="10" t="s">
        <v>237</v>
      </c>
      <c r="C2848" s="76" t="s">
        <v>8404</v>
      </c>
      <c r="D2848" s="76"/>
      <c r="E2848" s="76"/>
      <c r="F2848" s="10" t="s">
        <v>7489</v>
      </c>
      <c r="G2848" s="10">
        <v>6778.08</v>
      </c>
      <c r="I2848" s="10">
        <v>29.5</v>
      </c>
      <c r="J2848" s="10">
        <v>15.5</v>
      </c>
      <c r="K2848" s="10">
        <v>43</v>
      </c>
      <c r="L2848" s="10">
        <v>2</v>
      </c>
      <c r="M2848" s="10" t="s">
        <v>18</v>
      </c>
      <c r="N2848" s="10">
        <v>879366</v>
      </c>
      <c r="O2848" s="12">
        <v>41502</v>
      </c>
      <c r="P2848" s="4" t="s">
        <v>8080</v>
      </c>
      <c r="Q2848" s="10" t="s">
        <v>3717</v>
      </c>
      <c r="R2848" s="10" t="s">
        <v>8087</v>
      </c>
      <c r="S2848" s="10" t="s">
        <v>26</v>
      </c>
    </row>
    <row r="2849" spans="1:19" ht="15" hidden="1" customHeight="1" x14ac:dyDescent="0.25">
      <c r="A2849" s="10">
        <v>663347</v>
      </c>
      <c r="B2849" s="10" t="s">
        <v>157</v>
      </c>
      <c r="C2849" s="10"/>
      <c r="D2849" s="10"/>
      <c r="E2849" s="10"/>
      <c r="F2849" s="10" t="s">
        <v>4528</v>
      </c>
      <c r="G2849" s="11">
        <v>3240</v>
      </c>
      <c r="H2849" s="13"/>
      <c r="I2849" s="10">
        <v>11.25</v>
      </c>
      <c r="J2849" s="10" t="s">
        <v>4529</v>
      </c>
      <c r="K2849" s="10" t="s">
        <v>4530</v>
      </c>
      <c r="L2849" s="47"/>
      <c r="M2849" s="10" t="s">
        <v>45</v>
      </c>
      <c r="N2849" s="10"/>
      <c r="O2849" s="12">
        <v>41362</v>
      </c>
      <c r="P2849" s="4" t="s">
        <v>8075</v>
      </c>
      <c r="Q2849" s="10" t="s">
        <v>49</v>
      </c>
      <c r="R2849" s="10" t="s">
        <v>8088</v>
      </c>
      <c r="S2849" s="13" t="s">
        <v>20</v>
      </c>
    </row>
    <row r="2850" spans="1:19" ht="15" hidden="1" customHeight="1" x14ac:dyDescent="0.25">
      <c r="A2850" s="10">
        <v>663392</v>
      </c>
      <c r="B2850" s="10" t="s">
        <v>267</v>
      </c>
      <c r="C2850" s="10"/>
      <c r="D2850" s="10"/>
      <c r="E2850" s="10"/>
      <c r="F2850" s="10" t="s">
        <v>4531</v>
      </c>
      <c r="G2850" s="11">
        <v>1233.75</v>
      </c>
      <c r="H2850" s="13"/>
      <c r="I2850" s="10" t="s">
        <v>4503</v>
      </c>
      <c r="J2850" s="47"/>
      <c r="K2850" s="47"/>
      <c r="L2850" s="47"/>
      <c r="M2850" s="10" t="s">
        <v>45</v>
      </c>
      <c r="N2850" s="10"/>
      <c r="O2850" s="12">
        <v>41362</v>
      </c>
      <c r="P2850" s="4" t="s">
        <v>8075</v>
      </c>
      <c r="Q2850" s="10" t="s">
        <v>75</v>
      </c>
      <c r="R2850" s="10" t="s">
        <v>8088</v>
      </c>
      <c r="S2850" s="13" t="s">
        <v>20</v>
      </c>
    </row>
    <row r="2851" spans="1:19" ht="15" hidden="1" customHeight="1" x14ac:dyDescent="0.25">
      <c r="A2851" s="10">
        <v>663394</v>
      </c>
      <c r="B2851" s="10" t="s">
        <v>889</v>
      </c>
      <c r="C2851" s="10"/>
      <c r="D2851" s="10"/>
      <c r="E2851" s="10"/>
      <c r="F2851" s="10" t="s">
        <v>4532</v>
      </c>
      <c r="G2851" s="11">
        <v>2977.5</v>
      </c>
      <c r="H2851" s="13"/>
      <c r="I2851" s="10">
        <v>21</v>
      </c>
      <c r="J2851" s="10">
        <v>7</v>
      </c>
      <c r="K2851" s="10" t="s">
        <v>4533</v>
      </c>
      <c r="L2851" s="47"/>
      <c r="M2851" s="10" t="s">
        <v>45</v>
      </c>
      <c r="N2851" s="10"/>
      <c r="O2851" s="12">
        <v>41362</v>
      </c>
      <c r="P2851" s="4" t="s">
        <v>8075</v>
      </c>
      <c r="Q2851" s="10" t="s">
        <v>42</v>
      </c>
      <c r="R2851" s="10" t="s">
        <v>8088</v>
      </c>
      <c r="S2851" s="13" t="s">
        <v>20</v>
      </c>
    </row>
    <row r="2852" spans="1:19" ht="15" hidden="1" customHeight="1" x14ac:dyDescent="0.25">
      <c r="A2852" s="10">
        <v>663427</v>
      </c>
      <c r="B2852" s="10" t="s">
        <v>3790</v>
      </c>
      <c r="C2852" s="10"/>
      <c r="D2852" s="10"/>
      <c r="E2852" s="10"/>
      <c r="F2852" s="10" t="s">
        <v>4534</v>
      </c>
      <c r="G2852" s="11">
        <v>104396.25</v>
      </c>
      <c r="H2852" s="13"/>
      <c r="I2852" s="10">
        <v>13</v>
      </c>
      <c r="J2852" s="10" t="s">
        <v>4535</v>
      </c>
      <c r="K2852" s="47"/>
      <c r="L2852" s="47"/>
      <c r="M2852" s="10" t="s">
        <v>45</v>
      </c>
      <c r="N2852" s="10"/>
      <c r="O2852" s="12">
        <v>41362</v>
      </c>
      <c r="P2852" s="4" t="s">
        <v>8075</v>
      </c>
      <c r="Q2852" s="10" t="s">
        <v>164</v>
      </c>
      <c r="R2852" s="10" t="s">
        <v>8088</v>
      </c>
      <c r="S2852" s="13" t="s">
        <v>20</v>
      </c>
    </row>
    <row r="2853" spans="1:19" ht="15" hidden="1" customHeight="1" x14ac:dyDescent="0.25">
      <c r="A2853" s="10">
        <v>663437</v>
      </c>
      <c r="B2853" s="10" t="s">
        <v>3790</v>
      </c>
      <c r="C2853" s="10"/>
      <c r="D2853" s="10"/>
      <c r="E2853" s="10"/>
      <c r="F2853" s="10" t="s">
        <v>4536</v>
      </c>
      <c r="G2853" s="11">
        <v>24856.5</v>
      </c>
      <c r="H2853" s="13"/>
      <c r="I2853" s="10">
        <v>12.5</v>
      </c>
      <c r="J2853" s="10" t="s">
        <v>4537</v>
      </c>
      <c r="K2853" s="47"/>
      <c r="L2853" s="13"/>
      <c r="M2853" s="10" t="s">
        <v>45</v>
      </c>
      <c r="N2853" s="10"/>
      <c r="O2853" s="12">
        <v>41362</v>
      </c>
      <c r="P2853" s="4" t="s">
        <v>8075</v>
      </c>
      <c r="Q2853" s="10" t="s">
        <v>164</v>
      </c>
      <c r="R2853" s="10" t="s">
        <v>8088</v>
      </c>
      <c r="S2853" s="13" t="s">
        <v>20</v>
      </c>
    </row>
    <row r="2854" spans="1:19" ht="15" hidden="1" customHeight="1" x14ac:dyDescent="0.25">
      <c r="A2854" s="10">
        <v>663450</v>
      </c>
      <c r="B2854" s="10" t="s">
        <v>665</v>
      </c>
      <c r="C2854" s="10"/>
      <c r="D2854" s="10"/>
      <c r="E2854" s="10"/>
      <c r="F2854" s="10" t="s">
        <v>4538</v>
      </c>
      <c r="G2854" s="11">
        <v>0</v>
      </c>
      <c r="H2854" s="13"/>
      <c r="I2854" s="10" t="s">
        <v>3151</v>
      </c>
      <c r="J2854" s="10" t="s">
        <v>4539</v>
      </c>
      <c r="K2854" s="47"/>
      <c r="L2854" s="47"/>
      <c r="M2854" s="10" t="s">
        <v>45</v>
      </c>
      <c r="N2854" s="10"/>
      <c r="O2854" s="12">
        <v>41362</v>
      </c>
      <c r="P2854" s="4" t="s">
        <v>8075</v>
      </c>
      <c r="Q2854" s="10" t="s">
        <v>164</v>
      </c>
      <c r="R2854" s="10" t="s">
        <v>8088</v>
      </c>
      <c r="S2854" s="13" t="s">
        <v>20</v>
      </c>
    </row>
    <row r="2855" spans="1:19" ht="15" hidden="1" customHeight="1" x14ac:dyDescent="0.25">
      <c r="A2855" s="10">
        <v>663451</v>
      </c>
      <c r="B2855" s="10" t="s">
        <v>665</v>
      </c>
      <c r="C2855" s="10"/>
      <c r="D2855" s="10"/>
      <c r="E2855" s="10"/>
      <c r="F2855" s="10" t="s">
        <v>4540</v>
      </c>
      <c r="G2855" s="11">
        <v>0</v>
      </c>
      <c r="H2855" s="13"/>
      <c r="I2855" s="10" t="s">
        <v>4541</v>
      </c>
      <c r="J2855" s="10">
        <v>0.5</v>
      </c>
      <c r="K2855" s="10" t="s">
        <v>4542</v>
      </c>
      <c r="L2855" s="47"/>
      <c r="M2855" s="10" t="s">
        <v>45</v>
      </c>
      <c r="N2855" s="10"/>
      <c r="O2855" s="12">
        <v>41362</v>
      </c>
      <c r="P2855" s="4" t="s">
        <v>8075</v>
      </c>
      <c r="Q2855" s="10" t="s">
        <v>164</v>
      </c>
      <c r="R2855" s="10" t="s">
        <v>8088</v>
      </c>
      <c r="S2855" s="13" t="s">
        <v>20</v>
      </c>
    </row>
    <row r="2856" spans="1:19" ht="15" hidden="1" customHeight="1" x14ac:dyDescent="0.25">
      <c r="A2856" s="10">
        <v>663483</v>
      </c>
      <c r="B2856" s="10" t="s">
        <v>206</v>
      </c>
      <c r="C2856" s="10"/>
      <c r="D2856" s="10"/>
      <c r="E2856" s="10"/>
      <c r="F2856" s="10" t="s">
        <v>4543</v>
      </c>
      <c r="G2856" s="11">
        <v>2073.12</v>
      </c>
      <c r="H2856" s="13"/>
      <c r="I2856" s="10" t="s">
        <v>343</v>
      </c>
      <c r="J2856" s="10">
        <v>12</v>
      </c>
      <c r="K2856" s="10">
        <v>4</v>
      </c>
      <c r="L2856" s="47"/>
      <c r="M2856" s="10" t="s">
        <v>45</v>
      </c>
      <c r="N2856" s="10"/>
      <c r="O2856" s="12">
        <v>41362</v>
      </c>
      <c r="P2856" s="4" t="s">
        <v>8075</v>
      </c>
      <c r="Q2856" s="10" t="s">
        <v>31</v>
      </c>
      <c r="R2856" s="10" t="s">
        <v>8088</v>
      </c>
      <c r="S2856" s="13" t="s">
        <v>20</v>
      </c>
    </row>
    <row r="2857" spans="1:19" s="10" customFormat="1" ht="15" hidden="1" customHeight="1" x14ac:dyDescent="0.25">
      <c r="A2857" s="10">
        <v>679020</v>
      </c>
      <c r="B2857" s="10" t="s">
        <v>1781</v>
      </c>
      <c r="C2857" s="76" t="s">
        <v>8406</v>
      </c>
      <c r="D2857" s="76"/>
      <c r="E2857" s="76"/>
      <c r="F2857" s="10" t="s">
        <v>5506</v>
      </c>
      <c r="G2857" s="11">
        <v>663.6</v>
      </c>
      <c r="I2857" s="10">
        <v>3</v>
      </c>
      <c r="J2857" s="10">
        <v>0</v>
      </c>
      <c r="K2857" s="10">
        <v>22</v>
      </c>
      <c r="L2857" s="10">
        <v>3</v>
      </c>
      <c r="M2857" s="10" t="s">
        <v>18</v>
      </c>
      <c r="N2857" s="10">
        <v>830799</v>
      </c>
      <c r="O2857" s="12">
        <v>41410</v>
      </c>
      <c r="P2857" s="4" t="s">
        <v>8077</v>
      </c>
      <c r="Q2857" s="10" t="s">
        <v>34</v>
      </c>
      <c r="R2857" s="10" t="s">
        <v>8087</v>
      </c>
      <c r="S2857" s="10" t="s">
        <v>26</v>
      </c>
    </row>
    <row r="2858" spans="1:19" s="10" customFormat="1" ht="15" hidden="1" customHeight="1" x14ac:dyDescent="0.25">
      <c r="A2858" s="10">
        <v>649335</v>
      </c>
      <c r="B2858" s="10" t="s">
        <v>1510</v>
      </c>
      <c r="C2858" s="76" t="s">
        <v>8406</v>
      </c>
      <c r="D2858" s="76"/>
      <c r="E2858" s="76"/>
      <c r="F2858" s="10" t="s">
        <v>3296</v>
      </c>
      <c r="G2858" s="11">
        <v>0</v>
      </c>
      <c r="I2858" s="10">
        <v>3</v>
      </c>
      <c r="J2858" s="10">
        <v>0</v>
      </c>
      <c r="K2858" s="10">
        <v>24</v>
      </c>
      <c r="L2858" s="10">
        <v>2</v>
      </c>
      <c r="M2858" s="10" t="s">
        <v>45</v>
      </c>
      <c r="O2858" s="12">
        <v>41309</v>
      </c>
      <c r="P2858" s="4" t="s">
        <v>8074</v>
      </c>
      <c r="Q2858" s="10" t="s">
        <v>75</v>
      </c>
      <c r="R2858" s="10" t="s">
        <v>8088</v>
      </c>
      <c r="S2858" s="10" t="s">
        <v>26</v>
      </c>
    </row>
    <row r="2859" spans="1:19" s="10" customFormat="1" ht="15" hidden="1" customHeight="1" x14ac:dyDescent="0.25">
      <c r="A2859" s="10">
        <v>630271</v>
      </c>
      <c r="B2859" s="10" t="s">
        <v>97</v>
      </c>
      <c r="C2859" s="76" t="s">
        <v>8406</v>
      </c>
      <c r="D2859" s="76"/>
      <c r="E2859" s="76"/>
      <c r="F2859" s="10" t="s">
        <v>1348</v>
      </c>
      <c r="G2859" s="11">
        <v>3468</v>
      </c>
      <c r="I2859" s="10">
        <v>3</v>
      </c>
      <c r="J2859" s="10">
        <v>0</v>
      </c>
      <c r="K2859" s="10">
        <v>26</v>
      </c>
      <c r="L2859" s="10">
        <v>2</v>
      </c>
      <c r="M2859" s="10" t="s">
        <v>45</v>
      </c>
      <c r="O2859" s="12">
        <v>41215</v>
      </c>
      <c r="P2859" s="4" t="s">
        <v>8071</v>
      </c>
      <c r="Q2859" s="10" t="s">
        <v>50</v>
      </c>
      <c r="R2859" s="10" t="s">
        <v>8088</v>
      </c>
      <c r="S2859" s="10" t="s">
        <v>26</v>
      </c>
    </row>
    <row r="2860" spans="1:19" s="10" customFormat="1" ht="15" hidden="1" customHeight="1" x14ac:dyDescent="0.25">
      <c r="A2860" s="10">
        <v>697734</v>
      </c>
      <c r="B2860" s="10" t="s">
        <v>206</v>
      </c>
      <c r="C2860" s="76" t="s">
        <v>8406</v>
      </c>
      <c r="D2860" s="76"/>
      <c r="E2860" s="76"/>
      <c r="F2860" s="10" t="s">
        <v>7239</v>
      </c>
      <c r="G2860" s="10">
        <v>2671</v>
      </c>
      <c r="I2860" s="10">
        <v>3</v>
      </c>
      <c r="J2860" s="10">
        <v>0</v>
      </c>
      <c r="K2860" s="10">
        <v>26</v>
      </c>
      <c r="L2860" s="10">
        <v>2</v>
      </c>
      <c r="M2860" s="10" t="s">
        <v>45</v>
      </c>
      <c r="O2860" s="12">
        <v>41506</v>
      </c>
      <c r="P2860" s="4" t="s">
        <v>8080</v>
      </c>
      <c r="Q2860" s="10" t="s">
        <v>19</v>
      </c>
      <c r="R2860" s="10" t="s">
        <v>8088</v>
      </c>
      <c r="S2860" s="10" t="s">
        <v>26</v>
      </c>
    </row>
    <row r="2861" spans="1:19" s="10" customFormat="1" ht="15" hidden="1" customHeight="1" x14ac:dyDescent="0.25">
      <c r="A2861" s="10">
        <v>701240</v>
      </c>
      <c r="B2861" s="10" t="s">
        <v>180</v>
      </c>
      <c r="C2861" s="76" t="s">
        <v>8406</v>
      </c>
      <c r="D2861" s="76"/>
      <c r="E2861" s="76"/>
      <c r="F2861" s="10" t="s">
        <v>7546</v>
      </c>
      <c r="G2861" s="10">
        <v>656.8</v>
      </c>
      <c r="I2861" s="10">
        <v>3</v>
      </c>
      <c r="J2861" s="10">
        <v>0</v>
      </c>
      <c r="K2861" s="10">
        <v>26.5</v>
      </c>
      <c r="L2861" s="10">
        <v>2</v>
      </c>
      <c r="M2861" s="10" t="s">
        <v>45</v>
      </c>
      <c r="O2861" s="12">
        <v>41521</v>
      </c>
      <c r="P2861" s="4" t="s">
        <v>8081</v>
      </c>
      <c r="Q2861" s="10" t="s">
        <v>71</v>
      </c>
      <c r="R2861" s="10" t="s">
        <v>8088</v>
      </c>
      <c r="S2861" s="10" t="s">
        <v>26</v>
      </c>
    </row>
    <row r="2862" spans="1:19" ht="15" hidden="1" customHeight="1" x14ac:dyDescent="0.25">
      <c r="A2862" s="10">
        <v>652037</v>
      </c>
      <c r="B2862" s="10" t="s">
        <v>429</v>
      </c>
      <c r="C2862" s="10"/>
      <c r="D2862" s="10" t="s">
        <v>8558</v>
      </c>
      <c r="E2862" s="10"/>
      <c r="F2862" s="10" t="s">
        <v>3279</v>
      </c>
      <c r="G2862" s="11">
        <v>1806</v>
      </c>
      <c r="H2862" s="13"/>
      <c r="I2862" s="10" t="s">
        <v>257</v>
      </c>
      <c r="J2862" s="10" t="s">
        <v>3280</v>
      </c>
      <c r="K2862" s="47"/>
      <c r="L2862" s="47"/>
      <c r="M2862" s="10" t="s">
        <v>18</v>
      </c>
      <c r="N2862" s="10">
        <v>777886</v>
      </c>
      <c r="O2862" s="12">
        <v>41306</v>
      </c>
      <c r="P2862" s="4" t="s">
        <v>8074</v>
      </c>
      <c r="Q2862" s="10" t="s">
        <v>25</v>
      </c>
      <c r="R2862" s="10" t="s">
        <v>8088</v>
      </c>
      <c r="S2862" s="13" t="s">
        <v>20</v>
      </c>
    </row>
    <row r="2863" spans="1:19" ht="15" hidden="1" customHeight="1" x14ac:dyDescent="0.25">
      <c r="A2863" s="10">
        <v>663601</v>
      </c>
      <c r="B2863" s="10" t="s">
        <v>4544</v>
      </c>
      <c r="C2863" s="10"/>
      <c r="D2863" s="10"/>
      <c r="E2863" s="10"/>
      <c r="F2863" s="10" t="s">
        <v>4545</v>
      </c>
      <c r="G2863" s="11">
        <v>7872</v>
      </c>
      <c r="H2863" s="13"/>
      <c r="I2863" s="10">
        <v>8.75</v>
      </c>
      <c r="J2863" s="10" t="s">
        <v>4546</v>
      </c>
      <c r="K2863" s="47"/>
      <c r="L2863" s="47"/>
      <c r="M2863" s="10" t="s">
        <v>45</v>
      </c>
      <c r="N2863" s="10"/>
      <c r="O2863" s="12">
        <v>41365</v>
      </c>
      <c r="P2863" s="4" t="s">
        <v>8076</v>
      </c>
      <c r="Q2863" s="10" t="s">
        <v>79</v>
      </c>
      <c r="R2863" s="10" t="s">
        <v>8088</v>
      </c>
      <c r="S2863" s="13" t="s">
        <v>20</v>
      </c>
    </row>
    <row r="2864" spans="1:19" ht="15" hidden="1" customHeight="1" x14ac:dyDescent="0.25">
      <c r="A2864" s="10">
        <v>663679</v>
      </c>
      <c r="B2864" s="10" t="s">
        <v>32</v>
      </c>
      <c r="C2864" s="10"/>
      <c r="D2864" s="10"/>
      <c r="E2864" s="10"/>
      <c r="F2864" s="10" t="s">
        <v>4547</v>
      </c>
      <c r="G2864" s="11">
        <v>1062</v>
      </c>
      <c r="H2864" s="13"/>
      <c r="I2864" s="10">
        <v>5</v>
      </c>
      <c r="J2864" s="10">
        <v>10</v>
      </c>
      <c r="K2864" s="10" t="s">
        <v>303</v>
      </c>
      <c r="L2864" s="47"/>
      <c r="M2864" s="10" t="s">
        <v>45</v>
      </c>
      <c r="N2864" s="10"/>
      <c r="O2864" s="12">
        <v>41365</v>
      </c>
      <c r="P2864" s="4" t="s">
        <v>8076</v>
      </c>
      <c r="Q2864" s="10" t="s">
        <v>253</v>
      </c>
      <c r="R2864" s="10" t="s">
        <v>8088</v>
      </c>
      <c r="S2864" s="13" t="s">
        <v>20</v>
      </c>
    </row>
    <row r="2865" spans="1:19" s="10" customFormat="1" ht="15" hidden="1" customHeight="1" x14ac:dyDescent="0.25">
      <c r="A2865" s="10">
        <v>696770</v>
      </c>
      <c r="B2865" s="10" t="s">
        <v>112</v>
      </c>
      <c r="C2865" s="76" t="s">
        <v>8406</v>
      </c>
      <c r="D2865" s="76"/>
      <c r="E2865" s="76"/>
      <c r="F2865" s="10" t="s">
        <v>7129</v>
      </c>
      <c r="G2865" s="10">
        <v>5833.75</v>
      </c>
      <c r="I2865" s="10">
        <v>3</v>
      </c>
      <c r="J2865" s="10">
        <v>0</v>
      </c>
      <c r="K2865" s="10">
        <v>30</v>
      </c>
      <c r="L2865" s="10">
        <v>2</v>
      </c>
      <c r="M2865" s="10" t="s">
        <v>45</v>
      </c>
      <c r="O2865" s="12">
        <v>41501</v>
      </c>
      <c r="P2865" s="4" t="s">
        <v>8080</v>
      </c>
      <c r="Q2865" s="10" t="s">
        <v>19</v>
      </c>
      <c r="R2865" s="10" t="s">
        <v>8088</v>
      </c>
      <c r="S2865" s="10" t="s">
        <v>26</v>
      </c>
    </row>
    <row r="2866" spans="1:19" ht="15" hidden="1" customHeight="1" x14ac:dyDescent="0.25">
      <c r="A2866" s="10">
        <v>663681</v>
      </c>
      <c r="B2866" s="10" t="s">
        <v>32</v>
      </c>
      <c r="C2866" s="10"/>
      <c r="D2866" s="10"/>
      <c r="E2866" s="10"/>
      <c r="F2866" s="10" t="s">
        <v>4547</v>
      </c>
      <c r="G2866" s="11">
        <v>1062</v>
      </c>
      <c r="H2866" s="13"/>
      <c r="I2866" s="10">
        <v>5</v>
      </c>
      <c r="J2866" s="10">
        <v>10</v>
      </c>
      <c r="K2866" s="10" t="s">
        <v>303</v>
      </c>
      <c r="L2866" s="13"/>
      <c r="M2866" s="10" t="s">
        <v>45</v>
      </c>
      <c r="N2866" s="10"/>
      <c r="O2866" s="12">
        <v>41365</v>
      </c>
      <c r="P2866" s="4" t="s">
        <v>8076</v>
      </c>
      <c r="Q2866" s="10" t="s">
        <v>253</v>
      </c>
      <c r="R2866" s="10" t="s">
        <v>8088</v>
      </c>
      <c r="S2866" s="13" t="s">
        <v>20</v>
      </c>
    </row>
    <row r="2867" spans="1:19" ht="15" hidden="1" customHeight="1" x14ac:dyDescent="0.25">
      <c r="A2867" s="10">
        <v>663683</v>
      </c>
      <c r="B2867" s="10" t="s">
        <v>32</v>
      </c>
      <c r="C2867" s="10"/>
      <c r="D2867" s="10"/>
      <c r="E2867" s="10"/>
      <c r="F2867" s="10" t="s">
        <v>4549</v>
      </c>
      <c r="G2867" s="11">
        <v>1198.5</v>
      </c>
      <c r="H2867" s="13"/>
      <c r="I2867" s="10">
        <v>6</v>
      </c>
      <c r="J2867" s="10">
        <v>12</v>
      </c>
      <c r="K2867" s="10" t="s">
        <v>303</v>
      </c>
      <c r="L2867" s="13"/>
      <c r="M2867" s="10" t="s">
        <v>45</v>
      </c>
      <c r="N2867" s="10"/>
      <c r="O2867" s="12">
        <v>41365</v>
      </c>
      <c r="P2867" s="4" t="s">
        <v>8076</v>
      </c>
      <c r="Q2867" s="10" t="s">
        <v>253</v>
      </c>
      <c r="R2867" s="10" t="s">
        <v>8088</v>
      </c>
      <c r="S2867" s="13" t="s">
        <v>20</v>
      </c>
    </row>
    <row r="2868" spans="1:19" ht="15" hidden="1" customHeight="1" x14ac:dyDescent="0.25">
      <c r="A2868" s="10">
        <v>663684</v>
      </c>
      <c r="B2868" s="10" t="s">
        <v>32</v>
      </c>
      <c r="C2868" s="10"/>
      <c r="D2868" s="10"/>
      <c r="E2868" s="10"/>
      <c r="F2868" s="10" t="s">
        <v>4549</v>
      </c>
      <c r="G2868" s="11">
        <v>1198.5</v>
      </c>
      <c r="H2868" s="13"/>
      <c r="I2868" s="10">
        <v>6</v>
      </c>
      <c r="J2868" s="10">
        <v>12</v>
      </c>
      <c r="K2868" s="10" t="s">
        <v>303</v>
      </c>
      <c r="L2868" s="47"/>
      <c r="M2868" s="10" t="s">
        <v>45</v>
      </c>
      <c r="N2868" s="10"/>
      <c r="O2868" s="12">
        <v>41365</v>
      </c>
      <c r="P2868" s="4" t="s">
        <v>8076</v>
      </c>
      <c r="Q2868" s="10" t="s">
        <v>253</v>
      </c>
      <c r="R2868" s="10" t="s">
        <v>8088</v>
      </c>
      <c r="S2868" s="13" t="s">
        <v>20</v>
      </c>
    </row>
    <row r="2869" spans="1:19" ht="15" hidden="1" customHeight="1" x14ac:dyDescent="0.25">
      <c r="A2869" s="10">
        <v>663703</v>
      </c>
      <c r="B2869" s="10" t="s">
        <v>1001</v>
      </c>
      <c r="C2869" s="10"/>
      <c r="D2869" s="10"/>
      <c r="E2869" s="10"/>
      <c r="F2869" s="10" t="s">
        <v>4550</v>
      </c>
      <c r="G2869" s="11">
        <v>2530</v>
      </c>
      <c r="H2869" s="13"/>
      <c r="I2869" s="10">
        <v>3</v>
      </c>
      <c r="J2869" s="10" t="s">
        <v>4551</v>
      </c>
      <c r="K2869" s="47"/>
      <c r="L2869" s="47"/>
      <c r="M2869" s="10" t="s">
        <v>45</v>
      </c>
      <c r="N2869" s="10"/>
      <c r="O2869" s="12">
        <v>41365</v>
      </c>
      <c r="P2869" s="4" t="s">
        <v>8076</v>
      </c>
      <c r="Q2869" s="10" t="s">
        <v>39</v>
      </c>
      <c r="R2869" s="10" t="s">
        <v>8088</v>
      </c>
      <c r="S2869" s="13" t="s">
        <v>20</v>
      </c>
    </row>
    <row r="2870" spans="1:19" ht="15" hidden="1" customHeight="1" x14ac:dyDescent="0.25">
      <c r="A2870" s="10">
        <v>663719</v>
      </c>
      <c r="B2870" s="10" t="s">
        <v>3752</v>
      </c>
      <c r="C2870" s="10"/>
      <c r="D2870" s="10"/>
      <c r="E2870" s="10"/>
      <c r="F2870" s="10" t="s">
        <v>4552</v>
      </c>
      <c r="G2870" s="11">
        <v>1364</v>
      </c>
      <c r="H2870" s="13"/>
      <c r="I2870" s="10">
        <v>10</v>
      </c>
      <c r="J2870" s="47"/>
      <c r="K2870" s="10">
        <v>12</v>
      </c>
      <c r="L2870" s="10">
        <v>4</v>
      </c>
      <c r="M2870" s="10" t="s">
        <v>45</v>
      </c>
      <c r="N2870" s="10"/>
      <c r="O2870" s="12">
        <v>41365</v>
      </c>
      <c r="P2870" s="4" t="s">
        <v>8076</v>
      </c>
      <c r="Q2870" s="10" t="s">
        <v>75</v>
      </c>
      <c r="R2870" s="10" t="s">
        <v>8088</v>
      </c>
      <c r="S2870" s="13" t="s">
        <v>20</v>
      </c>
    </row>
    <row r="2871" spans="1:19" s="10" customFormat="1" ht="15" hidden="1" customHeight="1" x14ac:dyDescent="0.25">
      <c r="A2871" s="10">
        <v>628845</v>
      </c>
      <c r="B2871" s="10" t="s">
        <v>1197</v>
      </c>
      <c r="C2871" s="76" t="s">
        <v>8406</v>
      </c>
      <c r="D2871" s="76"/>
      <c r="E2871" s="76"/>
      <c r="F2871" s="10" t="s">
        <v>1198</v>
      </c>
      <c r="G2871" s="11">
        <v>1915.2</v>
      </c>
      <c r="I2871" s="10">
        <v>3</v>
      </c>
      <c r="J2871" s="10">
        <v>0</v>
      </c>
      <c r="K2871" s="10">
        <v>5</v>
      </c>
      <c r="L2871" s="10">
        <v>4</v>
      </c>
      <c r="M2871" s="10" t="s">
        <v>45</v>
      </c>
      <c r="O2871" s="12">
        <v>41208</v>
      </c>
      <c r="P2871" s="4" t="s">
        <v>8070</v>
      </c>
      <c r="Q2871" s="10" t="s">
        <v>140</v>
      </c>
      <c r="R2871" s="10" t="s">
        <v>8088</v>
      </c>
      <c r="S2871" s="10" t="s">
        <v>26</v>
      </c>
    </row>
    <row r="2872" spans="1:19" s="10" customFormat="1" ht="15" hidden="1" customHeight="1" x14ac:dyDescent="0.25">
      <c r="A2872" s="10">
        <v>661352</v>
      </c>
      <c r="B2872" s="10" t="s">
        <v>51</v>
      </c>
      <c r="C2872" s="76" t="s">
        <v>8406</v>
      </c>
      <c r="D2872" s="76"/>
      <c r="E2872" s="76"/>
      <c r="F2872" s="10" t="s">
        <v>4275</v>
      </c>
      <c r="G2872" s="11">
        <v>1310.4000000000001</v>
      </c>
      <c r="I2872" s="10">
        <v>3</v>
      </c>
      <c r="J2872" s="10">
        <v>0</v>
      </c>
      <c r="K2872" s="10">
        <v>5</v>
      </c>
      <c r="L2872" s="10">
        <v>4</v>
      </c>
      <c r="M2872" s="10" t="s">
        <v>18</v>
      </c>
      <c r="N2872" s="10">
        <v>799791</v>
      </c>
      <c r="O2872" s="12">
        <v>41351</v>
      </c>
      <c r="P2872" s="4" t="s">
        <v>8075</v>
      </c>
      <c r="Q2872" s="10" t="s">
        <v>49</v>
      </c>
      <c r="R2872" s="10" t="s">
        <v>8087</v>
      </c>
      <c r="S2872" s="10" t="s">
        <v>26</v>
      </c>
    </row>
    <row r="2873" spans="1:19" s="10" customFormat="1" ht="15" hidden="1" customHeight="1" x14ac:dyDescent="0.25">
      <c r="A2873" s="10">
        <v>656363</v>
      </c>
      <c r="B2873" s="10" t="s">
        <v>2184</v>
      </c>
      <c r="C2873" s="76" t="s">
        <v>8406</v>
      </c>
      <c r="D2873" s="76"/>
      <c r="E2873" s="76"/>
      <c r="F2873" s="10" t="s">
        <v>4018</v>
      </c>
      <c r="G2873" s="11">
        <v>0</v>
      </c>
      <c r="I2873" s="10">
        <v>3</v>
      </c>
      <c r="J2873" s="10">
        <v>0</v>
      </c>
      <c r="K2873" s="10">
        <v>57</v>
      </c>
      <c r="L2873" s="10">
        <v>1.5</v>
      </c>
      <c r="M2873" s="10" t="s">
        <v>45</v>
      </c>
      <c r="O2873" s="12">
        <v>41334</v>
      </c>
      <c r="P2873" s="4" t="s">
        <v>8075</v>
      </c>
      <c r="Q2873" s="10" t="s">
        <v>52</v>
      </c>
      <c r="R2873" s="10" t="s">
        <v>8088</v>
      </c>
      <c r="S2873" s="10" t="s">
        <v>26</v>
      </c>
    </row>
    <row r="2874" spans="1:19" ht="15" hidden="1" customHeight="1" x14ac:dyDescent="0.25">
      <c r="A2874" s="10">
        <v>663832</v>
      </c>
      <c r="B2874" s="10" t="s">
        <v>889</v>
      </c>
      <c r="C2874" s="10"/>
      <c r="D2874" s="10"/>
      <c r="E2874" s="10"/>
      <c r="F2874" s="10" t="s">
        <v>4532</v>
      </c>
      <c r="G2874" s="11">
        <v>3890</v>
      </c>
      <c r="H2874" s="13"/>
      <c r="I2874" s="10">
        <v>21</v>
      </c>
      <c r="J2874" s="10">
        <v>7</v>
      </c>
      <c r="K2874" s="10" t="s">
        <v>4533</v>
      </c>
      <c r="L2874" s="47"/>
      <c r="M2874" s="10" t="s">
        <v>45</v>
      </c>
      <c r="N2874" s="10"/>
      <c r="O2874" s="12">
        <v>41365</v>
      </c>
      <c r="P2874" s="4" t="s">
        <v>8076</v>
      </c>
      <c r="Q2874" s="10" t="s">
        <v>52</v>
      </c>
      <c r="R2874" s="47" t="s">
        <v>8087</v>
      </c>
      <c r="S2874" s="13" t="s">
        <v>20</v>
      </c>
    </row>
    <row r="2875" spans="1:19" s="10" customFormat="1" ht="15" hidden="1" customHeight="1" x14ac:dyDescent="0.25">
      <c r="A2875" s="10">
        <v>656366</v>
      </c>
      <c r="B2875" s="10" t="s">
        <v>2184</v>
      </c>
      <c r="C2875" s="76" t="s">
        <v>8406</v>
      </c>
      <c r="D2875" s="76"/>
      <c r="E2875" s="76"/>
      <c r="F2875" s="10" t="s">
        <v>4019</v>
      </c>
      <c r="G2875" s="11">
        <v>0</v>
      </c>
      <c r="I2875" s="10">
        <v>3</v>
      </c>
      <c r="J2875" s="10">
        <v>0</v>
      </c>
      <c r="K2875" s="10">
        <v>57</v>
      </c>
      <c r="L2875" s="10">
        <v>2</v>
      </c>
      <c r="M2875" s="10" t="s">
        <v>45</v>
      </c>
      <c r="O2875" s="12">
        <v>41334</v>
      </c>
      <c r="P2875" s="4" t="s">
        <v>8075</v>
      </c>
      <c r="Q2875" s="10" t="s">
        <v>52</v>
      </c>
      <c r="R2875" s="10" t="s">
        <v>8088</v>
      </c>
      <c r="S2875" s="10" t="s">
        <v>26</v>
      </c>
    </row>
    <row r="2876" spans="1:19" ht="15" hidden="1" customHeight="1" x14ac:dyDescent="0.25">
      <c r="A2876" s="10">
        <v>663902</v>
      </c>
      <c r="B2876" s="10" t="s">
        <v>912</v>
      </c>
      <c r="C2876" s="10"/>
      <c r="D2876" s="10"/>
      <c r="E2876" s="10"/>
      <c r="F2876" s="10" t="s">
        <v>4556</v>
      </c>
      <c r="G2876" s="11">
        <v>774</v>
      </c>
      <c r="H2876" s="13"/>
      <c r="I2876" s="10">
        <v>6</v>
      </c>
      <c r="J2876" s="10" t="s">
        <v>4557</v>
      </c>
      <c r="K2876" s="47"/>
      <c r="L2876" s="47"/>
      <c r="M2876" s="10" t="s">
        <v>45</v>
      </c>
      <c r="N2876" s="10"/>
      <c r="O2876" s="12">
        <v>41366</v>
      </c>
      <c r="P2876" s="4" t="s">
        <v>8076</v>
      </c>
      <c r="Q2876" s="10" t="s">
        <v>203</v>
      </c>
      <c r="R2876" s="10" t="s">
        <v>8088</v>
      </c>
      <c r="S2876" s="13" t="s">
        <v>20</v>
      </c>
    </row>
    <row r="2877" spans="1:19" ht="15" hidden="1" customHeight="1" x14ac:dyDescent="0.25">
      <c r="A2877" s="10">
        <v>663910</v>
      </c>
      <c r="B2877" s="10" t="s">
        <v>1098</v>
      </c>
      <c r="C2877" s="10"/>
      <c r="D2877" s="10"/>
      <c r="E2877" s="10"/>
      <c r="F2877" s="10" t="s">
        <v>4558</v>
      </c>
      <c r="G2877" s="11">
        <v>1583.5</v>
      </c>
      <c r="H2877" s="13"/>
      <c r="I2877" s="10">
        <v>5</v>
      </c>
      <c r="J2877" s="10">
        <v>40</v>
      </c>
      <c r="K2877" s="10" t="s">
        <v>4559</v>
      </c>
      <c r="L2877" s="47"/>
      <c r="M2877" s="10" t="s">
        <v>45</v>
      </c>
      <c r="N2877" s="10"/>
      <c r="O2877" s="12">
        <v>41366</v>
      </c>
      <c r="P2877" s="4" t="s">
        <v>8076</v>
      </c>
      <c r="Q2877" s="10" t="s">
        <v>253</v>
      </c>
      <c r="R2877" s="10" t="s">
        <v>8088</v>
      </c>
      <c r="S2877" s="13" t="s">
        <v>20</v>
      </c>
    </row>
    <row r="2878" spans="1:19" s="10" customFormat="1" ht="15" hidden="1" customHeight="1" x14ac:dyDescent="0.25">
      <c r="A2878" s="10">
        <v>646971</v>
      </c>
      <c r="B2878" s="10" t="s">
        <v>446</v>
      </c>
      <c r="C2878" s="76" t="s">
        <v>8406</v>
      </c>
      <c r="D2878" s="76"/>
      <c r="E2878" s="76"/>
      <c r="F2878" s="10" t="s">
        <v>447</v>
      </c>
      <c r="G2878" s="11">
        <v>0</v>
      </c>
      <c r="I2878" s="10">
        <v>3</v>
      </c>
      <c r="J2878" s="10">
        <v>3</v>
      </c>
      <c r="K2878" s="10">
        <v>11</v>
      </c>
      <c r="L2878" s="10">
        <v>2</v>
      </c>
      <c r="M2878" s="10" t="s">
        <v>18</v>
      </c>
      <c r="N2878" s="10">
        <v>766247</v>
      </c>
      <c r="O2878" s="12">
        <v>41283</v>
      </c>
      <c r="P2878" s="4" t="s">
        <v>8073</v>
      </c>
      <c r="Q2878" s="10" t="s">
        <v>75</v>
      </c>
      <c r="R2878" s="10" t="s">
        <v>8087</v>
      </c>
      <c r="S2878" s="10" t="s">
        <v>26</v>
      </c>
    </row>
    <row r="2879" spans="1:19" s="10" customFormat="1" ht="15" hidden="1" customHeight="1" x14ac:dyDescent="0.25">
      <c r="A2879" s="10">
        <v>678977</v>
      </c>
      <c r="B2879" s="10" t="s">
        <v>446</v>
      </c>
      <c r="C2879" s="76" t="s">
        <v>8406</v>
      </c>
      <c r="D2879" s="76"/>
      <c r="E2879" s="76"/>
      <c r="F2879" s="10" t="s">
        <v>447</v>
      </c>
      <c r="G2879" s="11">
        <v>1829</v>
      </c>
      <c r="I2879" s="10">
        <v>3</v>
      </c>
      <c r="J2879" s="10">
        <v>3</v>
      </c>
      <c r="K2879" s="10">
        <v>11</v>
      </c>
      <c r="L2879" s="10">
        <v>2</v>
      </c>
      <c r="M2879" s="10" t="s">
        <v>18</v>
      </c>
      <c r="N2879" s="10">
        <v>830423</v>
      </c>
      <c r="O2879" s="12">
        <v>41409</v>
      </c>
      <c r="P2879" s="4" t="s">
        <v>8077</v>
      </c>
      <c r="Q2879" s="10" t="s">
        <v>42</v>
      </c>
      <c r="R2879" s="10" t="s">
        <v>8087</v>
      </c>
      <c r="S2879" s="10" t="s">
        <v>26</v>
      </c>
    </row>
    <row r="2880" spans="1:19" ht="15" hidden="1" customHeight="1" x14ac:dyDescent="0.25">
      <c r="A2880" s="10">
        <v>663991</v>
      </c>
      <c r="B2880" s="10" t="s">
        <v>540</v>
      </c>
      <c r="C2880" s="10"/>
      <c r="D2880" s="10"/>
      <c r="E2880" s="10"/>
      <c r="F2880" s="10" t="s">
        <v>4562</v>
      </c>
      <c r="G2880" s="11">
        <v>3668</v>
      </c>
      <c r="H2880" s="13"/>
      <c r="I2880" s="10">
        <v>7.5</v>
      </c>
      <c r="J2880" s="10" t="s">
        <v>4563</v>
      </c>
      <c r="K2880" s="47"/>
      <c r="L2880" s="47"/>
      <c r="M2880" s="10" t="s">
        <v>45</v>
      </c>
      <c r="N2880" s="10"/>
      <c r="O2880" s="12">
        <v>41366</v>
      </c>
      <c r="P2880" s="4" t="s">
        <v>8076</v>
      </c>
      <c r="Q2880" s="10" t="s">
        <v>75</v>
      </c>
      <c r="R2880" s="10" t="s">
        <v>8088</v>
      </c>
      <c r="S2880" s="13" t="s">
        <v>20</v>
      </c>
    </row>
    <row r="2881" spans="1:19" ht="15" hidden="1" customHeight="1" x14ac:dyDescent="0.25">
      <c r="A2881" s="10">
        <v>664000</v>
      </c>
      <c r="B2881" s="10" t="s">
        <v>4564</v>
      </c>
      <c r="C2881" s="10"/>
      <c r="D2881" s="10"/>
      <c r="E2881" s="10"/>
      <c r="F2881" s="10" t="s">
        <v>4565</v>
      </c>
      <c r="G2881" s="11">
        <v>0</v>
      </c>
      <c r="H2881" s="13"/>
      <c r="I2881" s="10">
        <v>8</v>
      </c>
      <c r="J2881" s="10" t="s">
        <v>4566</v>
      </c>
      <c r="K2881" s="10" t="s">
        <v>4567</v>
      </c>
      <c r="L2881" s="10" t="s">
        <v>4568</v>
      </c>
      <c r="M2881" s="10" t="s">
        <v>45</v>
      </c>
      <c r="N2881" s="10"/>
      <c r="O2881" s="12">
        <v>41366</v>
      </c>
      <c r="P2881" s="4" t="s">
        <v>8076</v>
      </c>
      <c r="Q2881" s="10" t="s">
        <v>2490</v>
      </c>
      <c r="R2881" s="10" t="s">
        <v>8088</v>
      </c>
      <c r="S2881" s="13" t="s">
        <v>20</v>
      </c>
    </row>
    <row r="2882" spans="1:19" ht="15" hidden="1" customHeight="1" x14ac:dyDescent="0.25">
      <c r="A2882" s="10">
        <v>664015</v>
      </c>
      <c r="B2882" s="10" t="s">
        <v>2046</v>
      </c>
      <c r="C2882" s="10"/>
      <c r="D2882" s="10"/>
      <c r="E2882" s="10"/>
      <c r="F2882" s="10" t="s">
        <v>4569</v>
      </c>
      <c r="G2882" s="11">
        <v>3352.5</v>
      </c>
      <c r="H2882" s="13"/>
      <c r="I2882" s="10">
        <v>4</v>
      </c>
      <c r="J2882" s="47"/>
      <c r="K2882" s="10">
        <v>6</v>
      </c>
      <c r="L2882" s="10">
        <v>2</v>
      </c>
      <c r="M2882" s="10" t="s">
        <v>45</v>
      </c>
      <c r="N2882" s="10"/>
      <c r="O2882" s="12">
        <v>41366</v>
      </c>
      <c r="P2882" s="4" t="s">
        <v>8076</v>
      </c>
      <c r="Q2882" s="10" t="s">
        <v>2050</v>
      </c>
      <c r="R2882" s="10" t="s">
        <v>8088</v>
      </c>
      <c r="S2882" s="13" t="s">
        <v>20</v>
      </c>
    </row>
    <row r="2883" spans="1:19" ht="15" hidden="1" customHeight="1" x14ac:dyDescent="0.25">
      <c r="A2883" s="10">
        <v>664027</v>
      </c>
      <c r="B2883" s="10" t="s">
        <v>4570</v>
      </c>
      <c r="C2883" s="10"/>
      <c r="D2883" s="10"/>
      <c r="E2883" s="10"/>
      <c r="F2883" s="10" t="s">
        <v>4571</v>
      </c>
      <c r="G2883" s="11">
        <v>2679.6</v>
      </c>
      <c r="H2883" s="13"/>
      <c r="I2883" s="10">
        <v>19</v>
      </c>
      <c r="J2883" s="10" t="s">
        <v>4572</v>
      </c>
      <c r="K2883" s="47"/>
      <c r="L2883" s="47"/>
      <c r="M2883" s="10" t="s">
        <v>45</v>
      </c>
      <c r="N2883" s="10"/>
      <c r="O2883" s="12">
        <v>41366</v>
      </c>
      <c r="P2883" s="4" t="s">
        <v>8076</v>
      </c>
      <c r="Q2883" s="10" t="s">
        <v>2852</v>
      </c>
      <c r="R2883" s="10" t="s">
        <v>8088</v>
      </c>
      <c r="S2883" s="13" t="s">
        <v>20</v>
      </c>
    </row>
    <row r="2884" spans="1:19" s="10" customFormat="1" ht="15" hidden="1" customHeight="1" x14ac:dyDescent="0.25">
      <c r="A2884" s="10">
        <v>704865</v>
      </c>
      <c r="B2884" s="10" t="s">
        <v>446</v>
      </c>
      <c r="C2884" s="76" t="s">
        <v>8406</v>
      </c>
      <c r="D2884" s="76"/>
      <c r="E2884" s="76"/>
      <c r="F2884" s="10" t="s">
        <v>7851</v>
      </c>
      <c r="G2884" s="10">
        <v>1920</v>
      </c>
      <c r="I2884" s="10">
        <v>3</v>
      </c>
      <c r="J2884" s="10">
        <v>3</v>
      </c>
      <c r="K2884" s="10">
        <v>11</v>
      </c>
      <c r="L2884" s="10">
        <v>2</v>
      </c>
      <c r="M2884" s="10" t="s">
        <v>18</v>
      </c>
      <c r="N2884" s="10">
        <v>890140</v>
      </c>
      <c r="O2884" s="12">
        <v>41523</v>
      </c>
      <c r="P2884" s="4" t="s">
        <v>8081</v>
      </c>
      <c r="Q2884" s="10" t="s">
        <v>75</v>
      </c>
      <c r="R2884" s="10" t="s">
        <v>8087</v>
      </c>
      <c r="S2884" s="10" t="s">
        <v>26</v>
      </c>
    </row>
    <row r="2885" spans="1:19" s="10" customFormat="1" ht="15" hidden="1" customHeight="1" x14ac:dyDescent="0.25">
      <c r="A2885" s="10">
        <v>670861</v>
      </c>
      <c r="B2885" s="10" t="s">
        <v>4907</v>
      </c>
      <c r="C2885" s="76" t="s">
        <v>8406</v>
      </c>
      <c r="D2885" s="76"/>
      <c r="E2885" s="76"/>
      <c r="F2885" s="10" t="s">
        <v>5201</v>
      </c>
      <c r="G2885" s="11">
        <v>0</v>
      </c>
      <c r="I2885" s="10">
        <v>3</v>
      </c>
      <c r="K2885" s="10">
        <v>10</v>
      </c>
      <c r="L2885" s="10">
        <v>1.5</v>
      </c>
      <c r="M2885" s="10" t="s">
        <v>45</v>
      </c>
      <c r="O2885" s="12">
        <v>41394</v>
      </c>
      <c r="P2885" s="4" t="s">
        <v>8076</v>
      </c>
      <c r="Q2885" s="10" t="s">
        <v>3717</v>
      </c>
      <c r="R2885" s="10" t="s">
        <v>8088</v>
      </c>
      <c r="S2885" s="10" t="s">
        <v>26</v>
      </c>
    </row>
    <row r="2886" spans="1:19" s="10" customFormat="1" ht="15" hidden="1" customHeight="1" x14ac:dyDescent="0.25">
      <c r="A2886" s="10">
        <v>698080</v>
      </c>
      <c r="B2886" s="10" t="s">
        <v>1322</v>
      </c>
      <c r="C2886" s="76" t="s">
        <v>8406</v>
      </c>
      <c r="D2886" s="76"/>
      <c r="E2886" s="76"/>
      <c r="F2886" s="10" t="s">
        <v>7280</v>
      </c>
      <c r="G2886" s="10">
        <v>0</v>
      </c>
      <c r="I2886" s="10">
        <v>3</v>
      </c>
      <c r="K2886" s="10">
        <v>3</v>
      </c>
      <c r="L2886" s="10">
        <v>3</v>
      </c>
      <c r="M2886" s="10" t="s">
        <v>45</v>
      </c>
      <c r="O2886" s="12">
        <v>41530</v>
      </c>
      <c r="P2886" s="4" t="s">
        <v>8081</v>
      </c>
      <c r="Q2886" s="10" t="s">
        <v>5913</v>
      </c>
      <c r="R2886" s="10" t="s">
        <v>8088</v>
      </c>
      <c r="S2886" s="10" t="s">
        <v>26</v>
      </c>
    </row>
    <row r="2887" spans="1:19" s="10" customFormat="1" ht="15" hidden="1" customHeight="1" x14ac:dyDescent="0.25">
      <c r="A2887" s="10">
        <v>674030</v>
      </c>
      <c r="B2887" s="10" t="s">
        <v>2812</v>
      </c>
      <c r="C2887" s="76" t="s">
        <v>8406</v>
      </c>
      <c r="D2887" s="76"/>
      <c r="E2887" s="76"/>
      <c r="F2887" s="10" t="s">
        <v>5680</v>
      </c>
      <c r="G2887" s="11">
        <v>0</v>
      </c>
      <c r="I2887" s="10">
        <v>3</v>
      </c>
      <c r="K2887" s="10">
        <v>4</v>
      </c>
      <c r="L2887" s="10">
        <v>4</v>
      </c>
      <c r="M2887" s="10" t="s">
        <v>45</v>
      </c>
      <c r="O2887" s="12">
        <v>41423</v>
      </c>
      <c r="P2887" s="4" t="s">
        <v>8077</v>
      </c>
      <c r="Q2887" s="10" t="s">
        <v>3717</v>
      </c>
      <c r="R2887" s="10" t="s">
        <v>8088</v>
      </c>
      <c r="S2887" s="10" t="s">
        <v>26</v>
      </c>
    </row>
    <row r="2888" spans="1:19" s="10" customFormat="1" ht="15" hidden="1" customHeight="1" x14ac:dyDescent="0.25">
      <c r="A2888" s="10">
        <v>648127</v>
      </c>
      <c r="B2888" s="10" t="s">
        <v>2863</v>
      </c>
      <c r="C2888" s="76" t="s">
        <v>8406</v>
      </c>
      <c r="D2888" s="76"/>
      <c r="E2888" s="76"/>
      <c r="F2888" s="10" t="s">
        <v>2874</v>
      </c>
      <c r="G2888" s="11">
        <v>1611.5</v>
      </c>
      <c r="I2888" s="10">
        <v>3.25</v>
      </c>
      <c r="J2888" s="10">
        <v>2.63</v>
      </c>
      <c r="K2888" s="10">
        <v>14</v>
      </c>
      <c r="L2888" s="10">
        <v>3</v>
      </c>
      <c r="M2888" s="10" t="s">
        <v>18</v>
      </c>
      <c r="N2888" s="10">
        <v>769480</v>
      </c>
      <c r="O2888" s="12">
        <v>41290</v>
      </c>
      <c r="P2888" s="4" t="s">
        <v>8073</v>
      </c>
      <c r="Q2888" s="10" t="s">
        <v>31</v>
      </c>
      <c r="R2888" s="10" t="s">
        <v>8088</v>
      </c>
      <c r="S2888" s="10" t="s">
        <v>26</v>
      </c>
    </row>
    <row r="2889" spans="1:19" s="10" customFormat="1" ht="15" hidden="1" customHeight="1" x14ac:dyDescent="0.25">
      <c r="A2889" s="10">
        <v>624733</v>
      </c>
      <c r="B2889" s="10" t="s">
        <v>773</v>
      </c>
      <c r="C2889" s="76" t="s">
        <v>8406</v>
      </c>
      <c r="D2889" s="76"/>
      <c r="E2889" s="76"/>
      <c r="F2889" s="10" t="s">
        <v>776</v>
      </c>
      <c r="G2889" s="11">
        <v>1106.5</v>
      </c>
      <c r="I2889" s="10">
        <v>3.5</v>
      </c>
      <c r="J2889" s="10">
        <v>0</v>
      </c>
      <c r="K2889" s="10">
        <v>11.5</v>
      </c>
      <c r="L2889" s="10">
        <v>2</v>
      </c>
      <c r="M2889" s="10" t="s">
        <v>45</v>
      </c>
      <c r="O2889" s="12">
        <v>41191</v>
      </c>
      <c r="P2889" s="4" t="s">
        <v>8070</v>
      </c>
      <c r="Q2889" s="10" t="s">
        <v>71</v>
      </c>
      <c r="R2889" s="10" t="s">
        <v>8088</v>
      </c>
      <c r="S2889" s="10" t="s">
        <v>26</v>
      </c>
    </row>
    <row r="2890" spans="1:19" ht="15" hidden="1" customHeight="1" x14ac:dyDescent="0.25">
      <c r="A2890" s="10">
        <v>664124</v>
      </c>
      <c r="B2890" s="10" t="s">
        <v>4580</v>
      </c>
      <c r="C2890" s="10"/>
      <c r="D2890" s="10"/>
      <c r="E2890" s="10"/>
      <c r="F2890" s="10" t="s">
        <v>4581</v>
      </c>
      <c r="G2890" s="11">
        <v>1357.1</v>
      </c>
      <c r="H2890" s="13"/>
      <c r="I2890" s="10" t="s">
        <v>4582</v>
      </c>
      <c r="J2890" s="10">
        <v>12</v>
      </c>
      <c r="K2890" s="47"/>
      <c r="L2890" s="47"/>
      <c r="M2890" s="10" t="s">
        <v>45</v>
      </c>
      <c r="N2890" s="10"/>
      <c r="O2890" s="12">
        <v>41366</v>
      </c>
      <c r="P2890" s="4" t="s">
        <v>8076</v>
      </c>
      <c r="Q2890" s="10" t="s">
        <v>34</v>
      </c>
      <c r="R2890" s="10" t="s">
        <v>8088</v>
      </c>
      <c r="S2890" s="13" t="s">
        <v>20</v>
      </c>
    </row>
    <row r="2891" spans="1:19" s="10" customFormat="1" ht="15" hidden="1" customHeight="1" x14ac:dyDescent="0.25">
      <c r="A2891" s="10">
        <v>697894</v>
      </c>
      <c r="B2891" s="10" t="s">
        <v>15</v>
      </c>
      <c r="C2891" s="76" t="s">
        <v>8406</v>
      </c>
      <c r="D2891" s="76"/>
      <c r="E2891" s="76"/>
      <c r="F2891" s="10" t="s">
        <v>7251</v>
      </c>
      <c r="G2891" s="10">
        <v>2159.1</v>
      </c>
      <c r="I2891" s="10">
        <v>3.5</v>
      </c>
      <c r="J2891" s="10">
        <v>0</v>
      </c>
      <c r="K2891" s="10">
        <v>26</v>
      </c>
      <c r="L2891" s="10">
        <v>2</v>
      </c>
      <c r="M2891" s="10" t="s">
        <v>45</v>
      </c>
      <c r="O2891" s="12">
        <v>41507</v>
      </c>
      <c r="P2891" s="4" t="s">
        <v>8080</v>
      </c>
      <c r="Q2891" s="10" t="s">
        <v>19</v>
      </c>
      <c r="R2891" s="10" t="s">
        <v>8087</v>
      </c>
      <c r="S2891" s="10" t="s">
        <v>26</v>
      </c>
    </row>
    <row r="2892" spans="1:19" s="10" customFormat="1" ht="15" hidden="1" customHeight="1" x14ac:dyDescent="0.25">
      <c r="A2892" s="10">
        <v>655544</v>
      </c>
      <c r="B2892" s="10" t="s">
        <v>3935</v>
      </c>
      <c r="C2892" s="76" t="s">
        <v>8406</v>
      </c>
      <c r="D2892" s="76"/>
      <c r="E2892" s="76"/>
      <c r="F2892" s="10" t="s">
        <v>3936</v>
      </c>
      <c r="G2892" s="11">
        <v>262.7</v>
      </c>
      <c r="I2892" s="10">
        <v>3.5</v>
      </c>
      <c r="J2892" s="10">
        <v>0</v>
      </c>
      <c r="K2892" s="10">
        <v>5</v>
      </c>
      <c r="L2892" s="10">
        <v>4</v>
      </c>
      <c r="M2892" s="10" t="s">
        <v>45</v>
      </c>
      <c r="O2892" s="12">
        <v>41332</v>
      </c>
      <c r="P2892" s="4" t="s">
        <v>8074</v>
      </c>
      <c r="Q2892" s="10" t="s">
        <v>25</v>
      </c>
      <c r="R2892" s="10" t="s">
        <v>8087</v>
      </c>
      <c r="S2892" s="10" t="s">
        <v>26</v>
      </c>
    </row>
    <row r="2893" spans="1:19" s="10" customFormat="1" ht="15" hidden="1" customHeight="1" x14ac:dyDescent="0.25">
      <c r="A2893" s="10">
        <v>660407</v>
      </c>
      <c r="B2893" s="10" t="s">
        <v>3935</v>
      </c>
      <c r="C2893" s="76" t="s">
        <v>8406</v>
      </c>
      <c r="D2893" s="76"/>
      <c r="E2893" s="76"/>
      <c r="F2893" s="10" t="s">
        <v>3936</v>
      </c>
      <c r="G2893" s="11">
        <v>262</v>
      </c>
      <c r="I2893" s="10">
        <v>3.5</v>
      </c>
      <c r="J2893" s="10">
        <v>0</v>
      </c>
      <c r="K2893" s="10">
        <v>5</v>
      </c>
      <c r="L2893" s="10">
        <v>4</v>
      </c>
      <c r="M2893" s="10" t="s">
        <v>18</v>
      </c>
      <c r="N2893" s="10">
        <v>792467</v>
      </c>
      <c r="O2893" s="12">
        <v>41337</v>
      </c>
      <c r="P2893" s="4" t="s">
        <v>8075</v>
      </c>
      <c r="Q2893" s="10" t="s">
        <v>31</v>
      </c>
      <c r="R2893" s="10" t="s">
        <v>8087</v>
      </c>
      <c r="S2893" s="10" t="s">
        <v>26</v>
      </c>
    </row>
    <row r="2894" spans="1:19" s="10" customFormat="1" ht="15" hidden="1" customHeight="1" x14ac:dyDescent="0.25">
      <c r="A2894" s="10">
        <v>658468</v>
      </c>
      <c r="B2894" s="10" t="s">
        <v>1199</v>
      </c>
      <c r="C2894" s="76" t="s">
        <v>8406</v>
      </c>
      <c r="D2894" s="76"/>
      <c r="E2894" s="76"/>
      <c r="F2894" s="10" t="s">
        <v>3863</v>
      </c>
      <c r="G2894" s="11">
        <v>366.6</v>
      </c>
      <c r="I2894" s="10">
        <v>3.5</v>
      </c>
      <c r="J2894" s="10">
        <v>0</v>
      </c>
      <c r="K2894" s="10">
        <v>6</v>
      </c>
      <c r="L2894" s="10">
        <v>4</v>
      </c>
      <c r="M2894" s="10" t="s">
        <v>18</v>
      </c>
      <c r="N2894" s="10">
        <v>788868</v>
      </c>
      <c r="O2894" s="12">
        <v>41330</v>
      </c>
      <c r="P2894" s="4" t="s">
        <v>8074</v>
      </c>
      <c r="Q2894" s="10" t="s">
        <v>23</v>
      </c>
      <c r="R2894" s="10" t="s">
        <v>8087</v>
      </c>
      <c r="S2894" s="10" t="s">
        <v>26</v>
      </c>
    </row>
    <row r="2895" spans="1:19" s="10" customFormat="1" ht="15" hidden="1" customHeight="1" x14ac:dyDescent="0.25">
      <c r="A2895" s="10">
        <v>704096</v>
      </c>
      <c r="B2895" s="10" t="s">
        <v>784</v>
      </c>
      <c r="C2895" s="76" t="s">
        <v>8406</v>
      </c>
      <c r="D2895" s="76"/>
      <c r="E2895" s="76"/>
      <c r="F2895" s="10" t="s">
        <v>7776</v>
      </c>
      <c r="G2895" s="10">
        <v>0</v>
      </c>
      <c r="I2895" s="10">
        <v>3.5</v>
      </c>
      <c r="J2895" s="10">
        <v>0</v>
      </c>
      <c r="K2895" s="10">
        <v>8</v>
      </c>
      <c r="L2895" s="10">
        <v>1.5</v>
      </c>
      <c r="M2895" s="10" t="s">
        <v>45</v>
      </c>
      <c r="O2895" s="12">
        <v>41535</v>
      </c>
      <c r="P2895" s="4" t="s">
        <v>8081</v>
      </c>
      <c r="Q2895" s="10" t="s">
        <v>71</v>
      </c>
      <c r="R2895" s="10" t="s">
        <v>8088</v>
      </c>
      <c r="S2895" s="10" t="s">
        <v>26</v>
      </c>
    </row>
    <row r="2896" spans="1:19" s="10" customFormat="1" ht="15" hidden="1" customHeight="1" x14ac:dyDescent="0.25">
      <c r="A2896" s="10">
        <v>632115</v>
      </c>
      <c r="B2896" s="10" t="s">
        <v>1219</v>
      </c>
      <c r="C2896" s="76" t="s">
        <v>8406</v>
      </c>
      <c r="D2896" s="76"/>
      <c r="E2896" s="76"/>
      <c r="F2896" s="10" t="s">
        <v>1220</v>
      </c>
      <c r="G2896" s="11">
        <v>1335.5</v>
      </c>
      <c r="I2896" s="10">
        <v>3.5</v>
      </c>
      <c r="J2896" s="10">
        <v>0</v>
      </c>
      <c r="K2896" s="10">
        <v>8.5</v>
      </c>
      <c r="L2896" s="10">
        <v>4</v>
      </c>
      <c r="M2896" s="10" t="s">
        <v>18</v>
      </c>
      <c r="N2896" s="10">
        <v>735905</v>
      </c>
      <c r="O2896" s="12">
        <v>41211</v>
      </c>
      <c r="P2896" s="4" t="s">
        <v>8070</v>
      </c>
      <c r="Q2896" s="10" t="s">
        <v>52</v>
      </c>
      <c r="R2896" s="10" t="s">
        <v>8087</v>
      </c>
      <c r="S2896" s="10" t="s">
        <v>26</v>
      </c>
    </row>
    <row r="2897" spans="1:19" s="10" customFormat="1" ht="15" hidden="1" customHeight="1" x14ac:dyDescent="0.25">
      <c r="A2897" s="10">
        <v>704090</v>
      </c>
      <c r="B2897" s="10" t="s">
        <v>7768</v>
      </c>
      <c r="C2897" s="76" t="s">
        <v>8408</v>
      </c>
      <c r="D2897" s="76"/>
      <c r="E2897" s="76"/>
      <c r="F2897" s="10" t="s">
        <v>7769</v>
      </c>
      <c r="G2897" s="10">
        <v>965.88</v>
      </c>
      <c r="I2897" s="10">
        <v>33</v>
      </c>
      <c r="J2897" s="10">
        <v>0</v>
      </c>
      <c r="K2897" s="10">
        <v>24</v>
      </c>
      <c r="L2897" s="10">
        <v>1</v>
      </c>
      <c r="M2897" s="10" t="s">
        <v>45</v>
      </c>
      <c r="O2897" s="12">
        <v>41535</v>
      </c>
      <c r="P2897" s="4" t="s">
        <v>8081</v>
      </c>
      <c r="Q2897" s="10" t="s">
        <v>2852</v>
      </c>
      <c r="R2897" s="10" t="s">
        <v>8088</v>
      </c>
      <c r="S2897" s="10" t="s">
        <v>26</v>
      </c>
    </row>
    <row r="2898" spans="1:19" s="10" customFormat="1" ht="15" hidden="1" customHeight="1" x14ac:dyDescent="0.25">
      <c r="A2898" s="10">
        <v>702713</v>
      </c>
      <c r="B2898" s="10" t="s">
        <v>94</v>
      </c>
      <c r="C2898" s="76" t="s">
        <v>8408</v>
      </c>
      <c r="D2898" s="76"/>
      <c r="E2898" s="76"/>
      <c r="F2898" s="10" t="s">
        <v>7671</v>
      </c>
      <c r="G2898" s="10">
        <v>919.84</v>
      </c>
      <c r="I2898" s="10">
        <v>37</v>
      </c>
      <c r="J2898" s="10">
        <v>0</v>
      </c>
      <c r="K2898" s="10">
        <v>68</v>
      </c>
      <c r="L2898" s="10">
        <v>1.25</v>
      </c>
      <c r="M2898" s="10" t="s">
        <v>18</v>
      </c>
      <c r="N2898" s="10">
        <v>886524</v>
      </c>
      <c r="O2898" s="12">
        <v>41515</v>
      </c>
      <c r="P2898" s="4" t="s">
        <v>8080</v>
      </c>
      <c r="Q2898" s="10" t="s">
        <v>95</v>
      </c>
      <c r="R2898" s="10" t="s">
        <v>8087</v>
      </c>
      <c r="S2898" s="10" t="s">
        <v>26</v>
      </c>
    </row>
    <row r="2899" spans="1:19" s="10" customFormat="1" ht="15" hidden="1" customHeight="1" x14ac:dyDescent="0.25">
      <c r="A2899" s="10">
        <v>656540</v>
      </c>
      <c r="B2899" s="10" t="s">
        <v>3644</v>
      </c>
      <c r="C2899" s="76" t="s">
        <v>8411</v>
      </c>
      <c r="D2899" s="76"/>
      <c r="E2899" s="76"/>
      <c r="F2899" s="10" t="s">
        <v>3645</v>
      </c>
      <c r="G2899" s="11">
        <v>1009.39</v>
      </c>
      <c r="I2899" s="10">
        <v>36</v>
      </c>
      <c r="J2899" s="10">
        <v>0</v>
      </c>
      <c r="K2899" s="10">
        <v>58</v>
      </c>
      <c r="L2899" s="10">
        <v>3</v>
      </c>
      <c r="M2899" s="10" t="s">
        <v>18</v>
      </c>
      <c r="N2899" s="10">
        <v>784692</v>
      </c>
      <c r="O2899" s="12">
        <v>41320</v>
      </c>
      <c r="P2899" s="4" t="s">
        <v>8074</v>
      </c>
      <c r="Q2899" s="10" t="s">
        <v>75</v>
      </c>
      <c r="R2899" s="10" t="s">
        <v>8088</v>
      </c>
      <c r="S2899" s="10" t="s">
        <v>26</v>
      </c>
    </row>
    <row r="2900" spans="1:19" ht="15" hidden="1" customHeight="1" x14ac:dyDescent="0.25">
      <c r="A2900" s="10">
        <v>664211</v>
      </c>
      <c r="B2900" s="10" t="s">
        <v>4592</v>
      </c>
      <c r="C2900" s="10"/>
      <c r="D2900" s="10"/>
      <c r="E2900" s="10"/>
      <c r="F2900" s="10" t="s">
        <v>4593</v>
      </c>
      <c r="G2900" s="11">
        <v>0</v>
      </c>
      <c r="H2900" s="13"/>
      <c r="I2900" s="10">
        <v>7.125</v>
      </c>
      <c r="J2900" s="47"/>
      <c r="K2900" s="10">
        <v>6.625</v>
      </c>
      <c r="L2900" s="10">
        <v>4</v>
      </c>
      <c r="M2900" s="10" t="s">
        <v>45</v>
      </c>
      <c r="N2900" s="10"/>
      <c r="O2900" s="12">
        <v>41367</v>
      </c>
      <c r="P2900" s="4" t="s">
        <v>8076</v>
      </c>
      <c r="Q2900" s="10" t="s">
        <v>987</v>
      </c>
      <c r="R2900" s="10" t="s">
        <v>8088</v>
      </c>
      <c r="S2900" s="13" t="s">
        <v>20</v>
      </c>
    </row>
    <row r="2901" spans="1:19" s="10" customFormat="1" ht="15" hidden="1" customHeight="1" x14ac:dyDescent="0.25">
      <c r="A2901" s="10">
        <v>632126</v>
      </c>
      <c r="B2901" s="10" t="s">
        <v>1492</v>
      </c>
      <c r="C2901" s="76" t="s">
        <v>8414</v>
      </c>
      <c r="D2901" s="76"/>
      <c r="E2901" s="76"/>
      <c r="F2901" s="10" t="s">
        <v>1577</v>
      </c>
      <c r="G2901" s="11">
        <v>18859.52</v>
      </c>
      <c r="I2901" s="10">
        <v>37.75</v>
      </c>
      <c r="J2901" s="10">
        <v>0</v>
      </c>
      <c r="K2901" s="10">
        <v>39.5</v>
      </c>
      <c r="L2901" s="10">
        <v>4</v>
      </c>
      <c r="M2901" s="10" t="s">
        <v>45</v>
      </c>
      <c r="O2901" s="12">
        <v>41222</v>
      </c>
      <c r="P2901" s="4" t="s">
        <v>8071</v>
      </c>
      <c r="Q2901" s="10" t="s">
        <v>52</v>
      </c>
      <c r="R2901" s="10" t="s">
        <v>8088</v>
      </c>
      <c r="S2901" s="10" t="s">
        <v>26</v>
      </c>
    </row>
    <row r="2902" spans="1:19" s="10" customFormat="1" ht="15" hidden="1" customHeight="1" x14ac:dyDescent="0.25">
      <c r="A2902" s="10">
        <v>631388</v>
      </c>
      <c r="B2902" s="10" t="s">
        <v>1492</v>
      </c>
      <c r="C2902" s="76" t="s">
        <v>8414</v>
      </c>
      <c r="D2902" s="76"/>
      <c r="E2902" s="76"/>
      <c r="F2902" s="10" t="s">
        <v>1493</v>
      </c>
      <c r="G2902" s="11">
        <v>86061.36</v>
      </c>
      <c r="I2902" s="10">
        <v>37.880000000000003</v>
      </c>
      <c r="J2902" s="10">
        <v>0</v>
      </c>
      <c r="K2902" s="10">
        <v>70.88</v>
      </c>
      <c r="L2902" s="10">
        <v>4</v>
      </c>
      <c r="M2902" s="10" t="s">
        <v>45</v>
      </c>
      <c r="O2902" s="12">
        <v>41220</v>
      </c>
      <c r="P2902" s="4" t="s">
        <v>8071</v>
      </c>
      <c r="Q2902" s="10" t="s">
        <v>37</v>
      </c>
      <c r="R2902" s="10" t="s">
        <v>8087</v>
      </c>
      <c r="S2902" s="10" t="s">
        <v>26</v>
      </c>
    </row>
    <row r="2903" spans="1:19" s="10" customFormat="1" ht="15" hidden="1" customHeight="1" x14ac:dyDescent="0.25">
      <c r="A2903" s="10">
        <v>652766</v>
      </c>
      <c r="B2903" s="10" t="s">
        <v>1173</v>
      </c>
      <c r="C2903" s="76" t="s">
        <v>8414</v>
      </c>
      <c r="D2903" s="76"/>
      <c r="E2903" s="76"/>
      <c r="F2903" s="10" t="s">
        <v>3316</v>
      </c>
      <c r="G2903" s="11">
        <v>5026</v>
      </c>
      <c r="I2903" s="10">
        <v>60</v>
      </c>
      <c r="L2903" s="10">
        <v>1.75</v>
      </c>
      <c r="M2903" s="10" t="s">
        <v>18</v>
      </c>
      <c r="N2903" s="10">
        <v>778321</v>
      </c>
      <c r="O2903" s="12">
        <v>41309</v>
      </c>
      <c r="P2903" s="4" t="s">
        <v>8074</v>
      </c>
      <c r="Q2903" s="10" t="s">
        <v>74</v>
      </c>
      <c r="R2903" s="10" t="s">
        <v>8088</v>
      </c>
      <c r="S2903" s="10" t="s">
        <v>26</v>
      </c>
    </row>
    <row r="2904" spans="1:19" ht="15" hidden="1" customHeight="1" x14ac:dyDescent="0.25">
      <c r="A2904" s="10">
        <v>664259</v>
      </c>
      <c r="B2904" s="10" t="s">
        <v>468</v>
      </c>
      <c r="C2904" s="10"/>
      <c r="D2904" s="10"/>
      <c r="E2904" s="10"/>
      <c r="F2904" s="10" t="s">
        <v>4598</v>
      </c>
      <c r="G2904" s="11">
        <v>1075</v>
      </c>
      <c r="H2904" s="13"/>
      <c r="I2904" s="10" t="s">
        <v>119</v>
      </c>
      <c r="J2904" s="10">
        <v>6</v>
      </c>
      <c r="K2904" s="10" t="s">
        <v>303</v>
      </c>
      <c r="L2904" s="47"/>
      <c r="M2904" s="10" t="s">
        <v>45</v>
      </c>
      <c r="N2904" s="10"/>
      <c r="O2904" s="12">
        <v>41367</v>
      </c>
      <c r="P2904" s="4" t="s">
        <v>8076</v>
      </c>
      <c r="Q2904" s="10" t="s">
        <v>253</v>
      </c>
      <c r="R2904" s="10" t="s">
        <v>8088</v>
      </c>
      <c r="S2904" s="13" t="s">
        <v>20</v>
      </c>
    </row>
    <row r="2905" spans="1:19" ht="15" hidden="1" customHeight="1" x14ac:dyDescent="0.25">
      <c r="A2905" s="10">
        <v>664262</v>
      </c>
      <c r="B2905" s="10" t="s">
        <v>468</v>
      </c>
      <c r="C2905" s="10"/>
      <c r="D2905" s="10"/>
      <c r="E2905" s="10"/>
      <c r="F2905" s="10" t="s">
        <v>4599</v>
      </c>
      <c r="G2905" s="11">
        <v>1194</v>
      </c>
      <c r="H2905" s="13"/>
      <c r="I2905" s="10" t="s">
        <v>119</v>
      </c>
      <c r="J2905" s="10">
        <v>6</v>
      </c>
      <c r="K2905" s="10" t="s">
        <v>2350</v>
      </c>
      <c r="L2905" s="47"/>
      <c r="M2905" s="10" t="s">
        <v>45</v>
      </c>
      <c r="N2905" s="10"/>
      <c r="O2905" s="12">
        <v>41367</v>
      </c>
      <c r="P2905" s="4" t="s">
        <v>8076</v>
      </c>
      <c r="Q2905" s="10" t="s">
        <v>253</v>
      </c>
      <c r="R2905" s="10" t="s">
        <v>8088</v>
      </c>
      <c r="S2905" s="13" t="s">
        <v>20</v>
      </c>
    </row>
    <row r="2906" spans="1:19" s="10" customFormat="1" ht="15" hidden="1" customHeight="1" x14ac:dyDescent="0.25">
      <c r="A2906" s="10">
        <v>627912</v>
      </c>
      <c r="B2906" s="10" t="s">
        <v>391</v>
      </c>
      <c r="C2906" s="76" t="s">
        <v>8414</v>
      </c>
      <c r="D2906" s="76"/>
      <c r="E2906" s="76"/>
      <c r="F2906" s="10" t="s">
        <v>1104</v>
      </c>
      <c r="G2906" s="11">
        <v>2605.98</v>
      </c>
      <c r="I2906" s="10">
        <v>72</v>
      </c>
      <c r="L2906" s="10">
        <v>1.5</v>
      </c>
      <c r="M2906" s="10" t="s">
        <v>45</v>
      </c>
      <c r="O2906" s="12">
        <v>41205</v>
      </c>
      <c r="P2906" s="4" t="s">
        <v>8070</v>
      </c>
      <c r="Q2906" s="10" t="s">
        <v>140</v>
      </c>
      <c r="R2906" s="10" t="s">
        <v>8087</v>
      </c>
      <c r="S2906" s="10" t="s">
        <v>26</v>
      </c>
    </row>
    <row r="2907" spans="1:19" s="10" customFormat="1" ht="15" hidden="1" customHeight="1" x14ac:dyDescent="0.25">
      <c r="A2907" s="10">
        <v>688823</v>
      </c>
      <c r="B2907" s="10" t="s">
        <v>6378</v>
      </c>
      <c r="C2907" s="76" t="s">
        <v>8414</v>
      </c>
      <c r="D2907" s="76"/>
      <c r="E2907" s="76"/>
      <c r="F2907" s="10" t="s">
        <v>6379</v>
      </c>
      <c r="G2907" s="11">
        <v>35350</v>
      </c>
      <c r="I2907" s="10">
        <v>84</v>
      </c>
      <c r="L2907" s="10">
        <v>6</v>
      </c>
      <c r="M2907" s="10" t="s">
        <v>45</v>
      </c>
      <c r="O2907" s="12">
        <v>41450</v>
      </c>
      <c r="P2907" s="4" t="s">
        <v>8078</v>
      </c>
      <c r="Q2907" s="10" t="s">
        <v>140</v>
      </c>
      <c r="R2907" s="10" t="s">
        <v>8088</v>
      </c>
      <c r="S2907" s="10" t="s">
        <v>26</v>
      </c>
    </row>
    <row r="2908" spans="1:19" s="10" customFormat="1" ht="15" hidden="1" customHeight="1" x14ac:dyDescent="0.25">
      <c r="A2908" s="10">
        <v>688823</v>
      </c>
      <c r="B2908" s="10" t="s">
        <v>6378</v>
      </c>
      <c r="C2908" s="76" t="s">
        <v>8414</v>
      </c>
      <c r="D2908" s="76"/>
      <c r="E2908" s="76"/>
      <c r="F2908" s="10" t="s">
        <v>8261</v>
      </c>
      <c r="G2908" s="10">
        <v>35350</v>
      </c>
      <c r="I2908" s="10">
        <v>84</v>
      </c>
      <c r="L2908" s="10">
        <v>6</v>
      </c>
      <c r="M2908" s="10" t="s">
        <v>45</v>
      </c>
      <c r="O2908" s="12">
        <v>41465</v>
      </c>
      <c r="P2908" s="4" t="s">
        <v>8079</v>
      </c>
      <c r="Q2908" s="10" t="s">
        <v>140</v>
      </c>
      <c r="R2908" s="10" t="s">
        <v>8088</v>
      </c>
      <c r="S2908" s="10" t="s">
        <v>26</v>
      </c>
    </row>
    <row r="2909" spans="1:19" s="10" customFormat="1" ht="15" hidden="1" customHeight="1" x14ac:dyDescent="0.25">
      <c r="A2909" s="10">
        <v>682552</v>
      </c>
      <c r="B2909" s="10" t="s">
        <v>64</v>
      </c>
      <c r="C2909" s="76" t="s">
        <v>8416</v>
      </c>
      <c r="D2909" s="76"/>
      <c r="E2909" s="76"/>
      <c r="F2909" s="10" t="s">
        <v>5998</v>
      </c>
      <c r="G2909" s="11">
        <v>11961.9</v>
      </c>
      <c r="I2909" s="10">
        <v>38</v>
      </c>
      <c r="J2909" s="10">
        <v>0</v>
      </c>
      <c r="K2909" s="10">
        <v>65</v>
      </c>
      <c r="L2909" s="10">
        <v>4</v>
      </c>
      <c r="M2909" s="10" t="s">
        <v>45</v>
      </c>
      <c r="O2909" s="12">
        <v>41439</v>
      </c>
      <c r="P2909" s="4" t="s">
        <v>8078</v>
      </c>
      <c r="Q2909" s="10" t="s">
        <v>169</v>
      </c>
      <c r="R2909" s="10" t="s">
        <v>8088</v>
      </c>
      <c r="S2909" s="10" t="s">
        <v>26</v>
      </c>
    </row>
    <row r="2910" spans="1:19" s="10" customFormat="1" ht="15" hidden="1" customHeight="1" x14ac:dyDescent="0.25">
      <c r="A2910" s="10">
        <v>670805</v>
      </c>
      <c r="B2910" s="10" t="s">
        <v>5192</v>
      </c>
      <c r="C2910" s="76" t="s">
        <v>8418</v>
      </c>
      <c r="D2910" s="76"/>
      <c r="E2910" s="76"/>
      <c r="F2910" s="10" t="s">
        <v>5193</v>
      </c>
      <c r="G2910" s="11">
        <v>3375.14</v>
      </c>
      <c r="I2910" s="10">
        <v>38</v>
      </c>
      <c r="K2910" s="10">
        <v>64</v>
      </c>
      <c r="L2910" s="10">
        <v>4</v>
      </c>
      <c r="M2910" s="10" t="s">
        <v>45</v>
      </c>
      <c r="O2910" s="12">
        <v>41394</v>
      </c>
      <c r="P2910" s="4" t="s">
        <v>8076</v>
      </c>
      <c r="Q2910" s="10" t="s">
        <v>25</v>
      </c>
      <c r="R2910" s="10" t="s">
        <v>8088</v>
      </c>
      <c r="S2910" s="10" t="s">
        <v>26</v>
      </c>
    </row>
    <row r="2911" spans="1:19" s="10" customFormat="1" ht="15" hidden="1" customHeight="1" x14ac:dyDescent="0.25">
      <c r="A2911" s="10">
        <v>670809</v>
      </c>
      <c r="B2911" s="10" t="s">
        <v>5192</v>
      </c>
      <c r="C2911" s="76" t="s">
        <v>8418</v>
      </c>
      <c r="D2911" s="76"/>
      <c r="E2911" s="76"/>
      <c r="F2911" s="10" t="s">
        <v>5193</v>
      </c>
      <c r="G2911" s="11">
        <v>3379.68</v>
      </c>
      <c r="I2911" s="10">
        <v>38</v>
      </c>
      <c r="K2911" s="10">
        <v>64</v>
      </c>
      <c r="L2911" s="10">
        <v>4</v>
      </c>
      <c r="M2911" s="10" t="s">
        <v>45</v>
      </c>
      <c r="O2911" s="12">
        <v>41394</v>
      </c>
      <c r="P2911" s="4" t="s">
        <v>8076</v>
      </c>
      <c r="Q2911" s="10" t="s">
        <v>25</v>
      </c>
      <c r="R2911" s="10" t="s">
        <v>8088</v>
      </c>
      <c r="S2911" s="10" t="s">
        <v>26</v>
      </c>
    </row>
    <row r="2912" spans="1:19" ht="15" hidden="1" customHeight="1" x14ac:dyDescent="0.25">
      <c r="A2912" s="10">
        <v>664305</v>
      </c>
      <c r="B2912" s="10" t="s">
        <v>2500</v>
      </c>
      <c r="C2912" s="10"/>
      <c r="D2912" s="10"/>
      <c r="E2912" s="10"/>
      <c r="F2912" s="10" t="s">
        <v>4607</v>
      </c>
      <c r="G2912" s="11">
        <v>0</v>
      </c>
      <c r="H2912" s="13"/>
      <c r="I2912" s="10" t="s">
        <v>4608</v>
      </c>
      <c r="J2912" s="10" t="s">
        <v>4609</v>
      </c>
      <c r="K2912" s="47"/>
      <c r="L2912" s="47"/>
      <c r="M2912" s="10" t="s">
        <v>45</v>
      </c>
      <c r="N2912" s="10"/>
      <c r="O2912" s="12">
        <v>41367</v>
      </c>
      <c r="P2912" s="4" t="s">
        <v>8076</v>
      </c>
      <c r="Q2912" s="10" t="s">
        <v>47</v>
      </c>
      <c r="R2912" s="10" t="s">
        <v>8088</v>
      </c>
      <c r="S2912" s="13" t="s">
        <v>20</v>
      </c>
    </row>
    <row r="2913" spans="1:19" ht="15" hidden="1" customHeight="1" x14ac:dyDescent="0.25">
      <c r="A2913" s="10">
        <v>664311</v>
      </c>
      <c r="B2913" s="10" t="s">
        <v>4610</v>
      </c>
      <c r="C2913" s="10"/>
      <c r="D2913" s="10"/>
      <c r="E2913" s="10"/>
      <c r="F2913" s="10" t="s">
        <v>4611</v>
      </c>
      <c r="G2913" s="11">
        <v>7059.5</v>
      </c>
      <c r="H2913" s="13"/>
      <c r="I2913" s="10" t="s">
        <v>380</v>
      </c>
      <c r="J2913" s="10" t="s">
        <v>4612</v>
      </c>
      <c r="K2913" s="47"/>
      <c r="L2913" s="47"/>
      <c r="M2913" s="10" t="s">
        <v>45</v>
      </c>
      <c r="N2913" s="10"/>
      <c r="O2913" s="12">
        <v>41367</v>
      </c>
      <c r="P2913" s="4" t="s">
        <v>8076</v>
      </c>
      <c r="Q2913" s="10" t="s">
        <v>75</v>
      </c>
      <c r="R2913" s="10" t="s">
        <v>8088</v>
      </c>
      <c r="S2913" s="13" t="s">
        <v>20</v>
      </c>
    </row>
    <row r="2914" spans="1:19" s="10" customFormat="1" ht="15" hidden="1" customHeight="1" x14ac:dyDescent="0.25">
      <c r="A2914" s="10">
        <v>622911</v>
      </c>
      <c r="B2914" s="10" t="s">
        <v>27</v>
      </c>
      <c r="C2914" s="76" t="s">
        <v>8419</v>
      </c>
      <c r="D2914" s="76"/>
      <c r="E2914" s="76"/>
      <c r="F2914" s="10" t="s">
        <v>615</v>
      </c>
      <c r="G2914" s="11">
        <v>428.88</v>
      </c>
      <c r="I2914" s="10">
        <v>4</v>
      </c>
      <c r="J2914" s="10">
        <v>0</v>
      </c>
      <c r="K2914" s="10">
        <v>0</v>
      </c>
      <c r="L2914" s="10">
        <v>4</v>
      </c>
      <c r="M2914" s="10" t="s">
        <v>45</v>
      </c>
      <c r="O2914" s="12">
        <v>41185</v>
      </c>
      <c r="P2914" s="4" t="s">
        <v>8070</v>
      </c>
      <c r="Q2914" s="10" t="s">
        <v>169</v>
      </c>
      <c r="R2914" s="10" t="s">
        <v>8088</v>
      </c>
      <c r="S2914" s="10" t="s">
        <v>26</v>
      </c>
    </row>
    <row r="2915" spans="1:19" s="10" customFormat="1" ht="15" hidden="1" customHeight="1" x14ac:dyDescent="0.25">
      <c r="A2915" s="10">
        <v>643177</v>
      </c>
      <c r="B2915" s="10" t="s">
        <v>315</v>
      </c>
      <c r="C2915" s="76" t="s">
        <v>8419</v>
      </c>
      <c r="D2915" s="76"/>
      <c r="E2915" s="76"/>
      <c r="F2915" s="10" t="s">
        <v>2657</v>
      </c>
      <c r="G2915" s="11">
        <v>1373.26</v>
      </c>
      <c r="I2915" s="10">
        <v>48</v>
      </c>
      <c r="J2915" s="10">
        <v>0</v>
      </c>
      <c r="K2915" s="10">
        <v>0</v>
      </c>
      <c r="L2915" s="10">
        <v>1.4</v>
      </c>
      <c r="M2915" s="10" t="s">
        <v>45</v>
      </c>
      <c r="O2915" s="12">
        <v>41276</v>
      </c>
      <c r="P2915" s="4" t="s">
        <v>8073</v>
      </c>
      <c r="Q2915" s="10" t="s">
        <v>34</v>
      </c>
      <c r="R2915" s="10" t="s">
        <v>8087</v>
      </c>
      <c r="S2915" s="10" t="s">
        <v>26</v>
      </c>
    </row>
    <row r="2916" spans="1:19" ht="15" hidden="1" customHeight="1" x14ac:dyDescent="0.25">
      <c r="A2916" s="10">
        <v>673490</v>
      </c>
      <c r="B2916" s="10" t="s">
        <v>5363</v>
      </c>
      <c r="C2916" s="10"/>
      <c r="D2916" s="10"/>
      <c r="E2916" s="10"/>
      <c r="F2916" s="10" t="s">
        <v>5364</v>
      </c>
      <c r="G2916" s="11">
        <v>1535</v>
      </c>
      <c r="H2916" s="13"/>
      <c r="I2916" s="10">
        <v>3</v>
      </c>
      <c r="J2916" s="47"/>
      <c r="K2916" s="10">
        <v>5</v>
      </c>
      <c r="L2916" s="10">
        <v>4</v>
      </c>
      <c r="M2916" s="10" t="s">
        <v>45</v>
      </c>
      <c r="N2916" s="10"/>
      <c r="O2916" s="12">
        <v>41403</v>
      </c>
      <c r="P2916" s="4" t="s">
        <v>8077</v>
      </c>
      <c r="Q2916" s="10" t="s">
        <v>25</v>
      </c>
      <c r="R2916" s="10" t="s">
        <v>8088</v>
      </c>
      <c r="S2916" s="13" t="s">
        <v>20</v>
      </c>
    </row>
    <row r="2917" spans="1:19" ht="15" hidden="1" customHeight="1" x14ac:dyDescent="0.25">
      <c r="A2917" s="10">
        <v>664411</v>
      </c>
      <c r="B2917" s="10" t="s">
        <v>24</v>
      </c>
      <c r="C2917" s="10"/>
      <c r="D2917" s="10"/>
      <c r="E2917" s="10"/>
      <c r="F2917" s="10" t="s">
        <v>4617</v>
      </c>
      <c r="G2917" s="11">
        <v>1077.5999999999999</v>
      </c>
      <c r="H2917" s="13"/>
      <c r="I2917" s="10">
        <v>10</v>
      </c>
      <c r="J2917" s="47"/>
      <c r="K2917" s="10">
        <v>11</v>
      </c>
      <c r="L2917" s="10">
        <v>1.25</v>
      </c>
      <c r="M2917" s="10" t="s">
        <v>45</v>
      </c>
      <c r="N2917" s="10"/>
      <c r="O2917" s="12">
        <v>41367</v>
      </c>
      <c r="P2917" s="4" t="s">
        <v>8076</v>
      </c>
      <c r="Q2917" s="10" t="s">
        <v>37</v>
      </c>
      <c r="R2917" s="47" t="s">
        <v>8087</v>
      </c>
      <c r="S2917" s="13" t="s">
        <v>20</v>
      </c>
    </row>
    <row r="2918" spans="1:19" ht="15" hidden="1" customHeight="1" x14ac:dyDescent="0.25">
      <c r="A2918" s="10">
        <v>664419</v>
      </c>
      <c r="B2918" s="10" t="s">
        <v>24</v>
      </c>
      <c r="C2918" s="10"/>
      <c r="D2918" s="10"/>
      <c r="E2918" s="10"/>
      <c r="F2918" s="10" t="s">
        <v>4618</v>
      </c>
      <c r="G2918" s="11">
        <v>1063</v>
      </c>
      <c r="H2918" s="13"/>
      <c r="I2918" s="10">
        <v>11</v>
      </c>
      <c r="J2918" s="47"/>
      <c r="K2918" s="10">
        <v>12</v>
      </c>
      <c r="L2918" s="10">
        <v>1.25</v>
      </c>
      <c r="M2918" s="10" t="s">
        <v>45</v>
      </c>
      <c r="N2918" s="10"/>
      <c r="O2918" s="12">
        <v>41367</v>
      </c>
      <c r="P2918" s="4" t="s">
        <v>8076</v>
      </c>
      <c r="Q2918" s="10" t="s">
        <v>37</v>
      </c>
      <c r="R2918" s="10" t="s">
        <v>8088</v>
      </c>
      <c r="S2918" s="13" t="s">
        <v>20</v>
      </c>
    </row>
    <row r="2919" spans="1:19" ht="15" hidden="1" customHeight="1" x14ac:dyDescent="0.25">
      <c r="A2919" s="10">
        <v>664425</v>
      </c>
      <c r="B2919" s="10" t="s">
        <v>24</v>
      </c>
      <c r="C2919" s="10"/>
      <c r="D2919" s="10"/>
      <c r="E2919" s="10"/>
      <c r="F2919" s="10" t="s">
        <v>4619</v>
      </c>
      <c r="G2919" s="11">
        <v>1103.2</v>
      </c>
      <c r="H2919" s="13"/>
      <c r="I2919" s="10">
        <v>14</v>
      </c>
      <c r="J2919" s="47"/>
      <c r="K2919" s="10">
        <v>15</v>
      </c>
      <c r="L2919" s="10">
        <v>1.25</v>
      </c>
      <c r="M2919" s="10" t="s">
        <v>45</v>
      </c>
      <c r="N2919" s="10"/>
      <c r="O2919" s="12">
        <v>41367</v>
      </c>
      <c r="P2919" s="4" t="s">
        <v>8076</v>
      </c>
      <c r="Q2919" s="10" t="s">
        <v>37</v>
      </c>
      <c r="R2919" s="10" t="s">
        <v>8088</v>
      </c>
      <c r="S2919" s="13" t="s">
        <v>20</v>
      </c>
    </row>
    <row r="2920" spans="1:19" s="10" customFormat="1" ht="15" hidden="1" customHeight="1" x14ac:dyDescent="0.25">
      <c r="A2920" s="10">
        <v>668004</v>
      </c>
      <c r="B2920" s="10" t="s">
        <v>315</v>
      </c>
      <c r="C2920" s="76" t="s">
        <v>8419</v>
      </c>
      <c r="D2920" s="76"/>
      <c r="E2920" s="76"/>
      <c r="F2920" s="10" t="s">
        <v>2657</v>
      </c>
      <c r="G2920" s="11">
        <v>2031.36</v>
      </c>
      <c r="I2920" s="10">
        <v>48</v>
      </c>
      <c r="J2920" s="10">
        <v>0</v>
      </c>
      <c r="K2920" s="10">
        <v>0</v>
      </c>
      <c r="L2920" s="10">
        <v>1.4</v>
      </c>
      <c r="M2920" s="10" t="s">
        <v>18</v>
      </c>
      <c r="N2920" s="10">
        <v>808572</v>
      </c>
      <c r="O2920" s="12">
        <v>41368</v>
      </c>
      <c r="P2920" s="4" t="s">
        <v>8076</v>
      </c>
      <c r="Q2920" s="10" t="s">
        <v>29</v>
      </c>
      <c r="R2920" s="10" t="s">
        <v>8087</v>
      </c>
      <c r="S2920" s="10" t="s">
        <v>26</v>
      </c>
    </row>
    <row r="2921" spans="1:19" s="10" customFormat="1" ht="15" hidden="1" customHeight="1" x14ac:dyDescent="0.25">
      <c r="A2921" s="10">
        <v>707462</v>
      </c>
      <c r="B2921" s="10" t="s">
        <v>315</v>
      </c>
      <c r="C2921" s="76" t="s">
        <v>8419</v>
      </c>
      <c r="D2921" s="76"/>
      <c r="E2921" s="76"/>
      <c r="F2921" s="10" t="s">
        <v>8039</v>
      </c>
      <c r="G2921" s="10">
        <v>985.38</v>
      </c>
      <c r="I2921" s="10">
        <v>48</v>
      </c>
      <c r="J2921" s="10">
        <v>0</v>
      </c>
      <c r="K2921" s="10">
        <v>0</v>
      </c>
      <c r="L2921" s="10">
        <v>1.4</v>
      </c>
      <c r="M2921" s="10" t="s">
        <v>18</v>
      </c>
      <c r="N2921" s="10">
        <v>897112</v>
      </c>
      <c r="O2921" s="12">
        <v>41536</v>
      </c>
      <c r="P2921" s="4" t="s">
        <v>8081</v>
      </c>
      <c r="Q2921" s="10" t="s">
        <v>169</v>
      </c>
      <c r="R2921" s="10" t="s">
        <v>8087</v>
      </c>
      <c r="S2921" s="10" t="s">
        <v>26</v>
      </c>
    </row>
    <row r="2922" spans="1:19" ht="15" hidden="1" customHeight="1" x14ac:dyDescent="0.25">
      <c r="A2922" s="10">
        <v>664456</v>
      </c>
      <c r="B2922" s="10" t="s">
        <v>174</v>
      </c>
      <c r="C2922" s="10"/>
      <c r="D2922" s="10"/>
      <c r="E2922" s="10"/>
      <c r="F2922" s="10" t="s">
        <v>4623</v>
      </c>
      <c r="G2922" s="11">
        <v>1857.5</v>
      </c>
      <c r="H2922" s="13"/>
      <c r="I2922" s="10" t="s">
        <v>380</v>
      </c>
      <c r="J2922" s="10" t="s">
        <v>4624</v>
      </c>
      <c r="K2922" s="47"/>
      <c r="L2922" s="47"/>
      <c r="M2922" s="10" t="s">
        <v>45</v>
      </c>
      <c r="N2922" s="10"/>
      <c r="O2922" s="12">
        <v>41367</v>
      </c>
      <c r="P2922" s="4" t="s">
        <v>8076</v>
      </c>
      <c r="Q2922" s="10" t="s">
        <v>52</v>
      </c>
      <c r="R2922" s="10" t="s">
        <v>8088</v>
      </c>
      <c r="S2922" s="13" t="s">
        <v>20</v>
      </c>
    </row>
    <row r="2923" spans="1:19" ht="15" hidden="1" customHeight="1" x14ac:dyDescent="0.25">
      <c r="A2923" s="10">
        <v>664457</v>
      </c>
      <c r="B2923" s="10" t="s">
        <v>174</v>
      </c>
      <c r="C2923" s="10"/>
      <c r="D2923" s="10"/>
      <c r="E2923" s="10"/>
      <c r="F2923" s="10" t="s">
        <v>4625</v>
      </c>
      <c r="G2923" s="11">
        <v>2422.5</v>
      </c>
      <c r="H2923" s="13"/>
      <c r="I2923" s="10" t="s">
        <v>99</v>
      </c>
      <c r="J2923" s="10" t="s">
        <v>2404</v>
      </c>
      <c r="K2923" s="47"/>
      <c r="L2923" s="47"/>
      <c r="M2923" s="10" t="s">
        <v>45</v>
      </c>
      <c r="N2923" s="10"/>
      <c r="O2923" s="12">
        <v>41367</v>
      </c>
      <c r="P2923" s="4" t="s">
        <v>8076</v>
      </c>
      <c r="Q2923" s="10" t="s">
        <v>52</v>
      </c>
      <c r="R2923" s="10" t="s">
        <v>8088</v>
      </c>
      <c r="S2923" s="13" t="s">
        <v>20</v>
      </c>
    </row>
    <row r="2924" spans="1:19" s="10" customFormat="1" ht="15" hidden="1" customHeight="1" x14ac:dyDescent="0.25">
      <c r="A2924" s="10">
        <v>656752</v>
      </c>
      <c r="B2924" s="10" t="s">
        <v>252</v>
      </c>
      <c r="C2924" s="76" t="s">
        <v>8419</v>
      </c>
      <c r="D2924" s="76"/>
      <c r="E2924" s="76"/>
      <c r="F2924" s="10" t="s">
        <v>3815</v>
      </c>
      <c r="G2924" s="11">
        <v>2272.5</v>
      </c>
      <c r="I2924" s="10">
        <v>48</v>
      </c>
      <c r="L2924" s="10">
        <v>4.2</v>
      </c>
      <c r="M2924" s="10" t="s">
        <v>18</v>
      </c>
      <c r="N2924" s="10">
        <v>787625</v>
      </c>
      <c r="O2924" s="12">
        <v>41326</v>
      </c>
      <c r="P2924" s="4" t="s">
        <v>8074</v>
      </c>
      <c r="Q2924" s="10" t="s">
        <v>169</v>
      </c>
      <c r="R2924" s="10" t="s">
        <v>8088</v>
      </c>
      <c r="S2924" s="10" t="s">
        <v>26</v>
      </c>
    </row>
    <row r="2925" spans="1:19" s="10" customFormat="1" ht="15" hidden="1" customHeight="1" x14ac:dyDescent="0.25">
      <c r="A2925" s="10">
        <v>672573</v>
      </c>
      <c r="B2925" s="10" t="s">
        <v>252</v>
      </c>
      <c r="C2925" s="76" t="s">
        <v>8419</v>
      </c>
      <c r="D2925" s="76"/>
      <c r="E2925" s="76"/>
      <c r="F2925" s="10" t="s">
        <v>3815</v>
      </c>
      <c r="G2925" s="11">
        <v>2313.5</v>
      </c>
      <c r="I2925" s="10">
        <v>48</v>
      </c>
      <c r="L2925" s="10">
        <v>4.2</v>
      </c>
      <c r="M2925" s="10" t="s">
        <v>18</v>
      </c>
      <c r="N2925" s="10">
        <v>818096</v>
      </c>
      <c r="O2925" s="12">
        <v>41387</v>
      </c>
      <c r="P2925" s="4" t="s">
        <v>8076</v>
      </c>
      <c r="Q2925" s="10" t="s">
        <v>169</v>
      </c>
      <c r="R2925" s="10" t="s">
        <v>8087</v>
      </c>
      <c r="S2925" s="10" t="s">
        <v>26</v>
      </c>
    </row>
    <row r="2926" spans="1:19" s="10" customFormat="1" ht="15" hidden="1" customHeight="1" x14ac:dyDescent="0.25">
      <c r="A2926" s="10">
        <v>640080</v>
      </c>
      <c r="B2926" s="10" t="s">
        <v>30</v>
      </c>
      <c r="C2926" s="76" t="s">
        <v>8419</v>
      </c>
      <c r="D2926" s="76"/>
      <c r="E2926" s="76"/>
      <c r="F2926" s="10" t="s">
        <v>2395</v>
      </c>
      <c r="G2926" s="11">
        <v>1294.8</v>
      </c>
      <c r="I2926" s="10">
        <v>50</v>
      </c>
      <c r="L2926" s="10">
        <v>1.25</v>
      </c>
      <c r="M2926" s="10" t="s">
        <v>45</v>
      </c>
      <c r="O2926" s="12">
        <v>41262</v>
      </c>
      <c r="P2926" s="4" t="s">
        <v>8072</v>
      </c>
      <c r="Q2926" s="10" t="s">
        <v>140</v>
      </c>
      <c r="R2926" s="10" t="s">
        <v>8087</v>
      </c>
      <c r="S2926" s="10" t="s">
        <v>26</v>
      </c>
    </row>
    <row r="2927" spans="1:19" s="10" customFormat="1" ht="15" hidden="1" customHeight="1" x14ac:dyDescent="0.25">
      <c r="A2927" s="10">
        <v>625035</v>
      </c>
      <c r="B2927" s="10" t="s">
        <v>206</v>
      </c>
      <c r="C2927" s="76" t="s">
        <v>8419</v>
      </c>
      <c r="D2927" s="76"/>
      <c r="E2927" s="76"/>
      <c r="F2927" s="10" t="s">
        <v>801</v>
      </c>
      <c r="G2927" s="11">
        <v>61136.639999999999</v>
      </c>
      <c r="I2927" s="10">
        <v>57</v>
      </c>
      <c r="J2927" s="10">
        <v>0</v>
      </c>
      <c r="L2927" s="10">
        <v>1.8</v>
      </c>
      <c r="M2927" s="10" t="s">
        <v>45</v>
      </c>
      <c r="O2927" s="12">
        <v>41192</v>
      </c>
      <c r="P2927" s="4" t="s">
        <v>8070</v>
      </c>
      <c r="Q2927" s="10" t="s">
        <v>19</v>
      </c>
      <c r="R2927" s="10" t="s">
        <v>8088</v>
      </c>
      <c r="S2927" s="10" t="s">
        <v>26</v>
      </c>
    </row>
    <row r="2928" spans="1:19" s="10" customFormat="1" ht="15" hidden="1" customHeight="1" x14ac:dyDescent="0.25">
      <c r="A2928" s="10">
        <v>640083</v>
      </c>
      <c r="B2928" s="10" t="s">
        <v>30</v>
      </c>
      <c r="C2928" s="76" t="s">
        <v>8419</v>
      </c>
      <c r="D2928" s="76"/>
      <c r="E2928" s="76"/>
      <c r="F2928" s="10" t="s">
        <v>2396</v>
      </c>
      <c r="G2928" s="11">
        <v>1296.96</v>
      </c>
      <c r="I2928" s="10">
        <v>60</v>
      </c>
      <c r="L2928" s="10">
        <v>1.25</v>
      </c>
      <c r="M2928" s="10" t="s">
        <v>45</v>
      </c>
      <c r="O2928" s="12">
        <v>41262</v>
      </c>
      <c r="P2928" s="4" t="s">
        <v>8072</v>
      </c>
      <c r="Q2928" s="10" t="s">
        <v>140</v>
      </c>
      <c r="R2928" s="10" t="s">
        <v>8087</v>
      </c>
      <c r="S2928" s="10" t="s">
        <v>26</v>
      </c>
    </row>
    <row r="2929" spans="1:19" s="10" customFormat="1" ht="15" hidden="1" customHeight="1" x14ac:dyDescent="0.25">
      <c r="A2929" s="10">
        <v>635267</v>
      </c>
      <c r="B2929" s="10" t="s">
        <v>1544</v>
      </c>
      <c r="C2929" s="76" t="s">
        <v>8421</v>
      </c>
      <c r="D2929" s="76"/>
      <c r="E2929" s="76"/>
      <c r="F2929" s="10" t="s">
        <v>1586</v>
      </c>
      <c r="G2929" s="11">
        <v>1834.5</v>
      </c>
      <c r="I2929" s="10">
        <v>4</v>
      </c>
      <c r="J2929" s="10">
        <v>0</v>
      </c>
      <c r="K2929" s="10">
        <v>12</v>
      </c>
      <c r="L2929" s="10">
        <v>2</v>
      </c>
      <c r="M2929" s="10" t="s">
        <v>45</v>
      </c>
      <c r="O2929" s="12">
        <v>41222</v>
      </c>
      <c r="P2929" s="4" t="s">
        <v>8071</v>
      </c>
      <c r="Q2929" s="10" t="s">
        <v>203</v>
      </c>
      <c r="R2929" s="10" t="s">
        <v>8087</v>
      </c>
      <c r="S2929" s="10" t="s">
        <v>26</v>
      </c>
    </row>
    <row r="2930" spans="1:19" s="10" customFormat="1" ht="15" hidden="1" customHeight="1" x14ac:dyDescent="0.25">
      <c r="A2930" s="10">
        <v>635264</v>
      </c>
      <c r="B2930" s="10" t="s">
        <v>1544</v>
      </c>
      <c r="C2930" s="76" t="s">
        <v>8421</v>
      </c>
      <c r="D2930" s="76"/>
      <c r="E2930" s="76"/>
      <c r="F2930" s="10" t="s">
        <v>1586</v>
      </c>
      <c r="G2930" s="11">
        <v>760</v>
      </c>
      <c r="I2930" s="10">
        <v>4</v>
      </c>
      <c r="J2930" s="10">
        <v>0</v>
      </c>
      <c r="K2930" s="10">
        <v>12</v>
      </c>
      <c r="L2930" s="10">
        <v>2</v>
      </c>
      <c r="M2930" s="10" t="s">
        <v>18</v>
      </c>
      <c r="N2930" s="10">
        <v>742382</v>
      </c>
      <c r="O2930" s="12">
        <v>41225</v>
      </c>
      <c r="P2930" s="4" t="s">
        <v>8071</v>
      </c>
      <c r="Q2930" s="10" t="s">
        <v>203</v>
      </c>
      <c r="R2930" s="10" t="s">
        <v>8087</v>
      </c>
      <c r="S2930" s="10" t="s">
        <v>26</v>
      </c>
    </row>
    <row r="2931" spans="1:19" s="10" customFormat="1" ht="15" hidden="1" customHeight="1" x14ac:dyDescent="0.25">
      <c r="A2931" s="10">
        <v>645168</v>
      </c>
      <c r="B2931" s="10" t="s">
        <v>1544</v>
      </c>
      <c r="C2931" s="76" t="s">
        <v>8421</v>
      </c>
      <c r="D2931" s="76"/>
      <c r="E2931" s="76"/>
      <c r="F2931" s="10" t="s">
        <v>1586</v>
      </c>
      <c r="G2931" s="11">
        <v>760</v>
      </c>
      <c r="I2931" s="10">
        <v>4</v>
      </c>
      <c r="J2931" s="10">
        <v>0</v>
      </c>
      <c r="K2931" s="10">
        <v>12</v>
      </c>
      <c r="L2931" s="10">
        <v>2</v>
      </c>
      <c r="M2931" s="10" t="s">
        <v>18</v>
      </c>
      <c r="N2931" s="10">
        <v>764469</v>
      </c>
      <c r="O2931" s="12">
        <v>41281</v>
      </c>
      <c r="P2931" s="4" t="s">
        <v>8073</v>
      </c>
      <c r="Q2931" s="10" t="s">
        <v>31</v>
      </c>
      <c r="R2931" s="10" t="s">
        <v>8087</v>
      </c>
      <c r="S2931" s="10" t="s">
        <v>26</v>
      </c>
    </row>
    <row r="2932" spans="1:19" s="10" customFormat="1" ht="15" hidden="1" customHeight="1" x14ac:dyDescent="0.25">
      <c r="A2932" s="10">
        <v>674397</v>
      </c>
      <c r="B2932" s="10" t="s">
        <v>1544</v>
      </c>
      <c r="C2932" s="76" t="s">
        <v>8421</v>
      </c>
      <c r="D2932" s="76"/>
      <c r="E2932" s="76"/>
      <c r="F2932" s="10" t="s">
        <v>1586</v>
      </c>
      <c r="G2932" s="11">
        <v>745</v>
      </c>
      <c r="I2932" s="10">
        <v>4</v>
      </c>
      <c r="J2932" s="10">
        <v>0</v>
      </c>
      <c r="K2932" s="10">
        <v>12</v>
      </c>
      <c r="L2932" s="10">
        <v>2</v>
      </c>
      <c r="M2932" s="10" t="s">
        <v>45</v>
      </c>
      <c r="O2932" s="12">
        <v>41408</v>
      </c>
      <c r="P2932" s="4" t="s">
        <v>8077</v>
      </c>
      <c r="Q2932" s="10" t="s">
        <v>47</v>
      </c>
      <c r="R2932" s="10" t="s">
        <v>8087</v>
      </c>
      <c r="S2932" s="10" t="s">
        <v>26</v>
      </c>
    </row>
    <row r="2933" spans="1:19" s="10" customFormat="1" ht="15" hidden="1" customHeight="1" x14ac:dyDescent="0.25">
      <c r="A2933" s="10">
        <v>697308</v>
      </c>
      <c r="B2933" s="10" t="s">
        <v>1544</v>
      </c>
      <c r="C2933" s="76" t="s">
        <v>8421</v>
      </c>
      <c r="D2933" s="76"/>
      <c r="E2933" s="76"/>
      <c r="F2933" s="10" t="s">
        <v>7192</v>
      </c>
      <c r="G2933" s="10">
        <v>769.5</v>
      </c>
      <c r="I2933" s="10">
        <v>4</v>
      </c>
      <c r="J2933" s="10">
        <v>0</v>
      </c>
      <c r="K2933" s="10">
        <v>12</v>
      </c>
      <c r="L2933" s="10">
        <v>2</v>
      </c>
      <c r="M2933" s="10" t="s">
        <v>18</v>
      </c>
      <c r="N2933" s="10">
        <v>874096</v>
      </c>
      <c r="O2933" s="12">
        <v>41493</v>
      </c>
      <c r="P2933" s="4" t="s">
        <v>8080</v>
      </c>
      <c r="Q2933" s="10" t="s">
        <v>6669</v>
      </c>
      <c r="R2933" s="10" t="s">
        <v>8087</v>
      </c>
      <c r="S2933" s="10" t="s">
        <v>26</v>
      </c>
    </row>
    <row r="2934" spans="1:19" s="10" customFormat="1" ht="15" hidden="1" customHeight="1" x14ac:dyDescent="0.25">
      <c r="A2934" s="10">
        <v>624405</v>
      </c>
      <c r="B2934" s="10" t="s">
        <v>742</v>
      </c>
      <c r="C2934" s="76" t="s">
        <v>8421</v>
      </c>
      <c r="D2934" s="76"/>
      <c r="E2934" s="76"/>
      <c r="F2934" s="10" t="s">
        <v>743</v>
      </c>
      <c r="G2934" s="11">
        <v>1068</v>
      </c>
      <c r="I2934" s="10">
        <v>4</v>
      </c>
      <c r="J2934" s="10">
        <v>0</v>
      </c>
      <c r="K2934" s="10">
        <v>36</v>
      </c>
      <c r="L2934" s="10">
        <v>2</v>
      </c>
      <c r="M2934" s="10" t="s">
        <v>45</v>
      </c>
      <c r="O2934" s="12">
        <v>41191</v>
      </c>
      <c r="P2934" s="4" t="s">
        <v>8070</v>
      </c>
      <c r="Q2934" s="10" t="s">
        <v>116</v>
      </c>
      <c r="R2934" s="10" t="s">
        <v>8087</v>
      </c>
      <c r="S2934" s="10" t="s">
        <v>26</v>
      </c>
    </row>
    <row r="2935" spans="1:19" ht="15" hidden="1" customHeight="1" x14ac:dyDescent="0.25">
      <c r="A2935" s="47">
        <v>693312</v>
      </c>
      <c r="B2935" s="47" t="s">
        <v>225</v>
      </c>
      <c r="C2935" s="47"/>
      <c r="D2935" s="10" t="s">
        <v>8556</v>
      </c>
      <c r="E2935" s="47"/>
      <c r="F2935" s="47" t="s">
        <v>6728</v>
      </c>
      <c r="G2935" s="47">
        <v>1816</v>
      </c>
      <c r="H2935" s="13"/>
      <c r="I2935" s="47" t="s">
        <v>6729</v>
      </c>
      <c r="J2935" s="47" t="s">
        <v>6730</v>
      </c>
      <c r="K2935" s="47"/>
      <c r="L2935" s="47"/>
      <c r="M2935" s="47" t="s">
        <v>18</v>
      </c>
      <c r="N2935" s="47">
        <v>864523</v>
      </c>
      <c r="O2935" s="48">
        <v>41474</v>
      </c>
      <c r="P2935" s="50" t="s">
        <v>8079</v>
      </c>
      <c r="Q2935" s="47" t="s">
        <v>75</v>
      </c>
      <c r="R2935" s="10" t="s">
        <v>8088</v>
      </c>
      <c r="S2935" s="13" t="s">
        <v>20</v>
      </c>
    </row>
    <row r="2936" spans="1:19" s="10" customFormat="1" ht="15" hidden="1" customHeight="1" x14ac:dyDescent="0.25">
      <c r="A2936" s="10">
        <v>645093</v>
      </c>
      <c r="B2936" s="10" t="s">
        <v>24</v>
      </c>
      <c r="C2936" s="76" t="s">
        <v>8331</v>
      </c>
      <c r="D2936" s="76"/>
      <c r="E2936" s="76"/>
      <c r="F2936" s="10" t="s">
        <v>534</v>
      </c>
      <c r="G2936" s="11">
        <v>1268.4000000000001</v>
      </c>
      <c r="I2936" s="10">
        <v>4</v>
      </c>
      <c r="J2936" s="10">
        <v>0</v>
      </c>
      <c r="K2936" s="10">
        <v>9</v>
      </c>
      <c r="L2936" s="10">
        <v>4</v>
      </c>
      <c r="M2936" s="10" t="s">
        <v>18</v>
      </c>
      <c r="N2936" s="10">
        <v>763480</v>
      </c>
      <c r="O2936" s="12">
        <v>41278</v>
      </c>
      <c r="P2936" s="4" t="s">
        <v>8073</v>
      </c>
      <c r="Q2936" s="10" t="s">
        <v>87</v>
      </c>
      <c r="R2936" s="10" t="s">
        <v>8087</v>
      </c>
      <c r="S2936" s="10" t="s">
        <v>26</v>
      </c>
    </row>
    <row r="2937" spans="1:19" s="10" customFormat="1" ht="15" hidden="1" customHeight="1" x14ac:dyDescent="0.25">
      <c r="A2937" s="10">
        <v>669750</v>
      </c>
      <c r="B2937" s="10" t="s">
        <v>24</v>
      </c>
      <c r="C2937" s="76" t="s">
        <v>8331</v>
      </c>
      <c r="D2937" s="76"/>
      <c r="E2937" s="76"/>
      <c r="F2937" s="10" t="s">
        <v>534</v>
      </c>
      <c r="G2937" s="11">
        <v>1299.48</v>
      </c>
      <c r="I2937" s="10">
        <v>4</v>
      </c>
      <c r="J2937" s="10">
        <v>0</v>
      </c>
      <c r="K2937" s="10">
        <v>9</v>
      </c>
      <c r="L2937" s="10">
        <v>4</v>
      </c>
      <c r="M2937" s="10" t="s">
        <v>18</v>
      </c>
      <c r="N2937" s="10">
        <v>814900</v>
      </c>
      <c r="O2937" s="12">
        <v>41381</v>
      </c>
      <c r="P2937" s="4" t="s">
        <v>8076</v>
      </c>
      <c r="Q2937" s="10" t="s">
        <v>39</v>
      </c>
      <c r="R2937" s="10" t="s">
        <v>8088</v>
      </c>
      <c r="S2937" s="10" t="s">
        <v>26</v>
      </c>
    </row>
    <row r="2938" spans="1:19" s="10" customFormat="1" ht="15" hidden="1" customHeight="1" x14ac:dyDescent="0.25">
      <c r="A2938" s="10">
        <v>697686</v>
      </c>
      <c r="B2938" s="10" t="s">
        <v>24</v>
      </c>
      <c r="C2938" s="76" t="s">
        <v>8331</v>
      </c>
      <c r="D2938" s="76"/>
      <c r="E2938" s="76"/>
      <c r="F2938" s="10" t="s">
        <v>7210</v>
      </c>
      <c r="G2938" s="10">
        <v>684.6</v>
      </c>
      <c r="I2938" s="10">
        <v>4</v>
      </c>
      <c r="J2938" s="10">
        <v>0</v>
      </c>
      <c r="K2938" s="10">
        <v>9</v>
      </c>
      <c r="L2938" s="10">
        <v>4</v>
      </c>
      <c r="M2938" s="10" t="s">
        <v>18</v>
      </c>
      <c r="N2938" s="10">
        <v>874277</v>
      </c>
      <c r="O2938" s="12">
        <v>41493</v>
      </c>
      <c r="P2938" s="4" t="s">
        <v>8080</v>
      </c>
      <c r="Q2938" s="10" t="s">
        <v>75</v>
      </c>
      <c r="R2938" s="10" t="s">
        <v>8087</v>
      </c>
      <c r="S2938" s="10" t="s">
        <v>26</v>
      </c>
    </row>
    <row r="2939" spans="1:19" ht="15" hidden="1" customHeight="1" x14ac:dyDescent="0.25">
      <c r="A2939" s="10">
        <v>664612</v>
      </c>
      <c r="B2939" s="10" t="s">
        <v>4639</v>
      </c>
      <c r="C2939" s="10"/>
      <c r="D2939" s="10"/>
      <c r="E2939" s="10"/>
      <c r="F2939" s="10" t="s">
        <v>4640</v>
      </c>
      <c r="G2939" s="11">
        <v>2285</v>
      </c>
      <c r="H2939" s="13"/>
      <c r="I2939" s="10">
        <v>21</v>
      </c>
      <c r="J2939" s="10">
        <v>7</v>
      </c>
      <c r="K2939" s="10" t="s">
        <v>4641</v>
      </c>
      <c r="L2939" s="47"/>
      <c r="M2939" s="10" t="s">
        <v>45</v>
      </c>
      <c r="N2939" s="10"/>
      <c r="O2939" s="12">
        <v>41368</v>
      </c>
      <c r="P2939" s="4" t="s">
        <v>8076</v>
      </c>
      <c r="Q2939" s="10" t="s">
        <v>203</v>
      </c>
      <c r="R2939" s="10" t="s">
        <v>8088</v>
      </c>
      <c r="S2939" s="13" t="s">
        <v>20</v>
      </c>
    </row>
    <row r="2940" spans="1:19" ht="15" hidden="1" customHeight="1" x14ac:dyDescent="0.25">
      <c r="A2940" s="10">
        <v>664619</v>
      </c>
      <c r="B2940" s="10" t="s">
        <v>225</v>
      </c>
      <c r="C2940" s="10"/>
      <c r="D2940" s="10"/>
      <c r="E2940" s="10"/>
      <c r="F2940" s="10" t="s">
        <v>4642</v>
      </c>
      <c r="G2940" s="11">
        <v>1969.1</v>
      </c>
      <c r="H2940" s="13"/>
      <c r="I2940" s="10" t="s">
        <v>152</v>
      </c>
      <c r="J2940" s="10" t="s">
        <v>4643</v>
      </c>
      <c r="K2940" s="47"/>
      <c r="L2940" s="47"/>
      <c r="M2940" s="10" t="s">
        <v>45</v>
      </c>
      <c r="N2940" s="10"/>
      <c r="O2940" s="12">
        <v>41368</v>
      </c>
      <c r="P2940" s="4" t="s">
        <v>8076</v>
      </c>
      <c r="Q2940" s="10" t="s">
        <v>3717</v>
      </c>
      <c r="R2940" s="10" t="s">
        <v>8088</v>
      </c>
      <c r="S2940" s="13" t="s">
        <v>20</v>
      </c>
    </row>
    <row r="2941" spans="1:19" ht="15" hidden="1" customHeight="1" x14ac:dyDescent="0.25">
      <c r="A2941" s="10">
        <v>664624</v>
      </c>
      <c r="B2941" s="10" t="s">
        <v>4644</v>
      </c>
      <c r="C2941" s="10"/>
      <c r="D2941" s="10"/>
      <c r="E2941" s="10"/>
      <c r="F2941" s="10" t="s">
        <v>4645</v>
      </c>
      <c r="G2941" s="11">
        <v>3525</v>
      </c>
      <c r="H2941" s="13"/>
      <c r="I2941" s="10" t="s">
        <v>2378</v>
      </c>
      <c r="J2941" s="10" t="s">
        <v>4646</v>
      </c>
      <c r="K2941" s="47"/>
      <c r="L2941" s="47"/>
      <c r="M2941" s="10" t="s">
        <v>45</v>
      </c>
      <c r="N2941" s="10"/>
      <c r="O2941" s="12">
        <v>41368</v>
      </c>
      <c r="P2941" s="4" t="s">
        <v>8076</v>
      </c>
      <c r="Q2941" s="10" t="s">
        <v>34</v>
      </c>
      <c r="R2941" s="10" t="s">
        <v>8088</v>
      </c>
      <c r="S2941" s="13" t="s">
        <v>20</v>
      </c>
    </row>
    <row r="2942" spans="1:19" ht="15" hidden="1" customHeight="1" x14ac:dyDescent="0.25">
      <c r="A2942" s="10">
        <v>664649</v>
      </c>
      <c r="B2942" s="10" t="s">
        <v>4639</v>
      </c>
      <c r="C2942" s="10"/>
      <c r="D2942" s="10"/>
      <c r="E2942" s="10"/>
      <c r="F2942" s="10" t="s">
        <v>4647</v>
      </c>
      <c r="G2942" s="11">
        <v>2285</v>
      </c>
      <c r="H2942" s="13"/>
      <c r="I2942" s="10">
        <v>21</v>
      </c>
      <c r="J2942" s="10">
        <v>7</v>
      </c>
      <c r="K2942" s="10" t="s">
        <v>4648</v>
      </c>
      <c r="L2942" s="47"/>
      <c r="M2942" s="10" t="s">
        <v>45</v>
      </c>
      <c r="N2942" s="10"/>
      <c r="O2942" s="12">
        <v>41368</v>
      </c>
      <c r="P2942" s="4" t="s">
        <v>8076</v>
      </c>
      <c r="Q2942" s="10" t="s">
        <v>203</v>
      </c>
      <c r="R2942" s="10" t="s">
        <v>8088</v>
      </c>
      <c r="S2942" s="13" t="s">
        <v>20</v>
      </c>
    </row>
    <row r="2943" spans="1:19" ht="15" hidden="1" customHeight="1" x14ac:dyDescent="0.25">
      <c r="A2943" s="10">
        <v>664659</v>
      </c>
      <c r="B2943" s="10" t="s">
        <v>64</v>
      </c>
      <c r="C2943" s="10"/>
      <c r="D2943" s="10"/>
      <c r="E2943" s="10"/>
      <c r="F2943" s="10" t="s">
        <v>4649</v>
      </c>
      <c r="G2943" s="11">
        <v>0</v>
      </c>
      <c r="H2943" s="13"/>
      <c r="I2943" s="10">
        <v>7</v>
      </c>
      <c r="J2943" s="10" t="s">
        <v>4650</v>
      </c>
      <c r="K2943" s="47"/>
      <c r="L2943" s="47"/>
      <c r="M2943" s="10" t="s">
        <v>45</v>
      </c>
      <c r="N2943" s="10"/>
      <c r="O2943" s="12">
        <v>41368</v>
      </c>
      <c r="P2943" s="4" t="s">
        <v>8076</v>
      </c>
      <c r="Q2943" s="10" t="s">
        <v>29</v>
      </c>
      <c r="R2943" s="10" t="s">
        <v>8088</v>
      </c>
      <c r="S2943" s="13" t="s">
        <v>20</v>
      </c>
    </row>
    <row r="2944" spans="1:19" ht="15" hidden="1" customHeight="1" x14ac:dyDescent="0.25">
      <c r="A2944" s="47">
        <v>693312</v>
      </c>
      <c r="B2944" s="47" t="s">
        <v>225</v>
      </c>
      <c r="C2944" s="47"/>
      <c r="D2944" s="10" t="s">
        <v>8556</v>
      </c>
      <c r="E2944" s="47"/>
      <c r="F2944" s="47" t="s">
        <v>6728</v>
      </c>
      <c r="G2944" s="47">
        <v>1816</v>
      </c>
      <c r="H2944" s="13"/>
      <c r="I2944" s="47" t="s">
        <v>6729</v>
      </c>
      <c r="J2944" s="47" t="s">
        <v>6730</v>
      </c>
      <c r="K2944" s="47"/>
      <c r="L2944" s="47"/>
      <c r="M2944" s="47" t="s">
        <v>18</v>
      </c>
      <c r="N2944" s="47">
        <v>864523</v>
      </c>
      <c r="O2944" s="48">
        <v>41474</v>
      </c>
      <c r="P2944" s="50" t="s">
        <v>8079</v>
      </c>
      <c r="Q2944" s="47" t="s">
        <v>75</v>
      </c>
      <c r="R2944" s="47" t="s">
        <v>8088</v>
      </c>
      <c r="S2944" s="13" t="s">
        <v>20</v>
      </c>
    </row>
    <row r="2945" spans="1:19" ht="15" hidden="1" customHeight="1" x14ac:dyDescent="0.25">
      <c r="A2945" s="10">
        <v>664682</v>
      </c>
      <c r="B2945" s="10" t="s">
        <v>64</v>
      </c>
      <c r="C2945" s="10"/>
      <c r="D2945" s="10"/>
      <c r="E2945" s="10"/>
      <c r="F2945" s="10" t="s">
        <v>4653</v>
      </c>
      <c r="G2945" s="11">
        <v>1140.75</v>
      </c>
      <c r="H2945" s="13"/>
      <c r="I2945" s="10" t="s">
        <v>302</v>
      </c>
      <c r="J2945" s="10" t="s">
        <v>4654</v>
      </c>
      <c r="K2945" s="47"/>
      <c r="L2945" s="47"/>
      <c r="M2945" s="10" t="s">
        <v>45</v>
      </c>
      <c r="N2945" s="10"/>
      <c r="O2945" s="12">
        <v>41368</v>
      </c>
      <c r="P2945" s="4" t="s">
        <v>8076</v>
      </c>
      <c r="Q2945" s="10" t="s">
        <v>29</v>
      </c>
      <c r="R2945" s="10" t="s">
        <v>8088</v>
      </c>
      <c r="S2945" s="13" t="s">
        <v>20</v>
      </c>
    </row>
    <row r="2946" spans="1:19" ht="15" hidden="1" customHeight="1" x14ac:dyDescent="0.25">
      <c r="A2946" s="47">
        <v>703654</v>
      </c>
      <c r="B2946" s="47" t="s">
        <v>225</v>
      </c>
      <c r="C2946" s="47"/>
      <c r="D2946" s="10" t="s">
        <v>8556</v>
      </c>
      <c r="E2946" s="47"/>
      <c r="F2946" s="47" t="s">
        <v>6728</v>
      </c>
      <c r="G2946" s="47">
        <v>1816</v>
      </c>
      <c r="H2946" s="13"/>
      <c r="I2946" s="47" t="s">
        <v>6729</v>
      </c>
      <c r="J2946" s="47" t="s">
        <v>6730</v>
      </c>
      <c r="K2946" s="47"/>
      <c r="L2946" s="47"/>
      <c r="M2946" s="47" t="s">
        <v>18</v>
      </c>
      <c r="N2946" s="47">
        <v>887538</v>
      </c>
      <c r="O2946" s="48">
        <v>41520</v>
      </c>
      <c r="P2946" s="50" t="s">
        <v>8081</v>
      </c>
      <c r="Q2946" s="47" t="s">
        <v>5913</v>
      </c>
      <c r="R2946" s="47" t="s">
        <v>8087</v>
      </c>
      <c r="S2946" s="13" t="s">
        <v>20</v>
      </c>
    </row>
    <row r="2947" spans="1:19" s="10" customFormat="1" ht="15" hidden="1" customHeight="1" x14ac:dyDescent="0.25">
      <c r="A2947" s="10">
        <v>697515</v>
      </c>
      <c r="B2947" s="10" t="s">
        <v>24</v>
      </c>
      <c r="C2947" s="76" t="s">
        <v>8331</v>
      </c>
      <c r="D2947" s="76"/>
      <c r="E2947" s="76"/>
      <c r="F2947" s="10" t="s">
        <v>7210</v>
      </c>
      <c r="G2947" s="10">
        <v>1266.72</v>
      </c>
      <c r="I2947" s="10">
        <v>4</v>
      </c>
      <c r="J2947" s="10">
        <v>0</v>
      </c>
      <c r="K2947" s="10">
        <v>9</v>
      </c>
      <c r="L2947" s="10">
        <v>4</v>
      </c>
      <c r="M2947" s="10" t="s">
        <v>45</v>
      </c>
      <c r="O2947" s="12">
        <v>41506</v>
      </c>
      <c r="P2947" s="4" t="s">
        <v>8080</v>
      </c>
      <c r="Q2947" s="10" t="s">
        <v>75</v>
      </c>
      <c r="R2947" s="10" t="s">
        <v>8087</v>
      </c>
      <c r="S2947" s="10" t="s">
        <v>26</v>
      </c>
    </row>
    <row r="2948" spans="1:19" ht="15" hidden="1" customHeight="1" x14ac:dyDescent="0.25">
      <c r="A2948" s="10">
        <v>663052</v>
      </c>
      <c r="B2948" s="10" t="s">
        <v>4497</v>
      </c>
      <c r="C2948" s="10"/>
      <c r="D2948" s="10"/>
      <c r="E2948" s="10"/>
      <c r="F2948" s="10" t="s">
        <v>4498</v>
      </c>
      <c r="G2948" s="11">
        <v>1508.5</v>
      </c>
      <c r="H2948" s="13"/>
      <c r="I2948" s="10">
        <v>8.75</v>
      </c>
      <c r="J2948" s="47"/>
      <c r="K2948" s="10">
        <v>60</v>
      </c>
      <c r="L2948" s="10">
        <v>3</v>
      </c>
      <c r="M2948" s="10" t="s">
        <v>45</v>
      </c>
      <c r="N2948" s="10"/>
      <c r="O2948" s="12">
        <v>41361</v>
      </c>
      <c r="P2948" s="4" t="s">
        <v>8075</v>
      </c>
      <c r="Q2948" s="10" t="s">
        <v>52</v>
      </c>
      <c r="R2948" s="10" t="s">
        <v>8088</v>
      </c>
      <c r="S2948" s="13" t="s">
        <v>20</v>
      </c>
    </row>
    <row r="2949" spans="1:19" s="10" customFormat="1" ht="15" hidden="1" customHeight="1" x14ac:dyDescent="0.25">
      <c r="A2949" s="10">
        <v>698075</v>
      </c>
      <c r="B2949" s="10" t="s">
        <v>24</v>
      </c>
      <c r="C2949" s="76" t="s">
        <v>8331</v>
      </c>
      <c r="D2949" s="76"/>
      <c r="E2949" s="76"/>
      <c r="F2949" s="10" t="s">
        <v>7210</v>
      </c>
      <c r="G2949" s="10">
        <v>1139.04</v>
      </c>
      <c r="I2949" s="10">
        <v>4</v>
      </c>
      <c r="J2949" s="10">
        <v>0</v>
      </c>
      <c r="K2949" s="10">
        <v>9</v>
      </c>
      <c r="L2949" s="10">
        <v>4</v>
      </c>
      <c r="M2949" s="10" t="s">
        <v>45</v>
      </c>
      <c r="O2949" s="12">
        <v>41507</v>
      </c>
      <c r="P2949" s="4" t="s">
        <v>8080</v>
      </c>
      <c r="Q2949" s="10" t="s">
        <v>3717</v>
      </c>
      <c r="R2949" s="10" t="s">
        <v>8088</v>
      </c>
      <c r="S2949" s="10" t="s">
        <v>26</v>
      </c>
    </row>
    <row r="2950" spans="1:19" ht="15" hidden="1" customHeight="1" x14ac:dyDescent="0.25">
      <c r="A2950" s="10">
        <v>664755</v>
      </c>
      <c r="B2950" s="10" t="s">
        <v>96</v>
      </c>
      <c r="C2950" s="10"/>
      <c r="D2950" s="10"/>
      <c r="E2950" s="10"/>
      <c r="F2950" s="10" t="s">
        <v>4658</v>
      </c>
      <c r="G2950" s="11">
        <v>1570.75</v>
      </c>
      <c r="H2950" s="13"/>
      <c r="I2950" s="10" t="s">
        <v>1408</v>
      </c>
      <c r="J2950" s="10" t="s">
        <v>111</v>
      </c>
      <c r="K2950" s="47"/>
      <c r="L2950" s="47"/>
      <c r="M2950" s="10" t="s">
        <v>45</v>
      </c>
      <c r="N2950" s="10"/>
      <c r="O2950" s="12">
        <v>41368</v>
      </c>
      <c r="P2950" s="4" t="s">
        <v>8076</v>
      </c>
      <c r="Q2950" s="10" t="s">
        <v>3152</v>
      </c>
      <c r="R2950" s="10" t="s">
        <v>8088</v>
      </c>
      <c r="S2950" s="13" t="s">
        <v>20</v>
      </c>
    </row>
    <row r="2951" spans="1:19" ht="15" hidden="1" customHeight="1" x14ac:dyDescent="0.25">
      <c r="A2951" s="10">
        <v>664761</v>
      </c>
      <c r="B2951" s="10" t="s">
        <v>406</v>
      </c>
      <c r="C2951" s="10"/>
      <c r="D2951" s="10"/>
      <c r="E2951" s="10"/>
      <c r="F2951" s="10" t="s">
        <v>4659</v>
      </c>
      <c r="G2951" s="11">
        <v>5404.5</v>
      </c>
      <c r="H2951" s="13"/>
      <c r="I2951" s="10">
        <v>38</v>
      </c>
      <c r="J2951" s="10" t="s">
        <v>4660</v>
      </c>
      <c r="K2951" s="47"/>
      <c r="L2951" s="47"/>
      <c r="M2951" s="10" t="s">
        <v>45</v>
      </c>
      <c r="N2951" s="10"/>
      <c r="O2951" s="12">
        <v>41368</v>
      </c>
      <c r="P2951" s="4" t="s">
        <v>8076</v>
      </c>
      <c r="Q2951" s="10" t="s">
        <v>42</v>
      </c>
      <c r="R2951" s="10" t="s">
        <v>8088</v>
      </c>
      <c r="S2951" s="13" t="s">
        <v>20</v>
      </c>
    </row>
    <row r="2952" spans="1:19" ht="15" hidden="1" customHeight="1" x14ac:dyDescent="0.25">
      <c r="A2952" s="10">
        <v>664831</v>
      </c>
      <c r="B2952" s="10" t="s">
        <v>425</v>
      </c>
      <c r="C2952" s="10"/>
      <c r="D2952" s="10"/>
      <c r="E2952" s="10"/>
      <c r="F2952" s="10" t="s">
        <v>4661</v>
      </c>
      <c r="G2952" s="11">
        <v>1096.25</v>
      </c>
      <c r="H2952" s="13"/>
      <c r="I2952" s="10">
        <v>14</v>
      </c>
      <c r="J2952" s="10" t="s">
        <v>4662</v>
      </c>
      <c r="K2952" s="47"/>
      <c r="L2952" s="47"/>
      <c r="M2952" s="10" t="s">
        <v>45</v>
      </c>
      <c r="N2952" s="10"/>
      <c r="O2952" s="12">
        <v>41368</v>
      </c>
      <c r="P2952" s="4" t="s">
        <v>8076</v>
      </c>
      <c r="Q2952" s="10" t="s">
        <v>42</v>
      </c>
      <c r="R2952" s="10" t="s">
        <v>8088</v>
      </c>
      <c r="S2952" s="13" t="s">
        <v>20</v>
      </c>
    </row>
    <row r="2953" spans="1:19" s="10" customFormat="1" ht="15" hidden="1" customHeight="1" x14ac:dyDescent="0.25">
      <c r="A2953" s="10">
        <v>705467</v>
      </c>
      <c r="B2953" s="10" t="s">
        <v>24</v>
      </c>
      <c r="C2953" s="76" t="s">
        <v>8331</v>
      </c>
      <c r="D2953" s="76"/>
      <c r="E2953" s="76"/>
      <c r="F2953" s="10" t="s">
        <v>7210</v>
      </c>
      <c r="G2953" s="10">
        <v>684.6</v>
      </c>
      <c r="I2953" s="10">
        <v>4</v>
      </c>
      <c r="J2953" s="10">
        <v>0</v>
      </c>
      <c r="K2953" s="10">
        <v>9</v>
      </c>
      <c r="L2953" s="10">
        <v>4</v>
      </c>
      <c r="M2953" s="10" t="s">
        <v>18</v>
      </c>
      <c r="N2953" s="10">
        <v>891054</v>
      </c>
      <c r="O2953" s="12">
        <v>41526</v>
      </c>
      <c r="P2953" s="4" t="s">
        <v>8081</v>
      </c>
      <c r="Q2953" s="10" t="s">
        <v>3717</v>
      </c>
      <c r="R2953" s="10" t="s">
        <v>8087</v>
      </c>
      <c r="S2953" s="10" t="s">
        <v>26</v>
      </c>
    </row>
    <row r="2954" spans="1:19" s="10" customFormat="1" ht="15" hidden="1" customHeight="1" x14ac:dyDescent="0.25">
      <c r="A2954" s="10">
        <v>667237</v>
      </c>
      <c r="B2954" s="10" t="s">
        <v>4866</v>
      </c>
      <c r="C2954" s="76" t="s">
        <v>8331</v>
      </c>
      <c r="D2954" s="76"/>
      <c r="E2954" s="76"/>
      <c r="F2954" s="10" t="s">
        <v>4867</v>
      </c>
      <c r="G2954" s="11">
        <v>8240</v>
      </c>
      <c r="I2954" s="10">
        <v>4</v>
      </c>
      <c r="K2954" s="10">
        <v>9.5</v>
      </c>
      <c r="L2954" s="10">
        <v>2</v>
      </c>
      <c r="M2954" s="10" t="s">
        <v>45</v>
      </c>
      <c r="O2954" s="12">
        <v>41380</v>
      </c>
      <c r="P2954" s="4" t="s">
        <v>8076</v>
      </c>
      <c r="Q2954" s="10" t="s">
        <v>2490</v>
      </c>
      <c r="R2954" s="10" t="s">
        <v>8088</v>
      </c>
      <c r="S2954" s="10" t="s">
        <v>26</v>
      </c>
    </row>
    <row r="2955" spans="1:19" s="10" customFormat="1" ht="15" hidden="1" customHeight="1" x14ac:dyDescent="0.25">
      <c r="A2955" s="10">
        <v>646350</v>
      </c>
      <c r="B2955" s="10" t="s">
        <v>24</v>
      </c>
      <c r="C2955" s="76" t="s">
        <v>8331</v>
      </c>
      <c r="D2955" s="76"/>
      <c r="E2955" s="76"/>
      <c r="F2955" s="10" t="s">
        <v>2803</v>
      </c>
      <c r="G2955" s="11">
        <v>1186</v>
      </c>
      <c r="I2955" s="10">
        <v>7</v>
      </c>
      <c r="J2955" s="10">
        <v>0</v>
      </c>
      <c r="K2955" s="10">
        <v>15</v>
      </c>
      <c r="L2955" s="10">
        <v>4</v>
      </c>
      <c r="M2955" s="10" t="s">
        <v>18</v>
      </c>
      <c r="N2955" s="10">
        <v>766154</v>
      </c>
      <c r="O2955" s="12">
        <v>41283</v>
      </c>
      <c r="P2955" s="4" t="s">
        <v>8073</v>
      </c>
      <c r="Q2955" s="10" t="s">
        <v>39</v>
      </c>
      <c r="R2955" s="10" t="s">
        <v>8088</v>
      </c>
      <c r="S2955" s="10" t="s">
        <v>26</v>
      </c>
    </row>
    <row r="2956" spans="1:19" ht="15" hidden="1" customHeight="1" x14ac:dyDescent="0.25">
      <c r="A2956" s="10">
        <v>664858</v>
      </c>
      <c r="B2956" s="10" t="s">
        <v>3622</v>
      </c>
      <c r="C2956" s="10"/>
      <c r="D2956" s="10"/>
      <c r="E2956" s="10"/>
      <c r="F2956" s="10" t="s">
        <v>4667</v>
      </c>
      <c r="G2956" s="11">
        <v>2702.5</v>
      </c>
      <c r="H2956" s="13"/>
      <c r="I2956" s="10" t="s">
        <v>3637</v>
      </c>
      <c r="J2956" s="10">
        <v>12</v>
      </c>
      <c r="K2956" s="10" t="s">
        <v>4668</v>
      </c>
      <c r="L2956" s="47"/>
      <c r="M2956" s="10" t="s">
        <v>45</v>
      </c>
      <c r="N2956" s="10"/>
      <c r="O2956" s="12">
        <v>41368</v>
      </c>
      <c r="P2956" s="4" t="s">
        <v>8076</v>
      </c>
      <c r="Q2956" s="10" t="s">
        <v>34</v>
      </c>
      <c r="R2956" s="10" t="s">
        <v>8088</v>
      </c>
      <c r="S2956" s="13" t="s">
        <v>20</v>
      </c>
    </row>
    <row r="2957" spans="1:19" ht="15" hidden="1" customHeight="1" x14ac:dyDescent="0.25">
      <c r="A2957" s="10">
        <v>664916</v>
      </c>
      <c r="B2957" s="10" t="s">
        <v>4669</v>
      </c>
      <c r="C2957" s="10"/>
      <c r="D2957" s="10"/>
      <c r="E2957" s="10"/>
      <c r="F2957" s="10" t="s">
        <v>4670</v>
      </c>
      <c r="G2957" s="11">
        <v>734</v>
      </c>
      <c r="H2957" s="13"/>
      <c r="I2957" s="10">
        <v>5</v>
      </c>
      <c r="J2957" s="10">
        <v>7</v>
      </c>
      <c r="K2957" s="10" t="s">
        <v>4671</v>
      </c>
      <c r="L2957" s="47"/>
      <c r="M2957" s="10" t="s">
        <v>45</v>
      </c>
      <c r="N2957" s="10"/>
      <c r="O2957" s="12">
        <v>41368</v>
      </c>
      <c r="P2957" s="4" t="s">
        <v>8076</v>
      </c>
      <c r="Q2957" s="10" t="s">
        <v>3152</v>
      </c>
      <c r="R2957" s="10" t="s">
        <v>8088</v>
      </c>
      <c r="S2957" s="13" t="s">
        <v>20</v>
      </c>
    </row>
    <row r="2958" spans="1:19" ht="15" hidden="1" customHeight="1" x14ac:dyDescent="0.25">
      <c r="A2958" s="10">
        <v>649272</v>
      </c>
      <c r="B2958" s="10" t="s">
        <v>206</v>
      </c>
      <c r="C2958" s="10"/>
      <c r="D2958" s="10" t="s">
        <v>8560</v>
      </c>
      <c r="E2958" s="10"/>
      <c r="F2958" s="10" t="s">
        <v>2059</v>
      </c>
      <c r="G2958" s="11">
        <v>1837.5</v>
      </c>
      <c r="H2958" s="13"/>
      <c r="I2958" s="10" t="s">
        <v>2060</v>
      </c>
      <c r="J2958" s="47"/>
      <c r="K2958" s="13"/>
      <c r="L2958" s="47"/>
      <c r="M2958" s="10" t="s">
        <v>18</v>
      </c>
      <c r="N2958" s="10">
        <v>771133</v>
      </c>
      <c r="O2958" s="12">
        <v>41292</v>
      </c>
      <c r="P2958" s="4" t="s">
        <v>8073</v>
      </c>
      <c r="Q2958" s="10" t="s">
        <v>49</v>
      </c>
      <c r="R2958" s="47" t="s">
        <v>8087</v>
      </c>
      <c r="S2958" s="13" t="s">
        <v>20</v>
      </c>
    </row>
    <row r="2959" spans="1:19" s="10" customFormat="1" ht="15" hidden="1" customHeight="1" x14ac:dyDescent="0.25">
      <c r="A2959" s="10">
        <v>665852</v>
      </c>
      <c r="B2959" s="10" t="s">
        <v>24</v>
      </c>
      <c r="C2959" s="76" t="s">
        <v>8331</v>
      </c>
      <c r="D2959" s="76"/>
      <c r="E2959" s="76"/>
      <c r="F2959" s="10" t="s">
        <v>2803</v>
      </c>
      <c r="G2959" s="11">
        <v>1141.2</v>
      </c>
      <c r="I2959" s="10">
        <v>7</v>
      </c>
      <c r="J2959" s="10">
        <v>0</v>
      </c>
      <c r="K2959" s="10">
        <v>15</v>
      </c>
      <c r="L2959" s="10">
        <v>4</v>
      </c>
      <c r="M2959" s="10" t="s">
        <v>18</v>
      </c>
      <c r="N2959" s="10">
        <v>807346</v>
      </c>
      <c r="O2959" s="12">
        <v>41366</v>
      </c>
      <c r="P2959" s="4" t="s">
        <v>8076</v>
      </c>
      <c r="Q2959" s="10" t="s">
        <v>25</v>
      </c>
      <c r="R2959" s="10" t="s">
        <v>8087</v>
      </c>
      <c r="S2959" s="10" t="s">
        <v>26</v>
      </c>
    </row>
    <row r="2960" spans="1:19" s="10" customFormat="1" ht="15" hidden="1" customHeight="1" x14ac:dyDescent="0.25">
      <c r="A2960" s="10">
        <v>674662</v>
      </c>
      <c r="B2960" s="10" t="s">
        <v>24</v>
      </c>
      <c r="C2960" s="76" t="s">
        <v>8331</v>
      </c>
      <c r="D2960" s="76"/>
      <c r="E2960" s="76"/>
      <c r="F2960" s="10" t="s">
        <v>2803</v>
      </c>
      <c r="G2960" s="11">
        <v>1131.2</v>
      </c>
      <c r="I2960" s="10">
        <v>7</v>
      </c>
      <c r="J2960" s="10">
        <v>0</v>
      </c>
      <c r="K2960" s="10">
        <v>15</v>
      </c>
      <c r="L2960" s="10">
        <v>4</v>
      </c>
      <c r="M2960" s="10" t="s">
        <v>18</v>
      </c>
      <c r="N2960" s="10">
        <v>821810</v>
      </c>
      <c r="O2960" s="12">
        <v>41394</v>
      </c>
      <c r="P2960" s="4" t="s">
        <v>8076</v>
      </c>
      <c r="Q2960" s="10" t="s">
        <v>34</v>
      </c>
      <c r="R2960" s="10" t="s">
        <v>8087</v>
      </c>
      <c r="S2960" s="10" t="s">
        <v>26</v>
      </c>
    </row>
    <row r="2961" spans="1:19" s="10" customFormat="1" ht="15" hidden="1" customHeight="1" x14ac:dyDescent="0.25">
      <c r="A2961" s="10">
        <v>687397</v>
      </c>
      <c r="B2961" s="10" t="s">
        <v>24</v>
      </c>
      <c r="C2961" s="76" t="s">
        <v>8331</v>
      </c>
      <c r="D2961" s="76"/>
      <c r="E2961" s="76"/>
      <c r="F2961" s="10" t="s">
        <v>2803</v>
      </c>
      <c r="G2961" s="11">
        <v>1095</v>
      </c>
      <c r="I2961" s="10">
        <v>7</v>
      </c>
      <c r="J2961" s="10">
        <v>0</v>
      </c>
      <c r="K2961" s="10">
        <v>15</v>
      </c>
      <c r="L2961" s="10">
        <v>4</v>
      </c>
      <c r="M2961" s="10" t="s">
        <v>45</v>
      </c>
      <c r="O2961" s="12">
        <v>41444</v>
      </c>
      <c r="P2961" s="4" t="s">
        <v>8078</v>
      </c>
      <c r="Q2961" s="10" t="s">
        <v>34</v>
      </c>
      <c r="R2961" s="10" t="s">
        <v>8087</v>
      </c>
      <c r="S2961" s="10" t="s">
        <v>26</v>
      </c>
    </row>
    <row r="2962" spans="1:19" s="10" customFormat="1" ht="15" hidden="1" customHeight="1" x14ac:dyDescent="0.25">
      <c r="A2962" s="10">
        <v>687397</v>
      </c>
      <c r="B2962" s="10" t="s">
        <v>24</v>
      </c>
      <c r="C2962" s="76" t="s">
        <v>8331</v>
      </c>
      <c r="D2962" s="76"/>
      <c r="E2962" s="76"/>
      <c r="F2962" s="10" t="s">
        <v>7692</v>
      </c>
      <c r="G2962" s="10">
        <v>1095</v>
      </c>
      <c r="I2962" s="10">
        <v>7</v>
      </c>
      <c r="J2962" s="10">
        <v>0</v>
      </c>
      <c r="K2962" s="10">
        <v>15</v>
      </c>
      <c r="L2962" s="10">
        <v>4</v>
      </c>
      <c r="M2962" s="10" t="s">
        <v>45</v>
      </c>
      <c r="O2962" s="12">
        <v>41460</v>
      </c>
      <c r="P2962" s="4" t="s">
        <v>8079</v>
      </c>
      <c r="Q2962" s="10" t="s">
        <v>34</v>
      </c>
      <c r="R2962" s="10" t="s">
        <v>8087</v>
      </c>
      <c r="S2962" s="10" t="s">
        <v>26</v>
      </c>
    </row>
    <row r="2963" spans="1:19" ht="15" hidden="1" customHeight="1" x14ac:dyDescent="0.25">
      <c r="A2963" s="10">
        <v>668166</v>
      </c>
      <c r="B2963" s="10" t="s">
        <v>4586</v>
      </c>
      <c r="C2963" s="10"/>
      <c r="D2963" s="10"/>
      <c r="E2963" s="10"/>
      <c r="F2963" s="10" t="s">
        <v>4672</v>
      </c>
      <c r="G2963" s="11">
        <v>0</v>
      </c>
      <c r="H2963" s="13"/>
      <c r="I2963" s="10" t="s">
        <v>4673</v>
      </c>
      <c r="J2963" s="10">
        <v>4</v>
      </c>
      <c r="K2963" s="47"/>
      <c r="L2963" s="47"/>
      <c r="M2963" s="10" t="s">
        <v>45</v>
      </c>
      <c r="N2963" s="10"/>
      <c r="O2963" s="12">
        <v>41368</v>
      </c>
      <c r="P2963" s="4" t="s">
        <v>8076</v>
      </c>
      <c r="Q2963" s="10" t="s">
        <v>49</v>
      </c>
      <c r="R2963" s="10" t="s">
        <v>8088</v>
      </c>
      <c r="S2963" s="13" t="s">
        <v>20</v>
      </c>
    </row>
    <row r="2964" spans="1:19" s="10" customFormat="1" ht="15" hidden="1" customHeight="1" x14ac:dyDescent="0.25">
      <c r="A2964" s="10">
        <v>702955</v>
      </c>
      <c r="B2964" s="10" t="s">
        <v>24</v>
      </c>
      <c r="C2964" s="76" t="s">
        <v>8331</v>
      </c>
      <c r="D2964" s="76"/>
      <c r="E2964" s="76"/>
      <c r="F2964" s="10" t="s">
        <v>7692</v>
      </c>
      <c r="G2964" s="10">
        <v>1145.5999999999999</v>
      </c>
      <c r="I2964" s="10">
        <v>7</v>
      </c>
      <c r="J2964" s="10">
        <v>0</v>
      </c>
      <c r="K2964" s="10">
        <v>15</v>
      </c>
      <c r="L2964" s="10">
        <v>4</v>
      </c>
      <c r="M2964" s="10" t="s">
        <v>18</v>
      </c>
      <c r="N2964" s="10">
        <v>886146</v>
      </c>
      <c r="O2964" s="12">
        <v>41515</v>
      </c>
      <c r="P2964" s="4" t="s">
        <v>8080</v>
      </c>
      <c r="Q2964" s="10" t="s">
        <v>31</v>
      </c>
      <c r="R2964" s="10" t="s">
        <v>8087</v>
      </c>
      <c r="S2964" s="10" t="s">
        <v>26</v>
      </c>
    </row>
    <row r="2965" spans="1:19" ht="15" hidden="1" customHeight="1" x14ac:dyDescent="0.25">
      <c r="A2965" s="10">
        <v>665008</v>
      </c>
      <c r="B2965" s="10" t="s">
        <v>3790</v>
      </c>
      <c r="C2965" s="10"/>
      <c r="D2965" s="10"/>
      <c r="E2965" s="10"/>
      <c r="F2965" s="10" t="s">
        <v>4536</v>
      </c>
      <c r="G2965" s="11">
        <v>7720</v>
      </c>
      <c r="H2965" s="13"/>
      <c r="I2965" s="10">
        <v>12.5</v>
      </c>
      <c r="J2965" s="10" t="s">
        <v>4537</v>
      </c>
      <c r="K2965" s="47"/>
      <c r="L2965" s="47"/>
      <c r="M2965" s="10" t="s">
        <v>45</v>
      </c>
      <c r="N2965" s="10"/>
      <c r="O2965" s="12">
        <v>41369</v>
      </c>
      <c r="P2965" s="4" t="s">
        <v>8076</v>
      </c>
      <c r="Q2965" s="10" t="s">
        <v>52</v>
      </c>
      <c r="R2965" s="47" t="s">
        <v>8087</v>
      </c>
      <c r="S2965" s="13" t="s">
        <v>20</v>
      </c>
    </row>
    <row r="2966" spans="1:19" ht="15" hidden="1" customHeight="1" x14ac:dyDescent="0.25">
      <c r="A2966" s="10">
        <v>665020</v>
      </c>
      <c r="B2966" s="10" t="s">
        <v>3790</v>
      </c>
      <c r="C2966" s="10"/>
      <c r="D2966" s="10"/>
      <c r="E2966" s="10"/>
      <c r="F2966" s="10" t="s">
        <v>4534</v>
      </c>
      <c r="G2966" s="11">
        <v>17825</v>
      </c>
      <c r="H2966" s="13"/>
      <c r="I2966" s="10">
        <v>13</v>
      </c>
      <c r="J2966" s="10" t="s">
        <v>4535</v>
      </c>
      <c r="K2966" s="47"/>
      <c r="L2966" s="47"/>
      <c r="M2966" s="10" t="s">
        <v>45</v>
      </c>
      <c r="N2966" s="10"/>
      <c r="O2966" s="12">
        <v>41369</v>
      </c>
      <c r="P2966" s="4" t="s">
        <v>8076</v>
      </c>
      <c r="Q2966" s="10" t="s">
        <v>52</v>
      </c>
      <c r="R2966" s="47" t="s">
        <v>8087</v>
      </c>
      <c r="S2966" s="13" t="s">
        <v>20</v>
      </c>
    </row>
    <row r="2967" spans="1:19" s="10" customFormat="1" ht="15" hidden="1" customHeight="1" x14ac:dyDescent="0.25">
      <c r="A2967" s="10">
        <v>632703</v>
      </c>
      <c r="B2967" s="10" t="s">
        <v>354</v>
      </c>
      <c r="C2967" s="76" t="s">
        <v>8423</v>
      </c>
      <c r="D2967" s="76"/>
      <c r="E2967" s="76"/>
      <c r="F2967" s="10" t="s">
        <v>1629</v>
      </c>
      <c r="G2967" s="11">
        <v>0</v>
      </c>
      <c r="I2967" s="10">
        <v>4</v>
      </c>
      <c r="J2967" s="10">
        <v>1.5</v>
      </c>
      <c r="K2967" s="10">
        <v>12</v>
      </c>
      <c r="L2967" s="10">
        <v>2</v>
      </c>
      <c r="M2967" s="10" t="s">
        <v>45</v>
      </c>
      <c r="O2967" s="12">
        <v>41226</v>
      </c>
      <c r="P2967" s="4" t="s">
        <v>8071</v>
      </c>
      <c r="Q2967" s="10" t="s">
        <v>71</v>
      </c>
      <c r="R2967" s="10" t="s">
        <v>8088</v>
      </c>
      <c r="S2967" s="10" t="s">
        <v>26</v>
      </c>
    </row>
    <row r="2968" spans="1:19" ht="15" hidden="1" customHeight="1" x14ac:dyDescent="0.25">
      <c r="A2968" s="10">
        <v>646536</v>
      </c>
      <c r="B2968" s="10" t="s">
        <v>3052</v>
      </c>
      <c r="C2968" s="10"/>
      <c r="D2968" s="10"/>
      <c r="E2968" s="10"/>
      <c r="F2968" s="10" t="s">
        <v>3053</v>
      </c>
      <c r="G2968" s="11">
        <v>1504.5</v>
      </c>
      <c r="H2968" s="13"/>
      <c r="I2968" s="10">
        <v>12</v>
      </c>
      <c r="J2968" s="47"/>
      <c r="K2968" s="10">
        <v>15</v>
      </c>
      <c r="L2968" s="10">
        <v>1.5</v>
      </c>
      <c r="M2968" s="10" t="s">
        <v>45</v>
      </c>
      <c r="N2968" s="10"/>
      <c r="O2968" s="12">
        <v>41297</v>
      </c>
      <c r="P2968" s="4" t="s">
        <v>8073</v>
      </c>
      <c r="Q2968" s="10" t="s">
        <v>109</v>
      </c>
      <c r="R2968" s="10" t="s">
        <v>8088</v>
      </c>
      <c r="S2968" s="13" t="s">
        <v>20</v>
      </c>
    </row>
    <row r="2969" spans="1:19" ht="15" hidden="1" customHeight="1" x14ac:dyDescent="0.25">
      <c r="A2969" s="10">
        <v>665073</v>
      </c>
      <c r="B2969" s="10" t="s">
        <v>4678</v>
      </c>
      <c r="C2969" s="10"/>
      <c r="D2969" s="10"/>
      <c r="E2969" s="10"/>
      <c r="F2969" s="10" t="s">
        <v>4679</v>
      </c>
      <c r="G2969" s="11">
        <v>0</v>
      </c>
      <c r="H2969" s="13"/>
      <c r="I2969" s="10">
        <v>4</v>
      </c>
      <c r="J2969" s="10" t="s">
        <v>2158</v>
      </c>
      <c r="K2969" s="47"/>
      <c r="L2969" s="47"/>
      <c r="M2969" s="10" t="s">
        <v>45</v>
      </c>
      <c r="N2969" s="10"/>
      <c r="O2969" s="12">
        <v>41369</v>
      </c>
      <c r="P2969" s="4" t="s">
        <v>8076</v>
      </c>
      <c r="Q2969" s="10" t="s">
        <v>269</v>
      </c>
      <c r="R2969" s="10" t="s">
        <v>8088</v>
      </c>
      <c r="S2969" s="13" t="s">
        <v>20</v>
      </c>
    </row>
    <row r="2970" spans="1:19" ht="15" hidden="1" customHeight="1" x14ac:dyDescent="0.25">
      <c r="A2970" s="10">
        <v>665114</v>
      </c>
      <c r="B2970" s="10" t="s">
        <v>4680</v>
      </c>
      <c r="C2970" s="10"/>
      <c r="D2970" s="10"/>
      <c r="E2970" s="10"/>
      <c r="F2970" s="10" t="s">
        <v>4681</v>
      </c>
      <c r="G2970" s="11">
        <v>2150.8200000000002</v>
      </c>
      <c r="H2970" s="13"/>
      <c r="I2970" s="10" t="s">
        <v>108</v>
      </c>
      <c r="J2970" s="10" t="s">
        <v>4682</v>
      </c>
      <c r="K2970" s="47"/>
      <c r="L2970" s="47"/>
      <c r="M2970" s="10" t="s">
        <v>45</v>
      </c>
      <c r="N2970" s="10"/>
      <c r="O2970" s="12">
        <v>41369</v>
      </c>
      <c r="P2970" s="4" t="s">
        <v>8076</v>
      </c>
      <c r="Q2970" s="10" t="s">
        <v>2852</v>
      </c>
      <c r="R2970" s="10" t="s">
        <v>8088</v>
      </c>
      <c r="S2970" s="13" t="s">
        <v>20</v>
      </c>
    </row>
    <row r="2971" spans="1:19" ht="15" hidden="1" customHeight="1" x14ac:dyDescent="0.25">
      <c r="A2971" s="10">
        <v>665115</v>
      </c>
      <c r="B2971" s="10" t="s">
        <v>4680</v>
      </c>
      <c r="C2971" s="10"/>
      <c r="D2971" s="10"/>
      <c r="E2971" s="10"/>
      <c r="F2971" s="10" t="s">
        <v>4683</v>
      </c>
      <c r="G2971" s="11">
        <v>9866.35</v>
      </c>
      <c r="H2971" s="13"/>
      <c r="I2971" s="10" t="s">
        <v>119</v>
      </c>
      <c r="J2971" s="10" t="s">
        <v>4684</v>
      </c>
      <c r="K2971" s="47"/>
      <c r="L2971" s="47"/>
      <c r="M2971" s="10" t="s">
        <v>45</v>
      </c>
      <c r="N2971" s="10"/>
      <c r="O2971" s="12">
        <v>41369</v>
      </c>
      <c r="P2971" s="4" t="s">
        <v>8076</v>
      </c>
      <c r="Q2971" s="10" t="s">
        <v>2852</v>
      </c>
      <c r="R2971" s="10" t="s">
        <v>8088</v>
      </c>
      <c r="S2971" s="13" t="s">
        <v>20</v>
      </c>
    </row>
    <row r="2972" spans="1:19" ht="15" hidden="1" customHeight="1" x14ac:dyDescent="0.25">
      <c r="A2972" s="10">
        <v>665121</v>
      </c>
      <c r="B2972" s="10" t="s">
        <v>4680</v>
      </c>
      <c r="C2972" s="10"/>
      <c r="D2972" s="10"/>
      <c r="E2972" s="10"/>
      <c r="F2972" s="10" t="s">
        <v>4685</v>
      </c>
      <c r="G2972" s="11">
        <v>1796.16</v>
      </c>
      <c r="H2972" s="13"/>
      <c r="I2972" s="10" t="s">
        <v>552</v>
      </c>
      <c r="J2972" s="10" t="s">
        <v>4686</v>
      </c>
      <c r="K2972" s="47"/>
      <c r="L2972" s="47"/>
      <c r="M2972" s="10" t="s">
        <v>45</v>
      </c>
      <c r="N2972" s="10"/>
      <c r="O2972" s="12">
        <v>41369</v>
      </c>
      <c r="P2972" s="4" t="s">
        <v>8076</v>
      </c>
      <c r="Q2972" s="10" t="s">
        <v>2852</v>
      </c>
      <c r="R2972" s="10" t="s">
        <v>8088</v>
      </c>
      <c r="S2972" s="13" t="s">
        <v>20</v>
      </c>
    </row>
    <row r="2973" spans="1:19" ht="15" hidden="1" customHeight="1" x14ac:dyDescent="0.25">
      <c r="A2973" s="10">
        <v>665138</v>
      </c>
      <c r="B2973" s="10" t="s">
        <v>371</v>
      </c>
      <c r="C2973" s="10"/>
      <c r="D2973" s="10"/>
      <c r="E2973" s="10"/>
      <c r="F2973" s="10" t="s">
        <v>4687</v>
      </c>
      <c r="G2973" s="11">
        <v>26460</v>
      </c>
      <c r="H2973" s="13"/>
      <c r="I2973" s="10">
        <v>9</v>
      </c>
      <c r="J2973" s="10" t="s">
        <v>4688</v>
      </c>
      <c r="K2973" s="47"/>
      <c r="L2973" s="47"/>
      <c r="M2973" s="10" t="s">
        <v>45</v>
      </c>
      <c r="N2973" s="10"/>
      <c r="O2973" s="12">
        <v>41369</v>
      </c>
      <c r="P2973" s="4" t="s">
        <v>8076</v>
      </c>
      <c r="Q2973" s="10" t="s">
        <v>29</v>
      </c>
      <c r="R2973" s="10" t="s">
        <v>8088</v>
      </c>
      <c r="S2973" s="13" t="s">
        <v>20</v>
      </c>
    </row>
    <row r="2974" spans="1:19" s="10" customFormat="1" ht="15" hidden="1" customHeight="1" x14ac:dyDescent="0.25">
      <c r="A2974" s="10">
        <v>637534</v>
      </c>
      <c r="B2974" s="10" t="s">
        <v>24</v>
      </c>
      <c r="C2974" s="76" t="s">
        <v>8423</v>
      </c>
      <c r="D2974" s="76"/>
      <c r="E2974" s="76"/>
      <c r="F2974" s="10" t="s">
        <v>2141</v>
      </c>
      <c r="G2974" s="11">
        <v>551.4</v>
      </c>
      <c r="I2974" s="10">
        <v>4</v>
      </c>
      <c r="J2974" s="10">
        <v>2</v>
      </c>
      <c r="K2974" s="10">
        <v>12</v>
      </c>
      <c r="L2974" s="10">
        <v>1</v>
      </c>
      <c r="M2974" s="10" t="s">
        <v>45</v>
      </c>
      <c r="O2974" s="12">
        <v>41248</v>
      </c>
      <c r="P2974" s="4" t="s">
        <v>8072</v>
      </c>
      <c r="Q2974" s="10" t="s">
        <v>74</v>
      </c>
      <c r="R2974" s="10" t="s">
        <v>8088</v>
      </c>
      <c r="S2974" s="10" t="s">
        <v>26</v>
      </c>
    </row>
    <row r="2975" spans="1:19" s="10" customFormat="1" ht="15" hidden="1" customHeight="1" x14ac:dyDescent="0.25">
      <c r="A2975" s="10">
        <v>632834</v>
      </c>
      <c r="B2975" s="10" t="s">
        <v>354</v>
      </c>
      <c r="C2975" s="76" t="s">
        <v>8423</v>
      </c>
      <c r="D2975" s="76"/>
      <c r="E2975" s="76"/>
      <c r="F2975" s="10" t="s">
        <v>1637</v>
      </c>
      <c r="G2975" s="11">
        <v>0</v>
      </c>
      <c r="I2975" s="10">
        <v>4</v>
      </c>
      <c r="J2975" s="10">
        <v>2</v>
      </c>
      <c r="K2975" s="10">
        <v>12</v>
      </c>
      <c r="L2975" s="10">
        <v>2</v>
      </c>
      <c r="M2975" s="10" t="s">
        <v>45</v>
      </c>
      <c r="O2975" s="12">
        <v>41226</v>
      </c>
      <c r="P2975" s="4" t="s">
        <v>8071</v>
      </c>
      <c r="Q2975" s="10" t="s">
        <v>71</v>
      </c>
      <c r="R2975" s="10" t="s">
        <v>8088</v>
      </c>
      <c r="S2975" s="10" t="s">
        <v>26</v>
      </c>
    </row>
    <row r="2976" spans="1:19" ht="15" hidden="1" customHeight="1" x14ac:dyDescent="0.25">
      <c r="A2976" s="10">
        <v>665143</v>
      </c>
      <c r="B2976" s="10" t="s">
        <v>1001</v>
      </c>
      <c r="C2976" s="10"/>
      <c r="D2976" s="10"/>
      <c r="E2976" s="10"/>
      <c r="F2976" s="10" t="s">
        <v>4691</v>
      </c>
      <c r="G2976" s="11">
        <v>3855</v>
      </c>
      <c r="H2976" s="13"/>
      <c r="I2976" s="10">
        <v>3</v>
      </c>
      <c r="J2976" s="10" t="s">
        <v>4692</v>
      </c>
      <c r="K2976" s="47"/>
      <c r="L2976" s="47"/>
      <c r="M2976" s="10" t="s">
        <v>45</v>
      </c>
      <c r="N2976" s="10"/>
      <c r="O2976" s="12">
        <v>41369</v>
      </c>
      <c r="P2976" s="4" t="s">
        <v>8076</v>
      </c>
      <c r="Q2976" s="10" t="s">
        <v>39</v>
      </c>
      <c r="R2976" s="10" t="s">
        <v>8088</v>
      </c>
      <c r="S2976" s="13" t="s">
        <v>20</v>
      </c>
    </row>
    <row r="2977" spans="1:19" ht="15" hidden="1" customHeight="1" x14ac:dyDescent="0.25">
      <c r="A2977" s="10">
        <v>665245</v>
      </c>
      <c r="B2977" s="10" t="s">
        <v>4693</v>
      </c>
      <c r="C2977" s="10"/>
      <c r="D2977" s="10"/>
      <c r="E2977" s="10"/>
      <c r="F2977" s="10" t="s">
        <v>4694</v>
      </c>
      <c r="G2977" s="11">
        <v>4977</v>
      </c>
      <c r="H2977" s="13"/>
      <c r="I2977" s="10">
        <v>6</v>
      </c>
      <c r="J2977" s="10" t="s">
        <v>4695</v>
      </c>
      <c r="K2977" s="47"/>
      <c r="L2977" s="47"/>
      <c r="M2977" s="10" t="s">
        <v>45</v>
      </c>
      <c r="N2977" s="10"/>
      <c r="O2977" s="12">
        <v>41369</v>
      </c>
      <c r="P2977" s="4" t="s">
        <v>8076</v>
      </c>
      <c r="Q2977" s="10" t="s">
        <v>42</v>
      </c>
      <c r="R2977" s="10" t="s">
        <v>8088</v>
      </c>
      <c r="S2977" s="13" t="s">
        <v>20</v>
      </c>
    </row>
    <row r="2978" spans="1:19" ht="15" hidden="1" customHeight="1" x14ac:dyDescent="0.25">
      <c r="A2978" s="10">
        <v>643764</v>
      </c>
      <c r="B2978" s="10" t="s">
        <v>225</v>
      </c>
      <c r="C2978" s="10"/>
      <c r="D2978" s="10" t="s">
        <v>8556</v>
      </c>
      <c r="E2978" s="10"/>
      <c r="F2978" s="10" t="s">
        <v>226</v>
      </c>
      <c r="G2978" s="11">
        <v>1852.2</v>
      </c>
      <c r="H2978" s="13"/>
      <c r="I2978" s="10">
        <v>11</v>
      </c>
      <c r="J2978" s="47"/>
      <c r="K2978" s="10">
        <v>12</v>
      </c>
      <c r="L2978" s="10">
        <v>1.25</v>
      </c>
      <c r="M2978" s="10" t="s">
        <v>18</v>
      </c>
      <c r="N2978" s="10">
        <v>759849</v>
      </c>
      <c r="O2978" s="12">
        <v>41263</v>
      </c>
      <c r="P2978" s="4" t="s">
        <v>8072</v>
      </c>
      <c r="Q2978" s="10" t="s">
        <v>37</v>
      </c>
      <c r="R2978" s="47" t="s">
        <v>8087</v>
      </c>
      <c r="S2978" s="13" t="s">
        <v>20</v>
      </c>
    </row>
    <row r="2979" spans="1:19" ht="15" hidden="1" customHeight="1" x14ac:dyDescent="0.25">
      <c r="A2979" s="10">
        <v>656086</v>
      </c>
      <c r="B2979" s="10" t="s">
        <v>225</v>
      </c>
      <c r="C2979" s="10"/>
      <c r="D2979" s="10" t="s">
        <v>8556</v>
      </c>
      <c r="E2979" s="10"/>
      <c r="F2979" s="10" t="s">
        <v>226</v>
      </c>
      <c r="G2979" s="11">
        <v>1852.2</v>
      </c>
      <c r="H2979" s="13"/>
      <c r="I2979" s="10">
        <v>11</v>
      </c>
      <c r="J2979" s="47"/>
      <c r="K2979" s="10">
        <v>12</v>
      </c>
      <c r="L2979" s="10">
        <v>1.25</v>
      </c>
      <c r="M2979" s="10" t="s">
        <v>18</v>
      </c>
      <c r="N2979" s="10">
        <v>784426</v>
      </c>
      <c r="O2979" s="12">
        <v>41319</v>
      </c>
      <c r="P2979" s="4" t="s">
        <v>8074</v>
      </c>
      <c r="Q2979" s="10" t="s">
        <v>31</v>
      </c>
      <c r="R2979" s="47" t="s">
        <v>8087</v>
      </c>
      <c r="S2979" s="13" t="s">
        <v>20</v>
      </c>
    </row>
    <row r="2980" spans="1:19" ht="15" hidden="1" customHeight="1" x14ac:dyDescent="0.25">
      <c r="A2980" s="10">
        <v>674680</v>
      </c>
      <c r="B2980" s="10" t="s">
        <v>225</v>
      </c>
      <c r="C2980" s="10"/>
      <c r="D2980" s="10" t="s">
        <v>8556</v>
      </c>
      <c r="E2980" s="10"/>
      <c r="F2980" s="10" t="s">
        <v>226</v>
      </c>
      <c r="G2980" s="11">
        <v>1852.2</v>
      </c>
      <c r="H2980" s="13"/>
      <c r="I2980" s="10">
        <v>11</v>
      </c>
      <c r="J2980" s="47"/>
      <c r="K2980" s="10">
        <v>12</v>
      </c>
      <c r="L2980" s="10">
        <v>1.25</v>
      </c>
      <c r="M2980" s="10" t="s">
        <v>18</v>
      </c>
      <c r="N2980" s="10">
        <v>821911</v>
      </c>
      <c r="O2980" s="12">
        <v>41394</v>
      </c>
      <c r="P2980" s="4" t="s">
        <v>8076</v>
      </c>
      <c r="Q2980" s="10" t="s">
        <v>34</v>
      </c>
      <c r="R2980" s="47" t="s">
        <v>8087</v>
      </c>
      <c r="S2980" s="13" t="s">
        <v>20</v>
      </c>
    </row>
    <row r="2981" spans="1:19" s="10" customFormat="1" ht="15" hidden="1" customHeight="1" x14ac:dyDescent="0.25">
      <c r="A2981" s="10">
        <v>629798</v>
      </c>
      <c r="B2981" s="10" t="s">
        <v>179</v>
      </c>
      <c r="C2981" s="76" t="s">
        <v>8423</v>
      </c>
      <c r="D2981" s="76"/>
      <c r="E2981" s="76"/>
      <c r="F2981" s="10" t="s">
        <v>1275</v>
      </c>
      <c r="G2981" s="11">
        <v>3136.5</v>
      </c>
      <c r="I2981" s="10">
        <v>4</v>
      </c>
      <c r="J2981" s="10">
        <v>2</v>
      </c>
      <c r="K2981" s="10">
        <v>14</v>
      </c>
      <c r="L2981" s="10">
        <v>2</v>
      </c>
      <c r="M2981" s="10" t="s">
        <v>45</v>
      </c>
      <c r="O2981" s="12">
        <v>41213</v>
      </c>
      <c r="P2981" s="4" t="s">
        <v>8070</v>
      </c>
      <c r="Q2981" s="10" t="s">
        <v>169</v>
      </c>
      <c r="R2981" s="10" t="s">
        <v>8087</v>
      </c>
      <c r="S2981" s="10" t="s">
        <v>26</v>
      </c>
    </row>
    <row r="2982" spans="1:19" s="10" customFormat="1" ht="15" hidden="1" customHeight="1" x14ac:dyDescent="0.25">
      <c r="A2982" s="10">
        <v>685416</v>
      </c>
      <c r="B2982" s="10" t="s">
        <v>179</v>
      </c>
      <c r="C2982" s="76" t="s">
        <v>8423</v>
      </c>
      <c r="D2982" s="76"/>
      <c r="E2982" s="76"/>
      <c r="F2982" s="10" t="s">
        <v>1275</v>
      </c>
      <c r="G2982" s="11">
        <v>3142.5</v>
      </c>
      <c r="I2982" s="10">
        <v>4</v>
      </c>
      <c r="J2982" s="10">
        <v>2</v>
      </c>
      <c r="K2982" s="10">
        <v>14</v>
      </c>
      <c r="L2982" s="10">
        <v>2</v>
      </c>
      <c r="M2982" s="10" t="s">
        <v>45</v>
      </c>
      <c r="O2982" s="12">
        <v>41451</v>
      </c>
      <c r="P2982" s="4" t="s">
        <v>8078</v>
      </c>
      <c r="Q2982" s="10" t="s">
        <v>29</v>
      </c>
      <c r="R2982" s="10" t="s">
        <v>8087</v>
      </c>
      <c r="S2982" s="10" t="s">
        <v>26</v>
      </c>
    </row>
    <row r="2983" spans="1:19" s="10" customFormat="1" ht="15" hidden="1" customHeight="1" x14ac:dyDescent="0.25">
      <c r="A2983" s="10">
        <v>632764</v>
      </c>
      <c r="B2983" s="10" t="s">
        <v>789</v>
      </c>
      <c r="C2983" s="76" t="s">
        <v>8423</v>
      </c>
      <c r="D2983" s="76"/>
      <c r="E2983" s="76"/>
      <c r="F2983" s="10" t="s">
        <v>1630</v>
      </c>
      <c r="G2983" s="11">
        <v>817.95</v>
      </c>
      <c r="I2983" s="10">
        <v>4</v>
      </c>
      <c r="J2983" s="10">
        <v>2</v>
      </c>
      <c r="K2983" s="10">
        <v>15</v>
      </c>
      <c r="L2983" s="10">
        <v>2</v>
      </c>
      <c r="M2983" s="10" t="s">
        <v>45</v>
      </c>
      <c r="O2983" s="12">
        <v>41226</v>
      </c>
      <c r="P2983" s="4" t="s">
        <v>8071</v>
      </c>
      <c r="Q2983" s="10" t="s">
        <v>52</v>
      </c>
      <c r="R2983" s="10" t="s">
        <v>8087</v>
      </c>
      <c r="S2983" s="10" t="s">
        <v>26</v>
      </c>
    </row>
    <row r="2984" spans="1:19" ht="15" hidden="1" customHeight="1" x14ac:dyDescent="0.25">
      <c r="A2984" s="10">
        <v>678707</v>
      </c>
      <c r="B2984" s="10" t="s">
        <v>225</v>
      </c>
      <c r="C2984" s="10"/>
      <c r="D2984" s="10" t="s">
        <v>8556</v>
      </c>
      <c r="E2984" s="10"/>
      <c r="F2984" s="10" t="s">
        <v>226</v>
      </c>
      <c r="G2984" s="11">
        <v>1852.2</v>
      </c>
      <c r="H2984" s="13"/>
      <c r="I2984" s="10">
        <v>11</v>
      </c>
      <c r="J2984" s="47"/>
      <c r="K2984" s="10">
        <v>12</v>
      </c>
      <c r="L2984" s="10">
        <v>1.25</v>
      </c>
      <c r="M2984" s="10" t="s">
        <v>18</v>
      </c>
      <c r="N2984" s="10">
        <v>830532</v>
      </c>
      <c r="O2984" s="12">
        <v>41409</v>
      </c>
      <c r="P2984" s="4" t="s">
        <v>8077</v>
      </c>
      <c r="Q2984" s="10" t="s">
        <v>52</v>
      </c>
      <c r="R2984" s="47" t="s">
        <v>8087</v>
      </c>
      <c r="S2984" s="13" t="s">
        <v>20</v>
      </c>
    </row>
    <row r="2985" spans="1:19" s="10" customFormat="1" ht="15" hidden="1" customHeight="1" x14ac:dyDescent="0.25">
      <c r="A2985" s="10">
        <v>637538</v>
      </c>
      <c r="B2985" s="10" t="s">
        <v>24</v>
      </c>
      <c r="C2985" s="76" t="s">
        <v>8423</v>
      </c>
      <c r="D2985" s="76"/>
      <c r="E2985" s="76"/>
      <c r="F2985" s="10" t="s">
        <v>2142</v>
      </c>
      <c r="G2985" s="11">
        <v>598.4</v>
      </c>
      <c r="I2985" s="10">
        <v>4</v>
      </c>
      <c r="J2985" s="10">
        <v>2</v>
      </c>
      <c r="K2985" s="10">
        <v>8</v>
      </c>
      <c r="L2985" s="10">
        <v>1</v>
      </c>
      <c r="M2985" s="10" t="s">
        <v>45</v>
      </c>
      <c r="O2985" s="12">
        <v>41248</v>
      </c>
      <c r="P2985" s="4" t="s">
        <v>8072</v>
      </c>
      <c r="Q2985" s="10" t="s">
        <v>74</v>
      </c>
      <c r="R2985" s="10" t="s">
        <v>8088</v>
      </c>
      <c r="S2985" s="10" t="s">
        <v>26</v>
      </c>
    </row>
    <row r="2986" spans="1:19" s="10" customFormat="1" ht="15" hidden="1" customHeight="1" x14ac:dyDescent="0.25">
      <c r="A2986" s="10">
        <v>695570</v>
      </c>
      <c r="B2986" s="10" t="s">
        <v>64</v>
      </c>
      <c r="C2986" s="76" t="s">
        <v>8423</v>
      </c>
      <c r="D2986" s="76"/>
      <c r="E2986" s="76"/>
      <c r="F2986" s="10" t="s">
        <v>6988</v>
      </c>
      <c r="G2986" s="10">
        <v>741.82</v>
      </c>
      <c r="I2986" s="10">
        <v>5</v>
      </c>
      <c r="J2986" s="10">
        <v>2</v>
      </c>
      <c r="K2986" s="10">
        <v>10</v>
      </c>
      <c r="L2986" s="10">
        <v>2</v>
      </c>
      <c r="M2986" s="10" t="s">
        <v>18</v>
      </c>
      <c r="N2986" s="10">
        <v>871802</v>
      </c>
      <c r="O2986" s="12">
        <v>41488</v>
      </c>
      <c r="P2986" s="4" t="s">
        <v>8080</v>
      </c>
      <c r="Q2986" s="10" t="s">
        <v>75</v>
      </c>
      <c r="R2986" s="10" t="s">
        <v>8088</v>
      </c>
      <c r="S2986" s="10" t="s">
        <v>26</v>
      </c>
    </row>
    <row r="2987" spans="1:19" s="10" customFormat="1" ht="15" hidden="1" customHeight="1" x14ac:dyDescent="0.25">
      <c r="A2987" s="10">
        <v>631389</v>
      </c>
      <c r="B2987" s="10" t="s">
        <v>376</v>
      </c>
      <c r="C2987" s="76" t="s">
        <v>8423</v>
      </c>
      <c r="D2987" s="76"/>
      <c r="E2987" s="76"/>
      <c r="F2987" s="10" t="s">
        <v>377</v>
      </c>
      <c r="G2987" s="11">
        <v>1772</v>
      </c>
      <c r="I2987" s="10">
        <v>5</v>
      </c>
      <c r="J2987" s="10">
        <v>2</v>
      </c>
      <c r="K2987" s="10">
        <v>8</v>
      </c>
      <c r="L2987" s="10">
        <v>1.75</v>
      </c>
      <c r="M2987" s="10" t="s">
        <v>18</v>
      </c>
      <c r="N2987" s="10">
        <v>739246</v>
      </c>
      <c r="O2987" s="12">
        <v>41218</v>
      </c>
      <c r="P2987" s="4" t="s">
        <v>8071</v>
      </c>
      <c r="Q2987" s="10" t="s">
        <v>75</v>
      </c>
      <c r="R2987" s="10" t="s">
        <v>8087</v>
      </c>
      <c r="S2987" s="10" t="s">
        <v>26</v>
      </c>
    </row>
    <row r="2988" spans="1:19" ht="15" hidden="1" customHeight="1" x14ac:dyDescent="0.25">
      <c r="A2988" s="10">
        <v>668614</v>
      </c>
      <c r="B2988" s="10" t="s">
        <v>4696</v>
      </c>
      <c r="C2988" s="10"/>
      <c r="D2988" s="10"/>
      <c r="E2988" s="10"/>
      <c r="F2988" s="10" t="s">
        <v>4697</v>
      </c>
      <c r="G2988" s="11">
        <v>0</v>
      </c>
      <c r="H2988" s="13"/>
      <c r="I2988" s="10" t="s">
        <v>294</v>
      </c>
      <c r="J2988" s="10">
        <v>5</v>
      </c>
      <c r="K2988" s="10" t="s">
        <v>1896</v>
      </c>
      <c r="L2988" s="47"/>
      <c r="M2988" s="10" t="s">
        <v>45</v>
      </c>
      <c r="N2988" s="10"/>
      <c r="O2988" s="12">
        <v>41369</v>
      </c>
      <c r="P2988" s="4" t="s">
        <v>8076</v>
      </c>
      <c r="Q2988" s="10" t="s">
        <v>49</v>
      </c>
      <c r="R2988" s="10" t="s">
        <v>8088</v>
      </c>
      <c r="S2988" s="13" t="s">
        <v>20</v>
      </c>
    </row>
    <row r="2989" spans="1:19" s="10" customFormat="1" ht="15" hidden="1" customHeight="1" x14ac:dyDescent="0.25">
      <c r="A2989" s="10">
        <v>642366</v>
      </c>
      <c r="B2989" s="10" t="s">
        <v>376</v>
      </c>
      <c r="C2989" s="76" t="s">
        <v>8423</v>
      </c>
      <c r="D2989" s="76"/>
      <c r="E2989" s="76"/>
      <c r="F2989" s="10" t="s">
        <v>377</v>
      </c>
      <c r="G2989" s="11">
        <v>1752</v>
      </c>
      <c r="I2989" s="10">
        <v>5</v>
      </c>
      <c r="J2989" s="10">
        <v>2</v>
      </c>
      <c r="K2989" s="10">
        <v>8</v>
      </c>
      <c r="L2989" s="10">
        <v>1.75</v>
      </c>
      <c r="M2989" s="10" t="s">
        <v>18</v>
      </c>
      <c r="N2989" s="10">
        <v>756853</v>
      </c>
      <c r="O2989" s="12">
        <v>41256</v>
      </c>
      <c r="P2989" s="4" t="s">
        <v>8072</v>
      </c>
      <c r="Q2989" s="10" t="s">
        <v>31</v>
      </c>
      <c r="R2989" s="10" t="s">
        <v>8087</v>
      </c>
      <c r="S2989" s="10" t="s">
        <v>26</v>
      </c>
    </row>
    <row r="2990" spans="1:19" s="10" customFormat="1" ht="15" hidden="1" customHeight="1" x14ac:dyDescent="0.25">
      <c r="A2990" s="10">
        <v>647509</v>
      </c>
      <c r="B2990" s="10" t="s">
        <v>376</v>
      </c>
      <c r="C2990" s="76" t="s">
        <v>8423</v>
      </c>
      <c r="D2990" s="76"/>
      <c r="E2990" s="76"/>
      <c r="F2990" s="10" t="s">
        <v>377</v>
      </c>
      <c r="G2990" s="11">
        <v>1752</v>
      </c>
      <c r="I2990" s="10">
        <v>5</v>
      </c>
      <c r="J2990" s="10">
        <v>2</v>
      </c>
      <c r="K2990" s="10">
        <v>8</v>
      </c>
      <c r="L2990" s="10">
        <v>1.75</v>
      </c>
      <c r="M2990" s="10" t="s">
        <v>18</v>
      </c>
      <c r="N2990" s="10">
        <v>767912</v>
      </c>
      <c r="O2990" s="12">
        <v>41288</v>
      </c>
      <c r="P2990" s="4" t="s">
        <v>8073</v>
      </c>
      <c r="Q2990" s="10" t="s">
        <v>52</v>
      </c>
      <c r="R2990" s="10" t="s">
        <v>8087</v>
      </c>
      <c r="S2990" s="10" t="s">
        <v>26</v>
      </c>
    </row>
    <row r="2991" spans="1:19" ht="15" hidden="1" customHeight="1" x14ac:dyDescent="0.25">
      <c r="A2991" s="10">
        <v>665314</v>
      </c>
      <c r="B2991" s="10" t="s">
        <v>285</v>
      </c>
      <c r="C2991" s="10"/>
      <c r="D2991" s="10"/>
      <c r="E2991" s="10"/>
      <c r="F2991" s="10" t="s">
        <v>4705</v>
      </c>
      <c r="G2991" s="11">
        <v>5077.5</v>
      </c>
      <c r="H2991" s="13"/>
      <c r="I2991" s="10" t="s">
        <v>4706</v>
      </c>
      <c r="J2991" s="47"/>
      <c r="K2991" s="47"/>
      <c r="L2991" s="47"/>
      <c r="M2991" s="10" t="s">
        <v>45</v>
      </c>
      <c r="N2991" s="10"/>
      <c r="O2991" s="12">
        <v>41372</v>
      </c>
      <c r="P2991" s="4" t="s">
        <v>8076</v>
      </c>
      <c r="Q2991" s="10" t="s">
        <v>49</v>
      </c>
      <c r="R2991" s="10" t="s">
        <v>8088</v>
      </c>
      <c r="S2991" s="13" t="s">
        <v>20</v>
      </c>
    </row>
    <row r="2992" spans="1:19" ht="15" hidden="1" customHeight="1" x14ac:dyDescent="0.25">
      <c r="A2992" s="10">
        <v>665346</v>
      </c>
      <c r="B2992" s="10" t="s">
        <v>64</v>
      </c>
      <c r="C2992" s="10"/>
      <c r="D2992" s="10"/>
      <c r="E2992" s="10"/>
      <c r="F2992" s="10" t="s">
        <v>4707</v>
      </c>
      <c r="G2992" s="11">
        <v>3355</v>
      </c>
      <c r="H2992" s="13"/>
      <c r="I2992" s="10">
        <v>8</v>
      </c>
      <c r="J2992" s="10" t="s">
        <v>4708</v>
      </c>
      <c r="K2992" s="47"/>
      <c r="L2992" s="47"/>
      <c r="M2992" s="10" t="s">
        <v>45</v>
      </c>
      <c r="N2992" s="10"/>
      <c r="O2992" s="12">
        <v>41372</v>
      </c>
      <c r="P2992" s="4" t="s">
        <v>8076</v>
      </c>
      <c r="Q2992" s="10" t="s">
        <v>39</v>
      </c>
      <c r="R2992" s="10" t="s">
        <v>8088</v>
      </c>
      <c r="S2992" s="13" t="s">
        <v>20</v>
      </c>
    </row>
    <row r="2993" spans="1:19" ht="15" hidden="1" customHeight="1" x14ac:dyDescent="0.25">
      <c r="A2993" s="10">
        <v>665357</v>
      </c>
      <c r="B2993" s="10" t="s">
        <v>480</v>
      </c>
      <c r="C2993" s="10"/>
      <c r="D2993" s="10"/>
      <c r="E2993" s="10"/>
      <c r="F2993" s="10" t="s">
        <v>4709</v>
      </c>
      <c r="G2993" s="11">
        <v>1887</v>
      </c>
      <c r="H2993" s="13"/>
      <c r="I2993" s="10">
        <v>6</v>
      </c>
      <c r="J2993" s="10" t="s">
        <v>4710</v>
      </c>
      <c r="K2993" s="47"/>
      <c r="L2993" s="47"/>
      <c r="M2993" s="10" t="s">
        <v>45</v>
      </c>
      <c r="N2993" s="10"/>
      <c r="O2993" s="12">
        <v>41372</v>
      </c>
      <c r="P2993" s="4" t="s">
        <v>8076</v>
      </c>
      <c r="Q2993" s="10" t="s">
        <v>42</v>
      </c>
      <c r="R2993" s="10" t="s">
        <v>8088</v>
      </c>
      <c r="S2993" s="13" t="s">
        <v>20</v>
      </c>
    </row>
    <row r="2994" spans="1:19" ht="15" hidden="1" customHeight="1" x14ac:dyDescent="0.25">
      <c r="A2994" s="10">
        <v>665360</v>
      </c>
      <c r="B2994" s="10" t="s">
        <v>480</v>
      </c>
      <c r="C2994" s="10"/>
      <c r="D2994" s="10"/>
      <c r="E2994" s="10"/>
      <c r="F2994" s="10" t="s">
        <v>4711</v>
      </c>
      <c r="G2994" s="11">
        <v>2470</v>
      </c>
      <c r="H2994" s="13"/>
      <c r="I2994" s="10">
        <v>8</v>
      </c>
      <c r="J2994" s="10" t="s">
        <v>4712</v>
      </c>
      <c r="K2994" s="13"/>
      <c r="L2994" s="47"/>
      <c r="M2994" s="10" t="s">
        <v>45</v>
      </c>
      <c r="N2994" s="10"/>
      <c r="O2994" s="12">
        <v>41372</v>
      </c>
      <c r="P2994" s="4" t="s">
        <v>8076</v>
      </c>
      <c r="Q2994" s="10" t="s">
        <v>42</v>
      </c>
      <c r="R2994" s="10" t="s">
        <v>8088</v>
      </c>
      <c r="S2994" s="13" t="s">
        <v>20</v>
      </c>
    </row>
    <row r="2995" spans="1:19" ht="15" hidden="1" customHeight="1" x14ac:dyDescent="0.25">
      <c r="A2995" s="10">
        <v>665361</v>
      </c>
      <c r="B2995" s="10" t="s">
        <v>480</v>
      </c>
      <c r="C2995" s="10"/>
      <c r="D2995" s="10"/>
      <c r="E2995" s="10"/>
      <c r="F2995" s="10" t="s">
        <v>4713</v>
      </c>
      <c r="G2995" s="11">
        <v>3270</v>
      </c>
      <c r="H2995" s="13"/>
      <c r="I2995" s="10">
        <v>12</v>
      </c>
      <c r="J2995" s="10" t="s">
        <v>4714</v>
      </c>
      <c r="K2995" s="47"/>
      <c r="L2995" s="47"/>
      <c r="M2995" s="10" t="s">
        <v>45</v>
      </c>
      <c r="N2995" s="10"/>
      <c r="O2995" s="12">
        <v>41372</v>
      </c>
      <c r="P2995" s="4" t="s">
        <v>8076</v>
      </c>
      <c r="Q2995" s="10" t="s">
        <v>42</v>
      </c>
      <c r="R2995" s="10" t="s">
        <v>8088</v>
      </c>
      <c r="S2995" s="13" t="s">
        <v>20</v>
      </c>
    </row>
    <row r="2996" spans="1:19" s="10" customFormat="1" ht="15" hidden="1" customHeight="1" x14ac:dyDescent="0.25">
      <c r="A2996" s="10">
        <v>657292</v>
      </c>
      <c r="B2996" s="10" t="s">
        <v>376</v>
      </c>
      <c r="C2996" s="76" t="s">
        <v>8423</v>
      </c>
      <c r="D2996" s="76"/>
      <c r="E2996" s="76"/>
      <c r="F2996" s="10" t="s">
        <v>377</v>
      </c>
      <c r="G2996" s="11">
        <v>1768</v>
      </c>
      <c r="I2996" s="10">
        <v>5</v>
      </c>
      <c r="J2996" s="10">
        <v>2</v>
      </c>
      <c r="K2996" s="10">
        <v>8</v>
      </c>
      <c r="L2996" s="10">
        <v>1.75</v>
      </c>
      <c r="M2996" s="10" t="s">
        <v>18</v>
      </c>
      <c r="N2996" s="10">
        <v>786467</v>
      </c>
      <c r="O2996" s="12">
        <v>41324</v>
      </c>
      <c r="P2996" s="4" t="s">
        <v>8074</v>
      </c>
      <c r="Q2996" s="10" t="s">
        <v>3717</v>
      </c>
      <c r="R2996" s="10" t="s">
        <v>8087</v>
      </c>
      <c r="S2996" s="10" t="s">
        <v>26</v>
      </c>
    </row>
    <row r="2997" spans="1:19" ht="15" hidden="1" customHeight="1" x14ac:dyDescent="0.25">
      <c r="A2997" s="10">
        <v>665430</v>
      </c>
      <c r="B2997" s="10" t="s">
        <v>4716</v>
      </c>
      <c r="C2997" s="10"/>
      <c r="D2997" s="10"/>
      <c r="E2997" s="10"/>
      <c r="F2997" s="10" t="s">
        <v>4717</v>
      </c>
      <c r="G2997" s="11">
        <v>897.5</v>
      </c>
      <c r="H2997" s="13"/>
      <c r="I2997" s="10">
        <v>5</v>
      </c>
      <c r="J2997" s="10" t="s">
        <v>4718</v>
      </c>
      <c r="K2997" s="47"/>
      <c r="L2997" s="47"/>
      <c r="M2997" s="10" t="s">
        <v>45</v>
      </c>
      <c r="N2997" s="10"/>
      <c r="O2997" s="12">
        <v>41372</v>
      </c>
      <c r="P2997" s="4" t="s">
        <v>8076</v>
      </c>
      <c r="Q2997" s="10" t="s">
        <v>2490</v>
      </c>
      <c r="R2997" s="10" t="s">
        <v>8088</v>
      </c>
      <c r="S2997" s="13" t="s">
        <v>20</v>
      </c>
    </row>
    <row r="2998" spans="1:19" s="10" customFormat="1" ht="15" hidden="1" customHeight="1" x14ac:dyDescent="0.25">
      <c r="A2998" s="10">
        <v>673177</v>
      </c>
      <c r="B2998" s="10" t="s">
        <v>376</v>
      </c>
      <c r="C2998" s="76" t="s">
        <v>8423</v>
      </c>
      <c r="D2998" s="76"/>
      <c r="E2998" s="76"/>
      <c r="F2998" s="10" t="s">
        <v>377</v>
      </c>
      <c r="G2998" s="11">
        <v>1755</v>
      </c>
      <c r="I2998" s="10">
        <v>5</v>
      </c>
      <c r="J2998" s="10">
        <v>2</v>
      </c>
      <c r="K2998" s="10">
        <v>8</v>
      </c>
      <c r="L2998" s="10">
        <v>1.75</v>
      </c>
      <c r="M2998" s="10" t="s">
        <v>18</v>
      </c>
      <c r="N2998" s="10">
        <v>819486</v>
      </c>
      <c r="O2998" s="12">
        <v>41389</v>
      </c>
      <c r="P2998" s="4" t="s">
        <v>8076</v>
      </c>
      <c r="Q2998" s="10" t="s">
        <v>3152</v>
      </c>
      <c r="R2998" s="10" t="s">
        <v>8087</v>
      </c>
      <c r="S2998" s="10" t="s">
        <v>26</v>
      </c>
    </row>
    <row r="2999" spans="1:19" s="10" customFormat="1" ht="15" hidden="1" customHeight="1" x14ac:dyDescent="0.25">
      <c r="A2999" s="10">
        <v>681874</v>
      </c>
      <c r="B2999" s="10" t="s">
        <v>376</v>
      </c>
      <c r="C2999" s="76" t="s">
        <v>8423</v>
      </c>
      <c r="D2999" s="76"/>
      <c r="E2999" s="76"/>
      <c r="F2999" s="10" t="s">
        <v>377</v>
      </c>
      <c r="G2999" s="11">
        <v>1749</v>
      </c>
      <c r="I2999" s="10">
        <v>5</v>
      </c>
      <c r="J2999" s="10">
        <v>2</v>
      </c>
      <c r="K2999" s="10">
        <v>8</v>
      </c>
      <c r="L2999" s="10">
        <v>1.75</v>
      </c>
      <c r="M2999" s="10" t="s">
        <v>18</v>
      </c>
      <c r="N2999" s="10">
        <v>837716</v>
      </c>
      <c r="O2999" s="12">
        <v>41424</v>
      </c>
      <c r="P2999" s="4" t="s">
        <v>8077</v>
      </c>
      <c r="Q2999" s="10" t="s">
        <v>52</v>
      </c>
      <c r="R2999" s="10" t="s">
        <v>8087</v>
      </c>
      <c r="S2999" s="10" t="s">
        <v>26</v>
      </c>
    </row>
    <row r="3000" spans="1:19" s="10" customFormat="1" ht="15" hidden="1" customHeight="1" x14ac:dyDescent="0.25">
      <c r="A3000" s="10">
        <v>696079</v>
      </c>
      <c r="B3000" s="10" t="s">
        <v>376</v>
      </c>
      <c r="C3000" s="76" t="s">
        <v>8423</v>
      </c>
      <c r="D3000" s="76"/>
      <c r="E3000" s="76"/>
      <c r="F3000" s="10" t="s">
        <v>7045</v>
      </c>
      <c r="G3000" s="10">
        <v>1769</v>
      </c>
      <c r="I3000" s="10">
        <v>5</v>
      </c>
      <c r="J3000" s="10">
        <v>2</v>
      </c>
      <c r="K3000" s="10">
        <v>8</v>
      </c>
      <c r="L3000" s="10">
        <v>1.75</v>
      </c>
      <c r="M3000" s="10" t="s">
        <v>18</v>
      </c>
      <c r="N3000" s="10">
        <v>873286</v>
      </c>
      <c r="O3000" s="12">
        <v>41492</v>
      </c>
      <c r="P3000" s="4" t="s">
        <v>8080</v>
      </c>
      <c r="Q3000" s="10" t="s">
        <v>52</v>
      </c>
      <c r="R3000" s="10" t="s">
        <v>8087</v>
      </c>
      <c r="S3000" s="10" t="s">
        <v>26</v>
      </c>
    </row>
    <row r="3001" spans="1:19" s="10" customFormat="1" ht="15" hidden="1" customHeight="1" x14ac:dyDescent="0.25">
      <c r="A3001" s="10">
        <v>709363</v>
      </c>
      <c r="B3001" s="10" t="s">
        <v>376</v>
      </c>
      <c r="C3001" s="76" t="s">
        <v>8423</v>
      </c>
      <c r="D3001" s="76"/>
      <c r="E3001" s="76"/>
      <c r="F3001" s="10" t="s">
        <v>7045</v>
      </c>
      <c r="G3001" s="10">
        <v>1789</v>
      </c>
      <c r="I3001" s="10">
        <v>5</v>
      </c>
      <c r="J3001" s="10">
        <v>2</v>
      </c>
      <c r="K3001" s="10">
        <v>8</v>
      </c>
      <c r="L3001" s="10">
        <v>1.75</v>
      </c>
      <c r="M3001" s="10" t="s">
        <v>18</v>
      </c>
      <c r="N3001" s="10">
        <v>901129</v>
      </c>
      <c r="O3001" s="12">
        <v>41543</v>
      </c>
      <c r="P3001" s="4" t="s">
        <v>8081</v>
      </c>
      <c r="Q3001" s="10" t="s">
        <v>3717</v>
      </c>
      <c r="R3001" s="10" t="s">
        <v>8087</v>
      </c>
      <c r="S3001" s="10" t="s">
        <v>26</v>
      </c>
    </row>
    <row r="3002" spans="1:19" s="10" customFormat="1" ht="15" hidden="1" customHeight="1" x14ac:dyDescent="0.25">
      <c r="A3002" s="10">
        <v>626538</v>
      </c>
      <c r="B3002" s="10" t="s">
        <v>123</v>
      </c>
      <c r="C3002" s="76" t="s">
        <v>8423</v>
      </c>
      <c r="D3002" s="76"/>
      <c r="E3002" s="76"/>
      <c r="F3002" s="10" t="s">
        <v>979</v>
      </c>
      <c r="G3002" s="11">
        <v>1619.62</v>
      </c>
      <c r="I3002" s="10">
        <v>5</v>
      </c>
      <c r="J3002" s="10">
        <v>2.5</v>
      </c>
      <c r="K3002" s="10">
        <v>12</v>
      </c>
      <c r="L3002" s="10">
        <v>1</v>
      </c>
      <c r="M3002" s="10" t="s">
        <v>45</v>
      </c>
      <c r="O3002" s="12">
        <v>41199</v>
      </c>
      <c r="P3002" s="4" t="s">
        <v>8070</v>
      </c>
      <c r="Q3002" s="10" t="s">
        <v>71</v>
      </c>
      <c r="R3002" s="10" t="s">
        <v>8088</v>
      </c>
      <c r="S3002" s="10" t="s">
        <v>26</v>
      </c>
    </row>
    <row r="3003" spans="1:19" s="10" customFormat="1" ht="15" hidden="1" customHeight="1" x14ac:dyDescent="0.25">
      <c r="A3003" s="10">
        <v>626539</v>
      </c>
      <c r="B3003" s="10" t="s">
        <v>123</v>
      </c>
      <c r="C3003" s="76" t="s">
        <v>8423</v>
      </c>
      <c r="D3003" s="76"/>
      <c r="E3003" s="76"/>
      <c r="F3003" s="10" t="s">
        <v>980</v>
      </c>
      <c r="G3003" s="11">
        <v>1460.72</v>
      </c>
      <c r="I3003" s="10">
        <v>5</v>
      </c>
      <c r="J3003" s="10">
        <v>2.5</v>
      </c>
      <c r="K3003" s="10">
        <v>12</v>
      </c>
      <c r="L3003" s="10">
        <v>1.5</v>
      </c>
      <c r="M3003" s="10" t="s">
        <v>45</v>
      </c>
      <c r="O3003" s="12">
        <v>41199</v>
      </c>
      <c r="P3003" s="4" t="s">
        <v>8070</v>
      </c>
      <c r="Q3003" s="10" t="s">
        <v>71</v>
      </c>
      <c r="R3003" s="10" t="s">
        <v>8088</v>
      </c>
      <c r="S3003" s="10" t="s">
        <v>26</v>
      </c>
    </row>
    <row r="3004" spans="1:19" ht="15" hidden="1" customHeight="1" x14ac:dyDescent="0.25">
      <c r="A3004" s="10">
        <v>665557</v>
      </c>
      <c r="B3004" s="10" t="s">
        <v>3411</v>
      </c>
      <c r="C3004" s="10"/>
      <c r="D3004" s="10"/>
      <c r="E3004" s="10"/>
      <c r="F3004" s="10" t="s">
        <v>4721</v>
      </c>
      <c r="G3004" s="11">
        <v>3125</v>
      </c>
      <c r="H3004" s="13"/>
      <c r="I3004" s="10">
        <v>8</v>
      </c>
      <c r="J3004" s="10" t="s">
        <v>4722</v>
      </c>
      <c r="K3004" s="47"/>
      <c r="L3004" s="47"/>
      <c r="M3004" s="10" t="s">
        <v>45</v>
      </c>
      <c r="N3004" s="10"/>
      <c r="O3004" s="12">
        <v>41373</v>
      </c>
      <c r="P3004" s="4" t="s">
        <v>8076</v>
      </c>
      <c r="Q3004" s="10" t="s">
        <v>269</v>
      </c>
      <c r="R3004" s="10" t="s">
        <v>8088</v>
      </c>
      <c r="S3004" s="13" t="s">
        <v>20</v>
      </c>
    </row>
    <row r="3005" spans="1:19" s="10" customFormat="1" ht="15" hidden="1" customHeight="1" x14ac:dyDescent="0.25">
      <c r="A3005" s="10">
        <v>630625</v>
      </c>
      <c r="B3005" s="10" t="s">
        <v>123</v>
      </c>
      <c r="C3005" s="76" t="s">
        <v>8423</v>
      </c>
      <c r="D3005" s="76"/>
      <c r="E3005" s="76"/>
      <c r="F3005" s="10" t="s">
        <v>1381</v>
      </c>
      <c r="G3005" s="11">
        <v>2137.5</v>
      </c>
      <c r="I3005" s="10">
        <v>5</v>
      </c>
      <c r="J3005" s="10">
        <v>2.5</v>
      </c>
      <c r="K3005" s="10">
        <v>12</v>
      </c>
      <c r="L3005" s="10">
        <v>2</v>
      </c>
      <c r="M3005" s="10" t="s">
        <v>45</v>
      </c>
      <c r="O3005" s="12">
        <v>41218</v>
      </c>
      <c r="P3005" s="4" t="s">
        <v>8071</v>
      </c>
      <c r="Q3005" s="10" t="s">
        <v>253</v>
      </c>
      <c r="R3005" s="10" t="s">
        <v>8087</v>
      </c>
      <c r="S3005" s="10" t="s">
        <v>26</v>
      </c>
    </row>
    <row r="3006" spans="1:19" ht="15" hidden="1" customHeight="1" x14ac:dyDescent="0.25">
      <c r="A3006" s="10">
        <v>665594</v>
      </c>
      <c r="B3006" s="10" t="s">
        <v>1197</v>
      </c>
      <c r="C3006" s="10"/>
      <c r="D3006" s="10"/>
      <c r="E3006" s="10"/>
      <c r="F3006" s="10" t="s">
        <v>4724</v>
      </c>
      <c r="G3006" s="11">
        <v>501</v>
      </c>
      <c r="H3006" s="13"/>
      <c r="I3006" s="10" t="s">
        <v>4725</v>
      </c>
      <c r="J3006" s="47"/>
      <c r="K3006" s="47"/>
      <c r="L3006" s="47"/>
      <c r="M3006" s="10" t="s">
        <v>45</v>
      </c>
      <c r="N3006" s="10"/>
      <c r="O3006" s="12">
        <v>41373</v>
      </c>
      <c r="P3006" s="4" t="s">
        <v>8076</v>
      </c>
      <c r="Q3006" s="10" t="s">
        <v>3717</v>
      </c>
      <c r="R3006" s="10" t="s">
        <v>8088</v>
      </c>
      <c r="S3006" s="13" t="s">
        <v>20</v>
      </c>
    </row>
    <row r="3007" spans="1:19" s="10" customFormat="1" ht="15" hidden="1" customHeight="1" x14ac:dyDescent="0.25">
      <c r="A3007" s="10">
        <v>626541</v>
      </c>
      <c r="B3007" s="10" t="s">
        <v>123</v>
      </c>
      <c r="C3007" s="76" t="s">
        <v>8423</v>
      </c>
      <c r="D3007" s="76"/>
      <c r="E3007" s="76"/>
      <c r="F3007" s="10" t="s">
        <v>981</v>
      </c>
      <c r="G3007" s="11">
        <v>2179.8000000000002</v>
      </c>
      <c r="I3007" s="10">
        <v>5</v>
      </c>
      <c r="J3007" s="10">
        <v>2.5</v>
      </c>
      <c r="K3007" s="10">
        <v>12</v>
      </c>
      <c r="L3007" s="10">
        <v>2</v>
      </c>
      <c r="M3007" s="10" t="s">
        <v>45</v>
      </c>
      <c r="O3007" s="12">
        <v>41199</v>
      </c>
      <c r="P3007" s="4" t="s">
        <v>8070</v>
      </c>
      <c r="Q3007" s="10" t="s">
        <v>71</v>
      </c>
      <c r="R3007" s="10" t="s">
        <v>8088</v>
      </c>
      <c r="S3007" s="10" t="s">
        <v>26</v>
      </c>
    </row>
    <row r="3008" spans="1:19" ht="15" hidden="1" customHeight="1" x14ac:dyDescent="0.25">
      <c r="A3008" s="10">
        <v>665631</v>
      </c>
      <c r="B3008" s="10" t="s">
        <v>906</v>
      </c>
      <c r="C3008" s="10"/>
      <c r="D3008" s="10"/>
      <c r="E3008" s="10"/>
      <c r="F3008" s="10" t="s">
        <v>4726</v>
      </c>
      <c r="G3008" s="11">
        <v>2135</v>
      </c>
      <c r="H3008" s="13"/>
      <c r="I3008" s="10">
        <v>8</v>
      </c>
      <c r="J3008" s="10" t="s">
        <v>4727</v>
      </c>
      <c r="K3008" s="47"/>
      <c r="L3008" s="47"/>
      <c r="M3008" s="10" t="s">
        <v>45</v>
      </c>
      <c r="N3008" s="10"/>
      <c r="O3008" s="12">
        <v>41373</v>
      </c>
      <c r="P3008" s="4" t="s">
        <v>8076</v>
      </c>
      <c r="Q3008" s="10" t="s">
        <v>987</v>
      </c>
      <c r="R3008" s="10" t="s">
        <v>8088</v>
      </c>
      <c r="S3008" s="13" t="s">
        <v>20</v>
      </c>
    </row>
    <row r="3009" spans="1:19" ht="15" hidden="1" customHeight="1" x14ac:dyDescent="0.25">
      <c r="A3009" s="10">
        <v>665634</v>
      </c>
      <c r="B3009" s="10" t="s">
        <v>906</v>
      </c>
      <c r="C3009" s="10"/>
      <c r="D3009" s="10"/>
      <c r="E3009" s="10"/>
      <c r="F3009" s="10" t="s">
        <v>4728</v>
      </c>
      <c r="G3009" s="11">
        <v>2811.25</v>
      </c>
      <c r="H3009" s="13"/>
      <c r="I3009" s="10" t="s">
        <v>4729</v>
      </c>
      <c r="J3009" s="47"/>
      <c r="K3009" s="47"/>
      <c r="L3009" s="47"/>
      <c r="M3009" s="10" t="s">
        <v>45</v>
      </c>
      <c r="N3009" s="10"/>
      <c r="O3009" s="12">
        <v>41373</v>
      </c>
      <c r="P3009" s="4" t="s">
        <v>8076</v>
      </c>
      <c r="Q3009" s="10" t="s">
        <v>987</v>
      </c>
      <c r="R3009" s="10" t="s">
        <v>8088</v>
      </c>
      <c r="S3009" s="13" t="s">
        <v>20</v>
      </c>
    </row>
    <row r="3010" spans="1:19" ht="15" hidden="1" customHeight="1" x14ac:dyDescent="0.25">
      <c r="A3010" s="10">
        <v>679605</v>
      </c>
      <c r="B3010" s="10" t="s">
        <v>474</v>
      </c>
      <c r="C3010" s="10"/>
      <c r="D3010" s="10"/>
      <c r="E3010" s="10"/>
      <c r="F3010" s="10" t="s">
        <v>5786</v>
      </c>
      <c r="G3010" s="11">
        <v>1486.5</v>
      </c>
      <c r="H3010" s="13"/>
      <c r="I3010" s="10">
        <v>8</v>
      </c>
      <c r="J3010" s="47"/>
      <c r="K3010" s="10">
        <v>10</v>
      </c>
      <c r="L3010" s="10">
        <v>2</v>
      </c>
      <c r="M3010" s="10" t="s">
        <v>45</v>
      </c>
      <c r="N3010" s="10"/>
      <c r="O3010" s="12">
        <v>41428</v>
      </c>
      <c r="P3010" s="4" t="s">
        <v>8078</v>
      </c>
      <c r="Q3010" s="10" t="s">
        <v>75</v>
      </c>
      <c r="R3010" s="10" t="s">
        <v>8088</v>
      </c>
      <c r="S3010" s="13" t="s">
        <v>20</v>
      </c>
    </row>
    <row r="3011" spans="1:19" s="10" customFormat="1" ht="15" hidden="1" customHeight="1" x14ac:dyDescent="0.25">
      <c r="A3011" s="10">
        <v>624912</v>
      </c>
      <c r="B3011" s="10" t="s">
        <v>789</v>
      </c>
      <c r="C3011" s="76" t="s">
        <v>8423</v>
      </c>
      <c r="D3011" s="76"/>
      <c r="E3011" s="76"/>
      <c r="F3011" s="10" t="s">
        <v>790</v>
      </c>
      <c r="G3011" s="11">
        <v>1370.05</v>
      </c>
      <c r="I3011" s="10">
        <v>5.5</v>
      </c>
      <c r="J3011" s="10">
        <v>2</v>
      </c>
      <c r="K3011" s="10">
        <v>12</v>
      </c>
      <c r="L3011" s="10">
        <v>2</v>
      </c>
      <c r="M3011" s="10" t="s">
        <v>45</v>
      </c>
      <c r="O3011" s="12">
        <v>41192</v>
      </c>
      <c r="P3011" s="4" t="s">
        <v>8070</v>
      </c>
      <c r="Q3011" s="10" t="s">
        <v>52</v>
      </c>
      <c r="R3011" s="10" t="s">
        <v>8087</v>
      </c>
      <c r="S3011" s="10" t="s">
        <v>26</v>
      </c>
    </row>
    <row r="3012" spans="1:19" ht="15" hidden="1" customHeight="1" x14ac:dyDescent="0.25">
      <c r="A3012" s="10">
        <v>665676</v>
      </c>
      <c r="B3012" s="10" t="s">
        <v>4732</v>
      </c>
      <c r="C3012" s="10"/>
      <c r="D3012" s="10"/>
      <c r="E3012" s="10"/>
      <c r="F3012" s="10" t="s">
        <v>4733</v>
      </c>
      <c r="G3012" s="11">
        <v>4301.33</v>
      </c>
      <c r="H3012" s="13"/>
      <c r="I3012" s="10">
        <v>109</v>
      </c>
      <c r="J3012" s="10" t="s">
        <v>4734</v>
      </c>
      <c r="K3012" s="13"/>
      <c r="L3012" s="13"/>
      <c r="M3012" s="10" t="s">
        <v>45</v>
      </c>
      <c r="N3012" s="10"/>
      <c r="O3012" s="12">
        <v>41373</v>
      </c>
      <c r="P3012" s="4" t="s">
        <v>8076</v>
      </c>
      <c r="Q3012" s="10" t="s">
        <v>39</v>
      </c>
      <c r="R3012" s="10" t="s">
        <v>8088</v>
      </c>
      <c r="S3012" s="13" t="s">
        <v>20</v>
      </c>
    </row>
    <row r="3013" spans="1:19" ht="15" hidden="1" customHeight="1" x14ac:dyDescent="0.25">
      <c r="A3013" s="10">
        <v>665683</v>
      </c>
      <c r="B3013" s="10" t="s">
        <v>4735</v>
      </c>
      <c r="C3013" s="10"/>
      <c r="D3013" s="10"/>
      <c r="E3013" s="10"/>
      <c r="F3013" s="10" t="s">
        <v>4736</v>
      </c>
      <c r="G3013" s="11">
        <v>17217</v>
      </c>
      <c r="H3013" s="13"/>
      <c r="I3013" s="10">
        <v>9</v>
      </c>
      <c r="J3013" s="10">
        <v>12</v>
      </c>
      <c r="K3013" s="10" t="s">
        <v>4737</v>
      </c>
      <c r="L3013" s="13"/>
      <c r="M3013" s="10" t="s">
        <v>45</v>
      </c>
      <c r="N3013" s="10"/>
      <c r="O3013" s="12">
        <v>41373</v>
      </c>
      <c r="P3013" s="4" t="s">
        <v>8076</v>
      </c>
      <c r="Q3013" s="10" t="s">
        <v>23</v>
      </c>
      <c r="R3013" s="10" t="s">
        <v>8088</v>
      </c>
      <c r="S3013" s="13" t="s">
        <v>20</v>
      </c>
    </row>
    <row r="3014" spans="1:19" ht="15" hidden="1" customHeight="1" x14ac:dyDescent="0.25">
      <c r="A3014" s="10">
        <v>667432</v>
      </c>
      <c r="B3014" s="10" t="s">
        <v>55</v>
      </c>
      <c r="C3014" s="10"/>
      <c r="D3014" s="10"/>
      <c r="E3014" s="10"/>
      <c r="F3014" s="10" t="s">
        <v>4889</v>
      </c>
      <c r="G3014" s="11">
        <v>1480</v>
      </c>
      <c r="H3014" s="13"/>
      <c r="I3014" s="10">
        <v>3.5</v>
      </c>
      <c r="J3014" s="47"/>
      <c r="K3014" s="10">
        <v>5</v>
      </c>
      <c r="L3014" s="10">
        <v>1.5</v>
      </c>
      <c r="M3014" s="10" t="s">
        <v>45</v>
      </c>
      <c r="N3014" s="10"/>
      <c r="O3014" s="12">
        <v>41381</v>
      </c>
      <c r="P3014" s="4" t="s">
        <v>8076</v>
      </c>
      <c r="Q3014" s="10" t="s">
        <v>31</v>
      </c>
      <c r="R3014" s="10" t="s">
        <v>8088</v>
      </c>
      <c r="S3014" s="13" t="s">
        <v>20</v>
      </c>
    </row>
    <row r="3015" spans="1:19" ht="15" hidden="1" customHeight="1" x14ac:dyDescent="0.25">
      <c r="A3015" s="10">
        <v>683945</v>
      </c>
      <c r="B3015" s="10" t="s">
        <v>38</v>
      </c>
      <c r="C3015" s="10"/>
      <c r="D3015" s="10"/>
      <c r="E3015" s="10"/>
      <c r="F3015" s="10" t="s">
        <v>6194</v>
      </c>
      <c r="G3015" s="11">
        <v>1477.5</v>
      </c>
      <c r="H3015" s="13"/>
      <c r="I3015" s="10">
        <v>8</v>
      </c>
      <c r="J3015" s="47"/>
      <c r="K3015" s="10">
        <v>10</v>
      </c>
      <c r="L3015" s="10">
        <v>2</v>
      </c>
      <c r="M3015" s="10" t="s">
        <v>45</v>
      </c>
      <c r="N3015" s="10"/>
      <c r="O3015" s="12">
        <v>41445</v>
      </c>
      <c r="P3015" s="4" t="s">
        <v>8078</v>
      </c>
      <c r="Q3015" s="10" t="s">
        <v>71</v>
      </c>
      <c r="R3015" s="10" t="s">
        <v>8088</v>
      </c>
      <c r="S3015" s="13" t="s">
        <v>20</v>
      </c>
    </row>
    <row r="3016" spans="1:19" ht="15" hidden="1" customHeight="1" x14ac:dyDescent="0.25">
      <c r="A3016" s="10">
        <v>623718</v>
      </c>
      <c r="B3016" s="10" t="s">
        <v>64</v>
      </c>
      <c r="C3016" s="10"/>
      <c r="D3016" s="10"/>
      <c r="E3016" s="10"/>
      <c r="F3016" s="10" t="s">
        <v>685</v>
      </c>
      <c r="G3016" s="11">
        <v>1464</v>
      </c>
      <c r="H3016" s="13"/>
      <c r="I3016" s="10">
        <v>6</v>
      </c>
      <c r="J3016" s="47"/>
      <c r="K3016" s="10">
        <v>6</v>
      </c>
      <c r="L3016" s="10">
        <v>1.25</v>
      </c>
      <c r="M3016" s="10" t="s">
        <v>45</v>
      </c>
      <c r="N3016" s="10"/>
      <c r="O3016" s="12">
        <v>41186</v>
      </c>
      <c r="P3016" s="4" t="s">
        <v>8070</v>
      </c>
      <c r="Q3016" s="10" t="s">
        <v>169</v>
      </c>
      <c r="R3016" s="10" t="s">
        <v>8088</v>
      </c>
      <c r="S3016" s="13" t="s">
        <v>20</v>
      </c>
    </row>
    <row r="3017" spans="1:19" ht="15" hidden="1" customHeight="1" x14ac:dyDescent="0.25">
      <c r="A3017" s="10">
        <v>687779</v>
      </c>
      <c r="B3017" s="10" t="s">
        <v>784</v>
      </c>
      <c r="C3017" s="10"/>
      <c r="D3017" s="10"/>
      <c r="E3017" s="10"/>
      <c r="F3017" s="10" t="s">
        <v>6204</v>
      </c>
      <c r="G3017" s="11">
        <v>1461</v>
      </c>
      <c r="H3017" s="13"/>
      <c r="I3017" s="10">
        <v>16</v>
      </c>
      <c r="J3017" s="47"/>
      <c r="K3017" s="10">
        <v>20</v>
      </c>
      <c r="L3017" s="10">
        <v>2</v>
      </c>
      <c r="M3017" s="10" t="s">
        <v>45</v>
      </c>
      <c r="N3017" s="10"/>
      <c r="O3017" s="12">
        <v>41445</v>
      </c>
      <c r="P3017" s="4" t="s">
        <v>8078</v>
      </c>
      <c r="Q3017" s="10" t="s">
        <v>25</v>
      </c>
      <c r="R3017" s="10" t="s">
        <v>8088</v>
      </c>
      <c r="S3017" s="13" t="s">
        <v>20</v>
      </c>
    </row>
    <row r="3018" spans="1:19" ht="15" hidden="1" customHeight="1" x14ac:dyDescent="0.25">
      <c r="A3018" s="47">
        <v>687779</v>
      </c>
      <c r="B3018" s="47" t="s">
        <v>784</v>
      </c>
      <c r="C3018" s="47"/>
      <c r="D3018" s="47"/>
      <c r="E3018" s="47"/>
      <c r="F3018" s="47" t="s">
        <v>8206</v>
      </c>
      <c r="G3018" s="47">
        <v>1461</v>
      </c>
      <c r="H3018" s="13"/>
      <c r="I3018" s="47" t="s">
        <v>8207</v>
      </c>
      <c r="J3018" s="47">
        <v>20</v>
      </c>
      <c r="K3018" s="47">
        <v>2</v>
      </c>
      <c r="L3018" s="47"/>
      <c r="M3018" s="47" t="s">
        <v>45</v>
      </c>
      <c r="N3018" s="47"/>
      <c r="O3018" s="48">
        <v>41460</v>
      </c>
      <c r="P3018" s="50" t="s">
        <v>8079</v>
      </c>
      <c r="Q3018" s="47" t="s">
        <v>25</v>
      </c>
      <c r="R3018" s="47" t="s">
        <v>8088</v>
      </c>
      <c r="S3018" s="13" t="s">
        <v>20</v>
      </c>
    </row>
    <row r="3019" spans="1:19" ht="15" hidden="1" customHeight="1" x14ac:dyDescent="0.25">
      <c r="A3019" s="10">
        <v>665697</v>
      </c>
      <c r="B3019" s="10" t="s">
        <v>4735</v>
      </c>
      <c r="C3019" s="10"/>
      <c r="D3019" s="10"/>
      <c r="E3019" s="10"/>
      <c r="F3019" s="10" t="s">
        <v>4736</v>
      </c>
      <c r="G3019" s="11">
        <v>3654</v>
      </c>
      <c r="H3019" s="13"/>
      <c r="I3019" s="10">
        <v>9</v>
      </c>
      <c r="J3019" s="10">
        <v>12</v>
      </c>
      <c r="K3019" s="10" t="s">
        <v>4737</v>
      </c>
      <c r="L3019" s="47"/>
      <c r="M3019" s="10" t="s">
        <v>45</v>
      </c>
      <c r="N3019" s="10"/>
      <c r="O3019" s="12">
        <v>41373</v>
      </c>
      <c r="P3019" s="4" t="s">
        <v>8076</v>
      </c>
      <c r="Q3019" s="10" t="s">
        <v>23</v>
      </c>
      <c r="R3019" s="10" t="s">
        <v>8088</v>
      </c>
      <c r="S3019" s="13" t="s">
        <v>20</v>
      </c>
    </row>
    <row r="3020" spans="1:19" ht="15" hidden="1" customHeight="1" x14ac:dyDescent="0.25">
      <c r="A3020" s="10">
        <v>665698</v>
      </c>
      <c r="B3020" s="10" t="s">
        <v>4735</v>
      </c>
      <c r="C3020" s="10"/>
      <c r="D3020" s="10"/>
      <c r="E3020" s="10"/>
      <c r="F3020" s="10" t="s">
        <v>4743</v>
      </c>
      <c r="G3020" s="11">
        <v>1579.16</v>
      </c>
      <c r="H3020" s="13"/>
      <c r="I3020" s="10">
        <v>6</v>
      </c>
      <c r="J3020" s="10">
        <v>26</v>
      </c>
      <c r="K3020" s="10" t="s">
        <v>4737</v>
      </c>
      <c r="L3020" s="47"/>
      <c r="M3020" s="10" t="s">
        <v>45</v>
      </c>
      <c r="N3020" s="10"/>
      <c r="O3020" s="12">
        <v>41373</v>
      </c>
      <c r="P3020" s="4" t="s">
        <v>8076</v>
      </c>
      <c r="Q3020" s="10" t="s">
        <v>23</v>
      </c>
      <c r="R3020" s="10" t="s">
        <v>8088</v>
      </c>
      <c r="S3020" s="13" t="s">
        <v>20</v>
      </c>
    </row>
    <row r="3021" spans="1:19" ht="15" hidden="1" customHeight="1" x14ac:dyDescent="0.25">
      <c r="A3021" s="10">
        <v>687828</v>
      </c>
      <c r="B3021" s="10" t="s">
        <v>494</v>
      </c>
      <c r="C3021" s="10"/>
      <c r="D3021" s="10"/>
      <c r="E3021" s="10"/>
      <c r="F3021" s="10" t="s">
        <v>6218</v>
      </c>
      <c r="G3021" s="11">
        <v>1460</v>
      </c>
      <c r="H3021" s="13"/>
      <c r="I3021" s="10">
        <v>3.5</v>
      </c>
      <c r="J3021" s="47"/>
      <c r="K3021" s="10">
        <v>9</v>
      </c>
      <c r="L3021" s="10">
        <v>2</v>
      </c>
      <c r="M3021" s="10" t="s">
        <v>45</v>
      </c>
      <c r="N3021" s="10"/>
      <c r="O3021" s="12">
        <v>41445</v>
      </c>
      <c r="P3021" s="4" t="s">
        <v>8078</v>
      </c>
      <c r="Q3021" s="10" t="s">
        <v>47</v>
      </c>
      <c r="R3021" s="10" t="s">
        <v>8088</v>
      </c>
      <c r="S3021" s="13" t="s">
        <v>20</v>
      </c>
    </row>
    <row r="3022" spans="1:19" ht="15" hidden="1" customHeight="1" x14ac:dyDescent="0.25">
      <c r="A3022" s="47">
        <v>687828</v>
      </c>
      <c r="B3022" s="47" t="s">
        <v>494</v>
      </c>
      <c r="C3022" s="47"/>
      <c r="D3022" s="47"/>
      <c r="E3022" s="47"/>
      <c r="F3022" s="47" t="s">
        <v>8215</v>
      </c>
      <c r="G3022" s="47">
        <v>1460</v>
      </c>
      <c r="H3022" s="13"/>
      <c r="I3022" s="47">
        <v>3.5</v>
      </c>
      <c r="J3022" s="47" t="s">
        <v>3013</v>
      </c>
      <c r="K3022" s="47"/>
      <c r="L3022" s="47"/>
      <c r="M3022" s="47" t="s">
        <v>45</v>
      </c>
      <c r="N3022" s="47"/>
      <c r="O3022" s="48">
        <v>41460</v>
      </c>
      <c r="P3022" s="50" t="s">
        <v>8079</v>
      </c>
      <c r="Q3022" s="47" t="s">
        <v>47</v>
      </c>
      <c r="R3022" s="47" t="s">
        <v>8088</v>
      </c>
      <c r="S3022" s="13" t="s">
        <v>20</v>
      </c>
    </row>
    <row r="3023" spans="1:19" ht="15" hidden="1" customHeight="1" x14ac:dyDescent="0.25">
      <c r="A3023" s="10">
        <v>665705</v>
      </c>
      <c r="B3023" s="10" t="s">
        <v>4735</v>
      </c>
      <c r="C3023" s="10"/>
      <c r="D3023" s="10"/>
      <c r="E3023" s="10"/>
      <c r="F3023" s="10" t="s">
        <v>4743</v>
      </c>
      <c r="G3023" s="11">
        <v>12051</v>
      </c>
      <c r="H3023" s="13"/>
      <c r="I3023" s="10">
        <v>6</v>
      </c>
      <c r="J3023" s="10">
        <v>26</v>
      </c>
      <c r="K3023" s="10" t="s">
        <v>4737</v>
      </c>
      <c r="L3023" s="13"/>
      <c r="M3023" s="10" t="s">
        <v>45</v>
      </c>
      <c r="N3023" s="10"/>
      <c r="O3023" s="12">
        <v>41373</v>
      </c>
      <c r="P3023" s="4" t="s">
        <v>8076</v>
      </c>
      <c r="Q3023" s="10" t="s">
        <v>23</v>
      </c>
      <c r="R3023" s="10" t="s">
        <v>8088</v>
      </c>
      <c r="S3023" s="13" t="s">
        <v>20</v>
      </c>
    </row>
    <row r="3024" spans="1:19" ht="15" hidden="1" customHeight="1" x14ac:dyDescent="0.25">
      <c r="A3024" s="10">
        <v>665709</v>
      </c>
      <c r="B3024" s="10" t="s">
        <v>393</v>
      </c>
      <c r="C3024" s="10"/>
      <c r="D3024" s="10"/>
      <c r="E3024" s="10"/>
      <c r="F3024" s="10" t="s">
        <v>4746</v>
      </c>
      <c r="G3024" s="11">
        <v>1565.1</v>
      </c>
      <c r="H3024" s="13"/>
      <c r="I3024" s="10" t="s">
        <v>1716</v>
      </c>
      <c r="J3024" s="10" t="s">
        <v>4747</v>
      </c>
      <c r="K3024" s="47"/>
      <c r="L3024" s="47"/>
      <c r="M3024" s="10" t="s">
        <v>45</v>
      </c>
      <c r="N3024" s="10"/>
      <c r="O3024" s="12">
        <v>41373</v>
      </c>
      <c r="P3024" s="4" t="s">
        <v>8076</v>
      </c>
      <c r="Q3024" s="10" t="s">
        <v>29</v>
      </c>
      <c r="R3024" s="10" t="s">
        <v>8088</v>
      </c>
      <c r="S3024" s="13" t="s">
        <v>20</v>
      </c>
    </row>
    <row r="3025" spans="1:19" ht="15" hidden="1" customHeight="1" x14ac:dyDescent="0.25">
      <c r="A3025" s="10">
        <v>665710</v>
      </c>
      <c r="B3025" s="10" t="s">
        <v>4735</v>
      </c>
      <c r="C3025" s="10"/>
      <c r="D3025" s="10"/>
      <c r="E3025" s="10"/>
      <c r="F3025" s="10" t="s">
        <v>4748</v>
      </c>
      <c r="G3025" s="11">
        <v>1596.18</v>
      </c>
      <c r="H3025" s="13"/>
      <c r="I3025" s="10">
        <v>6</v>
      </c>
      <c r="J3025" s="10">
        <v>26</v>
      </c>
      <c r="K3025" s="10" t="s">
        <v>4737</v>
      </c>
      <c r="L3025" s="47"/>
      <c r="M3025" s="10" t="s">
        <v>45</v>
      </c>
      <c r="N3025" s="10"/>
      <c r="O3025" s="12">
        <v>41373</v>
      </c>
      <c r="P3025" s="4" t="s">
        <v>8076</v>
      </c>
      <c r="Q3025" s="10" t="s">
        <v>23</v>
      </c>
      <c r="R3025" s="10" t="s">
        <v>8088</v>
      </c>
      <c r="S3025" s="13" t="s">
        <v>20</v>
      </c>
    </row>
    <row r="3026" spans="1:19" ht="15" hidden="1" customHeight="1" x14ac:dyDescent="0.25">
      <c r="A3026" s="10">
        <v>665712</v>
      </c>
      <c r="B3026" s="10" t="s">
        <v>4735</v>
      </c>
      <c r="C3026" s="10"/>
      <c r="D3026" s="10"/>
      <c r="E3026" s="10"/>
      <c r="F3026" s="10" t="s">
        <v>4748</v>
      </c>
      <c r="G3026" s="11">
        <v>12096.5</v>
      </c>
      <c r="H3026" s="13"/>
      <c r="I3026" s="10">
        <v>6</v>
      </c>
      <c r="J3026" s="10">
        <v>26</v>
      </c>
      <c r="K3026" s="10" t="s">
        <v>4737</v>
      </c>
      <c r="L3026" s="47"/>
      <c r="M3026" s="10" t="s">
        <v>45</v>
      </c>
      <c r="N3026" s="10"/>
      <c r="O3026" s="12">
        <v>41373</v>
      </c>
      <c r="P3026" s="4" t="s">
        <v>8076</v>
      </c>
      <c r="Q3026" s="10" t="s">
        <v>23</v>
      </c>
      <c r="R3026" s="10" t="s">
        <v>8088</v>
      </c>
      <c r="S3026" s="13" t="s">
        <v>20</v>
      </c>
    </row>
    <row r="3027" spans="1:19" ht="15" hidden="1" customHeight="1" x14ac:dyDescent="0.25">
      <c r="A3027" s="10">
        <v>673634</v>
      </c>
      <c r="B3027" s="10" t="s">
        <v>233</v>
      </c>
      <c r="C3027" s="10"/>
      <c r="D3027" s="10"/>
      <c r="E3027" s="10"/>
      <c r="F3027" s="10" t="s">
        <v>5384</v>
      </c>
      <c r="G3027" s="11">
        <v>1444</v>
      </c>
      <c r="H3027" s="13"/>
      <c r="I3027" s="10">
        <v>5</v>
      </c>
      <c r="J3027" s="47"/>
      <c r="K3027" s="10">
        <v>5</v>
      </c>
      <c r="L3027" s="10">
        <v>2</v>
      </c>
      <c r="M3027" s="10" t="s">
        <v>45</v>
      </c>
      <c r="N3027" s="10"/>
      <c r="O3027" s="12">
        <v>41404</v>
      </c>
      <c r="P3027" s="4" t="s">
        <v>8077</v>
      </c>
      <c r="Q3027" s="10" t="s">
        <v>49</v>
      </c>
      <c r="R3027" s="10" t="s">
        <v>8088</v>
      </c>
      <c r="S3027" s="13" t="s">
        <v>20</v>
      </c>
    </row>
    <row r="3028" spans="1:19" ht="15" hidden="1" customHeight="1" x14ac:dyDescent="0.25">
      <c r="A3028" s="10">
        <v>680058</v>
      </c>
      <c r="B3028" s="10" t="s">
        <v>208</v>
      </c>
      <c r="C3028" s="10"/>
      <c r="D3028" s="10" t="s">
        <v>8574</v>
      </c>
      <c r="E3028" s="10"/>
      <c r="F3028" s="10" t="s">
        <v>5617</v>
      </c>
      <c r="G3028" s="11">
        <v>1855.05</v>
      </c>
      <c r="H3028" s="13"/>
      <c r="I3028" s="10">
        <v>40</v>
      </c>
      <c r="J3028" s="10" t="s">
        <v>5618</v>
      </c>
      <c r="K3028" s="47"/>
      <c r="L3028" s="47"/>
      <c r="M3028" s="10" t="s">
        <v>18</v>
      </c>
      <c r="N3028" s="10">
        <v>835057</v>
      </c>
      <c r="O3028" s="12">
        <v>41417</v>
      </c>
      <c r="P3028" s="4" t="s">
        <v>8077</v>
      </c>
      <c r="Q3028" s="10" t="s">
        <v>75</v>
      </c>
      <c r="R3028" s="10" t="s">
        <v>8088</v>
      </c>
      <c r="S3028" s="13" t="s">
        <v>20</v>
      </c>
    </row>
    <row r="3029" spans="1:19" s="10" customFormat="1" ht="15" hidden="1" customHeight="1" x14ac:dyDescent="0.25">
      <c r="A3029" s="10">
        <v>628754</v>
      </c>
      <c r="B3029" s="10" t="s">
        <v>789</v>
      </c>
      <c r="C3029" s="76" t="s">
        <v>8423</v>
      </c>
      <c r="D3029" s="76"/>
      <c r="E3029" s="76"/>
      <c r="F3029" s="10" t="s">
        <v>790</v>
      </c>
      <c r="G3029" s="11">
        <v>1386.55</v>
      </c>
      <c r="I3029" s="10">
        <v>5.5</v>
      </c>
      <c r="J3029" s="10">
        <v>2</v>
      </c>
      <c r="K3029" s="10">
        <v>12</v>
      </c>
      <c r="L3029" s="10">
        <v>2</v>
      </c>
      <c r="M3029" s="10" t="s">
        <v>18</v>
      </c>
      <c r="N3029" s="10">
        <v>728035</v>
      </c>
      <c r="O3029" s="12">
        <v>41193</v>
      </c>
      <c r="P3029" s="4" t="s">
        <v>8070</v>
      </c>
      <c r="Q3029" s="10" t="s">
        <v>58</v>
      </c>
      <c r="R3029" s="10" t="s">
        <v>8087</v>
      </c>
      <c r="S3029" s="10" t="s">
        <v>26</v>
      </c>
    </row>
    <row r="3030" spans="1:19" s="10" customFormat="1" ht="15" hidden="1" customHeight="1" x14ac:dyDescent="0.25">
      <c r="A3030" s="10">
        <v>647986</v>
      </c>
      <c r="B3030" s="10" t="s">
        <v>789</v>
      </c>
      <c r="C3030" s="76" t="s">
        <v>8423</v>
      </c>
      <c r="D3030" s="76"/>
      <c r="E3030" s="76"/>
      <c r="F3030" s="10" t="s">
        <v>790</v>
      </c>
      <c r="G3030" s="11">
        <v>2858.75</v>
      </c>
      <c r="I3030" s="10">
        <v>5.5</v>
      </c>
      <c r="J3030" s="10">
        <v>2</v>
      </c>
      <c r="K3030" s="10">
        <v>12</v>
      </c>
      <c r="L3030" s="10">
        <v>2</v>
      </c>
      <c r="M3030" s="10" t="s">
        <v>45</v>
      </c>
      <c r="O3030" s="12">
        <v>41303</v>
      </c>
      <c r="P3030" s="4" t="s">
        <v>8073</v>
      </c>
      <c r="Q3030" s="10" t="s">
        <v>29</v>
      </c>
      <c r="R3030" s="10" t="s">
        <v>8087</v>
      </c>
      <c r="S3030" s="10" t="s">
        <v>26</v>
      </c>
    </row>
    <row r="3031" spans="1:19" s="10" customFormat="1" ht="15" hidden="1" customHeight="1" x14ac:dyDescent="0.25">
      <c r="A3031" s="10">
        <v>650510</v>
      </c>
      <c r="B3031" s="10" t="s">
        <v>789</v>
      </c>
      <c r="C3031" s="76" t="s">
        <v>8423</v>
      </c>
      <c r="D3031" s="76"/>
      <c r="E3031" s="76"/>
      <c r="F3031" s="10" t="s">
        <v>3378</v>
      </c>
      <c r="G3031" s="11">
        <v>3027.5</v>
      </c>
      <c r="I3031" s="10">
        <v>5.5</v>
      </c>
      <c r="J3031" s="10">
        <v>2</v>
      </c>
      <c r="K3031" s="10">
        <v>14</v>
      </c>
      <c r="L3031" s="10">
        <v>2</v>
      </c>
      <c r="M3031" s="10" t="s">
        <v>18</v>
      </c>
      <c r="N3031" s="10">
        <v>779836</v>
      </c>
      <c r="O3031" s="12">
        <v>41311</v>
      </c>
      <c r="P3031" s="4" t="s">
        <v>8074</v>
      </c>
      <c r="Q3031" s="10" t="s">
        <v>29</v>
      </c>
      <c r="R3031" s="10" t="s">
        <v>8087</v>
      </c>
      <c r="S3031" s="10" t="s">
        <v>26</v>
      </c>
    </row>
    <row r="3032" spans="1:19" ht="15" hidden="1" customHeight="1" x14ac:dyDescent="0.25">
      <c r="A3032" s="10">
        <v>665796</v>
      </c>
      <c r="B3032" s="10" t="s">
        <v>4755</v>
      </c>
      <c r="C3032" s="10"/>
      <c r="D3032" s="10"/>
      <c r="E3032" s="10"/>
      <c r="F3032" s="10" t="s">
        <v>4756</v>
      </c>
      <c r="G3032" s="11">
        <v>2598</v>
      </c>
      <c r="H3032" s="13"/>
      <c r="I3032" s="10" t="s">
        <v>108</v>
      </c>
      <c r="J3032" s="10">
        <v>9</v>
      </c>
      <c r="K3032" s="10" t="s">
        <v>4757</v>
      </c>
      <c r="L3032" s="47"/>
      <c r="M3032" s="10" t="s">
        <v>45</v>
      </c>
      <c r="N3032" s="10"/>
      <c r="O3032" s="12">
        <v>41373</v>
      </c>
      <c r="P3032" s="4" t="s">
        <v>8076</v>
      </c>
      <c r="Q3032" s="10" t="s">
        <v>3152</v>
      </c>
      <c r="R3032" s="10" t="s">
        <v>8088</v>
      </c>
      <c r="S3032" s="13" t="s">
        <v>20</v>
      </c>
    </row>
    <row r="3033" spans="1:19" ht="15" hidden="1" customHeight="1" x14ac:dyDescent="0.25">
      <c r="A3033" s="10">
        <v>665805</v>
      </c>
      <c r="B3033" s="10" t="s">
        <v>4755</v>
      </c>
      <c r="C3033" s="10"/>
      <c r="D3033" s="10"/>
      <c r="E3033" s="10"/>
      <c r="F3033" s="10" t="s">
        <v>4758</v>
      </c>
      <c r="G3033" s="11">
        <v>2718</v>
      </c>
      <c r="H3033" s="13"/>
      <c r="I3033" s="10" t="s">
        <v>143</v>
      </c>
      <c r="J3033" s="10">
        <v>10</v>
      </c>
      <c r="K3033" s="10" t="s">
        <v>4757</v>
      </c>
      <c r="L3033" s="47"/>
      <c r="M3033" s="10" t="s">
        <v>45</v>
      </c>
      <c r="N3033" s="10"/>
      <c r="O3033" s="12">
        <v>41373</v>
      </c>
      <c r="P3033" s="4" t="s">
        <v>8076</v>
      </c>
      <c r="Q3033" s="10" t="s">
        <v>3152</v>
      </c>
      <c r="R3033" s="10" t="s">
        <v>8088</v>
      </c>
      <c r="S3033" s="13" t="s">
        <v>20</v>
      </c>
    </row>
    <row r="3034" spans="1:19" s="10" customFormat="1" ht="15" hidden="1" customHeight="1" x14ac:dyDescent="0.25">
      <c r="A3034" s="10">
        <v>688765</v>
      </c>
      <c r="B3034" s="10" t="s">
        <v>789</v>
      </c>
      <c r="C3034" s="76" t="s">
        <v>8423</v>
      </c>
      <c r="D3034" s="76"/>
      <c r="E3034" s="76"/>
      <c r="F3034" s="10" t="s">
        <v>3378</v>
      </c>
      <c r="G3034" s="11">
        <v>2402</v>
      </c>
      <c r="I3034" s="10">
        <v>5.5</v>
      </c>
      <c r="J3034" s="10">
        <v>2</v>
      </c>
      <c r="K3034" s="10">
        <v>14</v>
      </c>
      <c r="L3034" s="10">
        <v>2</v>
      </c>
      <c r="M3034" s="10" t="s">
        <v>45</v>
      </c>
      <c r="O3034" s="12">
        <v>41450</v>
      </c>
      <c r="P3034" s="4" t="s">
        <v>8078</v>
      </c>
      <c r="Q3034" s="10" t="s">
        <v>31</v>
      </c>
      <c r="R3034" s="10" t="s">
        <v>8088</v>
      </c>
      <c r="S3034" s="10" t="s">
        <v>26</v>
      </c>
    </row>
    <row r="3035" spans="1:19" ht="15" hidden="1" customHeight="1" x14ac:dyDescent="0.25">
      <c r="A3035" s="10">
        <v>674900</v>
      </c>
      <c r="B3035" s="10" t="s">
        <v>503</v>
      </c>
      <c r="C3035" s="10"/>
      <c r="D3035" s="10" t="s">
        <v>8556</v>
      </c>
      <c r="E3035" s="10"/>
      <c r="F3035" s="10" t="s">
        <v>504</v>
      </c>
      <c r="G3035" s="11">
        <v>1872.5</v>
      </c>
      <c r="H3035" s="13"/>
      <c r="I3035" s="10">
        <v>5.375</v>
      </c>
      <c r="J3035" s="47"/>
      <c r="K3035" s="10">
        <v>9.875</v>
      </c>
      <c r="L3035" s="10">
        <v>2</v>
      </c>
      <c r="M3035" s="10" t="s">
        <v>18</v>
      </c>
      <c r="N3035" s="10">
        <v>826678</v>
      </c>
      <c r="O3035" s="12">
        <v>41402</v>
      </c>
      <c r="P3035" s="4" t="s">
        <v>8077</v>
      </c>
      <c r="Q3035" s="10" t="s">
        <v>47</v>
      </c>
      <c r="R3035" s="47" t="s">
        <v>8087</v>
      </c>
      <c r="S3035" s="13" t="s">
        <v>20</v>
      </c>
    </row>
    <row r="3036" spans="1:19" s="10" customFormat="1" ht="15" hidden="1" customHeight="1" x14ac:dyDescent="0.25">
      <c r="A3036" s="10">
        <v>689027</v>
      </c>
      <c r="B3036" s="10" t="s">
        <v>789</v>
      </c>
      <c r="C3036" s="76" t="s">
        <v>8423</v>
      </c>
      <c r="D3036" s="76"/>
      <c r="E3036" s="76"/>
      <c r="F3036" s="10" t="s">
        <v>3378</v>
      </c>
      <c r="G3036" s="11">
        <v>2303</v>
      </c>
      <c r="I3036" s="10">
        <v>5.5</v>
      </c>
      <c r="J3036" s="10">
        <v>2</v>
      </c>
      <c r="K3036" s="10">
        <v>14</v>
      </c>
      <c r="L3036" s="10">
        <v>2</v>
      </c>
      <c r="M3036" s="10" t="s">
        <v>45</v>
      </c>
      <c r="O3036" s="12">
        <v>41450</v>
      </c>
      <c r="P3036" s="4" t="s">
        <v>8078</v>
      </c>
      <c r="Q3036" s="10" t="s">
        <v>5898</v>
      </c>
      <c r="R3036" s="10" t="s">
        <v>8087</v>
      </c>
      <c r="S3036" s="10" t="s">
        <v>26</v>
      </c>
    </row>
    <row r="3037" spans="1:19" s="10" customFormat="1" ht="15" hidden="1" customHeight="1" x14ac:dyDescent="0.25">
      <c r="A3037" s="10">
        <v>688765</v>
      </c>
      <c r="B3037" s="10" t="s">
        <v>789</v>
      </c>
      <c r="C3037" s="76" t="s">
        <v>8423</v>
      </c>
      <c r="D3037" s="76"/>
      <c r="E3037" s="76"/>
      <c r="F3037" s="10" t="s">
        <v>8252</v>
      </c>
      <c r="G3037" s="10">
        <v>2402</v>
      </c>
      <c r="I3037" s="10">
        <v>5.5</v>
      </c>
      <c r="J3037" s="10">
        <v>2</v>
      </c>
      <c r="K3037" s="10">
        <v>14</v>
      </c>
      <c r="L3037" s="10">
        <v>2</v>
      </c>
      <c r="M3037" s="10" t="s">
        <v>45</v>
      </c>
      <c r="O3037" s="12">
        <v>41465</v>
      </c>
      <c r="P3037" s="4" t="s">
        <v>8079</v>
      </c>
      <c r="Q3037" s="10" t="s">
        <v>31</v>
      </c>
      <c r="R3037" s="10" t="s">
        <v>8088</v>
      </c>
      <c r="S3037" s="10" t="s">
        <v>26</v>
      </c>
    </row>
    <row r="3038" spans="1:19" s="10" customFormat="1" ht="15" hidden="1" customHeight="1" x14ac:dyDescent="0.25">
      <c r="A3038" s="10">
        <v>689027</v>
      </c>
      <c r="B3038" s="10" t="s">
        <v>789</v>
      </c>
      <c r="C3038" s="76" t="s">
        <v>8423</v>
      </c>
      <c r="D3038" s="76"/>
      <c r="E3038" s="76"/>
      <c r="F3038" s="10" t="s">
        <v>8252</v>
      </c>
      <c r="G3038" s="10">
        <v>2303</v>
      </c>
      <c r="I3038" s="10">
        <v>5.5</v>
      </c>
      <c r="J3038" s="10">
        <v>2</v>
      </c>
      <c r="K3038" s="10">
        <v>14</v>
      </c>
      <c r="L3038" s="10">
        <v>2</v>
      </c>
      <c r="M3038" s="10" t="s">
        <v>45</v>
      </c>
      <c r="O3038" s="12">
        <v>41465</v>
      </c>
      <c r="P3038" s="4" t="s">
        <v>8079</v>
      </c>
      <c r="Q3038" s="10" t="s">
        <v>5898</v>
      </c>
      <c r="R3038" s="10" t="s">
        <v>8087</v>
      </c>
      <c r="S3038" s="10" t="s">
        <v>26</v>
      </c>
    </row>
    <row r="3039" spans="1:19" s="10" customFormat="1" ht="15" hidden="1" customHeight="1" x14ac:dyDescent="0.25">
      <c r="A3039" s="10">
        <v>694934</v>
      </c>
      <c r="B3039" s="10" t="s">
        <v>260</v>
      </c>
      <c r="C3039" s="76" t="s">
        <v>8423</v>
      </c>
      <c r="D3039" s="76"/>
      <c r="E3039" s="76"/>
      <c r="F3039" s="10" t="s">
        <v>6890</v>
      </c>
      <c r="G3039" s="10">
        <v>5067.6000000000004</v>
      </c>
      <c r="I3039" s="10">
        <v>5.5</v>
      </c>
      <c r="J3039" s="10">
        <v>3</v>
      </c>
      <c r="K3039" s="10">
        <v>15</v>
      </c>
      <c r="L3039" s="10">
        <v>2.5</v>
      </c>
      <c r="M3039" s="10" t="s">
        <v>45</v>
      </c>
      <c r="O3039" s="12">
        <v>41494</v>
      </c>
      <c r="P3039" s="4" t="s">
        <v>8080</v>
      </c>
      <c r="Q3039" s="10" t="s">
        <v>3113</v>
      </c>
      <c r="R3039" s="10" t="s">
        <v>8088</v>
      </c>
      <c r="S3039" s="10" t="s">
        <v>26</v>
      </c>
    </row>
    <row r="3040" spans="1:19" ht="15" hidden="1" customHeight="1" x14ac:dyDescent="0.25">
      <c r="A3040" s="10">
        <v>665888</v>
      </c>
      <c r="B3040" s="10" t="s">
        <v>4760</v>
      </c>
      <c r="C3040" s="10"/>
      <c r="D3040" s="10"/>
      <c r="E3040" s="10"/>
      <c r="F3040" s="10" t="s">
        <v>4761</v>
      </c>
      <c r="G3040" s="11">
        <v>1151</v>
      </c>
      <c r="H3040" s="13"/>
      <c r="I3040" s="10" t="s">
        <v>4762</v>
      </c>
      <c r="J3040" s="10" t="s">
        <v>4763</v>
      </c>
      <c r="K3040" s="47"/>
      <c r="L3040" s="47"/>
      <c r="M3040" s="10" t="s">
        <v>45</v>
      </c>
      <c r="N3040" s="10"/>
      <c r="O3040" s="12">
        <v>41374</v>
      </c>
      <c r="P3040" s="4" t="s">
        <v>8076</v>
      </c>
      <c r="Q3040" s="10" t="s">
        <v>49</v>
      </c>
      <c r="R3040" s="10" t="s">
        <v>8088</v>
      </c>
      <c r="S3040" s="13" t="s">
        <v>20</v>
      </c>
    </row>
    <row r="3041" spans="1:19" s="10" customFormat="1" ht="15" hidden="1" customHeight="1" x14ac:dyDescent="0.25">
      <c r="A3041" s="10">
        <v>699136</v>
      </c>
      <c r="B3041" s="10" t="s">
        <v>260</v>
      </c>
      <c r="C3041" s="76" t="s">
        <v>8423</v>
      </c>
      <c r="D3041" s="76"/>
      <c r="E3041" s="76"/>
      <c r="F3041" s="10" t="s">
        <v>6890</v>
      </c>
      <c r="G3041" s="10">
        <v>5067.6000000000004</v>
      </c>
      <c r="I3041" s="10">
        <v>5.5</v>
      </c>
      <c r="J3041" s="10">
        <v>3</v>
      </c>
      <c r="K3041" s="10">
        <v>15</v>
      </c>
      <c r="L3041" s="10">
        <v>2.5</v>
      </c>
      <c r="M3041" s="10" t="s">
        <v>18</v>
      </c>
      <c r="N3041" s="10">
        <v>876778</v>
      </c>
      <c r="O3041" s="12">
        <v>41498</v>
      </c>
      <c r="P3041" s="4" t="s">
        <v>8080</v>
      </c>
      <c r="Q3041" s="10" t="s">
        <v>3113</v>
      </c>
      <c r="R3041" s="10" t="s">
        <v>8087</v>
      </c>
      <c r="S3041" s="10" t="s">
        <v>26</v>
      </c>
    </row>
    <row r="3042" spans="1:19" s="10" customFormat="1" ht="15" hidden="1" customHeight="1" x14ac:dyDescent="0.25">
      <c r="A3042" s="10">
        <v>703966</v>
      </c>
      <c r="B3042" s="10" t="s">
        <v>197</v>
      </c>
      <c r="C3042" s="76" t="s">
        <v>8425</v>
      </c>
      <c r="D3042" s="76"/>
      <c r="E3042" s="76"/>
      <c r="F3042" s="10" t="s">
        <v>7751</v>
      </c>
      <c r="G3042" s="10">
        <v>0</v>
      </c>
      <c r="I3042" s="10">
        <v>40</v>
      </c>
      <c r="J3042" s="10">
        <v>20</v>
      </c>
      <c r="K3042" s="10">
        <v>142</v>
      </c>
      <c r="L3042" s="10">
        <v>1.5</v>
      </c>
      <c r="M3042" s="10" t="s">
        <v>45</v>
      </c>
      <c r="O3042" s="12">
        <v>41535</v>
      </c>
      <c r="P3042" s="4" t="s">
        <v>8081</v>
      </c>
      <c r="Q3042" s="10" t="s">
        <v>103</v>
      </c>
      <c r="R3042" s="10" t="s">
        <v>8088</v>
      </c>
      <c r="S3042" s="10" t="s">
        <v>26</v>
      </c>
    </row>
    <row r="3043" spans="1:19" ht="15" hidden="1" customHeight="1" x14ac:dyDescent="0.25">
      <c r="A3043" s="10">
        <v>665959</v>
      </c>
      <c r="B3043" s="10" t="s">
        <v>4766</v>
      </c>
      <c r="C3043" s="10"/>
      <c r="D3043" s="10"/>
      <c r="E3043" s="10"/>
      <c r="F3043" s="10" t="s">
        <v>4767</v>
      </c>
      <c r="G3043" s="11">
        <v>1149.45</v>
      </c>
      <c r="H3043" s="13"/>
      <c r="I3043" s="10">
        <v>7.75</v>
      </c>
      <c r="J3043" s="10">
        <v>39.75</v>
      </c>
      <c r="K3043" s="10" t="s">
        <v>4768</v>
      </c>
      <c r="L3043" s="47"/>
      <c r="M3043" s="10" t="s">
        <v>45</v>
      </c>
      <c r="N3043" s="10"/>
      <c r="O3043" s="12">
        <v>41374</v>
      </c>
      <c r="P3043" s="4" t="s">
        <v>8076</v>
      </c>
      <c r="Q3043" s="10" t="s">
        <v>253</v>
      </c>
      <c r="R3043" s="10" t="s">
        <v>8088</v>
      </c>
      <c r="S3043" s="13" t="s">
        <v>20</v>
      </c>
    </row>
    <row r="3044" spans="1:19" ht="15" hidden="1" customHeight="1" x14ac:dyDescent="0.25">
      <c r="A3044" s="10">
        <v>665960</v>
      </c>
      <c r="B3044" s="10" t="s">
        <v>4766</v>
      </c>
      <c r="C3044" s="10"/>
      <c r="D3044" s="10"/>
      <c r="E3044" s="10"/>
      <c r="F3044" s="10" t="s">
        <v>4769</v>
      </c>
      <c r="G3044" s="11">
        <v>792.75</v>
      </c>
      <c r="H3044" s="13"/>
      <c r="I3044" s="10">
        <v>12.25</v>
      </c>
      <c r="J3044" s="10">
        <v>24</v>
      </c>
      <c r="K3044" s="10" t="s">
        <v>4770</v>
      </c>
      <c r="L3044" s="47"/>
      <c r="M3044" s="10" t="s">
        <v>45</v>
      </c>
      <c r="N3044" s="10"/>
      <c r="O3044" s="12">
        <v>41374</v>
      </c>
      <c r="P3044" s="4" t="s">
        <v>8076</v>
      </c>
      <c r="Q3044" s="10" t="s">
        <v>253</v>
      </c>
      <c r="R3044" s="10" t="s">
        <v>8088</v>
      </c>
      <c r="S3044" s="13" t="s">
        <v>20</v>
      </c>
    </row>
    <row r="3045" spans="1:19" ht="15" hidden="1" customHeight="1" x14ac:dyDescent="0.25">
      <c r="A3045" s="10">
        <v>665986</v>
      </c>
      <c r="B3045" s="10" t="s">
        <v>3214</v>
      </c>
      <c r="C3045" s="10"/>
      <c r="D3045" s="10"/>
      <c r="E3045" s="10"/>
      <c r="F3045" s="10" t="s">
        <v>4771</v>
      </c>
      <c r="G3045" s="11">
        <v>2988.5</v>
      </c>
      <c r="H3045" s="13"/>
      <c r="I3045" s="10">
        <v>17.5</v>
      </c>
      <c r="J3045" s="47"/>
      <c r="K3045" s="10">
        <v>33.75</v>
      </c>
      <c r="L3045" s="10">
        <v>2.5</v>
      </c>
      <c r="M3045" s="10" t="s">
        <v>45</v>
      </c>
      <c r="N3045" s="10"/>
      <c r="O3045" s="12">
        <v>41374</v>
      </c>
      <c r="P3045" s="4" t="s">
        <v>8076</v>
      </c>
      <c r="Q3045" s="10" t="s">
        <v>31</v>
      </c>
      <c r="R3045" s="10" t="s">
        <v>8088</v>
      </c>
      <c r="S3045" s="13" t="s">
        <v>20</v>
      </c>
    </row>
    <row r="3046" spans="1:19" ht="15" hidden="1" customHeight="1" x14ac:dyDescent="0.25">
      <c r="A3046" s="10">
        <v>666000</v>
      </c>
      <c r="B3046" s="10" t="s">
        <v>4772</v>
      </c>
      <c r="C3046" s="10"/>
      <c r="D3046" s="10"/>
      <c r="E3046" s="10"/>
      <c r="F3046" s="10" t="s">
        <v>4773</v>
      </c>
      <c r="G3046" s="11">
        <v>1046</v>
      </c>
      <c r="H3046" s="13"/>
      <c r="I3046" s="10">
        <v>4</v>
      </c>
      <c r="J3046" s="10" t="s">
        <v>4774</v>
      </c>
      <c r="K3046" s="47"/>
      <c r="L3046" s="47"/>
      <c r="M3046" s="10" t="s">
        <v>45</v>
      </c>
      <c r="N3046" s="10"/>
      <c r="O3046" s="12">
        <v>41374</v>
      </c>
      <c r="P3046" s="4" t="s">
        <v>8076</v>
      </c>
      <c r="Q3046" s="10" t="s">
        <v>269</v>
      </c>
      <c r="R3046" s="10" t="s">
        <v>8088</v>
      </c>
      <c r="S3046" s="13" t="s">
        <v>20</v>
      </c>
    </row>
    <row r="3047" spans="1:19" ht="15" hidden="1" customHeight="1" x14ac:dyDescent="0.25">
      <c r="A3047" s="10">
        <v>666047</v>
      </c>
      <c r="B3047" s="10" t="s">
        <v>150</v>
      </c>
      <c r="C3047" s="10"/>
      <c r="D3047" s="10"/>
      <c r="E3047" s="10"/>
      <c r="F3047" s="10" t="s">
        <v>4775</v>
      </c>
      <c r="G3047" s="11">
        <v>3820.6</v>
      </c>
      <c r="H3047" s="13"/>
      <c r="I3047" s="10">
        <v>27</v>
      </c>
      <c r="J3047" s="10">
        <v>15</v>
      </c>
      <c r="K3047" s="10" t="s">
        <v>4776</v>
      </c>
      <c r="L3047" s="47"/>
      <c r="M3047" s="10" t="s">
        <v>45</v>
      </c>
      <c r="N3047" s="10"/>
      <c r="O3047" s="12">
        <v>41374</v>
      </c>
      <c r="P3047" s="4" t="s">
        <v>8076</v>
      </c>
      <c r="Q3047" s="10" t="s">
        <v>42</v>
      </c>
      <c r="R3047" s="10" t="s">
        <v>8088</v>
      </c>
      <c r="S3047" s="13" t="s">
        <v>20</v>
      </c>
    </row>
    <row r="3048" spans="1:19" ht="15" hidden="1" customHeight="1" x14ac:dyDescent="0.25">
      <c r="A3048" s="10">
        <v>666048</v>
      </c>
      <c r="B3048" s="10" t="s">
        <v>150</v>
      </c>
      <c r="C3048" s="10"/>
      <c r="D3048" s="10"/>
      <c r="E3048" s="10"/>
      <c r="F3048" s="10" t="s">
        <v>4777</v>
      </c>
      <c r="G3048" s="11">
        <v>4578</v>
      </c>
      <c r="H3048" s="13"/>
      <c r="I3048" s="10">
        <v>27</v>
      </c>
      <c r="J3048" s="10">
        <v>15</v>
      </c>
      <c r="K3048" s="10" t="s">
        <v>4778</v>
      </c>
      <c r="L3048" s="13"/>
      <c r="M3048" s="10" t="s">
        <v>45</v>
      </c>
      <c r="N3048" s="10"/>
      <c r="O3048" s="12">
        <v>41374</v>
      </c>
      <c r="P3048" s="4" t="s">
        <v>8076</v>
      </c>
      <c r="Q3048" s="10" t="s">
        <v>42</v>
      </c>
      <c r="R3048" s="10" t="s">
        <v>8088</v>
      </c>
      <c r="S3048" s="13" t="s">
        <v>20</v>
      </c>
    </row>
    <row r="3049" spans="1:19" s="10" customFormat="1" ht="15" hidden="1" customHeight="1" x14ac:dyDescent="0.25">
      <c r="A3049" s="10">
        <v>625137</v>
      </c>
      <c r="B3049" s="10" t="s">
        <v>285</v>
      </c>
      <c r="C3049" s="76" t="s">
        <v>8427</v>
      </c>
      <c r="D3049" s="76"/>
      <c r="E3049" s="76"/>
      <c r="F3049" s="10" t="s">
        <v>814</v>
      </c>
      <c r="G3049" s="11">
        <v>10500.3</v>
      </c>
      <c r="I3049" s="10">
        <v>43</v>
      </c>
      <c r="J3049" s="10">
        <v>34</v>
      </c>
      <c r="K3049" s="10">
        <v>66</v>
      </c>
      <c r="L3049" s="10">
        <v>3</v>
      </c>
      <c r="M3049" s="10" t="s">
        <v>45</v>
      </c>
      <c r="O3049" s="12">
        <v>41193</v>
      </c>
      <c r="P3049" s="4" t="s">
        <v>8070</v>
      </c>
      <c r="Q3049" s="10" t="s">
        <v>25</v>
      </c>
      <c r="R3049" s="10" t="s">
        <v>8088</v>
      </c>
      <c r="S3049" s="10" t="s">
        <v>26</v>
      </c>
    </row>
    <row r="3050" spans="1:19" ht="15" hidden="1" customHeight="1" x14ac:dyDescent="0.25">
      <c r="A3050" s="10">
        <v>666174</v>
      </c>
      <c r="B3050" s="10" t="s">
        <v>244</v>
      </c>
      <c r="C3050" s="10"/>
      <c r="D3050" s="10"/>
      <c r="E3050" s="10"/>
      <c r="F3050" s="10" t="s">
        <v>245</v>
      </c>
      <c r="G3050" s="11">
        <v>3995</v>
      </c>
      <c r="H3050" s="13"/>
      <c r="I3050" s="10" t="s">
        <v>246</v>
      </c>
      <c r="J3050" s="10">
        <v>10</v>
      </c>
      <c r="K3050" s="10" t="s">
        <v>247</v>
      </c>
      <c r="L3050" s="47"/>
      <c r="M3050" s="10" t="s">
        <v>45</v>
      </c>
      <c r="N3050" s="10"/>
      <c r="O3050" s="12">
        <v>41374</v>
      </c>
      <c r="P3050" s="4" t="s">
        <v>8076</v>
      </c>
      <c r="Q3050" s="10" t="s">
        <v>103</v>
      </c>
      <c r="R3050" s="47" t="s">
        <v>8087</v>
      </c>
      <c r="S3050" s="13" t="s">
        <v>20</v>
      </c>
    </row>
    <row r="3051" spans="1:19" ht="15" hidden="1" customHeight="1" x14ac:dyDescent="0.25">
      <c r="A3051" s="10">
        <v>666176</v>
      </c>
      <c r="B3051" s="10" t="s">
        <v>150</v>
      </c>
      <c r="C3051" s="10"/>
      <c r="D3051" s="10"/>
      <c r="E3051" s="10"/>
      <c r="F3051" s="10" t="s">
        <v>4779</v>
      </c>
      <c r="G3051" s="11">
        <v>4582.2</v>
      </c>
      <c r="H3051" s="13"/>
      <c r="I3051" s="10">
        <v>27</v>
      </c>
      <c r="J3051" s="10">
        <v>15</v>
      </c>
      <c r="K3051" s="10" t="s">
        <v>4780</v>
      </c>
      <c r="L3051" s="47"/>
      <c r="M3051" s="10" t="s">
        <v>45</v>
      </c>
      <c r="N3051" s="10"/>
      <c r="O3051" s="12">
        <v>41374</v>
      </c>
      <c r="P3051" s="4" t="s">
        <v>8076</v>
      </c>
      <c r="Q3051" s="10" t="s">
        <v>103</v>
      </c>
      <c r="R3051" s="47" t="s">
        <v>8087</v>
      </c>
      <c r="S3051" s="13" t="s">
        <v>20</v>
      </c>
    </row>
    <row r="3052" spans="1:19" ht="15" hidden="1" customHeight="1" x14ac:dyDescent="0.25">
      <c r="A3052" s="10">
        <v>666181</v>
      </c>
      <c r="B3052" s="10" t="s">
        <v>126</v>
      </c>
      <c r="C3052" s="10"/>
      <c r="D3052" s="10"/>
      <c r="E3052" s="10"/>
      <c r="F3052" s="10" t="s">
        <v>4781</v>
      </c>
      <c r="G3052" s="11">
        <v>0</v>
      </c>
      <c r="H3052" s="13"/>
      <c r="I3052" s="10">
        <v>50</v>
      </c>
      <c r="J3052" s="10">
        <v>44</v>
      </c>
      <c r="K3052" s="10" t="s">
        <v>4782</v>
      </c>
      <c r="L3052" s="47"/>
      <c r="M3052" s="10" t="s">
        <v>45</v>
      </c>
      <c r="N3052" s="10"/>
      <c r="O3052" s="12">
        <v>41374</v>
      </c>
      <c r="P3052" s="4" t="s">
        <v>8076</v>
      </c>
      <c r="Q3052" s="10" t="s">
        <v>47</v>
      </c>
      <c r="R3052" s="10" t="s">
        <v>8088</v>
      </c>
      <c r="S3052" s="13" t="s">
        <v>20</v>
      </c>
    </row>
    <row r="3053" spans="1:19" s="10" customFormat="1" ht="15" hidden="1" customHeight="1" x14ac:dyDescent="0.25">
      <c r="A3053" s="10">
        <v>688412</v>
      </c>
      <c r="B3053" s="10" t="s">
        <v>67</v>
      </c>
      <c r="C3053" s="76" t="s">
        <v>8427</v>
      </c>
      <c r="D3053" s="76"/>
      <c r="E3053" s="76"/>
      <c r="F3053" s="10" t="s">
        <v>6335</v>
      </c>
      <c r="G3053" s="11">
        <v>3568.34</v>
      </c>
      <c r="I3053" s="10">
        <v>44</v>
      </c>
      <c r="J3053" s="10">
        <v>0</v>
      </c>
      <c r="K3053" s="10">
        <v>75</v>
      </c>
      <c r="L3053" s="10">
        <v>6</v>
      </c>
      <c r="M3053" s="10" t="s">
        <v>45</v>
      </c>
      <c r="O3053" s="12">
        <v>41449</v>
      </c>
      <c r="P3053" s="4" t="s">
        <v>8078</v>
      </c>
      <c r="Q3053" s="10" t="s">
        <v>95</v>
      </c>
      <c r="R3053" s="10" t="s">
        <v>8088</v>
      </c>
      <c r="S3053" s="10" t="s">
        <v>26</v>
      </c>
    </row>
    <row r="3054" spans="1:19" s="10" customFormat="1" ht="15" hidden="1" customHeight="1" x14ac:dyDescent="0.25">
      <c r="A3054" s="10">
        <v>688412</v>
      </c>
      <c r="B3054" s="10" t="s">
        <v>67</v>
      </c>
      <c r="C3054" s="76" t="s">
        <v>8427</v>
      </c>
      <c r="D3054" s="76"/>
      <c r="E3054" s="76"/>
      <c r="F3054" s="10" t="s">
        <v>8248</v>
      </c>
      <c r="G3054" s="10">
        <v>3568.34</v>
      </c>
      <c r="I3054" s="10">
        <v>44</v>
      </c>
      <c r="J3054" s="10">
        <v>0</v>
      </c>
      <c r="K3054" s="10">
        <v>75</v>
      </c>
      <c r="L3054" s="10">
        <v>6</v>
      </c>
      <c r="M3054" s="10" t="s">
        <v>45</v>
      </c>
      <c r="O3054" s="12">
        <v>41464</v>
      </c>
      <c r="P3054" s="4" t="s">
        <v>8079</v>
      </c>
      <c r="Q3054" s="10" t="s">
        <v>95</v>
      </c>
      <c r="R3054" s="10" t="s">
        <v>8088</v>
      </c>
      <c r="S3054" s="10" t="s">
        <v>26</v>
      </c>
    </row>
    <row r="3055" spans="1:19" s="10" customFormat="1" ht="15" hidden="1" customHeight="1" x14ac:dyDescent="0.25">
      <c r="A3055" s="10">
        <v>704605</v>
      </c>
      <c r="B3055" s="10" t="s">
        <v>1154</v>
      </c>
      <c r="C3055" s="76" t="s">
        <v>8429</v>
      </c>
      <c r="D3055" s="76"/>
      <c r="E3055" s="76"/>
      <c r="F3055" s="10" t="s">
        <v>7830</v>
      </c>
      <c r="G3055" s="10">
        <v>2509.08</v>
      </c>
      <c r="I3055" s="10">
        <v>44</v>
      </c>
      <c r="J3055" s="10">
        <v>0</v>
      </c>
      <c r="K3055" s="10">
        <v>0</v>
      </c>
      <c r="L3055" s="10">
        <v>4</v>
      </c>
      <c r="M3055" s="10" t="s">
        <v>18</v>
      </c>
      <c r="N3055" s="10">
        <v>889668</v>
      </c>
      <c r="O3055" s="12">
        <v>41522</v>
      </c>
      <c r="P3055" s="4" t="s">
        <v>8081</v>
      </c>
      <c r="Q3055" s="10" t="s">
        <v>169</v>
      </c>
      <c r="R3055" s="10" t="s">
        <v>8088</v>
      </c>
      <c r="S3055" s="10" t="s">
        <v>26</v>
      </c>
    </row>
    <row r="3056" spans="1:19" ht="15" hidden="1" customHeight="1" x14ac:dyDescent="0.25">
      <c r="A3056" s="47">
        <v>704794</v>
      </c>
      <c r="B3056" s="47" t="s">
        <v>503</v>
      </c>
      <c r="C3056" s="47"/>
      <c r="D3056" s="10" t="s">
        <v>8556</v>
      </c>
      <c r="E3056" s="47"/>
      <c r="F3056" s="47" t="s">
        <v>7849</v>
      </c>
      <c r="G3056" s="47">
        <v>1872.5</v>
      </c>
      <c r="H3056" s="13"/>
      <c r="I3056" s="47">
        <v>5.375</v>
      </c>
      <c r="J3056" s="47">
        <v>9.875</v>
      </c>
      <c r="K3056" s="47" t="s">
        <v>7850</v>
      </c>
      <c r="L3056" s="47"/>
      <c r="M3056" s="47" t="s">
        <v>18</v>
      </c>
      <c r="N3056" s="47">
        <v>892521</v>
      </c>
      <c r="O3056" s="48">
        <v>41528</v>
      </c>
      <c r="P3056" s="50" t="s">
        <v>8081</v>
      </c>
      <c r="Q3056" s="47" t="s">
        <v>164</v>
      </c>
      <c r="R3056" s="47" t="s">
        <v>8087</v>
      </c>
      <c r="S3056" s="13" t="s">
        <v>20</v>
      </c>
    </row>
    <row r="3057" spans="1:19" ht="15" hidden="1" customHeight="1" x14ac:dyDescent="0.25">
      <c r="A3057" s="10">
        <v>666213</v>
      </c>
      <c r="B3057" s="10" t="s">
        <v>4784</v>
      </c>
      <c r="C3057" s="10"/>
      <c r="D3057" s="10"/>
      <c r="E3057" s="10"/>
      <c r="F3057" s="10" t="s">
        <v>4785</v>
      </c>
      <c r="G3057" s="11">
        <v>4632</v>
      </c>
      <c r="H3057" s="13"/>
      <c r="I3057" s="10" t="s">
        <v>151</v>
      </c>
      <c r="J3057" s="10">
        <v>12</v>
      </c>
      <c r="K3057" s="10">
        <v>2</v>
      </c>
      <c r="L3057" s="47"/>
      <c r="M3057" s="10" t="s">
        <v>45</v>
      </c>
      <c r="N3057" s="10"/>
      <c r="O3057" s="12">
        <v>41375</v>
      </c>
      <c r="P3057" s="4" t="s">
        <v>8076</v>
      </c>
      <c r="Q3057" s="10" t="s">
        <v>23</v>
      </c>
      <c r="R3057" s="10" t="s">
        <v>8088</v>
      </c>
      <c r="S3057" s="13" t="s">
        <v>20</v>
      </c>
    </row>
    <row r="3058" spans="1:19" ht="15" hidden="1" customHeight="1" x14ac:dyDescent="0.25">
      <c r="A3058" s="10">
        <v>666215</v>
      </c>
      <c r="B3058" s="10" t="s">
        <v>64</v>
      </c>
      <c r="C3058" s="10"/>
      <c r="D3058" s="10"/>
      <c r="E3058" s="10"/>
      <c r="F3058" s="10" t="s">
        <v>4786</v>
      </c>
      <c r="G3058" s="11">
        <v>2138</v>
      </c>
      <c r="H3058" s="13"/>
      <c r="I3058" s="10" t="s">
        <v>4787</v>
      </c>
      <c r="J3058" s="10" t="s">
        <v>4788</v>
      </c>
      <c r="K3058" s="47"/>
      <c r="L3058" s="47"/>
      <c r="M3058" s="10" t="s">
        <v>45</v>
      </c>
      <c r="N3058" s="10"/>
      <c r="O3058" s="12">
        <v>41375</v>
      </c>
      <c r="P3058" s="4" t="s">
        <v>8076</v>
      </c>
      <c r="Q3058" s="10" t="s">
        <v>87</v>
      </c>
      <c r="R3058" s="10" t="s">
        <v>8088</v>
      </c>
      <c r="S3058" s="13" t="s">
        <v>20</v>
      </c>
    </row>
    <row r="3059" spans="1:19" ht="15" hidden="1" customHeight="1" x14ac:dyDescent="0.25">
      <c r="A3059" s="10">
        <v>666221</v>
      </c>
      <c r="B3059" s="10" t="s">
        <v>64</v>
      </c>
      <c r="C3059" s="10"/>
      <c r="D3059" s="10"/>
      <c r="E3059" s="10"/>
      <c r="F3059" s="10" t="s">
        <v>4789</v>
      </c>
      <c r="G3059" s="11">
        <v>1880.5</v>
      </c>
      <c r="H3059" s="13"/>
      <c r="I3059" s="10" t="s">
        <v>4790</v>
      </c>
      <c r="J3059" s="10" t="s">
        <v>4791</v>
      </c>
      <c r="K3059" s="47"/>
      <c r="L3059" s="47"/>
      <c r="M3059" s="10" t="s">
        <v>45</v>
      </c>
      <c r="N3059" s="10"/>
      <c r="O3059" s="12">
        <v>41375</v>
      </c>
      <c r="P3059" s="4" t="s">
        <v>8076</v>
      </c>
      <c r="Q3059" s="10" t="s">
        <v>87</v>
      </c>
      <c r="R3059" s="10" t="s">
        <v>8088</v>
      </c>
      <c r="S3059" s="13" t="s">
        <v>20</v>
      </c>
    </row>
    <row r="3060" spans="1:19" ht="15" hidden="1" customHeight="1" x14ac:dyDescent="0.25">
      <c r="A3060" s="10">
        <v>666236</v>
      </c>
      <c r="B3060" s="10" t="s">
        <v>432</v>
      </c>
      <c r="C3060" s="10"/>
      <c r="D3060" s="10"/>
      <c r="E3060" s="10"/>
      <c r="F3060" s="10" t="s">
        <v>4792</v>
      </c>
      <c r="G3060" s="11">
        <v>8720</v>
      </c>
      <c r="H3060" s="13"/>
      <c r="I3060" s="10" t="s">
        <v>143</v>
      </c>
      <c r="J3060" s="10" t="s">
        <v>4793</v>
      </c>
      <c r="K3060" s="47"/>
      <c r="L3060" s="47"/>
      <c r="M3060" s="10" t="s">
        <v>45</v>
      </c>
      <c r="N3060" s="10"/>
      <c r="O3060" s="12">
        <v>41375</v>
      </c>
      <c r="P3060" s="4" t="s">
        <v>8076</v>
      </c>
      <c r="Q3060" s="10" t="s">
        <v>203</v>
      </c>
      <c r="R3060" s="10" t="s">
        <v>8088</v>
      </c>
      <c r="S3060" s="13" t="s">
        <v>20</v>
      </c>
    </row>
    <row r="3061" spans="1:19" ht="15" hidden="1" customHeight="1" x14ac:dyDescent="0.25">
      <c r="A3061" s="10">
        <v>666268</v>
      </c>
      <c r="B3061" s="10" t="s">
        <v>4794</v>
      </c>
      <c r="C3061" s="10"/>
      <c r="D3061" s="10"/>
      <c r="E3061" s="10"/>
      <c r="F3061" s="10" t="s">
        <v>4795</v>
      </c>
      <c r="G3061" s="11">
        <v>1077</v>
      </c>
      <c r="H3061" s="13"/>
      <c r="I3061" s="10">
        <v>10</v>
      </c>
      <c r="J3061" s="10">
        <v>12</v>
      </c>
      <c r="K3061" s="10" t="s">
        <v>1933</v>
      </c>
      <c r="L3061" s="47"/>
      <c r="M3061" s="10" t="s">
        <v>45</v>
      </c>
      <c r="N3061" s="10"/>
      <c r="O3061" s="12">
        <v>41375</v>
      </c>
      <c r="P3061" s="4" t="s">
        <v>8076</v>
      </c>
      <c r="Q3061" s="10" t="s">
        <v>31</v>
      </c>
      <c r="R3061" s="10" t="s">
        <v>8088</v>
      </c>
      <c r="S3061" s="13" t="s">
        <v>20</v>
      </c>
    </row>
    <row r="3062" spans="1:19" ht="15" hidden="1" customHeight="1" x14ac:dyDescent="0.25">
      <c r="A3062" s="10">
        <v>666270</v>
      </c>
      <c r="B3062" s="10" t="s">
        <v>4794</v>
      </c>
      <c r="C3062" s="10"/>
      <c r="D3062" s="10"/>
      <c r="E3062" s="10"/>
      <c r="F3062" s="10" t="s">
        <v>4796</v>
      </c>
      <c r="G3062" s="11">
        <v>961.75</v>
      </c>
      <c r="H3062" s="13"/>
      <c r="I3062" s="10">
        <v>10</v>
      </c>
      <c r="J3062" s="10">
        <v>12</v>
      </c>
      <c r="K3062" s="10" t="s">
        <v>204</v>
      </c>
      <c r="L3062" s="47"/>
      <c r="M3062" s="10" t="s">
        <v>45</v>
      </c>
      <c r="N3062" s="10"/>
      <c r="O3062" s="12">
        <v>41375</v>
      </c>
      <c r="P3062" s="4" t="s">
        <v>8076</v>
      </c>
      <c r="Q3062" s="10" t="s">
        <v>31</v>
      </c>
      <c r="R3062" s="10" t="s">
        <v>8088</v>
      </c>
      <c r="S3062" s="13" t="s">
        <v>20</v>
      </c>
    </row>
    <row r="3063" spans="1:19" ht="15" hidden="1" customHeight="1" x14ac:dyDescent="0.25">
      <c r="A3063" s="10">
        <v>666283</v>
      </c>
      <c r="B3063" s="10" t="s">
        <v>352</v>
      </c>
      <c r="C3063" s="10"/>
      <c r="D3063" s="10"/>
      <c r="E3063" s="10"/>
      <c r="F3063" s="10" t="s">
        <v>4797</v>
      </c>
      <c r="G3063" s="11">
        <v>1001</v>
      </c>
      <c r="H3063" s="13"/>
      <c r="I3063" s="10" t="s">
        <v>4798</v>
      </c>
      <c r="J3063" s="10" t="s">
        <v>4799</v>
      </c>
      <c r="K3063" s="47"/>
      <c r="L3063" s="47"/>
      <c r="M3063" s="10" t="s">
        <v>45</v>
      </c>
      <c r="N3063" s="10"/>
      <c r="O3063" s="12">
        <v>41375</v>
      </c>
      <c r="P3063" s="4" t="s">
        <v>8076</v>
      </c>
      <c r="Q3063" s="10" t="s">
        <v>39</v>
      </c>
      <c r="R3063" s="10" t="s">
        <v>8088</v>
      </c>
      <c r="S3063" s="13" t="s">
        <v>20</v>
      </c>
    </row>
    <row r="3064" spans="1:19" ht="15" hidden="1" customHeight="1" x14ac:dyDescent="0.25">
      <c r="A3064" s="10">
        <v>666354</v>
      </c>
      <c r="B3064" s="10" t="s">
        <v>115</v>
      </c>
      <c r="C3064" s="10"/>
      <c r="D3064" s="10"/>
      <c r="E3064" s="10"/>
      <c r="F3064" s="10" t="s">
        <v>4800</v>
      </c>
      <c r="G3064" s="11">
        <v>1896.52</v>
      </c>
      <c r="H3064" s="13"/>
      <c r="I3064" s="10" t="s">
        <v>343</v>
      </c>
      <c r="J3064" s="10" t="s">
        <v>198</v>
      </c>
      <c r="K3064" s="47"/>
      <c r="L3064" s="47"/>
      <c r="M3064" s="10" t="s">
        <v>45</v>
      </c>
      <c r="N3064" s="10"/>
      <c r="O3064" s="12">
        <v>41375</v>
      </c>
      <c r="P3064" s="4" t="s">
        <v>8076</v>
      </c>
      <c r="Q3064" s="10" t="s">
        <v>47</v>
      </c>
      <c r="R3064" s="10" t="s">
        <v>8088</v>
      </c>
      <c r="S3064" s="13" t="s">
        <v>20</v>
      </c>
    </row>
    <row r="3065" spans="1:19" ht="15" hidden="1" customHeight="1" x14ac:dyDescent="0.25">
      <c r="A3065" s="10">
        <v>666355</v>
      </c>
      <c r="B3065" s="10" t="s">
        <v>115</v>
      </c>
      <c r="C3065" s="10"/>
      <c r="D3065" s="10"/>
      <c r="E3065" s="10"/>
      <c r="F3065" s="10" t="s">
        <v>4801</v>
      </c>
      <c r="G3065" s="11">
        <v>1965.6</v>
      </c>
      <c r="H3065" s="13"/>
      <c r="I3065" s="10" t="s">
        <v>151</v>
      </c>
      <c r="J3065" s="10" t="s">
        <v>4802</v>
      </c>
      <c r="K3065" s="47"/>
      <c r="L3065" s="47"/>
      <c r="M3065" s="10" t="s">
        <v>45</v>
      </c>
      <c r="N3065" s="10"/>
      <c r="O3065" s="12">
        <v>41375</v>
      </c>
      <c r="P3065" s="4" t="s">
        <v>8076</v>
      </c>
      <c r="Q3065" s="10" t="s">
        <v>47</v>
      </c>
      <c r="R3065" s="10" t="s">
        <v>8088</v>
      </c>
      <c r="S3065" s="13" t="s">
        <v>20</v>
      </c>
    </row>
    <row r="3066" spans="1:19" ht="15" hidden="1" customHeight="1" x14ac:dyDescent="0.25">
      <c r="A3066" s="10">
        <v>666403</v>
      </c>
      <c r="B3066" s="10" t="s">
        <v>2184</v>
      </c>
      <c r="C3066" s="10"/>
      <c r="D3066" s="10"/>
      <c r="E3066" s="10"/>
      <c r="F3066" s="10" t="s">
        <v>4803</v>
      </c>
      <c r="G3066" s="11">
        <v>1099.5</v>
      </c>
      <c r="H3066" s="13"/>
      <c r="I3066" s="10" t="s">
        <v>307</v>
      </c>
      <c r="J3066" s="10">
        <v>12</v>
      </c>
      <c r="K3066" s="10" t="s">
        <v>4804</v>
      </c>
      <c r="L3066" s="47"/>
      <c r="M3066" s="10" t="s">
        <v>45</v>
      </c>
      <c r="N3066" s="10"/>
      <c r="O3066" s="12">
        <v>41375</v>
      </c>
      <c r="P3066" s="4" t="s">
        <v>8076</v>
      </c>
      <c r="Q3066" s="10" t="s">
        <v>34</v>
      </c>
      <c r="R3066" s="10" t="s">
        <v>8088</v>
      </c>
      <c r="S3066" s="13" t="s">
        <v>20</v>
      </c>
    </row>
    <row r="3067" spans="1:19" s="10" customFormat="1" ht="15" hidden="1" customHeight="1" x14ac:dyDescent="0.25">
      <c r="A3067" s="10">
        <v>704608</v>
      </c>
      <c r="B3067" s="10" t="s">
        <v>1154</v>
      </c>
      <c r="C3067" s="76" t="s">
        <v>8429</v>
      </c>
      <c r="D3067" s="76"/>
      <c r="E3067" s="76"/>
      <c r="F3067" s="10" t="s">
        <v>7832</v>
      </c>
      <c r="G3067" s="10">
        <v>2424</v>
      </c>
      <c r="I3067" s="10">
        <v>50</v>
      </c>
      <c r="J3067" s="10">
        <v>0</v>
      </c>
      <c r="K3067" s="10">
        <v>0</v>
      </c>
      <c r="L3067" s="10">
        <v>4</v>
      </c>
      <c r="M3067" s="10" t="s">
        <v>18</v>
      </c>
      <c r="N3067" s="10">
        <v>889673</v>
      </c>
      <c r="O3067" s="12">
        <v>41522</v>
      </c>
      <c r="P3067" s="4" t="s">
        <v>8081</v>
      </c>
      <c r="Q3067" s="10" t="s">
        <v>169</v>
      </c>
      <c r="R3067" s="10" t="s">
        <v>8088</v>
      </c>
      <c r="S3067" s="10" t="s">
        <v>26</v>
      </c>
    </row>
    <row r="3068" spans="1:19" s="10" customFormat="1" ht="15" hidden="1" customHeight="1" x14ac:dyDescent="0.25">
      <c r="A3068" s="10">
        <v>704609</v>
      </c>
      <c r="B3068" s="10" t="s">
        <v>1154</v>
      </c>
      <c r="C3068" s="76" t="s">
        <v>8429</v>
      </c>
      <c r="D3068" s="76"/>
      <c r="E3068" s="76"/>
      <c r="F3068" s="10" t="s">
        <v>7833</v>
      </c>
      <c r="G3068" s="10">
        <v>2453.1799999999998</v>
      </c>
      <c r="I3068" s="10">
        <v>55</v>
      </c>
      <c r="J3068" s="10">
        <v>0</v>
      </c>
      <c r="K3068" s="10">
        <v>0</v>
      </c>
      <c r="L3068" s="10">
        <v>4</v>
      </c>
      <c r="M3068" s="10" t="s">
        <v>18</v>
      </c>
      <c r="N3068" s="10">
        <v>889678</v>
      </c>
      <c r="O3068" s="12">
        <v>41522</v>
      </c>
      <c r="P3068" s="4" t="s">
        <v>8081</v>
      </c>
      <c r="Q3068" s="10" t="s">
        <v>169</v>
      </c>
      <c r="R3068" s="10" t="s">
        <v>8088</v>
      </c>
      <c r="S3068" s="10" t="s">
        <v>26</v>
      </c>
    </row>
    <row r="3069" spans="1:19" s="10" customFormat="1" ht="15" hidden="1" customHeight="1" x14ac:dyDescent="0.25">
      <c r="A3069" s="10">
        <v>665344</v>
      </c>
      <c r="B3069" s="10" t="s">
        <v>92</v>
      </c>
      <c r="C3069" s="76" t="s">
        <v>8431</v>
      </c>
      <c r="D3069" s="76"/>
      <c r="E3069" s="76"/>
      <c r="F3069" s="10" t="s">
        <v>4418</v>
      </c>
      <c r="G3069" s="11">
        <v>458.64</v>
      </c>
      <c r="I3069" s="10">
        <v>44</v>
      </c>
      <c r="J3069" s="10">
        <v>8</v>
      </c>
      <c r="K3069" s="10">
        <v>100</v>
      </c>
      <c r="L3069" s="10">
        <v>4</v>
      </c>
      <c r="M3069" s="10" t="s">
        <v>18</v>
      </c>
      <c r="N3069" s="10">
        <v>802837</v>
      </c>
      <c r="O3069" s="12">
        <v>41358</v>
      </c>
      <c r="P3069" s="4" t="s">
        <v>8075</v>
      </c>
      <c r="Q3069" s="10" t="s">
        <v>19</v>
      </c>
      <c r="R3069" s="10" t="s">
        <v>8088</v>
      </c>
      <c r="S3069" s="10" t="s">
        <v>26</v>
      </c>
    </row>
    <row r="3070" spans="1:19" ht="15" hidden="1" customHeight="1" x14ac:dyDescent="0.25">
      <c r="A3070" s="10">
        <v>666465</v>
      </c>
      <c r="B3070" s="10" t="s">
        <v>15</v>
      </c>
      <c r="C3070" s="10"/>
      <c r="D3070" s="10"/>
      <c r="E3070" s="10"/>
      <c r="F3070" s="10" t="s">
        <v>4809</v>
      </c>
      <c r="G3070" s="11">
        <v>3165</v>
      </c>
      <c r="H3070" s="13"/>
      <c r="I3070" s="10" t="s">
        <v>4810</v>
      </c>
      <c r="J3070" s="10">
        <v>15</v>
      </c>
      <c r="K3070" s="10">
        <v>2</v>
      </c>
      <c r="L3070" s="47"/>
      <c r="M3070" s="10" t="s">
        <v>45</v>
      </c>
      <c r="N3070" s="10"/>
      <c r="O3070" s="12">
        <v>41375</v>
      </c>
      <c r="P3070" s="4" t="s">
        <v>8076</v>
      </c>
      <c r="Q3070" s="10" t="s">
        <v>34</v>
      </c>
      <c r="R3070" s="10" t="s">
        <v>8088</v>
      </c>
      <c r="S3070" s="13" t="s">
        <v>20</v>
      </c>
    </row>
    <row r="3071" spans="1:19" ht="15" hidden="1" customHeight="1" x14ac:dyDescent="0.25">
      <c r="A3071" s="10">
        <v>666471</v>
      </c>
      <c r="B3071" s="10" t="s">
        <v>279</v>
      </c>
      <c r="C3071" s="10"/>
      <c r="D3071" s="10"/>
      <c r="E3071" s="10"/>
      <c r="F3071" s="10" t="s">
        <v>4811</v>
      </c>
      <c r="G3071" s="11">
        <v>3552</v>
      </c>
      <c r="H3071" s="13"/>
      <c r="I3071" s="10" t="s">
        <v>4812</v>
      </c>
      <c r="J3071" s="10" t="s">
        <v>4813</v>
      </c>
      <c r="K3071" s="47"/>
      <c r="L3071" s="47"/>
      <c r="M3071" s="10" t="s">
        <v>45</v>
      </c>
      <c r="N3071" s="10"/>
      <c r="O3071" s="12">
        <v>41375</v>
      </c>
      <c r="P3071" s="4" t="s">
        <v>8076</v>
      </c>
      <c r="Q3071" s="10" t="s">
        <v>52</v>
      </c>
      <c r="R3071" s="10" t="s">
        <v>8088</v>
      </c>
      <c r="S3071" s="13" t="s">
        <v>20</v>
      </c>
    </row>
    <row r="3072" spans="1:19" s="10" customFormat="1" ht="15" hidden="1" customHeight="1" x14ac:dyDescent="0.25">
      <c r="A3072" s="10">
        <v>663343</v>
      </c>
      <c r="B3072" s="10" t="s">
        <v>92</v>
      </c>
      <c r="C3072" s="76" t="s">
        <v>8431</v>
      </c>
      <c r="D3072" s="76"/>
      <c r="E3072" s="76"/>
      <c r="F3072" s="10" t="s">
        <v>4527</v>
      </c>
      <c r="G3072" s="11">
        <v>2823.54</v>
      </c>
      <c r="I3072" s="10">
        <v>57</v>
      </c>
      <c r="J3072" s="10">
        <v>16</v>
      </c>
      <c r="K3072" s="10">
        <v>105</v>
      </c>
      <c r="L3072" s="10">
        <v>4</v>
      </c>
      <c r="M3072" s="10" t="s">
        <v>45</v>
      </c>
      <c r="O3072" s="12">
        <v>41362</v>
      </c>
      <c r="P3072" s="4" t="s">
        <v>8075</v>
      </c>
      <c r="Q3072" s="10" t="s">
        <v>52</v>
      </c>
      <c r="R3072" s="10" t="s">
        <v>8088</v>
      </c>
      <c r="S3072" s="10" t="s">
        <v>26</v>
      </c>
    </row>
    <row r="3073" spans="1:19" s="10" customFormat="1" ht="15" hidden="1" customHeight="1" x14ac:dyDescent="0.25">
      <c r="A3073" s="10">
        <v>670094</v>
      </c>
      <c r="B3073" s="10" t="s">
        <v>252</v>
      </c>
      <c r="C3073" s="76" t="s">
        <v>8433</v>
      </c>
      <c r="D3073" s="76"/>
      <c r="E3073" s="76"/>
      <c r="F3073" s="10" t="s">
        <v>4822</v>
      </c>
      <c r="G3073" s="11">
        <v>26238.16</v>
      </c>
      <c r="I3073" s="10">
        <v>46</v>
      </c>
      <c r="J3073" s="10">
        <v>41</v>
      </c>
      <c r="K3073" s="10">
        <v>80</v>
      </c>
      <c r="L3073" s="10">
        <v>6</v>
      </c>
      <c r="M3073" s="10" t="s">
        <v>18</v>
      </c>
      <c r="N3073" s="10">
        <v>812259</v>
      </c>
      <c r="O3073" s="12">
        <v>41375</v>
      </c>
      <c r="P3073" s="4" t="s">
        <v>8076</v>
      </c>
      <c r="Q3073" s="10" t="s">
        <v>29</v>
      </c>
      <c r="R3073" s="10" t="s">
        <v>8088</v>
      </c>
      <c r="S3073" s="10" t="s">
        <v>26</v>
      </c>
    </row>
    <row r="3074" spans="1:19" s="10" customFormat="1" ht="15" hidden="1" customHeight="1" x14ac:dyDescent="0.25">
      <c r="A3074" s="10">
        <v>658456</v>
      </c>
      <c r="B3074" s="10" t="s">
        <v>64</v>
      </c>
      <c r="C3074" s="76" t="s">
        <v>8437</v>
      </c>
      <c r="D3074" s="76"/>
      <c r="E3074" s="76"/>
      <c r="F3074" s="10" t="s">
        <v>4142</v>
      </c>
      <c r="G3074" s="11">
        <v>819.84</v>
      </c>
      <c r="I3074" s="10">
        <v>5.75</v>
      </c>
      <c r="K3074" s="10">
        <v>8.25</v>
      </c>
      <c r="L3074" s="10">
        <v>4</v>
      </c>
      <c r="M3074" s="10" t="s">
        <v>45</v>
      </c>
      <c r="O3074" s="12">
        <v>41344</v>
      </c>
      <c r="P3074" s="4" t="s">
        <v>8075</v>
      </c>
      <c r="Q3074" s="10" t="s">
        <v>169</v>
      </c>
      <c r="R3074" s="10" t="s">
        <v>8088</v>
      </c>
      <c r="S3074" s="10" t="s">
        <v>26</v>
      </c>
    </row>
    <row r="3075" spans="1:19" s="10" customFormat="1" ht="15" hidden="1" customHeight="1" x14ac:dyDescent="0.25">
      <c r="A3075" s="10">
        <v>635515</v>
      </c>
      <c r="B3075" s="10" t="s">
        <v>64</v>
      </c>
      <c r="C3075" s="76" t="s">
        <v>8437</v>
      </c>
      <c r="D3075" s="76"/>
      <c r="E3075" s="76"/>
      <c r="F3075" s="10" t="s">
        <v>1619</v>
      </c>
      <c r="G3075" s="11">
        <v>842.5</v>
      </c>
      <c r="I3075" s="10">
        <v>7.5</v>
      </c>
      <c r="K3075" s="10">
        <v>11.5</v>
      </c>
      <c r="L3075" s="10">
        <v>3</v>
      </c>
      <c r="M3075" s="10" t="s">
        <v>18</v>
      </c>
      <c r="N3075" s="10">
        <v>742307</v>
      </c>
      <c r="O3075" s="12">
        <v>41225</v>
      </c>
      <c r="P3075" s="4" t="s">
        <v>8071</v>
      </c>
      <c r="Q3075" s="10" t="s">
        <v>103</v>
      </c>
      <c r="R3075" s="10" t="s">
        <v>8087</v>
      </c>
      <c r="S3075" s="10" t="s">
        <v>26</v>
      </c>
    </row>
    <row r="3076" spans="1:19" ht="15" hidden="1" customHeight="1" x14ac:dyDescent="0.25">
      <c r="A3076" s="10">
        <v>666511</v>
      </c>
      <c r="B3076" s="10" t="s">
        <v>4818</v>
      </c>
      <c r="C3076" s="10"/>
      <c r="D3076" s="10"/>
      <c r="E3076" s="10"/>
      <c r="F3076" s="10" t="s">
        <v>4819</v>
      </c>
      <c r="G3076" s="11">
        <v>2308.5</v>
      </c>
      <c r="H3076" s="13"/>
      <c r="I3076" s="10">
        <v>5</v>
      </c>
      <c r="J3076" s="10" t="s">
        <v>4820</v>
      </c>
      <c r="K3076" s="47"/>
      <c r="L3076" s="47"/>
      <c r="M3076" s="10" t="s">
        <v>45</v>
      </c>
      <c r="N3076" s="10"/>
      <c r="O3076" s="12">
        <v>41375</v>
      </c>
      <c r="P3076" s="4" t="s">
        <v>8076</v>
      </c>
      <c r="Q3076" s="10" t="s">
        <v>3113</v>
      </c>
      <c r="R3076" s="10" t="s">
        <v>8088</v>
      </c>
      <c r="S3076" s="13" t="s">
        <v>20</v>
      </c>
    </row>
    <row r="3077" spans="1:19" ht="15" hidden="1" customHeight="1" x14ac:dyDescent="0.25">
      <c r="A3077" s="10">
        <v>666512</v>
      </c>
      <c r="B3077" s="10" t="s">
        <v>4818</v>
      </c>
      <c r="C3077" s="10"/>
      <c r="D3077" s="10"/>
      <c r="E3077" s="10"/>
      <c r="F3077" s="10" t="s">
        <v>4821</v>
      </c>
      <c r="G3077" s="11">
        <v>1935.75</v>
      </c>
      <c r="H3077" s="13"/>
      <c r="I3077" s="10">
        <v>10</v>
      </c>
      <c r="J3077" s="10" t="s">
        <v>2160</v>
      </c>
      <c r="K3077" s="47"/>
      <c r="L3077" s="47"/>
      <c r="M3077" s="10" t="s">
        <v>45</v>
      </c>
      <c r="N3077" s="10"/>
      <c r="O3077" s="12">
        <v>41375</v>
      </c>
      <c r="P3077" s="4" t="s">
        <v>8076</v>
      </c>
      <c r="Q3077" s="10" t="s">
        <v>3113</v>
      </c>
      <c r="R3077" s="10" t="s">
        <v>8088</v>
      </c>
      <c r="S3077" s="13" t="s">
        <v>20</v>
      </c>
    </row>
    <row r="3078" spans="1:19" s="10" customFormat="1" ht="15" hidden="1" customHeight="1" x14ac:dyDescent="0.25">
      <c r="A3078" s="10">
        <v>661506</v>
      </c>
      <c r="B3078" s="10" t="s">
        <v>64</v>
      </c>
      <c r="C3078" s="76" t="s">
        <v>8437</v>
      </c>
      <c r="D3078" s="76"/>
      <c r="E3078" s="76"/>
      <c r="F3078" s="10" t="s">
        <v>4272</v>
      </c>
      <c r="G3078" s="11">
        <v>1555.5</v>
      </c>
      <c r="I3078" s="10">
        <v>5.88</v>
      </c>
      <c r="K3078" s="10">
        <v>10</v>
      </c>
      <c r="L3078" s="10">
        <v>4</v>
      </c>
      <c r="M3078" s="10" t="s">
        <v>18</v>
      </c>
      <c r="N3078" s="10">
        <v>799385</v>
      </c>
      <c r="O3078" s="12">
        <v>41351</v>
      </c>
      <c r="P3078" s="4" t="s">
        <v>8075</v>
      </c>
      <c r="Q3078" s="10" t="s">
        <v>169</v>
      </c>
      <c r="R3078" s="10" t="s">
        <v>8088</v>
      </c>
      <c r="S3078" s="10" t="s">
        <v>26</v>
      </c>
    </row>
    <row r="3079" spans="1:19" s="10" customFormat="1" ht="15" hidden="1" customHeight="1" x14ac:dyDescent="0.25">
      <c r="A3079" s="10">
        <v>684619</v>
      </c>
      <c r="B3079" s="10" t="s">
        <v>64</v>
      </c>
      <c r="C3079" s="76" t="s">
        <v>8437</v>
      </c>
      <c r="D3079" s="76"/>
      <c r="E3079" s="76"/>
      <c r="F3079" s="10" t="s">
        <v>5895</v>
      </c>
      <c r="G3079" s="11">
        <v>1536.5</v>
      </c>
      <c r="I3079" s="10">
        <v>5.88</v>
      </c>
      <c r="K3079" s="10">
        <v>10</v>
      </c>
      <c r="L3079" s="10">
        <v>4</v>
      </c>
      <c r="M3079" s="10" t="s">
        <v>18</v>
      </c>
      <c r="N3079" s="10">
        <v>843089</v>
      </c>
      <c r="O3079" s="12">
        <v>41432</v>
      </c>
      <c r="P3079" s="4" t="s">
        <v>8078</v>
      </c>
      <c r="Q3079" s="10" t="s">
        <v>29</v>
      </c>
      <c r="R3079" s="10" t="s">
        <v>8088</v>
      </c>
      <c r="S3079" s="10" t="s">
        <v>26</v>
      </c>
    </row>
    <row r="3080" spans="1:19" s="10" customFormat="1" ht="15" hidden="1" customHeight="1" x14ac:dyDescent="0.25">
      <c r="A3080" s="10">
        <v>692378</v>
      </c>
      <c r="B3080" s="10" t="s">
        <v>64</v>
      </c>
      <c r="C3080" s="76" t="s">
        <v>8437</v>
      </c>
      <c r="D3080" s="76"/>
      <c r="E3080" s="76"/>
      <c r="F3080" s="10" t="s">
        <v>6641</v>
      </c>
      <c r="G3080" s="10">
        <v>1536.5</v>
      </c>
      <c r="I3080" s="10">
        <v>5.88</v>
      </c>
      <c r="K3080" s="10">
        <v>10</v>
      </c>
      <c r="L3080" s="10">
        <v>4</v>
      </c>
      <c r="M3080" s="10" t="s">
        <v>18</v>
      </c>
      <c r="N3080" s="10">
        <v>860557</v>
      </c>
      <c r="O3080" s="12">
        <v>41467</v>
      </c>
      <c r="P3080" s="4" t="s">
        <v>8079</v>
      </c>
      <c r="Q3080" s="10" t="s">
        <v>29</v>
      </c>
      <c r="R3080" s="10" t="s">
        <v>8087</v>
      </c>
      <c r="S3080" s="10" t="s">
        <v>26</v>
      </c>
    </row>
    <row r="3081" spans="1:19" s="10" customFormat="1" ht="15" hidden="1" customHeight="1" x14ac:dyDescent="0.25">
      <c r="A3081" s="10">
        <v>692378</v>
      </c>
      <c r="B3081" s="10" t="s">
        <v>64</v>
      </c>
      <c r="C3081" s="76" t="s">
        <v>8437</v>
      </c>
      <c r="D3081" s="76"/>
      <c r="E3081" s="76"/>
      <c r="F3081" s="10" t="s">
        <v>6641</v>
      </c>
      <c r="G3081" s="10">
        <v>1536.5</v>
      </c>
      <c r="I3081" s="10">
        <v>5.88</v>
      </c>
      <c r="K3081" s="10">
        <v>10</v>
      </c>
      <c r="L3081" s="10">
        <v>4</v>
      </c>
      <c r="M3081" s="10" t="s">
        <v>18</v>
      </c>
      <c r="N3081" s="10">
        <v>860557</v>
      </c>
      <c r="O3081" s="12">
        <v>41467</v>
      </c>
      <c r="P3081" s="4" t="s">
        <v>8079</v>
      </c>
      <c r="Q3081" s="10" t="s">
        <v>29</v>
      </c>
      <c r="R3081" s="10" t="s">
        <v>8087</v>
      </c>
      <c r="S3081" s="10" t="s">
        <v>26</v>
      </c>
    </row>
    <row r="3082" spans="1:19" s="10" customFormat="1" ht="15" hidden="1" customHeight="1" x14ac:dyDescent="0.25">
      <c r="A3082" s="10">
        <v>695747</v>
      </c>
      <c r="B3082" s="10" t="s">
        <v>64</v>
      </c>
      <c r="C3082" s="76" t="s">
        <v>8437</v>
      </c>
      <c r="D3082" s="76"/>
      <c r="E3082" s="76"/>
      <c r="F3082" s="10" t="s">
        <v>6641</v>
      </c>
      <c r="G3082" s="10">
        <v>1536.5</v>
      </c>
      <c r="I3082" s="10">
        <v>5.88</v>
      </c>
      <c r="K3082" s="10">
        <v>10</v>
      </c>
      <c r="L3082" s="10">
        <v>4</v>
      </c>
      <c r="M3082" s="10" t="s">
        <v>18</v>
      </c>
      <c r="N3082" s="10">
        <v>868393</v>
      </c>
      <c r="O3082" s="12">
        <v>41481</v>
      </c>
      <c r="P3082" s="4" t="s">
        <v>8079</v>
      </c>
      <c r="Q3082" s="10" t="s">
        <v>25</v>
      </c>
      <c r="R3082" s="10" t="s">
        <v>8087</v>
      </c>
      <c r="S3082" s="10" t="s">
        <v>26</v>
      </c>
    </row>
    <row r="3083" spans="1:19" s="10" customFormat="1" ht="15" hidden="1" customHeight="1" x14ac:dyDescent="0.25">
      <c r="A3083" s="10">
        <v>695747</v>
      </c>
      <c r="B3083" s="10" t="s">
        <v>64</v>
      </c>
      <c r="C3083" s="76" t="s">
        <v>8437</v>
      </c>
      <c r="D3083" s="76"/>
      <c r="E3083" s="76"/>
      <c r="F3083" s="10" t="s">
        <v>6641</v>
      </c>
      <c r="G3083" s="10">
        <v>1536.5</v>
      </c>
      <c r="I3083" s="10">
        <v>5.88</v>
      </c>
      <c r="K3083" s="10">
        <v>10</v>
      </c>
      <c r="L3083" s="10">
        <v>4</v>
      </c>
      <c r="M3083" s="10" t="s">
        <v>18</v>
      </c>
      <c r="N3083" s="10">
        <v>868393</v>
      </c>
      <c r="O3083" s="12">
        <v>41481</v>
      </c>
      <c r="P3083" s="4" t="s">
        <v>8079</v>
      </c>
      <c r="Q3083" s="10" t="s">
        <v>25</v>
      </c>
      <c r="R3083" s="10" t="s">
        <v>8087</v>
      </c>
      <c r="S3083" s="10" t="s">
        <v>26</v>
      </c>
    </row>
    <row r="3084" spans="1:19" ht="15" hidden="1" customHeight="1" x14ac:dyDescent="0.25">
      <c r="A3084" s="10">
        <v>666564</v>
      </c>
      <c r="B3084" s="10" t="s">
        <v>244</v>
      </c>
      <c r="C3084" s="10"/>
      <c r="D3084" s="10"/>
      <c r="E3084" s="10"/>
      <c r="F3084" s="10" t="s">
        <v>245</v>
      </c>
      <c r="G3084" s="11">
        <v>0</v>
      </c>
      <c r="H3084" s="13"/>
      <c r="I3084" s="10" t="s">
        <v>246</v>
      </c>
      <c r="J3084" s="10">
        <v>10</v>
      </c>
      <c r="K3084" s="10" t="s">
        <v>247</v>
      </c>
      <c r="L3084" s="47"/>
      <c r="M3084" s="10" t="s">
        <v>45</v>
      </c>
      <c r="N3084" s="10"/>
      <c r="O3084" s="12">
        <v>41376</v>
      </c>
      <c r="P3084" s="4" t="s">
        <v>8076</v>
      </c>
      <c r="Q3084" s="10" t="s">
        <v>169</v>
      </c>
      <c r="R3084" s="47" t="s">
        <v>8087</v>
      </c>
      <c r="S3084" s="13" t="s">
        <v>20</v>
      </c>
    </row>
    <row r="3085" spans="1:19" ht="15" hidden="1" customHeight="1" x14ac:dyDescent="0.25">
      <c r="A3085" s="10">
        <v>666574</v>
      </c>
      <c r="B3085" s="10" t="s">
        <v>4825</v>
      </c>
      <c r="C3085" s="10"/>
      <c r="D3085" s="10"/>
      <c r="E3085" s="10"/>
      <c r="F3085" s="10" t="s">
        <v>4826</v>
      </c>
      <c r="G3085" s="11">
        <v>0</v>
      </c>
      <c r="H3085" s="13"/>
      <c r="I3085" s="10">
        <v>40</v>
      </c>
      <c r="J3085" s="47"/>
      <c r="K3085" s="47"/>
      <c r="L3085" s="10">
        <v>7</v>
      </c>
      <c r="M3085" s="10" t="s">
        <v>45</v>
      </c>
      <c r="N3085" s="10"/>
      <c r="O3085" s="12">
        <v>41376</v>
      </c>
      <c r="P3085" s="4" t="s">
        <v>8076</v>
      </c>
      <c r="Q3085" s="10" t="s">
        <v>39</v>
      </c>
      <c r="R3085" s="10" t="s">
        <v>8088</v>
      </c>
      <c r="S3085" s="13" t="s">
        <v>20</v>
      </c>
    </row>
    <row r="3086" spans="1:19" s="10" customFormat="1" ht="15" hidden="1" customHeight="1" x14ac:dyDescent="0.25">
      <c r="A3086" s="10">
        <v>690543</v>
      </c>
      <c r="B3086" s="10" t="s">
        <v>64</v>
      </c>
      <c r="C3086" s="76" t="s">
        <v>8437</v>
      </c>
      <c r="D3086" s="76"/>
      <c r="E3086" s="76"/>
      <c r="F3086" s="10" t="s">
        <v>6501</v>
      </c>
      <c r="G3086" s="10">
        <v>874.88</v>
      </c>
      <c r="I3086" s="10">
        <v>6</v>
      </c>
      <c r="J3086" s="10">
        <v>0</v>
      </c>
      <c r="K3086" s="10">
        <v>10.5</v>
      </c>
      <c r="L3086" s="10">
        <v>3</v>
      </c>
      <c r="M3086" s="10" t="s">
        <v>18</v>
      </c>
      <c r="N3086" s="10">
        <v>857887</v>
      </c>
      <c r="O3086" s="12">
        <v>41464</v>
      </c>
      <c r="P3086" s="4" t="s">
        <v>8079</v>
      </c>
      <c r="Q3086" s="10" t="s">
        <v>39</v>
      </c>
      <c r="R3086" s="10" t="s">
        <v>8088</v>
      </c>
      <c r="S3086" s="10" t="s">
        <v>26</v>
      </c>
    </row>
    <row r="3087" spans="1:19" s="10" customFormat="1" ht="15" hidden="1" customHeight="1" x14ac:dyDescent="0.25">
      <c r="A3087" s="10">
        <v>690543</v>
      </c>
      <c r="B3087" s="10" t="s">
        <v>64</v>
      </c>
      <c r="C3087" s="76" t="s">
        <v>8437</v>
      </c>
      <c r="D3087" s="76"/>
      <c r="E3087" s="76"/>
      <c r="F3087" s="10" t="s">
        <v>6501</v>
      </c>
      <c r="G3087" s="10">
        <v>874.88</v>
      </c>
      <c r="I3087" s="10">
        <v>6</v>
      </c>
      <c r="J3087" s="10">
        <v>0</v>
      </c>
      <c r="K3087" s="10">
        <v>10.5</v>
      </c>
      <c r="L3087" s="10">
        <v>3</v>
      </c>
      <c r="M3087" s="10" t="s">
        <v>18</v>
      </c>
      <c r="N3087" s="10">
        <v>857887</v>
      </c>
      <c r="O3087" s="12">
        <v>41464</v>
      </c>
      <c r="P3087" s="4" t="s">
        <v>8079</v>
      </c>
      <c r="Q3087" s="10" t="s">
        <v>39</v>
      </c>
      <c r="R3087" s="10" t="s">
        <v>8088</v>
      </c>
      <c r="S3087" s="10" t="s">
        <v>26</v>
      </c>
    </row>
    <row r="3088" spans="1:19" s="10" customFormat="1" ht="15" hidden="1" customHeight="1" x14ac:dyDescent="0.25">
      <c r="A3088" s="10">
        <v>630644</v>
      </c>
      <c r="B3088" s="10" t="s">
        <v>1382</v>
      </c>
      <c r="C3088" s="76" t="s">
        <v>8437</v>
      </c>
      <c r="D3088" s="76"/>
      <c r="E3088" s="76"/>
      <c r="F3088" s="10" t="s">
        <v>1383</v>
      </c>
      <c r="G3088" s="11">
        <v>1613.25</v>
      </c>
      <c r="I3088" s="10">
        <v>6</v>
      </c>
      <c r="K3088" s="10">
        <v>9</v>
      </c>
      <c r="L3088" s="10">
        <v>3</v>
      </c>
      <c r="M3088" s="10" t="s">
        <v>45</v>
      </c>
      <c r="O3088" s="12">
        <v>41218</v>
      </c>
      <c r="P3088" s="4" t="s">
        <v>8071</v>
      </c>
      <c r="Q3088" s="10" t="s">
        <v>169</v>
      </c>
      <c r="R3088" s="10" t="s">
        <v>8088</v>
      </c>
      <c r="S3088" s="10" t="s">
        <v>26</v>
      </c>
    </row>
    <row r="3089" spans="1:19" ht="15" hidden="1" customHeight="1" x14ac:dyDescent="0.25">
      <c r="A3089" s="10">
        <v>666633</v>
      </c>
      <c r="B3089" s="10" t="s">
        <v>927</v>
      </c>
      <c r="C3089" s="10"/>
      <c r="D3089" s="10"/>
      <c r="E3089" s="10"/>
      <c r="F3089" s="10" t="s">
        <v>4831</v>
      </c>
      <c r="G3089" s="11">
        <v>0</v>
      </c>
      <c r="H3089" s="13"/>
      <c r="I3089" s="10">
        <v>22</v>
      </c>
      <c r="J3089" s="10">
        <v>14</v>
      </c>
      <c r="K3089" s="10" t="s">
        <v>4832</v>
      </c>
      <c r="L3089" s="47"/>
      <c r="M3089" s="10" t="s">
        <v>45</v>
      </c>
      <c r="N3089" s="10"/>
      <c r="O3089" s="12">
        <v>41376</v>
      </c>
      <c r="P3089" s="4" t="s">
        <v>8076</v>
      </c>
      <c r="Q3089" s="10" t="s">
        <v>47</v>
      </c>
      <c r="R3089" s="10" t="s">
        <v>8088</v>
      </c>
      <c r="S3089" s="13" t="s">
        <v>20</v>
      </c>
    </row>
    <row r="3090" spans="1:19" s="10" customFormat="1" ht="15" hidden="1" customHeight="1" x14ac:dyDescent="0.25">
      <c r="A3090" s="10">
        <v>635513</v>
      </c>
      <c r="B3090" s="10" t="s">
        <v>64</v>
      </c>
      <c r="C3090" s="76" t="s">
        <v>8437</v>
      </c>
      <c r="D3090" s="76"/>
      <c r="E3090" s="76"/>
      <c r="F3090" s="10" t="s">
        <v>454</v>
      </c>
      <c r="G3090" s="11">
        <v>1861.44</v>
      </c>
      <c r="I3090" s="10">
        <v>9</v>
      </c>
      <c r="K3090" s="10">
        <v>14.5</v>
      </c>
      <c r="L3090" s="10">
        <v>3</v>
      </c>
      <c r="M3090" s="10" t="s">
        <v>18</v>
      </c>
      <c r="N3090" s="10">
        <v>742272</v>
      </c>
      <c r="O3090" s="12">
        <v>41225</v>
      </c>
      <c r="P3090" s="4" t="s">
        <v>8071</v>
      </c>
      <c r="Q3090" s="10" t="s">
        <v>103</v>
      </c>
      <c r="R3090" s="10" t="s">
        <v>8087</v>
      </c>
      <c r="S3090" s="10" t="s">
        <v>26</v>
      </c>
    </row>
    <row r="3091" spans="1:19" ht="15" hidden="1" customHeight="1" x14ac:dyDescent="0.25">
      <c r="A3091" s="10">
        <v>666660</v>
      </c>
      <c r="B3091" s="10" t="s">
        <v>551</v>
      </c>
      <c r="C3091" s="10"/>
      <c r="D3091" s="10"/>
      <c r="E3091" s="10"/>
      <c r="F3091" s="10" t="s">
        <v>4834</v>
      </c>
      <c r="G3091" s="11">
        <v>1887</v>
      </c>
      <c r="H3091" s="13"/>
      <c r="I3091" s="10">
        <v>5</v>
      </c>
      <c r="J3091" s="10" t="s">
        <v>4835</v>
      </c>
      <c r="K3091" s="47"/>
      <c r="L3091" s="47"/>
      <c r="M3091" s="10" t="s">
        <v>45</v>
      </c>
      <c r="N3091" s="10"/>
      <c r="O3091" s="12">
        <v>41376</v>
      </c>
      <c r="P3091" s="4" t="s">
        <v>8076</v>
      </c>
      <c r="Q3091" s="10" t="s">
        <v>39</v>
      </c>
      <c r="R3091" s="10" t="s">
        <v>8088</v>
      </c>
      <c r="S3091" s="13" t="s">
        <v>20</v>
      </c>
    </row>
    <row r="3092" spans="1:19" ht="15" hidden="1" customHeight="1" x14ac:dyDescent="0.25">
      <c r="A3092" s="10">
        <v>666661</v>
      </c>
      <c r="B3092" s="10" t="s">
        <v>551</v>
      </c>
      <c r="C3092" s="10"/>
      <c r="D3092" s="10"/>
      <c r="E3092" s="10"/>
      <c r="F3092" s="10" t="s">
        <v>4836</v>
      </c>
      <c r="G3092" s="11">
        <v>1667.25</v>
      </c>
      <c r="H3092" s="47"/>
      <c r="I3092" s="10">
        <v>6</v>
      </c>
      <c r="J3092" s="10" t="s">
        <v>4837</v>
      </c>
      <c r="K3092" s="47"/>
      <c r="L3092" s="47"/>
      <c r="M3092" s="10" t="s">
        <v>45</v>
      </c>
      <c r="N3092" s="10"/>
      <c r="O3092" s="12">
        <v>41376</v>
      </c>
      <c r="P3092" s="4" t="s">
        <v>8076</v>
      </c>
      <c r="Q3092" s="10" t="s">
        <v>39</v>
      </c>
      <c r="R3092" s="10" t="s">
        <v>8088</v>
      </c>
      <c r="S3092" s="13" t="s">
        <v>20</v>
      </c>
    </row>
    <row r="3093" spans="1:19" ht="15" hidden="1" customHeight="1" x14ac:dyDescent="0.25">
      <c r="A3093" s="10">
        <v>666664</v>
      </c>
      <c r="B3093" s="10" t="s">
        <v>551</v>
      </c>
      <c r="C3093" s="10"/>
      <c r="D3093" s="10"/>
      <c r="E3093" s="10"/>
      <c r="F3093" s="10" t="s">
        <v>4838</v>
      </c>
      <c r="G3093" s="11">
        <v>1490.45</v>
      </c>
      <c r="H3093" s="13"/>
      <c r="I3093" s="10">
        <v>10</v>
      </c>
      <c r="J3093" s="10" t="s">
        <v>4839</v>
      </c>
      <c r="K3093" s="47"/>
      <c r="L3093" s="47"/>
      <c r="M3093" s="10" t="s">
        <v>45</v>
      </c>
      <c r="N3093" s="10"/>
      <c r="O3093" s="12">
        <v>41376</v>
      </c>
      <c r="P3093" s="4" t="s">
        <v>8076</v>
      </c>
      <c r="Q3093" s="10" t="s">
        <v>39</v>
      </c>
      <c r="R3093" s="10" t="s">
        <v>8088</v>
      </c>
      <c r="S3093" s="13" t="s">
        <v>20</v>
      </c>
    </row>
    <row r="3094" spans="1:19" ht="15" hidden="1" customHeight="1" x14ac:dyDescent="0.25">
      <c r="A3094" s="10">
        <v>666674</v>
      </c>
      <c r="B3094" s="10" t="s">
        <v>488</v>
      </c>
      <c r="C3094" s="10"/>
      <c r="D3094" s="10"/>
      <c r="E3094" s="10"/>
      <c r="F3094" s="10" t="s">
        <v>4840</v>
      </c>
      <c r="G3094" s="11">
        <v>4614.68</v>
      </c>
      <c r="H3094" s="13"/>
      <c r="I3094" s="10">
        <v>50</v>
      </c>
      <c r="J3094" s="10">
        <v>49</v>
      </c>
      <c r="K3094" s="10" t="s">
        <v>4841</v>
      </c>
      <c r="L3094" s="13"/>
      <c r="M3094" s="10" t="s">
        <v>45</v>
      </c>
      <c r="N3094" s="10"/>
      <c r="O3094" s="12">
        <v>41376</v>
      </c>
      <c r="P3094" s="4" t="s">
        <v>8076</v>
      </c>
      <c r="Q3094" s="10" t="s">
        <v>39</v>
      </c>
      <c r="R3094" s="10" t="s">
        <v>8088</v>
      </c>
      <c r="S3094" s="13" t="s">
        <v>20</v>
      </c>
    </row>
    <row r="3095" spans="1:19" s="10" customFormat="1" ht="15" hidden="1" customHeight="1" x14ac:dyDescent="0.25">
      <c r="A3095" s="10">
        <v>644884</v>
      </c>
      <c r="B3095" s="10" t="s">
        <v>64</v>
      </c>
      <c r="C3095" s="76" t="s">
        <v>8437</v>
      </c>
      <c r="D3095" s="76"/>
      <c r="E3095" s="76"/>
      <c r="F3095" s="10" t="s">
        <v>454</v>
      </c>
      <c r="G3095" s="11">
        <v>1850.52</v>
      </c>
      <c r="I3095" s="10">
        <v>9</v>
      </c>
      <c r="K3095" s="10">
        <v>14.5</v>
      </c>
      <c r="L3095" s="10">
        <v>3</v>
      </c>
      <c r="M3095" s="10" t="s">
        <v>18</v>
      </c>
      <c r="N3095" s="10">
        <v>761667</v>
      </c>
      <c r="O3095" s="12">
        <v>41271</v>
      </c>
      <c r="P3095" s="4" t="s">
        <v>8072</v>
      </c>
      <c r="Q3095" s="10" t="s">
        <v>25</v>
      </c>
      <c r="R3095" s="10" t="s">
        <v>8087</v>
      </c>
      <c r="S3095" s="10" t="s">
        <v>26</v>
      </c>
    </row>
    <row r="3096" spans="1:19" ht="15" hidden="1" customHeight="1" x14ac:dyDescent="0.25">
      <c r="A3096" s="10">
        <v>666686</v>
      </c>
      <c r="B3096" s="10" t="s">
        <v>285</v>
      </c>
      <c r="C3096" s="10"/>
      <c r="D3096" s="10"/>
      <c r="E3096" s="10"/>
      <c r="F3096" s="10" t="s">
        <v>4843</v>
      </c>
      <c r="G3096" s="11">
        <v>4527.75</v>
      </c>
      <c r="H3096" s="13"/>
      <c r="I3096" s="10" t="s">
        <v>205</v>
      </c>
      <c r="J3096" s="10" t="s">
        <v>800</v>
      </c>
      <c r="K3096" s="47"/>
      <c r="L3096" s="47"/>
      <c r="M3096" s="10" t="s">
        <v>45</v>
      </c>
      <c r="N3096" s="10"/>
      <c r="O3096" s="12">
        <v>41376</v>
      </c>
      <c r="P3096" s="4" t="s">
        <v>8076</v>
      </c>
      <c r="Q3096" s="10" t="s">
        <v>164</v>
      </c>
      <c r="R3096" s="10" t="s">
        <v>8088</v>
      </c>
      <c r="S3096" s="13" t="s">
        <v>20</v>
      </c>
    </row>
    <row r="3097" spans="1:19" ht="15" hidden="1" customHeight="1" x14ac:dyDescent="0.25">
      <c r="A3097" s="10">
        <v>666727</v>
      </c>
      <c r="B3097" s="10" t="s">
        <v>64</v>
      </c>
      <c r="C3097" s="10"/>
      <c r="D3097" s="10"/>
      <c r="E3097" s="10"/>
      <c r="F3097" s="10" t="s">
        <v>4844</v>
      </c>
      <c r="G3097" s="11">
        <v>3258</v>
      </c>
      <c r="H3097" s="13"/>
      <c r="I3097" s="10">
        <v>11</v>
      </c>
      <c r="J3097" s="10">
        <v>14</v>
      </c>
      <c r="K3097" s="10" t="s">
        <v>4845</v>
      </c>
      <c r="L3097" s="47"/>
      <c r="M3097" s="10" t="s">
        <v>45</v>
      </c>
      <c r="N3097" s="10"/>
      <c r="O3097" s="12">
        <v>41376</v>
      </c>
      <c r="P3097" s="4" t="s">
        <v>8076</v>
      </c>
      <c r="Q3097" s="10" t="s">
        <v>169</v>
      </c>
      <c r="R3097" s="10" t="s">
        <v>8088</v>
      </c>
      <c r="S3097" s="13" t="s">
        <v>20</v>
      </c>
    </row>
    <row r="3098" spans="1:19" ht="15" hidden="1" customHeight="1" x14ac:dyDescent="0.25">
      <c r="A3098" s="10">
        <v>666734</v>
      </c>
      <c r="B3098" s="10" t="s">
        <v>838</v>
      </c>
      <c r="C3098" s="10"/>
      <c r="D3098" s="10"/>
      <c r="E3098" s="10"/>
      <c r="F3098" s="10" t="s">
        <v>4846</v>
      </c>
      <c r="G3098" s="11">
        <v>7770</v>
      </c>
      <c r="H3098" s="13"/>
      <c r="I3098" s="10">
        <v>12</v>
      </c>
      <c r="J3098" s="10">
        <v>18</v>
      </c>
      <c r="K3098" s="10" t="s">
        <v>4847</v>
      </c>
      <c r="L3098" s="47"/>
      <c r="M3098" s="10" t="s">
        <v>45</v>
      </c>
      <c r="N3098" s="10"/>
      <c r="O3098" s="12">
        <v>41376</v>
      </c>
      <c r="P3098" s="4" t="s">
        <v>8076</v>
      </c>
      <c r="Q3098" s="10" t="s">
        <v>31</v>
      </c>
      <c r="R3098" s="10" t="s">
        <v>8088</v>
      </c>
      <c r="S3098" s="13" t="s">
        <v>20</v>
      </c>
    </row>
    <row r="3099" spans="1:19" ht="15" hidden="1" customHeight="1" x14ac:dyDescent="0.25">
      <c r="A3099" s="10">
        <v>666742</v>
      </c>
      <c r="B3099" s="10" t="s">
        <v>1173</v>
      </c>
      <c r="C3099" s="10"/>
      <c r="D3099" s="10"/>
      <c r="E3099" s="10"/>
      <c r="F3099" s="10" t="s">
        <v>4848</v>
      </c>
      <c r="G3099" s="11">
        <v>1502</v>
      </c>
      <c r="H3099" s="13"/>
      <c r="I3099" s="10" t="s">
        <v>4849</v>
      </c>
      <c r="J3099" s="10" t="s">
        <v>2793</v>
      </c>
      <c r="K3099" s="47"/>
      <c r="L3099" s="47"/>
      <c r="M3099" s="10" t="s">
        <v>45</v>
      </c>
      <c r="N3099" s="10"/>
      <c r="O3099" s="12">
        <v>41376</v>
      </c>
      <c r="P3099" s="4" t="s">
        <v>8076</v>
      </c>
      <c r="Q3099" s="10" t="s">
        <v>3152</v>
      </c>
      <c r="R3099" s="10" t="s">
        <v>8088</v>
      </c>
      <c r="S3099" s="13" t="s">
        <v>20</v>
      </c>
    </row>
    <row r="3100" spans="1:19" ht="15" hidden="1" customHeight="1" x14ac:dyDescent="0.25">
      <c r="A3100" s="10">
        <v>666744</v>
      </c>
      <c r="B3100" s="10" t="s">
        <v>64</v>
      </c>
      <c r="C3100" s="10"/>
      <c r="D3100" s="10"/>
      <c r="E3100" s="10"/>
      <c r="F3100" s="10" t="s">
        <v>4850</v>
      </c>
      <c r="G3100" s="11">
        <v>2937</v>
      </c>
      <c r="H3100" s="13"/>
      <c r="I3100" s="10">
        <v>11</v>
      </c>
      <c r="J3100" s="10">
        <v>14</v>
      </c>
      <c r="K3100" s="10" t="s">
        <v>4851</v>
      </c>
      <c r="L3100" s="47"/>
      <c r="M3100" s="10" t="s">
        <v>45</v>
      </c>
      <c r="N3100" s="10"/>
      <c r="O3100" s="12">
        <v>41376</v>
      </c>
      <c r="P3100" s="4" t="s">
        <v>8076</v>
      </c>
      <c r="Q3100" s="10" t="s">
        <v>169</v>
      </c>
      <c r="R3100" s="10" t="s">
        <v>8088</v>
      </c>
      <c r="S3100" s="13" t="s">
        <v>20</v>
      </c>
    </row>
    <row r="3101" spans="1:19" ht="15" hidden="1" customHeight="1" x14ac:dyDescent="0.25">
      <c r="A3101" s="10">
        <v>666755</v>
      </c>
      <c r="B3101" s="10" t="s">
        <v>4852</v>
      </c>
      <c r="C3101" s="10"/>
      <c r="D3101" s="10"/>
      <c r="E3101" s="10"/>
      <c r="F3101" s="10" t="s">
        <v>4853</v>
      </c>
      <c r="G3101" s="11">
        <v>3268.5</v>
      </c>
      <c r="H3101" s="13"/>
      <c r="I3101" s="10">
        <v>20.5</v>
      </c>
      <c r="J3101" s="47"/>
      <c r="K3101" s="10">
        <v>30.25</v>
      </c>
      <c r="L3101" s="10">
        <v>5</v>
      </c>
      <c r="M3101" s="10" t="s">
        <v>45</v>
      </c>
      <c r="N3101" s="10"/>
      <c r="O3101" s="12">
        <v>41376</v>
      </c>
      <c r="P3101" s="4" t="s">
        <v>8076</v>
      </c>
      <c r="Q3101" s="10" t="s">
        <v>31</v>
      </c>
      <c r="R3101" s="10" t="s">
        <v>8088</v>
      </c>
      <c r="S3101" s="13" t="s">
        <v>20</v>
      </c>
    </row>
    <row r="3102" spans="1:19" s="10" customFormat="1" ht="15" hidden="1" customHeight="1" x14ac:dyDescent="0.25">
      <c r="A3102" s="10">
        <v>659774</v>
      </c>
      <c r="B3102" s="10" t="s">
        <v>64</v>
      </c>
      <c r="C3102" s="76" t="s">
        <v>8437</v>
      </c>
      <c r="D3102" s="76"/>
      <c r="E3102" s="76"/>
      <c r="F3102" s="10" t="s">
        <v>454</v>
      </c>
      <c r="G3102" s="11">
        <v>1883.28</v>
      </c>
      <c r="I3102" s="10">
        <v>9</v>
      </c>
      <c r="K3102" s="10">
        <v>14.5</v>
      </c>
      <c r="L3102" s="10">
        <v>3</v>
      </c>
      <c r="M3102" s="10" t="s">
        <v>18</v>
      </c>
      <c r="N3102" s="10">
        <v>790892</v>
      </c>
      <c r="O3102" s="12">
        <v>41333</v>
      </c>
      <c r="P3102" s="4" t="s">
        <v>8074</v>
      </c>
      <c r="Q3102" s="10" t="s">
        <v>47</v>
      </c>
      <c r="R3102" s="10" t="s">
        <v>8087</v>
      </c>
      <c r="S3102" s="10" t="s">
        <v>26</v>
      </c>
    </row>
    <row r="3103" spans="1:19" s="10" customFormat="1" ht="15" hidden="1" customHeight="1" x14ac:dyDescent="0.25">
      <c r="A3103" s="10">
        <v>679647</v>
      </c>
      <c r="B3103" s="10" t="s">
        <v>64</v>
      </c>
      <c r="C3103" s="76" t="s">
        <v>8437</v>
      </c>
      <c r="D3103" s="76"/>
      <c r="E3103" s="76"/>
      <c r="F3103" s="10" t="s">
        <v>454</v>
      </c>
      <c r="G3103" s="11">
        <v>1850.94</v>
      </c>
      <c r="I3103" s="10">
        <v>9</v>
      </c>
      <c r="K3103" s="10">
        <v>14.5</v>
      </c>
      <c r="L3103" s="10">
        <v>3</v>
      </c>
      <c r="M3103" s="10" t="s">
        <v>18</v>
      </c>
      <c r="N3103" s="10">
        <v>832053</v>
      </c>
      <c r="O3103" s="12">
        <v>41411</v>
      </c>
      <c r="P3103" s="4" t="s">
        <v>8077</v>
      </c>
      <c r="Q3103" s="10" t="s">
        <v>3152</v>
      </c>
      <c r="R3103" s="10" t="s">
        <v>8088</v>
      </c>
      <c r="S3103" s="10" t="s">
        <v>26</v>
      </c>
    </row>
    <row r="3104" spans="1:19" ht="15" hidden="1" customHeight="1" x14ac:dyDescent="0.25">
      <c r="A3104" s="10">
        <v>628072</v>
      </c>
      <c r="B3104" s="10" t="s">
        <v>255</v>
      </c>
      <c r="C3104" s="10"/>
      <c r="D3104" s="10" t="s">
        <v>8556</v>
      </c>
      <c r="E3104" s="10"/>
      <c r="F3104" s="10" t="s">
        <v>1040</v>
      </c>
      <c r="G3104" s="11">
        <v>1901.25</v>
      </c>
      <c r="H3104" s="13"/>
      <c r="I3104" s="10">
        <v>6</v>
      </c>
      <c r="J3104" s="47"/>
      <c r="K3104" s="10">
        <v>17</v>
      </c>
      <c r="L3104" s="10">
        <v>4</v>
      </c>
      <c r="M3104" s="10" t="s">
        <v>18</v>
      </c>
      <c r="N3104" s="10">
        <v>732167</v>
      </c>
      <c r="O3104" s="12">
        <v>41201</v>
      </c>
      <c r="P3104" s="4" t="s">
        <v>8070</v>
      </c>
      <c r="Q3104" s="10" t="s">
        <v>58</v>
      </c>
      <c r="R3104" s="10" t="s">
        <v>8088</v>
      </c>
      <c r="S3104" s="13" t="s">
        <v>20</v>
      </c>
    </row>
    <row r="3105" spans="1:19" s="10" customFormat="1" ht="15" hidden="1" customHeight="1" x14ac:dyDescent="0.25">
      <c r="A3105" s="10">
        <v>680394</v>
      </c>
      <c r="B3105" s="10" t="s">
        <v>64</v>
      </c>
      <c r="C3105" s="76" t="s">
        <v>8437</v>
      </c>
      <c r="D3105" s="76"/>
      <c r="E3105" s="76"/>
      <c r="F3105" s="10" t="s">
        <v>454</v>
      </c>
      <c r="G3105" s="11">
        <v>4435.5600000000004</v>
      </c>
      <c r="I3105" s="10">
        <v>9</v>
      </c>
      <c r="K3105" s="10">
        <v>14.5</v>
      </c>
      <c r="L3105" s="10">
        <v>3</v>
      </c>
      <c r="M3105" s="10" t="s">
        <v>18</v>
      </c>
      <c r="N3105" s="10">
        <v>833845</v>
      </c>
      <c r="O3105" s="12">
        <v>41416</v>
      </c>
      <c r="P3105" s="4" t="s">
        <v>8077</v>
      </c>
      <c r="Q3105" s="10" t="s">
        <v>3113</v>
      </c>
      <c r="R3105" s="10" t="s">
        <v>8087</v>
      </c>
      <c r="S3105" s="10" t="s">
        <v>26</v>
      </c>
    </row>
    <row r="3106" spans="1:19" s="10" customFormat="1" ht="15" hidden="1" customHeight="1" x14ac:dyDescent="0.25">
      <c r="A3106" s="10">
        <v>688706</v>
      </c>
      <c r="B3106" s="10" t="s">
        <v>64</v>
      </c>
      <c r="C3106" s="76" t="s">
        <v>8437</v>
      </c>
      <c r="D3106" s="76"/>
      <c r="E3106" s="76"/>
      <c r="F3106" s="10" t="s">
        <v>454</v>
      </c>
      <c r="G3106" s="11">
        <v>3655.52</v>
      </c>
      <c r="I3106" s="10">
        <v>9</v>
      </c>
      <c r="K3106" s="10">
        <v>14.5</v>
      </c>
      <c r="L3106" s="10">
        <v>3</v>
      </c>
      <c r="M3106" s="10" t="s">
        <v>18</v>
      </c>
      <c r="N3106" s="10">
        <v>851907</v>
      </c>
      <c r="O3106" s="12">
        <v>41450</v>
      </c>
      <c r="P3106" s="4" t="s">
        <v>8078</v>
      </c>
      <c r="Q3106" s="10" t="s">
        <v>5898</v>
      </c>
      <c r="R3106" s="10" t="s">
        <v>8087</v>
      </c>
      <c r="S3106" s="10" t="s">
        <v>26</v>
      </c>
    </row>
    <row r="3107" spans="1:19" s="10" customFormat="1" ht="15" hidden="1" customHeight="1" x14ac:dyDescent="0.25">
      <c r="A3107" s="10">
        <v>699726</v>
      </c>
      <c r="B3107" s="10" t="s">
        <v>64</v>
      </c>
      <c r="C3107" s="76" t="s">
        <v>8437</v>
      </c>
      <c r="D3107" s="76"/>
      <c r="E3107" s="76"/>
      <c r="F3107" s="10" t="s">
        <v>7366</v>
      </c>
      <c r="G3107" s="10">
        <v>1882.44</v>
      </c>
      <c r="I3107" s="10">
        <v>9</v>
      </c>
      <c r="J3107" s="10">
        <v>0</v>
      </c>
      <c r="K3107" s="10">
        <v>14.5</v>
      </c>
      <c r="L3107" s="10">
        <v>3</v>
      </c>
      <c r="M3107" s="10" t="s">
        <v>18</v>
      </c>
      <c r="N3107" s="10">
        <v>877650</v>
      </c>
      <c r="O3107" s="12">
        <v>41499</v>
      </c>
      <c r="P3107" s="4" t="s">
        <v>8080</v>
      </c>
      <c r="Q3107" s="10" t="s">
        <v>29</v>
      </c>
      <c r="R3107" s="10" t="s">
        <v>8087</v>
      </c>
      <c r="S3107" s="10" t="s">
        <v>26</v>
      </c>
    </row>
    <row r="3108" spans="1:19" s="10" customFormat="1" ht="15" hidden="1" customHeight="1" x14ac:dyDescent="0.25">
      <c r="A3108" s="10">
        <v>707649</v>
      </c>
      <c r="B3108" s="10" t="s">
        <v>64</v>
      </c>
      <c r="C3108" s="76" t="s">
        <v>8437</v>
      </c>
      <c r="D3108" s="76"/>
      <c r="E3108" s="76"/>
      <c r="F3108" s="10" t="s">
        <v>7366</v>
      </c>
      <c r="G3108" s="10">
        <v>1858.08</v>
      </c>
      <c r="I3108" s="10">
        <v>9</v>
      </c>
      <c r="J3108" s="10">
        <v>0</v>
      </c>
      <c r="K3108" s="10">
        <v>14.5</v>
      </c>
      <c r="L3108" s="10">
        <v>3</v>
      </c>
      <c r="M3108" s="10" t="s">
        <v>18</v>
      </c>
      <c r="N3108" s="10">
        <v>896112</v>
      </c>
      <c r="O3108" s="12">
        <v>41535</v>
      </c>
      <c r="P3108" s="4" t="s">
        <v>8081</v>
      </c>
      <c r="Q3108" s="10" t="s">
        <v>75</v>
      </c>
      <c r="R3108" s="10" t="s">
        <v>8087</v>
      </c>
      <c r="S3108" s="10" t="s">
        <v>26</v>
      </c>
    </row>
    <row r="3109" spans="1:19" s="10" customFormat="1" ht="15" hidden="1" customHeight="1" x14ac:dyDescent="0.25">
      <c r="A3109" s="10">
        <v>693496</v>
      </c>
      <c r="B3109" s="10" t="s">
        <v>6261</v>
      </c>
      <c r="C3109" s="76" t="s">
        <v>8316</v>
      </c>
      <c r="D3109" s="76"/>
      <c r="E3109" s="76"/>
      <c r="F3109" s="10" t="s">
        <v>6749</v>
      </c>
      <c r="G3109" s="10">
        <v>0</v>
      </c>
      <c r="I3109" s="10">
        <v>10</v>
      </c>
      <c r="J3109" s="10">
        <v>0</v>
      </c>
      <c r="K3109" s="10">
        <v>12</v>
      </c>
      <c r="L3109" s="10">
        <v>1</v>
      </c>
      <c r="M3109" s="10" t="s">
        <v>45</v>
      </c>
      <c r="O3109" s="12">
        <v>41522</v>
      </c>
      <c r="P3109" s="4" t="s">
        <v>8081</v>
      </c>
      <c r="Q3109" s="10" t="s">
        <v>987</v>
      </c>
      <c r="R3109" s="10" t="s">
        <v>8088</v>
      </c>
      <c r="S3109" s="10" t="s">
        <v>26</v>
      </c>
    </row>
    <row r="3110" spans="1:19" ht="15" hidden="1" customHeight="1" x14ac:dyDescent="0.25">
      <c r="A3110" s="10">
        <v>666909</v>
      </c>
      <c r="B3110" s="10" t="s">
        <v>3214</v>
      </c>
      <c r="C3110" s="10"/>
      <c r="D3110" s="10"/>
      <c r="E3110" s="10"/>
      <c r="F3110" s="10" t="s">
        <v>4858</v>
      </c>
      <c r="G3110" s="11">
        <v>5071.5</v>
      </c>
      <c r="H3110" s="13"/>
      <c r="I3110" s="10">
        <v>9.875</v>
      </c>
      <c r="J3110" s="13"/>
      <c r="K3110" s="10">
        <v>15</v>
      </c>
      <c r="L3110" s="10">
        <v>2</v>
      </c>
      <c r="M3110" s="10" t="s">
        <v>45</v>
      </c>
      <c r="N3110" s="10"/>
      <c r="O3110" s="12">
        <v>41379</v>
      </c>
      <c r="P3110" s="4" t="s">
        <v>8076</v>
      </c>
      <c r="Q3110" s="10" t="s">
        <v>75</v>
      </c>
      <c r="R3110" s="10" t="s">
        <v>8088</v>
      </c>
      <c r="S3110" s="13" t="s">
        <v>20</v>
      </c>
    </row>
    <row r="3111" spans="1:19" ht="15" hidden="1" customHeight="1" x14ac:dyDescent="0.25">
      <c r="A3111" s="10">
        <v>666917</v>
      </c>
      <c r="B3111" s="10" t="s">
        <v>3214</v>
      </c>
      <c r="C3111" s="10"/>
      <c r="D3111" s="10"/>
      <c r="E3111" s="10"/>
      <c r="F3111" s="10" t="s">
        <v>4859</v>
      </c>
      <c r="G3111" s="11">
        <v>9320</v>
      </c>
      <c r="H3111" s="13"/>
      <c r="I3111" s="10">
        <v>11</v>
      </c>
      <c r="J3111" s="47"/>
      <c r="K3111" s="10">
        <v>18</v>
      </c>
      <c r="L3111" s="10">
        <v>2</v>
      </c>
      <c r="M3111" s="10" t="s">
        <v>45</v>
      </c>
      <c r="N3111" s="10"/>
      <c r="O3111" s="12">
        <v>41379</v>
      </c>
      <c r="P3111" s="4" t="s">
        <v>8076</v>
      </c>
      <c r="Q3111" s="10" t="s">
        <v>75</v>
      </c>
      <c r="R3111" s="10" t="s">
        <v>8088</v>
      </c>
      <c r="S3111" s="13" t="s">
        <v>20</v>
      </c>
    </row>
    <row r="3112" spans="1:19" ht="15" hidden="1" customHeight="1" x14ac:dyDescent="0.25">
      <c r="A3112" s="10">
        <v>666919</v>
      </c>
      <c r="B3112" s="10" t="s">
        <v>3214</v>
      </c>
      <c r="C3112" s="10"/>
      <c r="D3112" s="10"/>
      <c r="E3112" s="10"/>
      <c r="F3112" s="10" t="s">
        <v>4860</v>
      </c>
      <c r="G3112" s="11">
        <v>6228</v>
      </c>
      <c r="H3112" s="13"/>
      <c r="I3112" s="10">
        <v>10.875</v>
      </c>
      <c r="J3112" s="47"/>
      <c r="K3112" s="10">
        <v>21.25</v>
      </c>
      <c r="L3112" s="10">
        <v>2</v>
      </c>
      <c r="M3112" s="10" t="s">
        <v>45</v>
      </c>
      <c r="N3112" s="10"/>
      <c r="O3112" s="12">
        <v>41379</v>
      </c>
      <c r="P3112" s="4" t="s">
        <v>8076</v>
      </c>
      <c r="Q3112" s="10" t="s">
        <v>75</v>
      </c>
      <c r="R3112" s="10" t="s">
        <v>8088</v>
      </c>
      <c r="S3112" s="13" t="s">
        <v>20</v>
      </c>
    </row>
    <row r="3113" spans="1:19" ht="15" hidden="1" customHeight="1" x14ac:dyDescent="0.25">
      <c r="A3113" s="10">
        <v>666933</v>
      </c>
      <c r="B3113" s="10" t="s">
        <v>64</v>
      </c>
      <c r="C3113" s="10"/>
      <c r="D3113" s="10"/>
      <c r="E3113" s="10"/>
      <c r="F3113" s="10" t="s">
        <v>4861</v>
      </c>
      <c r="G3113" s="11">
        <v>0</v>
      </c>
      <c r="H3113" s="13"/>
      <c r="I3113" s="10">
        <v>4.5</v>
      </c>
      <c r="J3113" s="10">
        <v>4.5</v>
      </c>
      <c r="K3113" s="10">
        <v>18</v>
      </c>
      <c r="L3113" s="10">
        <v>1.5</v>
      </c>
      <c r="M3113" s="10" t="s">
        <v>45</v>
      </c>
      <c r="N3113" s="10"/>
      <c r="O3113" s="12">
        <v>41379</v>
      </c>
      <c r="P3113" s="4" t="s">
        <v>8076</v>
      </c>
      <c r="Q3113" s="10" t="s">
        <v>29</v>
      </c>
      <c r="R3113" s="10" t="s">
        <v>8088</v>
      </c>
      <c r="S3113" s="13" t="s">
        <v>20</v>
      </c>
    </row>
    <row r="3114" spans="1:19" ht="15" hidden="1" customHeight="1" x14ac:dyDescent="0.25">
      <c r="A3114" s="10">
        <v>685490</v>
      </c>
      <c r="B3114" s="10" t="s">
        <v>3237</v>
      </c>
      <c r="C3114" s="10"/>
      <c r="D3114" s="10"/>
      <c r="E3114" s="10"/>
      <c r="F3114" s="10" t="s">
        <v>5939</v>
      </c>
      <c r="G3114" s="11">
        <v>1437.5</v>
      </c>
      <c r="H3114" s="13"/>
      <c r="I3114" s="10">
        <v>5</v>
      </c>
      <c r="J3114" s="47"/>
      <c r="K3114" s="10">
        <v>7</v>
      </c>
      <c r="L3114" s="10">
        <v>2</v>
      </c>
      <c r="M3114" s="10" t="s">
        <v>45</v>
      </c>
      <c r="N3114" s="10"/>
      <c r="O3114" s="12">
        <v>41437</v>
      </c>
      <c r="P3114" s="4" t="s">
        <v>8078</v>
      </c>
      <c r="Q3114" s="10" t="s">
        <v>25</v>
      </c>
      <c r="R3114" s="47" t="s">
        <v>8087</v>
      </c>
      <c r="S3114" s="13" t="s">
        <v>20</v>
      </c>
    </row>
    <row r="3115" spans="1:19" s="10" customFormat="1" ht="15" hidden="1" customHeight="1" x14ac:dyDescent="0.25">
      <c r="A3115" s="10">
        <v>1463</v>
      </c>
      <c r="B3115" s="10" t="s">
        <v>6261</v>
      </c>
      <c r="C3115" s="76" t="s">
        <v>8316</v>
      </c>
      <c r="D3115" s="76"/>
      <c r="E3115" s="76"/>
      <c r="F3115" s="10" t="s">
        <v>6405</v>
      </c>
      <c r="G3115" s="11">
        <v>2322.54</v>
      </c>
      <c r="I3115" s="10">
        <v>10</v>
      </c>
      <c r="J3115" s="10">
        <v>0</v>
      </c>
      <c r="K3115" s="10">
        <v>12</v>
      </c>
      <c r="L3115" s="10">
        <v>2</v>
      </c>
      <c r="M3115" s="10" t="s">
        <v>45</v>
      </c>
      <c r="O3115" s="12">
        <v>41451</v>
      </c>
      <c r="P3115" s="4" t="s">
        <v>8078</v>
      </c>
      <c r="Q3115" s="10" t="s">
        <v>34</v>
      </c>
      <c r="R3115" s="10" t="s">
        <v>8088</v>
      </c>
      <c r="S3115" s="10" t="s">
        <v>26</v>
      </c>
    </row>
    <row r="3116" spans="1:19" s="10" customFormat="1" ht="15" hidden="1" customHeight="1" x14ac:dyDescent="0.25">
      <c r="A3116" s="10">
        <v>682299</v>
      </c>
      <c r="B3116" s="10" t="s">
        <v>391</v>
      </c>
      <c r="C3116" s="76" t="s">
        <v>8316</v>
      </c>
      <c r="D3116" s="76"/>
      <c r="E3116" s="76"/>
      <c r="F3116" s="10" t="s">
        <v>5978</v>
      </c>
      <c r="G3116" s="11">
        <v>920.7</v>
      </c>
      <c r="I3116" s="10">
        <v>10</v>
      </c>
      <c r="J3116" s="10">
        <v>0</v>
      </c>
      <c r="K3116" s="10">
        <v>12</v>
      </c>
      <c r="L3116" s="10">
        <v>2</v>
      </c>
      <c r="M3116" s="10" t="s">
        <v>45</v>
      </c>
      <c r="O3116" s="12">
        <v>41439</v>
      </c>
      <c r="P3116" s="4" t="s">
        <v>8078</v>
      </c>
      <c r="Q3116" s="10" t="s">
        <v>87</v>
      </c>
      <c r="R3116" s="10" t="s">
        <v>8088</v>
      </c>
      <c r="S3116" s="10" t="s">
        <v>26</v>
      </c>
    </row>
    <row r="3117" spans="1:19" s="10" customFormat="1" ht="15" hidden="1" customHeight="1" x14ac:dyDescent="0.25">
      <c r="A3117" s="10">
        <v>689334</v>
      </c>
      <c r="B3117" s="10" t="s">
        <v>6261</v>
      </c>
      <c r="C3117" s="76" t="s">
        <v>8316</v>
      </c>
      <c r="D3117" s="76"/>
      <c r="E3117" s="76"/>
      <c r="F3117" s="10" t="s">
        <v>8271</v>
      </c>
      <c r="G3117" s="10">
        <v>2322.54</v>
      </c>
      <c r="I3117" s="10">
        <v>10</v>
      </c>
      <c r="J3117" s="10">
        <v>0</v>
      </c>
      <c r="K3117" s="10">
        <v>12</v>
      </c>
      <c r="L3117" s="10">
        <v>2</v>
      </c>
      <c r="M3117" s="10" t="s">
        <v>45</v>
      </c>
      <c r="O3117" s="12">
        <v>41466</v>
      </c>
      <c r="P3117" s="4" t="s">
        <v>8079</v>
      </c>
      <c r="Q3117" s="10" t="s">
        <v>34</v>
      </c>
      <c r="R3117" s="10" t="s">
        <v>8088</v>
      </c>
      <c r="S3117" s="10" t="s">
        <v>26</v>
      </c>
    </row>
    <row r="3118" spans="1:19" s="10" customFormat="1" ht="15" hidden="1" customHeight="1" x14ac:dyDescent="0.25">
      <c r="A3118" s="10">
        <v>661430</v>
      </c>
      <c r="B3118" s="10" t="s">
        <v>4338</v>
      </c>
      <c r="C3118" s="76" t="s">
        <v>8316</v>
      </c>
      <c r="D3118" s="76"/>
      <c r="E3118" s="76"/>
      <c r="F3118" s="10" t="s">
        <v>4339</v>
      </c>
      <c r="G3118" s="11">
        <v>19770</v>
      </c>
      <c r="I3118" s="10">
        <v>10</v>
      </c>
      <c r="J3118" s="10">
        <v>0</v>
      </c>
      <c r="K3118" s="10">
        <v>12</v>
      </c>
      <c r="L3118" s="10">
        <v>3</v>
      </c>
      <c r="M3118" s="10" t="s">
        <v>45</v>
      </c>
      <c r="O3118" s="12">
        <v>41354</v>
      </c>
      <c r="P3118" s="4" t="s">
        <v>8075</v>
      </c>
      <c r="Q3118" s="10" t="s">
        <v>103</v>
      </c>
      <c r="R3118" s="10" t="s">
        <v>8088</v>
      </c>
      <c r="S3118" s="10" t="s">
        <v>26</v>
      </c>
    </row>
    <row r="3119" spans="1:19" ht="15" hidden="1" customHeight="1" x14ac:dyDescent="0.25">
      <c r="A3119" s="10">
        <v>665701</v>
      </c>
      <c r="B3119" s="10" t="s">
        <v>1335</v>
      </c>
      <c r="C3119" s="10"/>
      <c r="D3119" s="10"/>
      <c r="E3119" s="10"/>
      <c r="F3119" s="10" t="s">
        <v>4745</v>
      </c>
      <c r="G3119" s="11">
        <v>1436.75</v>
      </c>
      <c r="H3119" s="13"/>
      <c r="I3119" s="10">
        <v>20</v>
      </c>
      <c r="J3119" s="47"/>
      <c r="K3119" s="10">
        <v>20</v>
      </c>
      <c r="L3119" s="10">
        <v>4</v>
      </c>
      <c r="M3119" s="10" t="s">
        <v>45</v>
      </c>
      <c r="N3119" s="10"/>
      <c r="O3119" s="12">
        <v>41373</v>
      </c>
      <c r="P3119" s="4" t="s">
        <v>8076</v>
      </c>
      <c r="Q3119" s="10" t="s">
        <v>42</v>
      </c>
      <c r="R3119" s="10" t="s">
        <v>8088</v>
      </c>
      <c r="S3119" s="13" t="s">
        <v>20</v>
      </c>
    </row>
    <row r="3120" spans="1:19" s="10" customFormat="1" ht="15" hidden="1" customHeight="1" x14ac:dyDescent="0.25">
      <c r="A3120" s="10">
        <v>694007</v>
      </c>
      <c r="B3120" s="10" t="s">
        <v>6787</v>
      </c>
      <c r="C3120" s="76" t="s">
        <v>8316</v>
      </c>
      <c r="D3120" s="76"/>
      <c r="E3120" s="76"/>
      <c r="F3120" s="10" t="s">
        <v>6788</v>
      </c>
      <c r="G3120" s="10">
        <v>669.42</v>
      </c>
      <c r="I3120" s="10">
        <v>10</v>
      </c>
      <c r="J3120" s="10">
        <v>0</v>
      </c>
      <c r="K3120" s="10">
        <v>12</v>
      </c>
      <c r="L3120" s="10">
        <v>3</v>
      </c>
      <c r="M3120" s="10" t="s">
        <v>18</v>
      </c>
      <c r="N3120" s="10">
        <v>872963</v>
      </c>
      <c r="O3120" s="12">
        <v>41491</v>
      </c>
      <c r="P3120" s="4" t="s">
        <v>8080</v>
      </c>
      <c r="Q3120" s="10" t="s">
        <v>6710</v>
      </c>
      <c r="R3120" s="10" t="s">
        <v>8088</v>
      </c>
      <c r="S3120" s="10" t="s">
        <v>26</v>
      </c>
    </row>
    <row r="3121" spans="1:19" ht="15" hidden="1" customHeight="1" x14ac:dyDescent="0.25">
      <c r="A3121" s="10">
        <v>667243</v>
      </c>
      <c r="B3121" s="10" t="s">
        <v>4868</v>
      </c>
      <c r="C3121" s="10"/>
      <c r="D3121" s="10"/>
      <c r="E3121" s="10"/>
      <c r="F3121" s="10" t="s">
        <v>4869</v>
      </c>
      <c r="G3121" s="11">
        <v>0</v>
      </c>
      <c r="H3121" s="13"/>
      <c r="I3121" s="10">
        <v>20</v>
      </c>
      <c r="J3121" s="10">
        <v>30</v>
      </c>
      <c r="K3121" s="10" t="s">
        <v>4870</v>
      </c>
      <c r="L3121" s="47"/>
      <c r="M3121" s="10" t="s">
        <v>45</v>
      </c>
      <c r="N3121" s="10"/>
      <c r="O3121" s="12">
        <v>41380</v>
      </c>
      <c r="P3121" s="4" t="s">
        <v>8076</v>
      </c>
      <c r="Q3121" s="10" t="s">
        <v>2852</v>
      </c>
      <c r="R3121" s="10" t="s">
        <v>8088</v>
      </c>
      <c r="S3121" s="13" t="s">
        <v>20</v>
      </c>
    </row>
    <row r="3122" spans="1:19" ht="15" hidden="1" customHeight="1" x14ac:dyDescent="0.25">
      <c r="A3122" s="10">
        <v>667250</v>
      </c>
      <c r="B3122" s="10" t="s">
        <v>4866</v>
      </c>
      <c r="C3122" s="10"/>
      <c r="D3122" s="10"/>
      <c r="E3122" s="10"/>
      <c r="F3122" s="10" t="s">
        <v>4871</v>
      </c>
      <c r="G3122" s="11">
        <v>12300</v>
      </c>
      <c r="H3122" s="13"/>
      <c r="I3122" s="10" t="s">
        <v>4872</v>
      </c>
      <c r="J3122" s="47"/>
      <c r="K3122" s="47"/>
      <c r="L3122" s="47"/>
      <c r="M3122" s="10" t="s">
        <v>45</v>
      </c>
      <c r="N3122" s="10"/>
      <c r="O3122" s="12">
        <v>41380</v>
      </c>
      <c r="P3122" s="4" t="s">
        <v>8076</v>
      </c>
      <c r="Q3122" s="10" t="s">
        <v>2490</v>
      </c>
      <c r="R3122" s="10" t="s">
        <v>8088</v>
      </c>
      <c r="S3122" s="13" t="s">
        <v>20</v>
      </c>
    </row>
    <row r="3123" spans="1:19" ht="15" hidden="1" customHeight="1" x14ac:dyDescent="0.25">
      <c r="A3123" s="10">
        <v>667269</v>
      </c>
      <c r="B3123" s="10" t="s">
        <v>64</v>
      </c>
      <c r="C3123" s="10"/>
      <c r="D3123" s="10"/>
      <c r="E3123" s="10"/>
      <c r="F3123" s="10" t="s">
        <v>4873</v>
      </c>
      <c r="G3123" s="11">
        <v>634</v>
      </c>
      <c r="H3123" s="13"/>
      <c r="I3123" s="10">
        <v>3.5</v>
      </c>
      <c r="J3123" s="10">
        <v>5</v>
      </c>
      <c r="K3123" s="10" t="s">
        <v>4874</v>
      </c>
      <c r="L3123" s="47"/>
      <c r="M3123" s="10" t="s">
        <v>45</v>
      </c>
      <c r="N3123" s="10"/>
      <c r="O3123" s="12">
        <v>41380</v>
      </c>
      <c r="P3123" s="4" t="s">
        <v>8076</v>
      </c>
      <c r="Q3123" s="10" t="s">
        <v>3152</v>
      </c>
      <c r="R3123" s="10" t="s">
        <v>8088</v>
      </c>
      <c r="S3123" s="13" t="s">
        <v>20</v>
      </c>
    </row>
    <row r="3124" spans="1:19" ht="15" hidden="1" customHeight="1" x14ac:dyDescent="0.25">
      <c r="A3124" s="10">
        <v>667281</v>
      </c>
      <c r="B3124" s="10" t="s">
        <v>442</v>
      </c>
      <c r="C3124" s="10"/>
      <c r="D3124" s="10"/>
      <c r="E3124" s="10"/>
      <c r="F3124" s="10" t="s">
        <v>4875</v>
      </c>
      <c r="G3124" s="11">
        <v>3035</v>
      </c>
      <c r="H3124" s="13"/>
      <c r="I3124" s="10">
        <v>10</v>
      </c>
      <c r="J3124" s="10" t="s">
        <v>748</v>
      </c>
      <c r="K3124" s="47"/>
      <c r="L3124" s="47"/>
      <c r="M3124" s="10" t="s">
        <v>45</v>
      </c>
      <c r="N3124" s="10"/>
      <c r="O3124" s="12">
        <v>41380</v>
      </c>
      <c r="P3124" s="4" t="s">
        <v>8076</v>
      </c>
      <c r="Q3124" s="10" t="s">
        <v>3113</v>
      </c>
      <c r="R3124" s="10" t="s">
        <v>8088</v>
      </c>
      <c r="S3124" s="13" t="s">
        <v>20</v>
      </c>
    </row>
    <row r="3125" spans="1:19" s="10" customFormat="1" ht="15" hidden="1" customHeight="1" x14ac:dyDescent="0.25">
      <c r="A3125" s="10">
        <v>638297</v>
      </c>
      <c r="B3125" s="10" t="s">
        <v>1917</v>
      </c>
      <c r="C3125" s="76" t="s">
        <v>8316</v>
      </c>
      <c r="D3125" s="76"/>
      <c r="E3125" s="76"/>
      <c r="F3125" s="10" t="s">
        <v>2214</v>
      </c>
      <c r="G3125" s="11">
        <v>1169</v>
      </c>
      <c r="I3125" s="10">
        <v>10</v>
      </c>
      <c r="J3125" s="10">
        <v>0</v>
      </c>
      <c r="K3125" s="10">
        <v>12</v>
      </c>
      <c r="L3125" s="10">
        <v>4</v>
      </c>
      <c r="M3125" s="10" t="s">
        <v>45</v>
      </c>
      <c r="O3125" s="12">
        <v>41255</v>
      </c>
      <c r="P3125" s="4" t="s">
        <v>8072</v>
      </c>
      <c r="Q3125" s="10" t="s">
        <v>34</v>
      </c>
      <c r="R3125" s="10" t="s">
        <v>8088</v>
      </c>
      <c r="S3125" s="10" t="s">
        <v>26</v>
      </c>
    </row>
    <row r="3126" spans="1:19" ht="15" hidden="1" customHeight="1" x14ac:dyDescent="0.25">
      <c r="A3126" s="10">
        <v>667283</v>
      </c>
      <c r="B3126" s="10" t="s">
        <v>442</v>
      </c>
      <c r="C3126" s="10"/>
      <c r="D3126" s="10"/>
      <c r="E3126" s="10"/>
      <c r="F3126" s="10" t="s">
        <v>4877</v>
      </c>
      <c r="G3126" s="11">
        <v>3725</v>
      </c>
      <c r="H3126" s="13"/>
      <c r="I3126" s="10">
        <v>10</v>
      </c>
      <c r="J3126" s="10" t="s">
        <v>310</v>
      </c>
      <c r="K3126" s="47"/>
      <c r="L3126" s="47"/>
      <c r="M3126" s="10" t="s">
        <v>45</v>
      </c>
      <c r="N3126" s="10"/>
      <c r="O3126" s="12">
        <v>41380</v>
      </c>
      <c r="P3126" s="4" t="s">
        <v>8076</v>
      </c>
      <c r="Q3126" s="10" t="s">
        <v>3113</v>
      </c>
      <c r="R3126" s="10" t="s">
        <v>8088</v>
      </c>
      <c r="S3126" s="13" t="s">
        <v>20</v>
      </c>
    </row>
    <row r="3127" spans="1:19" s="10" customFormat="1" ht="15" hidden="1" customHeight="1" x14ac:dyDescent="0.25">
      <c r="A3127" s="10">
        <v>638667</v>
      </c>
      <c r="B3127" s="10" t="s">
        <v>2264</v>
      </c>
      <c r="C3127" s="76" t="s">
        <v>8316</v>
      </c>
      <c r="D3127" s="76"/>
      <c r="E3127" s="76"/>
      <c r="F3127" s="10" t="s">
        <v>2214</v>
      </c>
      <c r="G3127" s="11">
        <v>1752</v>
      </c>
      <c r="I3127" s="10">
        <v>10</v>
      </c>
      <c r="J3127" s="10">
        <v>0</v>
      </c>
      <c r="K3127" s="10">
        <v>12</v>
      </c>
      <c r="L3127" s="10">
        <v>4</v>
      </c>
      <c r="M3127" s="10" t="s">
        <v>45</v>
      </c>
      <c r="O3127" s="12">
        <v>41256</v>
      </c>
      <c r="P3127" s="4" t="s">
        <v>8072</v>
      </c>
      <c r="Q3127" s="10" t="s">
        <v>103</v>
      </c>
      <c r="R3127" s="10" t="s">
        <v>8088</v>
      </c>
      <c r="S3127" s="10" t="s">
        <v>26</v>
      </c>
    </row>
    <row r="3128" spans="1:19" ht="15" hidden="1" customHeight="1" x14ac:dyDescent="0.25">
      <c r="A3128" s="47">
        <v>695505</v>
      </c>
      <c r="B3128" s="47" t="s">
        <v>600</v>
      </c>
      <c r="C3128" s="47"/>
      <c r="D3128" s="10" t="s">
        <v>8572</v>
      </c>
      <c r="E3128" s="47"/>
      <c r="F3128" s="47" t="s">
        <v>6975</v>
      </c>
      <c r="G3128" s="47">
        <v>1905.75</v>
      </c>
      <c r="H3128" s="13"/>
      <c r="I3128" s="47">
        <v>10.5</v>
      </c>
      <c r="J3128" s="47" t="s">
        <v>6976</v>
      </c>
      <c r="K3128" s="47"/>
      <c r="L3128" s="47"/>
      <c r="M3128" s="47" t="s">
        <v>18</v>
      </c>
      <c r="N3128" s="47">
        <v>870182</v>
      </c>
      <c r="O3128" s="48">
        <v>41486</v>
      </c>
      <c r="P3128" s="50" t="s">
        <v>8079</v>
      </c>
      <c r="Q3128" s="47" t="s">
        <v>6977</v>
      </c>
      <c r="R3128" s="10" t="s">
        <v>8088</v>
      </c>
      <c r="S3128" s="13" t="s">
        <v>20</v>
      </c>
    </row>
    <row r="3129" spans="1:19" ht="15" hidden="1" customHeight="1" x14ac:dyDescent="0.25">
      <c r="A3129" s="47">
        <v>695505</v>
      </c>
      <c r="B3129" s="47" t="s">
        <v>600</v>
      </c>
      <c r="C3129" s="47"/>
      <c r="D3129" s="10" t="s">
        <v>8572</v>
      </c>
      <c r="E3129" s="47"/>
      <c r="F3129" s="47" t="s">
        <v>6975</v>
      </c>
      <c r="G3129" s="47">
        <v>1905.75</v>
      </c>
      <c r="H3129" s="13"/>
      <c r="I3129" s="47">
        <v>10.5</v>
      </c>
      <c r="J3129" s="47" t="s">
        <v>6976</v>
      </c>
      <c r="K3129" s="47"/>
      <c r="L3129" s="47"/>
      <c r="M3129" s="47" t="s">
        <v>18</v>
      </c>
      <c r="N3129" s="47">
        <v>870182</v>
      </c>
      <c r="O3129" s="48">
        <v>41486</v>
      </c>
      <c r="P3129" s="50" t="s">
        <v>8079</v>
      </c>
      <c r="Q3129" s="47" t="s">
        <v>6977</v>
      </c>
      <c r="R3129" s="47" t="s">
        <v>8088</v>
      </c>
      <c r="S3129" s="13" t="s">
        <v>20</v>
      </c>
    </row>
    <row r="3130" spans="1:19" s="10" customFormat="1" ht="15" hidden="1" customHeight="1" x14ac:dyDescent="0.25">
      <c r="A3130" s="10">
        <v>638938</v>
      </c>
      <c r="B3130" s="10" t="s">
        <v>2264</v>
      </c>
      <c r="C3130" s="76" t="s">
        <v>8316</v>
      </c>
      <c r="D3130" s="76"/>
      <c r="E3130" s="76"/>
      <c r="F3130" s="10" t="s">
        <v>2214</v>
      </c>
      <c r="G3130" s="11">
        <v>720.15</v>
      </c>
      <c r="I3130" s="10">
        <v>10</v>
      </c>
      <c r="J3130" s="10">
        <v>0</v>
      </c>
      <c r="K3130" s="10">
        <v>12</v>
      </c>
      <c r="L3130" s="10">
        <v>4</v>
      </c>
      <c r="M3130" s="10" t="s">
        <v>45</v>
      </c>
      <c r="O3130" s="12">
        <v>41257</v>
      </c>
      <c r="P3130" s="4" t="s">
        <v>8072</v>
      </c>
      <c r="Q3130" s="10" t="s">
        <v>75</v>
      </c>
      <c r="R3130" s="10" t="s">
        <v>8087</v>
      </c>
      <c r="S3130" s="10" t="s">
        <v>26</v>
      </c>
    </row>
    <row r="3131" spans="1:19" s="10" customFormat="1" ht="15" hidden="1" customHeight="1" x14ac:dyDescent="0.25">
      <c r="A3131" s="10">
        <v>638328</v>
      </c>
      <c r="B3131" s="10" t="s">
        <v>142</v>
      </c>
      <c r="C3131" s="76" t="s">
        <v>8316</v>
      </c>
      <c r="D3131" s="76"/>
      <c r="E3131" s="76"/>
      <c r="F3131" s="10" t="s">
        <v>2219</v>
      </c>
      <c r="G3131" s="11">
        <v>1752</v>
      </c>
      <c r="I3131" s="10">
        <v>10</v>
      </c>
      <c r="J3131" s="10">
        <v>0</v>
      </c>
      <c r="K3131" s="10">
        <v>12</v>
      </c>
      <c r="L3131" s="10">
        <v>4</v>
      </c>
      <c r="M3131" s="10" t="s">
        <v>45</v>
      </c>
      <c r="O3131" s="12">
        <v>41255</v>
      </c>
      <c r="P3131" s="4" t="s">
        <v>8072</v>
      </c>
      <c r="Q3131" s="10" t="s">
        <v>87</v>
      </c>
      <c r="R3131" s="10" t="s">
        <v>8088</v>
      </c>
      <c r="S3131" s="10" t="s">
        <v>26</v>
      </c>
    </row>
    <row r="3132" spans="1:19" s="10" customFormat="1" ht="15" hidden="1" customHeight="1" x14ac:dyDescent="0.25">
      <c r="A3132" s="10">
        <v>628608</v>
      </c>
      <c r="B3132" s="10" t="s">
        <v>852</v>
      </c>
      <c r="C3132" s="76" t="s">
        <v>8316</v>
      </c>
      <c r="D3132" s="76"/>
      <c r="E3132" s="76"/>
      <c r="F3132" s="10" t="s">
        <v>853</v>
      </c>
      <c r="G3132" s="11">
        <v>1155.1199999999999</v>
      </c>
      <c r="I3132" s="10">
        <v>10</v>
      </c>
      <c r="J3132" s="10">
        <v>0</v>
      </c>
      <c r="K3132" s="10">
        <v>13</v>
      </c>
      <c r="L3132" s="10">
        <v>3</v>
      </c>
      <c r="M3132" s="10" t="s">
        <v>18</v>
      </c>
      <c r="N3132" s="10">
        <v>727837</v>
      </c>
      <c r="O3132" s="12">
        <v>41193</v>
      </c>
      <c r="P3132" s="4" t="s">
        <v>8070</v>
      </c>
      <c r="Q3132" s="10" t="s">
        <v>39</v>
      </c>
      <c r="R3132" s="10" t="s">
        <v>8088</v>
      </c>
      <c r="S3132" s="10" t="s">
        <v>26</v>
      </c>
    </row>
    <row r="3133" spans="1:19" ht="15" hidden="1" customHeight="1" x14ac:dyDescent="0.25">
      <c r="A3133" s="10">
        <v>667302</v>
      </c>
      <c r="B3133" s="10" t="s">
        <v>416</v>
      </c>
      <c r="C3133" s="10"/>
      <c r="D3133" s="10"/>
      <c r="E3133" s="10"/>
      <c r="F3133" s="10" t="s">
        <v>4879</v>
      </c>
      <c r="G3133" s="11">
        <v>0</v>
      </c>
      <c r="H3133" s="13"/>
      <c r="I3133" s="10">
        <v>17</v>
      </c>
      <c r="J3133" s="10">
        <v>10.5</v>
      </c>
      <c r="K3133" s="10" t="s">
        <v>4880</v>
      </c>
      <c r="L3133" s="47"/>
      <c r="M3133" s="10" t="s">
        <v>45</v>
      </c>
      <c r="N3133" s="10"/>
      <c r="O3133" s="12">
        <v>41381</v>
      </c>
      <c r="P3133" s="4" t="s">
        <v>8076</v>
      </c>
      <c r="Q3133" s="10" t="s">
        <v>39</v>
      </c>
      <c r="R3133" s="10" t="s">
        <v>8088</v>
      </c>
      <c r="S3133" s="13" t="s">
        <v>20</v>
      </c>
    </row>
    <row r="3134" spans="1:19" s="10" customFormat="1" ht="15" hidden="1" customHeight="1" x14ac:dyDescent="0.25">
      <c r="A3134" s="10">
        <v>691005</v>
      </c>
      <c r="B3134" s="10" t="s">
        <v>6541</v>
      </c>
      <c r="C3134" s="76" t="s">
        <v>8316</v>
      </c>
      <c r="D3134" s="76"/>
      <c r="E3134" s="76"/>
      <c r="F3134" s="10" t="s">
        <v>6542</v>
      </c>
      <c r="G3134" s="10">
        <v>998.1</v>
      </c>
      <c r="I3134" s="10">
        <v>10</v>
      </c>
      <c r="J3134" s="10">
        <v>0</v>
      </c>
      <c r="K3134" s="10">
        <v>13</v>
      </c>
      <c r="L3134" s="10">
        <v>4</v>
      </c>
      <c r="M3134" s="10" t="s">
        <v>18</v>
      </c>
      <c r="N3134" s="10">
        <v>856922</v>
      </c>
      <c r="O3134" s="12">
        <v>41460</v>
      </c>
      <c r="P3134" s="4" t="s">
        <v>8079</v>
      </c>
      <c r="Q3134" s="10" t="s">
        <v>5898</v>
      </c>
      <c r="R3134" s="10" t="s">
        <v>8088</v>
      </c>
      <c r="S3134" s="10" t="s">
        <v>26</v>
      </c>
    </row>
    <row r="3135" spans="1:19" ht="15" hidden="1" customHeight="1" x14ac:dyDescent="0.25">
      <c r="A3135" s="10">
        <v>667305</v>
      </c>
      <c r="B3135" s="10" t="s">
        <v>416</v>
      </c>
      <c r="C3135" s="10"/>
      <c r="D3135" s="10"/>
      <c r="E3135" s="10"/>
      <c r="F3135" s="10" t="s">
        <v>4882</v>
      </c>
      <c r="G3135" s="11">
        <v>0</v>
      </c>
      <c r="H3135" s="13"/>
      <c r="I3135" s="10">
        <v>17</v>
      </c>
      <c r="J3135" s="10">
        <v>10.5</v>
      </c>
      <c r="K3135" s="10" t="s">
        <v>4883</v>
      </c>
      <c r="L3135" s="47"/>
      <c r="M3135" s="10" t="s">
        <v>45</v>
      </c>
      <c r="N3135" s="10"/>
      <c r="O3135" s="12">
        <v>41381</v>
      </c>
      <c r="P3135" s="4" t="s">
        <v>8076</v>
      </c>
      <c r="Q3135" s="10" t="s">
        <v>39</v>
      </c>
      <c r="R3135" s="10" t="s">
        <v>8088</v>
      </c>
      <c r="S3135" s="13" t="s">
        <v>20</v>
      </c>
    </row>
    <row r="3136" spans="1:19" ht="15" hidden="1" customHeight="1" x14ac:dyDescent="0.25">
      <c r="A3136" s="10">
        <v>667314</v>
      </c>
      <c r="B3136" s="10" t="s">
        <v>1642</v>
      </c>
      <c r="C3136" s="10"/>
      <c r="D3136" s="10"/>
      <c r="E3136" s="10"/>
      <c r="F3136" s="10" t="s">
        <v>4884</v>
      </c>
      <c r="G3136" s="11">
        <v>1506.5</v>
      </c>
      <c r="H3136" s="13"/>
      <c r="I3136" s="10">
        <v>11</v>
      </c>
      <c r="J3136" s="10" t="s">
        <v>4885</v>
      </c>
      <c r="K3136" s="47"/>
      <c r="L3136" s="47"/>
      <c r="M3136" s="10" t="s">
        <v>45</v>
      </c>
      <c r="N3136" s="10"/>
      <c r="O3136" s="12">
        <v>41381</v>
      </c>
      <c r="P3136" s="4" t="s">
        <v>8076</v>
      </c>
      <c r="Q3136" s="10" t="s">
        <v>42</v>
      </c>
      <c r="R3136" s="10" t="s">
        <v>8088</v>
      </c>
      <c r="S3136" s="13" t="s">
        <v>20</v>
      </c>
    </row>
    <row r="3137" spans="1:19" ht="15" hidden="1" customHeight="1" x14ac:dyDescent="0.25">
      <c r="A3137" s="10">
        <v>667319</v>
      </c>
      <c r="B3137" s="10" t="s">
        <v>64</v>
      </c>
      <c r="C3137" s="10"/>
      <c r="D3137" s="10"/>
      <c r="E3137" s="10"/>
      <c r="F3137" s="10" t="s">
        <v>4886</v>
      </c>
      <c r="G3137" s="11">
        <v>972.4</v>
      </c>
      <c r="H3137" s="13"/>
      <c r="I3137" s="10">
        <v>10</v>
      </c>
      <c r="J3137" s="10" t="s">
        <v>459</v>
      </c>
      <c r="K3137" s="47"/>
      <c r="L3137" s="47"/>
      <c r="M3137" s="10" t="s">
        <v>45</v>
      </c>
      <c r="N3137" s="10"/>
      <c r="O3137" s="12">
        <v>41381</v>
      </c>
      <c r="P3137" s="4" t="s">
        <v>8076</v>
      </c>
      <c r="Q3137" s="10" t="s">
        <v>39</v>
      </c>
      <c r="R3137" s="10" t="s">
        <v>8088</v>
      </c>
      <c r="S3137" s="13" t="s">
        <v>20</v>
      </c>
    </row>
    <row r="3138" spans="1:19" ht="15" hidden="1" customHeight="1" x14ac:dyDescent="0.25">
      <c r="A3138" s="10">
        <v>667412</v>
      </c>
      <c r="B3138" s="10" t="s">
        <v>4866</v>
      </c>
      <c r="C3138" s="10"/>
      <c r="D3138" s="10"/>
      <c r="E3138" s="10"/>
      <c r="F3138" s="10" t="s">
        <v>4887</v>
      </c>
      <c r="G3138" s="11">
        <v>22100</v>
      </c>
      <c r="H3138" s="13"/>
      <c r="I3138" s="10" t="s">
        <v>4888</v>
      </c>
      <c r="J3138" s="47"/>
      <c r="K3138" s="47"/>
      <c r="L3138" s="47"/>
      <c r="M3138" s="10" t="s">
        <v>45</v>
      </c>
      <c r="N3138" s="10"/>
      <c r="O3138" s="12">
        <v>41381</v>
      </c>
      <c r="P3138" s="4" t="s">
        <v>8076</v>
      </c>
      <c r="Q3138" s="10" t="s">
        <v>2490</v>
      </c>
      <c r="R3138" s="10" t="s">
        <v>8088</v>
      </c>
      <c r="S3138" s="13" t="s">
        <v>20</v>
      </c>
    </row>
    <row r="3139" spans="1:19" ht="15" hidden="1" customHeight="1" x14ac:dyDescent="0.25">
      <c r="A3139" s="10">
        <v>676125</v>
      </c>
      <c r="B3139" s="10" t="s">
        <v>411</v>
      </c>
      <c r="C3139" s="10"/>
      <c r="D3139" s="10" t="s">
        <v>8558</v>
      </c>
      <c r="E3139" s="10"/>
      <c r="F3139" s="10" t="s">
        <v>436</v>
      </c>
      <c r="G3139" s="11">
        <v>1920</v>
      </c>
      <c r="H3139" s="13"/>
      <c r="I3139" s="10" t="s">
        <v>380</v>
      </c>
      <c r="J3139" s="10" t="s">
        <v>437</v>
      </c>
      <c r="K3139" s="47"/>
      <c r="L3139" s="47"/>
      <c r="M3139" s="10" t="s">
        <v>18</v>
      </c>
      <c r="N3139" s="10">
        <v>831930</v>
      </c>
      <c r="O3139" s="12">
        <v>41411</v>
      </c>
      <c r="P3139" s="4" t="s">
        <v>8077</v>
      </c>
      <c r="Q3139" s="10" t="s">
        <v>47</v>
      </c>
      <c r="R3139" s="10" t="s">
        <v>8088</v>
      </c>
      <c r="S3139" s="13" t="s">
        <v>20</v>
      </c>
    </row>
    <row r="3140" spans="1:19" ht="15" hidden="1" customHeight="1" x14ac:dyDescent="0.25">
      <c r="A3140" s="10">
        <v>667450</v>
      </c>
      <c r="B3140" s="10" t="s">
        <v>279</v>
      </c>
      <c r="C3140" s="10"/>
      <c r="D3140" s="10"/>
      <c r="E3140" s="10"/>
      <c r="F3140" s="10" t="s">
        <v>4890</v>
      </c>
      <c r="G3140" s="11">
        <v>8220</v>
      </c>
      <c r="H3140" s="13"/>
      <c r="I3140" s="10">
        <v>20</v>
      </c>
      <c r="J3140" s="10" t="s">
        <v>4891</v>
      </c>
      <c r="K3140" s="47"/>
      <c r="L3140" s="47"/>
      <c r="M3140" s="10" t="s">
        <v>45</v>
      </c>
      <c r="N3140" s="10"/>
      <c r="O3140" s="12">
        <v>41381</v>
      </c>
      <c r="P3140" s="4" t="s">
        <v>8076</v>
      </c>
      <c r="Q3140" s="10" t="s">
        <v>42</v>
      </c>
      <c r="R3140" s="10" t="s">
        <v>8088</v>
      </c>
      <c r="S3140" s="13" t="s">
        <v>20</v>
      </c>
    </row>
    <row r="3141" spans="1:19" ht="15" hidden="1" customHeight="1" x14ac:dyDescent="0.25">
      <c r="A3141" s="10">
        <v>667457</v>
      </c>
      <c r="B3141" s="10" t="s">
        <v>64</v>
      </c>
      <c r="C3141" s="10"/>
      <c r="D3141" s="10"/>
      <c r="E3141" s="10"/>
      <c r="F3141" s="10" t="s">
        <v>4892</v>
      </c>
      <c r="G3141" s="11">
        <v>693</v>
      </c>
      <c r="H3141" s="13"/>
      <c r="I3141" s="10">
        <v>3.5</v>
      </c>
      <c r="J3141" s="10">
        <v>5</v>
      </c>
      <c r="K3141" s="10" t="s">
        <v>4893</v>
      </c>
      <c r="L3141" s="47"/>
      <c r="M3141" s="10" t="s">
        <v>45</v>
      </c>
      <c r="N3141" s="10"/>
      <c r="O3141" s="12">
        <v>41381</v>
      </c>
      <c r="P3141" s="4" t="s">
        <v>8076</v>
      </c>
      <c r="Q3141" s="10" t="s">
        <v>3152</v>
      </c>
      <c r="R3141" s="10" t="s">
        <v>8088</v>
      </c>
      <c r="S3141" s="13" t="s">
        <v>20</v>
      </c>
    </row>
    <row r="3142" spans="1:19" ht="15" hidden="1" customHeight="1" x14ac:dyDescent="0.25">
      <c r="A3142" s="10">
        <v>667461</v>
      </c>
      <c r="B3142" s="10" t="s">
        <v>64</v>
      </c>
      <c r="C3142" s="10"/>
      <c r="D3142" s="10"/>
      <c r="E3142" s="10"/>
      <c r="F3142" s="10" t="s">
        <v>4894</v>
      </c>
      <c r="G3142" s="11">
        <v>3175</v>
      </c>
      <c r="H3142" s="13"/>
      <c r="I3142" s="10">
        <v>3.5</v>
      </c>
      <c r="J3142" s="10">
        <v>5</v>
      </c>
      <c r="K3142" s="10" t="s">
        <v>4895</v>
      </c>
      <c r="L3142" s="13"/>
      <c r="M3142" s="10" t="s">
        <v>45</v>
      </c>
      <c r="N3142" s="10"/>
      <c r="O3142" s="12">
        <v>41381</v>
      </c>
      <c r="P3142" s="4" t="s">
        <v>8076</v>
      </c>
      <c r="Q3142" s="10" t="s">
        <v>3152</v>
      </c>
      <c r="R3142" s="10" t="s">
        <v>8088</v>
      </c>
      <c r="S3142" s="13" t="s">
        <v>20</v>
      </c>
    </row>
    <row r="3143" spans="1:19" s="10" customFormat="1" ht="15" hidden="1" customHeight="1" x14ac:dyDescent="0.25">
      <c r="A3143" s="10">
        <v>691005</v>
      </c>
      <c r="B3143" s="10" t="s">
        <v>6541</v>
      </c>
      <c r="C3143" s="76" t="s">
        <v>8316</v>
      </c>
      <c r="D3143" s="76"/>
      <c r="E3143" s="76"/>
      <c r="F3143" s="10" t="s">
        <v>6542</v>
      </c>
      <c r="G3143" s="10">
        <v>998.1</v>
      </c>
      <c r="I3143" s="10">
        <v>10</v>
      </c>
      <c r="J3143" s="10">
        <v>0</v>
      </c>
      <c r="K3143" s="10">
        <v>13</v>
      </c>
      <c r="L3143" s="10">
        <v>4</v>
      </c>
      <c r="M3143" s="10" t="s">
        <v>18</v>
      </c>
      <c r="N3143" s="10">
        <v>856922</v>
      </c>
      <c r="O3143" s="12">
        <v>41460</v>
      </c>
      <c r="P3143" s="4" t="s">
        <v>8079</v>
      </c>
      <c r="Q3143" s="10" t="s">
        <v>5898</v>
      </c>
      <c r="R3143" s="10" t="s">
        <v>8088</v>
      </c>
      <c r="S3143" s="10" t="s">
        <v>26</v>
      </c>
    </row>
    <row r="3144" spans="1:19" ht="15" hidden="1" customHeight="1" x14ac:dyDescent="0.25">
      <c r="A3144" s="10">
        <v>667496</v>
      </c>
      <c r="B3144" s="10" t="s">
        <v>38</v>
      </c>
      <c r="C3144" s="10"/>
      <c r="D3144" s="10"/>
      <c r="E3144" s="10"/>
      <c r="F3144" s="10" t="s">
        <v>4897</v>
      </c>
      <c r="G3144" s="11">
        <v>3736.25</v>
      </c>
      <c r="H3144" s="13"/>
      <c r="I3144" s="10">
        <v>12</v>
      </c>
      <c r="J3144" s="47"/>
      <c r="K3144" s="10">
        <v>16</v>
      </c>
      <c r="L3144" s="10">
        <v>1.2</v>
      </c>
      <c r="M3144" s="10" t="s">
        <v>45</v>
      </c>
      <c r="N3144" s="10"/>
      <c r="O3144" s="12">
        <v>41381</v>
      </c>
      <c r="P3144" s="4" t="s">
        <v>8076</v>
      </c>
      <c r="Q3144" s="10" t="s">
        <v>103</v>
      </c>
      <c r="R3144" s="10" t="s">
        <v>8088</v>
      </c>
      <c r="S3144" s="13" t="s">
        <v>20</v>
      </c>
    </row>
    <row r="3145" spans="1:19" ht="15" hidden="1" customHeight="1" x14ac:dyDescent="0.25">
      <c r="A3145" s="10">
        <v>667506</v>
      </c>
      <c r="B3145" s="10" t="s">
        <v>1642</v>
      </c>
      <c r="C3145" s="10"/>
      <c r="D3145" s="10"/>
      <c r="E3145" s="10"/>
      <c r="F3145" s="10" t="s">
        <v>4898</v>
      </c>
      <c r="G3145" s="11">
        <v>5305</v>
      </c>
      <c r="H3145" s="13"/>
      <c r="I3145" s="10">
        <v>11</v>
      </c>
      <c r="J3145" s="10" t="s">
        <v>4885</v>
      </c>
      <c r="K3145" s="47"/>
      <c r="L3145" s="47"/>
      <c r="M3145" s="10" t="s">
        <v>45</v>
      </c>
      <c r="N3145" s="10"/>
      <c r="O3145" s="12">
        <v>41381</v>
      </c>
      <c r="P3145" s="4" t="s">
        <v>8076</v>
      </c>
      <c r="Q3145" s="10" t="s">
        <v>103</v>
      </c>
      <c r="R3145" s="47" t="s">
        <v>8087</v>
      </c>
      <c r="S3145" s="13" t="s">
        <v>20</v>
      </c>
    </row>
    <row r="3146" spans="1:19" ht="15" hidden="1" customHeight="1" x14ac:dyDescent="0.25">
      <c r="A3146" s="10">
        <v>667508</v>
      </c>
      <c r="B3146" s="10" t="s">
        <v>4866</v>
      </c>
      <c r="C3146" s="10"/>
      <c r="D3146" s="10"/>
      <c r="E3146" s="10"/>
      <c r="F3146" s="10" t="s">
        <v>4899</v>
      </c>
      <c r="G3146" s="11">
        <v>30250</v>
      </c>
      <c r="H3146" s="13"/>
      <c r="I3146" s="10" t="s">
        <v>4900</v>
      </c>
      <c r="J3146" s="47"/>
      <c r="K3146" s="47"/>
      <c r="L3146" s="47"/>
      <c r="M3146" s="10" t="s">
        <v>45</v>
      </c>
      <c r="N3146" s="10"/>
      <c r="O3146" s="12">
        <v>41381</v>
      </c>
      <c r="P3146" s="4" t="s">
        <v>8076</v>
      </c>
      <c r="Q3146" s="10" t="s">
        <v>2490</v>
      </c>
      <c r="R3146" s="10" t="s">
        <v>8088</v>
      </c>
      <c r="S3146" s="13" t="s">
        <v>20</v>
      </c>
    </row>
    <row r="3147" spans="1:19" ht="15" hidden="1" customHeight="1" x14ac:dyDescent="0.25">
      <c r="A3147" s="10">
        <v>667512</v>
      </c>
      <c r="B3147" s="10" t="s">
        <v>4866</v>
      </c>
      <c r="C3147" s="10"/>
      <c r="D3147" s="10"/>
      <c r="E3147" s="10"/>
      <c r="F3147" s="10" t="s">
        <v>4901</v>
      </c>
      <c r="G3147" s="11">
        <v>22700</v>
      </c>
      <c r="H3147" s="13"/>
      <c r="I3147" s="10" t="s">
        <v>4902</v>
      </c>
      <c r="J3147" s="47"/>
      <c r="K3147" s="47"/>
      <c r="L3147" s="47"/>
      <c r="M3147" s="10" t="s">
        <v>45</v>
      </c>
      <c r="N3147" s="10"/>
      <c r="O3147" s="12">
        <v>41381</v>
      </c>
      <c r="P3147" s="4" t="s">
        <v>8076</v>
      </c>
      <c r="Q3147" s="10" t="s">
        <v>2490</v>
      </c>
      <c r="R3147" s="10" t="s">
        <v>8088</v>
      </c>
      <c r="S3147" s="13" t="s">
        <v>20</v>
      </c>
    </row>
    <row r="3148" spans="1:19" ht="15" hidden="1" customHeight="1" x14ac:dyDescent="0.25">
      <c r="A3148" s="10">
        <v>667514</v>
      </c>
      <c r="B3148" s="10" t="s">
        <v>4866</v>
      </c>
      <c r="C3148" s="10"/>
      <c r="D3148" s="10"/>
      <c r="E3148" s="10"/>
      <c r="F3148" s="10" t="s">
        <v>4903</v>
      </c>
      <c r="G3148" s="11">
        <v>11650</v>
      </c>
      <c r="H3148" s="13"/>
      <c r="I3148" s="10" t="s">
        <v>4904</v>
      </c>
      <c r="J3148" s="47"/>
      <c r="K3148" s="47"/>
      <c r="L3148" s="47"/>
      <c r="M3148" s="10" t="s">
        <v>45</v>
      </c>
      <c r="N3148" s="10"/>
      <c r="O3148" s="12">
        <v>41381</v>
      </c>
      <c r="P3148" s="4" t="s">
        <v>8076</v>
      </c>
      <c r="Q3148" s="10" t="s">
        <v>2490</v>
      </c>
      <c r="R3148" s="10" t="s">
        <v>8088</v>
      </c>
      <c r="S3148" s="13" t="s">
        <v>20</v>
      </c>
    </row>
    <row r="3149" spans="1:19" s="10" customFormat="1" ht="15" hidden="1" customHeight="1" x14ac:dyDescent="0.25">
      <c r="A3149" s="10">
        <v>701771</v>
      </c>
      <c r="B3149" s="10" t="s">
        <v>136</v>
      </c>
      <c r="C3149" s="76" t="s">
        <v>8316</v>
      </c>
      <c r="D3149" s="76"/>
      <c r="E3149" s="76"/>
      <c r="F3149" s="10" t="s">
        <v>7583</v>
      </c>
      <c r="G3149" s="10">
        <v>1405</v>
      </c>
      <c r="I3149" s="10">
        <v>10</v>
      </c>
      <c r="J3149" s="10">
        <v>0</v>
      </c>
      <c r="K3149" s="10">
        <v>14</v>
      </c>
      <c r="L3149" s="10">
        <v>2</v>
      </c>
      <c r="M3149" s="10" t="s">
        <v>45</v>
      </c>
      <c r="O3149" s="12">
        <v>41523</v>
      </c>
      <c r="P3149" s="4" t="s">
        <v>8081</v>
      </c>
      <c r="Q3149" s="10" t="s">
        <v>75</v>
      </c>
      <c r="R3149" s="10" t="s">
        <v>8088</v>
      </c>
      <c r="S3149" s="10" t="s">
        <v>26</v>
      </c>
    </row>
    <row r="3150" spans="1:19" s="10" customFormat="1" ht="15" hidden="1" customHeight="1" x14ac:dyDescent="0.25">
      <c r="A3150" s="10">
        <v>701777</v>
      </c>
      <c r="B3150" s="10" t="s">
        <v>136</v>
      </c>
      <c r="C3150" s="76" t="s">
        <v>8316</v>
      </c>
      <c r="D3150" s="76"/>
      <c r="E3150" s="76"/>
      <c r="F3150" s="10" t="s">
        <v>7587</v>
      </c>
      <c r="G3150" s="10">
        <v>1538.5</v>
      </c>
      <c r="I3150" s="10">
        <v>10</v>
      </c>
      <c r="J3150" s="10">
        <v>0</v>
      </c>
      <c r="K3150" s="10">
        <v>14</v>
      </c>
      <c r="L3150" s="10">
        <v>2</v>
      </c>
      <c r="M3150" s="10" t="s">
        <v>45</v>
      </c>
      <c r="O3150" s="12">
        <v>41523</v>
      </c>
      <c r="P3150" s="4" t="s">
        <v>8081</v>
      </c>
      <c r="Q3150" s="10" t="s">
        <v>75</v>
      </c>
      <c r="R3150" s="10" t="s">
        <v>8088</v>
      </c>
      <c r="S3150" s="10" t="s">
        <v>26</v>
      </c>
    </row>
    <row r="3151" spans="1:19" ht="15" hidden="1" customHeight="1" x14ac:dyDescent="0.25">
      <c r="A3151" s="10">
        <v>667525</v>
      </c>
      <c r="B3151" s="10" t="s">
        <v>4907</v>
      </c>
      <c r="C3151" s="10"/>
      <c r="D3151" s="10"/>
      <c r="E3151" s="10"/>
      <c r="F3151" s="10" t="s">
        <v>4908</v>
      </c>
      <c r="G3151" s="11">
        <v>2015.65</v>
      </c>
      <c r="H3151" s="13"/>
      <c r="I3151" s="10" t="s">
        <v>4909</v>
      </c>
      <c r="J3151" s="10" t="s">
        <v>4910</v>
      </c>
      <c r="K3151" s="47"/>
      <c r="L3151" s="47"/>
      <c r="M3151" s="10" t="s">
        <v>45</v>
      </c>
      <c r="N3151" s="10"/>
      <c r="O3151" s="12">
        <v>41381</v>
      </c>
      <c r="P3151" s="4" t="s">
        <v>8076</v>
      </c>
      <c r="Q3151" s="10" t="s">
        <v>103</v>
      </c>
      <c r="R3151" s="10" t="s">
        <v>8088</v>
      </c>
      <c r="S3151" s="13" t="s">
        <v>20</v>
      </c>
    </row>
    <row r="3152" spans="1:19" ht="15" hidden="1" customHeight="1" x14ac:dyDescent="0.25">
      <c r="A3152" s="10">
        <v>667539</v>
      </c>
      <c r="B3152" s="10" t="s">
        <v>4852</v>
      </c>
      <c r="C3152" s="10"/>
      <c r="D3152" s="10"/>
      <c r="E3152" s="10"/>
      <c r="F3152" s="10" t="s">
        <v>4911</v>
      </c>
      <c r="G3152" s="11">
        <v>1215.5</v>
      </c>
      <c r="H3152" s="13"/>
      <c r="I3152" s="10">
        <v>20.5</v>
      </c>
      <c r="J3152" s="47"/>
      <c r="K3152" s="10">
        <v>30.25</v>
      </c>
      <c r="L3152" s="10">
        <v>2.75</v>
      </c>
      <c r="M3152" s="10" t="s">
        <v>45</v>
      </c>
      <c r="N3152" s="10"/>
      <c r="O3152" s="12">
        <v>41381</v>
      </c>
      <c r="P3152" s="4" t="s">
        <v>8076</v>
      </c>
      <c r="Q3152" s="10" t="s">
        <v>47</v>
      </c>
      <c r="R3152" s="47" t="s">
        <v>8087</v>
      </c>
      <c r="S3152" s="13" t="s">
        <v>20</v>
      </c>
    </row>
    <row r="3153" spans="1:19" s="10" customFormat="1" ht="15" hidden="1" customHeight="1" x14ac:dyDescent="0.25">
      <c r="A3153" s="10">
        <v>679536</v>
      </c>
      <c r="B3153" s="10" t="s">
        <v>554</v>
      </c>
      <c r="C3153" s="76" t="s">
        <v>8316</v>
      </c>
      <c r="D3153" s="76"/>
      <c r="E3153" s="76"/>
      <c r="F3153" s="10" t="s">
        <v>5777</v>
      </c>
      <c r="G3153" s="11">
        <v>1228.2</v>
      </c>
      <c r="I3153" s="10">
        <v>10</v>
      </c>
      <c r="J3153" s="10">
        <v>0</v>
      </c>
      <c r="K3153" s="10">
        <v>15</v>
      </c>
      <c r="L3153" s="10">
        <v>1</v>
      </c>
      <c r="M3153" s="10" t="s">
        <v>45</v>
      </c>
      <c r="O3153" s="12">
        <v>41428</v>
      </c>
      <c r="P3153" s="4" t="s">
        <v>8078</v>
      </c>
      <c r="Q3153" s="10" t="s">
        <v>25</v>
      </c>
      <c r="R3153" s="10" t="s">
        <v>8088</v>
      </c>
      <c r="S3153" s="10" t="s">
        <v>26</v>
      </c>
    </row>
    <row r="3154" spans="1:19" ht="15" hidden="1" customHeight="1" x14ac:dyDescent="0.25">
      <c r="A3154" s="10">
        <v>667609</v>
      </c>
      <c r="B3154" s="10" t="s">
        <v>3214</v>
      </c>
      <c r="C3154" s="10"/>
      <c r="D3154" s="10"/>
      <c r="E3154" s="10"/>
      <c r="F3154" s="10" t="s">
        <v>4913</v>
      </c>
      <c r="G3154" s="11">
        <v>1370.25</v>
      </c>
      <c r="H3154" s="13"/>
      <c r="I3154" s="10" t="s">
        <v>380</v>
      </c>
      <c r="J3154" s="10">
        <v>5</v>
      </c>
      <c r="K3154" s="10" t="s">
        <v>4914</v>
      </c>
      <c r="L3154" s="13"/>
      <c r="M3154" s="10" t="s">
        <v>45</v>
      </c>
      <c r="N3154" s="10"/>
      <c r="O3154" s="12">
        <v>41381</v>
      </c>
      <c r="P3154" s="4" t="s">
        <v>8076</v>
      </c>
      <c r="Q3154" s="10" t="s">
        <v>23</v>
      </c>
      <c r="R3154" s="10" t="s">
        <v>8088</v>
      </c>
      <c r="S3154" s="13" t="s">
        <v>20</v>
      </c>
    </row>
    <row r="3155" spans="1:19" ht="15" hidden="1" customHeight="1" x14ac:dyDescent="0.25">
      <c r="A3155" s="10">
        <v>667610</v>
      </c>
      <c r="B3155" s="10" t="s">
        <v>3214</v>
      </c>
      <c r="C3155" s="10"/>
      <c r="D3155" s="10"/>
      <c r="E3155" s="10"/>
      <c r="F3155" s="10" t="s">
        <v>4915</v>
      </c>
      <c r="G3155" s="11">
        <v>1200.25</v>
      </c>
      <c r="H3155" s="13"/>
      <c r="I3155" s="10" t="s">
        <v>108</v>
      </c>
      <c r="J3155" s="10">
        <v>9</v>
      </c>
      <c r="K3155" s="10" t="s">
        <v>4914</v>
      </c>
      <c r="L3155" s="13"/>
      <c r="M3155" s="10" t="s">
        <v>45</v>
      </c>
      <c r="N3155" s="10"/>
      <c r="O3155" s="12">
        <v>41381</v>
      </c>
      <c r="P3155" s="4" t="s">
        <v>8076</v>
      </c>
      <c r="Q3155" s="10" t="s">
        <v>23</v>
      </c>
      <c r="R3155" s="10" t="s">
        <v>8088</v>
      </c>
      <c r="S3155" s="13" t="s">
        <v>20</v>
      </c>
    </row>
    <row r="3156" spans="1:19" ht="15" hidden="1" customHeight="1" x14ac:dyDescent="0.25">
      <c r="A3156" s="10">
        <v>667611</v>
      </c>
      <c r="B3156" s="10" t="s">
        <v>3214</v>
      </c>
      <c r="C3156" s="10"/>
      <c r="D3156" s="10"/>
      <c r="E3156" s="10"/>
      <c r="F3156" s="10" t="s">
        <v>4916</v>
      </c>
      <c r="G3156" s="11">
        <v>1593.75</v>
      </c>
      <c r="H3156" s="13"/>
      <c r="I3156" s="10" t="s">
        <v>343</v>
      </c>
      <c r="J3156" s="10">
        <v>12</v>
      </c>
      <c r="K3156" s="10" t="s">
        <v>4914</v>
      </c>
      <c r="L3156" s="47"/>
      <c r="M3156" s="10" t="s">
        <v>45</v>
      </c>
      <c r="N3156" s="10"/>
      <c r="O3156" s="12">
        <v>41381</v>
      </c>
      <c r="P3156" s="4" t="s">
        <v>8076</v>
      </c>
      <c r="Q3156" s="10" t="s">
        <v>23</v>
      </c>
      <c r="R3156" s="10" t="s">
        <v>8088</v>
      </c>
      <c r="S3156" s="13" t="s">
        <v>20</v>
      </c>
    </row>
    <row r="3157" spans="1:19" ht="15" hidden="1" customHeight="1" x14ac:dyDescent="0.25">
      <c r="A3157" s="10">
        <v>667612</v>
      </c>
      <c r="B3157" s="10" t="s">
        <v>3214</v>
      </c>
      <c r="C3157" s="10"/>
      <c r="D3157" s="10"/>
      <c r="E3157" s="10"/>
      <c r="F3157" s="10" t="s">
        <v>4917</v>
      </c>
      <c r="G3157" s="11">
        <v>2125.25</v>
      </c>
      <c r="H3157" s="13"/>
      <c r="I3157" s="10" t="s">
        <v>168</v>
      </c>
      <c r="J3157" s="10">
        <v>15</v>
      </c>
      <c r="K3157" s="10" t="s">
        <v>4918</v>
      </c>
      <c r="L3157" s="47"/>
      <c r="M3157" s="10" t="s">
        <v>45</v>
      </c>
      <c r="N3157" s="10"/>
      <c r="O3157" s="12">
        <v>41381</v>
      </c>
      <c r="P3157" s="4" t="s">
        <v>8076</v>
      </c>
      <c r="Q3157" s="10" t="s">
        <v>23</v>
      </c>
      <c r="R3157" s="10" t="s">
        <v>8088</v>
      </c>
      <c r="S3157" s="13" t="s">
        <v>20</v>
      </c>
    </row>
    <row r="3158" spans="1:19" s="10" customFormat="1" ht="15" hidden="1" customHeight="1" x14ac:dyDescent="0.25">
      <c r="A3158" s="10">
        <v>679771</v>
      </c>
      <c r="B3158" s="10" t="s">
        <v>554</v>
      </c>
      <c r="C3158" s="76" t="s">
        <v>8316</v>
      </c>
      <c r="D3158" s="76"/>
      <c r="E3158" s="76"/>
      <c r="F3158" s="10" t="s">
        <v>5777</v>
      </c>
      <c r="G3158" s="11">
        <v>1233</v>
      </c>
      <c r="I3158" s="10">
        <v>10</v>
      </c>
      <c r="J3158" s="10">
        <v>0</v>
      </c>
      <c r="K3158" s="10">
        <v>15</v>
      </c>
      <c r="L3158" s="10">
        <v>1</v>
      </c>
      <c r="M3158" s="10" t="s">
        <v>45</v>
      </c>
      <c r="O3158" s="12">
        <v>41428</v>
      </c>
      <c r="P3158" s="4" t="s">
        <v>8078</v>
      </c>
      <c r="Q3158" s="10" t="s">
        <v>103</v>
      </c>
      <c r="R3158" s="10" t="s">
        <v>8087</v>
      </c>
      <c r="S3158" s="10" t="s">
        <v>26</v>
      </c>
    </row>
    <row r="3159" spans="1:19" s="10" customFormat="1" ht="15" hidden="1" customHeight="1" x14ac:dyDescent="0.25">
      <c r="A3159" s="10">
        <v>659720</v>
      </c>
      <c r="B3159" s="10" t="s">
        <v>1917</v>
      </c>
      <c r="C3159" s="76" t="s">
        <v>8316</v>
      </c>
      <c r="D3159" s="76"/>
      <c r="E3159" s="76"/>
      <c r="F3159" s="10" t="s">
        <v>4203</v>
      </c>
      <c r="G3159" s="11">
        <v>1372.98</v>
      </c>
      <c r="I3159" s="10">
        <v>10</v>
      </c>
      <c r="J3159" s="10">
        <v>0</v>
      </c>
      <c r="K3159" s="10">
        <v>15</v>
      </c>
      <c r="L3159" s="10">
        <v>2</v>
      </c>
      <c r="M3159" s="10" t="s">
        <v>45</v>
      </c>
      <c r="O3159" s="12">
        <v>41347</v>
      </c>
      <c r="P3159" s="4" t="s">
        <v>8075</v>
      </c>
      <c r="Q3159" s="10" t="s">
        <v>140</v>
      </c>
      <c r="R3159" s="10" t="s">
        <v>8088</v>
      </c>
      <c r="S3159" s="10" t="s">
        <v>26</v>
      </c>
    </row>
    <row r="3160" spans="1:19" ht="15" hidden="1" customHeight="1" x14ac:dyDescent="0.25">
      <c r="A3160" s="10">
        <v>667634</v>
      </c>
      <c r="B3160" s="10" t="s">
        <v>1510</v>
      </c>
      <c r="C3160" s="10"/>
      <c r="D3160" s="10"/>
      <c r="E3160" s="10"/>
      <c r="F3160" s="10" t="s">
        <v>4921</v>
      </c>
      <c r="G3160" s="11">
        <v>0</v>
      </c>
      <c r="H3160" s="13"/>
      <c r="I3160" s="10">
        <v>4</v>
      </c>
      <c r="J3160" s="10">
        <v>2.5</v>
      </c>
      <c r="K3160" s="10">
        <v>9.25</v>
      </c>
      <c r="L3160" s="10">
        <v>1</v>
      </c>
      <c r="M3160" s="10" t="s">
        <v>45</v>
      </c>
      <c r="N3160" s="10"/>
      <c r="O3160" s="12">
        <v>41381</v>
      </c>
      <c r="P3160" s="4" t="s">
        <v>8076</v>
      </c>
      <c r="Q3160" s="10" t="s">
        <v>23</v>
      </c>
      <c r="R3160" s="10" t="s">
        <v>8088</v>
      </c>
      <c r="S3160" s="13" t="s">
        <v>20</v>
      </c>
    </row>
    <row r="3161" spans="1:19" s="10" customFormat="1" ht="15" hidden="1" customHeight="1" x14ac:dyDescent="0.25">
      <c r="A3161" s="10">
        <v>626255</v>
      </c>
      <c r="B3161" s="10" t="s">
        <v>372</v>
      </c>
      <c r="C3161" s="76" t="s">
        <v>8316</v>
      </c>
      <c r="D3161" s="76"/>
      <c r="E3161" s="76"/>
      <c r="F3161" s="10" t="s">
        <v>951</v>
      </c>
      <c r="G3161" s="11">
        <v>8346</v>
      </c>
      <c r="I3161" s="10">
        <v>10</v>
      </c>
      <c r="J3161" s="10">
        <v>0</v>
      </c>
      <c r="K3161" s="10">
        <v>16</v>
      </c>
      <c r="L3161" s="10">
        <v>1.9</v>
      </c>
      <c r="M3161" s="10" t="s">
        <v>45</v>
      </c>
      <c r="O3161" s="12">
        <v>41198</v>
      </c>
      <c r="P3161" s="4" t="s">
        <v>8070</v>
      </c>
      <c r="Q3161" s="10" t="s">
        <v>52</v>
      </c>
      <c r="R3161" s="10" t="s">
        <v>8087</v>
      </c>
      <c r="S3161" s="10" t="s">
        <v>26</v>
      </c>
    </row>
    <row r="3162" spans="1:19" s="10" customFormat="1" ht="15" hidden="1" customHeight="1" x14ac:dyDescent="0.25">
      <c r="A3162" s="10">
        <v>661456</v>
      </c>
      <c r="B3162" s="10" t="s">
        <v>48</v>
      </c>
      <c r="C3162" s="76" t="s">
        <v>8316</v>
      </c>
      <c r="D3162" s="76"/>
      <c r="E3162" s="76"/>
      <c r="F3162" s="10" t="s">
        <v>4342</v>
      </c>
      <c r="G3162" s="11">
        <v>1708</v>
      </c>
      <c r="I3162" s="10">
        <v>10</v>
      </c>
      <c r="J3162" s="10">
        <v>0</v>
      </c>
      <c r="K3162" s="10">
        <v>18</v>
      </c>
      <c r="L3162" s="10">
        <v>2</v>
      </c>
      <c r="M3162" s="10" t="s">
        <v>45</v>
      </c>
      <c r="O3162" s="12">
        <v>41354</v>
      </c>
      <c r="P3162" s="4" t="s">
        <v>8075</v>
      </c>
      <c r="Q3162" s="10" t="s">
        <v>317</v>
      </c>
      <c r="R3162" s="10" t="s">
        <v>8088</v>
      </c>
      <c r="S3162" s="10" t="s">
        <v>26</v>
      </c>
    </row>
    <row r="3163" spans="1:19" s="10" customFormat="1" ht="15" hidden="1" customHeight="1" x14ac:dyDescent="0.25">
      <c r="A3163" s="10">
        <v>688270</v>
      </c>
      <c r="B3163" s="10" t="s">
        <v>6261</v>
      </c>
      <c r="C3163" s="76" t="s">
        <v>8316</v>
      </c>
      <c r="D3163" s="76"/>
      <c r="E3163" s="76"/>
      <c r="F3163" s="10" t="s">
        <v>4342</v>
      </c>
      <c r="G3163" s="11">
        <v>21034</v>
      </c>
      <c r="I3163" s="10">
        <v>10</v>
      </c>
      <c r="J3163" s="10">
        <v>0</v>
      </c>
      <c r="K3163" s="10">
        <v>18</v>
      </c>
      <c r="L3163" s="10">
        <v>2</v>
      </c>
      <c r="M3163" s="10" t="s">
        <v>45</v>
      </c>
      <c r="O3163" s="12">
        <v>41446</v>
      </c>
      <c r="P3163" s="4" t="s">
        <v>8078</v>
      </c>
      <c r="Q3163" s="10" t="s">
        <v>3113</v>
      </c>
      <c r="R3163" s="10" t="s">
        <v>8088</v>
      </c>
      <c r="S3163" s="10" t="s">
        <v>26</v>
      </c>
    </row>
    <row r="3164" spans="1:19" ht="15" hidden="1" customHeight="1" x14ac:dyDescent="0.25">
      <c r="A3164" s="47">
        <v>708699</v>
      </c>
      <c r="B3164" s="47" t="s">
        <v>411</v>
      </c>
      <c r="C3164" s="47"/>
      <c r="D3164" s="10" t="s">
        <v>8558</v>
      </c>
      <c r="E3164" s="47"/>
      <c r="F3164" s="47" t="s">
        <v>8057</v>
      </c>
      <c r="G3164" s="47">
        <v>1920</v>
      </c>
      <c r="H3164" s="13"/>
      <c r="I3164" s="47" t="s">
        <v>380</v>
      </c>
      <c r="J3164" s="47" t="s">
        <v>437</v>
      </c>
      <c r="K3164" s="47"/>
      <c r="L3164" s="47"/>
      <c r="M3164" s="47" t="s">
        <v>18</v>
      </c>
      <c r="N3164" s="47">
        <v>900445</v>
      </c>
      <c r="O3164" s="48">
        <v>41542</v>
      </c>
      <c r="P3164" s="50" t="s">
        <v>8081</v>
      </c>
      <c r="Q3164" s="47" t="s">
        <v>164</v>
      </c>
      <c r="R3164" s="47" t="s">
        <v>8087</v>
      </c>
      <c r="S3164" s="13" t="s">
        <v>20</v>
      </c>
    </row>
    <row r="3165" spans="1:19" ht="15" hidden="1" customHeight="1" x14ac:dyDescent="0.25">
      <c r="A3165" s="10">
        <v>671592</v>
      </c>
      <c r="B3165" s="10" t="s">
        <v>2869</v>
      </c>
      <c r="C3165" s="10"/>
      <c r="D3165" s="10"/>
      <c r="E3165" s="10"/>
      <c r="F3165" s="10" t="s">
        <v>4922</v>
      </c>
      <c r="G3165" s="11">
        <v>0</v>
      </c>
      <c r="H3165" s="13"/>
      <c r="I3165" s="10">
        <v>18</v>
      </c>
      <c r="J3165" s="47"/>
      <c r="K3165" s="47"/>
      <c r="L3165" s="10">
        <v>1</v>
      </c>
      <c r="M3165" s="10" t="s">
        <v>45</v>
      </c>
      <c r="N3165" s="10"/>
      <c r="O3165" s="12">
        <v>41381</v>
      </c>
      <c r="P3165" s="4" t="s">
        <v>8076</v>
      </c>
      <c r="Q3165" s="10" t="s">
        <v>49</v>
      </c>
      <c r="R3165" s="10" t="s">
        <v>8088</v>
      </c>
      <c r="S3165" s="13" t="s">
        <v>20</v>
      </c>
    </row>
    <row r="3166" spans="1:19" s="10" customFormat="1" ht="15" hidden="1" customHeight="1" x14ac:dyDescent="0.25">
      <c r="A3166" s="10">
        <v>688270</v>
      </c>
      <c r="B3166" s="10" t="s">
        <v>6261</v>
      </c>
      <c r="C3166" s="76" t="s">
        <v>8316</v>
      </c>
      <c r="D3166" s="76"/>
      <c r="E3166" s="76"/>
      <c r="F3166" s="10" t="s">
        <v>7080</v>
      </c>
      <c r="G3166" s="10">
        <v>21034</v>
      </c>
      <c r="I3166" s="10">
        <v>10</v>
      </c>
      <c r="J3166" s="10">
        <v>0</v>
      </c>
      <c r="K3166" s="10">
        <v>18</v>
      </c>
      <c r="L3166" s="10">
        <v>2</v>
      </c>
      <c r="M3166" s="10" t="s">
        <v>45</v>
      </c>
      <c r="O3166" s="12">
        <v>41463</v>
      </c>
      <c r="P3166" s="4" t="s">
        <v>8079</v>
      </c>
      <c r="Q3166" s="10" t="s">
        <v>3113</v>
      </c>
      <c r="R3166" s="10" t="s">
        <v>8088</v>
      </c>
      <c r="S3166" s="10" t="s">
        <v>26</v>
      </c>
    </row>
    <row r="3167" spans="1:19" s="10" customFormat="1" ht="15" hidden="1" customHeight="1" x14ac:dyDescent="0.25">
      <c r="A3167" s="10">
        <v>696293</v>
      </c>
      <c r="B3167" s="10" t="s">
        <v>6261</v>
      </c>
      <c r="C3167" s="76" t="s">
        <v>8316</v>
      </c>
      <c r="D3167" s="76"/>
      <c r="E3167" s="76"/>
      <c r="F3167" s="10" t="s">
        <v>7080</v>
      </c>
      <c r="G3167" s="10">
        <v>21515</v>
      </c>
      <c r="I3167" s="10">
        <v>10</v>
      </c>
      <c r="J3167" s="10">
        <v>0</v>
      </c>
      <c r="K3167" s="10">
        <v>18</v>
      </c>
      <c r="L3167" s="10">
        <v>2</v>
      </c>
      <c r="M3167" s="10" t="s">
        <v>18</v>
      </c>
      <c r="N3167" s="10">
        <v>870941</v>
      </c>
      <c r="O3167" s="12">
        <v>41487</v>
      </c>
      <c r="P3167" s="4" t="s">
        <v>8080</v>
      </c>
      <c r="Q3167" s="10" t="s">
        <v>25</v>
      </c>
      <c r="R3167" s="10" t="s">
        <v>8087</v>
      </c>
      <c r="S3167" s="10" t="s">
        <v>26</v>
      </c>
    </row>
    <row r="3168" spans="1:19" s="10" customFormat="1" ht="15" hidden="1" customHeight="1" x14ac:dyDescent="0.25">
      <c r="A3168" s="10">
        <v>698199</v>
      </c>
      <c r="B3168" s="10" t="s">
        <v>6261</v>
      </c>
      <c r="C3168" s="76" t="s">
        <v>8316</v>
      </c>
      <c r="D3168" s="76"/>
      <c r="E3168" s="76"/>
      <c r="F3168" s="10" t="s">
        <v>7080</v>
      </c>
      <c r="G3168" s="10">
        <v>21515</v>
      </c>
      <c r="I3168" s="10">
        <v>10</v>
      </c>
      <c r="J3168" s="10">
        <v>0</v>
      </c>
      <c r="K3168" s="10">
        <v>18</v>
      </c>
      <c r="L3168" s="10">
        <v>2</v>
      </c>
      <c r="M3168" s="10" t="s">
        <v>18</v>
      </c>
      <c r="N3168" s="10">
        <v>874122</v>
      </c>
      <c r="O3168" s="12">
        <v>41493</v>
      </c>
      <c r="P3168" s="4" t="s">
        <v>8080</v>
      </c>
      <c r="Q3168" s="10" t="s">
        <v>39</v>
      </c>
      <c r="R3168" s="10" t="s">
        <v>8087</v>
      </c>
      <c r="S3168" s="10" t="s">
        <v>26</v>
      </c>
    </row>
    <row r="3169" spans="1:19" ht="15" hidden="1" customHeight="1" x14ac:dyDescent="0.25">
      <c r="A3169" s="10">
        <v>667701</v>
      </c>
      <c r="B3169" s="10" t="s">
        <v>4927</v>
      </c>
      <c r="C3169" s="10"/>
      <c r="D3169" s="10"/>
      <c r="E3169" s="10"/>
      <c r="F3169" s="10" t="s">
        <v>4928</v>
      </c>
      <c r="G3169" s="11">
        <v>1526.25</v>
      </c>
      <c r="H3169" s="13"/>
      <c r="I3169" s="10" t="s">
        <v>343</v>
      </c>
      <c r="J3169" s="10">
        <v>12</v>
      </c>
      <c r="K3169" s="10" t="s">
        <v>4929</v>
      </c>
      <c r="L3169" s="47"/>
      <c r="M3169" s="10" t="s">
        <v>45</v>
      </c>
      <c r="N3169" s="10"/>
      <c r="O3169" s="12">
        <v>41382</v>
      </c>
      <c r="P3169" s="4" t="s">
        <v>8076</v>
      </c>
      <c r="Q3169" s="10" t="s">
        <v>34</v>
      </c>
      <c r="R3169" s="10" t="s">
        <v>8088</v>
      </c>
      <c r="S3169" s="13" t="s">
        <v>20</v>
      </c>
    </row>
    <row r="3170" spans="1:19" ht="15" hidden="1" customHeight="1" x14ac:dyDescent="0.25">
      <c r="A3170" s="10">
        <v>667743</v>
      </c>
      <c r="B3170" s="10" t="s">
        <v>115</v>
      </c>
      <c r="C3170" s="10"/>
      <c r="D3170" s="10"/>
      <c r="E3170" s="10"/>
      <c r="F3170" s="10" t="s">
        <v>4930</v>
      </c>
      <c r="G3170" s="11">
        <v>1274.8499999999999</v>
      </c>
      <c r="H3170" s="13"/>
      <c r="I3170" s="10" t="s">
        <v>151</v>
      </c>
      <c r="J3170" s="10">
        <v>16</v>
      </c>
      <c r="K3170" s="10">
        <v>2</v>
      </c>
      <c r="L3170" s="47"/>
      <c r="M3170" s="10" t="s">
        <v>45</v>
      </c>
      <c r="N3170" s="10"/>
      <c r="O3170" s="12">
        <v>41382</v>
      </c>
      <c r="P3170" s="4" t="s">
        <v>8076</v>
      </c>
      <c r="Q3170" s="10" t="s">
        <v>31</v>
      </c>
      <c r="R3170" s="10" t="s">
        <v>8088</v>
      </c>
      <c r="S3170" s="13" t="s">
        <v>20</v>
      </c>
    </row>
    <row r="3171" spans="1:19" ht="15" hidden="1" customHeight="1" x14ac:dyDescent="0.25">
      <c r="A3171" s="10">
        <v>667790</v>
      </c>
      <c r="B3171" s="10" t="s">
        <v>64</v>
      </c>
      <c r="C3171" s="10"/>
      <c r="D3171" s="10"/>
      <c r="E3171" s="10"/>
      <c r="F3171" s="10" t="s">
        <v>4931</v>
      </c>
      <c r="G3171" s="11">
        <v>2285.63</v>
      </c>
      <c r="H3171" s="13"/>
      <c r="I3171" s="10" t="s">
        <v>168</v>
      </c>
      <c r="J3171" s="10" t="s">
        <v>4932</v>
      </c>
      <c r="K3171" s="47"/>
      <c r="L3171" s="47"/>
      <c r="M3171" s="10" t="s">
        <v>45</v>
      </c>
      <c r="N3171" s="10"/>
      <c r="O3171" s="12">
        <v>41382</v>
      </c>
      <c r="P3171" s="4" t="s">
        <v>8076</v>
      </c>
      <c r="Q3171" s="10" t="s">
        <v>29</v>
      </c>
      <c r="R3171" s="10" t="s">
        <v>8088</v>
      </c>
      <c r="S3171" s="13" t="s">
        <v>20</v>
      </c>
    </row>
    <row r="3172" spans="1:19" s="10" customFormat="1" ht="15" hidden="1" customHeight="1" x14ac:dyDescent="0.25">
      <c r="A3172" s="10">
        <v>626270</v>
      </c>
      <c r="B3172" s="10" t="s">
        <v>372</v>
      </c>
      <c r="C3172" s="76" t="s">
        <v>8316</v>
      </c>
      <c r="D3172" s="76"/>
      <c r="E3172" s="76"/>
      <c r="F3172" s="10" t="s">
        <v>952</v>
      </c>
      <c r="G3172" s="11">
        <v>10428</v>
      </c>
      <c r="I3172" s="10">
        <v>10</v>
      </c>
      <c r="J3172" s="10">
        <v>0</v>
      </c>
      <c r="K3172" s="10">
        <v>20</v>
      </c>
      <c r="L3172" s="10">
        <v>1.9</v>
      </c>
      <c r="M3172" s="10" t="s">
        <v>45</v>
      </c>
      <c r="O3172" s="12">
        <v>41198</v>
      </c>
      <c r="P3172" s="4" t="s">
        <v>8070</v>
      </c>
      <c r="Q3172" s="10" t="s">
        <v>52</v>
      </c>
      <c r="R3172" s="10" t="s">
        <v>8087</v>
      </c>
      <c r="S3172" s="10" t="s">
        <v>26</v>
      </c>
    </row>
    <row r="3173" spans="1:19" s="10" customFormat="1" ht="15" hidden="1" customHeight="1" x14ac:dyDescent="0.25">
      <c r="A3173" s="10">
        <v>650449</v>
      </c>
      <c r="B3173" s="10" t="s">
        <v>183</v>
      </c>
      <c r="C3173" s="76" t="s">
        <v>8316</v>
      </c>
      <c r="D3173" s="76"/>
      <c r="E3173" s="76"/>
      <c r="F3173" s="10" t="s">
        <v>483</v>
      </c>
      <c r="G3173" s="11">
        <v>1824</v>
      </c>
      <c r="I3173" s="10">
        <v>10</v>
      </c>
      <c r="J3173" s="10">
        <v>0</v>
      </c>
      <c r="K3173" s="10">
        <v>20</v>
      </c>
      <c r="L3173" s="10">
        <v>2</v>
      </c>
      <c r="M3173" s="10" t="s">
        <v>18</v>
      </c>
      <c r="N3173" s="10">
        <v>774189</v>
      </c>
      <c r="O3173" s="12">
        <v>41299</v>
      </c>
      <c r="P3173" s="4" t="s">
        <v>8073</v>
      </c>
      <c r="Q3173" s="10" t="s">
        <v>87</v>
      </c>
      <c r="R3173" s="10" t="s">
        <v>8087</v>
      </c>
      <c r="S3173" s="10" t="s">
        <v>26</v>
      </c>
    </row>
    <row r="3174" spans="1:19" ht="15" hidden="1" customHeight="1" x14ac:dyDescent="0.25">
      <c r="A3174" s="10">
        <v>667900</v>
      </c>
      <c r="B3174" s="10" t="s">
        <v>4936</v>
      </c>
      <c r="C3174" s="10"/>
      <c r="D3174" s="10"/>
      <c r="E3174" s="10"/>
      <c r="F3174" s="10" t="s">
        <v>4937</v>
      </c>
      <c r="G3174" s="11">
        <v>0</v>
      </c>
      <c r="H3174" s="13"/>
      <c r="I3174" s="10" t="s">
        <v>108</v>
      </c>
      <c r="J3174" s="10">
        <v>12</v>
      </c>
      <c r="K3174" s="10" t="s">
        <v>4938</v>
      </c>
      <c r="L3174" s="47"/>
      <c r="M3174" s="10" t="s">
        <v>45</v>
      </c>
      <c r="N3174" s="10"/>
      <c r="O3174" s="12">
        <v>41382</v>
      </c>
      <c r="P3174" s="4" t="s">
        <v>8076</v>
      </c>
      <c r="Q3174" s="10" t="s">
        <v>31</v>
      </c>
      <c r="R3174" s="10" t="s">
        <v>8088</v>
      </c>
      <c r="S3174" s="13" t="s">
        <v>20</v>
      </c>
    </row>
    <row r="3175" spans="1:19" ht="15" hidden="1" customHeight="1" x14ac:dyDescent="0.25">
      <c r="A3175" s="10">
        <v>662188</v>
      </c>
      <c r="B3175" s="10" t="s">
        <v>2019</v>
      </c>
      <c r="C3175" s="10"/>
      <c r="D3175" s="10"/>
      <c r="E3175" s="10"/>
      <c r="F3175" s="10" t="s">
        <v>4416</v>
      </c>
      <c r="G3175" s="11">
        <v>1428</v>
      </c>
      <c r="H3175" s="13"/>
      <c r="I3175" s="10">
        <v>12</v>
      </c>
      <c r="J3175" s="47"/>
      <c r="K3175" s="10">
        <v>24</v>
      </c>
      <c r="L3175" s="10">
        <v>1.5</v>
      </c>
      <c r="M3175" s="10" t="s">
        <v>45</v>
      </c>
      <c r="N3175" s="10"/>
      <c r="O3175" s="12">
        <v>41358</v>
      </c>
      <c r="P3175" s="4" t="s">
        <v>8075</v>
      </c>
      <c r="Q3175" s="10" t="s">
        <v>164</v>
      </c>
      <c r="R3175" s="10" t="s">
        <v>8088</v>
      </c>
      <c r="S3175" s="13" t="s">
        <v>20</v>
      </c>
    </row>
    <row r="3176" spans="1:19" ht="15" hidden="1" customHeight="1" x14ac:dyDescent="0.25">
      <c r="A3176" s="10">
        <v>622542</v>
      </c>
      <c r="B3176" s="10" t="s">
        <v>336</v>
      </c>
      <c r="C3176" s="10"/>
      <c r="D3176" s="10"/>
      <c r="E3176" s="10"/>
      <c r="F3176" s="10" t="s">
        <v>563</v>
      </c>
      <c r="G3176" s="11">
        <v>1425</v>
      </c>
      <c r="H3176" s="13"/>
      <c r="I3176" s="10">
        <v>7</v>
      </c>
      <c r="J3176" s="47"/>
      <c r="K3176" s="10">
        <v>8</v>
      </c>
      <c r="L3176" s="10">
        <v>2</v>
      </c>
      <c r="M3176" s="10" t="s">
        <v>45</v>
      </c>
      <c r="N3176" s="10"/>
      <c r="O3176" s="12">
        <v>41183</v>
      </c>
      <c r="P3176" s="4" t="s">
        <v>8070</v>
      </c>
      <c r="Q3176" s="10" t="s">
        <v>29</v>
      </c>
      <c r="R3176" s="47" t="s">
        <v>8087</v>
      </c>
      <c r="S3176" s="13" t="s">
        <v>20</v>
      </c>
    </row>
    <row r="3177" spans="1:19" ht="15" hidden="1" customHeight="1" x14ac:dyDescent="0.25">
      <c r="A3177" s="10">
        <v>626191</v>
      </c>
      <c r="B3177" s="10" t="s">
        <v>937</v>
      </c>
      <c r="C3177" s="10"/>
      <c r="D3177" s="10"/>
      <c r="E3177" s="10"/>
      <c r="F3177" s="10" t="s">
        <v>938</v>
      </c>
      <c r="G3177" s="11">
        <v>1417.5</v>
      </c>
      <c r="H3177" s="13"/>
      <c r="I3177" s="10">
        <v>2.5</v>
      </c>
      <c r="J3177" s="47"/>
      <c r="K3177" s="10">
        <v>4</v>
      </c>
      <c r="L3177" s="10">
        <v>2</v>
      </c>
      <c r="M3177" s="10" t="s">
        <v>45</v>
      </c>
      <c r="N3177" s="10"/>
      <c r="O3177" s="12">
        <v>41198</v>
      </c>
      <c r="P3177" s="4" t="s">
        <v>8070</v>
      </c>
      <c r="Q3177" s="10" t="s">
        <v>52</v>
      </c>
      <c r="R3177" s="47" t="s">
        <v>8087</v>
      </c>
      <c r="S3177" s="13" t="s">
        <v>20</v>
      </c>
    </row>
    <row r="3178" spans="1:19" ht="15" hidden="1" customHeight="1" x14ac:dyDescent="0.25">
      <c r="A3178" s="10">
        <v>641580</v>
      </c>
      <c r="B3178" s="10" t="s">
        <v>328</v>
      </c>
      <c r="C3178" s="10"/>
      <c r="D3178" s="10"/>
      <c r="E3178" s="10"/>
      <c r="F3178" s="10" t="s">
        <v>2487</v>
      </c>
      <c r="G3178" s="11">
        <v>1415</v>
      </c>
      <c r="H3178" s="13"/>
      <c r="I3178" s="10">
        <v>5</v>
      </c>
      <c r="J3178" s="47"/>
      <c r="K3178" s="10">
        <v>6</v>
      </c>
      <c r="L3178" s="10">
        <v>2</v>
      </c>
      <c r="M3178" s="10" t="s">
        <v>45</v>
      </c>
      <c r="N3178" s="10"/>
      <c r="O3178" s="12">
        <v>41269</v>
      </c>
      <c r="P3178" s="4" t="s">
        <v>8072</v>
      </c>
      <c r="Q3178" s="10" t="s">
        <v>34</v>
      </c>
      <c r="R3178" s="10" t="s">
        <v>8088</v>
      </c>
      <c r="S3178" s="13" t="s">
        <v>20</v>
      </c>
    </row>
    <row r="3179" spans="1:19" ht="15" hidden="1" customHeight="1" x14ac:dyDescent="0.25">
      <c r="A3179" s="10">
        <v>666989</v>
      </c>
      <c r="B3179" s="10" t="s">
        <v>55</v>
      </c>
      <c r="C3179" s="10"/>
      <c r="D3179" s="10"/>
      <c r="E3179" s="10"/>
      <c r="F3179" s="10" t="s">
        <v>4865</v>
      </c>
      <c r="G3179" s="11">
        <v>1410</v>
      </c>
      <c r="H3179" s="13"/>
      <c r="I3179" s="10">
        <v>2</v>
      </c>
      <c r="J3179" s="47"/>
      <c r="K3179" s="10">
        <v>5</v>
      </c>
      <c r="L3179" s="10">
        <v>1.5</v>
      </c>
      <c r="M3179" s="10" t="s">
        <v>45</v>
      </c>
      <c r="N3179" s="10"/>
      <c r="O3179" s="12">
        <v>41380</v>
      </c>
      <c r="P3179" s="4" t="s">
        <v>8076</v>
      </c>
      <c r="Q3179" s="10" t="s">
        <v>31</v>
      </c>
      <c r="R3179" s="10" t="s">
        <v>8088</v>
      </c>
      <c r="S3179" s="13" t="s">
        <v>20</v>
      </c>
    </row>
    <row r="3180" spans="1:19" ht="15" hidden="1" customHeight="1" x14ac:dyDescent="0.25">
      <c r="A3180" s="10">
        <v>668000</v>
      </c>
      <c r="B3180" s="10" t="s">
        <v>64</v>
      </c>
      <c r="C3180" s="10"/>
      <c r="D3180" s="10"/>
      <c r="E3180" s="10"/>
      <c r="F3180" s="10" t="s">
        <v>4944</v>
      </c>
      <c r="G3180" s="11">
        <v>2285.63</v>
      </c>
      <c r="H3180" s="13"/>
      <c r="I3180" s="10" t="s">
        <v>168</v>
      </c>
      <c r="J3180" s="10" t="s">
        <v>4945</v>
      </c>
      <c r="K3180" s="47"/>
      <c r="L3180" s="47"/>
      <c r="M3180" s="10" t="s">
        <v>45</v>
      </c>
      <c r="N3180" s="10"/>
      <c r="O3180" s="12">
        <v>41382</v>
      </c>
      <c r="P3180" s="4" t="s">
        <v>8076</v>
      </c>
      <c r="Q3180" s="10" t="s">
        <v>52</v>
      </c>
      <c r="R3180" s="10" t="s">
        <v>8088</v>
      </c>
      <c r="S3180" s="13" t="s">
        <v>20</v>
      </c>
    </row>
    <row r="3181" spans="1:19" ht="15" hidden="1" customHeight="1" x14ac:dyDescent="0.25">
      <c r="A3181" s="10">
        <v>668001</v>
      </c>
      <c r="B3181" s="10" t="s">
        <v>64</v>
      </c>
      <c r="C3181" s="10"/>
      <c r="D3181" s="10"/>
      <c r="E3181" s="10"/>
      <c r="F3181" s="10" t="s">
        <v>4946</v>
      </c>
      <c r="G3181" s="11">
        <v>8334</v>
      </c>
      <c r="H3181" s="13"/>
      <c r="I3181" s="10">
        <v>16</v>
      </c>
      <c r="J3181" s="10" t="s">
        <v>4947</v>
      </c>
      <c r="K3181" s="10">
        <v>2</v>
      </c>
      <c r="L3181" s="13"/>
      <c r="M3181" s="10" t="s">
        <v>45</v>
      </c>
      <c r="N3181" s="10"/>
      <c r="O3181" s="12">
        <v>41382</v>
      </c>
      <c r="P3181" s="4" t="s">
        <v>8076</v>
      </c>
      <c r="Q3181" s="10" t="s">
        <v>169</v>
      </c>
      <c r="R3181" s="10" t="s">
        <v>8088</v>
      </c>
      <c r="S3181" s="13" t="s">
        <v>20</v>
      </c>
    </row>
    <row r="3182" spans="1:19" ht="15" hidden="1" customHeight="1" x14ac:dyDescent="0.25">
      <c r="A3182" s="10">
        <v>668005</v>
      </c>
      <c r="B3182" s="10" t="s">
        <v>4948</v>
      </c>
      <c r="C3182" s="10"/>
      <c r="D3182" s="10"/>
      <c r="E3182" s="10"/>
      <c r="F3182" s="10" t="s">
        <v>4949</v>
      </c>
      <c r="G3182" s="11">
        <v>1263.75</v>
      </c>
      <c r="H3182" s="13"/>
      <c r="I3182" s="10" t="s">
        <v>4950</v>
      </c>
      <c r="J3182" s="10" t="s">
        <v>4951</v>
      </c>
      <c r="K3182" s="47"/>
      <c r="L3182" s="13"/>
      <c r="M3182" s="10" t="s">
        <v>45</v>
      </c>
      <c r="N3182" s="10"/>
      <c r="O3182" s="12">
        <v>41382</v>
      </c>
      <c r="P3182" s="4" t="s">
        <v>8076</v>
      </c>
      <c r="Q3182" s="10" t="s">
        <v>52</v>
      </c>
      <c r="R3182" s="10" t="s">
        <v>8088</v>
      </c>
      <c r="S3182" s="13" t="s">
        <v>20</v>
      </c>
    </row>
    <row r="3183" spans="1:19" ht="15" hidden="1" customHeight="1" x14ac:dyDescent="0.25">
      <c r="A3183" s="10">
        <v>668008</v>
      </c>
      <c r="B3183" s="10" t="s">
        <v>384</v>
      </c>
      <c r="C3183" s="10"/>
      <c r="D3183" s="10"/>
      <c r="E3183" s="10"/>
      <c r="F3183" s="10" t="s">
        <v>4952</v>
      </c>
      <c r="G3183" s="11">
        <v>4545</v>
      </c>
      <c r="H3183" s="13"/>
      <c r="I3183" s="10" t="s">
        <v>283</v>
      </c>
      <c r="J3183" s="10" t="s">
        <v>2263</v>
      </c>
      <c r="K3183" s="13"/>
      <c r="L3183" s="13"/>
      <c r="M3183" s="10" t="s">
        <v>45</v>
      </c>
      <c r="N3183" s="10"/>
      <c r="O3183" s="12">
        <v>41382</v>
      </c>
      <c r="P3183" s="4" t="s">
        <v>8076</v>
      </c>
      <c r="Q3183" s="10" t="s">
        <v>29</v>
      </c>
      <c r="R3183" s="47" t="s">
        <v>8087</v>
      </c>
      <c r="S3183" s="13" t="s">
        <v>20</v>
      </c>
    </row>
    <row r="3184" spans="1:19" s="10" customFormat="1" ht="15" hidden="1" customHeight="1" x14ac:dyDescent="0.25">
      <c r="A3184" s="10">
        <v>666743</v>
      </c>
      <c r="B3184" s="10" t="s">
        <v>183</v>
      </c>
      <c r="C3184" s="76" t="s">
        <v>8316</v>
      </c>
      <c r="D3184" s="76"/>
      <c r="E3184" s="76"/>
      <c r="F3184" s="10" t="s">
        <v>483</v>
      </c>
      <c r="G3184" s="11">
        <v>2233.98</v>
      </c>
      <c r="I3184" s="10">
        <v>10</v>
      </c>
      <c r="J3184" s="10">
        <v>0</v>
      </c>
      <c r="K3184" s="10">
        <v>20</v>
      </c>
      <c r="L3184" s="10">
        <v>2</v>
      </c>
      <c r="M3184" s="10" t="s">
        <v>18</v>
      </c>
      <c r="N3184" s="10">
        <v>805773</v>
      </c>
      <c r="O3184" s="12">
        <v>41362</v>
      </c>
      <c r="P3184" s="4" t="s">
        <v>8075</v>
      </c>
      <c r="Q3184" s="10" t="s">
        <v>49</v>
      </c>
      <c r="R3184" s="10" t="s">
        <v>8088</v>
      </c>
      <c r="S3184" s="10" t="s">
        <v>26</v>
      </c>
    </row>
    <row r="3185" spans="1:19" ht="15" hidden="1" customHeight="1" x14ac:dyDescent="0.25">
      <c r="A3185" s="47">
        <v>692045</v>
      </c>
      <c r="B3185" s="47" t="s">
        <v>150</v>
      </c>
      <c r="C3185" s="47"/>
      <c r="D3185" s="10" t="s">
        <v>8558</v>
      </c>
      <c r="E3185" s="47"/>
      <c r="F3185" s="47" t="s">
        <v>6623</v>
      </c>
      <c r="G3185" s="47">
        <v>1939.06</v>
      </c>
      <c r="H3185" s="13"/>
      <c r="I3185" s="47" t="s">
        <v>6624</v>
      </c>
      <c r="J3185" s="47"/>
      <c r="K3185" s="13"/>
      <c r="L3185" s="47"/>
      <c r="M3185" s="47" t="s">
        <v>18</v>
      </c>
      <c r="N3185" s="47">
        <v>859917</v>
      </c>
      <c r="O3185" s="48">
        <v>41466</v>
      </c>
      <c r="P3185" s="50" t="s">
        <v>8079</v>
      </c>
      <c r="Q3185" s="47" t="s">
        <v>1194</v>
      </c>
      <c r="R3185" s="10" t="s">
        <v>8088</v>
      </c>
      <c r="S3185" s="13" t="s">
        <v>20</v>
      </c>
    </row>
    <row r="3186" spans="1:19" s="10" customFormat="1" ht="15" hidden="1" customHeight="1" x14ac:dyDescent="0.25">
      <c r="A3186" s="10">
        <v>666777</v>
      </c>
      <c r="B3186" s="10" t="s">
        <v>183</v>
      </c>
      <c r="C3186" s="76" t="s">
        <v>8316</v>
      </c>
      <c r="D3186" s="76"/>
      <c r="E3186" s="76"/>
      <c r="F3186" s="10" t="s">
        <v>483</v>
      </c>
      <c r="G3186" s="11">
        <v>1571.22</v>
      </c>
      <c r="I3186" s="10">
        <v>10</v>
      </c>
      <c r="J3186" s="10">
        <v>0</v>
      </c>
      <c r="K3186" s="10">
        <v>20</v>
      </c>
      <c r="L3186" s="10">
        <v>2</v>
      </c>
      <c r="M3186" s="10" t="s">
        <v>45</v>
      </c>
      <c r="O3186" s="12">
        <v>41376</v>
      </c>
      <c r="P3186" s="4" t="s">
        <v>8076</v>
      </c>
      <c r="Q3186" s="10" t="s">
        <v>23</v>
      </c>
      <c r="R3186" s="10" t="s">
        <v>8087</v>
      </c>
      <c r="S3186" s="10" t="s">
        <v>26</v>
      </c>
    </row>
    <row r="3187" spans="1:19" ht="15" hidden="1" customHeight="1" x14ac:dyDescent="0.25">
      <c r="A3187" s="10">
        <v>668047</v>
      </c>
      <c r="B3187" s="10" t="s">
        <v>4955</v>
      </c>
      <c r="C3187" s="10"/>
      <c r="D3187" s="10"/>
      <c r="E3187" s="10"/>
      <c r="F3187" s="10" t="s">
        <v>4956</v>
      </c>
      <c r="G3187" s="11">
        <v>7020</v>
      </c>
      <c r="H3187" s="13"/>
      <c r="I3187" s="10" t="s">
        <v>3637</v>
      </c>
      <c r="J3187" s="10">
        <v>12</v>
      </c>
      <c r="K3187" s="10" t="s">
        <v>4957</v>
      </c>
      <c r="L3187" s="47"/>
      <c r="M3187" s="10" t="s">
        <v>45</v>
      </c>
      <c r="N3187" s="10"/>
      <c r="O3187" s="12">
        <v>41383</v>
      </c>
      <c r="P3187" s="4" t="s">
        <v>8076</v>
      </c>
      <c r="Q3187" s="10" t="s">
        <v>49</v>
      </c>
      <c r="R3187" s="10" t="s">
        <v>8088</v>
      </c>
      <c r="S3187" s="13" t="s">
        <v>20</v>
      </c>
    </row>
    <row r="3188" spans="1:19" ht="15" hidden="1" customHeight="1" x14ac:dyDescent="0.25">
      <c r="A3188" s="10">
        <v>668048</v>
      </c>
      <c r="B3188" s="10" t="s">
        <v>4955</v>
      </c>
      <c r="C3188" s="10"/>
      <c r="D3188" s="10"/>
      <c r="E3188" s="10"/>
      <c r="F3188" s="10" t="s">
        <v>4958</v>
      </c>
      <c r="G3188" s="11">
        <v>8160</v>
      </c>
      <c r="H3188" s="13"/>
      <c r="I3188" s="10" t="s">
        <v>3637</v>
      </c>
      <c r="J3188" s="10">
        <v>12</v>
      </c>
      <c r="K3188" s="10" t="s">
        <v>4959</v>
      </c>
      <c r="L3188" s="47"/>
      <c r="M3188" s="10" t="s">
        <v>45</v>
      </c>
      <c r="N3188" s="10"/>
      <c r="O3188" s="12">
        <v>41383</v>
      </c>
      <c r="P3188" s="4" t="s">
        <v>8076</v>
      </c>
      <c r="Q3188" s="10" t="s">
        <v>49</v>
      </c>
      <c r="R3188" s="10" t="s">
        <v>8088</v>
      </c>
      <c r="S3188" s="13" t="s">
        <v>20</v>
      </c>
    </row>
    <row r="3189" spans="1:19" ht="15" hidden="1" customHeight="1" x14ac:dyDescent="0.25">
      <c r="A3189" s="10">
        <v>668052</v>
      </c>
      <c r="B3189" s="10" t="s">
        <v>4955</v>
      </c>
      <c r="C3189" s="10"/>
      <c r="D3189" s="10"/>
      <c r="E3189" s="10"/>
      <c r="F3189" s="10" t="s">
        <v>4960</v>
      </c>
      <c r="G3189" s="11">
        <v>7181.25</v>
      </c>
      <c r="H3189" s="13"/>
      <c r="I3189" s="10" t="s">
        <v>3660</v>
      </c>
      <c r="J3189" s="10">
        <v>20</v>
      </c>
      <c r="K3189" s="10" t="s">
        <v>4961</v>
      </c>
      <c r="L3189" s="47"/>
      <c r="M3189" s="10" t="s">
        <v>45</v>
      </c>
      <c r="N3189" s="10"/>
      <c r="O3189" s="12">
        <v>41383</v>
      </c>
      <c r="P3189" s="4" t="s">
        <v>8076</v>
      </c>
      <c r="Q3189" s="10" t="s">
        <v>49</v>
      </c>
      <c r="R3189" s="10" t="s">
        <v>8088</v>
      </c>
      <c r="S3189" s="13" t="s">
        <v>20</v>
      </c>
    </row>
    <row r="3190" spans="1:19" ht="15" hidden="1" customHeight="1" x14ac:dyDescent="0.25">
      <c r="A3190" s="10">
        <v>668059</v>
      </c>
      <c r="B3190" s="10" t="s">
        <v>4955</v>
      </c>
      <c r="C3190" s="10"/>
      <c r="D3190" s="10"/>
      <c r="E3190" s="10"/>
      <c r="F3190" s="10" t="s">
        <v>4962</v>
      </c>
      <c r="G3190" s="11">
        <v>8831.25</v>
      </c>
      <c r="H3190" s="13"/>
      <c r="I3190" s="10" t="s">
        <v>3660</v>
      </c>
      <c r="J3190" s="10">
        <v>20</v>
      </c>
      <c r="K3190" s="10" t="s">
        <v>4963</v>
      </c>
      <c r="L3190" s="47"/>
      <c r="M3190" s="10" t="s">
        <v>45</v>
      </c>
      <c r="N3190" s="10"/>
      <c r="O3190" s="12">
        <v>41383</v>
      </c>
      <c r="P3190" s="4" t="s">
        <v>8076</v>
      </c>
      <c r="Q3190" s="10" t="s">
        <v>49</v>
      </c>
      <c r="R3190" s="10" t="s">
        <v>8088</v>
      </c>
      <c r="S3190" s="13" t="s">
        <v>20</v>
      </c>
    </row>
    <row r="3191" spans="1:19" ht="15" hidden="1" customHeight="1" x14ac:dyDescent="0.25">
      <c r="A3191" s="10">
        <v>668070</v>
      </c>
      <c r="B3191" s="10" t="s">
        <v>1154</v>
      </c>
      <c r="C3191" s="10"/>
      <c r="D3191" s="10"/>
      <c r="E3191" s="10"/>
      <c r="F3191" s="10" t="s">
        <v>4964</v>
      </c>
      <c r="G3191" s="11">
        <v>1836.64</v>
      </c>
      <c r="H3191" s="13"/>
      <c r="I3191" s="10" t="s">
        <v>681</v>
      </c>
      <c r="J3191" s="10">
        <v>38</v>
      </c>
      <c r="K3191" s="10" t="s">
        <v>4965</v>
      </c>
      <c r="L3191" s="47"/>
      <c r="M3191" s="10" t="s">
        <v>45</v>
      </c>
      <c r="N3191" s="10"/>
      <c r="O3191" s="12">
        <v>41383</v>
      </c>
      <c r="P3191" s="4" t="s">
        <v>8076</v>
      </c>
      <c r="Q3191" s="10" t="s">
        <v>23</v>
      </c>
      <c r="R3191" s="10" t="s">
        <v>8088</v>
      </c>
      <c r="S3191" s="13" t="s">
        <v>20</v>
      </c>
    </row>
    <row r="3192" spans="1:19" ht="15" hidden="1" customHeight="1" x14ac:dyDescent="0.25">
      <c r="A3192" s="10">
        <v>668071</v>
      </c>
      <c r="B3192" s="10" t="s">
        <v>1154</v>
      </c>
      <c r="C3192" s="10"/>
      <c r="D3192" s="10"/>
      <c r="E3192" s="10"/>
      <c r="F3192" s="10" t="s">
        <v>4966</v>
      </c>
      <c r="G3192" s="11">
        <v>2279.36</v>
      </c>
      <c r="H3192" s="13"/>
      <c r="I3192" s="10" t="s">
        <v>681</v>
      </c>
      <c r="J3192" s="10">
        <v>38</v>
      </c>
      <c r="K3192" s="10" t="s">
        <v>4967</v>
      </c>
      <c r="L3192" s="47"/>
      <c r="M3192" s="10" t="s">
        <v>45</v>
      </c>
      <c r="N3192" s="10"/>
      <c r="O3192" s="12">
        <v>41383</v>
      </c>
      <c r="P3192" s="4" t="s">
        <v>8076</v>
      </c>
      <c r="Q3192" s="10" t="s">
        <v>23</v>
      </c>
      <c r="R3192" s="10" t="s">
        <v>8088</v>
      </c>
      <c r="S3192" s="13" t="s">
        <v>20</v>
      </c>
    </row>
    <row r="3193" spans="1:19" ht="15" hidden="1" customHeight="1" x14ac:dyDescent="0.25">
      <c r="A3193" s="10">
        <v>668072</v>
      </c>
      <c r="B3193" s="10" t="s">
        <v>1154</v>
      </c>
      <c r="C3193" s="10"/>
      <c r="D3193" s="10"/>
      <c r="E3193" s="10"/>
      <c r="F3193" s="10" t="s">
        <v>4968</v>
      </c>
      <c r="G3193" s="11">
        <v>1266.9000000000001</v>
      </c>
      <c r="H3193" s="13"/>
      <c r="I3193" s="10" t="s">
        <v>4969</v>
      </c>
      <c r="J3193" s="10">
        <v>24</v>
      </c>
      <c r="K3193" s="10" t="s">
        <v>4970</v>
      </c>
      <c r="L3193" s="47"/>
      <c r="M3193" s="10" t="s">
        <v>45</v>
      </c>
      <c r="N3193" s="10"/>
      <c r="O3193" s="12">
        <v>41383</v>
      </c>
      <c r="P3193" s="4" t="s">
        <v>8076</v>
      </c>
      <c r="Q3193" s="10" t="s">
        <v>23</v>
      </c>
      <c r="R3193" s="10" t="s">
        <v>8088</v>
      </c>
      <c r="S3193" s="13" t="s">
        <v>20</v>
      </c>
    </row>
    <row r="3194" spans="1:19" ht="15" hidden="1" customHeight="1" x14ac:dyDescent="0.25">
      <c r="A3194" s="10">
        <v>668073</v>
      </c>
      <c r="B3194" s="10" t="s">
        <v>4586</v>
      </c>
      <c r="C3194" s="10"/>
      <c r="D3194" s="10"/>
      <c r="E3194" s="10"/>
      <c r="F3194" s="10" t="s">
        <v>4971</v>
      </c>
      <c r="G3194" s="11">
        <v>3669.9</v>
      </c>
      <c r="H3194" s="13"/>
      <c r="I3194" s="10" t="s">
        <v>4972</v>
      </c>
      <c r="J3194" s="10">
        <v>58</v>
      </c>
      <c r="K3194" s="10">
        <v>4</v>
      </c>
      <c r="L3194" s="47"/>
      <c r="M3194" s="10" t="s">
        <v>45</v>
      </c>
      <c r="N3194" s="10"/>
      <c r="O3194" s="12">
        <v>41383</v>
      </c>
      <c r="P3194" s="4" t="s">
        <v>8076</v>
      </c>
      <c r="Q3194" s="10" t="s">
        <v>49</v>
      </c>
      <c r="R3194" s="10" t="s">
        <v>8088</v>
      </c>
      <c r="S3194" s="13" t="s">
        <v>20</v>
      </c>
    </row>
    <row r="3195" spans="1:19" ht="15" hidden="1" customHeight="1" x14ac:dyDescent="0.25">
      <c r="A3195" s="10">
        <v>668074</v>
      </c>
      <c r="B3195" s="10" t="s">
        <v>1154</v>
      </c>
      <c r="C3195" s="10"/>
      <c r="D3195" s="10"/>
      <c r="E3195" s="10"/>
      <c r="F3195" s="10" t="s">
        <v>4973</v>
      </c>
      <c r="G3195" s="11">
        <v>1482.2</v>
      </c>
      <c r="H3195" s="47"/>
      <c r="I3195" s="10" t="s">
        <v>4969</v>
      </c>
      <c r="J3195" s="10">
        <v>24</v>
      </c>
      <c r="K3195" s="10" t="s">
        <v>4974</v>
      </c>
      <c r="L3195" s="47"/>
      <c r="M3195" s="10" t="s">
        <v>45</v>
      </c>
      <c r="N3195" s="10"/>
      <c r="O3195" s="12">
        <v>41383</v>
      </c>
      <c r="P3195" s="4" t="s">
        <v>8076</v>
      </c>
      <c r="Q3195" s="10" t="s">
        <v>23</v>
      </c>
      <c r="R3195" s="10" t="s">
        <v>8088</v>
      </c>
      <c r="S3195" s="13" t="s">
        <v>20</v>
      </c>
    </row>
    <row r="3196" spans="1:19" ht="15" hidden="1" customHeight="1" x14ac:dyDescent="0.25">
      <c r="A3196" s="10">
        <v>668075</v>
      </c>
      <c r="B3196" s="10" t="s">
        <v>1154</v>
      </c>
      <c r="C3196" s="10"/>
      <c r="D3196" s="10"/>
      <c r="E3196" s="10"/>
      <c r="F3196" s="10" t="s">
        <v>4975</v>
      </c>
      <c r="G3196" s="11">
        <v>1248.0999999999999</v>
      </c>
      <c r="H3196" s="47"/>
      <c r="I3196" s="10" t="s">
        <v>343</v>
      </c>
      <c r="J3196" s="10">
        <v>36</v>
      </c>
      <c r="K3196" s="10" t="s">
        <v>4976</v>
      </c>
      <c r="L3196" s="47"/>
      <c r="M3196" s="10" t="s">
        <v>45</v>
      </c>
      <c r="N3196" s="10"/>
      <c r="O3196" s="12">
        <v>41383</v>
      </c>
      <c r="P3196" s="4" t="s">
        <v>8076</v>
      </c>
      <c r="Q3196" s="10" t="s">
        <v>23</v>
      </c>
      <c r="R3196" s="10" t="s">
        <v>8088</v>
      </c>
      <c r="S3196" s="13" t="s">
        <v>20</v>
      </c>
    </row>
    <row r="3197" spans="1:19" ht="15" hidden="1" customHeight="1" x14ac:dyDescent="0.25">
      <c r="A3197" s="10">
        <v>668078</v>
      </c>
      <c r="B3197" s="10" t="s">
        <v>1154</v>
      </c>
      <c r="C3197" s="10"/>
      <c r="D3197" s="10"/>
      <c r="E3197" s="10"/>
      <c r="F3197" s="10" t="s">
        <v>4977</v>
      </c>
      <c r="G3197" s="11">
        <v>1339.8</v>
      </c>
      <c r="H3197" s="13"/>
      <c r="I3197" s="10" t="s">
        <v>343</v>
      </c>
      <c r="J3197" s="10">
        <v>36</v>
      </c>
      <c r="K3197" s="10" t="s">
        <v>4978</v>
      </c>
      <c r="L3197" s="47"/>
      <c r="M3197" s="10" t="s">
        <v>45</v>
      </c>
      <c r="N3197" s="10"/>
      <c r="O3197" s="12">
        <v>41383</v>
      </c>
      <c r="P3197" s="4" t="s">
        <v>8076</v>
      </c>
      <c r="Q3197" s="10" t="s">
        <v>23</v>
      </c>
      <c r="R3197" s="10" t="s">
        <v>8088</v>
      </c>
      <c r="S3197" s="13" t="s">
        <v>20</v>
      </c>
    </row>
    <row r="3198" spans="1:19" ht="15" hidden="1" customHeight="1" x14ac:dyDescent="0.25">
      <c r="A3198" s="10">
        <v>668090</v>
      </c>
      <c r="B3198" s="10" t="s">
        <v>1154</v>
      </c>
      <c r="C3198" s="10"/>
      <c r="D3198" s="10"/>
      <c r="E3198" s="10"/>
      <c r="F3198" s="10" t="s">
        <v>4979</v>
      </c>
      <c r="G3198" s="11">
        <v>4908</v>
      </c>
      <c r="H3198" s="13"/>
      <c r="I3198" s="10" t="s">
        <v>4969</v>
      </c>
      <c r="J3198" s="10">
        <v>16</v>
      </c>
      <c r="K3198" s="10" t="s">
        <v>4384</v>
      </c>
      <c r="L3198" s="47"/>
      <c r="M3198" s="10" t="s">
        <v>45</v>
      </c>
      <c r="N3198" s="10"/>
      <c r="O3198" s="12">
        <v>41383</v>
      </c>
      <c r="P3198" s="4" t="s">
        <v>8076</v>
      </c>
      <c r="Q3198" s="10" t="s">
        <v>23</v>
      </c>
      <c r="R3198" s="10" t="s">
        <v>8088</v>
      </c>
      <c r="S3198" s="13" t="s">
        <v>20</v>
      </c>
    </row>
    <row r="3199" spans="1:19" ht="15" hidden="1" customHeight="1" x14ac:dyDescent="0.25">
      <c r="A3199" s="10">
        <v>668092</v>
      </c>
      <c r="B3199" s="10" t="s">
        <v>4980</v>
      </c>
      <c r="C3199" s="10"/>
      <c r="D3199" s="10"/>
      <c r="E3199" s="10"/>
      <c r="F3199" s="10" t="s">
        <v>4981</v>
      </c>
      <c r="G3199" s="11">
        <v>2262.75</v>
      </c>
      <c r="H3199" s="13"/>
      <c r="I3199" s="10">
        <v>24</v>
      </c>
      <c r="J3199" s="10">
        <v>36</v>
      </c>
      <c r="K3199" s="10">
        <v>4</v>
      </c>
      <c r="L3199" s="47"/>
      <c r="M3199" s="10" t="s">
        <v>45</v>
      </c>
      <c r="N3199" s="10"/>
      <c r="O3199" s="12">
        <v>41383</v>
      </c>
      <c r="P3199" s="4" t="s">
        <v>8076</v>
      </c>
      <c r="Q3199" s="10" t="s">
        <v>253</v>
      </c>
      <c r="R3199" s="10" t="s">
        <v>8088</v>
      </c>
      <c r="S3199" s="13" t="s">
        <v>20</v>
      </c>
    </row>
    <row r="3200" spans="1:19" ht="15" hidden="1" customHeight="1" x14ac:dyDescent="0.25">
      <c r="A3200" s="10">
        <v>668093</v>
      </c>
      <c r="B3200" s="10" t="s">
        <v>1154</v>
      </c>
      <c r="C3200" s="10"/>
      <c r="D3200" s="10"/>
      <c r="E3200" s="10"/>
      <c r="F3200" s="10" t="s">
        <v>4982</v>
      </c>
      <c r="G3200" s="11">
        <v>3966</v>
      </c>
      <c r="H3200" s="13"/>
      <c r="I3200" s="10" t="s">
        <v>4969</v>
      </c>
      <c r="J3200" s="10">
        <v>16</v>
      </c>
      <c r="K3200" s="10" t="s">
        <v>4983</v>
      </c>
      <c r="L3200" s="47"/>
      <c r="M3200" s="10" t="s">
        <v>45</v>
      </c>
      <c r="N3200" s="10"/>
      <c r="O3200" s="12">
        <v>41383</v>
      </c>
      <c r="P3200" s="4" t="s">
        <v>8076</v>
      </c>
      <c r="Q3200" s="10" t="s">
        <v>23</v>
      </c>
      <c r="R3200" s="10" t="s">
        <v>8088</v>
      </c>
      <c r="S3200" s="13" t="s">
        <v>20</v>
      </c>
    </row>
    <row r="3201" spans="1:19" ht="15" hidden="1" customHeight="1" x14ac:dyDescent="0.25">
      <c r="A3201" s="10">
        <v>668105</v>
      </c>
      <c r="B3201" s="10" t="s">
        <v>1154</v>
      </c>
      <c r="C3201" s="10"/>
      <c r="D3201" s="10"/>
      <c r="E3201" s="10"/>
      <c r="F3201" s="10" t="s">
        <v>4984</v>
      </c>
      <c r="G3201" s="11">
        <v>1950.06</v>
      </c>
      <c r="H3201" s="13"/>
      <c r="I3201" s="10" t="s">
        <v>413</v>
      </c>
      <c r="J3201" s="10">
        <v>25</v>
      </c>
      <c r="K3201" s="10">
        <v>3</v>
      </c>
      <c r="L3201" s="47"/>
      <c r="M3201" s="10" t="s">
        <v>45</v>
      </c>
      <c r="N3201" s="10"/>
      <c r="O3201" s="12">
        <v>41383</v>
      </c>
      <c r="P3201" s="4" t="s">
        <v>8076</v>
      </c>
      <c r="Q3201" s="10" t="s">
        <v>23</v>
      </c>
      <c r="R3201" s="10" t="s">
        <v>8088</v>
      </c>
      <c r="S3201" s="13" t="s">
        <v>20</v>
      </c>
    </row>
    <row r="3202" spans="1:19" ht="15" hidden="1" customHeight="1" x14ac:dyDescent="0.25">
      <c r="A3202" s="10">
        <v>679569</v>
      </c>
      <c r="B3202" s="10" t="s">
        <v>63</v>
      </c>
      <c r="C3202" s="10"/>
      <c r="D3202" s="10"/>
      <c r="E3202" s="10"/>
      <c r="F3202" s="10" t="s">
        <v>5779</v>
      </c>
      <c r="G3202" s="11">
        <v>1410</v>
      </c>
      <c r="H3202" s="13"/>
      <c r="I3202" s="10">
        <v>4</v>
      </c>
      <c r="J3202" s="47"/>
      <c r="K3202" s="10">
        <v>7</v>
      </c>
      <c r="L3202" s="10">
        <v>2</v>
      </c>
      <c r="M3202" s="10" t="s">
        <v>45</v>
      </c>
      <c r="N3202" s="10"/>
      <c r="O3202" s="12">
        <v>41428</v>
      </c>
      <c r="P3202" s="4" t="s">
        <v>8078</v>
      </c>
      <c r="Q3202" s="10" t="s">
        <v>39</v>
      </c>
      <c r="R3202" s="10" t="s">
        <v>8088</v>
      </c>
      <c r="S3202" s="13" t="s">
        <v>20</v>
      </c>
    </row>
    <row r="3203" spans="1:19" ht="15" hidden="1" customHeight="1" x14ac:dyDescent="0.25">
      <c r="A3203" s="10">
        <v>668107</v>
      </c>
      <c r="B3203" s="10" t="s">
        <v>1154</v>
      </c>
      <c r="C3203" s="10"/>
      <c r="D3203" s="10"/>
      <c r="E3203" s="10"/>
      <c r="F3203" s="10" t="s">
        <v>4985</v>
      </c>
      <c r="G3203" s="11">
        <v>1986.6</v>
      </c>
      <c r="H3203" s="13"/>
      <c r="I3203" s="10" t="s">
        <v>413</v>
      </c>
      <c r="J3203" s="10">
        <v>25</v>
      </c>
      <c r="K3203" s="10">
        <v>4</v>
      </c>
      <c r="L3203" s="47"/>
      <c r="M3203" s="10" t="s">
        <v>45</v>
      </c>
      <c r="N3203" s="10"/>
      <c r="O3203" s="12">
        <v>41383</v>
      </c>
      <c r="P3203" s="4" t="s">
        <v>8076</v>
      </c>
      <c r="Q3203" s="10" t="s">
        <v>23</v>
      </c>
      <c r="R3203" s="10" t="s">
        <v>8088</v>
      </c>
      <c r="S3203" s="13" t="s">
        <v>20</v>
      </c>
    </row>
    <row r="3204" spans="1:19" ht="15" hidden="1" customHeight="1" x14ac:dyDescent="0.25">
      <c r="A3204" s="10">
        <v>668121</v>
      </c>
      <c r="B3204" s="10" t="s">
        <v>2503</v>
      </c>
      <c r="C3204" s="10"/>
      <c r="D3204" s="10"/>
      <c r="E3204" s="10"/>
      <c r="F3204" s="10" t="s">
        <v>4986</v>
      </c>
      <c r="G3204" s="11">
        <v>45240</v>
      </c>
      <c r="H3204" s="13"/>
      <c r="I3204" s="10" t="s">
        <v>268</v>
      </c>
      <c r="J3204" s="10">
        <v>3</v>
      </c>
      <c r="K3204" s="10" t="s">
        <v>4987</v>
      </c>
      <c r="L3204" s="47"/>
      <c r="M3204" s="10" t="s">
        <v>45</v>
      </c>
      <c r="N3204" s="10"/>
      <c r="O3204" s="12">
        <v>41383</v>
      </c>
      <c r="P3204" s="4" t="s">
        <v>8076</v>
      </c>
      <c r="Q3204" s="10" t="s">
        <v>52</v>
      </c>
      <c r="R3204" s="10" t="s">
        <v>8088</v>
      </c>
      <c r="S3204" s="13" t="s">
        <v>20</v>
      </c>
    </row>
    <row r="3205" spans="1:19" ht="15" hidden="1" customHeight="1" x14ac:dyDescent="0.25">
      <c r="A3205" s="10">
        <v>668124</v>
      </c>
      <c r="B3205" s="10" t="s">
        <v>2503</v>
      </c>
      <c r="C3205" s="10"/>
      <c r="D3205" s="10"/>
      <c r="E3205" s="10"/>
      <c r="F3205" s="10" t="s">
        <v>4988</v>
      </c>
      <c r="G3205" s="11">
        <v>45240</v>
      </c>
      <c r="H3205" s="13"/>
      <c r="I3205" s="10" t="s">
        <v>268</v>
      </c>
      <c r="J3205" s="10">
        <v>3</v>
      </c>
      <c r="K3205" s="10" t="s">
        <v>4989</v>
      </c>
      <c r="L3205" s="47"/>
      <c r="M3205" s="10" t="s">
        <v>45</v>
      </c>
      <c r="N3205" s="10"/>
      <c r="O3205" s="12">
        <v>41383</v>
      </c>
      <c r="P3205" s="4" t="s">
        <v>8076</v>
      </c>
      <c r="Q3205" s="10" t="s">
        <v>52</v>
      </c>
      <c r="R3205" s="47" t="s">
        <v>8087</v>
      </c>
      <c r="S3205" s="13" t="s">
        <v>20</v>
      </c>
    </row>
    <row r="3206" spans="1:19" ht="15" hidden="1" customHeight="1" x14ac:dyDescent="0.25">
      <c r="A3206" s="10">
        <v>668134</v>
      </c>
      <c r="B3206" s="10" t="s">
        <v>466</v>
      </c>
      <c r="C3206" s="10"/>
      <c r="D3206" s="10"/>
      <c r="E3206" s="10"/>
      <c r="F3206" s="10" t="s">
        <v>4990</v>
      </c>
      <c r="G3206" s="11">
        <v>7850</v>
      </c>
      <c r="H3206" s="13"/>
      <c r="I3206" s="10">
        <v>8</v>
      </c>
      <c r="J3206" s="10" t="s">
        <v>4991</v>
      </c>
      <c r="K3206" s="47"/>
      <c r="L3206" s="13"/>
      <c r="M3206" s="10" t="s">
        <v>45</v>
      </c>
      <c r="N3206" s="10"/>
      <c r="O3206" s="12">
        <v>41383</v>
      </c>
      <c r="P3206" s="4" t="s">
        <v>8076</v>
      </c>
      <c r="Q3206" s="10" t="s">
        <v>203</v>
      </c>
      <c r="R3206" s="10" t="s">
        <v>8088</v>
      </c>
      <c r="S3206" s="13" t="s">
        <v>20</v>
      </c>
    </row>
    <row r="3207" spans="1:19" s="10" customFormat="1" ht="15" hidden="1" customHeight="1" x14ac:dyDescent="0.25">
      <c r="A3207" s="10">
        <v>666792</v>
      </c>
      <c r="B3207" s="10" t="s">
        <v>183</v>
      </c>
      <c r="C3207" s="76" t="s">
        <v>8316</v>
      </c>
      <c r="D3207" s="76"/>
      <c r="E3207" s="76"/>
      <c r="F3207" s="10" t="s">
        <v>483</v>
      </c>
      <c r="G3207" s="11">
        <v>1891</v>
      </c>
      <c r="I3207" s="10">
        <v>10</v>
      </c>
      <c r="J3207" s="10">
        <v>0</v>
      </c>
      <c r="K3207" s="10">
        <v>20</v>
      </c>
      <c r="L3207" s="10">
        <v>2</v>
      </c>
      <c r="M3207" s="10" t="s">
        <v>45</v>
      </c>
      <c r="O3207" s="12">
        <v>41376</v>
      </c>
      <c r="P3207" s="4" t="s">
        <v>8076</v>
      </c>
      <c r="Q3207" s="10" t="s">
        <v>75</v>
      </c>
      <c r="R3207" s="10" t="s">
        <v>8088</v>
      </c>
      <c r="S3207" s="10" t="s">
        <v>26</v>
      </c>
    </row>
    <row r="3208" spans="1:19" ht="15" hidden="1" customHeight="1" x14ac:dyDescent="0.25">
      <c r="A3208" s="10">
        <v>668165</v>
      </c>
      <c r="B3208" s="10" t="s">
        <v>4586</v>
      </c>
      <c r="C3208" s="10"/>
      <c r="D3208" s="10"/>
      <c r="E3208" s="10"/>
      <c r="F3208" s="10" t="s">
        <v>4993</v>
      </c>
      <c r="G3208" s="11">
        <v>2907.4</v>
      </c>
      <c r="H3208" s="13"/>
      <c r="I3208" s="10" t="s">
        <v>848</v>
      </c>
      <c r="J3208" s="10">
        <v>36</v>
      </c>
      <c r="K3208" s="10">
        <v>4</v>
      </c>
      <c r="L3208" s="47"/>
      <c r="M3208" s="10" t="s">
        <v>45</v>
      </c>
      <c r="N3208" s="10"/>
      <c r="O3208" s="12">
        <v>41383</v>
      </c>
      <c r="P3208" s="4" t="s">
        <v>8076</v>
      </c>
      <c r="Q3208" s="10" t="s">
        <v>49</v>
      </c>
      <c r="R3208" s="10" t="s">
        <v>8088</v>
      </c>
      <c r="S3208" s="13" t="s">
        <v>20</v>
      </c>
    </row>
    <row r="3209" spans="1:19" ht="15" hidden="1" customHeight="1" x14ac:dyDescent="0.25">
      <c r="A3209" s="10">
        <v>668173</v>
      </c>
      <c r="B3209" s="10" t="s">
        <v>4586</v>
      </c>
      <c r="C3209" s="10"/>
      <c r="D3209" s="10"/>
      <c r="E3209" s="10"/>
      <c r="F3209" s="10" t="s">
        <v>4994</v>
      </c>
      <c r="G3209" s="11">
        <v>2861.1</v>
      </c>
      <c r="H3209" s="13"/>
      <c r="I3209" s="10" t="s">
        <v>4995</v>
      </c>
      <c r="J3209" s="10">
        <v>30</v>
      </c>
      <c r="K3209" s="10">
        <v>4</v>
      </c>
      <c r="L3209" s="47"/>
      <c r="M3209" s="10" t="s">
        <v>45</v>
      </c>
      <c r="N3209" s="10"/>
      <c r="O3209" s="12">
        <v>41383</v>
      </c>
      <c r="P3209" s="4" t="s">
        <v>8076</v>
      </c>
      <c r="Q3209" s="10" t="s">
        <v>49</v>
      </c>
      <c r="R3209" s="10" t="s">
        <v>8088</v>
      </c>
      <c r="S3209" s="13" t="s">
        <v>20</v>
      </c>
    </row>
    <row r="3210" spans="1:19" ht="15" hidden="1" customHeight="1" x14ac:dyDescent="0.25">
      <c r="A3210" s="10">
        <v>668218</v>
      </c>
      <c r="B3210" s="10" t="s">
        <v>4996</v>
      </c>
      <c r="C3210" s="10"/>
      <c r="D3210" s="10"/>
      <c r="E3210" s="10"/>
      <c r="F3210" s="10" t="s">
        <v>4997</v>
      </c>
      <c r="G3210" s="11">
        <v>1188</v>
      </c>
      <c r="H3210" s="13"/>
      <c r="I3210" s="10">
        <v>6</v>
      </c>
      <c r="J3210" s="10" t="s">
        <v>4998</v>
      </c>
      <c r="K3210" s="47"/>
      <c r="L3210" s="47"/>
      <c r="M3210" s="10" t="s">
        <v>45</v>
      </c>
      <c r="N3210" s="10"/>
      <c r="O3210" s="12">
        <v>41383</v>
      </c>
      <c r="P3210" s="4" t="s">
        <v>8076</v>
      </c>
      <c r="Q3210" s="10" t="s">
        <v>42</v>
      </c>
      <c r="R3210" s="10" t="s">
        <v>8088</v>
      </c>
      <c r="S3210" s="13" t="s">
        <v>20</v>
      </c>
    </row>
    <row r="3211" spans="1:19" ht="15" hidden="1" customHeight="1" x14ac:dyDescent="0.25">
      <c r="A3211" s="10">
        <v>668241</v>
      </c>
      <c r="B3211" s="10" t="s">
        <v>4996</v>
      </c>
      <c r="C3211" s="10"/>
      <c r="D3211" s="10"/>
      <c r="E3211" s="10"/>
      <c r="F3211" s="10" t="s">
        <v>4999</v>
      </c>
      <c r="G3211" s="11">
        <v>1254</v>
      </c>
      <c r="H3211" s="13"/>
      <c r="I3211" s="10">
        <v>8</v>
      </c>
      <c r="J3211" s="10" t="s">
        <v>4998</v>
      </c>
      <c r="K3211" s="47"/>
      <c r="L3211" s="47"/>
      <c r="M3211" s="10" t="s">
        <v>45</v>
      </c>
      <c r="N3211" s="10"/>
      <c r="O3211" s="12">
        <v>41383</v>
      </c>
      <c r="P3211" s="4" t="s">
        <v>8076</v>
      </c>
      <c r="Q3211" s="10" t="s">
        <v>42</v>
      </c>
      <c r="R3211" s="10" t="s">
        <v>8088</v>
      </c>
      <c r="S3211" s="13" t="s">
        <v>20</v>
      </c>
    </row>
    <row r="3212" spans="1:19" ht="15" hidden="1" customHeight="1" x14ac:dyDescent="0.25">
      <c r="A3212" s="10">
        <v>668245</v>
      </c>
      <c r="B3212" s="10" t="s">
        <v>4996</v>
      </c>
      <c r="C3212" s="10"/>
      <c r="D3212" s="10"/>
      <c r="E3212" s="10"/>
      <c r="F3212" s="10" t="s">
        <v>5000</v>
      </c>
      <c r="G3212" s="11">
        <v>1023.5</v>
      </c>
      <c r="H3212" s="13"/>
      <c r="I3212" s="10">
        <v>9</v>
      </c>
      <c r="J3212" s="10" t="s">
        <v>5001</v>
      </c>
      <c r="K3212" s="47"/>
      <c r="L3212" s="47"/>
      <c r="M3212" s="10" t="s">
        <v>45</v>
      </c>
      <c r="N3212" s="10"/>
      <c r="O3212" s="12">
        <v>41383</v>
      </c>
      <c r="P3212" s="4" t="s">
        <v>8076</v>
      </c>
      <c r="Q3212" s="10" t="s">
        <v>42</v>
      </c>
      <c r="R3212" s="10" t="s">
        <v>8088</v>
      </c>
      <c r="S3212" s="13" t="s">
        <v>20</v>
      </c>
    </row>
    <row r="3213" spans="1:19" ht="15" hidden="1" customHeight="1" x14ac:dyDescent="0.25">
      <c r="A3213" s="10">
        <v>668246</v>
      </c>
      <c r="B3213" s="10" t="s">
        <v>32</v>
      </c>
      <c r="C3213" s="10"/>
      <c r="D3213" s="10"/>
      <c r="E3213" s="10"/>
      <c r="F3213" s="10" t="s">
        <v>5002</v>
      </c>
      <c r="G3213" s="11">
        <v>720.5</v>
      </c>
      <c r="H3213" s="13"/>
      <c r="I3213" s="10">
        <v>6</v>
      </c>
      <c r="J3213" s="10">
        <v>13</v>
      </c>
      <c r="K3213" s="10" t="s">
        <v>303</v>
      </c>
      <c r="L3213" s="47"/>
      <c r="M3213" s="10" t="s">
        <v>45</v>
      </c>
      <c r="N3213" s="10"/>
      <c r="O3213" s="12">
        <v>41383</v>
      </c>
      <c r="P3213" s="4" t="s">
        <v>8076</v>
      </c>
      <c r="Q3213" s="10" t="s">
        <v>253</v>
      </c>
      <c r="R3213" s="10" t="s">
        <v>8088</v>
      </c>
      <c r="S3213" s="13" t="s">
        <v>20</v>
      </c>
    </row>
    <row r="3214" spans="1:19" ht="15" hidden="1" customHeight="1" x14ac:dyDescent="0.25">
      <c r="A3214" s="10">
        <v>668249</v>
      </c>
      <c r="B3214" s="10" t="s">
        <v>4996</v>
      </c>
      <c r="C3214" s="10"/>
      <c r="D3214" s="10"/>
      <c r="E3214" s="10"/>
      <c r="F3214" s="10" t="s">
        <v>5003</v>
      </c>
      <c r="G3214" s="11">
        <v>1128.75</v>
      </c>
      <c r="H3214" s="13"/>
      <c r="I3214" s="10">
        <v>11</v>
      </c>
      <c r="J3214" s="10" t="s">
        <v>5004</v>
      </c>
      <c r="K3214" s="47"/>
      <c r="L3214" s="47"/>
      <c r="M3214" s="10" t="s">
        <v>45</v>
      </c>
      <c r="N3214" s="10"/>
      <c r="O3214" s="12">
        <v>41383</v>
      </c>
      <c r="P3214" s="4" t="s">
        <v>8076</v>
      </c>
      <c r="Q3214" s="10" t="s">
        <v>42</v>
      </c>
      <c r="R3214" s="10" t="s">
        <v>8088</v>
      </c>
      <c r="S3214" s="13" t="s">
        <v>20</v>
      </c>
    </row>
    <row r="3215" spans="1:19" ht="15" hidden="1" customHeight="1" x14ac:dyDescent="0.25">
      <c r="A3215" s="10">
        <v>668258</v>
      </c>
      <c r="B3215" s="10" t="s">
        <v>417</v>
      </c>
      <c r="C3215" s="10"/>
      <c r="D3215" s="10"/>
      <c r="E3215" s="10"/>
      <c r="F3215" s="10" t="s">
        <v>5005</v>
      </c>
      <c r="G3215" s="11">
        <v>0</v>
      </c>
      <c r="H3215" s="13"/>
      <c r="I3215" s="10" t="s">
        <v>552</v>
      </c>
      <c r="J3215" s="10" t="s">
        <v>5006</v>
      </c>
      <c r="K3215" s="47"/>
      <c r="L3215" s="47"/>
      <c r="M3215" s="10" t="s">
        <v>45</v>
      </c>
      <c r="N3215" s="10"/>
      <c r="O3215" s="12">
        <v>41383</v>
      </c>
      <c r="P3215" s="4" t="s">
        <v>8076</v>
      </c>
      <c r="Q3215" s="10" t="s">
        <v>3717</v>
      </c>
      <c r="R3215" s="10" t="s">
        <v>8088</v>
      </c>
      <c r="S3215" s="13" t="s">
        <v>20</v>
      </c>
    </row>
    <row r="3216" spans="1:19" s="10" customFormat="1" ht="15" hidden="1" customHeight="1" x14ac:dyDescent="0.25">
      <c r="A3216" s="10">
        <v>678246</v>
      </c>
      <c r="B3216" s="10" t="s">
        <v>183</v>
      </c>
      <c r="C3216" s="76" t="s">
        <v>8316</v>
      </c>
      <c r="D3216" s="76"/>
      <c r="E3216" s="76"/>
      <c r="F3216" s="10" t="s">
        <v>483</v>
      </c>
      <c r="G3216" s="11">
        <v>1889.04</v>
      </c>
      <c r="I3216" s="10">
        <v>10</v>
      </c>
      <c r="J3216" s="10">
        <v>0</v>
      </c>
      <c r="K3216" s="10">
        <v>20</v>
      </c>
      <c r="L3216" s="10">
        <v>2</v>
      </c>
      <c r="M3216" s="10" t="s">
        <v>18</v>
      </c>
      <c r="N3216" s="10">
        <v>829522</v>
      </c>
      <c r="O3216" s="12">
        <v>41408</v>
      </c>
      <c r="P3216" s="4" t="s">
        <v>8077</v>
      </c>
      <c r="Q3216" s="10" t="s">
        <v>103</v>
      </c>
      <c r="R3216" s="10" t="s">
        <v>8087</v>
      </c>
      <c r="S3216" s="10" t="s">
        <v>26</v>
      </c>
    </row>
    <row r="3217" spans="1:19" ht="15" hidden="1" customHeight="1" x14ac:dyDescent="0.25">
      <c r="A3217" s="10">
        <v>668267</v>
      </c>
      <c r="B3217" s="10" t="s">
        <v>5008</v>
      </c>
      <c r="C3217" s="10"/>
      <c r="D3217" s="10"/>
      <c r="E3217" s="10"/>
      <c r="F3217" s="10" t="s">
        <v>5009</v>
      </c>
      <c r="G3217" s="11">
        <v>2322</v>
      </c>
      <c r="H3217" s="13"/>
      <c r="I3217" s="10" t="s">
        <v>108</v>
      </c>
      <c r="J3217" s="10" t="s">
        <v>5010</v>
      </c>
      <c r="K3217" s="47"/>
      <c r="L3217" s="47"/>
      <c r="M3217" s="10" t="s">
        <v>45</v>
      </c>
      <c r="N3217" s="10"/>
      <c r="O3217" s="12">
        <v>41383</v>
      </c>
      <c r="P3217" s="4" t="s">
        <v>8076</v>
      </c>
      <c r="Q3217" s="10" t="s">
        <v>3717</v>
      </c>
      <c r="R3217" s="10" t="s">
        <v>8088</v>
      </c>
      <c r="S3217" s="13" t="s">
        <v>20</v>
      </c>
    </row>
    <row r="3218" spans="1:19" s="10" customFormat="1" ht="15" hidden="1" customHeight="1" x14ac:dyDescent="0.25">
      <c r="A3218" s="10">
        <v>688772</v>
      </c>
      <c r="B3218" s="10" t="s">
        <v>183</v>
      </c>
      <c r="C3218" s="76" t="s">
        <v>8316</v>
      </c>
      <c r="D3218" s="76"/>
      <c r="E3218" s="76"/>
      <c r="F3218" s="10" t="s">
        <v>483</v>
      </c>
      <c r="G3218" s="11">
        <v>1445.22</v>
      </c>
      <c r="I3218" s="10">
        <v>10</v>
      </c>
      <c r="J3218" s="10">
        <v>0</v>
      </c>
      <c r="K3218" s="10">
        <v>20</v>
      </c>
      <c r="L3218" s="10">
        <v>2</v>
      </c>
      <c r="M3218" s="10" t="s">
        <v>45</v>
      </c>
      <c r="N3218" s="10">
        <v>854859</v>
      </c>
      <c r="O3218" s="12">
        <v>41452</v>
      </c>
      <c r="P3218" s="4" t="s">
        <v>8078</v>
      </c>
      <c r="Q3218" s="10" t="s">
        <v>52</v>
      </c>
      <c r="R3218" s="10" t="s">
        <v>8087</v>
      </c>
      <c r="S3218" s="10" t="s">
        <v>26</v>
      </c>
    </row>
    <row r="3219" spans="1:19" s="10" customFormat="1" ht="15" hidden="1" customHeight="1" x14ac:dyDescent="0.25">
      <c r="A3219" s="10">
        <v>688772</v>
      </c>
      <c r="B3219" s="10" t="s">
        <v>183</v>
      </c>
      <c r="C3219" s="76" t="s">
        <v>8316</v>
      </c>
      <c r="D3219" s="76"/>
      <c r="E3219" s="76"/>
      <c r="F3219" s="10" t="s">
        <v>6786</v>
      </c>
      <c r="G3219" s="10">
        <v>1370.48</v>
      </c>
      <c r="I3219" s="10">
        <v>10</v>
      </c>
      <c r="J3219" s="10">
        <v>0</v>
      </c>
      <c r="K3219" s="10">
        <v>20</v>
      </c>
      <c r="L3219" s="10">
        <v>2</v>
      </c>
      <c r="M3219" s="10" t="s">
        <v>18</v>
      </c>
      <c r="N3219" s="10">
        <v>854859</v>
      </c>
      <c r="O3219" s="12">
        <v>41456</v>
      </c>
      <c r="P3219" s="4" t="s">
        <v>8079</v>
      </c>
      <c r="Q3219" s="10" t="s">
        <v>52</v>
      </c>
      <c r="R3219" s="10" t="s">
        <v>8087</v>
      </c>
      <c r="S3219" s="10" t="s">
        <v>26</v>
      </c>
    </row>
    <row r="3220" spans="1:19" ht="15" hidden="1" customHeight="1" x14ac:dyDescent="0.25">
      <c r="A3220" s="10">
        <v>660703</v>
      </c>
      <c r="B3220" s="10" t="s">
        <v>255</v>
      </c>
      <c r="C3220" s="10"/>
      <c r="D3220" s="10"/>
      <c r="E3220" s="10"/>
      <c r="F3220" s="10" t="s">
        <v>4293</v>
      </c>
      <c r="G3220" s="11">
        <v>1408.75</v>
      </c>
      <c r="H3220" s="13"/>
      <c r="I3220" s="10">
        <v>6</v>
      </c>
      <c r="J3220" s="47"/>
      <c r="K3220" s="10">
        <v>12</v>
      </c>
      <c r="L3220" s="10">
        <v>4</v>
      </c>
      <c r="M3220" s="10" t="s">
        <v>45</v>
      </c>
      <c r="N3220" s="10"/>
      <c r="O3220" s="12">
        <v>41352</v>
      </c>
      <c r="P3220" s="4" t="s">
        <v>8075</v>
      </c>
      <c r="Q3220" s="10" t="s">
        <v>39</v>
      </c>
      <c r="R3220" s="10" t="s">
        <v>8088</v>
      </c>
      <c r="S3220" s="13" t="s">
        <v>20</v>
      </c>
    </row>
    <row r="3221" spans="1:19" ht="15" hidden="1" customHeight="1" x14ac:dyDescent="0.25">
      <c r="A3221" s="10">
        <v>668346</v>
      </c>
      <c r="B3221" s="10" t="s">
        <v>157</v>
      </c>
      <c r="C3221" s="10"/>
      <c r="D3221" s="10"/>
      <c r="E3221" s="10"/>
      <c r="F3221" s="10" t="s">
        <v>5014</v>
      </c>
      <c r="G3221" s="11">
        <v>3325</v>
      </c>
      <c r="H3221" s="13"/>
      <c r="I3221" s="10" t="s">
        <v>284</v>
      </c>
      <c r="J3221" s="10" t="s">
        <v>5015</v>
      </c>
      <c r="K3221" s="47"/>
      <c r="L3221" s="47"/>
      <c r="M3221" s="10" t="s">
        <v>45</v>
      </c>
      <c r="N3221" s="10"/>
      <c r="O3221" s="12">
        <v>41383</v>
      </c>
      <c r="P3221" s="4" t="s">
        <v>8076</v>
      </c>
      <c r="Q3221" s="10" t="s">
        <v>34</v>
      </c>
      <c r="R3221" s="10" t="s">
        <v>8088</v>
      </c>
      <c r="S3221" s="13" t="s">
        <v>20</v>
      </c>
    </row>
    <row r="3222" spans="1:19" ht="15" hidden="1" customHeight="1" x14ac:dyDescent="0.25">
      <c r="A3222" s="10">
        <v>668350</v>
      </c>
      <c r="B3222" s="10" t="s">
        <v>157</v>
      </c>
      <c r="C3222" s="10"/>
      <c r="D3222" s="10"/>
      <c r="E3222" s="10"/>
      <c r="F3222" s="10" t="s">
        <v>5016</v>
      </c>
      <c r="G3222" s="11">
        <v>2710</v>
      </c>
      <c r="H3222" s="13"/>
      <c r="I3222" s="10" t="s">
        <v>283</v>
      </c>
      <c r="J3222" s="10" t="s">
        <v>5017</v>
      </c>
      <c r="K3222" s="47"/>
      <c r="L3222" s="47"/>
      <c r="M3222" s="10" t="s">
        <v>45</v>
      </c>
      <c r="N3222" s="10"/>
      <c r="O3222" s="12">
        <v>41383</v>
      </c>
      <c r="P3222" s="4" t="s">
        <v>8076</v>
      </c>
      <c r="Q3222" s="10" t="s">
        <v>34</v>
      </c>
      <c r="R3222" s="10" t="s">
        <v>8088</v>
      </c>
      <c r="S3222" s="13" t="s">
        <v>20</v>
      </c>
    </row>
    <row r="3223" spans="1:19" ht="15" hidden="1" customHeight="1" x14ac:dyDescent="0.25">
      <c r="A3223" s="10">
        <v>668352</v>
      </c>
      <c r="B3223" s="10" t="s">
        <v>157</v>
      </c>
      <c r="C3223" s="10"/>
      <c r="D3223" s="10"/>
      <c r="E3223" s="10"/>
      <c r="F3223" s="10" t="s">
        <v>5018</v>
      </c>
      <c r="G3223" s="11">
        <v>5820</v>
      </c>
      <c r="H3223" s="13"/>
      <c r="I3223" s="10" t="s">
        <v>5019</v>
      </c>
      <c r="J3223" s="10" t="s">
        <v>5020</v>
      </c>
      <c r="K3223" s="47"/>
      <c r="L3223" s="13"/>
      <c r="M3223" s="10" t="s">
        <v>45</v>
      </c>
      <c r="N3223" s="10"/>
      <c r="O3223" s="12">
        <v>41383</v>
      </c>
      <c r="P3223" s="4" t="s">
        <v>8076</v>
      </c>
      <c r="Q3223" s="10" t="s">
        <v>34</v>
      </c>
      <c r="R3223" s="10" t="s">
        <v>8088</v>
      </c>
      <c r="S3223" s="13" t="s">
        <v>20</v>
      </c>
    </row>
    <row r="3224" spans="1:19" ht="15" hidden="1" customHeight="1" x14ac:dyDescent="0.25">
      <c r="A3224" s="10">
        <v>668355</v>
      </c>
      <c r="B3224" s="10" t="s">
        <v>157</v>
      </c>
      <c r="C3224" s="10"/>
      <c r="D3224" s="10"/>
      <c r="E3224" s="10"/>
      <c r="F3224" s="10" t="s">
        <v>5021</v>
      </c>
      <c r="G3224" s="11">
        <v>5580</v>
      </c>
      <c r="H3224" s="13"/>
      <c r="I3224" s="10" t="s">
        <v>5022</v>
      </c>
      <c r="J3224" s="10" t="s">
        <v>5023</v>
      </c>
      <c r="K3224" s="47"/>
      <c r="L3224" s="13"/>
      <c r="M3224" s="10" t="s">
        <v>45</v>
      </c>
      <c r="N3224" s="10"/>
      <c r="O3224" s="12">
        <v>41383</v>
      </c>
      <c r="P3224" s="4" t="s">
        <v>8076</v>
      </c>
      <c r="Q3224" s="10" t="s">
        <v>34</v>
      </c>
      <c r="R3224" s="10" t="s">
        <v>8088</v>
      </c>
      <c r="S3224" s="13" t="s">
        <v>20</v>
      </c>
    </row>
    <row r="3225" spans="1:19" ht="15" hidden="1" customHeight="1" x14ac:dyDescent="0.25">
      <c r="A3225" s="10">
        <v>668394</v>
      </c>
      <c r="B3225" s="10" t="s">
        <v>206</v>
      </c>
      <c r="C3225" s="10"/>
      <c r="D3225" s="10"/>
      <c r="E3225" s="10"/>
      <c r="F3225" s="10" t="s">
        <v>5024</v>
      </c>
      <c r="G3225" s="11">
        <v>0</v>
      </c>
      <c r="H3225" s="13"/>
      <c r="I3225" s="10">
        <v>7</v>
      </c>
      <c r="J3225" s="10" t="s">
        <v>5025</v>
      </c>
      <c r="K3225" s="47"/>
      <c r="L3225" s="47"/>
      <c r="M3225" s="10" t="s">
        <v>45</v>
      </c>
      <c r="N3225" s="10"/>
      <c r="O3225" s="12">
        <v>41383</v>
      </c>
      <c r="P3225" s="4" t="s">
        <v>8076</v>
      </c>
      <c r="Q3225" s="10" t="s">
        <v>49</v>
      </c>
      <c r="R3225" s="10" t="s">
        <v>8088</v>
      </c>
      <c r="S3225" s="13" t="s">
        <v>20</v>
      </c>
    </row>
    <row r="3226" spans="1:19" ht="15" hidden="1" customHeight="1" x14ac:dyDescent="0.25">
      <c r="A3226" s="10">
        <v>668402</v>
      </c>
      <c r="B3226" s="10" t="s">
        <v>206</v>
      </c>
      <c r="C3226" s="10"/>
      <c r="D3226" s="10"/>
      <c r="E3226" s="10"/>
      <c r="F3226" s="10" t="s">
        <v>5026</v>
      </c>
      <c r="G3226" s="11">
        <v>0</v>
      </c>
      <c r="H3226" s="13"/>
      <c r="I3226" s="10">
        <v>8</v>
      </c>
      <c r="J3226" s="10" t="s">
        <v>5027</v>
      </c>
      <c r="K3226" s="47"/>
      <c r="L3226" s="47"/>
      <c r="M3226" s="10" t="s">
        <v>45</v>
      </c>
      <c r="N3226" s="10"/>
      <c r="O3226" s="12">
        <v>41383</v>
      </c>
      <c r="P3226" s="4" t="s">
        <v>8076</v>
      </c>
      <c r="Q3226" s="10" t="s">
        <v>49</v>
      </c>
      <c r="R3226" s="10" t="s">
        <v>8088</v>
      </c>
      <c r="S3226" s="13" t="s">
        <v>20</v>
      </c>
    </row>
    <row r="3227" spans="1:19" ht="15" hidden="1" customHeight="1" x14ac:dyDescent="0.25">
      <c r="A3227" s="10">
        <v>668404</v>
      </c>
      <c r="B3227" s="10" t="s">
        <v>206</v>
      </c>
      <c r="C3227" s="10"/>
      <c r="D3227" s="10"/>
      <c r="E3227" s="10"/>
      <c r="F3227" s="10" t="s">
        <v>5028</v>
      </c>
      <c r="G3227" s="11">
        <v>0</v>
      </c>
      <c r="H3227" s="13"/>
      <c r="I3227" s="10">
        <v>7</v>
      </c>
      <c r="J3227" s="10" t="s">
        <v>5029</v>
      </c>
      <c r="K3227" s="47"/>
      <c r="L3227" s="47"/>
      <c r="M3227" s="10" t="s">
        <v>45</v>
      </c>
      <c r="N3227" s="10"/>
      <c r="O3227" s="12">
        <v>41383</v>
      </c>
      <c r="P3227" s="4" t="s">
        <v>8076</v>
      </c>
      <c r="Q3227" s="10" t="s">
        <v>49</v>
      </c>
      <c r="R3227" s="10" t="s">
        <v>8088</v>
      </c>
      <c r="S3227" s="13" t="s">
        <v>20</v>
      </c>
    </row>
    <row r="3228" spans="1:19" ht="15" hidden="1" customHeight="1" x14ac:dyDescent="0.25">
      <c r="A3228" s="10">
        <v>668408</v>
      </c>
      <c r="B3228" s="10" t="s">
        <v>206</v>
      </c>
      <c r="C3228" s="10"/>
      <c r="D3228" s="10"/>
      <c r="E3228" s="10"/>
      <c r="F3228" s="10" t="s">
        <v>5030</v>
      </c>
      <c r="G3228" s="11">
        <v>0</v>
      </c>
      <c r="H3228" s="13"/>
      <c r="I3228" s="10">
        <v>6</v>
      </c>
      <c r="J3228" s="10" t="s">
        <v>5031</v>
      </c>
      <c r="K3228" s="47"/>
      <c r="L3228" s="47"/>
      <c r="M3228" s="10" t="s">
        <v>45</v>
      </c>
      <c r="N3228" s="10"/>
      <c r="O3228" s="12">
        <v>41383</v>
      </c>
      <c r="P3228" s="4" t="s">
        <v>8076</v>
      </c>
      <c r="Q3228" s="10" t="s">
        <v>49</v>
      </c>
      <c r="R3228" s="10" t="s">
        <v>8088</v>
      </c>
      <c r="S3228" s="13" t="s">
        <v>20</v>
      </c>
    </row>
    <row r="3229" spans="1:19" ht="15" hidden="1" customHeight="1" x14ac:dyDescent="0.25">
      <c r="A3229" s="10">
        <v>668420</v>
      </c>
      <c r="B3229" s="10" t="s">
        <v>4586</v>
      </c>
      <c r="C3229" s="10"/>
      <c r="D3229" s="10"/>
      <c r="E3229" s="10"/>
      <c r="F3229" s="10" t="s">
        <v>5032</v>
      </c>
      <c r="G3229" s="11">
        <v>0</v>
      </c>
      <c r="H3229" s="13"/>
      <c r="I3229" s="10" t="s">
        <v>5033</v>
      </c>
      <c r="J3229" s="10">
        <v>60</v>
      </c>
      <c r="K3229" s="10">
        <v>3</v>
      </c>
      <c r="L3229" s="47"/>
      <c r="M3229" s="10" t="s">
        <v>45</v>
      </c>
      <c r="N3229" s="10"/>
      <c r="O3229" s="12">
        <v>41383</v>
      </c>
      <c r="P3229" s="4" t="s">
        <v>8076</v>
      </c>
      <c r="Q3229" s="10" t="s">
        <v>49</v>
      </c>
      <c r="R3229" s="10" t="s">
        <v>8088</v>
      </c>
      <c r="S3229" s="13" t="s">
        <v>20</v>
      </c>
    </row>
    <row r="3230" spans="1:19" ht="15" hidden="1" customHeight="1" x14ac:dyDescent="0.25">
      <c r="A3230" s="47">
        <v>692045</v>
      </c>
      <c r="B3230" s="47" t="s">
        <v>150</v>
      </c>
      <c r="C3230" s="47"/>
      <c r="D3230" s="10" t="s">
        <v>8558</v>
      </c>
      <c r="E3230" s="47"/>
      <c r="F3230" s="47" t="s">
        <v>6623</v>
      </c>
      <c r="G3230" s="47">
        <v>1939.06</v>
      </c>
      <c r="H3230" s="13"/>
      <c r="I3230" s="47" t="s">
        <v>6624</v>
      </c>
      <c r="J3230" s="47"/>
      <c r="K3230" s="47"/>
      <c r="L3230" s="47"/>
      <c r="M3230" s="47" t="s">
        <v>18</v>
      </c>
      <c r="N3230" s="47">
        <v>859917</v>
      </c>
      <c r="O3230" s="48">
        <v>41466</v>
      </c>
      <c r="P3230" s="50" t="s">
        <v>8079</v>
      </c>
      <c r="Q3230" s="47" t="s">
        <v>1194</v>
      </c>
      <c r="R3230" s="47" t="s">
        <v>8088</v>
      </c>
      <c r="S3230" s="13" t="s">
        <v>20</v>
      </c>
    </row>
    <row r="3231" spans="1:19" ht="15" hidden="1" customHeight="1" x14ac:dyDescent="0.25">
      <c r="A3231" s="10">
        <v>668484</v>
      </c>
      <c r="B3231" s="10" t="s">
        <v>713</v>
      </c>
      <c r="C3231" s="10"/>
      <c r="D3231" s="10"/>
      <c r="E3231" s="10"/>
      <c r="F3231" s="10" t="s">
        <v>5035</v>
      </c>
      <c r="G3231" s="11">
        <v>564</v>
      </c>
      <c r="H3231" s="13"/>
      <c r="I3231" s="10">
        <v>2</v>
      </c>
      <c r="J3231" s="10" t="s">
        <v>5036</v>
      </c>
      <c r="K3231" s="13"/>
      <c r="L3231" s="47"/>
      <c r="M3231" s="10" t="s">
        <v>45</v>
      </c>
      <c r="N3231" s="10"/>
      <c r="O3231" s="12">
        <v>41383</v>
      </c>
      <c r="P3231" s="4" t="s">
        <v>8076</v>
      </c>
      <c r="Q3231" s="10" t="s">
        <v>414</v>
      </c>
      <c r="R3231" s="10" t="s">
        <v>8088</v>
      </c>
      <c r="S3231" s="13" t="s">
        <v>20</v>
      </c>
    </row>
    <row r="3232" spans="1:19" ht="15" hidden="1" customHeight="1" x14ac:dyDescent="0.25">
      <c r="A3232" s="10">
        <v>668489</v>
      </c>
      <c r="B3232" s="10" t="s">
        <v>713</v>
      </c>
      <c r="C3232" s="10"/>
      <c r="D3232" s="10"/>
      <c r="E3232" s="10"/>
      <c r="F3232" s="10" t="s">
        <v>5037</v>
      </c>
      <c r="G3232" s="11">
        <v>582.5</v>
      </c>
      <c r="H3232" s="13"/>
      <c r="I3232" s="10">
        <v>2</v>
      </c>
      <c r="J3232" s="10" t="s">
        <v>5038</v>
      </c>
      <c r="K3232" s="47"/>
      <c r="L3232" s="47"/>
      <c r="M3232" s="10" t="s">
        <v>45</v>
      </c>
      <c r="N3232" s="10"/>
      <c r="O3232" s="12">
        <v>41383</v>
      </c>
      <c r="P3232" s="4" t="s">
        <v>8076</v>
      </c>
      <c r="Q3232" s="10" t="s">
        <v>414</v>
      </c>
      <c r="R3232" s="10" t="s">
        <v>8088</v>
      </c>
      <c r="S3232" s="13" t="s">
        <v>20</v>
      </c>
    </row>
    <row r="3233" spans="1:19" ht="15" hidden="1" customHeight="1" x14ac:dyDescent="0.25">
      <c r="A3233" s="10">
        <v>668490</v>
      </c>
      <c r="B3233" s="10" t="s">
        <v>713</v>
      </c>
      <c r="C3233" s="10"/>
      <c r="D3233" s="10"/>
      <c r="E3233" s="10"/>
      <c r="F3233" s="10" t="s">
        <v>5039</v>
      </c>
      <c r="G3233" s="11">
        <v>4867.1000000000004</v>
      </c>
      <c r="H3233" s="13"/>
      <c r="I3233" s="10">
        <v>3</v>
      </c>
      <c r="J3233" s="10" t="s">
        <v>5040</v>
      </c>
      <c r="K3233" s="47"/>
      <c r="L3233" s="47"/>
      <c r="M3233" s="10" t="s">
        <v>45</v>
      </c>
      <c r="N3233" s="10"/>
      <c r="O3233" s="12">
        <v>41383</v>
      </c>
      <c r="P3233" s="4" t="s">
        <v>8076</v>
      </c>
      <c r="Q3233" s="10" t="s">
        <v>414</v>
      </c>
      <c r="R3233" s="10" t="s">
        <v>8088</v>
      </c>
      <c r="S3233" s="13" t="s">
        <v>20</v>
      </c>
    </row>
    <row r="3234" spans="1:19" ht="15" hidden="1" customHeight="1" x14ac:dyDescent="0.25">
      <c r="A3234" s="10">
        <v>668492</v>
      </c>
      <c r="B3234" s="10" t="s">
        <v>713</v>
      </c>
      <c r="C3234" s="10"/>
      <c r="D3234" s="10"/>
      <c r="E3234" s="10"/>
      <c r="F3234" s="10" t="s">
        <v>5041</v>
      </c>
      <c r="G3234" s="11">
        <v>3188.88</v>
      </c>
      <c r="H3234" s="13"/>
      <c r="I3234" s="10">
        <v>4</v>
      </c>
      <c r="J3234" s="10" t="s">
        <v>5042</v>
      </c>
      <c r="K3234" s="47"/>
      <c r="L3234" s="47"/>
      <c r="M3234" s="10" t="s">
        <v>45</v>
      </c>
      <c r="N3234" s="10"/>
      <c r="O3234" s="12">
        <v>41383</v>
      </c>
      <c r="P3234" s="4" t="s">
        <v>8076</v>
      </c>
      <c r="Q3234" s="10" t="s">
        <v>414</v>
      </c>
      <c r="R3234" s="10" t="s">
        <v>8088</v>
      </c>
      <c r="S3234" s="13" t="s">
        <v>20</v>
      </c>
    </row>
    <row r="3235" spans="1:19" ht="15" hidden="1" customHeight="1" x14ac:dyDescent="0.25">
      <c r="A3235" s="10">
        <v>668493</v>
      </c>
      <c r="B3235" s="10" t="s">
        <v>713</v>
      </c>
      <c r="C3235" s="10"/>
      <c r="D3235" s="10"/>
      <c r="E3235" s="10"/>
      <c r="F3235" s="10" t="s">
        <v>5043</v>
      </c>
      <c r="G3235" s="11">
        <v>2620.42</v>
      </c>
      <c r="H3235" s="13"/>
      <c r="I3235" s="10">
        <v>6</v>
      </c>
      <c r="J3235" s="10" t="s">
        <v>5044</v>
      </c>
      <c r="K3235" s="47"/>
      <c r="L3235" s="47"/>
      <c r="M3235" s="10" t="s">
        <v>45</v>
      </c>
      <c r="N3235" s="10"/>
      <c r="O3235" s="12">
        <v>41383</v>
      </c>
      <c r="P3235" s="4" t="s">
        <v>8076</v>
      </c>
      <c r="Q3235" s="10" t="s">
        <v>414</v>
      </c>
      <c r="R3235" s="10" t="s">
        <v>8088</v>
      </c>
      <c r="S3235" s="13" t="s">
        <v>20</v>
      </c>
    </row>
    <row r="3236" spans="1:19" ht="15" hidden="1" customHeight="1" x14ac:dyDescent="0.25">
      <c r="A3236" s="10">
        <v>668494</v>
      </c>
      <c r="B3236" s="10" t="s">
        <v>713</v>
      </c>
      <c r="C3236" s="10"/>
      <c r="D3236" s="10"/>
      <c r="E3236" s="10"/>
      <c r="F3236" s="10" t="s">
        <v>5045</v>
      </c>
      <c r="G3236" s="11">
        <v>2298.4</v>
      </c>
      <c r="H3236" s="13"/>
      <c r="I3236" s="10">
        <v>6</v>
      </c>
      <c r="J3236" s="10" t="s">
        <v>5046</v>
      </c>
      <c r="K3236" s="47"/>
      <c r="L3236" s="47"/>
      <c r="M3236" s="10" t="s">
        <v>45</v>
      </c>
      <c r="N3236" s="10"/>
      <c r="O3236" s="12">
        <v>41383</v>
      </c>
      <c r="P3236" s="4" t="s">
        <v>8076</v>
      </c>
      <c r="Q3236" s="10" t="s">
        <v>414</v>
      </c>
      <c r="R3236" s="10" t="s">
        <v>8088</v>
      </c>
      <c r="S3236" s="13" t="s">
        <v>20</v>
      </c>
    </row>
    <row r="3237" spans="1:19" ht="15" hidden="1" customHeight="1" x14ac:dyDescent="0.25">
      <c r="A3237" s="10">
        <v>668495</v>
      </c>
      <c r="B3237" s="10" t="s">
        <v>713</v>
      </c>
      <c r="C3237" s="10"/>
      <c r="D3237" s="10"/>
      <c r="E3237" s="10"/>
      <c r="F3237" s="10" t="s">
        <v>5047</v>
      </c>
      <c r="G3237" s="11">
        <v>1839.06</v>
      </c>
      <c r="H3237" s="13"/>
      <c r="I3237" s="10">
        <v>9</v>
      </c>
      <c r="J3237" s="10" t="s">
        <v>5048</v>
      </c>
      <c r="K3237" s="13"/>
      <c r="L3237" s="13"/>
      <c r="M3237" s="10" t="s">
        <v>45</v>
      </c>
      <c r="N3237" s="10"/>
      <c r="O3237" s="12">
        <v>41383</v>
      </c>
      <c r="P3237" s="4" t="s">
        <v>8076</v>
      </c>
      <c r="Q3237" s="10" t="s">
        <v>414</v>
      </c>
      <c r="R3237" s="10" t="s">
        <v>8088</v>
      </c>
      <c r="S3237" s="13" t="s">
        <v>20</v>
      </c>
    </row>
    <row r="3238" spans="1:19" s="10" customFormat="1" ht="15" hidden="1" customHeight="1" x14ac:dyDescent="0.25">
      <c r="A3238" s="10">
        <v>693994</v>
      </c>
      <c r="B3238" s="10" t="s">
        <v>183</v>
      </c>
      <c r="C3238" s="76" t="s">
        <v>8316</v>
      </c>
      <c r="D3238" s="76"/>
      <c r="E3238" s="76"/>
      <c r="F3238" s="10" t="s">
        <v>6786</v>
      </c>
      <c r="G3238" s="10">
        <v>1875.56</v>
      </c>
      <c r="I3238" s="10">
        <v>10</v>
      </c>
      <c r="J3238" s="10">
        <v>0</v>
      </c>
      <c r="K3238" s="10">
        <v>20</v>
      </c>
      <c r="L3238" s="10">
        <v>2</v>
      </c>
      <c r="M3238" s="10" t="s">
        <v>18</v>
      </c>
      <c r="N3238" s="10">
        <v>864745</v>
      </c>
      <c r="O3238" s="12">
        <v>41474</v>
      </c>
      <c r="P3238" s="4" t="s">
        <v>8079</v>
      </c>
      <c r="Q3238" s="10" t="s">
        <v>87</v>
      </c>
      <c r="R3238" s="10" t="s">
        <v>8087</v>
      </c>
      <c r="S3238" s="10" t="s">
        <v>26</v>
      </c>
    </row>
    <row r="3239" spans="1:19" ht="15" hidden="1" customHeight="1" x14ac:dyDescent="0.25">
      <c r="A3239" s="10">
        <v>629525</v>
      </c>
      <c r="B3239" s="10" t="s">
        <v>490</v>
      </c>
      <c r="C3239" s="10"/>
      <c r="D3239" s="10" t="s">
        <v>8558</v>
      </c>
      <c r="E3239" s="10"/>
      <c r="F3239" s="10" t="s">
        <v>1108</v>
      </c>
      <c r="G3239" s="11">
        <v>1963</v>
      </c>
      <c r="H3239" s="13"/>
      <c r="I3239" s="10">
        <v>8</v>
      </c>
      <c r="J3239" s="47"/>
      <c r="K3239" s="10">
        <v>34</v>
      </c>
      <c r="L3239" s="10">
        <v>4</v>
      </c>
      <c r="M3239" s="10" t="s">
        <v>18</v>
      </c>
      <c r="N3239" s="10">
        <v>733754</v>
      </c>
      <c r="O3239" s="12">
        <v>41205</v>
      </c>
      <c r="P3239" s="4" t="s">
        <v>8070</v>
      </c>
      <c r="Q3239" s="10" t="s">
        <v>39</v>
      </c>
      <c r="R3239" s="10" t="s">
        <v>8088</v>
      </c>
      <c r="S3239" s="13" t="s">
        <v>20</v>
      </c>
    </row>
    <row r="3240" spans="1:19" s="10" customFormat="1" ht="15" hidden="1" customHeight="1" x14ac:dyDescent="0.25">
      <c r="A3240" s="10">
        <v>693994</v>
      </c>
      <c r="B3240" s="10" t="s">
        <v>183</v>
      </c>
      <c r="C3240" s="76" t="s">
        <v>8316</v>
      </c>
      <c r="D3240" s="76"/>
      <c r="E3240" s="76"/>
      <c r="F3240" s="10" t="s">
        <v>6786</v>
      </c>
      <c r="G3240" s="10">
        <v>1875.56</v>
      </c>
      <c r="I3240" s="10">
        <v>10</v>
      </c>
      <c r="J3240" s="10">
        <v>0</v>
      </c>
      <c r="K3240" s="10">
        <v>20</v>
      </c>
      <c r="L3240" s="10">
        <v>2</v>
      </c>
      <c r="M3240" s="10" t="s">
        <v>18</v>
      </c>
      <c r="N3240" s="10">
        <v>864745</v>
      </c>
      <c r="O3240" s="12">
        <v>41474</v>
      </c>
      <c r="P3240" s="4" t="s">
        <v>8079</v>
      </c>
      <c r="Q3240" s="10" t="s">
        <v>87</v>
      </c>
      <c r="R3240" s="10" t="s">
        <v>8087</v>
      </c>
      <c r="S3240" s="10" t="s">
        <v>26</v>
      </c>
    </row>
    <row r="3241" spans="1:19" s="10" customFormat="1" ht="15" hidden="1" customHeight="1" x14ac:dyDescent="0.25">
      <c r="A3241" s="10">
        <v>696071</v>
      </c>
      <c r="B3241" s="10" t="s">
        <v>183</v>
      </c>
      <c r="C3241" s="76" t="s">
        <v>8316</v>
      </c>
      <c r="D3241" s="76"/>
      <c r="E3241" s="76"/>
      <c r="F3241" s="10" t="s">
        <v>6786</v>
      </c>
      <c r="G3241" s="10">
        <v>2191.1999999999998</v>
      </c>
      <c r="I3241" s="10">
        <v>10</v>
      </c>
      <c r="J3241" s="10">
        <v>0</v>
      </c>
      <c r="K3241" s="10">
        <v>20</v>
      </c>
      <c r="L3241" s="10">
        <v>2</v>
      </c>
      <c r="M3241" s="10" t="s">
        <v>18</v>
      </c>
      <c r="N3241" s="10">
        <v>869979</v>
      </c>
      <c r="O3241" s="12">
        <v>41485</v>
      </c>
      <c r="P3241" s="4" t="s">
        <v>8079</v>
      </c>
      <c r="Q3241" s="10" t="s">
        <v>29</v>
      </c>
      <c r="R3241" s="10" t="s">
        <v>8087</v>
      </c>
      <c r="S3241" s="10" t="s">
        <v>26</v>
      </c>
    </row>
    <row r="3242" spans="1:19" s="10" customFormat="1" ht="15" hidden="1" customHeight="1" x14ac:dyDescent="0.25">
      <c r="A3242" s="10">
        <v>696071</v>
      </c>
      <c r="B3242" s="10" t="s">
        <v>183</v>
      </c>
      <c r="C3242" s="76" t="s">
        <v>8316</v>
      </c>
      <c r="D3242" s="76"/>
      <c r="E3242" s="76"/>
      <c r="F3242" s="10" t="s">
        <v>6786</v>
      </c>
      <c r="G3242" s="10">
        <v>2191.1999999999998</v>
      </c>
      <c r="I3242" s="10">
        <v>10</v>
      </c>
      <c r="J3242" s="10">
        <v>0</v>
      </c>
      <c r="K3242" s="10">
        <v>20</v>
      </c>
      <c r="L3242" s="10">
        <v>2</v>
      </c>
      <c r="M3242" s="10" t="s">
        <v>18</v>
      </c>
      <c r="N3242" s="10">
        <v>869979</v>
      </c>
      <c r="O3242" s="12">
        <v>41485</v>
      </c>
      <c r="P3242" s="4" t="s">
        <v>8079</v>
      </c>
      <c r="Q3242" s="10" t="s">
        <v>29</v>
      </c>
      <c r="R3242" s="10" t="s">
        <v>8087</v>
      </c>
      <c r="S3242" s="10" t="s">
        <v>26</v>
      </c>
    </row>
    <row r="3243" spans="1:19" s="10" customFormat="1" ht="15" hidden="1" customHeight="1" x14ac:dyDescent="0.25">
      <c r="A3243" s="10">
        <v>626273</v>
      </c>
      <c r="B3243" s="10" t="s">
        <v>372</v>
      </c>
      <c r="C3243" s="76" t="s">
        <v>8316</v>
      </c>
      <c r="D3243" s="76"/>
      <c r="E3243" s="76"/>
      <c r="F3243" s="10" t="s">
        <v>953</v>
      </c>
      <c r="G3243" s="11">
        <v>11451</v>
      </c>
      <c r="I3243" s="10">
        <v>10</v>
      </c>
      <c r="J3243" s="10">
        <v>0</v>
      </c>
      <c r="K3243" s="10">
        <v>22</v>
      </c>
      <c r="L3243" s="10">
        <v>1.9</v>
      </c>
      <c r="M3243" s="10" t="s">
        <v>45</v>
      </c>
      <c r="O3243" s="12">
        <v>41198</v>
      </c>
      <c r="P3243" s="4" t="s">
        <v>8070</v>
      </c>
      <c r="Q3243" s="10" t="s">
        <v>52</v>
      </c>
      <c r="R3243" s="10" t="s">
        <v>8087</v>
      </c>
      <c r="S3243" s="10" t="s">
        <v>26</v>
      </c>
    </row>
    <row r="3244" spans="1:19" s="10" customFormat="1" ht="15" hidden="1" customHeight="1" x14ac:dyDescent="0.25">
      <c r="A3244" s="10">
        <v>647755</v>
      </c>
      <c r="B3244" s="10" t="s">
        <v>3156</v>
      </c>
      <c r="C3244" s="76" t="s">
        <v>8316</v>
      </c>
      <c r="D3244" s="76"/>
      <c r="E3244" s="76"/>
      <c r="F3244" s="10" t="s">
        <v>3157</v>
      </c>
      <c r="G3244" s="11">
        <v>3369</v>
      </c>
      <c r="I3244" s="10">
        <v>10</v>
      </c>
      <c r="J3244" s="10">
        <v>0</v>
      </c>
      <c r="K3244" s="10">
        <v>24</v>
      </c>
      <c r="L3244" s="10">
        <v>2.5</v>
      </c>
      <c r="M3244" s="10" t="s">
        <v>45</v>
      </c>
      <c r="O3244" s="12">
        <v>41303</v>
      </c>
      <c r="P3244" s="4" t="s">
        <v>8073</v>
      </c>
      <c r="Q3244" s="10" t="s">
        <v>29</v>
      </c>
      <c r="R3244" s="10" t="s">
        <v>8088</v>
      </c>
      <c r="S3244" s="10" t="s">
        <v>26</v>
      </c>
    </row>
    <row r="3245" spans="1:19" s="10" customFormat="1" ht="15" hidden="1" customHeight="1" x14ac:dyDescent="0.25">
      <c r="A3245" s="10">
        <v>647756</v>
      </c>
      <c r="B3245" s="10" t="s">
        <v>3156</v>
      </c>
      <c r="C3245" s="76" t="s">
        <v>8316</v>
      </c>
      <c r="D3245" s="76"/>
      <c r="E3245" s="76"/>
      <c r="F3245" s="10" t="s">
        <v>3158</v>
      </c>
      <c r="G3245" s="11">
        <v>3433.8</v>
      </c>
      <c r="I3245" s="10">
        <v>10</v>
      </c>
      <c r="J3245" s="10">
        <v>0</v>
      </c>
      <c r="K3245" s="10">
        <v>24</v>
      </c>
      <c r="L3245" s="10">
        <v>2.5</v>
      </c>
      <c r="M3245" s="10" t="s">
        <v>45</v>
      </c>
      <c r="O3245" s="12">
        <v>41303</v>
      </c>
      <c r="P3245" s="4" t="s">
        <v>8073</v>
      </c>
      <c r="Q3245" s="10" t="s">
        <v>29</v>
      </c>
      <c r="R3245" s="10" t="s">
        <v>8088</v>
      </c>
      <c r="S3245" s="10" t="s">
        <v>26</v>
      </c>
    </row>
    <row r="3246" spans="1:19" s="10" customFormat="1" ht="15" hidden="1" customHeight="1" x14ac:dyDescent="0.25">
      <c r="A3246" s="10">
        <v>635389</v>
      </c>
      <c r="B3246" s="10" t="s">
        <v>1917</v>
      </c>
      <c r="C3246" s="76" t="s">
        <v>8316</v>
      </c>
      <c r="D3246" s="76"/>
      <c r="E3246" s="76"/>
      <c r="F3246" s="10" t="s">
        <v>1922</v>
      </c>
      <c r="G3246" s="11">
        <v>1810.8</v>
      </c>
      <c r="I3246" s="10">
        <v>10</v>
      </c>
      <c r="K3246" s="10">
        <v>12</v>
      </c>
      <c r="L3246" s="10">
        <v>4</v>
      </c>
      <c r="M3246" s="10" t="s">
        <v>45</v>
      </c>
      <c r="O3246" s="12">
        <v>41239</v>
      </c>
      <c r="P3246" s="4" t="s">
        <v>8071</v>
      </c>
      <c r="Q3246" s="10" t="s">
        <v>58</v>
      </c>
      <c r="R3246" s="10" t="s">
        <v>8088</v>
      </c>
      <c r="S3246" s="10" t="s">
        <v>26</v>
      </c>
    </row>
    <row r="3247" spans="1:19" ht="15" hidden="1" customHeight="1" x14ac:dyDescent="0.25">
      <c r="A3247" s="10">
        <v>668546</v>
      </c>
      <c r="B3247" s="10" t="s">
        <v>32</v>
      </c>
      <c r="C3247" s="10"/>
      <c r="D3247" s="10"/>
      <c r="E3247" s="10"/>
      <c r="F3247" s="10" t="s">
        <v>5053</v>
      </c>
      <c r="G3247" s="11">
        <v>684.5</v>
      </c>
      <c r="H3247" s="13"/>
      <c r="I3247" s="10">
        <v>6</v>
      </c>
      <c r="J3247" s="10">
        <v>13</v>
      </c>
      <c r="K3247" s="10" t="s">
        <v>303</v>
      </c>
      <c r="L3247" s="47"/>
      <c r="M3247" s="10" t="s">
        <v>45</v>
      </c>
      <c r="N3247" s="10"/>
      <c r="O3247" s="12">
        <v>41386</v>
      </c>
      <c r="P3247" s="4" t="s">
        <v>8076</v>
      </c>
      <c r="Q3247" s="10" t="s">
        <v>253</v>
      </c>
      <c r="R3247" s="10" t="s">
        <v>8088</v>
      </c>
      <c r="S3247" s="13" t="s">
        <v>20</v>
      </c>
    </row>
    <row r="3248" spans="1:19" ht="15" hidden="1" customHeight="1" x14ac:dyDescent="0.25">
      <c r="A3248" s="10">
        <v>668621</v>
      </c>
      <c r="B3248" s="10" t="s">
        <v>4696</v>
      </c>
      <c r="C3248" s="10"/>
      <c r="D3248" s="10"/>
      <c r="E3248" s="10"/>
      <c r="F3248" s="10" t="s">
        <v>5054</v>
      </c>
      <c r="G3248" s="11">
        <v>1452</v>
      </c>
      <c r="H3248" s="13"/>
      <c r="I3248" s="10" t="s">
        <v>294</v>
      </c>
      <c r="J3248" s="10">
        <v>5</v>
      </c>
      <c r="K3248" s="10" t="s">
        <v>5055</v>
      </c>
      <c r="L3248" s="47"/>
      <c r="M3248" s="10" t="s">
        <v>45</v>
      </c>
      <c r="N3248" s="10"/>
      <c r="O3248" s="12">
        <v>41386</v>
      </c>
      <c r="P3248" s="4" t="s">
        <v>8076</v>
      </c>
      <c r="Q3248" s="10" t="s">
        <v>49</v>
      </c>
      <c r="R3248" s="10" t="s">
        <v>8088</v>
      </c>
      <c r="S3248" s="13" t="s">
        <v>20</v>
      </c>
    </row>
    <row r="3249" spans="1:19" s="10" customFormat="1" ht="15" hidden="1" customHeight="1" x14ac:dyDescent="0.25">
      <c r="A3249" s="10">
        <v>660020</v>
      </c>
      <c r="B3249" s="10" t="s">
        <v>64</v>
      </c>
      <c r="C3249" s="76" t="s">
        <v>8316</v>
      </c>
      <c r="D3249" s="76"/>
      <c r="E3249" s="76"/>
      <c r="F3249" s="10" t="s">
        <v>4222</v>
      </c>
      <c r="G3249" s="11">
        <v>673.66</v>
      </c>
      <c r="I3249" s="10">
        <v>10.25</v>
      </c>
      <c r="J3249" s="10">
        <v>0</v>
      </c>
      <c r="K3249" s="10">
        <v>12</v>
      </c>
      <c r="L3249" s="10">
        <v>4</v>
      </c>
      <c r="M3249" s="10" t="s">
        <v>45</v>
      </c>
      <c r="O3249" s="12">
        <v>41348</v>
      </c>
      <c r="P3249" s="4" t="s">
        <v>8075</v>
      </c>
      <c r="Q3249" s="10" t="s">
        <v>103</v>
      </c>
      <c r="R3249" s="10" t="s">
        <v>8088</v>
      </c>
      <c r="S3249" s="10" t="s">
        <v>26</v>
      </c>
    </row>
    <row r="3250" spans="1:19" s="10" customFormat="1" ht="15" hidden="1" customHeight="1" x14ac:dyDescent="0.25">
      <c r="A3250" s="10">
        <v>663786</v>
      </c>
      <c r="B3250" s="10" t="s">
        <v>64</v>
      </c>
      <c r="C3250" s="76" t="s">
        <v>8316</v>
      </c>
      <c r="D3250" s="76"/>
      <c r="E3250" s="76"/>
      <c r="F3250" s="10" t="s">
        <v>4222</v>
      </c>
      <c r="G3250" s="11">
        <v>673.66</v>
      </c>
      <c r="I3250" s="10">
        <v>10.25</v>
      </c>
      <c r="J3250" s="10">
        <v>0</v>
      </c>
      <c r="K3250" s="10">
        <v>12</v>
      </c>
      <c r="L3250" s="10">
        <v>4</v>
      </c>
      <c r="M3250" s="10" t="s">
        <v>18</v>
      </c>
      <c r="N3250" s="10">
        <v>799047</v>
      </c>
      <c r="O3250" s="12">
        <v>41348</v>
      </c>
      <c r="P3250" s="4" t="s">
        <v>8075</v>
      </c>
      <c r="Q3250" s="10" t="s">
        <v>47</v>
      </c>
      <c r="R3250" s="10" t="s">
        <v>8087</v>
      </c>
      <c r="S3250" s="10" t="s">
        <v>26</v>
      </c>
    </row>
    <row r="3251" spans="1:19" s="10" customFormat="1" ht="15" hidden="1" customHeight="1" x14ac:dyDescent="0.25">
      <c r="A3251" s="10">
        <v>644163</v>
      </c>
      <c r="B3251" s="10" t="s">
        <v>41</v>
      </c>
      <c r="C3251" s="76" t="s">
        <v>8316</v>
      </c>
      <c r="D3251" s="76"/>
      <c r="E3251" s="76"/>
      <c r="F3251" s="10" t="s">
        <v>2765</v>
      </c>
      <c r="G3251" s="11">
        <v>854.4</v>
      </c>
      <c r="I3251" s="10">
        <v>10.5</v>
      </c>
      <c r="J3251" s="10">
        <v>0</v>
      </c>
      <c r="K3251" s="10">
        <v>16</v>
      </c>
      <c r="L3251" s="10">
        <v>1.5</v>
      </c>
      <c r="M3251" s="10" t="s">
        <v>45</v>
      </c>
      <c r="O3251" s="12">
        <v>41278</v>
      </c>
      <c r="P3251" s="4" t="s">
        <v>8073</v>
      </c>
      <c r="Q3251" s="10" t="s">
        <v>42</v>
      </c>
      <c r="R3251" s="10" t="s">
        <v>8088</v>
      </c>
      <c r="S3251" s="10" t="s">
        <v>26</v>
      </c>
    </row>
    <row r="3252" spans="1:19" ht="15" hidden="1" customHeight="1" x14ac:dyDescent="0.25">
      <c r="A3252" s="10">
        <v>668783</v>
      </c>
      <c r="B3252" s="10" t="s">
        <v>5060</v>
      </c>
      <c r="C3252" s="10"/>
      <c r="D3252" s="10"/>
      <c r="E3252" s="10"/>
      <c r="F3252" s="10" t="s">
        <v>5061</v>
      </c>
      <c r="G3252" s="11">
        <v>2410.8000000000002</v>
      </c>
      <c r="H3252" s="13"/>
      <c r="I3252" s="10" t="s">
        <v>250</v>
      </c>
      <c r="J3252" s="10" t="s">
        <v>5062</v>
      </c>
      <c r="K3252" s="47"/>
      <c r="L3252" s="47"/>
      <c r="M3252" s="10" t="s">
        <v>45</v>
      </c>
      <c r="N3252" s="10"/>
      <c r="O3252" s="12">
        <v>41386</v>
      </c>
      <c r="P3252" s="4" t="s">
        <v>8076</v>
      </c>
      <c r="Q3252" s="10" t="s">
        <v>42</v>
      </c>
      <c r="R3252" s="10" t="s">
        <v>8088</v>
      </c>
      <c r="S3252" s="13" t="s">
        <v>20</v>
      </c>
    </row>
    <row r="3253" spans="1:19" s="10" customFormat="1" ht="15" hidden="1" customHeight="1" x14ac:dyDescent="0.25">
      <c r="A3253" s="10">
        <v>647515</v>
      </c>
      <c r="B3253" s="10" t="s">
        <v>249</v>
      </c>
      <c r="C3253" s="76" t="s">
        <v>8316</v>
      </c>
      <c r="D3253" s="76"/>
      <c r="E3253" s="76"/>
      <c r="F3253" s="10" t="s">
        <v>3132</v>
      </c>
      <c r="G3253" s="11">
        <v>2230.1999999999998</v>
      </c>
      <c r="I3253" s="10">
        <v>11</v>
      </c>
      <c r="J3253" s="10">
        <v>0</v>
      </c>
      <c r="K3253" s="10">
        <v>16</v>
      </c>
      <c r="L3253" s="10">
        <v>3</v>
      </c>
      <c r="M3253" s="10" t="s">
        <v>45</v>
      </c>
      <c r="O3253" s="12">
        <v>41302</v>
      </c>
      <c r="P3253" s="4" t="s">
        <v>8073</v>
      </c>
      <c r="Q3253" s="10" t="s">
        <v>71</v>
      </c>
      <c r="R3253" s="10" t="s">
        <v>8088</v>
      </c>
      <c r="S3253" s="10" t="s">
        <v>26</v>
      </c>
    </row>
    <row r="3254" spans="1:19" s="10" customFormat="1" ht="15" hidden="1" customHeight="1" x14ac:dyDescent="0.25">
      <c r="A3254" s="10">
        <v>675809</v>
      </c>
      <c r="B3254" s="10" t="s">
        <v>136</v>
      </c>
      <c r="C3254" s="76" t="s">
        <v>8316</v>
      </c>
      <c r="D3254" s="76"/>
      <c r="E3254" s="76"/>
      <c r="F3254" s="10" t="s">
        <v>5535</v>
      </c>
      <c r="G3254" s="11">
        <v>2892.75</v>
      </c>
      <c r="I3254" s="10">
        <v>11</v>
      </c>
      <c r="J3254" s="10">
        <v>0</v>
      </c>
      <c r="K3254" s="10">
        <v>17</v>
      </c>
      <c r="L3254" s="10">
        <v>2.0699999999999998</v>
      </c>
      <c r="M3254" s="10" t="s">
        <v>45</v>
      </c>
      <c r="O3254" s="12">
        <v>41414</v>
      </c>
      <c r="P3254" s="4" t="s">
        <v>8077</v>
      </c>
      <c r="Q3254" s="10" t="s">
        <v>3113</v>
      </c>
      <c r="R3254" s="10" t="s">
        <v>8088</v>
      </c>
      <c r="S3254" s="10" t="s">
        <v>26</v>
      </c>
    </row>
    <row r="3255" spans="1:19" s="10" customFormat="1" ht="15" hidden="1" customHeight="1" x14ac:dyDescent="0.25">
      <c r="A3255" s="10">
        <v>700718</v>
      </c>
      <c r="B3255" s="10" t="s">
        <v>2437</v>
      </c>
      <c r="C3255" s="76" t="s">
        <v>8316</v>
      </c>
      <c r="D3255" s="76"/>
      <c r="E3255" s="76"/>
      <c r="F3255" s="10" t="s">
        <v>7514</v>
      </c>
      <c r="G3255" s="10">
        <v>760.75</v>
      </c>
      <c r="I3255" s="10">
        <v>11</v>
      </c>
      <c r="K3255" s="10">
        <v>15</v>
      </c>
      <c r="L3255" s="10">
        <v>1.5</v>
      </c>
      <c r="M3255" s="10" t="s">
        <v>45</v>
      </c>
      <c r="O3255" s="12">
        <v>41519</v>
      </c>
      <c r="P3255" s="4" t="s">
        <v>8081</v>
      </c>
      <c r="Q3255" s="10" t="s">
        <v>31</v>
      </c>
      <c r="R3255" s="10" t="s">
        <v>8088</v>
      </c>
      <c r="S3255" s="10" t="s">
        <v>26</v>
      </c>
    </row>
    <row r="3256" spans="1:19" s="10" customFormat="1" ht="15" hidden="1" customHeight="1" x14ac:dyDescent="0.25">
      <c r="A3256" s="10">
        <v>700714</v>
      </c>
      <c r="B3256" s="10" t="s">
        <v>2437</v>
      </c>
      <c r="C3256" s="76" t="s">
        <v>8316</v>
      </c>
      <c r="D3256" s="76"/>
      <c r="E3256" s="76"/>
      <c r="F3256" s="10" t="s">
        <v>7513</v>
      </c>
      <c r="G3256" s="10">
        <v>873.63</v>
      </c>
      <c r="I3256" s="10">
        <v>11</v>
      </c>
      <c r="K3256" s="10">
        <v>15</v>
      </c>
      <c r="L3256" s="10">
        <v>3</v>
      </c>
      <c r="M3256" s="10" t="s">
        <v>45</v>
      </c>
      <c r="O3256" s="12">
        <v>41519</v>
      </c>
      <c r="P3256" s="4" t="s">
        <v>8081</v>
      </c>
      <c r="Q3256" s="10" t="s">
        <v>31</v>
      </c>
      <c r="R3256" s="10" t="s">
        <v>8088</v>
      </c>
      <c r="S3256" s="10" t="s">
        <v>26</v>
      </c>
    </row>
    <row r="3257" spans="1:19" ht="15" hidden="1" customHeight="1" x14ac:dyDescent="0.25">
      <c r="A3257" s="10">
        <v>668867</v>
      </c>
      <c r="B3257" s="10" t="s">
        <v>177</v>
      </c>
      <c r="C3257" s="10"/>
      <c r="D3257" s="10"/>
      <c r="E3257" s="10"/>
      <c r="F3257" s="10" t="s">
        <v>5065</v>
      </c>
      <c r="G3257" s="11">
        <v>1209</v>
      </c>
      <c r="H3257" s="13"/>
      <c r="I3257" s="10" t="s">
        <v>118</v>
      </c>
      <c r="J3257" s="10" t="s">
        <v>5066</v>
      </c>
      <c r="K3257" s="47"/>
      <c r="L3257" s="47"/>
      <c r="M3257" s="10" t="s">
        <v>45</v>
      </c>
      <c r="N3257" s="10"/>
      <c r="O3257" s="12">
        <v>41387</v>
      </c>
      <c r="P3257" s="4" t="s">
        <v>8076</v>
      </c>
      <c r="Q3257" s="10" t="s">
        <v>29</v>
      </c>
      <c r="R3257" s="10" t="s">
        <v>8088</v>
      </c>
      <c r="S3257" s="13" t="s">
        <v>20</v>
      </c>
    </row>
    <row r="3258" spans="1:19" ht="15" hidden="1" customHeight="1" x14ac:dyDescent="0.25">
      <c r="A3258" s="10">
        <v>668869</v>
      </c>
      <c r="B3258" s="10" t="s">
        <v>177</v>
      </c>
      <c r="C3258" s="10"/>
      <c r="D3258" s="10"/>
      <c r="E3258" s="10"/>
      <c r="F3258" s="10" t="s">
        <v>5067</v>
      </c>
      <c r="G3258" s="11">
        <v>1009</v>
      </c>
      <c r="H3258" s="13"/>
      <c r="I3258" s="10" t="s">
        <v>380</v>
      </c>
      <c r="J3258" s="10" t="s">
        <v>5066</v>
      </c>
      <c r="K3258" s="47"/>
      <c r="L3258" s="47"/>
      <c r="M3258" s="10" t="s">
        <v>45</v>
      </c>
      <c r="N3258" s="10"/>
      <c r="O3258" s="12">
        <v>41387</v>
      </c>
      <c r="P3258" s="4" t="s">
        <v>8076</v>
      </c>
      <c r="Q3258" s="10" t="s">
        <v>29</v>
      </c>
      <c r="R3258" s="10" t="s">
        <v>8088</v>
      </c>
      <c r="S3258" s="13" t="s">
        <v>20</v>
      </c>
    </row>
    <row r="3259" spans="1:19" ht="15" hidden="1" customHeight="1" x14ac:dyDescent="0.25">
      <c r="A3259" s="10">
        <v>668870</v>
      </c>
      <c r="B3259" s="10" t="s">
        <v>177</v>
      </c>
      <c r="C3259" s="10"/>
      <c r="D3259" s="10"/>
      <c r="E3259" s="10"/>
      <c r="F3259" s="10" t="s">
        <v>5068</v>
      </c>
      <c r="G3259" s="11">
        <v>948</v>
      </c>
      <c r="H3259" s="13"/>
      <c r="I3259" s="10" t="s">
        <v>380</v>
      </c>
      <c r="J3259" s="10" t="s">
        <v>5069</v>
      </c>
      <c r="K3259" s="47"/>
      <c r="L3259" s="47"/>
      <c r="M3259" s="10" t="s">
        <v>45</v>
      </c>
      <c r="N3259" s="10"/>
      <c r="O3259" s="12">
        <v>41387</v>
      </c>
      <c r="P3259" s="4" t="s">
        <v>8076</v>
      </c>
      <c r="Q3259" s="10" t="s">
        <v>29</v>
      </c>
      <c r="R3259" s="10" t="s">
        <v>8088</v>
      </c>
      <c r="S3259" s="13" t="s">
        <v>20</v>
      </c>
    </row>
    <row r="3260" spans="1:19" ht="15" hidden="1" customHeight="1" x14ac:dyDescent="0.25">
      <c r="A3260" s="10">
        <v>668872</v>
      </c>
      <c r="B3260" s="10" t="s">
        <v>177</v>
      </c>
      <c r="C3260" s="10"/>
      <c r="D3260" s="10"/>
      <c r="E3260" s="10"/>
      <c r="F3260" s="10" t="s">
        <v>5070</v>
      </c>
      <c r="G3260" s="11">
        <v>865</v>
      </c>
      <c r="H3260" s="13"/>
      <c r="I3260" s="10" t="s">
        <v>119</v>
      </c>
      <c r="J3260" s="10" t="s">
        <v>5071</v>
      </c>
      <c r="K3260" s="47"/>
      <c r="L3260" s="47"/>
      <c r="M3260" s="10" t="s">
        <v>45</v>
      </c>
      <c r="N3260" s="10"/>
      <c r="O3260" s="12">
        <v>41387</v>
      </c>
      <c r="P3260" s="4" t="s">
        <v>8076</v>
      </c>
      <c r="Q3260" s="10" t="s">
        <v>29</v>
      </c>
      <c r="R3260" s="10" t="s">
        <v>8088</v>
      </c>
      <c r="S3260" s="13" t="s">
        <v>20</v>
      </c>
    </row>
    <row r="3261" spans="1:19" ht="15" hidden="1" customHeight="1" x14ac:dyDescent="0.25">
      <c r="A3261" s="10">
        <v>668873</v>
      </c>
      <c r="B3261" s="10" t="s">
        <v>177</v>
      </c>
      <c r="C3261" s="10"/>
      <c r="D3261" s="10"/>
      <c r="E3261" s="10"/>
      <c r="F3261" s="10" t="s">
        <v>5072</v>
      </c>
      <c r="G3261" s="11">
        <v>771.9</v>
      </c>
      <c r="H3261" s="13"/>
      <c r="I3261" s="10" t="s">
        <v>99</v>
      </c>
      <c r="J3261" s="10" t="s">
        <v>5073</v>
      </c>
      <c r="K3261" s="47"/>
      <c r="L3261" s="47"/>
      <c r="M3261" s="10" t="s">
        <v>45</v>
      </c>
      <c r="N3261" s="10"/>
      <c r="O3261" s="12">
        <v>41387</v>
      </c>
      <c r="P3261" s="4" t="s">
        <v>8076</v>
      </c>
      <c r="Q3261" s="10" t="s">
        <v>29</v>
      </c>
      <c r="R3261" s="10" t="s">
        <v>8088</v>
      </c>
      <c r="S3261" s="13" t="s">
        <v>20</v>
      </c>
    </row>
    <row r="3262" spans="1:19" ht="15" hidden="1" customHeight="1" x14ac:dyDescent="0.25">
      <c r="A3262" s="10">
        <v>668874</v>
      </c>
      <c r="B3262" s="10" t="s">
        <v>177</v>
      </c>
      <c r="C3262" s="10"/>
      <c r="D3262" s="10"/>
      <c r="E3262" s="10"/>
      <c r="F3262" s="10" t="s">
        <v>5074</v>
      </c>
      <c r="G3262" s="11">
        <v>804.75</v>
      </c>
      <c r="H3262" s="13"/>
      <c r="I3262" s="10" t="s">
        <v>108</v>
      </c>
      <c r="J3262" s="10" t="s">
        <v>5075</v>
      </c>
      <c r="K3262" s="47"/>
      <c r="L3262" s="47"/>
      <c r="M3262" s="10" t="s">
        <v>45</v>
      </c>
      <c r="N3262" s="10"/>
      <c r="O3262" s="12">
        <v>41387</v>
      </c>
      <c r="P3262" s="4" t="s">
        <v>8076</v>
      </c>
      <c r="Q3262" s="10" t="s">
        <v>29</v>
      </c>
      <c r="R3262" s="10" t="s">
        <v>8088</v>
      </c>
      <c r="S3262" s="13" t="s">
        <v>20</v>
      </c>
    </row>
    <row r="3263" spans="1:19" ht="15" hidden="1" customHeight="1" x14ac:dyDescent="0.25">
      <c r="A3263" s="10">
        <v>668875</v>
      </c>
      <c r="B3263" s="10" t="s">
        <v>177</v>
      </c>
      <c r="C3263" s="10"/>
      <c r="D3263" s="10"/>
      <c r="E3263" s="10"/>
      <c r="F3263" s="10" t="s">
        <v>5076</v>
      </c>
      <c r="G3263" s="11">
        <v>1013.75</v>
      </c>
      <c r="H3263" s="13"/>
      <c r="I3263" s="10" t="s">
        <v>143</v>
      </c>
      <c r="J3263" s="10" t="s">
        <v>5077</v>
      </c>
      <c r="K3263" s="47"/>
      <c r="L3263" s="47"/>
      <c r="M3263" s="10" t="s">
        <v>45</v>
      </c>
      <c r="N3263" s="10"/>
      <c r="O3263" s="12">
        <v>41387</v>
      </c>
      <c r="P3263" s="4" t="s">
        <v>8076</v>
      </c>
      <c r="Q3263" s="10" t="s">
        <v>29</v>
      </c>
      <c r="R3263" s="10" t="s">
        <v>8088</v>
      </c>
      <c r="S3263" s="13" t="s">
        <v>20</v>
      </c>
    </row>
    <row r="3264" spans="1:19" ht="15" hidden="1" customHeight="1" x14ac:dyDescent="0.25">
      <c r="A3264" s="10">
        <v>668876</v>
      </c>
      <c r="B3264" s="10" t="s">
        <v>177</v>
      </c>
      <c r="C3264" s="10"/>
      <c r="D3264" s="10"/>
      <c r="E3264" s="10"/>
      <c r="F3264" s="10" t="s">
        <v>5078</v>
      </c>
      <c r="G3264" s="11">
        <v>1200.5</v>
      </c>
      <c r="H3264" s="13"/>
      <c r="I3264" s="10" t="s">
        <v>343</v>
      </c>
      <c r="J3264" s="10" t="s">
        <v>5079</v>
      </c>
      <c r="K3264" s="47"/>
      <c r="L3264" s="47"/>
      <c r="M3264" s="10" t="s">
        <v>45</v>
      </c>
      <c r="N3264" s="10"/>
      <c r="O3264" s="12">
        <v>41387</v>
      </c>
      <c r="P3264" s="4" t="s">
        <v>8076</v>
      </c>
      <c r="Q3264" s="10" t="s">
        <v>29</v>
      </c>
      <c r="R3264" s="10" t="s">
        <v>8088</v>
      </c>
      <c r="S3264" s="13" t="s">
        <v>20</v>
      </c>
    </row>
    <row r="3265" spans="1:19" ht="15" hidden="1" customHeight="1" x14ac:dyDescent="0.25">
      <c r="A3265" s="10">
        <v>668877</v>
      </c>
      <c r="B3265" s="10" t="s">
        <v>177</v>
      </c>
      <c r="C3265" s="10"/>
      <c r="D3265" s="10"/>
      <c r="E3265" s="10"/>
      <c r="F3265" s="10" t="s">
        <v>5080</v>
      </c>
      <c r="G3265" s="11">
        <v>1298.5</v>
      </c>
      <c r="H3265" s="13"/>
      <c r="I3265" s="10" t="s">
        <v>151</v>
      </c>
      <c r="J3265" s="10" t="s">
        <v>5079</v>
      </c>
      <c r="K3265" s="47"/>
      <c r="L3265" s="47"/>
      <c r="M3265" s="10" t="s">
        <v>45</v>
      </c>
      <c r="N3265" s="10"/>
      <c r="O3265" s="12">
        <v>41387</v>
      </c>
      <c r="P3265" s="4" t="s">
        <v>8076</v>
      </c>
      <c r="Q3265" s="10" t="s">
        <v>29</v>
      </c>
      <c r="R3265" s="10" t="s">
        <v>8088</v>
      </c>
      <c r="S3265" s="13" t="s">
        <v>20</v>
      </c>
    </row>
    <row r="3266" spans="1:19" ht="15" hidden="1" customHeight="1" x14ac:dyDescent="0.25">
      <c r="A3266" s="10">
        <v>668878</v>
      </c>
      <c r="B3266" s="10" t="s">
        <v>177</v>
      </c>
      <c r="C3266" s="10"/>
      <c r="D3266" s="10"/>
      <c r="E3266" s="10"/>
      <c r="F3266" s="10" t="s">
        <v>5081</v>
      </c>
      <c r="G3266" s="11">
        <v>1743.25</v>
      </c>
      <c r="H3266" s="13"/>
      <c r="I3266" s="10" t="s">
        <v>168</v>
      </c>
      <c r="J3266" s="10" t="s">
        <v>5082</v>
      </c>
      <c r="K3266" s="47"/>
      <c r="L3266" s="47"/>
      <c r="M3266" s="10" t="s">
        <v>45</v>
      </c>
      <c r="N3266" s="10"/>
      <c r="O3266" s="12">
        <v>41387</v>
      </c>
      <c r="P3266" s="4" t="s">
        <v>8076</v>
      </c>
      <c r="Q3266" s="10" t="s">
        <v>29</v>
      </c>
      <c r="R3266" s="10" t="s">
        <v>8088</v>
      </c>
      <c r="S3266" s="13" t="s">
        <v>20</v>
      </c>
    </row>
    <row r="3267" spans="1:19" s="10" customFormat="1" ht="15" hidden="1" customHeight="1" x14ac:dyDescent="0.25">
      <c r="A3267" s="10">
        <v>699819</v>
      </c>
      <c r="B3267" s="10" t="s">
        <v>265</v>
      </c>
      <c r="C3267" s="76" t="s">
        <v>8316</v>
      </c>
      <c r="D3267" s="76"/>
      <c r="E3267" s="76"/>
      <c r="F3267" s="10" t="s">
        <v>7381</v>
      </c>
      <c r="G3267" s="10">
        <v>1105.2</v>
      </c>
      <c r="I3267" s="10">
        <v>11</v>
      </c>
      <c r="K3267" s="10">
        <v>24</v>
      </c>
      <c r="L3267" s="10">
        <v>2</v>
      </c>
      <c r="M3267" s="10" t="s">
        <v>45</v>
      </c>
      <c r="O3267" s="12">
        <v>41515</v>
      </c>
      <c r="P3267" s="4" t="s">
        <v>8080</v>
      </c>
      <c r="Q3267" s="10" t="s">
        <v>31</v>
      </c>
      <c r="R3267" s="10" t="s">
        <v>8088</v>
      </c>
      <c r="S3267" s="10" t="s">
        <v>26</v>
      </c>
    </row>
    <row r="3268" spans="1:19" ht="15" hidden="1" customHeight="1" x14ac:dyDescent="0.25">
      <c r="A3268" s="10">
        <v>668994</v>
      </c>
      <c r="B3268" s="10" t="s">
        <v>5084</v>
      </c>
      <c r="C3268" s="10"/>
      <c r="D3268" s="10"/>
      <c r="E3268" s="10"/>
      <c r="F3268" s="10" t="s">
        <v>5085</v>
      </c>
      <c r="G3268" s="11">
        <v>1370</v>
      </c>
      <c r="H3268" s="13"/>
      <c r="I3268" s="10" t="s">
        <v>3387</v>
      </c>
      <c r="J3268" s="10">
        <v>3</v>
      </c>
      <c r="K3268" s="10">
        <v>15</v>
      </c>
      <c r="L3268" s="10">
        <v>75</v>
      </c>
      <c r="M3268" s="10" t="s">
        <v>45</v>
      </c>
      <c r="N3268" s="10"/>
      <c r="O3268" s="12">
        <v>41387</v>
      </c>
      <c r="P3268" s="4" t="s">
        <v>8076</v>
      </c>
      <c r="Q3268" s="10" t="s">
        <v>49</v>
      </c>
      <c r="R3268" s="10" t="s">
        <v>8088</v>
      </c>
      <c r="S3268" s="13" t="s">
        <v>20</v>
      </c>
    </row>
    <row r="3269" spans="1:19" ht="15" hidden="1" customHeight="1" x14ac:dyDescent="0.25">
      <c r="A3269" s="10">
        <v>668997</v>
      </c>
      <c r="B3269" s="10" t="s">
        <v>5084</v>
      </c>
      <c r="C3269" s="10"/>
      <c r="D3269" s="10"/>
      <c r="E3269" s="10"/>
      <c r="F3269" s="10" t="s">
        <v>5086</v>
      </c>
      <c r="G3269" s="11">
        <v>1840</v>
      </c>
      <c r="H3269" s="13"/>
      <c r="I3269" s="10" t="s">
        <v>5087</v>
      </c>
      <c r="J3269" s="10">
        <v>4</v>
      </c>
      <c r="K3269" s="10">
        <v>18</v>
      </c>
      <c r="L3269" s="10">
        <v>75</v>
      </c>
      <c r="M3269" s="10" t="s">
        <v>45</v>
      </c>
      <c r="N3269" s="10"/>
      <c r="O3269" s="12">
        <v>41387</v>
      </c>
      <c r="P3269" s="4" t="s">
        <v>8076</v>
      </c>
      <c r="Q3269" s="10" t="s">
        <v>49</v>
      </c>
      <c r="R3269" s="10" t="s">
        <v>8088</v>
      </c>
      <c r="S3269" s="13" t="s">
        <v>20</v>
      </c>
    </row>
    <row r="3270" spans="1:19" ht="15" hidden="1" customHeight="1" x14ac:dyDescent="0.25">
      <c r="A3270" s="10">
        <v>669049</v>
      </c>
      <c r="B3270" s="10" t="s">
        <v>5088</v>
      </c>
      <c r="C3270" s="10"/>
      <c r="D3270" s="10"/>
      <c r="E3270" s="10"/>
      <c r="F3270" s="10" t="s">
        <v>5089</v>
      </c>
      <c r="G3270" s="11">
        <v>2562.5</v>
      </c>
      <c r="H3270" s="47"/>
      <c r="I3270" s="10">
        <v>3</v>
      </c>
      <c r="J3270" s="10">
        <v>30</v>
      </c>
      <c r="K3270" s="10" t="s">
        <v>5090</v>
      </c>
      <c r="L3270" s="47"/>
      <c r="M3270" s="10" t="s">
        <v>45</v>
      </c>
      <c r="N3270" s="10"/>
      <c r="O3270" s="12">
        <v>41387</v>
      </c>
      <c r="P3270" s="4" t="s">
        <v>8076</v>
      </c>
      <c r="Q3270" s="10" t="s">
        <v>164</v>
      </c>
      <c r="R3270" s="10" t="s">
        <v>8088</v>
      </c>
      <c r="S3270" s="13" t="s">
        <v>20</v>
      </c>
    </row>
    <row r="3271" spans="1:19" ht="15" hidden="1" customHeight="1" x14ac:dyDescent="0.25">
      <c r="A3271" s="10">
        <v>669111</v>
      </c>
      <c r="B3271" s="10" t="s">
        <v>323</v>
      </c>
      <c r="C3271" s="10"/>
      <c r="D3271" s="10"/>
      <c r="E3271" s="10"/>
      <c r="F3271" s="10" t="s">
        <v>5091</v>
      </c>
      <c r="G3271" s="11">
        <v>1070</v>
      </c>
      <c r="H3271" s="13"/>
      <c r="I3271" s="10" t="s">
        <v>5092</v>
      </c>
      <c r="J3271" s="10" t="s">
        <v>5093</v>
      </c>
      <c r="K3271" s="47"/>
      <c r="L3271" s="47"/>
      <c r="M3271" s="10" t="s">
        <v>45</v>
      </c>
      <c r="N3271" s="10"/>
      <c r="O3271" s="12">
        <v>41387</v>
      </c>
      <c r="P3271" s="4" t="s">
        <v>8076</v>
      </c>
      <c r="Q3271" s="10" t="s">
        <v>71</v>
      </c>
      <c r="R3271" s="10" t="s">
        <v>8088</v>
      </c>
      <c r="S3271" s="13" t="s">
        <v>20</v>
      </c>
    </row>
    <row r="3272" spans="1:19" ht="15" hidden="1" customHeight="1" x14ac:dyDescent="0.25">
      <c r="A3272" s="10">
        <v>677652</v>
      </c>
      <c r="B3272" s="10" t="s">
        <v>115</v>
      </c>
      <c r="C3272" s="10"/>
      <c r="D3272" s="10" t="s">
        <v>8558</v>
      </c>
      <c r="E3272" s="10"/>
      <c r="F3272" s="10" t="s">
        <v>4801</v>
      </c>
      <c r="G3272" s="11">
        <v>1965.6</v>
      </c>
      <c r="H3272" s="13"/>
      <c r="I3272" s="10" t="s">
        <v>151</v>
      </c>
      <c r="J3272" s="10" t="s">
        <v>4802</v>
      </c>
      <c r="K3272" s="47"/>
      <c r="L3272" s="47"/>
      <c r="M3272" s="10" t="s">
        <v>18</v>
      </c>
      <c r="N3272" s="10">
        <v>828113</v>
      </c>
      <c r="O3272" s="12">
        <v>41404</v>
      </c>
      <c r="P3272" s="4" t="s">
        <v>8077</v>
      </c>
      <c r="Q3272" s="10" t="s">
        <v>75</v>
      </c>
      <c r="R3272" s="47" t="s">
        <v>8087</v>
      </c>
      <c r="S3272" s="13" t="s">
        <v>20</v>
      </c>
    </row>
    <row r="3273" spans="1:19" s="10" customFormat="1" ht="15" hidden="1" customHeight="1" x14ac:dyDescent="0.25">
      <c r="A3273" s="10">
        <v>626295</v>
      </c>
      <c r="B3273" s="10" t="s">
        <v>125</v>
      </c>
      <c r="C3273" s="76" t="s">
        <v>8316</v>
      </c>
      <c r="D3273" s="76"/>
      <c r="E3273" s="76"/>
      <c r="F3273" s="10" t="s">
        <v>192</v>
      </c>
      <c r="G3273" s="11">
        <v>7550.4</v>
      </c>
      <c r="I3273" s="10">
        <v>11.82</v>
      </c>
      <c r="J3273" s="10">
        <v>0</v>
      </c>
      <c r="K3273" s="10">
        <v>13.63</v>
      </c>
      <c r="L3273" s="10">
        <v>3</v>
      </c>
      <c r="M3273" s="10" t="s">
        <v>18</v>
      </c>
      <c r="N3273" s="10">
        <v>723193</v>
      </c>
      <c r="O3273" s="12">
        <v>41184</v>
      </c>
      <c r="P3273" s="4" t="s">
        <v>8070</v>
      </c>
      <c r="Q3273" s="10" t="s">
        <v>71</v>
      </c>
      <c r="R3273" s="10" t="s">
        <v>8087</v>
      </c>
      <c r="S3273" s="10" t="s">
        <v>26</v>
      </c>
    </row>
    <row r="3274" spans="1:19" s="10" customFormat="1" ht="15" hidden="1" customHeight="1" x14ac:dyDescent="0.25">
      <c r="A3274" s="10">
        <v>649976</v>
      </c>
      <c r="B3274" s="10" t="s">
        <v>125</v>
      </c>
      <c r="C3274" s="76" t="s">
        <v>8316</v>
      </c>
      <c r="D3274" s="76"/>
      <c r="E3274" s="76"/>
      <c r="F3274" s="10" t="s">
        <v>192</v>
      </c>
      <c r="G3274" s="11">
        <v>7595.2</v>
      </c>
      <c r="I3274" s="10">
        <v>11.82</v>
      </c>
      <c r="J3274" s="10">
        <v>0</v>
      </c>
      <c r="K3274" s="10">
        <v>13.63</v>
      </c>
      <c r="L3274" s="10">
        <v>3</v>
      </c>
      <c r="M3274" s="10" t="s">
        <v>18</v>
      </c>
      <c r="N3274" s="10">
        <v>773013</v>
      </c>
      <c r="O3274" s="12">
        <v>41297</v>
      </c>
      <c r="P3274" s="4" t="s">
        <v>8073</v>
      </c>
      <c r="Q3274" s="10" t="s">
        <v>37</v>
      </c>
      <c r="R3274" s="10" t="s">
        <v>8087</v>
      </c>
      <c r="S3274" s="10" t="s">
        <v>26</v>
      </c>
    </row>
    <row r="3275" spans="1:19" s="10" customFormat="1" ht="15" hidden="1" customHeight="1" x14ac:dyDescent="0.25">
      <c r="A3275" s="10">
        <v>662703</v>
      </c>
      <c r="B3275" s="10" t="s">
        <v>125</v>
      </c>
      <c r="C3275" s="76" t="s">
        <v>8316</v>
      </c>
      <c r="D3275" s="76"/>
      <c r="E3275" s="76"/>
      <c r="F3275" s="10" t="s">
        <v>192</v>
      </c>
      <c r="G3275" s="11">
        <v>13105</v>
      </c>
      <c r="I3275" s="10">
        <v>11.82</v>
      </c>
      <c r="J3275" s="10">
        <v>0</v>
      </c>
      <c r="K3275" s="10">
        <v>13.63</v>
      </c>
      <c r="L3275" s="10">
        <v>3</v>
      </c>
      <c r="M3275" s="10" t="s">
        <v>45</v>
      </c>
      <c r="O3275" s="12">
        <v>41360</v>
      </c>
      <c r="P3275" s="4" t="s">
        <v>8075</v>
      </c>
      <c r="Q3275" s="10" t="s">
        <v>49</v>
      </c>
      <c r="R3275" s="10" t="s">
        <v>8088</v>
      </c>
      <c r="S3275" s="10" t="s">
        <v>26</v>
      </c>
    </row>
    <row r="3276" spans="1:19" ht="15" hidden="1" customHeight="1" x14ac:dyDescent="0.25">
      <c r="A3276" s="10">
        <v>672986</v>
      </c>
      <c r="B3276" s="10" t="s">
        <v>4955</v>
      </c>
      <c r="C3276" s="10"/>
      <c r="D3276" s="10"/>
      <c r="E3276" s="10"/>
      <c r="F3276" s="10" t="s">
        <v>5096</v>
      </c>
      <c r="G3276" s="11">
        <v>0</v>
      </c>
      <c r="H3276" s="13"/>
      <c r="I3276" s="10" t="s">
        <v>3660</v>
      </c>
      <c r="J3276" s="10" t="s">
        <v>5097</v>
      </c>
      <c r="K3276" s="47"/>
      <c r="L3276" s="47"/>
      <c r="M3276" s="10" t="s">
        <v>45</v>
      </c>
      <c r="N3276" s="10"/>
      <c r="O3276" s="12">
        <v>41387</v>
      </c>
      <c r="P3276" s="4" t="s">
        <v>8076</v>
      </c>
      <c r="Q3276" s="10" t="s">
        <v>2050</v>
      </c>
      <c r="R3276" s="10" t="s">
        <v>8088</v>
      </c>
      <c r="S3276" s="13" t="s">
        <v>20</v>
      </c>
    </row>
    <row r="3277" spans="1:19" ht="15" hidden="1" customHeight="1" x14ac:dyDescent="0.25">
      <c r="A3277" s="10">
        <v>669278</v>
      </c>
      <c r="B3277" s="10" t="s">
        <v>1050</v>
      </c>
      <c r="C3277" s="10"/>
      <c r="D3277" s="10"/>
      <c r="E3277" s="10"/>
      <c r="F3277" s="10" t="s">
        <v>5098</v>
      </c>
      <c r="G3277" s="11">
        <v>1325</v>
      </c>
      <c r="H3277" s="13"/>
      <c r="I3277" s="10" t="s">
        <v>4217</v>
      </c>
      <c r="J3277" s="10" t="s">
        <v>5099</v>
      </c>
      <c r="K3277" s="47"/>
      <c r="L3277" s="47"/>
      <c r="M3277" s="10" t="s">
        <v>45</v>
      </c>
      <c r="N3277" s="10"/>
      <c r="O3277" s="12">
        <v>41388</v>
      </c>
      <c r="P3277" s="4" t="s">
        <v>8076</v>
      </c>
      <c r="Q3277" s="10" t="s">
        <v>19</v>
      </c>
      <c r="R3277" s="10" t="s">
        <v>8088</v>
      </c>
      <c r="S3277" s="13" t="s">
        <v>20</v>
      </c>
    </row>
    <row r="3278" spans="1:19" ht="15" hidden="1" customHeight="1" x14ac:dyDescent="0.25">
      <c r="A3278" s="10">
        <v>686426</v>
      </c>
      <c r="B3278" s="10" t="s">
        <v>64</v>
      </c>
      <c r="C3278" s="10"/>
      <c r="D3278" s="10"/>
      <c r="E3278" s="10"/>
      <c r="F3278" s="10" t="s">
        <v>6059</v>
      </c>
      <c r="G3278" s="11">
        <v>1399.2</v>
      </c>
      <c r="H3278" s="13"/>
      <c r="I3278" s="10">
        <v>10.5</v>
      </c>
      <c r="J3278" s="47"/>
      <c r="K3278" s="10">
        <v>15</v>
      </c>
      <c r="L3278" s="10">
        <v>4</v>
      </c>
      <c r="M3278" s="10" t="s">
        <v>45</v>
      </c>
      <c r="N3278" s="10"/>
      <c r="O3278" s="12">
        <v>41442</v>
      </c>
      <c r="P3278" s="4" t="s">
        <v>8078</v>
      </c>
      <c r="Q3278" s="10" t="s">
        <v>34</v>
      </c>
      <c r="R3278" s="10" t="s">
        <v>8088</v>
      </c>
      <c r="S3278" s="13" t="s">
        <v>20</v>
      </c>
    </row>
    <row r="3279" spans="1:19" ht="15" hidden="1" customHeight="1" x14ac:dyDescent="0.25">
      <c r="A3279" s="10">
        <v>669304</v>
      </c>
      <c r="B3279" s="10" t="s">
        <v>1695</v>
      </c>
      <c r="C3279" s="10"/>
      <c r="D3279" s="10"/>
      <c r="E3279" s="10"/>
      <c r="F3279" s="10" t="s">
        <v>5101</v>
      </c>
      <c r="G3279" s="11">
        <v>0</v>
      </c>
      <c r="H3279" s="13"/>
      <c r="I3279" s="10">
        <v>12.25</v>
      </c>
      <c r="J3279" s="10">
        <v>0</v>
      </c>
      <c r="K3279" s="10">
        <v>6.25</v>
      </c>
      <c r="L3279" s="10" t="s">
        <v>5102</v>
      </c>
      <c r="M3279" s="10" t="s">
        <v>45</v>
      </c>
      <c r="N3279" s="10"/>
      <c r="O3279" s="12">
        <v>41388</v>
      </c>
      <c r="P3279" s="4" t="s">
        <v>8076</v>
      </c>
      <c r="Q3279" s="10" t="s">
        <v>103</v>
      </c>
      <c r="R3279" s="10" t="s">
        <v>8088</v>
      </c>
      <c r="S3279" s="13" t="s">
        <v>20</v>
      </c>
    </row>
    <row r="3280" spans="1:19" ht="15" hidden="1" customHeight="1" x14ac:dyDescent="0.25">
      <c r="A3280" s="10">
        <v>669317</v>
      </c>
      <c r="B3280" s="10" t="s">
        <v>132</v>
      </c>
      <c r="C3280" s="10"/>
      <c r="D3280" s="10"/>
      <c r="E3280" s="10"/>
      <c r="F3280" s="10" t="s">
        <v>5103</v>
      </c>
      <c r="G3280" s="11">
        <v>1955</v>
      </c>
      <c r="H3280" s="13"/>
      <c r="I3280" s="10" t="s">
        <v>166</v>
      </c>
      <c r="J3280" s="10" t="s">
        <v>5104</v>
      </c>
      <c r="K3280" s="13"/>
      <c r="L3280" s="47"/>
      <c r="M3280" s="10" t="s">
        <v>45</v>
      </c>
      <c r="N3280" s="10"/>
      <c r="O3280" s="12">
        <v>41388</v>
      </c>
      <c r="P3280" s="4" t="s">
        <v>8076</v>
      </c>
      <c r="Q3280" s="10" t="s">
        <v>23</v>
      </c>
      <c r="R3280" s="10" t="s">
        <v>8088</v>
      </c>
      <c r="S3280" s="13" t="s">
        <v>20</v>
      </c>
    </row>
    <row r="3281" spans="1:19" ht="15" hidden="1" customHeight="1" x14ac:dyDescent="0.25">
      <c r="A3281" s="10">
        <v>669320</v>
      </c>
      <c r="B3281" s="10" t="s">
        <v>132</v>
      </c>
      <c r="C3281" s="10"/>
      <c r="D3281" s="10"/>
      <c r="E3281" s="10"/>
      <c r="F3281" s="10" t="s">
        <v>5105</v>
      </c>
      <c r="G3281" s="11">
        <v>1131</v>
      </c>
      <c r="H3281" s="13"/>
      <c r="I3281" s="10" t="s">
        <v>380</v>
      </c>
      <c r="J3281" s="10">
        <v>4</v>
      </c>
      <c r="K3281" s="10">
        <v>2</v>
      </c>
      <c r="L3281" s="47"/>
      <c r="M3281" s="10" t="s">
        <v>45</v>
      </c>
      <c r="N3281" s="10"/>
      <c r="O3281" s="12">
        <v>41388</v>
      </c>
      <c r="P3281" s="4" t="s">
        <v>8076</v>
      </c>
      <c r="Q3281" s="10" t="s">
        <v>23</v>
      </c>
      <c r="R3281" s="10" t="s">
        <v>8088</v>
      </c>
      <c r="S3281" s="13" t="s">
        <v>20</v>
      </c>
    </row>
    <row r="3282" spans="1:19" ht="15" hidden="1" customHeight="1" x14ac:dyDescent="0.25">
      <c r="A3282" s="10">
        <v>669327</v>
      </c>
      <c r="B3282" s="10" t="s">
        <v>125</v>
      </c>
      <c r="C3282" s="10"/>
      <c r="D3282" s="10"/>
      <c r="E3282" s="10"/>
      <c r="F3282" s="10" t="s">
        <v>5106</v>
      </c>
      <c r="G3282" s="11">
        <v>2427</v>
      </c>
      <c r="H3282" s="13"/>
      <c r="I3282" s="10">
        <v>18</v>
      </c>
      <c r="J3282" s="47"/>
      <c r="K3282" s="10">
        <v>14.5</v>
      </c>
      <c r="L3282" s="10">
        <v>2</v>
      </c>
      <c r="M3282" s="10" t="s">
        <v>45</v>
      </c>
      <c r="N3282" s="10"/>
      <c r="O3282" s="12">
        <v>41388</v>
      </c>
      <c r="P3282" s="4" t="s">
        <v>8076</v>
      </c>
      <c r="Q3282" s="10" t="s">
        <v>253</v>
      </c>
      <c r="R3282" s="10" t="s">
        <v>8088</v>
      </c>
      <c r="S3282" s="13" t="s">
        <v>20</v>
      </c>
    </row>
    <row r="3283" spans="1:19" s="10" customFormat="1" ht="15" hidden="1" customHeight="1" x14ac:dyDescent="0.25">
      <c r="A3283" s="10">
        <v>660430</v>
      </c>
      <c r="B3283" s="10" t="s">
        <v>125</v>
      </c>
      <c r="C3283" s="76" t="s">
        <v>8316</v>
      </c>
      <c r="D3283" s="76"/>
      <c r="E3283" s="76"/>
      <c r="F3283" s="10" t="s">
        <v>192</v>
      </c>
      <c r="G3283" s="11">
        <v>5072.24</v>
      </c>
      <c r="I3283" s="10">
        <v>11.82</v>
      </c>
      <c r="J3283" s="10">
        <v>0</v>
      </c>
      <c r="K3283" s="10">
        <v>13.63</v>
      </c>
      <c r="L3283" s="10">
        <v>3</v>
      </c>
      <c r="M3283" s="10" t="s">
        <v>45</v>
      </c>
      <c r="O3283" s="12">
        <v>41361</v>
      </c>
      <c r="P3283" s="4" t="s">
        <v>8075</v>
      </c>
      <c r="Q3283" s="10" t="s">
        <v>42</v>
      </c>
      <c r="R3283" s="10" t="s">
        <v>8087</v>
      </c>
      <c r="S3283" s="10" t="s">
        <v>26</v>
      </c>
    </row>
    <row r="3284" spans="1:19" ht="15" hidden="1" customHeight="1" x14ac:dyDescent="0.25">
      <c r="A3284" s="10">
        <v>669367</v>
      </c>
      <c r="B3284" s="10" t="s">
        <v>132</v>
      </c>
      <c r="C3284" s="10"/>
      <c r="D3284" s="10"/>
      <c r="E3284" s="10"/>
      <c r="F3284" s="10" t="s">
        <v>5107</v>
      </c>
      <c r="G3284" s="11">
        <v>6475</v>
      </c>
      <c r="H3284" s="13"/>
      <c r="I3284" s="10" t="s">
        <v>428</v>
      </c>
      <c r="J3284" s="10" t="s">
        <v>5104</v>
      </c>
      <c r="K3284" s="47"/>
      <c r="L3284" s="47"/>
      <c r="M3284" s="10" t="s">
        <v>45</v>
      </c>
      <c r="N3284" s="10"/>
      <c r="O3284" s="12">
        <v>41388</v>
      </c>
      <c r="P3284" s="4" t="s">
        <v>8076</v>
      </c>
      <c r="Q3284" s="10" t="s">
        <v>987</v>
      </c>
      <c r="R3284" s="10" t="s">
        <v>8088</v>
      </c>
      <c r="S3284" s="13" t="s">
        <v>20</v>
      </c>
    </row>
    <row r="3285" spans="1:19" s="10" customFormat="1" ht="15" hidden="1" customHeight="1" x14ac:dyDescent="0.25">
      <c r="A3285" s="10">
        <v>666720</v>
      </c>
      <c r="B3285" s="10" t="s">
        <v>125</v>
      </c>
      <c r="C3285" s="76" t="s">
        <v>8316</v>
      </c>
      <c r="D3285" s="76"/>
      <c r="E3285" s="76"/>
      <c r="F3285" s="10" t="s">
        <v>192</v>
      </c>
      <c r="G3285" s="11">
        <v>7611.2</v>
      </c>
      <c r="I3285" s="10">
        <v>11.82</v>
      </c>
      <c r="J3285" s="10">
        <v>0</v>
      </c>
      <c r="K3285" s="10">
        <v>13.63</v>
      </c>
      <c r="L3285" s="10">
        <v>3</v>
      </c>
      <c r="M3285" s="10" t="s">
        <v>18</v>
      </c>
      <c r="N3285" s="10">
        <v>805534</v>
      </c>
      <c r="O3285" s="12">
        <v>41362</v>
      </c>
      <c r="P3285" s="4" t="s">
        <v>8075</v>
      </c>
      <c r="Q3285" s="10" t="s">
        <v>37</v>
      </c>
      <c r="R3285" s="10" t="s">
        <v>8087</v>
      </c>
      <c r="S3285" s="10" t="s">
        <v>26</v>
      </c>
    </row>
    <row r="3286" spans="1:19" ht="15" hidden="1" customHeight="1" x14ac:dyDescent="0.25">
      <c r="A3286" s="10">
        <v>669406</v>
      </c>
      <c r="B3286" s="10" t="s">
        <v>1695</v>
      </c>
      <c r="C3286" s="10"/>
      <c r="D3286" s="10"/>
      <c r="E3286" s="10"/>
      <c r="F3286" s="10" t="s">
        <v>5110</v>
      </c>
      <c r="G3286" s="11">
        <v>0</v>
      </c>
      <c r="H3286" s="13"/>
      <c r="I3286" s="10">
        <v>15.5</v>
      </c>
      <c r="J3286" s="10">
        <v>0</v>
      </c>
      <c r="K3286" s="10">
        <v>8.5</v>
      </c>
      <c r="L3286" s="10" t="s">
        <v>5111</v>
      </c>
      <c r="M3286" s="10" t="s">
        <v>45</v>
      </c>
      <c r="N3286" s="10"/>
      <c r="O3286" s="12">
        <v>41388</v>
      </c>
      <c r="P3286" s="4" t="s">
        <v>8076</v>
      </c>
      <c r="Q3286" s="10" t="s">
        <v>103</v>
      </c>
      <c r="R3286" s="10" t="s">
        <v>8088</v>
      </c>
      <c r="S3286" s="13" t="s">
        <v>20</v>
      </c>
    </row>
    <row r="3287" spans="1:19" s="10" customFormat="1" ht="15" hidden="1" customHeight="1" x14ac:dyDescent="0.25">
      <c r="A3287" s="10">
        <v>674304</v>
      </c>
      <c r="B3287" s="10" t="s">
        <v>125</v>
      </c>
      <c r="C3287" s="76" t="s">
        <v>8316</v>
      </c>
      <c r="D3287" s="76"/>
      <c r="E3287" s="76"/>
      <c r="F3287" s="10" t="s">
        <v>192</v>
      </c>
      <c r="G3287" s="11">
        <v>1511.1</v>
      </c>
      <c r="I3287" s="10">
        <v>11.82</v>
      </c>
      <c r="J3287" s="10">
        <v>0</v>
      </c>
      <c r="K3287" s="10">
        <v>13.63</v>
      </c>
      <c r="L3287" s="10">
        <v>3</v>
      </c>
      <c r="M3287" s="10" t="s">
        <v>45</v>
      </c>
      <c r="O3287" s="12">
        <v>41408</v>
      </c>
      <c r="P3287" s="4" t="s">
        <v>8077</v>
      </c>
      <c r="Q3287" s="10" t="s">
        <v>37</v>
      </c>
      <c r="R3287" s="10" t="s">
        <v>8087</v>
      </c>
      <c r="S3287" s="10" t="s">
        <v>26</v>
      </c>
    </row>
    <row r="3288" spans="1:19" s="10" customFormat="1" ht="15" hidden="1" customHeight="1" x14ac:dyDescent="0.25">
      <c r="A3288" s="10">
        <v>685462</v>
      </c>
      <c r="B3288" s="10" t="s">
        <v>125</v>
      </c>
      <c r="C3288" s="76" t="s">
        <v>8316</v>
      </c>
      <c r="D3288" s="76"/>
      <c r="E3288" s="76"/>
      <c r="F3288" s="10" t="s">
        <v>5977</v>
      </c>
      <c r="G3288" s="11">
        <v>7958.4</v>
      </c>
      <c r="I3288" s="10">
        <v>11.82</v>
      </c>
      <c r="J3288" s="10">
        <v>0</v>
      </c>
      <c r="K3288" s="10">
        <v>13.63</v>
      </c>
      <c r="L3288" s="10">
        <v>3</v>
      </c>
      <c r="M3288" s="10" t="s">
        <v>18</v>
      </c>
      <c r="N3288" s="10">
        <v>846257</v>
      </c>
      <c r="O3288" s="12">
        <v>41438</v>
      </c>
      <c r="P3288" s="4" t="s">
        <v>8078</v>
      </c>
      <c r="Q3288" s="10" t="s">
        <v>37</v>
      </c>
      <c r="R3288" s="10" t="s">
        <v>8087</v>
      </c>
      <c r="S3288" s="10" t="s">
        <v>26</v>
      </c>
    </row>
    <row r="3289" spans="1:19" s="10" customFormat="1" ht="15" hidden="1" customHeight="1" x14ac:dyDescent="0.25">
      <c r="A3289" s="10">
        <v>707778</v>
      </c>
      <c r="B3289" s="10" t="s">
        <v>125</v>
      </c>
      <c r="C3289" s="76" t="s">
        <v>8316</v>
      </c>
      <c r="D3289" s="76"/>
      <c r="E3289" s="76"/>
      <c r="F3289" s="10" t="s">
        <v>8040</v>
      </c>
      <c r="G3289" s="10">
        <v>8408</v>
      </c>
      <c r="I3289" s="10">
        <v>11.82</v>
      </c>
      <c r="J3289" s="10">
        <v>0</v>
      </c>
      <c r="K3289" s="10">
        <v>13.63</v>
      </c>
      <c r="L3289" s="10">
        <v>3</v>
      </c>
      <c r="M3289" s="10" t="s">
        <v>18</v>
      </c>
      <c r="N3289" s="10">
        <v>897347</v>
      </c>
      <c r="O3289" s="12">
        <v>41536</v>
      </c>
      <c r="P3289" s="4" t="s">
        <v>8081</v>
      </c>
      <c r="Q3289" s="10" t="s">
        <v>37</v>
      </c>
      <c r="R3289" s="10" t="s">
        <v>8087</v>
      </c>
      <c r="S3289" s="10" t="s">
        <v>26</v>
      </c>
    </row>
    <row r="3290" spans="1:19" ht="15" hidden="1" customHeight="1" x14ac:dyDescent="0.25">
      <c r="A3290" s="47">
        <v>686426</v>
      </c>
      <c r="B3290" s="47" t="s">
        <v>64</v>
      </c>
      <c r="C3290" s="47"/>
      <c r="D3290" s="47"/>
      <c r="E3290" s="47"/>
      <c r="F3290" s="47" t="s">
        <v>8123</v>
      </c>
      <c r="G3290" s="47">
        <v>1399.2</v>
      </c>
      <c r="H3290" s="13"/>
      <c r="I3290" s="47" t="s">
        <v>8124</v>
      </c>
      <c r="J3290" s="47" t="s">
        <v>8125</v>
      </c>
      <c r="K3290" s="47"/>
      <c r="L3290" s="47"/>
      <c r="M3290" s="47" t="s">
        <v>45</v>
      </c>
      <c r="N3290" s="47"/>
      <c r="O3290" s="48">
        <v>41456</v>
      </c>
      <c r="P3290" s="50" t="s">
        <v>8079</v>
      </c>
      <c r="Q3290" s="47" t="s">
        <v>34</v>
      </c>
      <c r="R3290" s="47" t="s">
        <v>8088</v>
      </c>
      <c r="S3290" s="13" t="s">
        <v>20</v>
      </c>
    </row>
    <row r="3291" spans="1:19" s="10" customFormat="1" ht="15" hidden="1" customHeight="1" x14ac:dyDescent="0.25">
      <c r="A3291" s="10">
        <v>662706</v>
      </c>
      <c r="B3291" s="10" t="s">
        <v>125</v>
      </c>
      <c r="C3291" s="76" t="s">
        <v>8316</v>
      </c>
      <c r="D3291" s="76"/>
      <c r="E3291" s="76"/>
      <c r="F3291" s="10" t="s">
        <v>4461</v>
      </c>
      <c r="G3291" s="11">
        <v>17312.5</v>
      </c>
      <c r="I3291" s="10">
        <v>11.82</v>
      </c>
      <c r="J3291" s="10">
        <v>0</v>
      </c>
      <c r="K3291" s="10">
        <v>13.63</v>
      </c>
      <c r="L3291" s="10">
        <v>4</v>
      </c>
      <c r="M3291" s="10" t="s">
        <v>45</v>
      </c>
      <c r="O3291" s="12">
        <v>41360</v>
      </c>
      <c r="P3291" s="4" t="s">
        <v>8075</v>
      </c>
      <c r="Q3291" s="10" t="s">
        <v>49</v>
      </c>
      <c r="R3291" s="10" t="s">
        <v>8088</v>
      </c>
      <c r="S3291" s="10" t="s">
        <v>26</v>
      </c>
    </row>
    <row r="3292" spans="1:19" s="10" customFormat="1" ht="15" hidden="1" customHeight="1" x14ac:dyDescent="0.25">
      <c r="A3292" s="10">
        <v>630608</v>
      </c>
      <c r="B3292" s="10" t="s">
        <v>1154</v>
      </c>
      <c r="C3292" s="76" t="s">
        <v>8316</v>
      </c>
      <c r="D3292" s="76"/>
      <c r="E3292" s="76"/>
      <c r="F3292" s="10" t="s">
        <v>1379</v>
      </c>
      <c r="G3292" s="11">
        <v>10548</v>
      </c>
      <c r="I3292" s="10">
        <v>12</v>
      </c>
      <c r="J3292" s="10">
        <v>0</v>
      </c>
      <c r="K3292" s="10">
        <v>15</v>
      </c>
      <c r="L3292" s="10">
        <v>4</v>
      </c>
      <c r="M3292" s="10" t="s">
        <v>45</v>
      </c>
      <c r="O3292" s="12">
        <v>41218</v>
      </c>
      <c r="P3292" s="4" t="s">
        <v>8071</v>
      </c>
      <c r="Q3292" s="10" t="s">
        <v>74</v>
      </c>
      <c r="R3292" s="10" t="s">
        <v>8088</v>
      </c>
      <c r="S3292" s="10" t="s">
        <v>26</v>
      </c>
    </row>
    <row r="3293" spans="1:19" s="10" customFormat="1" ht="15" hidden="1" customHeight="1" x14ac:dyDescent="0.25">
      <c r="A3293" s="10">
        <v>626276</v>
      </c>
      <c r="B3293" s="10" t="s">
        <v>372</v>
      </c>
      <c r="C3293" s="76" t="s">
        <v>8316</v>
      </c>
      <c r="D3293" s="76"/>
      <c r="E3293" s="76"/>
      <c r="F3293" s="10" t="s">
        <v>954</v>
      </c>
      <c r="G3293" s="11">
        <v>10908</v>
      </c>
      <c r="I3293" s="10">
        <v>12</v>
      </c>
      <c r="J3293" s="10">
        <v>0</v>
      </c>
      <c r="K3293" s="10">
        <v>18</v>
      </c>
      <c r="L3293" s="10">
        <v>1.9</v>
      </c>
      <c r="M3293" s="10" t="s">
        <v>45</v>
      </c>
      <c r="O3293" s="12">
        <v>41198</v>
      </c>
      <c r="P3293" s="4" t="s">
        <v>8070</v>
      </c>
      <c r="Q3293" s="10" t="s">
        <v>52</v>
      </c>
      <c r="R3293" s="10" t="s">
        <v>8087</v>
      </c>
      <c r="S3293" s="10" t="s">
        <v>26</v>
      </c>
    </row>
    <row r="3294" spans="1:19" ht="15" hidden="1" customHeight="1" x14ac:dyDescent="0.25">
      <c r="A3294" s="10">
        <v>669708</v>
      </c>
      <c r="B3294" s="10" t="s">
        <v>5115</v>
      </c>
      <c r="C3294" s="10"/>
      <c r="D3294" s="10"/>
      <c r="E3294" s="10"/>
      <c r="F3294" s="10" t="s">
        <v>5116</v>
      </c>
      <c r="G3294" s="11">
        <v>1134</v>
      </c>
      <c r="H3294" s="13"/>
      <c r="I3294" s="10" t="s">
        <v>5117</v>
      </c>
      <c r="J3294" s="47"/>
      <c r="K3294" s="47"/>
      <c r="L3294" s="47"/>
      <c r="M3294" s="10" t="s">
        <v>45</v>
      </c>
      <c r="N3294" s="10"/>
      <c r="O3294" s="12">
        <v>41389</v>
      </c>
      <c r="P3294" s="4" t="s">
        <v>8076</v>
      </c>
      <c r="Q3294" s="10" t="s">
        <v>2490</v>
      </c>
      <c r="R3294" s="10" t="s">
        <v>8088</v>
      </c>
      <c r="S3294" s="13" t="s">
        <v>20</v>
      </c>
    </row>
    <row r="3295" spans="1:19" ht="15" hidden="1" customHeight="1" x14ac:dyDescent="0.25">
      <c r="A3295" s="10">
        <v>669736</v>
      </c>
      <c r="B3295" s="10" t="s">
        <v>5118</v>
      </c>
      <c r="C3295" s="10"/>
      <c r="D3295" s="10"/>
      <c r="E3295" s="10"/>
      <c r="F3295" s="10" t="s">
        <v>5119</v>
      </c>
      <c r="G3295" s="11">
        <v>1191.7</v>
      </c>
      <c r="H3295" s="13"/>
      <c r="I3295" s="10">
        <v>6</v>
      </c>
      <c r="J3295" s="10" t="s">
        <v>5120</v>
      </c>
      <c r="K3295" s="47"/>
      <c r="L3295" s="47"/>
      <c r="M3295" s="10" t="s">
        <v>45</v>
      </c>
      <c r="N3295" s="10"/>
      <c r="O3295" s="12">
        <v>41389</v>
      </c>
      <c r="P3295" s="4" t="s">
        <v>8076</v>
      </c>
      <c r="Q3295" s="10" t="s">
        <v>2490</v>
      </c>
      <c r="R3295" s="10" t="s">
        <v>8088</v>
      </c>
      <c r="S3295" s="13" t="s">
        <v>20</v>
      </c>
    </row>
    <row r="3296" spans="1:19" ht="15" hidden="1" customHeight="1" x14ac:dyDescent="0.25">
      <c r="A3296" s="10">
        <v>669747</v>
      </c>
      <c r="B3296" s="10" t="s">
        <v>97</v>
      </c>
      <c r="C3296" s="10"/>
      <c r="D3296" s="10"/>
      <c r="E3296" s="10"/>
      <c r="F3296" s="10" t="s">
        <v>5121</v>
      </c>
      <c r="G3296" s="11">
        <v>0</v>
      </c>
      <c r="H3296" s="13"/>
      <c r="I3296" s="10" t="s">
        <v>153</v>
      </c>
      <c r="J3296" s="10">
        <v>30</v>
      </c>
      <c r="K3296" s="10" t="s">
        <v>5122</v>
      </c>
      <c r="L3296" s="47"/>
      <c r="M3296" s="10" t="s">
        <v>45</v>
      </c>
      <c r="N3296" s="10"/>
      <c r="O3296" s="12">
        <v>41389</v>
      </c>
      <c r="P3296" s="4" t="s">
        <v>8076</v>
      </c>
      <c r="Q3296" s="10" t="s">
        <v>34</v>
      </c>
      <c r="R3296" s="10" t="s">
        <v>8088</v>
      </c>
      <c r="S3296" s="13" t="s">
        <v>20</v>
      </c>
    </row>
    <row r="3297" spans="1:19" s="10" customFormat="1" ht="15" hidden="1" customHeight="1" x14ac:dyDescent="0.25">
      <c r="A3297" s="10">
        <v>643179</v>
      </c>
      <c r="B3297" s="10" t="s">
        <v>515</v>
      </c>
      <c r="C3297" s="76" t="s">
        <v>8316</v>
      </c>
      <c r="D3297" s="76"/>
      <c r="E3297" s="76"/>
      <c r="F3297" s="10" t="s">
        <v>2658</v>
      </c>
      <c r="G3297" s="11">
        <v>2152</v>
      </c>
      <c r="I3297" s="10">
        <v>12</v>
      </c>
      <c r="J3297" s="10">
        <v>0</v>
      </c>
      <c r="K3297" s="10">
        <v>18</v>
      </c>
      <c r="L3297" s="10">
        <v>2</v>
      </c>
      <c r="M3297" s="10" t="s">
        <v>45</v>
      </c>
      <c r="O3297" s="12">
        <v>41276</v>
      </c>
      <c r="P3297" s="4" t="s">
        <v>8073</v>
      </c>
      <c r="Q3297" s="10" t="s">
        <v>31</v>
      </c>
      <c r="R3297" s="10" t="s">
        <v>8087</v>
      </c>
      <c r="S3297" s="10" t="s">
        <v>26</v>
      </c>
    </row>
    <row r="3298" spans="1:19" s="10" customFormat="1" ht="15" hidden="1" customHeight="1" x14ac:dyDescent="0.25">
      <c r="A3298" s="10">
        <v>650909</v>
      </c>
      <c r="B3298" s="10" t="s">
        <v>41</v>
      </c>
      <c r="C3298" s="76" t="s">
        <v>8316</v>
      </c>
      <c r="D3298" s="76"/>
      <c r="E3298" s="76"/>
      <c r="F3298" s="10" t="s">
        <v>2658</v>
      </c>
      <c r="G3298" s="11">
        <v>2981.3</v>
      </c>
      <c r="I3298" s="10">
        <v>12</v>
      </c>
      <c r="J3298" s="10">
        <v>0</v>
      </c>
      <c r="K3298" s="10">
        <v>18</v>
      </c>
      <c r="L3298" s="10">
        <v>2</v>
      </c>
      <c r="M3298" s="10" t="s">
        <v>45</v>
      </c>
      <c r="O3298" s="12">
        <v>41316</v>
      </c>
      <c r="P3298" s="4" t="s">
        <v>8074</v>
      </c>
      <c r="Q3298" s="10" t="s">
        <v>79</v>
      </c>
      <c r="R3298" s="10" t="s">
        <v>8088</v>
      </c>
      <c r="S3298" s="10" t="s">
        <v>26</v>
      </c>
    </row>
    <row r="3299" spans="1:19" s="10" customFormat="1" ht="15" hidden="1" customHeight="1" x14ac:dyDescent="0.25">
      <c r="A3299" s="10">
        <v>678156</v>
      </c>
      <c r="B3299" s="10" t="s">
        <v>41</v>
      </c>
      <c r="C3299" s="76" t="s">
        <v>8316</v>
      </c>
      <c r="D3299" s="76"/>
      <c r="E3299" s="76"/>
      <c r="F3299" s="10" t="s">
        <v>2658</v>
      </c>
      <c r="G3299" s="11">
        <v>2227.59</v>
      </c>
      <c r="I3299" s="10">
        <v>12</v>
      </c>
      <c r="J3299" s="10">
        <v>0</v>
      </c>
      <c r="K3299" s="10">
        <v>18</v>
      </c>
      <c r="L3299" s="10">
        <v>2</v>
      </c>
      <c r="M3299" s="10" t="s">
        <v>45</v>
      </c>
      <c r="O3299" s="12">
        <v>41422</v>
      </c>
      <c r="P3299" s="4" t="s">
        <v>8077</v>
      </c>
      <c r="Q3299" s="10" t="s">
        <v>79</v>
      </c>
      <c r="R3299" s="10" t="s">
        <v>8088</v>
      </c>
      <c r="S3299" s="10" t="s">
        <v>26</v>
      </c>
    </row>
    <row r="3300" spans="1:19" s="10" customFormat="1" ht="15" hidden="1" customHeight="1" x14ac:dyDescent="0.25">
      <c r="A3300" s="10">
        <v>666501</v>
      </c>
      <c r="B3300" s="10" t="s">
        <v>239</v>
      </c>
      <c r="C3300" s="76" t="s">
        <v>8316</v>
      </c>
      <c r="D3300" s="76"/>
      <c r="E3300" s="76"/>
      <c r="F3300" s="10" t="s">
        <v>4817</v>
      </c>
      <c r="G3300" s="11">
        <v>3003</v>
      </c>
      <c r="I3300" s="10">
        <v>12</v>
      </c>
      <c r="J3300" s="10">
        <v>0</v>
      </c>
      <c r="K3300" s="10">
        <v>18</v>
      </c>
      <c r="L3300" s="10">
        <v>2</v>
      </c>
      <c r="M3300" s="10" t="s">
        <v>45</v>
      </c>
      <c r="O3300" s="12">
        <v>41375</v>
      </c>
      <c r="P3300" s="4" t="s">
        <v>8076</v>
      </c>
      <c r="Q3300" s="10" t="s">
        <v>103</v>
      </c>
      <c r="R3300" s="10" t="s">
        <v>8088</v>
      </c>
      <c r="S3300" s="10" t="s">
        <v>26</v>
      </c>
    </row>
    <row r="3301" spans="1:19" s="10" customFormat="1" ht="15" hidden="1" customHeight="1" x14ac:dyDescent="0.25">
      <c r="A3301" s="10">
        <v>637595</v>
      </c>
      <c r="B3301" s="10" t="s">
        <v>2149</v>
      </c>
      <c r="C3301" s="76" t="s">
        <v>8316</v>
      </c>
      <c r="D3301" s="76"/>
      <c r="E3301" s="76"/>
      <c r="F3301" s="10" t="s">
        <v>2150</v>
      </c>
      <c r="G3301" s="11">
        <v>2350.5</v>
      </c>
      <c r="I3301" s="10">
        <v>12</v>
      </c>
      <c r="J3301" s="10">
        <v>0</v>
      </c>
      <c r="K3301" s="10">
        <v>19</v>
      </c>
      <c r="L3301" s="10">
        <v>2.25</v>
      </c>
      <c r="M3301" s="10" t="s">
        <v>45</v>
      </c>
      <c r="O3301" s="12">
        <v>41248</v>
      </c>
      <c r="P3301" s="4" t="s">
        <v>8072</v>
      </c>
      <c r="Q3301" s="10" t="s">
        <v>288</v>
      </c>
      <c r="R3301" s="10" t="s">
        <v>8087</v>
      </c>
      <c r="S3301" s="10" t="s">
        <v>26</v>
      </c>
    </row>
    <row r="3302" spans="1:19" s="10" customFormat="1" ht="15" hidden="1" customHeight="1" x14ac:dyDescent="0.25">
      <c r="A3302" s="10">
        <v>643697</v>
      </c>
      <c r="B3302" s="10" t="s">
        <v>2149</v>
      </c>
      <c r="C3302" s="76" t="s">
        <v>8316</v>
      </c>
      <c r="D3302" s="76"/>
      <c r="E3302" s="76"/>
      <c r="F3302" s="10" t="s">
        <v>2150</v>
      </c>
      <c r="G3302" s="11">
        <v>2278.5</v>
      </c>
      <c r="I3302" s="10">
        <v>12</v>
      </c>
      <c r="J3302" s="10">
        <v>0</v>
      </c>
      <c r="K3302" s="10">
        <v>19</v>
      </c>
      <c r="L3302" s="10">
        <v>2.25</v>
      </c>
      <c r="M3302" s="10" t="s">
        <v>18</v>
      </c>
      <c r="N3302" s="10">
        <v>758902</v>
      </c>
      <c r="O3302" s="12">
        <v>41261</v>
      </c>
      <c r="P3302" s="4" t="s">
        <v>8072</v>
      </c>
      <c r="Q3302" s="10" t="s">
        <v>49</v>
      </c>
      <c r="R3302" s="10" t="s">
        <v>8087</v>
      </c>
      <c r="S3302" s="10" t="s">
        <v>26</v>
      </c>
    </row>
    <row r="3303" spans="1:19" s="10" customFormat="1" ht="15" hidden="1" customHeight="1" x14ac:dyDescent="0.25">
      <c r="A3303" s="10">
        <v>683492</v>
      </c>
      <c r="B3303" s="10" t="s">
        <v>2149</v>
      </c>
      <c r="C3303" s="76" t="s">
        <v>8316</v>
      </c>
      <c r="D3303" s="76"/>
      <c r="E3303" s="76"/>
      <c r="F3303" s="10" t="s">
        <v>2150</v>
      </c>
      <c r="G3303" s="11">
        <v>2398.5</v>
      </c>
      <c r="I3303" s="10">
        <v>12</v>
      </c>
      <c r="J3303" s="10">
        <v>0</v>
      </c>
      <c r="K3303" s="10">
        <v>19</v>
      </c>
      <c r="L3303" s="10">
        <v>2.25</v>
      </c>
      <c r="M3303" s="10" t="s">
        <v>18</v>
      </c>
      <c r="N3303" s="10">
        <v>841060</v>
      </c>
      <c r="O3303" s="12">
        <v>41430</v>
      </c>
      <c r="P3303" s="4" t="s">
        <v>8078</v>
      </c>
      <c r="Q3303" s="10" t="s">
        <v>103</v>
      </c>
      <c r="R3303" s="10" t="s">
        <v>8087</v>
      </c>
      <c r="S3303" s="10" t="s">
        <v>26</v>
      </c>
    </row>
    <row r="3304" spans="1:19" s="10" customFormat="1" ht="15" hidden="1" customHeight="1" x14ac:dyDescent="0.25">
      <c r="A3304" s="10">
        <v>626278</v>
      </c>
      <c r="B3304" s="10" t="s">
        <v>372</v>
      </c>
      <c r="C3304" s="76" t="s">
        <v>8316</v>
      </c>
      <c r="D3304" s="76"/>
      <c r="E3304" s="76"/>
      <c r="F3304" s="10" t="s">
        <v>955</v>
      </c>
      <c r="G3304" s="11">
        <v>12078</v>
      </c>
      <c r="I3304" s="10">
        <v>12</v>
      </c>
      <c r="J3304" s="10">
        <v>0</v>
      </c>
      <c r="K3304" s="10">
        <v>20</v>
      </c>
      <c r="L3304" s="10">
        <v>1.9</v>
      </c>
      <c r="M3304" s="10" t="s">
        <v>45</v>
      </c>
      <c r="O3304" s="12">
        <v>41198</v>
      </c>
      <c r="P3304" s="4" t="s">
        <v>8070</v>
      </c>
      <c r="Q3304" s="10" t="s">
        <v>52</v>
      </c>
      <c r="R3304" s="10" t="s">
        <v>8087</v>
      </c>
      <c r="S3304" s="10" t="s">
        <v>26</v>
      </c>
    </row>
    <row r="3305" spans="1:19" s="10" customFormat="1" ht="15" hidden="1" customHeight="1" x14ac:dyDescent="0.25">
      <c r="A3305" s="10">
        <v>646441</v>
      </c>
      <c r="B3305" s="10" t="s">
        <v>2869</v>
      </c>
      <c r="C3305" s="76" t="s">
        <v>8316</v>
      </c>
      <c r="D3305" s="76"/>
      <c r="E3305" s="76"/>
      <c r="F3305" s="10" t="s">
        <v>2870</v>
      </c>
      <c r="G3305" s="11">
        <v>1128.05</v>
      </c>
      <c r="I3305" s="10">
        <v>12</v>
      </c>
      <c r="J3305" s="10">
        <v>0</v>
      </c>
      <c r="K3305" s="10">
        <v>20</v>
      </c>
      <c r="L3305" s="10">
        <v>2</v>
      </c>
      <c r="M3305" s="10" t="s">
        <v>18</v>
      </c>
      <c r="N3305" s="10">
        <v>768851</v>
      </c>
      <c r="O3305" s="12">
        <v>41289</v>
      </c>
      <c r="P3305" s="4" t="s">
        <v>8073</v>
      </c>
      <c r="Q3305" s="10" t="s">
        <v>87</v>
      </c>
      <c r="R3305" s="10" t="s">
        <v>8088</v>
      </c>
      <c r="S3305" s="10" t="s">
        <v>26</v>
      </c>
    </row>
    <row r="3306" spans="1:19" s="10" customFormat="1" ht="15" hidden="1" customHeight="1" x14ac:dyDescent="0.25">
      <c r="A3306" s="10">
        <v>705425</v>
      </c>
      <c r="B3306" s="10" t="s">
        <v>2437</v>
      </c>
      <c r="C3306" s="76" t="s">
        <v>8316</v>
      </c>
      <c r="D3306" s="76"/>
      <c r="E3306" s="76"/>
      <c r="F3306" s="10" t="s">
        <v>7899</v>
      </c>
      <c r="G3306" s="10">
        <v>872.46</v>
      </c>
      <c r="I3306" s="10">
        <v>12</v>
      </c>
      <c r="J3306" s="10">
        <v>0</v>
      </c>
      <c r="K3306" s="10">
        <v>39.25</v>
      </c>
      <c r="L3306" s="10">
        <v>2</v>
      </c>
      <c r="M3306" s="10" t="s">
        <v>45</v>
      </c>
      <c r="O3306" s="12">
        <v>41541</v>
      </c>
      <c r="P3306" s="4" t="s">
        <v>8081</v>
      </c>
      <c r="Q3306" s="10" t="s">
        <v>29</v>
      </c>
      <c r="R3306" s="10" t="s">
        <v>8088</v>
      </c>
      <c r="S3306" s="10" t="s">
        <v>26</v>
      </c>
    </row>
    <row r="3307" spans="1:19" s="10" customFormat="1" ht="15" hidden="1" customHeight="1" x14ac:dyDescent="0.25">
      <c r="A3307" s="10">
        <v>667522</v>
      </c>
      <c r="B3307" s="10" t="s">
        <v>237</v>
      </c>
      <c r="C3307" s="76" t="s">
        <v>8316</v>
      </c>
      <c r="D3307" s="76"/>
      <c r="E3307" s="76"/>
      <c r="F3307" s="10" t="s">
        <v>4906</v>
      </c>
      <c r="G3307" s="11">
        <v>4329</v>
      </c>
      <c r="I3307" s="10">
        <v>12</v>
      </c>
      <c r="K3307" s="10">
        <v>18</v>
      </c>
      <c r="L3307" s="10">
        <v>2</v>
      </c>
      <c r="M3307" s="10" t="s">
        <v>45</v>
      </c>
      <c r="O3307" s="12">
        <v>41381</v>
      </c>
      <c r="P3307" s="4" t="s">
        <v>8076</v>
      </c>
      <c r="Q3307" s="10" t="s">
        <v>29</v>
      </c>
      <c r="R3307" s="10" t="s">
        <v>8088</v>
      </c>
      <c r="S3307" s="10" t="s">
        <v>26</v>
      </c>
    </row>
    <row r="3308" spans="1:19" ht="15" hidden="1" customHeight="1" x14ac:dyDescent="0.25">
      <c r="A3308" s="10">
        <v>623719</v>
      </c>
      <c r="B3308" s="10" t="s">
        <v>64</v>
      </c>
      <c r="C3308" s="10"/>
      <c r="D3308" s="10"/>
      <c r="E3308" s="10"/>
      <c r="F3308" s="10" t="s">
        <v>686</v>
      </c>
      <c r="G3308" s="11">
        <v>1397.25</v>
      </c>
      <c r="H3308" s="13"/>
      <c r="I3308" s="10">
        <v>6</v>
      </c>
      <c r="J3308" s="47"/>
      <c r="K3308" s="10">
        <v>11</v>
      </c>
      <c r="L3308" s="10">
        <v>1.2509999999999999</v>
      </c>
      <c r="M3308" s="10" t="s">
        <v>45</v>
      </c>
      <c r="N3308" s="10"/>
      <c r="O3308" s="12">
        <v>41186</v>
      </c>
      <c r="P3308" s="4" t="s">
        <v>8070</v>
      </c>
      <c r="Q3308" s="10" t="s">
        <v>169</v>
      </c>
      <c r="R3308" s="10" t="s">
        <v>8088</v>
      </c>
      <c r="S3308" s="13" t="s">
        <v>20</v>
      </c>
    </row>
    <row r="3309" spans="1:19" s="10" customFormat="1" ht="15" hidden="1" customHeight="1" x14ac:dyDescent="0.25">
      <c r="A3309" s="10">
        <v>702728</v>
      </c>
      <c r="B3309" s="10" t="s">
        <v>7680</v>
      </c>
      <c r="C3309" s="76" t="s">
        <v>8316</v>
      </c>
      <c r="D3309" s="76"/>
      <c r="E3309" s="76"/>
      <c r="F3309" s="10" t="s">
        <v>7681</v>
      </c>
      <c r="G3309" s="10">
        <v>818.58</v>
      </c>
      <c r="I3309" s="10">
        <v>12</v>
      </c>
      <c r="K3309" s="10">
        <v>30</v>
      </c>
      <c r="L3309" s="10">
        <v>1</v>
      </c>
      <c r="M3309" s="10" t="s">
        <v>45</v>
      </c>
      <c r="O3309" s="12">
        <v>41528</v>
      </c>
      <c r="P3309" s="4" t="s">
        <v>8081</v>
      </c>
      <c r="Q3309" s="10" t="s">
        <v>3717</v>
      </c>
      <c r="R3309" s="10" t="s">
        <v>8088</v>
      </c>
      <c r="S3309" s="10" t="s">
        <v>26</v>
      </c>
    </row>
    <row r="3310" spans="1:19" s="10" customFormat="1" ht="15" hidden="1" customHeight="1" x14ac:dyDescent="0.25">
      <c r="A3310" s="10">
        <v>644165</v>
      </c>
      <c r="B3310" s="10" t="s">
        <v>41</v>
      </c>
      <c r="C3310" s="76" t="s">
        <v>8316</v>
      </c>
      <c r="D3310" s="76"/>
      <c r="E3310" s="76"/>
      <c r="F3310" s="10" t="s">
        <v>2766</v>
      </c>
      <c r="G3310" s="11">
        <v>838</v>
      </c>
      <c r="I3310" s="10">
        <v>12</v>
      </c>
      <c r="K3310" s="10">
        <v>36</v>
      </c>
      <c r="L3310" s="10">
        <v>2</v>
      </c>
      <c r="M3310" s="10" t="s">
        <v>45</v>
      </c>
      <c r="O3310" s="12">
        <v>41278</v>
      </c>
      <c r="P3310" s="4" t="s">
        <v>8073</v>
      </c>
      <c r="Q3310" s="10" t="s">
        <v>42</v>
      </c>
      <c r="R3310" s="10" t="s">
        <v>8088</v>
      </c>
      <c r="S3310" s="10" t="s">
        <v>26</v>
      </c>
    </row>
    <row r="3311" spans="1:19" ht="15" hidden="1" customHeight="1" x14ac:dyDescent="0.25">
      <c r="A3311" s="10">
        <v>654067</v>
      </c>
      <c r="B3311" s="10" t="s">
        <v>490</v>
      </c>
      <c r="C3311" s="10"/>
      <c r="D3311" s="10" t="s">
        <v>8558</v>
      </c>
      <c r="E3311" s="10"/>
      <c r="F3311" s="10" t="s">
        <v>3467</v>
      </c>
      <c r="G3311" s="11">
        <v>1992</v>
      </c>
      <c r="H3311" s="13"/>
      <c r="I3311" s="10">
        <v>15</v>
      </c>
      <c r="J3311" s="47"/>
      <c r="K3311" s="10">
        <v>33</v>
      </c>
      <c r="L3311" s="10">
        <v>4</v>
      </c>
      <c r="M3311" s="10" t="s">
        <v>18</v>
      </c>
      <c r="N3311" s="10">
        <v>782234</v>
      </c>
      <c r="O3311" s="12">
        <v>41316</v>
      </c>
      <c r="P3311" s="4" t="s">
        <v>8074</v>
      </c>
      <c r="Q3311" s="10" t="s">
        <v>164</v>
      </c>
      <c r="R3311" s="10" t="s">
        <v>8088</v>
      </c>
      <c r="S3311" s="13" t="s">
        <v>20</v>
      </c>
    </row>
    <row r="3312" spans="1:19" ht="15" hidden="1" customHeight="1" x14ac:dyDescent="0.25">
      <c r="A3312" s="10">
        <v>669958</v>
      </c>
      <c r="B3312" s="10" t="s">
        <v>5128</v>
      </c>
      <c r="C3312" s="10"/>
      <c r="D3312" s="10"/>
      <c r="E3312" s="10"/>
      <c r="F3312" s="10" t="s">
        <v>5129</v>
      </c>
      <c r="G3312" s="11">
        <v>3596.7</v>
      </c>
      <c r="H3312" s="13"/>
      <c r="I3312" s="10" t="s">
        <v>5130</v>
      </c>
      <c r="J3312" s="47"/>
      <c r="K3312" s="47"/>
      <c r="L3312" s="47"/>
      <c r="M3312" s="10" t="s">
        <v>45</v>
      </c>
      <c r="N3312" s="10"/>
      <c r="O3312" s="12">
        <v>41390</v>
      </c>
      <c r="P3312" s="4" t="s">
        <v>8076</v>
      </c>
      <c r="Q3312" s="10" t="s">
        <v>42</v>
      </c>
      <c r="R3312" s="10" t="s">
        <v>8088</v>
      </c>
      <c r="S3312" s="13" t="s">
        <v>20</v>
      </c>
    </row>
    <row r="3313" spans="1:19" ht="15" hidden="1" customHeight="1" x14ac:dyDescent="0.25">
      <c r="A3313" s="10">
        <v>669964</v>
      </c>
      <c r="B3313" s="10" t="s">
        <v>206</v>
      </c>
      <c r="C3313" s="10"/>
      <c r="D3313" s="10"/>
      <c r="E3313" s="10"/>
      <c r="F3313" s="10" t="s">
        <v>5131</v>
      </c>
      <c r="G3313" s="11">
        <v>4580</v>
      </c>
      <c r="H3313" s="13"/>
      <c r="I3313" s="10">
        <v>12</v>
      </c>
      <c r="J3313" s="10">
        <v>14.25</v>
      </c>
      <c r="K3313" s="10" t="s">
        <v>5132</v>
      </c>
      <c r="L3313" s="47"/>
      <c r="M3313" s="10" t="s">
        <v>45</v>
      </c>
      <c r="N3313" s="10"/>
      <c r="O3313" s="12">
        <v>41390</v>
      </c>
      <c r="P3313" s="4" t="s">
        <v>8076</v>
      </c>
      <c r="Q3313" s="10" t="s">
        <v>49</v>
      </c>
      <c r="R3313" s="10" t="s">
        <v>8088</v>
      </c>
      <c r="S3313" s="13" t="s">
        <v>20</v>
      </c>
    </row>
    <row r="3314" spans="1:19" ht="15" hidden="1" customHeight="1" x14ac:dyDescent="0.25">
      <c r="A3314" s="47">
        <v>700197</v>
      </c>
      <c r="B3314" s="47" t="s">
        <v>540</v>
      </c>
      <c r="C3314" s="47"/>
      <c r="D3314" s="47"/>
      <c r="E3314" s="47"/>
      <c r="F3314" s="47" t="s">
        <v>7473</v>
      </c>
      <c r="G3314" s="47">
        <v>1383.75</v>
      </c>
      <c r="H3314" s="13"/>
      <c r="I3314" s="47">
        <v>12</v>
      </c>
      <c r="J3314" s="47" t="s">
        <v>7474</v>
      </c>
      <c r="K3314" s="47"/>
      <c r="L3314" s="47"/>
      <c r="M3314" s="47" t="s">
        <v>45</v>
      </c>
      <c r="N3314" s="47"/>
      <c r="O3314" s="48">
        <v>41516</v>
      </c>
      <c r="P3314" s="50" t="s">
        <v>8080</v>
      </c>
      <c r="Q3314" s="47" t="s">
        <v>103</v>
      </c>
      <c r="R3314" s="10" t="s">
        <v>8088</v>
      </c>
      <c r="S3314" s="13" t="s">
        <v>20</v>
      </c>
    </row>
    <row r="3315" spans="1:19" ht="15" hidden="1" customHeight="1" x14ac:dyDescent="0.25">
      <c r="A3315" s="10">
        <v>670054</v>
      </c>
      <c r="B3315" s="10" t="s">
        <v>1221</v>
      </c>
      <c r="C3315" s="10"/>
      <c r="D3315" s="10"/>
      <c r="E3315" s="10"/>
      <c r="F3315" s="10" t="s">
        <v>5134</v>
      </c>
      <c r="G3315" s="11">
        <v>2281.5</v>
      </c>
      <c r="H3315" s="13"/>
      <c r="I3315" s="10">
        <v>9</v>
      </c>
      <c r="J3315" s="10" t="s">
        <v>5135</v>
      </c>
      <c r="K3315" s="47"/>
      <c r="L3315" s="47"/>
      <c r="M3315" s="10" t="s">
        <v>45</v>
      </c>
      <c r="N3315" s="10"/>
      <c r="O3315" s="12">
        <v>41390</v>
      </c>
      <c r="P3315" s="4" t="s">
        <v>8076</v>
      </c>
      <c r="Q3315" s="10" t="s">
        <v>164</v>
      </c>
      <c r="R3315" s="10" t="s">
        <v>8088</v>
      </c>
      <c r="S3315" s="13" t="s">
        <v>20</v>
      </c>
    </row>
    <row r="3316" spans="1:19" ht="15" hidden="1" customHeight="1" x14ac:dyDescent="0.25">
      <c r="A3316" s="10">
        <v>670102</v>
      </c>
      <c r="B3316" s="10" t="s">
        <v>5136</v>
      </c>
      <c r="C3316" s="10"/>
      <c r="D3316" s="10"/>
      <c r="E3316" s="10"/>
      <c r="F3316" s="10" t="s">
        <v>5137</v>
      </c>
      <c r="G3316" s="11">
        <v>1511.1</v>
      </c>
      <c r="H3316" s="13"/>
      <c r="I3316" s="10" t="s">
        <v>5138</v>
      </c>
      <c r="J3316" s="10">
        <v>7.5</v>
      </c>
      <c r="K3316" s="10">
        <v>5</v>
      </c>
      <c r="L3316" s="47"/>
      <c r="M3316" s="10" t="s">
        <v>45</v>
      </c>
      <c r="N3316" s="10"/>
      <c r="O3316" s="12">
        <v>41390</v>
      </c>
      <c r="P3316" s="4" t="s">
        <v>8076</v>
      </c>
      <c r="Q3316" s="10" t="s">
        <v>49</v>
      </c>
      <c r="R3316" s="10" t="s">
        <v>8088</v>
      </c>
      <c r="S3316" s="13" t="s">
        <v>20</v>
      </c>
    </row>
    <row r="3317" spans="1:19" ht="15" hidden="1" customHeight="1" x14ac:dyDescent="0.25">
      <c r="A3317" s="10">
        <v>670141</v>
      </c>
      <c r="B3317" s="10" t="s">
        <v>403</v>
      </c>
      <c r="C3317" s="10"/>
      <c r="D3317" s="10"/>
      <c r="E3317" s="10"/>
      <c r="F3317" s="10" t="s">
        <v>5139</v>
      </c>
      <c r="G3317" s="11">
        <v>4325</v>
      </c>
      <c r="H3317" s="13"/>
      <c r="I3317" s="10" t="s">
        <v>681</v>
      </c>
      <c r="J3317" s="10">
        <v>10</v>
      </c>
      <c r="K3317" s="10" t="s">
        <v>5140</v>
      </c>
      <c r="L3317" s="47"/>
      <c r="M3317" s="10" t="s">
        <v>45</v>
      </c>
      <c r="N3317" s="10"/>
      <c r="O3317" s="12">
        <v>41390</v>
      </c>
      <c r="P3317" s="4" t="s">
        <v>8076</v>
      </c>
      <c r="Q3317" s="10" t="s">
        <v>31</v>
      </c>
      <c r="R3317" s="10" t="s">
        <v>8088</v>
      </c>
      <c r="S3317" s="13" t="s">
        <v>20</v>
      </c>
    </row>
    <row r="3318" spans="1:19" ht="15" hidden="1" customHeight="1" x14ac:dyDescent="0.25">
      <c r="A3318" s="10">
        <v>670146</v>
      </c>
      <c r="B3318" s="10" t="s">
        <v>403</v>
      </c>
      <c r="C3318" s="10"/>
      <c r="D3318" s="10"/>
      <c r="E3318" s="10"/>
      <c r="F3318" s="10" t="s">
        <v>5141</v>
      </c>
      <c r="G3318" s="11">
        <v>7152.5</v>
      </c>
      <c r="H3318" s="13"/>
      <c r="I3318" s="10" t="s">
        <v>681</v>
      </c>
      <c r="J3318" s="10">
        <v>10</v>
      </c>
      <c r="K3318" s="10" t="s">
        <v>5142</v>
      </c>
      <c r="L3318" s="47"/>
      <c r="M3318" s="10" t="s">
        <v>45</v>
      </c>
      <c r="N3318" s="10"/>
      <c r="O3318" s="12">
        <v>41390</v>
      </c>
      <c r="P3318" s="4" t="s">
        <v>8076</v>
      </c>
      <c r="Q3318" s="10" t="s">
        <v>31</v>
      </c>
      <c r="R3318" s="10" t="s">
        <v>8088</v>
      </c>
      <c r="S3318" s="13" t="s">
        <v>20</v>
      </c>
    </row>
    <row r="3319" spans="1:19" s="10" customFormat="1" ht="15" hidden="1" customHeight="1" x14ac:dyDescent="0.25">
      <c r="A3319" s="10">
        <v>652762</v>
      </c>
      <c r="B3319" s="10" t="s">
        <v>488</v>
      </c>
      <c r="C3319" s="76" t="s">
        <v>8316</v>
      </c>
      <c r="D3319" s="76"/>
      <c r="E3319" s="76"/>
      <c r="F3319" s="10" t="s">
        <v>3663</v>
      </c>
      <c r="G3319" s="11">
        <v>2302.86</v>
      </c>
      <c r="I3319" s="10">
        <v>13</v>
      </c>
      <c r="K3319" s="10">
        <v>14</v>
      </c>
      <c r="L3319" s="10">
        <v>3</v>
      </c>
      <c r="M3319" s="10" t="s">
        <v>45</v>
      </c>
      <c r="O3319" s="12">
        <v>41323</v>
      </c>
      <c r="P3319" s="4" t="s">
        <v>8074</v>
      </c>
      <c r="Q3319" s="10" t="s">
        <v>58</v>
      </c>
      <c r="R3319" s="10" t="s">
        <v>8088</v>
      </c>
      <c r="S3319" s="10" t="s">
        <v>26</v>
      </c>
    </row>
    <row r="3320" spans="1:19" s="10" customFormat="1" ht="15" hidden="1" customHeight="1" x14ac:dyDescent="0.25">
      <c r="A3320" s="10">
        <v>706317</v>
      </c>
      <c r="B3320" s="10" t="s">
        <v>412</v>
      </c>
      <c r="C3320" s="76" t="s">
        <v>8316</v>
      </c>
      <c r="D3320" s="76"/>
      <c r="E3320" s="76"/>
      <c r="F3320" s="10" t="s">
        <v>7994</v>
      </c>
      <c r="G3320" s="10">
        <v>2271</v>
      </c>
      <c r="I3320" s="10">
        <v>14</v>
      </c>
      <c r="J3320" s="10">
        <v>0</v>
      </c>
      <c r="K3320" s="10">
        <v>18</v>
      </c>
      <c r="L3320" s="10">
        <v>1.75</v>
      </c>
      <c r="M3320" s="10" t="s">
        <v>45</v>
      </c>
      <c r="O3320" s="12">
        <v>41544</v>
      </c>
      <c r="P3320" s="4" t="s">
        <v>8081</v>
      </c>
      <c r="Q3320" s="10" t="s">
        <v>39</v>
      </c>
      <c r="R3320" s="10" t="s">
        <v>8088</v>
      </c>
      <c r="S3320" s="10" t="s">
        <v>26</v>
      </c>
    </row>
    <row r="3321" spans="1:19" ht="15" hidden="1" customHeight="1" x14ac:dyDescent="0.25">
      <c r="A3321" s="10">
        <v>670251</v>
      </c>
      <c r="B3321" s="10" t="s">
        <v>2743</v>
      </c>
      <c r="C3321" s="10"/>
      <c r="D3321" s="10"/>
      <c r="E3321" s="10"/>
      <c r="F3321" s="10" t="s">
        <v>5145</v>
      </c>
      <c r="G3321" s="11">
        <v>1588.8</v>
      </c>
      <c r="H3321" s="13"/>
      <c r="I3321" s="10" t="s">
        <v>5146</v>
      </c>
      <c r="J3321" s="47"/>
      <c r="K3321" s="47"/>
      <c r="L3321" s="47"/>
      <c r="M3321" s="10" t="s">
        <v>45</v>
      </c>
      <c r="N3321" s="10"/>
      <c r="O3321" s="12">
        <v>41390</v>
      </c>
      <c r="P3321" s="4" t="s">
        <v>8076</v>
      </c>
      <c r="Q3321" s="10" t="s">
        <v>2490</v>
      </c>
      <c r="R3321" s="10" t="s">
        <v>8088</v>
      </c>
      <c r="S3321" s="13" t="s">
        <v>20</v>
      </c>
    </row>
    <row r="3322" spans="1:19" ht="15" hidden="1" customHeight="1" x14ac:dyDescent="0.25">
      <c r="A3322" s="10">
        <v>670286</v>
      </c>
      <c r="B3322" s="10" t="s">
        <v>2847</v>
      </c>
      <c r="C3322" s="10"/>
      <c r="D3322" s="10"/>
      <c r="E3322" s="10"/>
      <c r="F3322" s="10" t="s">
        <v>5147</v>
      </c>
      <c r="G3322" s="11">
        <v>5197.5</v>
      </c>
      <c r="H3322" s="13"/>
      <c r="I3322" s="10" t="s">
        <v>5148</v>
      </c>
      <c r="J3322" s="10">
        <v>15</v>
      </c>
      <c r="K3322" s="10" t="s">
        <v>5149</v>
      </c>
      <c r="L3322" s="47"/>
      <c r="M3322" s="10" t="s">
        <v>45</v>
      </c>
      <c r="N3322" s="10"/>
      <c r="O3322" s="12">
        <v>41390</v>
      </c>
      <c r="P3322" s="4" t="s">
        <v>8076</v>
      </c>
      <c r="Q3322" s="10" t="s">
        <v>37</v>
      </c>
      <c r="R3322" s="10" t="s">
        <v>8088</v>
      </c>
      <c r="S3322" s="13" t="s">
        <v>20</v>
      </c>
    </row>
    <row r="3323" spans="1:19" ht="15" hidden="1" customHeight="1" x14ac:dyDescent="0.25">
      <c r="A3323" s="10">
        <v>670294</v>
      </c>
      <c r="B3323" s="10" t="s">
        <v>2847</v>
      </c>
      <c r="C3323" s="10"/>
      <c r="D3323" s="10"/>
      <c r="E3323" s="10"/>
      <c r="F3323" s="10" t="s">
        <v>5150</v>
      </c>
      <c r="G3323" s="11">
        <v>4917.5</v>
      </c>
      <c r="H3323" s="13"/>
      <c r="I3323" s="10" t="s">
        <v>5148</v>
      </c>
      <c r="J3323" s="10">
        <v>14</v>
      </c>
      <c r="K3323" s="10" t="s">
        <v>5149</v>
      </c>
      <c r="L3323" s="47"/>
      <c r="M3323" s="10" t="s">
        <v>45</v>
      </c>
      <c r="N3323" s="10"/>
      <c r="O3323" s="12">
        <v>41390</v>
      </c>
      <c r="P3323" s="4" t="s">
        <v>8076</v>
      </c>
      <c r="Q3323" s="10" t="s">
        <v>37</v>
      </c>
      <c r="R3323" s="10" t="s">
        <v>8088</v>
      </c>
      <c r="S3323" s="13" t="s">
        <v>20</v>
      </c>
    </row>
    <row r="3324" spans="1:19" s="10" customFormat="1" ht="15" hidden="1" customHeight="1" x14ac:dyDescent="0.25">
      <c r="A3324" s="10">
        <v>628929</v>
      </c>
      <c r="B3324" s="10" t="s">
        <v>929</v>
      </c>
      <c r="C3324" s="76" t="s">
        <v>8316</v>
      </c>
      <c r="D3324" s="76"/>
      <c r="E3324" s="76"/>
      <c r="F3324" s="10" t="s">
        <v>930</v>
      </c>
      <c r="G3324" s="11">
        <v>830.25</v>
      </c>
      <c r="I3324" s="10">
        <v>14</v>
      </c>
      <c r="K3324" s="10">
        <v>14</v>
      </c>
      <c r="L3324" s="10">
        <v>3</v>
      </c>
      <c r="M3324" s="10" t="s">
        <v>18</v>
      </c>
      <c r="N3324" s="10">
        <v>729022</v>
      </c>
      <c r="O3324" s="12">
        <v>41197</v>
      </c>
      <c r="P3324" s="4" t="s">
        <v>8070</v>
      </c>
      <c r="Q3324" s="10" t="s">
        <v>58</v>
      </c>
      <c r="R3324" s="10" t="s">
        <v>8088</v>
      </c>
      <c r="S3324" s="10" t="s">
        <v>26</v>
      </c>
    </row>
    <row r="3325" spans="1:19" s="10" customFormat="1" ht="15" hidden="1" customHeight="1" x14ac:dyDescent="0.25">
      <c r="A3325" s="10">
        <v>705477</v>
      </c>
      <c r="B3325" s="10" t="s">
        <v>412</v>
      </c>
      <c r="C3325" s="76" t="s">
        <v>8316</v>
      </c>
      <c r="D3325" s="76"/>
      <c r="E3325" s="76"/>
      <c r="F3325" s="10" t="s">
        <v>7901</v>
      </c>
      <c r="G3325" s="10">
        <v>2253.6</v>
      </c>
      <c r="I3325" s="10">
        <v>14</v>
      </c>
      <c r="K3325" s="10">
        <v>18</v>
      </c>
      <c r="L3325" s="10">
        <v>1.75</v>
      </c>
      <c r="M3325" s="10" t="s">
        <v>18</v>
      </c>
      <c r="N3325" s="10">
        <v>893191</v>
      </c>
      <c r="O3325" s="12">
        <v>41529</v>
      </c>
      <c r="P3325" s="4" t="s">
        <v>8081</v>
      </c>
      <c r="Q3325" s="10" t="s">
        <v>34</v>
      </c>
      <c r="R3325" s="10" t="s">
        <v>8088</v>
      </c>
      <c r="S3325" s="10" t="s">
        <v>26</v>
      </c>
    </row>
    <row r="3326" spans="1:19" ht="15" hidden="1" customHeight="1" x14ac:dyDescent="0.25">
      <c r="A3326" s="10">
        <v>670315</v>
      </c>
      <c r="B3326" s="10" t="s">
        <v>144</v>
      </c>
      <c r="C3326" s="10"/>
      <c r="D3326" s="10"/>
      <c r="E3326" s="10"/>
      <c r="F3326" s="10" t="s">
        <v>5153</v>
      </c>
      <c r="G3326" s="11">
        <v>4853.76</v>
      </c>
      <c r="H3326" s="13"/>
      <c r="I3326" s="10" t="s">
        <v>380</v>
      </c>
      <c r="J3326" s="10">
        <v>4</v>
      </c>
      <c r="K3326" s="10" t="s">
        <v>469</v>
      </c>
      <c r="L3326" s="47"/>
      <c r="M3326" s="10" t="s">
        <v>45</v>
      </c>
      <c r="N3326" s="10"/>
      <c r="O3326" s="12">
        <v>41390</v>
      </c>
      <c r="P3326" s="4" t="s">
        <v>8076</v>
      </c>
      <c r="Q3326" s="10" t="s">
        <v>34</v>
      </c>
      <c r="R3326" s="10" t="s">
        <v>8088</v>
      </c>
      <c r="S3326" s="13" t="s">
        <v>20</v>
      </c>
    </row>
    <row r="3327" spans="1:19" ht="15" hidden="1" customHeight="1" x14ac:dyDescent="0.25">
      <c r="A3327" s="10">
        <v>670317</v>
      </c>
      <c r="B3327" s="10" t="s">
        <v>144</v>
      </c>
      <c r="C3327" s="10"/>
      <c r="D3327" s="10"/>
      <c r="E3327" s="10"/>
      <c r="F3327" s="10" t="s">
        <v>5154</v>
      </c>
      <c r="G3327" s="11">
        <v>3218.8</v>
      </c>
      <c r="H3327" s="13"/>
      <c r="I3327" s="10" t="s">
        <v>119</v>
      </c>
      <c r="J3327" s="10">
        <v>6</v>
      </c>
      <c r="K3327" s="10" t="s">
        <v>469</v>
      </c>
      <c r="L3327" s="47"/>
      <c r="M3327" s="10" t="s">
        <v>45</v>
      </c>
      <c r="N3327" s="10"/>
      <c r="O3327" s="12">
        <v>41390</v>
      </c>
      <c r="P3327" s="4" t="s">
        <v>8076</v>
      </c>
      <c r="Q3327" s="10" t="s">
        <v>34</v>
      </c>
      <c r="R3327" s="10" t="s">
        <v>8088</v>
      </c>
      <c r="S3327" s="13" t="s">
        <v>20</v>
      </c>
    </row>
    <row r="3328" spans="1:19" ht="15" hidden="1" customHeight="1" x14ac:dyDescent="0.25">
      <c r="A3328" s="10">
        <v>670318</v>
      </c>
      <c r="B3328" s="10" t="s">
        <v>144</v>
      </c>
      <c r="C3328" s="10"/>
      <c r="D3328" s="10"/>
      <c r="E3328" s="10"/>
      <c r="F3328" s="10" t="s">
        <v>5155</v>
      </c>
      <c r="G3328" s="11">
        <v>2620.42</v>
      </c>
      <c r="H3328" s="13"/>
      <c r="I3328" s="10" t="s">
        <v>108</v>
      </c>
      <c r="J3328" s="10">
        <v>6</v>
      </c>
      <c r="K3328" s="10" t="s">
        <v>469</v>
      </c>
      <c r="L3328" s="47"/>
      <c r="M3328" s="10" t="s">
        <v>45</v>
      </c>
      <c r="N3328" s="10"/>
      <c r="O3328" s="12">
        <v>41390</v>
      </c>
      <c r="P3328" s="4" t="s">
        <v>8076</v>
      </c>
      <c r="Q3328" s="10" t="s">
        <v>34</v>
      </c>
      <c r="R3328" s="10" t="s">
        <v>8088</v>
      </c>
      <c r="S3328" s="13" t="s">
        <v>20</v>
      </c>
    </row>
    <row r="3329" spans="1:19" s="10" customFormat="1" ht="15" hidden="1" customHeight="1" x14ac:dyDescent="0.25">
      <c r="A3329" s="10">
        <v>702740</v>
      </c>
      <c r="B3329" s="10" t="s">
        <v>7680</v>
      </c>
      <c r="C3329" s="76" t="s">
        <v>8316</v>
      </c>
      <c r="D3329" s="76"/>
      <c r="E3329" s="76"/>
      <c r="F3329" s="10" t="s">
        <v>7682</v>
      </c>
      <c r="G3329" s="10">
        <v>1716.48</v>
      </c>
      <c r="I3329" s="10">
        <v>14</v>
      </c>
      <c r="K3329" s="10">
        <v>40</v>
      </c>
      <c r="L3329" s="10">
        <v>1.5</v>
      </c>
      <c r="M3329" s="10" t="s">
        <v>45</v>
      </c>
      <c r="O3329" s="12">
        <v>41528</v>
      </c>
      <c r="P3329" s="4" t="s">
        <v>8081</v>
      </c>
      <c r="Q3329" s="10" t="s">
        <v>3717</v>
      </c>
      <c r="R3329" s="10" t="s">
        <v>8088</v>
      </c>
      <c r="S3329" s="10" t="s">
        <v>26</v>
      </c>
    </row>
    <row r="3330" spans="1:19" ht="15" hidden="1" customHeight="1" x14ac:dyDescent="0.25">
      <c r="A3330" s="10">
        <v>670320</v>
      </c>
      <c r="B3330" s="10" t="s">
        <v>144</v>
      </c>
      <c r="C3330" s="10"/>
      <c r="D3330" s="10"/>
      <c r="E3330" s="10"/>
      <c r="F3330" s="10" t="s">
        <v>5157</v>
      </c>
      <c r="G3330" s="11">
        <v>2300.44</v>
      </c>
      <c r="H3330" s="13"/>
      <c r="I3330" s="10" t="s">
        <v>108</v>
      </c>
      <c r="J3330" s="10">
        <v>8</v>
      </c>
      <c r="K3330" s="10" t="s">
        <v>469</v>
      </c>
      <c r="L3330" s="47"/>
      <c r="M3330" s="10" t="s">
        <v>45</v>
      </c>
      <c r="N3330" s="10"/>
      <c r="O3330" s="12">
        <v>41390</v>
      </c>
      <c r="P3330" s="4" t="s">
        <v>8076</v>
      </c>
      <c r="Q3330" s="10" t="s">
        <v>34</v>
      </c>
      <c r="R3330" s="10" t="s">
        <v>8088</v>
      </c>
      <c r="S3330" s="13" t="s">
        <v>20</v>
      </c>
    </row>
    <row r="3331" spans="1:19" ht="15" hidden="1" customHeight="1" x14ac:dyDescent="0.25">
      <c r="A3331" s="10">
        <v>670323</v>
      </c>
      <c r="B3331" s="10" t="s">
        <v>144</v>
      </c>
      <c r="C3331" s="10"/>
      <c r="D3331" s="10"/>
      <c r="E3331" s="10"/>
      <c r="F3331" s="10" t="s">
        <v>5158</v>
      </c>
      <c r="G3331" s="11">
        <v>1840.76</v>
      </c>
      <c r="H3331" s="13"/>
      <c r="I3331" s="10" t="s">
        <v>343</v>
      </c>
      <c r="J3331" s="10">
        <v>12</v>
      </c>
      <c r="K3331" s="10" t="s">
        <v>5159</v>
      </c>
      <c r="L3331" s="47"/>
      <c r="M3331" s="10" t="s">
        <v>45</v>
      </c>
      <c r="N3331" s="10"/>
      <c r="O3331" s="12">
        <v>41390</v>
      </c>
      <c r="P3331" s="4" t="s">
        <v>8076</v>
      </c>
      <c r="Q3331" s="10" t="s">
        <v>34</v>
      </c>
      <c r="R3331" s="10" t="s">
        <v>8088</v>
      </c>
      <c r="S3331" s="13" t="s">
        <v>20</v>
      </c>
    </row>
    <row r="3332" spans="1:19" ht="15" hidden="1" customHeight="1" x14ac:dyDescent="0.25">
      <c r="A3332" s="10">
        <v>670336</v>
      </c>
      <c r="B3332" s="10" t="s">
        <v>407</v>
      </c>
      <c r="C3332" s="10"/>
      <c r="D3332" s="10"/>
      <c r="E3332" s="10"/>
      <c r="F3332" s="10" t="s">
        <v>5160</v>
      </c>
      <c r="G3332" s="11">
        <v>0</v>
      </c>
      <c r="H3332" s="13"/>
      <c r="I3332" s="10" t="s">
        <v>5161</v>
      </c>
      <c r="J3332" s="10" t="s">
        <v>5162</v>
      </c>
      <c r="K3332" s="47"/>
      <c r="L3332" s="47"/>
      <c r="M3332" s="10" t="s">
        <v>45</v>
      </c>
      <c r="N3332" s="10"/>
      <c r="O3332" s="12">
        <v>41390</v>
      </c>
      <c r="P3332" s="4" t="s">
        <v>8076</v>
      </c>
      <c r="Q3332" s="10" t="s">
        <v>3717</v>
      </c>
      <c r="R3332" s="10" t="s">
        <v>8088</v>
      </c>
      <c r="S3332" s="13" t="s">
        <v>20</v>
      </c>
    </row>
    <row r="3333" spans="1:19" ht="15" hidden="1" customHeight="1" x14ac:dyDescent="0.25">
      <c r="A3333" s="10">
        <v>670337</v>
      </c>
      <c r="B3333" s="10" t="s">
        <v>407</v>
      </c>
      <c r="C3333" s="10"/>
      <c r="D3333" s="10"/>
      <c r="E3333" s="10"/>
      <c r="F3333" s="10" t="s">
        <v>5163</v>
      </c>
      <c r="G3333" s="11">
        <v>0</v>
      </c>
      <c r="H3333" s="13"/>
      <c r="I3333" s="10" t="s">
        <v>5164</v>
      </c>
      <c r="J3333" s="10" t="s">
        <v>5165</v>
      </c>
      <c r="K3333" s="47"/>
      <c r="L3333" s="47"/>
      <c r="M3333" s="10" t="s">
        <v>45</v>
      </c>
      <c r="N3333" s="10"/>
      <c r="O3333" s="12">
        <v>41390</v>
      </c>
      <c r="P3333" s="4" t="s">
        <v>8076</v>
      </c>
      <c r="Q3333" s="10" t="s">
        <v>3717</v>
      </c>
      <c r="R3333" s="10" t="s">
        <v>8088</v>
      </c>
      <c r="S3333" s="13" t="s">
        <v>20</v>
      </c>
    </row>
    <row r="3334" spans="1:19" ht="15" hidden="1" customHeight="1" x14ac:dyDescent="0.25">
      <c r="A3334" s="10">
        <v>670342</v>
      </c>
      <c r="B3334" s="10" t="s">
        <v>1894</v>
      </c>
      <c r="C3334" s="10"/>
      <c r="D3334" s="10"/>
      <c r="E3334" s="10"/>
      <c r="F3334" s="10" t="s">
        <v>5166</v>
      </c>
      <c r="G3334" s="11">
        <v>21024</v>
      </c>
      <c r="H3334" s="13"/>
      <c r="I3334" s="10" t="s">
        <v>108</v>
      </c>
      <c r="J3334" s="10">
        <v>12</v>
      </c>
      <c r="K3334" s="10">
        <v>2</v>
      </c>
      <c r="L3334" s="47"/>
      <c r="M3334" s="10" t="s">
        <v>45</v>
      </c>
      <c r="N3334" s="10"/>
      <c r="O3334" s="12">
        <v>41390</v>
      </c>
      <c r="P3334" s="4" t="s">
        <v>8076</v>
      </c>
      <c r="Q3334" s="10" t="s">
        <v>254</v>
      </c>
      <c r="R3334" s="10" t="s">
        <v>8088</v>
      </c>
      <c r="S3334" s="13" t="s">
        <v>20</v>
      </c>
    </row>
    <row r="3335" spans="1:19" ht="15" hidden="1" customHeight="1" x14ac:dyDescent="0.25">
      <c r="A3335" s="10">
        <v>636068</v>
      </c>
      <c r="B3335" s="10" t="s">
        <v>336</v>
      </c>
      <c r="C3335" s="10"/>
      <c r="D3335" s="10" t="s">
        <v>8556</v>
      </c>
      <c r="E3335" s="10"/>
      <c r="F3335" s="10" t="s">
        <v>563</v>
      </c>
      <c r="G3335" s="11">
        <v>2010</v>
      </c>
      <c r="H3335" s="13"/>
      <c r="I3335" s="10">
        <v>7</v>
      </c>
      <c r="J3335" s="47"/>
      <c r="K3335" s="10">
        <v>8</v>
      </c>
      <c r="L3335" s="10">
        <v>2</v>
      </c>
      <c r="M3335" s="10" t="s">
        <v>18</v>
      </c>
      <c r="N3335" s="10">
        <v>744117</v>
      </c>
      <c r="O3335" s="12">
        <v>41227</v>
      </c>
      <c r="P3335" s="4" t="s">
        <v>8071</v>
      </c>
      <c r="Q3335" s="10" t="s">
        <v>49</v>
      </c>
      <c r="R3335" s="47" t="s">
        <v>8087</v>
      </c>
      <c r="S3335" s="13" t="s">
        <v>20</v>
      </c>
    </row>
    <row r="3336" spans="1:19" ht="15" hidden="1" customHeight="1" x14ac:dyDescent="0.25">
      <c r="A3336" s="10">
        <v>673703</v>
      </c>
      <c r="B3336" s="10" t="s">
        <v>336</v>
      </c>
      <c r="C3336" s="10"/>
      <c r="D3336" s="10" t="s">
        <v>8556</v>
      </c>
      <c r="E3336" s="10"/>
      <c r="F3336" s="10" t="s">
        <v>563</v>
      </c>
      <c r="G3336" s="11">
        <v>2010</v>
      </c>
      <c r="H3336" s="13"/>
      <c r="I3336" s="10">
        <v>7</v>
      </c>
      <c r="J3336" s="47"/>
      <c r="K3336" s="10">
        <v>8</v>
      </c>
      <c r="L3336" s="10">
        <v>2</v>
      </c>
      <c r="M3336" s="10" t="s">
        <v>18</v>
      </c>
      <c r="N3336" s="10">
        <v>819581</v>
      </c>
      <c r="O3336" s="12">
        <v>41389</v>
      </c>
      <c r="P3336" s="4" t="s">
        <v>8076</v>
      </c>
      <c r="Q3336" s="10" t="s">
        <v>47</v>
      </c>
      <c r="R3336" s="47" t="s">
        <v>8087</v>
      </c>
      <c r="S3336" s="13" t="s">
        <v>20</v>
      </c>
    </row>
    <row r="3337" spans="1:19" ht="15" hidden="1" customHeight="1" x14ac:dyDescent="0.25">
      <c r="A3337" s="47">
        <v>702563</v>
      </c>
      <c r="B3337" s="47" t="s">
        <v>505</v>
      </c>
      <c r="C3337" s="47"/>
      <c r="D3337" s="10" t="s">
        <v>8558</v>
      </c>
      <c r="E3337" s="47"/>
      <c r="F3337" s="47" t="s">
        <v>7658</v>
      </c>
      <c r="G3337" s="47">
        <v>2053.2600000000002</v>
      </c>
      <c r="H3337" s="13"/>
      <c r="I3337" s="47" t="s">
        <v>168</v>
      </c>
      <c r="J3337" s="47" t="s">
        <v>7659</v>
      </c>
      <c r="K3337" s="47"/>
      <c r="L3337" s="47"/>
      <c r="M3337" s="47" t="s">
        <v>18</v>
      </c>
      <c r="N3337" s="47">
        <v>884408</v>
      </c>
      <c r="O3337" s="48">
        <v>41513</v>
      </c>
      <c r="P3337" s="50" t="s">
        <v>8080</v>
      </c>
      <c r="Q3337" s="47" t="s">
        <v>39</v>
      </c>
      <c r="R3337" s="10" t="s">
        <v>8088</v>
      </c>
      <c r="S3337" s="13" t="s">
        <v>20</v>
      </c>
    </row>
    <row r="3338" spans="1:19" s="10" customFormat="1" ht="15" hidden="1" customHeight="1" x14ac:dyDescent="0.25">
      <c r="A3338" s="10">
        <v>638327</v>
      </c>
      <c r="B3338" s="10" t="s">
        <v>142</v>
      </c>
      <c r="C3338" s="76" t="s">
        <v>8316</v>
      </c>
      <c r="D3338" s="76"/>
      <c r="E3338" s="76"/>
      <c r="F3338" s="10" t="s">
        <v>2218</v>
      </c>
      <c r="G3338" s="11">
        <v>2060.8000000000002</v>
      </c>
      <c r="I3338" s="10">
        <v>15</v>
      </c>
      <c r="J3338" s="10">
        <v>0</v>
      </c>
      <c r="K3338" s="10">
        <v>18</v>
      </c>
      <c r="L3338" s="10">
        <v>2</v>
      </c>
      <c r="M3338" s="10" t="s">
        <v>45</v>
      </c>
      <c r="O3338" s="12">
        <v>41255</v>
      </c>
      <c r="P3338" s="4" t="s">
        <v>8072</v>
      </c>
      <c r="Q3338" s="10" t="s">
        <v>87</v>
      </c>
      <c r="R3338" s="10" t="s">
        <v>8088</v>
      </c>
      <c r="S3338" s="10" t="s">
        <v>26</v>
      </c>
    </row>
    <row r="3339" spans="1:19" ht="15" hidden="1" customHeight="1" x14ac:dyDescent="0.25">
      <c r="A3339" s="10">
        <v>687107</v>
      </c>
      <c r="B3339" s="10" t="s">
        <v>1134</v>
      </c>
      <c r="C3339" s="10"/>
      <c r="D3339" s="10" t="s">
        <v>8575</v>
      </c>
      <c r="E3339" s="10"/>
      <c r="F3339" s="10" t="s">
        <v>3986</v>
      </c>
      <c r="G3339" s="11">
        <v>2053.75</v>
      </c>
      <c r="H3339" s="13"/>
      <c r="I3339" s="10">
        <v>18</v>
      </c>
      <c r="J3339" s="10" t="s">
        <v>3987</v>
      </c>
      <c r="K3339" s="47"/>
      <c r="L3339" s="47"/>
      <c r="M3339" s="10" t="s">
        <v>18</v>
      </c>
      <c r="N3339" s="10">
        <v>851261</v>
      </c>
      <c r="O3339" s="12">
        <v>41449</v>
      </c>
      <c r="P3339" s="4" t="s">
        <v>8078</v>
      </c>
      <c r="Q3339" s="10" t="s">
        <v>19</v>
      </c>
      <c r="R3339" s="47" t="s">
        <v>8087</v>
      </c>
      <c r="S3339" s="13" t="s">
        <v>20</v>
      </c>
    </row>
    <row r="3340" spans="1:19" ht="15" hidden="1" customHeight="1" x14ac:dyDescent="0.25">
      <c r="A3340" s="10">
        <v>670423</v>
      </c>
      <c r="B3340" s="10" t="s">
        <v>5008</v>
      </c>
      <c r="C3340" s="10"/>
      <c r="D3340" s="10"/>
      <c r="E3340" s="10"/>
      <c r="F3340" s="10" t="s">
        <v>5173</v>
      </c>
      <c r="G3340" s="11">
        <v>1923</v>
      </c>
      <c r="H3340" s="13"/>
      <c r="I3340" s="10" t="s">
        <v>108</v>
      </c>
      <c r="J3340" s="10" t="s">
        <v>5174</v>
      </c>
      <c r="K3340" s="47"/>
      <c r="L3340" s="47"/>
      <c r="M3340" s="10" t="s">
        <v>45</v>
      </c>
      <c r="N3340" s="10"/>
      <c r="O3340" s="12">
        <v>41393</v>
      </c>
      <c r="P3340" s="4" t="s">
        <v>8076</v>
      </c>
      <c r="Q3340" s="10" t="s">
        <v>19</v>
      </c>
      <c r="R3340" s="10" t="s">
        <v>8088</v>
      </c>
      <c r="S3340" s="13" t="s">
        <v>20</v>
      </c>
    </row>
    <row r="3341" spans="1:19" ht="15" hidden="1" customHeight="1" x14ac:dyDescent="0.25">
      <c r="A3341" s="10">
        <v>670429</v>
      </c>
      <c r="B3341" s="10" t="s">
        <v>64</v>
      </c>
      <c r="C3341" s="10"/>
      <c r="D3341" s="10"/>
      <c r="E3341" s="10"/>
      <c r="F3341" s="10" t="s">
        <v>5175</v>
      </c>
      <c r="G3341" s="11">
        <v>3095</v>
      </c>
      <c r="H3341" s="13"/>
      <c r="I3341" s="10" t="s">
        <v>119</v>
      </c>
      <c r="J3341" s="10" t="s">
        <v>5176</v>
      </c>
      <c r="K3341" s="47"/>
      <c r="L3341" s="47"/>
      <c r="M3341" s="10" t="s">
        <v>45</v>
      </c>
      <c r="N3341" s="10"/>
      <c r="O3341" s="12">
        <v>41393</v>
      </c>
      <c r="P3341" s="4" t="s">
        <v>8076</v>
      </c>
      <c r="Q3341" s="10" t="s">
        <v>29</v>
      </c>
      <c r="R3341" s="10" t="s">
        <v>8088</v>
      </c>
      <c r="S3341" s="13" t="s">
        <v>20</v>
      </c>
    </row>
    <row r="3342" spans="1:19" ht="15" hidden="1" customHeight="1" x14ac:dyDescent="0.25">
      <c r="A3342" s="10">
        <v>670488</v>
      </c>
      <c r="B3342" s="10" t="s">
        <v>1221</v>
      </c>
      <c r="C3342" s="10"/>
      <c r="D3342" s="10"/>
      <c r="E3342" s="10"/>
      <c r="F3342" s="10" t="s">
        <v>5177</v>
      </c>
      <c r="G3342" s="11">
        <v>1660.5</v>
      </c>
      <c r="H3342" s="13"/>
      <c r="I3342" s="10">
        <v>7.375</v>
      </c>
      <c r="J3342" s="10" t="s">
        <v>5178</v>
      </c>
      <c r="K3342" s="47"/>
      <c r="L3342" s="47"/>
      <c r="M3342" s="10" t="s">
        <v>45</v>
      </c>
      <c r="N3342" s="10"/>
      <c r="O3342" s="12">
        <v>41393</v>
      </c>
      <c r="P3342" s="4" t="s">
        <v>8076</v>
      </c>
      <c r="Q3342" s="10" t="s">
        <v>42</v>
      </c>
      <c r="R3342" s="10" t="s">
        <v>8088</v>
      </c>
      <c r="S3342" s="13" t="s">
        <v>20</v>
      </c>
    </row>
    <row r="3343" spans="1:19" ht="15" hidden="1" customHeight="1" x14ac:dyDescent="0.25">
      <c r="A3343" s="10">
        <v>665716</v>
      </c>
      <c r="B3343" s="10" t="s">
        <v>1335</v>
      </c>
      <c r="C3343" s="10"/>
      <c r="D3343" s="10"/>
      <c r="E3343" s="10"/>
      <c r="F3343" s="10" t="s">
        <v>4750</v>
      </c>
      <c r="G3343" s="11">
        <v>1383</v>
      </c>
      <c r="H3343" s="13"/>
      <c r="I3343" s="10">
        <v>8</v>
      </c>
      <c r="J3343" s="47"/>
      <c r="K3343" s="10">
        <v>15</v>
      </c>
      <c r="L3343" s="10">
        <v>4</v>
      </c>
      <c r="M3343" s="10" t="s">
        <v>45</v>
      </c>
      <c r="N3343" s="10"/>
      <c r="O3343" s="12">
        <v>41373</v>
      </c>
      <c r="P3343" s="4" t="s">
        <v>8076</v>
      </c>
      <c r="Q3343" s="10" t="s">
        <v>42</v>
      </c>
      <c r="R3343" s="10" t="s">
        <v>8088</v>
      </c>
      <c r="S3343" s="13" t="s">
        <v>20</v>
      </c>
    </row>
    <row r="3344" spans="1:19" ht="15" hidden="1" customHeight="1" x14ac:dyDescent="0.25">
      <c r="A3344" s="10">
        <v>670591</v>
      </c>
      <c r="B3344" s="10" t="s">
        <v>132</v>
      </c>
      <c r="C3344" s="10"/>
      <c r="D3344" s="10"/>
      <c r="E3344" s="10"/>
      <c r="F3344" s="10" t="s">
        <v>133</v>
      </c>
      <c r="G3344" s="11">
        <v>1168.0999999999999</v>
      </c>
      <c r="H3344" s="47"/>
      <c r="I3344" s="10" t="s">
        <v>134</v>
      </c>
      <c r="J3344" s="10" t="s">
        <v>135</v>
      </c>
      <c r="K3344" s="47"/>
      <c r="L3344" s="47"/>
      <c r="M3344" s="10" t="s">
        <v>45</v>
      </c>
      <c r="N3344" s="10"/>
      <c r="O3344" s="12">
        <v>41393</v>
      </c>
      <c r="P3344" s="4" t="s">
        <v>8076</v>
      </c>
      <c r="Q3344" s="10" t="s">
        <v>2852</v>
      </c>
      <c r="R3344" s="47" t="s">
        <v>8087</v>
      </c>
      <c r="S3344" s="13" t="s">
        <v>20</v>
      </c>
    </row>
    <row r="3345" spans="1:19" ht="15" hidden="1" customHeight="1" x14ac:dyDescent="0.25">
      <c r="A3345" s="10">
        <v>670598</v>
      </c>
      <c r="B3345" s="10" t="s">
        <v>472</v>
      </c>
      <c r="C3345" s="10"/>
      <c r="D3345" s="10"/>
      <c r="E3345" s="10"/>
      <c r="F3345" s="10" t="s">
        <v>5180</v>
      </c>
      <c r="G3345" s="11">
        <v>1014.3</v>
      </c>
      <c r="H3345" s="13"/>
      <c r="I3345" s="10">
        <v>4.375</v>
      </c>
      <c r="J3345" s="10" t="s">
        <v>5181</v>
      </c>
      <c r="K3345" s="47"/>
      <c r="L3345" s="47"/>
      <c r="M3345" s="10" t="s">
        <v>45</v>
      </c>
      <c r="N3345" s="10"/>
      <c r="O3345" s="12">
        <v>41393</v>
      </c>
      <c r="P3345" s="4" t="s">
        <v>8076</v>
      </c>
      <c r="Q3345" s="10" t="s">
        <v>39</v>
      </c>
      <c r="R3345" s="10" t="s">
        <v>8088</v>
      </c>
      <c r="S3345" s="13" t="s">
        <v>20</v>
      </c>
    </row>
    <row r="3346" spans="1:19" ht="15" hidden="1" customHeight="1" x14ac:dyDescent="0.25">
      <c r="A3346" s="10">
        <v>670628</v>
      </c>
      <c r="B3346" s="10" t="s">
        <v>15</v>
      </c>
      <c r="C3346" s="10"/>
      <c r="D3346" s="10"/>
      <c r="E3346" s="10"/>
      <c r="F3346" s="10" t="s">
        <v>5182</v>
      </c>
      <c r="G3346" s="11">
        <v>1096</v>
      </c>
      <c r="H3346" s="13"/>
      <c r="I3346" s="10">
        <v>4</v>
      </c>
      <c r="J3346" s="10">
        <v>2</v>
      </c>
      <c r="K3346" s="10">
        <v>8</v>
      </c>
      <c r="L3346" s="10">
        <v>2</v>
      </c>
      <c r="M3346" s="10" t="s">
        <v>45</v>
      </c>
      <c r="N3346" s="10"/>
      <c r="O3346" s="12">
        <v>41393</v>
      </c>
      <c r="P3346" s="4" t="s">
        <v>8076</v>
      </c>
      <c r="Q3346" s="10" t="s">
        <v>49</v>
      </c>
      <c r="R3346" s="10" t="s">
        <v>8088</v>
      </c>
      <c r="S3346" s="13" t="s">
        <v>20</v>
      </c>
    </row>
    <row r="3347" spans="1:19" ht="15" hidden="1" customHeight="1" x14ac:dyDescent="0.25">
      <c r="A3347" s="10">
        <v>670633</v>
      </c>
      <c r="B3347" s="10" t="s">
        <v>15</v>
      </c>
      <c r="C3347" s="10"/>
      <c r="D3347" s="10"/>
      <c r="E3347" s="10"/>
      <c r="F3347" s="10" t="s">
        <v>5183</v>
      </c>
      <c r="G3347" s="11">
        <v>1049.0999999999999</v>
      </c>
      <c r="H3347" s="13"/>
      <c r="I3347" s="10">
        <v>4</v>
      </c>
      <c r="J3347" s="10">
        <v>2</v>
      </c>
      <c r="K3347" s="10">
        <v>12</v>
      </c>
      <c r="L3347" s="10">
        <v>2</v>
      </c>
      <c r="M3347" s="10" t="s">
        <v>45</v>
      </c>
      <c r="N3347" s="10"/>
      <c r="O3347" s="12">
        <v>41393</v>
      </c>
      <c r="P3347" s="4" t="s">
        <v>8076</v>
      </c>
      <c r="Q3347" s="10" t="s">
        <v>49</v>
      </c>
      <c r="R3347" s="10" t="s">
        <v>8088</v>
      </c>
      <c r="S3347" s="13" t="s">
        <v>20</v>
      </c>
    </row>
    <row r="3348" spans="1:19" s="10" customFormat="1" ht="15" hidden="1" customHeight="1" x14ac:dyDescent="0.25">
      <c r="A3348" s="10">
        <v>652750</v>
      </c>
      <c r="B3348" s="10" t="s">
        <v>3657</v>
      </c>
      <c r="C3348" s="76" t="s">
        <v>8316</v>
      </c>
      <c r="D3348" s="76"/>
      <c r="E3348" s="76"/>
      <c r="F3348" s="10" t="s">
        <v>3658</v>
      </c>
      <c r="G3348" s="11">
        <v>1379</v>
      </c>
      <c r="I3348" s="10">
        <v>15</v>
      </c>
      <c r="J3348" s="10">
        <v>0</v>
      </c>
      <c r="K3348" s="10">
        <v>24</v>
      </c>
      <c r="L3348" s="10">
        <v>2</v>
      </c>
      <c r="M3348" s="10" t="s">
        <v>45</v>
      </c>
      <c r="O3348" s="12">
        <v>41323</v>
      </c>
      <c r="P3348" s="4" t="s">
        <v>8074</v>
      </c>
      <c r="Q3348" s="10" t="s">
        <v>87</v>
      </c>
      <c r="R3348" s="10" t="s">
        <v>8088</v>
      </c>
      <c r="S3348" s="10" t="s">
        <v>26</v>
      </c>
    </row>
    <row r="3349" spans="1:19" ht="15" hidden="1" customHeight="1" x14ac:dyDescent="0.25">
      <c r="A3349" s="10">
        <v>670658</v>
      </c>
      <c r="B3349" s="10" t="s">
        <v>1221</v>
      </c>
      <c r="C3349" s="10"/>
      <c r="D3349" s="10"/>
      <c r="E3349" s="10"/>
      <c r="F3349" s="10" t="s">
        <v>5185</v>
      </c>
      <c r="G3349" s="11">
        <v>1640.25</v>
      </c>
      <c r="H3349" s="13"/>
      <c r="I3349" s="10" t="s">
        <v>5186</v>
      </c>
      <c r="J3349" s="10" t="s">
        <v>5187</v>
      </c>
      <c r="K3349" s="10">
        <v>3</v>
      </c>
      <c r="L3349" s="47"/>
      <c r="M3349" s="10" t="s">
        <v>45</v>
      </c>
      <c r="N3349" s="10"/>
      <c r="O3349" s="12">
        <v>41393</v>
      </c>
      <c r="P3349" s="4" t="s">
        <v>8076</v>
      </c>
      <c r="Q3349" s="10" t="s">
        <v>49</v>
      </c>
      <c r="R3349" s="10" t="s">
        <v>8088</v>
      </c>
      <c r="S3349" s="13" t="s">
        <v>20</v>
      </c>
    </row>
    <row r="3350" spans="1:19" ht="15" hidden="1" customHeight="1" x14ac:dyDescent="0.25">
      <c r="A3350" s="47">
        <v>706470</v>
      </c>
      <c r="B3350" s="47" t="s">
        <v>8001</v>
      </c>
      <c r="C3350" s="47"/>
      <c r="D3350" s="47"/>
      <c r="E3350" s="47"/>
      <c r="F3350" s="47" t="s">
        <v>8002</v>
      </c>
      <c r="G3350" s="47">
        <v>1381.75</v>
      </c>
      <c r="H3350" s="13"/>
      <c r="I3350" s="47">
        <v>10</v>
      </c>
      <c r="J3350" s="47" t="s">
        <v>8003</v>
      </c>
      <c r="K3350" s="47"/>
      <c r="L3350" s="47"/>
      <c r="M3350" s="47" t="s">
        <v>45</v>
      </c>
      <c r="N3350" s="47"/>
      <c r="O3350" s="48">
        <v>41544</v>
      </c>
      <c r="P3350" s="50" t="s">
        <v>8081</v>
      </c>
      <c r="Q3350" s="47" t="s">
        <v>87</v>
      </c>
      <c r="R3350" s="10" t="s">
        <v>8088</v>
      </c>
      <c r="S3350" s="13" t="s">
        <v>20</v>
      </c>
    </row>
    <row r="3351" spans="1:19" s="10" customFormat="1" ht="15" hidden="1" customHeight="1" x14ac:dyDescent="0.25">
      <c r="A3351" s="10">
        <v>667282</v>
      </c>
      <c r="B3351" s="10" t="s">
        <v>442</v>
      </c>
      <c r="C3351" s="76" t="s">
        <v>8316</v>
      </c>
      <c r="D3351" s="76"/>
      <c r="E3351" s="76"/>
      <c r="F3351" s="10" t="s">
        <v>4876</v>
      </c>
      <c r="G3351" s="11">
        <v>6270</v>
      </c>
      <c r="I3351" s="10">
        <v>16</v>
      </c>
      <c r="J3351" s="10">
        <v>0</v>
      </c>
      <c r="K3351" s="10">
        <v>19</v>
      </c>
      <c r="L3351" s="10">
        <v>1.5</v>
      </c>
      <c r="M3351" s="10" t="s">
        <v>45</v>
      </c>
      <c r="O3351" s="12">
        <v>41380</v>
      </c>
      <c r="P3351" s="4" t="s">
        <v>8076</v>
      </c>
      <c r="Q3351" s="10" t="s">
        <v>75</v>
      </c>
      <c r="R3351" s="10" t="s">
        <v>8088</v>
      </c>
      <c r="S3351" s="10" t="s">
        <v>26</v>
      </c>
    </row>
    <row r="3352" spans="1:19" s="10" customFormat="1" ht="15" hidden="1" customHeight="1" x14ac:dyDescent="0.25">
      <c r="A3352" s="10">
        <v>664254</v>
      </c>
      <c r="B3352" s="10" t="s">
        <v>4596</v>
      </c>
      <c r="C3352" s="76" t="s">
        <v>8316</v>
      </c>
      <c r="D3352" s="76"/>
      <c r="E3352" s="76"/>
      <c r="F3352" s="10" t="s">
        <v>4597</v>
      </c>
      <c r="G3352" s="11">
        <v>5189</v>
      </c>
      <c r="I3352" s="10">
        <v>16</v>
      </c>
      <c r="J3352" s="10">
        <v>0</v>
      </c>
      <c r="K3352" s="10">
        <v>19</v>
      </c>
      <c r="L3352" s="10">
        <v>2</v>
      </c>
      <c r="M3352" s="10" t="s">
        <v>45</v>
      </c>
      <c r="O3352" s="12">
        <v>41367</v>
      </c>
      <c r="P3352" s="4" t="s">
        <v>8076</v>
      </c>
      <c r="Q3352" s="10" t="s">
        <v>25</v>
      </c>
      <c r="R3352" s="10" t="s">
        <v>8088</v>
      </c>
      <c r="S3352" s="10" t="s">
        <v>26</v>
      </c>
    </row>
    <row r="3353" spans="1:19" s="10" customFormat="1" ht="15" hidden="1" customHeight="1" x14ac:dyDescent="0.25">
      <c r="A3353" s="10">
        <v>644168</v>
      </c>
      <c r="B3353" s="10" t="s">
        <v>41</v>
      </c>
      <c r="C3353" s="76" t="s">
        <v>8316</v>
      </c>
      <c r="D3353" s="76"/>
      <c r="E3353" s="76"/>
      <c r="F3353" s="10" t="s">
        <v>2767</v>
      </c>
      <c r="G3353" s="11">
        <v>1165.5</v>
      </c>
      <c r="I3353" s="10">
        <v>16</v>
      </c>
      <c r="J3353" s="10">
        <v>0</v>
      </c>
      <c r="K3353" s="10">
        <v>20</v>
      </c>
      <c r="L3353" s="10">
        <v>1.5</v>
      </c>
      <c r="M3353" s="10" t="s">
        <v>45</v>
      </c>
      <c r="O3353" s="12">
        <v>41278</v>
      </c>
      <c r="P3353" s="4" t="s">
        <v>8073</v>
      </c>
      <c r="Q3353" s="10" t="s">
        <v>42</v>
      </c>
      <c r="R3353" s="10" t="s">
        <v>8088</v>
      </c>
      <c r="S3353" s="10" t="s">
        <v>26</v>
      </c>
    </row>
    <row r="3354" spans="1:19" s="10" customFormat="1" ht="15" hidden="1" customHeight="1" x14ac:dyDescent="0.25">
      <c r="A3354" s="10">
        <v>633293</v>
      </c>
      <c r="B3354" s="10" t="s">
        <v>115</v>
      </c>
      <c r="C3354" s="76" t="s">
        <v>8316</v>
      </c>
      <c r="D3354" s="76"/>
      <c r="E3354" s="76"/>
      <c r="F3354" s="10" t="s">
        <v>1685</v>
      </c>
      <c r="G3354" s="11">
        <v>1056.93</v>
      </c>
      <c r="I3354" s="10">
        <v>16</v>
      </c>
      <c r="K3354" s="10">
        <v>29.75</v>
      </c>
      <c r="L3354" s="10">
        <v>1</v>
      </c>
      <c r="M3354" s="10" t="s">
        <v>45</v>
      </c>
      <c r="O3354" s="12">
        <v>41228</v>
      </c>
      <c r="P3354" s="4" t="s">
        <v>8071</v>
      </c>
      <c r="Q3354" s="10" t="s">
        <v>47</v>
      </c>
      <c r="R3354" s="10" t="s">
        <v>8088</v>
      </c>
      <c r="S3354" s="10" t="s">
        <v>26</v>
      </c>
    </row>
    <row r="3355" spans="1:19" s="10" customFormat="1" ht="15" hidden="1" customHeight="1" x14ac:dyDescent="0.25">
      <c r="A3355" s="10">
        <v>631796</v>
      </c>
      <c r="B3355" s="10" t="s">
        <v>125</v>
      </c>
      <c r="C3355" s="76" t="s">
        <v>8316</v>
      </c>
      <c r="D3355" s="76"/>
      <c r="E3355" s="76"/>
      <c r="F3355" s="10" t="s">
        <v>261</v>
      </c>
      <c r="G3355" s="11">
        <v>3042.4</v>
      </c>
      <c r="I3355" s="10">
        <v>17.75</v>
      </c>
      <c r="J3355" s="10">
        <v>0</v>
      </c>
      <c r="K3355" s="10">
        <v>19.75</v>
      </c>
      <c r="L3355" s="10">
        <v>2.25</v>
      </c>
      <c r="M3355" s="10" t="s">
        <v>18</v>
      </c>
      <c r="N3355" s="10">
        <v>735485</v>
      </c>
      <c r="O3355" s="12">
        <v>41208</v>
      </c>
      <c r="P3355" s="4" t="s">
        <v>8070</v>
      </c>
      <c r="Q3355" s="10" t="s">
        <v>37</v>
      </c>
      <c r="R3355" s="10" t="s">
        <v>8087</v>
      </c>
      <c r="S3355" s="10" t="s">
        <v>26</v>
      </c>
    </row>
    <row r="3356" spans="1:19" s="10" customFormat="1" ht="15" hidden="1" customHeight="1" x14ac:dyDescent="0.25">
      <c r="A3356" s="10">
        <v>648323</v>
      </c>
      <c r="B3356" s="10" t="s">
        <v>125</v>
      </c>
      <c r="C3356" s="76" t="s">
        <v>8316</v>
      </c>
      <c r="D3356" s="76"/>
      <c r="E3356" s="76"/>
      <c r="F3356" s="10" t="s">
        <v>261</v>
      </c>
      <c r="G3356" s="11">
        <v>2856.4</v>
      </c>
      <c r="I3356" s="10">
        <v>17.75</v>
      </c>
      <c r="J3356" s="10">
        <v>0</v>
      </c>
      <c r="K3356" s="10">
        <v>19.75</v>
      </c>
      <c r="L3356" s="10">
        <v>2.25</v>
      </c>
      <c r="M3356" s="10" t="s">
        <v>18</v>
      </c>
      <c r="N3356" s="10">
        <v>770692</v>
      </c>
      <c r="O3356" s="12">
        <v>41292</v>
      </c>
      <c r="P3356" s="4" t="s">
        <v>8073</v>
      </c>
      <c r="Q3356" s="10" t="s">
        <v>31</v>
      </c>
      <c r="R3356" s="10" t="s">
        <v>8087</v>
      </c>
      <c r="S3356" s="10" t="s">
        <v>26</v>
      </c>
    </row>
    <row r="3357" spans="1:19" ht="15" hidden="1" customHeight="1" x14ac:dyDescent="0.25">
      <c r="A3357" s="10">
        <v>670807</v>
      </c>
      <c r="B3357" s="10" t="s">
        <v>5194</v>
      </c>
      <c r="C3357" s="10"/>
      <c r="D3357" s="10"/>
      <c r="E3357" s="10"/>
      <c r="F3357" s="10" t="s">
        <v>5195</v>
      </c>
      <c r="G3357" s="11">
        <v>0</v>
      </c>
      <c r="H3357" s="13"/>
      <c r="I3357" s="10">
        <v>18</v>
      </c>
      <c r="J3357" s="10">
        <v>8</v>
      </c>
      <c r="K3357" s="10" t="s">
        <v>5196</v>
      </c>
      <c r="L3357" s="47"/>
      <c r="M3357" s="10" t="s">
        <v>45</v>
      </c>
      <c r="N3357" s="10"/>
      <c r="O3357" s="12">
        <v>41394</v>
      </c>
      <c r="P3357" s="4" t="s">
        <v>8076</v>
      </c>
      <c r="Q3357" s="10" t="s">
        <v>987</v>
      </c>
      <c r="R3357" s="10" t="s">
        <v>8088</v>
      </c>
      <c r="S3357" s="13" t="s">
        <v>20</v>
      </c>
    </row>
    <row r="3358" spans="1:19" s="10" customFormat="1" ht="15" hidden="1" customHeight="1" x14ac:dyDescent="0.25">
      <c r="A3358" s="10">
        <v>662697</v>
      </c>
      <c r="B3358" s="10" t="s">
        <v>125</v>
      </c>
      <c r="C3358" s="76" t="s">
        <v>8316</v>
      </c>
      <c r="D3358" s="76"/>
      <c r="E3358" s="76"/>
      <c r="F3358" s="10" t="s">
        <v>261</v>
      </c>
      <c r="G3358" s="11">
        <v>3185.6</v>
      </c>
      <c r="I3358" s="10">
        <v>17.75</v>
      </c>
      <c r="J3358" s="10">
        <v>0</v>
      </c>
      <c r="K3358" s="10">
        <v>19.75</v>
      </c>
      <c r="L3358" s="10">
        <v>2.25</v>
      </c>
      <c r="M3358" s="10" t="s">
        <v>45</v>
      </c>
      <c r="O3358" s="12">
        <v>41360</v>
      </c>
      <c r="P3358" s="4" t="s">
        <v>8075</v>
      </c>
      <c r="Q3358" s="10" t="s">
        <v>49</v>
      </c>
      <c r="R3358" s="10" t="s">
        <v>8088</v>
      </c>
      <c r="S3358" s="10" t="s">
        <v>26</v>
      </c>
    </row>
    <row r="3359" spans="1:19" ht="15" hidden="1" customHeight="1" x14ac:dyDescent="0.25">
      <c r="A3359" s="10">
        <v>670848</v>
      </c>
      <c r="B3359" s="10" t="s">
        <v>206</v>
      </c>
      <c r="C3359" s="10"/>
      <c r="D3359" s="10"/>
      <c r="E3359" s="10"/>
      <c r="F3359" s="10" t="s">
        <v>5197</v>
      </c>
      <c r="G3359" s="11">
        <v>1562</v>
      </c>
      <c r="H3359" s="13"/>
      <c r="I3359" s="10">
        <v>9.5</v>
      </c>
      <c r="J3359" s="10" t="s">
        <v>5198</v>
      </c>
      <c r="K3359" s="47"/>
      <c r="L3359" s="47"/>
      <c r="M3359" s="10" t="s">
        <v>45</v>
      </c>
      <c r="N3359" s="10"/>
      <c r="O3359" s="12">
        <v>41394</v>
      </c>
      <c r="P3359" s="4" t="s">
        <v>8076</v>
      </c>
      <c r="Q3359" s="10" t="s">
        <v>25</v>
      </c>
      <c r="R3359" s="10" t="s">
        <v>8088</v>
      </c>
      <c r="S3359" s="13" t="s">
        <v>20</v>
      </c>
    </row>
    <row r="3360" spans="1:19" s="10" customFormat="1" ht="15" hidden="1" customHeight="1" x14ac:dyDescent="0.25">
      <c r="A3360" s="10">
        <v>674924</v>
      </c>
      <c r="B3360" s="10" t="s">
        <v>125</v>
      </c>
      <c r="C3360" s="76" t="s">
        <v>8316</v>
      </c>
      <c r="D3360" s="76"/>
      <c r="E3360" s="76"/>
      <c r="F3360" s="10" t="s">
        <v>5245</v>
      </c>
      <c r="G3360" s="11">
        <v>3096.8</v>
      </c>
      <c r="I3360" s="10">
        <v>17.75</v>
      </c>
      <c r="J3360" s="10">
        <v>0</v>
      </c>
      <c r="K3360" s="10">
        <v>19.75</v>
      </c>
      <c r="L3360" s="10">
        <v>2.25</v>
      </c>
      <c r="M3360" s="10" t="s">
        <v>18</v>
      </c>
      <c r="N3360" s="10">
        <v>822655</v>
      </c>
      <c r="O3360" s="12">
        <v>41395</v>
      </c>
      <c r="P3360" s="4" t="s">
        <v>8077</v>
      </c>
      <c r="Q3360" s="10" t="s">
        <v>37</v>
      </c>
      <c r="R3360" s="10" t="s">
        <v>8087</v>
      </c>
      <c r="S3360" s="10" t="s">
        <v>26</v>
      </c>
    </row>
    <row r="3361" spans="1:19" ht="15" hidden="1" customHeight="1" x14ac:dyDescent="0.25">
      <c r="A3361" s="10">
        <v>670858</v>
      </c>
      <c r="B3361" s="10" t="s">
        <v>1173</v>
      </c>
      <c r="C3361" s="10"/>
      <c r="D3361" s="10"/>
      <c r="E3361" s="10"/>
      <c r="F3361" s="10" t="s">
        <v>5200</v>
      </c>
      <c r="G3361" s="11">
        <v>851.75</v>
      </c>
      <c r="H3361" s="13"/>
      <c r="I3361" s="10">
        <v>9.5</v>
      </c>
      <c r="J3361" s="47"/>
      <c r="K3361" s="10">
        <v>14</v>
      </c>
      <c r="L3361" s="10">
        <v>1.5</v>
      </c>
      <c r="M3361" s="10" t="s">
        <v>45</v>
      </c>
      <c r="N3361" s="10"/>
      <c r="O3361" s="12">
        <v>41394</v>
      </c>
      <c r="P3361" s="4" t="s">
        <v>8076</v>
      </c>
      <c r="Q3361" s="10" t="s">
        <v>42</v>
      </c>
      <c r="R3361" s="10" t="s">
        <v>8088</v>
      </c>
      <c r="S3361" s="13" t="s">
        <v>20</v>
      </c>
    </row>
    <row r="3362" spans="1:19" s="10" customFormat="1" ht="15" hidden="1" customHeight="1" x14ac:dyDescent="0.25">
      <c r="A3362" s="10">
        <v>689481</v>
      </c>
      <c r="B3362" s="10" t="s">
        <v>125</v>
      </c>
      <c r="C3362" s="76" t="s">
        <v>8316</v>
      </c>
      <c r="D3362" s="76"/>
      <c r="E3362" s="76"/>
      <c r="F3362" s="10" t="s">
        <v>5245</v>
      </c>
      <c r="G3362" s="11">
        <v>3099.6</v>
      </c>
      <c r="I3362" s="10">
        <v>17.75</v>
      </c>
      <c r="J3362" s="10">
        <v>0</v>
      </c>
      <c r="K3362" s="10">
        <v>19.75</v>
      </c>
      <c r="L3362" s="10">
        <v>2.25</v>
      </c>
      <c r="M3362" s="10" t="s">
        <v>18</v>
      </c>
      <c r="N3362" s="10">
        <v>854252</v>
      </c>
      <c r="O3362" s="12">
        <v>41453</v>
      </c>
      <c r="P3362" s="4" t="s">
        <v>8078</v>
      </c>
      <c r="Q3362" s="10" t="s">
        <v>37</v>
      </c>
      <c r="R3362" s="10" t="s">
        <v>8087</v>
      </c>
      <c r="S3362" s="10" t="s">
        <v>26</v>
      </c>
    </row>
    <row r="3363" spans="1:19" ht="15" hidden="1" customHeight="1" x14ac:dyDescent="0.25">
      <c r="A3363" s="10">
        <v>670870</v>
      </c>
      <c r="B3363" s="10" t="s">
        <v>146</v>
      </c>
      <c r="C3363" s="10"/>
      <c r="D3363" s="10"/>
      <c r="E3363" s="10"/>
      <c r="F3363" s="10" t="s">
        <v>5202</v>
      </c>
      <c r="G3363" s="11">
        <v>0</v>
      </c>
      <c r="H3363" s="13"/>
      <c r="I3363" s="10">
        <v>36</v>
      </c>
      <c r="J3363" s="47"/>
      <c r="K3363" s="47"/>
      <c r="L3363" s="10">
        <v>6</v>
      </c>
      <c r="M3363" s="10" t="s">
        <v>45</v>
      </c>
      <c r="N3363" s="10"/>
      <c r="O3363" s="12">
        <v>41394</v>
      </c>
      <c r="P3363" s="4" t="s">
        <v>8076</v>
      </c>
      <c r="Q3363" s="10" t="s">
        <v>47</v>
      </c>
      <c r="R3363" s="10" t="s">
        <v>8088</v>
      </c>
      <c r="S3363" s="13" t="s">
        <v>20</v>
      </c>
    </row>
    <row r="3364" spans="1:19" s="10" customFormat="1" ht="15" hidden="1" customHeight="1" x14ac:dyDescent="0.25">
      <c r="A3364" s="10">
        <v>661130</v>
      </c>
      <c r="B3364" s="10" t="s">
        <v>125</v>
      </c>
      <c r="C3364" s="76" t="s">
        <v>8316</v>
      </c>
      <c r="D3364" s="76"/>
      <c r="E3364" s="76"/>
      <c r="F3364" s="10" t="s">
        <v>4150</v>
      </c>
      <c r="G3364" s="11">
        <v>3289.2</v>
      </c>
      <c r="I3364" s="10">
        <v>17.75</v>
      </c>
      <c r="J3364" s="10">
        <v>0</v>
      </c>
      <c r="K3364" s="10">
        <v>19.75</v>
      </c>
      <c r="L3364" s="10">
        <v>2.25</v>
      </c>
      <c r="M3364" s="10" t="s">
        <v>18</v>
      </c>
      <c r="N3364" s="10">
        <v>796370</v>
      </c>
      <c r="O3364" s="12">
        <v>41344</v>
      </c>
      <c r="P3364" s="4" t="s">
        <v>8075</v>
      </c>
      <c r="Q3364" s="10" t="s">
        <v>37</v>
      </c>
      <c r="R3364" s="10" t="s">
        <v>8087</v>
      </c>
      <c r="S3364" s="10" t="s">
        <v>26</v>
      </c>
    </row>
    <row r="3365" spans="1:19" ht="15" hidden="1" customHeight="1" x14ac:dyDescent="0.25">
      <c r="A3365" s="10">
        <v>670883</v>
      </c>
      <c r="B3365" s="10" t="s">
        <v>1173</v>
      </c>
      <c r="C3365" s="10"/>
      <c r="D3365" s="10"/>
      <c r="E3365" s="10"/>
      <c r="F3365" s="10" t="s">
        <v>5204</v>
      </c>
      <c r="G3365" s="11">
        <v>1339.5</v>
      </c>
      <c r="H3365" s="13"/>
      <c r="I3365" s="10">
        <v>9.5</v>
      </c>
      <c r="J3365" s="47"/>
      <c r="K3365" s="10">
        <v>14</v>
      </c>
      <c r="L3365" s="10">
        <v>2</v>
      </c>
      <c r="M3365" s="10" t="s">
        <v>45</v>
      </c>
      <c r="N3365" s="10"/>
      <c r="O3365" s="12">
        <v>41394</v>
      </c>
      <c r="P3365" s="4" t="s">
        <v>8076</v>
      </c>
      <c r="Q3365" s="10" t="s">
        <v>42</v>
      </c>
      <c r="R3365" s="10" t="s">
        <v>8088</v>
      </c>
      <c r="S3365" s="13" t="s">
        <v>20</v>
      </c>
    </row>
    <row r="3366" spans="1:19" ht="15" hidden="1" customHeight="1" x14ac:dyDescent="0.25">
      <c r="A3366" s="10">
        <v>670885</v>
      </c>
      <c r="B3366" s="10" t="s">
        <v>4907</v>
      </c>
      <c r="C3366" s="10"/>
      <c r="D3366" s="10"/>
      <c r="E3366" s="10"/>
      <c r="F3366" s="10" t="s">
        <v>5205</v>
      </c>
      <c r="G3366" s="11">
        <v>1230</v>
      </c>
      <c r="H3366" s="13"/>
      <c r="I3366" s="10" t="s">
        <v>294</v>
      </c>
      <c r="J3366" s="10" t="s">
        <v>5206</v>
      </c>
      <c r="K3366" s="47"/>
      <c r="L3366" s="47"/>
      <c r="M3366" s="10" t="s">
        <v>45</v>
      </c>
      <c r="N3366" s="10"/>
      <c r="O3366" s="12">
        <v>41394</v>
      </c>
      <c r="P3366" s="4" t="s">
        <v>8076</v>
      </c>
      <c r="Q3366" s="10" t="s">
        <v>3717</v>
      </c>
      <c r="R3366" s="10" t="s">
        <v>8088</v>
      </c>
      <c r="S3366" s="13" t="s">
        <v>20</v>
      </c>
    </row>
    <row r="3367" spans="1:19" ht="15" hidden="1" customHeight="1" x14ac:dyDescent="0.25">
      <c r="A3367" s="10">
        <v>670888</v>
      </c>
      <c r="B3367" s="10" t="s">
        <v>1173</v>
      </c>
      <c r="C3367" s="10"/>
      <c r="D3367" s="10"/>
      <c r="E3367" s="10"/>
      <c r="F3367" s="10" t="s">
        <v>5207</v>
      </c>
      <c r="G3367" s="11">
        <v>851.75</v>
      </c>
      <c r="H3367" s="13"/>
      <c r="I3367" s="10">
        <v>9.5</v>
      </c>
      <c r="J3367" s="47"/>
      <c r="K3367" s="10">
        <v>14</v>
      </c>
      <c r="L3367" s="10">
        <v>1.5</v>
      </c>
      <c r="M3367" s="10" t="s">
        <v>45</v>
      </c>
      <c r="N3367" s="10"/>
      <c r="O3367" s="12">
        <v>41394</v>
      </c>
      <c r="P3367" s="4" t="s">
        <v>8076</v>
      </c>
      <c r="Q3367" s="10" t="s">
        <v>42</v>
      </c>
      <c r="R3367" s="10" t="s">
        <v>8088</v>
      </c>
      <c r="S3367" s="13" t="s">
        <v>20</v>
      </c>
    </row>
    <row r="3368" spans="1:19" ht="15" hidden="1" customHeight="1" x14ac:dyDescent="0.25">
      <c r="A3368" s="10">
        <v>670892</v>
      </c>
      <c r="B3368" s="10" t="s">
        <v>1173</v>
      </c>
      <c r="C3368" s="10"/>
      <c r="D3368" s="10"/>
      <c r="E3368" s="10"/>
      <c r="F3368" s="10" t="s">
        <v>5208</v>
      </c>
      <c r="G3368" s="11">
        <v>1339.5</v>
      </c>
      <c r="H3368" s="13"/>
      <c r="I3368" s="10">
        <v>9.5</v>
      </c>
      <c r="J3368" s="47"/>
      <c r="K3368" s="10">
        <v>14</v>
      </c>
      <c r="L3368" s="10">
        <v>2</v>
      </c>
      <c r="M3368" s="10" t="s">
        <v>45</v>
      </c>
      <c r="N3368" s="10"/>
      <c r="O3368" s="12">
        <v>41394</v>
      </c>
      <c r="P3368" s="4" t="s">
        <v>8076</v>
      </c>
      <c r="Q3368" s="10" t="s">
        <v>42</v>
      </c>
      <c r="R3368" s="10" t="s">
        <v>8088</v>
      </c>
      <c r="S3368" s="13" t="s">
        <v>20</v>
      </c>
    </row>
    <row r="3369" spans="1:19" ht="15" hidden="1" customHeight="1" x14ac:dyDescent="0.25">
      <c r="A3369" s="10">
        <v>671014</v>
      </c>
      <c r="B3369" s="10" t="s">
        <v>838</v>
      </c>
      <c r="C3369" s="10"/>
      <c r="D3369" s="10"/>
      <c r="E3369" s="10"/>
      <c r="F3369" s="10" t="s">
        <v>5209</v>
      </c>
      <c r="G3369" s="11">
        <v>0</v>
      </c>
      <c r="H3369" s="13"/>
      <c r="I3369" s="10">
        <v>42</v>
      </c>
      <c r="J3369" s="10" t="s">
        <v>5210</v>
      </c>
      <c r="K3369" s="47"/>
      <c r="L3369" s="47"/>
      <c r="M3369" s="10" t="s">
        <v>45</v>
      </c>
      <c r="N3369" s="10"/>
      <c r="O3369" s="12">
        <v>41394</v>
      </c>
      <c r="P3369" s="4" t="s">
        <v>8076</v>
      </c>
      <c r="Q3369" s="10" t="s">
        <v>71</v>
      </c>
      <c r="R3369" s="10" t="s">
        <v>8088</v>
      </c>
      <c r="S3369" s="13" t="s">
        <v>20</v>
      </c>
    </row>
    <row r="3370" spans="1:19" ht="15" hidden="1" customHeight="1" x14ac:dyDescent="0.25">
      <c r="A3370" s="10">
        <v>671078</v>
      </c>
      <c r="B3370" s="10" t="s">
        <v>551</v>
      </c>
      <c r="C3370" s="10"/>
      <c r="D3370" s="10"/>
      <c r="E3370" s="10"/>
      <c r="F3370" s="10" t="s">
        <v>5211</v>
      </c>
      <c r="G3370" s="11">
        <v>3411</v>
      </c>
      <c r="H3370" s="13"/>
      <c r="I3370" s="10">
        <v>10</v>
      </c>
      <c r="J3370" s="10" t="s">
        <v>5212</v>
      </c>
      <c r="K3370" s="47"/>
      <c r="L3370" s="47"/>
      <c r="M3370" s="10" t="s">
        <v>45</v>
      </c>
      <c r="N3370" s="10"/>
      <c r="O3370" s="12">
        <v>41394</v>
      </c>
      <c r="P3370" s="4" t="s">
        <v>8076</v>
      </c>
      <c r="Q3370" s="10" t="s">
        <v>29</v>
      </c>
      <c r="R3370" s="10" t="s">
        <v>8088</v>
      </c>
      <c r="S3370" s="13" t="s">
        <v>20</v>
      </c>
    </row>
    <row r="3371" spans="1:19" ht="15" hidden="1" customHeight="1" x14ac:dyDescent="0.25">
      <c r="A3371" s="10">
        <v>664616</v>
      </c>
      <c r="B3371" s="10" t="s">
        <v>889</v>
      </c>
      <c r="C3371" s="10"/>
      <c r="D3371" s="10" t="s">
        <v>8556</v>
      </c>
      <c r="E3371" s="10"/>
      <c r="F3371" s="10" t="s">
        <v>4324</v>
      </c>
      <c r="G3371" s="11">
        <v>2096.15</v>
      </c>
      <c r="H3371" s="13"/>
      <c r="I3371" s="10">
        <v>6</v>
      </c>
      <c r="J3371" s="47"/>
      <c r="K3371" s="10">
        <v>8</v>
      </c>
      <c r="L3371" s="10">
        <v>3</v>
      </c>
      <c r="M3371" s="10" t="s">
        <v>18</v>
      </c>
      <c r="N3371" s="10">
        <v>801086</v>
      </c>
      <c r="O3371" s="12">
        <v>41353</v>
      </c>
      <c r="P3371" s="4" t="s">
        <v>8075</v>
      </c>
      <c r="Q3371" s="10" t="s">
        <v>31</v>
      </c>
      <c r="R3371" s="47" t="s">
        <v>8087</v>
      </c>
      <c r="S3371" s="13" t="s">
        <v>20</v>
      </c>
    </row>
    <row r="3372" spans="1:19" s="10" customFormat="1" ht="15" hidden="1" customHeight="1" x14ac:dyDescent="0.25">
      <c r="A3372" s="10">
        <v>703089</v>
      </c>
      <c r="B3372" s="10" t="s">
        <v>125</v>
      </c>
      <c r="C3372" s="76" t="s">
        <v>8316</v>
      </c>
      <c r="D3372" s="76"/>
      <c r="E3372" s="76"/>
      <c r="F3372" s="10" t="s">
        <v>7702</v>
      </c>
      <c r="G3372" s="10">
        <v>3160.4</v>
      </c>
      <c r="I3372" s="10">
        <v>17.75</v>
      </c>
      <c r="J3372" s="10">
        <v>0</v>
      </c>
      <c r="K3372" s="10">
        <v>19.75</v>
      </c>
      <c r="L3372" s="10">
        <v>2.25</v>
      </c>
      <c r="M3372" s="10" t="s">
        <v>18</v>
      </c>
      <c r="N3372" s="10">
        <v>886219</v>
      </c>
      <c r="O3372" s="12">
        <v>41515</v>
      </c>
      <c r="P3372" s="4" t="s">
        <v>8080</v>
      </c>
      <c r="Q3372" s="10" t="s">
        <v>37</v>
      </c>
      <c r="R3372" s="10" t="s">
        <v>8087</v>
      </c>
      <c r="S3372" s="10" t="s">
        <v>26</v>
      </c>
    </row>
    <row r="3373" spans="1:19" s="10" customFormat="1" ht="15" hidden="1" customHeight="1" x14ac:dyDescent="0.25">
      <c r="A3373" s="10">
        <v>703319</v>
      </c>
      <c r="B3373" s="10" t="s">
        <v>125</v>
      </c>
      <c r="C3373" s="76" t="s">
        <v>8316</v>
      </c>
      <c r="D3373" s="76"/>
      <c r="E3373" s="76"/>
      <c r="F3373" s="10" t="s">
        <v>7702</v>
      </c>
      <c r="G3373" s="10">
        <v>3160.4</v>
      </c>
      <c r="I3373" s="10">
        <v>17.75</v>
      </c>
      <c r="J3373" s="10">
        <v>0</v>
      </c>
      <c r="K3373" s="10">
        <v>19.75</v>
      </c>
      <c r="L3373" s="10">
        <v>2.25</v>
      </c>
      <c r="M3373" s="10" t="s">
        <v>18</v>
      </c>
      <c r="N3373" s="10">
        <v>886230</v>
      </c>
      <c r="O3373" s="12">
        <v>41515</v>
      </c>
      <c r="P3373" s="4" t="s">
        <v>8080</v>
      </c>
      <c r="Q3373" s="10" t="s">
        <v>52</v>
      </c>
      <c r="R3373" s="10" t="s">
        <v>8087</v>
      </c>
      <c r="S3373" s="10" t="s">
        <v>26</v>
      </c>
    </row>
    <row r="3374" spans="1:19" ht="15" hidden="1" customHeight="1" x14ac:dyDescent="0.25">
      <c r="A3374" s="10">
        <v>674656</v>
      </c>
      <c r="B3374" s="10" t="s">
        <v>5213</v>
      </c>
      <c r="C3374" s="10"/>
      <c r="D3374" s="10"/>
      <c r="E3374" s="10"/>
      <c r="F3374" s="10" t="s">
        <v>5214</v>
      </c>
      <c r="G3374" s="11">
        <v>0</v>
      </c>
      <c r="H3374" s="13"/>
      <c r="I3374" s="10" t="s">
        <v>428</v>
      </c>
      <c r="J3374" s="10">
        <v>9</v>
      </c>
      <c r="K3374" s="10">
        <v>75</v>
      </c>
      <c r="L3374" s="47"/>
      <c r="M3374" s="10" t="s">
        <v>45</v>
      </c>
      <c r="N3374" s="10"/>
      <c r="O3374" s="12">
        <v>41394</v>
      </c>
      <c r="P3374" s="4" t="s">
        <v>8076</v>
      </c>
      <c r="Q3374" s="10" t="s">
        <v>49</v>
      </c>
      <c r="R3374" s="10" t="s">
        <v>8088</v>
      </c>
      <c r="S3374" s="13" t="s">
        <v>20</v>
      </c>
    </row>
    <row r="3375" spans="1:19" s="10" customFormat="1" ht="15" hidden="1" customHeight="1" x14ac:dyDescent="0.25">
      <c r="A3375" s="10">
        <v>680537</v>
      </c>
      <c r="B3375" s="10" t="s">
        <v>525</v>
      </c>
      <c r="C3375" s="76" t="s">
        <v>8316</v>
      </c>
      <c r="D3375" s="76"/>
      <c r="E3375" s="76"/>
      <c r="F3375" s="10" t="s">
        <v>5836</v>
      </c>
      <c r="G3375" s="11">
        <v>3972.15</v>
      </c>
      <c r="I3375" s="10">
        <v>18</v>
      </c>
      <c r="J3375" s="10">
        <v>0</v>
      </c>
      <c r="K3375" s="10">
        <v>22</v>
      </c>
      <c r="L3375" s="10">
        <v>2</v>
      </c>
      <c r="M3375" s="10" t="s">
        <v>45</v>
      </c>
      <c r="O3375" s="12">
        <v>41431</v>
      </c>
      <c r="P3375" s="4" t="s">
        <v>8078</v>
      </c>
      <c r="Q3375" s="10" t="s">
        <v>3113</v>
      </c>
      <c r="R3375" s="10" t="s">
        <v>8088</v>
      </c>
      <c r="S3375" s="10" t="s">
        <v>26</v>
      </c>
    </row>
    <row r="3376" spans="1:19" ht="15" hidden="1" customHeight="1" x14ac:dyDescent="0.25">
      <c r="A3376" s="47">
        <v>694797</v>
      </c>
      <c r="B3376" s="47" t="s">
        <v>206</v>
      </c>
      <c r="C3376" s="47"/>
      <c r="D3376" s="47"/>
      <c r="E3376" s="47"/>
      <c r="F3376" s="47" t="s">
        <v>6873</v>
      </c>
      <c r="G3376" s="47">
        <v>1377</v>
      </c>
      <c r="H3376" s="13"/>
      <c r="I3376" s="47">
        <v>14</v>
      </c>
      <c r="J3376" s="47" t="s">
        <v>6874</v>
      </c>
      <c r="K3376" s="47"/>
      <c r="L3376" s="47"/>
      <c r="M3376" s="47" t="s">
        <v>45</v>
      </c>
      <c r="N3376" s="47"/>
      <c r="O3376" s="48">
        <v>41493</v>
      </c>
      <c r="P3376" s="50" t="s">
        <v>8080</v>
      </c>
      <c r="Q3376" s="47" t="s">
        <v>164</v>
      </c>
      <c r="R3376" s="10" t="s">
        <v>8088</v>
      </c>
      <c r="S3376" s="13" t="s">
        <v>20</v>
      </c>
    </row>
    <row r="3377" spans="1:19" s="10" customFormat="1" ht="15" hidden="1" customHeight="1" x14ac:dyDescent="0.25">
      <c r="A3377" s="10">
        <v>680540</v>
      </c>
      <c r="B3377" s="10" t="s">
        <v>525</v>
      </c>
      <c r="C3377" s="76" t="s">
        <v>8316</v>
      </c>
      <c r="D3377" s="76"/>
      <c r="E3377" s="76"/>
      <c r="F3377" s="10" t="s">
        <v>5837</v>
      </c>
      <c r="G3377" s="11">
        <v>4375.8</v>
      </c>
      <c r="I3377" s="10">
        <v>18</v>
      </c>
      <c r="J3377" s="10">
        <v>0</v>
      </c>
      <c r="K3377" s="10">
        <v>22</v>
      </c>
      <c r="L3377" s="10">
        <v>2</v>
      </c>
      <c r="M3377" s="10" t="s">
        <v>45</v>
      </c>
      <c r="O3377" s="12">
        <v>41431</v>
      </c>
      <c r="P3377" s="4" t="s">
        <v>8078</v>
      </c>
      <c r="Q3377" s="10" t="s">
        <v>3113</v>
      </c>
      <c r="R3377" s="10" t="s">
        <v>8088</v>
      </c>
      <c r="S3377" s="10" t="s">
        <v>26</v>
      </c>
    </row>
    <row r="3378" spans="1:19" s="10" customFormat="1" ht="15" hidden="1" customHeight="1" x14ac:dyDescent="0.25">
      <c r="A3378" s="10">
        <v>706739</v>
      </c>
      <c r="B3378" s="10" t="s">
        <v>237</v>
      </c>
      <c r="C3378" s="76" t="s">
        <v>8316</v>
      </c>
      <c r="D3378" s="76"/>
      <c r="E3378" s="76"/>
      <c r="F3378" s="10" t="s">
        <v>8026</v>
      </c>
      <c r="G3378" s="10">
        <v>927.3</v>
      </c>
      <c r="I3378" s="10">
        <v>18</v>
      </c>
      <c r="J3378" s="10">
        <v>0</v>
      </c>
      <c r="K3378" s="10">
        <v>50</v>
      </c>
      <c r="L3378" s="10">
        <v>2</v>
      </c>
      <c r="M3378" s="10" t="s">
        <v>18</v>
      </c>
      <c r="N3378" s="10">
        <v>893973</v>
      </c>
      <c r="O3378" s="12">
        <v>41530</v>
      </c>
      <c r="P3378" s="4" t="s">
        <v>8081</v>
      </c>
      <c r="Q3378" s="10" t="s">
        <v>75</v>
      </c>
      <c r="R3378" s="10" t="s">
        <v>8088</v>
      </c>
      <c r="S3378" s="10" t="s">
        <v>26</v>
      </c>
    </row>
    <row r="3379" spans="1:19" ht="15" hidden="1" customHeight="1" x14ac:dyDescent="0.25">
      <c r="A3379" s="10">
        <v>671161</v>
      </c>
      <c r="B3379" s="10" t="s">
        <v>110</v>
      </c>
      <c r="C3379" s="10"/>
      <c r="D3379" s="10"/>
      <c r="E3379" s="10"/>
      <c r="F3379" s="10" t="s">
        <v>5217</v>
      </c>
      <c r="G3379" s="11">
        <v>1295</v>
      </c>
      <c r="H3379" s="13"/>
      <c r="I3379" s="10" t="s">
        <v>5218</v>
      </c>
      <c r="J3379" s="10">
        <v>4</v>
      </c>
      <c r="K3379" s="47"/>
      <c r="L3379" s="47"/>
      <c r="M3379" s="10" t="s">
        <v>45</v>
      </c>
      <c r="N3379" s="10"/>
      <c r="O3379" s="12">
        <v>41395</v>
      </c>
      <c r="P3379" s="4" t="s">
        <v>8077</v>
      </c>
      <c r="Q3379" s="10" t="s">
        <v>23</v>
      </c>
      <c r="R3379" s="10" t="s">
        <v>8088</v>
      </c>
      <c r="S3379" s="13" t="s">
        <v>20</v>
      </c>
    </row>
    <row r="3380" spans="1:19" ht="15" hidden="1" customHeight="1" x14ac:dyDescent="0.25">
      <c r="A3380" s="10">
        <v>671162</v>
      </c>
      <c r="B3380" s="10" t="s">
        <v>5219</v>
      </c>
      <c r="C3380" s="10"/>
      <c r="D3380" s="10"/>
      <c r="E3380" s="10"/>
      <c r="F3380" s="10" t="s">
        <v>5220</v>
      </c>
      <c r="G3380" s="11">
        <v>964.75</v>
      </c>
      <c r="H3380" s="13"/>
      <c r="I3380" s="10" t="s">
        <v>168</v>
      </c>
      <c r="J3380" s="10" t="s">
        <v>5221</v>
      </c>
      <c r="K3380" s="47"/>
      <c r="L3380" s="47"/>
      <c r="M3380" s="10" t="s">
        <v>45</v>
      </c>
      <c r="N3380" s="10"/>
      <c r="O3380" s="12">
        <v>41395</v>
      </c>
      <c r="P3380" s="4" t="s">
        <v>8077</v>
      </c>
      <c r="Q3380" s="10" t="s">
        <v>29</v>
      </c>
      <c r="R3380" s="10" t="s">
        <v>8088</v>
      </c>
      <c r="S3380" s="13" t="s">
        <v>20</v>
      </c>
    </row>
    <row r="3381" spans="1:19" ht="15" hidden="1" customHeight="1" x14ac:dyDescent="0.25">
      <c r="A3381" s="10">
        <v>671164</v>
      </c>
      <c r="B3381" s="10" t="s">
        <v>110</v>
      </c>
      <c r="C3381" s="10"/>
      <c r="D3381" s="10"/>
      <c r="E3381" s="10"/>
      <c r="F3381" s="10" t="s">
        <v>5222</v>
      </c>
      <c r="G3381" s="11">
        <v>1344</v>
      </c>
      <c r="H3381" s="13"/>
      <c r="I3381" s="10" t="s">
        <v>5223</v>
      </c>
      <c r="J3381" s="10">
        <v>4</v>
      </c>
      <c r="K3381" s="47"/>
      <c r="L3381" s="47"/>
      <c r="M3381" s="10" t="s">
        <v>45</v>
      </c>
      <c r="N3381" s="10"/>
      <c r="O3381" s="12">
        <v>41395</v>
      </c>
      <c r="P3381" s="4" t="s">
        <v>8077</v>
      </c>
      <c r="Q3381" s="10" t="s">
        <v>23</v>
      </c>
      <c r="R3381" s="10" t="s">
        <v>8088</v>
      </c>
      <c r="S3381" s="13" t="s">
        <v>20</v>
      </c>
    </row>
    <row r="3382" spans="1:19" ht="15" hidden="1" customHeight="1" x14ac:dyDescent="0.25">
      <c r="A3382" s="10">
        <v>683941</v>
      </c>
      <c r="B3382" s="10" t="s">
        <v>38</v>
      </c>
      <c r="C3382" s="10"/>
      <c r="D3382" s="10"/>
      <c r="E3382" s="10"/>
      <c r="F3382" s="10" t="s">
        <v>6193</v>
      </c>
      <c r="G3382" s="11">
        <v>1374</v>
      </c>
      <c r="H3382" s="13"/>
      <c r="I3382" s="10">
        <v>6</v>
      </c>
      <c r="J3382" s="47"/>
      <c r="K3382" s="10">
        <v>10</v>
      </c>
      <c r="L3382" s="10">
        <v>2</v>
      </c>
      <c r="M3382" s="10" t="s">
        <v>45</v>
      </c>
      <c r="N3382" s="10"/>
      <c r="O3382" s="12">
        <v>41445</v>
      </c>
      <c r="P3382" s="4" t="s">
        <v>8078</v>
      </c>
      <c r="Q3382" s="10" t="s">
        <v>71</v>
      </c>
      <c r="R3382" s="10" t="s">
        <v>8088</v>
      </c>
      <c r="S3382" s="13" t="s">
        <v>20</v>
      </c>
    </row>
    <row r="3383" spans="1:19" ht="15" hidden="1" customHeight="1" x14ac:dyDescent="0.25">
      <c r="A3383" s="10">
        <v>665638</v>
      </c>
      <c r="B3383" s="10" t="s">
        <v>2481</v>
      </c>
      <c r="C3383" s="10"/>
      <c r="D3383" s="10"/>
      <c r="E3383" s="10"/>
      <c r="F3383" s="10" t="s">
        <v>4730</v>
      </c>
      <c r="G3383" s="11">
        <v>1369.5</v>
      </c>
      <c r="H3383" s="13"/>
      <c r="I3383" s="10">
        <v>6</v>
      </c>
      <c r="J3383" s="47"/>
      <c r="K3383" s="10">
        <v>20</v>
      </c>
      <c r="L3383" s="10">
        <v>1.5</v>
      </c>
      <c r="M3383" s="10" t="s">
        <v>45</v>
      </c>
      <c r="N3383" s="10"/>
      <c r="O3383" s="12">
        <v>41373</v>
      </c>
      <c r="P3383" s="4" t="s">
        <v>8076</v>
      </c>
      <c r="Q3383" s="10" t="s">
        <v>75</v>
      </c>
      <c r="R3383" s="10" t="s">
        <v>8088</v>
      </c>
      <c r="S3383" s="13" t="s">
        <v>20</v>
      </c>
    </row>
    <row r="3384" spans="1:19" ht="15" hidden="1" customHeight="1" x14ac:dyDescent="0.25">
      <c r="A3384" s="10">
        <v>623721</v>
      </c>
      <c r="B3384" s="10" t="s">
        <v>64</v>
      </c>
      <c r="C3384" s="10"/>
      <c r="D3384" s="10"/>
      <c r="E3384" s="10"/>
      <c r="F3384" s="10" t="s">
        <v>687</v>
      </c>
      <c r="G3384" s="11">
        <v>1366.75</v>
      </c>
      <c r="H3384" s="13"/>
      <c r="I3384" s="10">
        <v>6</v>
      </c>
      <c r="J3384" s="47"/>
      <c r="K3384" s="10">
        <v>14</v>
      </c>
      <c r="L3384" s="10">
        <v>1.2509999999999999</v>
      </c>
      <c r="M3384" s="10" t="s">
        <v>45</v>
      </c>
      <c r="N3384" s="10"/>
      <c r="O3384" s="12">
        <v>41186</v>
      </c>
      <c r="P3384" s="4" t="s">
        <v>8070</v>
      </c>
      <c r="Q3384" s="10" t="s">
        <v>169</v>
      </c>
      <c r="R3384" s="10" t="s">
        <v>8088</v>
      </c>
      <c r="S3384" s="13" t="s">
        <v>20</v>
      </c>
    </row>
    <row r="3385" spans="1:19" ht="15" hidden="1" customHeight="1" x14ac:dyDescent="0.25">
      <c r="A3385" s="10">
        <v>625772</v>
      </c>
      <c r="B3385" s="10" t="s">
        <v>600</v>
      </c>
      <c r="C3385" s="10"/>
      <c r="D3385" s="10" t="s">
        <v>8575</v>
      </c>
      <c r="E3385" s="10"/>
      <c r="F3385" s="10" t="s">
        <v>601</v>
      </c>
      <c r="G3385" s="11">
        <v>2146.5</v>
      </c>
      <c r="H3385" s="13"/>
      <c r="I3385" s="10">
        <v>10.5</v>
      </c>
      <c r="J3385" s="10" t="s">
        <v>602</v>
      </c>
      <c r="K3385" s="47"/>
      <c r="L3385" s="47"/>
      <c r="M3385" s="10" t="s">
        <v>18</v>
      </c>
      <c r="N3385" s="10">
        <v>722053</v>
      </c>
      <c r="O3385" s="12">
        <v>41183</v>
      </c>
      <c r="P3385" s="4" t="s">
        <v>8070</v>
      </c>
      <c r="Q3385" s="10" t="s">
        <v>42</v>
      </c>
      <c r="R3385" s="47" t="s">
        <v>8087</v>
      </c>
      <c r="S3385" s="13" t="s">
        <v>20</v>
      </c>
    </row>
    <row r="3386" spans="1:19" ht="15" hidden="1" customHeight="1" x14ac:dyDescent="0.25">
      <c r="A3386" s="10">
        <v>667827</v>
      </c>
      <c r="B3386" s="10" t="s">
        <v>27</v>
      </c>
      <c r="C3386" s="10"/>
      <c r="D3386" s="10" t="s">
        <v>8556</v>
      </c>
      <c r="E3386" s="10"/>
      <c r="F3386" s="10" t="s">
        <v>28</v>
      </c>
      <c r="G3386" s="11">
        <v>2153.25</v>
      </c>
      <c r="H3386" s="13"/>
      <c r="I3386" s="10">
        <v>4</v>
      </c>
      <c r="J3386" s="47"/>
      <c r="K3386" s="10">
        <v>4</v>
      </c>
      <c r="L3386" s="10">
        <v>4</v>
      </c>
      <c r="M3386" s="10" t="s">
        <v>18</v>
      </c>
      <c r="N3386" s="10">
        <v>807768</v>
      </c>
      <c r="O3386" s="12">
        <v>41367</v>
      </c>
      <c r="P3386" s="4" t="s">
        <v>8076</v>
      </c>
      <c r="Q3386" s="10" t="s">
        <v>42</v>
      </c>
      <c r="R3386" s="47" t="s">
        <v>8087</v>
      </c>
      <c r="S3386" s="13" t="s">
        <v>20</v>
      </c>
    </row>
    <row r="3387" spans="1:19" ht="15" hidden="1" customHeight="1" x14ac:dyDescent="0.25">
      <c r="A3387" s="10">
        <v>623317</v>
      </c>
      <c r="B3387" s="10" t="s">
        <v>554</v>
      </c>
      <c r="C3387" s="10"/>
      <c r="D3387" s="10"/>
      <c r="E3387" s="10"/>
      <c r="F3387" s="10" t="s">
        <v>645</v>
      </c>
      <c r="G3387" s="11">
        <v>1341</v>
      </c>
      <c r="H3387" s="13"/>
      <c r="I3387" s="10">
        <v>6</v>
      </c>
      <c r="J3387" s="47"/>
      <c r="K3387" s="10">
        <v>6</v>
      </c>
      <c r="L3387" s="10">
        <v>1.5</v>
      </c>
      <c r="M3387" s="10" t="s">
        <v>45</v>
      </c>
      <c r="N3387" s="10"/>
      <c r="O3387" s="12">
        <v>41185</v>
      </c>
      <c r="P3387" s="4" t="s">
        <v>8070</v>
      </c>
      <c r="Q3387" s="10" t="s">
        <v>29</v>
      </c>
      <c r="R3387" s="10" t="s">
        <v>8088</v>
      </c>
      <c r="S3387" s="13" t="s">
        <v>20</v>
      </c>
    </row>
    <row r="3388" spans="1:19" ht="15" hidden="1" customHeight="1" x14ac:dyDescent="0.25">
      <c r="A3388" s="10">
        <v>671188</v>
      </c>
      <c r="B3388" s="10" t="s">
        <v>165</v>
      </c>
      <c r="C3388" s="10"/>
      <c r="D3388" s="10"/>
      <c r="E3388" s="10"/>
      <c r="F3388" s="10" t="s">
        <v>5230</v>
      </c>
      <c r="G3388" s="11">
        <v>33850</v>
      </c>
      <c r="H3388" s="13"/>
      <c r="I3388" s="10">
        <v>12</v>
      </c>
      <c r="J3388" s="10">
        <v>22</v>
      </c>
      <c r="K3388" s="10" t="s">
        <v>5231</v>
      </c>
      <c r="L3388" s="47"/>
      <c r="M3388" s="10" t="s">
        <v>45</v>
      </c>
      <c r="N3388" s="10"/>
      <c r="O3388" s="12">
        <v>41395</v>
      </c>
      <c r="P3388" s="4" t="s">
        <v>8077</v>
      </c>
      <c r="Q3388" s="10" t="s">
        <v>31</v>
      </c>
      <c r="R3388" s="10" t="s">
        <v>8088</v>
      </c>
      <c r="S3388" s="13" t="s">
        <v>20</v>
      </c>
    </row>
    <row r="3389" spans="1:19" s="10" customFormat="1" ht="15" hidden="1" customHeight="1" x14ac:dyDescent="0.25">
      <c r="A3389" s="10">
        <v>648707</v>
      </c>
      <c r="B3389" s="10" t="s">
        <v>64</v>
      </c>
      <c r="C3389" s="76" t="s">
        <v>8316</v>
      </c>
      <c r="D3389" s="76"/>
      <c r="E3389" s="76"/>
      <c r="F3389" s="10" t="s">
        <v>2917</v>
      </c>
      <c r="G3389" s="11">
        <v>802.32</v>
      </c>
      <c r="I3389" s="10">
        <v>18</v>
      </c>
      <c r="K3389" s="10">
        <v>22</v>
      </c>
      <c r="L3389" s="10">
        <v>2</v>
      </c>
      <c r="M3389" s="10" t="s">
        <v>18</v>
      </c>
      <c r="N3389" s="10">
        <v>770103</v>
      </c>
      <c r="O3389" s="12">
        <v>41291</v>
      </c>
      <c r="P3389" s="4" t="s">
        <v>8073</v>
      </c>
      <c r="Q3389" s="10" t="s">
        <v>47</v>
      </c>
      <c r="R3389" s="10" t="s">
        <v>8088</v>
      </c>
      <c r="S3389" s="10" t="s">
        <v>26</v>
      </c>
    </row>
    <row r="3390" spans="1:19" ht="15" hidden="1" customHeight="1" x14ac:dyDescent="0.25">
      <c r="A3390" s="10">
        <v>671214</v>
      </c>
      <c r="B3390" s="10" t="s">
        <v>190</v>
      </c>
      <c r="C3390" s="10"/>
      <c r="D3390" s="10"/>
      <c r="E3390" s="10"/>
      <c r="F3390" s="10" t="s">
        <v>5232</v>
      </c>
      <c r="G3390" s="11">
        <v>78165</v>
      </c>
      <c r="H3390" s="13"/>
      <c r="I3390" s="10">
        <v>18.75</v>
      </c>
      <c r="J3390" s="10">
        <v>14</v>
      </c>
      <c r="K3390" s="10">
        <v>31</v>
      </c>
      <c r="L3390" s="10" t="s">
        <v>1896</v>
      </c>
      <c r="M3390" s="10" t="s">
        <v>45</v>
      </c>
      <c r="N3390" s="10"/>
      <c r="O3390" s="12">
        <v>41395</v>
      </c>
      <c r="P3390" s="4" t="s">
        <v>8077</v>
      </c>
      <c r="Q3390" s="10" t="s">
        <v>31</v>
      </c>
      <c r="R3390" s="10" t="s">
        <v>8088</v>
      </c>
      <c r="S3390" s="13" t="s">
        <v>20</v>
      </c>
    </row>
    <row r="3391" spans="1:19" ht="15" hidden="1" customHeight="1" x14ac:dyDescent="0.25">
      <c r="A3391" s="10">
        <v>664677</v>
      </c>
      <c r="B3391" s="10" t="s">
        <v>4651</v>
      </c>
      <c r="C3391" s="10"/>
      <c r="D3391" s="10"/>
      <c r="E3391" s="10"/>
      <c r="F3391" s="10" t="s">
        <v>4652</v>
      </c>
      <c r="G3391" s="11">
        <v>1334</v>
      </c>
      <c r="H3391" s="47"/>
      <c r="I3391" s="10">
        <v>9.5</v>
      </c>
      <c r="J3391" s="47"/>
      <c r="K3391" s="10">
        <v>12.5</v>
      </c>
      <c r="L3391" s="10">
        <v>1.5</v>
      </c>
      <c r="M3391" s="10" t="s">
        <v>45</v>
      </c>
      <c r="N3391" s="10"/>
      <c r="O3391" s="12">
        <v>41368</v>
      </c>
      <c r="P3391" s="4" t="s">
        <v>8076</v>
      </c>
      <c r="Q3391" s="10" t="s">
        <v>269</v>
      </c>
      <c r="R3391" s="10" t="s">
        <v>8088</v>
      </c>
      <c r="S3391" s="13" t="s">
        <v>20</v>
      </c>
    </row>
    <row r="3392" spans="1:19" ht="15" hidden="1" customHeight="1" x14ac:dyDescent="0.25">
      <c r="A3392" s="10">
        <v>673633</v>
      </c>
      <c r="B3392" s="10" t="s">
        <v>233</v>
      </c>
      <c r="C3392" s="10"/>
      <c r="D3392" s="10"/>
      <c r="E3392" s="10"/>
      <c r="F3392" s="10" t="s">
        <v>5383</v>
      </c>
      <c r="G3392" s="11">
        <v>1332</v>
      </c>
      <c r="H3392" s="47"/>
      <c r="I3392" s="10">
        <v>5</v>
      </c>
      <c r="J3392" s="47"/>
      <c r="K3392" s="10">
        <v>6</v>
      </c>
      <c r="L3392" s="10">
        <v>2</v>
      </c>
      <c r="M3392" s="10" t="s">
        <v>45</v>
      </c>
      <c r="N3392" s="10"/>
      <c r="O3392" s="12">
        <v>41404</v>
      </c>
      <c r="P3392" s="4" t="s">
        <v>8077</v>
      </c>
      <c r="Q3392" s="10" t="s">
        <v>49</v>
      </c>
      <c r="R3392" s="10" t="s">
        <v>8088</v>
      </c>
      <c r="S3392" s="13" t="s">
        <v>20</v>
      </c>
    </row>
    <row r="3393" spans="1:19" ht="15" hidden="1" customHeight="1" x14ac:dyDescent="0.25">
      <c r="A3393" s="10">
        <v>671271</v>
      </c>
      <c r="B3393" s="10" t="s">
        <v>2437</v>
      </c>
      <c r="C3393" s="10"/>
      <c r="D3393" s="10"/>
      <c r="E3393" s="10"/>
      <c r="F3393" s="10" t="s">
        <v>5235</v>
      </c>
      <c r="G3393" s="11">
        <v>7332</v>
      </c>
      <c r="H3393" s="13"/>
      <c r="I3393" s="10" t="s">
        <v>5236</v>
      </c>
      <c r="J3393" s="47"/>
      <c r="K3393" s="47"/>
      <c r="L3393" s="47"/>
      <c r="M3393" s="10" t="s">
        <v>45</v>
      </c>
      <c r="N3393" s="10"/>
      <c r="O3393" s="12">
        <v>41395</v>
      </c>
      <c r="P3393" s="4" t="s">
        <v>8077</v>
      </c>
      <c r="Q3393" s="10" t="s">
        <v>987</v>
      </c>
      <c r="R3393" s="10" t="s">
        <v>8088</v>
      </c>
      <c r="S3393" s="13" t="s">
        <v>20</v>
      </c>
    </row>
    <row r="3394" spans="1:19" ht="15" hidden="1" customHeight="1" x14ac:dyDescent="0.25">
      <c r="A3394" s="10">
        <v>671282</v>
      </c>
      <c r="B3394" s="10" t="s">
        <v>4866</v>
      </c>
      <c r="C3394" s="10"/>
      <c r="D3394" s="10"/>
      <c r="E3394" s="10"/>
      <c r="F3394" s="10" t="s">
        <v>5237</v>
      </c>
      <c r="G3394" s="11">
        <v>3120</v>
      </c>
      <c r="H3394" s="13"/>
      <c r="I3394" s="10" t="s">
        <v>5238</v>
      </c>
      <c r="J3394" s="47"/>
      <c r="K3394" s="47"/>
      <c r="L3394" s="47"/>
      <c r="M3394" s="10" t="s">
        <v>45</v>
      </c>
      <c r="N3394" s="10"/>
      <c r="O3394" s="12">
        <v>41395</v>
      </c>
      <c r="P3394" s="4" t="s">
        <v>8077</v>
      </c>
      <c r="Q3394" s="10" t="s">
        <v>2490</v>
      </c>
      <c r="R3394" s="10" t="s">
        <v>8088</v>
      </c>
      <c r="S3394" s="13" t="s">
        <v>20</v>
      </c>
    </row>
    <row r="3395" spans="1:19" ht="15" hidden="1" customHeight="1" x14ac:dyDescent="0.25">
      <c r="A3395" s="10">
        <v>671350</v>
      </c>
      <c r="B3395" s="10" t="s">
        <v>64</v>
      </c>
      <c r="C3395" s="10"/>
      <c r="D3395" s="10"/>
      <c r="E3395" s="10"/>
      <c r="F3395" s="10" t="s">
        <v>4850</v>
      </c>
      <c r="G3395" s="11">
        <v>2937</v>
      </c>
      <c r="H3395" s="13"/>
      <c r="I3395" s="10">
        <v>11</v>
      </c>
      <c r="J3395" s="10">
        <v>14</v>
      </c>
      <c r="K3395" s="10" t="s">
        <v>4851</v>
      </c>
      <c r="L3395" s="47"/>
      <c r="M3395" s="10" t="s">
        <v>45</v>
      </c>
      <c r="N3395" s="10"/>
      <c r="O3395" s="12">
        <v>41395</v>
      </c>
      <c r="P3395" s="4" t="s">
        <v>8077</v>
      </c>
      <c r="Q3395" s="10" t="s">
        <v>29</v>
      </c>
      <c r="R3395" s="47" t="s">
        <v>8087</v>
      </c>
      <c r="S3395" s="13" t="s">
        <v>20</v>
      </c>
    </row>
    <row r="3396" spans="1:19" ht="15" hidden="1" customHeight="1" x14ac:dyDescent="0.25">
      <c r="A3396" s="10">
        <v>671449</v>
      </c>
      <c r="B3396" s="10" t="s">
        <v>5239</v>
      </c>
      <c r="C3396" s="10"/>
      <c r="D3396" s="10"/>
      <c r="E3396" s="10"/>
      <c r="F3396" s="10" t="s">
        <v>5240</v>
      </c>
      <c r="G3396" s="11">
        <v>5660</v>
      </c>
      <c r="H3396" s="13"/>
      <c r="I3396" s="10">
        <v>10.25</v>
      </c>
      <c r="J3396" s="10" t="s">
        <v>5241</v>
      </c>
      <c r="K3396" s="47"/>
      <c r="L3396" s="47"/>
      <c r="M3396" s="10" t="s">
        <v>45</v>
      </c>
      <c r="N3396" s="10"/>
      <c r="O3396" s="12">
        <v>41395</v>
      </c>
      <c r="P3396" s="4" t="s">
        <v>8077</v>
      </c>
      <c r="Q3396" s="10" t="s">
        <v>109</v>
      </c>
      <c r="R3396" s="10" t="s">
        <v>8088</v>
      </c>
      <c r="S3396" s="13" t="s">
        <v>20</v>
      </c>
    </row>
    <row r="3397" spans="1:19" s="10" customFormat="1" ht="15" hidden="1" customHeight="1" x14ac:dyDescent="0.25">
      <c r="A3397" s="10">
        <v>636503</v>
      </c>
      <c r="B3397" s="10" t="s">
        <v>2029</v>
      </c>
      <c r="C3397" s="76" t="s">
        <v>8316</v>
      </c>
      <c r="D3397" s="76"/>
      <c r="E3397" s="76"/>
      <c r="F3397" s="10" t="s">
        <v>2030</v>
      </c>
      <c r="G3397" s="11">
        <v>1214.5</v>
      </c>
      <c r="I3397" s="10">
        <v>18</v>
      </c>
      <c r="K3397" s="10">
        <v>24</v>
      </c>
      <c r="L3397" s="10">
        <v>1.5</v>
      </c>
      <c r="M3397" s="10" t="s">
        <v>45</v>
      </c>
      <c r="O3397" s="12">
        <v>41243</v>
      </c>
      <c r="P3397" s="4" t="s">
        <v>8071</v>
      </c>
      <c r="Q3397" s="10" t="s">
        <v>254</v>
      </c>
      <c r="R3397" s="10" t="s">
        <v>8088</v>
      </c>
      <c r="S3397" s="10" t="s">
        <v>26</v>
      </c>
    </row>
    <row r="3398" spans="1:19" s="10" customFormat="1" ht="15" hidden="1" customHeight="1" x14ac:dyDescent="0.25">
      <c r="A3398" s="10">
        <v>701331</v>
      </c>
      <c r="B3398" s="10" t="s">
        <v>236</v>
      </c>
      <c r="C3398" s="76" t="s">
        <v>8316</v>
      </c>
      <c r="D3398" s="76"/>
      <c r="E3398" s="76"/>
      <c r="F3398" s="10" t="s">
        <v>7549</v>
      </c>
      <c r="G3398" s="10">
        <v>7177.5</v>
      </c>
      <c r="I3398" s="10">
        <v>20</v>
      </c>
      <c r="J3398" s="10">
        <v>0</v>
      </c>
      <c r="K3398" s="10">
        <v>24</v>
      </c>
      <c r="L3398" s="10">
        <v>2</v>
      </c>
      <c r="M3398" s="10" t="s">
        <v>45</v>
      </c>
      <c r="O3398" s="12">
        <v>41521</v>
      </c>
      <c r="P3398" s="4" t="s">
        <v>8081</v>
      </c>
      <c r="Q3398" s="10" t="s">
        <v>140</v>
      </c>
      <c r="R3398" s="10" t="s">
        <v>8088</v>
      </c>
      <c r="S3398" s="10" t="s">
        <v>26</v>
      </c>
    </row>
    <row r="3399" spans="1:19" s="10" customFormat="1" ht="15" hidden="1" customHeight="1" x14ac:dyDescent="0.25">
      <c r="A3399" s="10">
        <v>630542</v>
      </c>
      <c r="B3399" s="10" t="s">
        <v>239</v>
      </c>
      <c r="C3399" s="76" t="s">
        <v>8316</v>
      </c>
      <c r="D3399" s="76"/>
      <c r="E3399" s="76"/>
      <c r="F3399" s="10" t="s">
        <v>240</v>
      </c>
      <c r="G3399" s="11">
        <v>19467.5</v>
      </c>
      <c r="I3399" s="10">
        <v>20</v>
      </c>
      <c r="J3399" s="10">
        <v>0</v>
      </c>
      <c r="K3399" s="10">
        <v>30</v>
      </c>
      <c r="L3399" s="10">
        <v>1.75</v>
      </c>
      <c r="M3399" s="10" t="s">
        <v>18</v>
      </c>
      <c r="N3399" s="10">
        <v>732070</v>
      </c>
      <c r="O3399" s="12">
        <v>41201</v>
      </c>
      <c r="P3399" s="4" t="s">
        <v>8070</v>
      </c>
      <c r="Q3399" s="10" t="s">
        <v>37</v>
      </c>
      <c r="R3399" s="10" t="s">
        <v>8087</v>
      </c>
      <c r="S3399" s="10" t="s">
        <v>26</v>
      </c>
    </row>
    <row r="3400" spans="1:19" s="10" customFormat="1" ht="15" hidden="1" customHeight="1" x14ac:dyDescent="0.25">
      <c r="A3400" s="10">
        <v>646165</v>
      </c>
      <c r="B3400" s="10" t="s">
        <v>239</v>
      </c>
      <c r="C3400" s="76" t="s">
        <v>8316</v>
      </c>
      <c r="D3400" s="76"/>
      <c r="E3400" s="76"/>
      <c r="F3400" s="10" t="s">
        <v>240</v>
      </c>
      <c r="G3400" s="11">
        <v>22359</v>
      </c>
      <c r="I3400" s="10">
        <v>20</v>
      </c>
      <c r="J3400" s="10">
        <v>0</v>
      </c>
      <c r="K3400" s="10">
        <v>30</v>
      </c>
      <c r="L3400" s="10">
        <v>1.75</v>
      </c>
      <c r="M3400" s="10" t="s">
        <v>18</v>
      </c>
      <c r="N3400" s="10">
        <v>764750</v>
      </c>
      <c r="O3400" s="12">
        <v>41281</v>
      </c>
      <c r="P3400" s="4" t="s">
        <v>8073</v>
      </c>
      <c r="Q3400" s="10" t="s">
        <v>37</v>
      </c>
      <c r="R3400" s="10" t="s">
        <v>8087</v>
      </c>
      <c r="S3400" s="10" t="s">
        <v>26</v>
      </c>
    </row>
    <row r="3401" spans="1:19" s="10" customFormat="1" ht="15" hidden="1" customHeight="1" x14ac:dyDescent="0.25">
      <c r="A3401" s="10">
        <v>657226</v>
      </c>
      <c r="B3401" s="10" t="s">
        <v>239</v>
      </c>
      <c r="C3401" s="76" t="s">
        <v>8316</v>
      </c>
      <c r="D3401" s="76"/>
      <c r="E3401" s="76"/>
      <c r="F3401" s="10" t="s">
        <v>240</v>
      </c>
      <c r="G3401" s="11">
        <v>0</v>
      </c>
      <c r="I3401" s="10">
        <v>20</v>
      </c>
      <c r="J3401" s="10">
        <v>0</v>
      </c>
      <c r="K3401" s="10">
        <v>30</v>
      </c>
      <c r="L3401" s="10">
        <v>1.75</v>
      </c>
      <c r="M3401" s="10" t="s">
        <v>18</v>
      </c>
      <c r="N3401" s="10">
        <v>786061</v>
      </c>
      <c r="O3401" s="12">
        <v>41324</v>
      </c>
      <c r="P3401" s="4" t="s">
        <v>8074</v>
      </c>
      <c r="Q3401" s="10" t="s">
        <v>58</v>
      </c>
      <c r="R3401" s="10" t="s">
        <v>8087</v>
      </c>
      <c r="S3401" s="10" t="s">
        <v>26</v>
      </c>
    </row>
    <row r="3402" spans="1:19" s="10" customFormat="1" ht="15" hidden="1" customHeight="1" x14ac:dyDescent="0.25">
      <c r="A3402" s="10">
        <v>659243</v>
      </c>
      <c r="B3402" s="10" t="s">
        <v>239</v>
      </c>
      <c r="C3402" s="76" t="s">
        <v>8316</v>
      </c>
      <c r="D3402" s="76"/>
      <c r="E3402" s="76"/>
      <c r="F3402" s="10" t="s">
        <v>240</v>
      </c>
      <c r="G3402" s="11">
        <v>28236.98</v>
      </c>
      <c r="I3402" s="10">
        <v>20</v>
      </c>
      <c r="J3402" s="10">
        <v>0</v>
      </c>
      <c r="K3402" s="10">
        <v>30</v>
      </c>
      <c r="L3402" s="10">
        <v>1.75</v>
      </c>
      <c r="M3402" s="10" t="s">
        <v>18</v>
      </c>
      <c r="N3402" s="10">
        <v>790306</v>
      </c>
      <c r="O3402" s="12">
        <v>41332</v>
      </c>
      <c r="P3402" s="4" t="s">
        <v>8074</v>
      </c>
      <c r="Q3402" s="10" t="s">
        <v>37</v>
      </c>
      <c r="R3402" s="10" t="s">
        <v>8087</v>
      </c>
      <c r="S3402" s="10" t="s">
        <v>26</v>
      </c>
    </row>
    <row r="3403" spans="1:19" ht="15" hidden="1" customHeight="1" x14ac:dyDescent="0.25">
      <c r="A3403" s="10">
        <v>671613</v>
      </c>
      <c r="B3403" s="10" t="s">
        <v>125</v>
      </c>
      <c r="C3403" s="10"/>
      <c r="D3403" s="10"/>
      <c r="E3403" s="10"/>
      <c r="F3403" s="10" t="s">
        <v>5247</v>
      </c>
      <c r="G3403" s="11">
        <v>1343.5</v>
      </c>
      <c r="H3403" s="13"/>
      <c r="I3403" s="10">
        <v>26</v>
      </c>
      <c r="J3403" s="10" t="s">
        <v>5248</v>
      </c>
      <c r="K3403" s="47"/>
      <c r="L3403" s="47"/>
      <c r="M3403" s="10" t="s">
        <v>45</v>
      </c>
      <c r="N3403" s="10"/>
      <c r="O3403" s="12">
        <v>41396</v>
      </c>
      <c r="P3403" s="4" t="s">
        <v>8077</v>
      </c>
      <c r="Q3403" s="10" t="s">
        <v>42</v>
      </c>
      <c r="R3403" s="10" t="s">
        <v>8088</v>
      </c>
      <c r="S3403" s="13" t="s">
        <v>20</v>
      </c>
    </row>
    <row r="3404" spans="1:19" s="10" customFormat="1" ht="15" hidden="1" customHeight="1" x14ac:dyDescent="0.25">
      <c r="A3404" s="10">
        <v>670756</v>
      </c>
      <c r="B3404" s="10" t="s">
        <v>239</v>
      </c>
      <c r="C3404" s="76" t="s">
        <v>8316</v>
      </c>
      <c r="D3404" s="76"/>
      <c r="E3404" s="76"/>
      <c r="F3404" s="10" t="s">
        <v>240</v>
      </c>
      <c r="G3404" s="11">
        <v>19850</v>
      </c>
      <c r="I3404" s="10">
        <v>20</v>
      </c>
      <c r="J3404" s="10">
        <v>0</v>
      </c>
      <c r="K3404" s="10">
        <v>30</v>
      </c>
      <c r="L3404" s="10">
        <v>1.75</v>
      </c>
      <c r="M3404" s="10" t="s">
        <v>18</v>
      </c>
      <c r="N3404" s="10">
        <v>813510</v>
      </c>
      <c r="O3404" s="12">
        <v>41379</v>
      </c>
      <c r="P3404" s="4" t="s">
        <v>8076</v>
      </c>
      <c r="Q3404" s="10" t="s">
        <v>37</v>
      </c>
      <c r="R3404" s="10" t="s">
        <v>8087</v>
      </c>
      <c r="S3404" s="10" t="s">
        <v>26</v>
      </c>
    </row>
    <row r="3405" spans="1:19" s="10" customFormat="1" ht="15" hidden="1" customHeight="1" x14ac:dyDescent="0.25">
      <c r="A3405" s="10">
        <v>681974</v>
      </c>
      <c r="B3405" s="10" t="s">
        <v>239</v>
      </c>
      <c r="C3405" s="76" t="s">
        <v>8316</v>
      </c>
      <c r="D3405" s="76"/>
      <c r="E3405" s="76"/>
      <c r="F3405" s="10" t="s">
        <v>240</v>
      </c>
      <c r="G3405" s="11">
        <v>27037.5</v>
      </c>
      <c r="I3405" s="10">
        <v>20</v>
      </c>
      <c r="J3405" s="10">
        <v>0</v>
      </c>
      <c r="K3405" s="10">
        <v>30</v>
      </c>
      <c r="L3405" s="10">
        <v>1.75</v>
      </c>
      <c r="M3405" s="10" t="s">
        <v>18</v>
      </c>
      <c r="N3405" s="10">
        <v>837753</v>
      </c>
      <c r="O3405" s="12">
        <v>41424</v>
      </c>
      <c r="P3405" s="4" t="s">
        <v>8077</v>
      </c>
      <c r="Q3405" s="10" t="s">
        <v>37</v>
      </c>
      <c r="R3405" s="10" t="s">
        <v>8087</v>
      </c>
      <c r="S3405" s="10" t="s">
        <v>26</v>
      </c>
    </row>
    <row r="3406" spans="1:19" ht="15" hidden="1" customHeight="1" x14ac:dyDescent="0.25">
      <c r="A3406" s="10">
        <v>671655</v>
      </c>
      <c r="B3406" s="10" t="s">
        <v>2728</v>
      </c>
      <c r="C3406" s="10"/>
      <c r="D3406" s="10"/>
      <c r="E3406" s="10"/>
      <c r="F3406" s="10" t="s">
        <v>5251</v>
      </c>
      <c r="G3406" s="11">
        <v>3260</v>
      </c>
      <c r="H3406" s="13"/>
      <c r="I3406" s="10">
        <v>12</v>
      </c>
      <c r="J3406" s="10" t="s">
        <v>5252</v>
      </c>
      <c r="K3406" s="47"/>
      <c r="L3406" s="47"/>
      <c r="M3406" s="10" t="s">
        <v>45</v>
      </c>
      <c r="N3406" s="10"/>
      <c r="O3406" s="12">
        <v>41396</v>
      </c>
      <c r="P3406" s="4" t="s">
        <v>8077</v>
      </c>
      <c r="Q3406" s="10" t="s">
        <v>2490</v>
      </c>
      <c r="R3406" s="10" t="s">
        <v>8088</v>
      </c>
      <c r="S3406" s="13" t="s">
        <v>20</v>
      </c>
    </row>
    <row r="3407" spans="1:19" ht="15" hidden="1" customHeight="1" x14ac:dyDescent="0.25">
      <c r="A3407" s="10">
        <v>660267</v>
      </c>
      <c r="B3407" s="10" t="s">
        <v>64</v>
      </c>
      <c r="C3407" s="10"/>
      <c r="D3407" s="10"/>
      <c r="E3407" s="10"/>
      <c r="F3407" s="10" t="s">
        <v>4247</v>
      </c>
      <c r="G3407" s="11">
        <v>1323</v>
      </c>
      <c r="H3407" s="13"/>
      <c r="I3407" s="10">
        <v>4</v>
      </c>
      <c r="J3407" s="47"/>
      <c r="K3407" s="10">
        <v>4</v>
      </c>
      <c r="L3407" s="10">
        <v>1.5</v>
      </c>
      <c r="M3407" s="10" t="s">
        <v>45</v>
      </c>
      <c r="N3407" s="10"/>
      <c r="O3407" s="12">
        <v>41351</v>
      </c>
      <c r="P3407" s="4" t="s">
        <v>8075</v>
      </c>
      <c r="Q3407" s="10" t="s">
        <v>58</v>
      </c>
      <c r="R3407" s="10" t="s">
        <v>8088</v>
      </c>
      <c r="S3407" s="13" t="s">
        <v>20</v>
      </c>
    </row>
    <row r="3408" spans="1:19" ht="15" hidden="1" customHeight="1" x14ac:dyDescent="0.25">
      <c r="A3408" s="10">
        <v>671766</v>
      </c>
      <c r="B3408" s="10" t="s">
        <v>5254</v>
      </c>
      <c r="C3408" s="10"/>
      <c r="D3408" s="10"/>
      <c r="E3408" s="10"/>
      <c r="F3408" s="10" t="s">
        <v>5255</v>
      </c>
      <c r="G3408" s="11">
        <v>4081</v>
      </c>
      <c r="H3408" s="13"/>
      <c r="I3408" s="10" t="s">
        <v>143</v>
      </c>
      <c r="J3408" s="10" t="s">
        <v>100</v>
      </c>
      <c r="K3408" s="47"/>
      <c r="L3408" s="47"/>
      <c r="M3408" s="10" t="s">
        <v>45</v>
      </c>
      <c r="N3408" s="10"/>
      <c r="O3408" s="12">
        <v>41396</v>
      </c>
      <c r="P3408" s="4" t="s">
        <v>8077</v>
      </c>
      <c r="Q3408" s="10" t="s">
        <v>164</v>
      </c>
      <c r="R3408" s="10" t="s">
        <v>8088</v>
      </c>
      <c r="S3408" s="13" t="s">
        <v>20</v>
      </c>
    </row>
    <row r="3409" spans="1:19" ht="15" hidden="1" customHeight="1" x14ac:dyDescent="0.25">
      <c r="A3409" s="10">
        <v>671788</v>
      </c>
      <c r="B3409" s="10" t="s">
        <v>467</v>
      </c>
      <c r="C3409" s="10"/>
      <c r="D3409" s="10"/>
      <c r="E3409" s="10"/>
      <c r="F3409" s="10" t="s">
        <v>5256</v>
      </c>
      <c r="G3409" s="11">
        <v>5242.5</v>
      </c>
      <c r="H3409" s="13"/>
      <c r="I3409" s="10" t="s">
        <v>1795</v>
      </c>
      <c r="J3409" s="10">
        <v>9.5</v>
      </c>
      <c r="K3409" s="47"/>
      <c r="L3409" s="47"/>
      <c r="M3409" s="10" t="s">
        <v>45</v>
      </c>
      <c r="N3409" s="10"/>
      <c r="O3409" s="12">
        <v>41396</v>
      </c>
      <c r="P3409" s="4" t="s">
        <v>8077</v>
      </c>
      <c r="Q3409" s="10" t="s">
        <v>34</v>
      </c>
      <c r="R3409" s="10" t="s">
        <v>8088</v>
      </c>
      <c r="S3409" s="13" t="s">
        <v>20</v>
      </c>
    </row>
    <row r="3410" spans="1:19" ht="15" hidden="1" customHeight="1" x14ac:dyDescent="0.25">
      <c r="A3410" s="10">
        <v>671829</v>
      </c>
      <c r="B3410" s="10" t="s">
        <v>64</v>
      </c>
      <c r="C3410" s="10"/>
      <c r="D3410" s="10"/>
      <c r="E3410" s="10"/>
      <c r="F3410" s="10" t="s">
        <v>5257</v>
      </c>
      <c r="G3410" s="11">
        <v>0</v>
      </c>
      <c r="H3410" s="13"/>
      <c r="I3410" s="10" t="s">
        <v>5258</v>
      </c>
      <c r="J3410" s="10">
        <v>7</v>
      </c>
      <c r="K3410" s="10">
        <v>21</v>
      </c>
      <c r="L3410" s="47"/>
      <c r="M3410" s="10" t="s">
        <v>45</v>
      </c>
      <c r="N3410" s="10"/>
      <c r="O3410" s="12">
        <v>41396</v>
      </c>
      <c r="P3410" s="4" t="s">
        <v>8077</v>
      </c>
      <c r="Q3410" s="10" t="s">
        <v>3717</v>
      </c>
      <c r="R3410" s="10" t="s">
        <v>8088</v>
      </c>
      <c r="S3410" s="13" t="s">
        <v>20</v>
      </c>
    </row>
    <row r="3411" spans="1:19" ht="15" hidden="1" customHeight="1" x14ac:dyDescent="0.25">
      <c r="A3411" s="47">
        <v>699953</v>
      </c>
      <c r="B3411" s="47" t="s">
        <v>64</v>
      </c>
      <c r="C3411" s="47"/>
      <c r="D3411" s="47"/>
      <c r="E3411" s="47"/>
      <c r="F3411" s="47" t="s">
        <v>7438</v>
      </c>
      <c r="G3411" s="47">
        <v>1315.2</v>
      </c>
      <c r="H3411" s="13"/>
      <c r="I3411" s="47">
        <v>6</v>
      </c>
      <c r="J3411" s="47">
        <v>11</v>
      </c>
      <c r="K3411" s="47" t="s">
        <v>7255</v>
      </c>
      <c r="L3411" s="47"/>
      <c r="M3411" s="47" t="s">
        <v>45</v>
      </c>
      <c r="N3411" s="47"/>
      <c r="O3411" s="48">
        <v>41515</v>
      </c>
      <c r="P3411" s="50" t="s">
        <v>8080</v>
      </c>
      <c r="Q3411" s="47" t="s">
        <v>34</v>
      </c>
      <c r="R3411" s="10" t="s">
        <v>8088</v>
      </c>
      <c r="S3411" s="13" t="s">
        <v>20</v>
      </c>
    </row>
    <row r="3412" spans="1:19" ht="15" hidden="1" customHeight="1" x14ac:dyDescent="0.25">
      <c r="A3412" s="10">
        <v>630237</v>
      </c>
      <c r="B3412" s="10" t="s">
        <v>1333</v>
      </c>
      <c r="C3412" s="10"/>
      <c r="D3412" s="10"/>
      <c r="E3412" s="10"/>
      <c r="F3412" s="10" t="s">
        <v>1334</v>
      </c>
      <c r="G3412" s="11">
        <v>1295</v>
      </c>
      <c r="H3412" s="13"/>
      <c r="I3412" s="10">
        <v>3.5</v>
      </c>
      <c r="J3412" s="47"/>
      <c r="K3412" s="10">
        <v>4</v>
      </c>
      <c r="L3412" s="10">
        <v>4</v>
      </c>
      <c r="M3412" s="10" t="s">
        <v>45</v>
      </c>
      <c r="N3412" s="10"/>
      <c r="O3412" s="12">
        <v>41215</v>
      </c>
      <c r="P3412" s="4" t="s">
        <v>8071</v>
      </c>
      <c r="Q3412" s="10" t="s">
        <v>74</v>
      </c>
      <c r="R3412" s="10" t="s">
        <v>8088</v>
      </c>
      <c r="S3412" s="13" t="s">
        <v>20</v>
      </c>
    </row>
    <row r="3413" spans="1:19" ht="15" hidden="1" customHeight="1" x14ac:dyDescent="0.25">
      <c r="A3413" s="10">
        <v>671839</v>
      </c>
      <c r="B3413" s="10" t="s">
        <v>15</v>
      </c>
      <c r="C3413" s="10"/>
      <c r="D3413" s="10"/>
      <c r="E3413" s="10"/>
      <c r="F3413" s="10" t="s">
        <v>5261</v>
      </c>
      <c r="G3413" s="11">
        <v>2727</v>
      </c>
      <c r="H3413" s="13"/>
      <c r="I3413" s="10" t="s">
        <v>343</v>
      </c>
      <c r="J3413" s="10" t="s">
        <v>2118</v>
      </c>
      <c r="K3413" s="47"/>
      <c r="L3413" s="47"/>
      <c r="M3413" s="10" t="s">
        <v>45</v>
      </c>
      <c r="N3413" s="10"/>
      <c r="O3413" s="12">
        <v>41396</v>
      </c>
      <c r="P3413" s="4" t="s">
        <v>8077</v>
      </c>
      <c r="Q3413" s="10" t="s">
        <v>164</v>
      </c>
      <c r="R3413" s="10" t="s">
        <v>8088</v>
      </c>
      <c r="S3413" s="13" t="s">
        <v>20</v>
      </c>
    </row>
    <row r="3414" spans="1:19" ht="15" hidden="1" customHeight="1" x14ac:dyDescent="0.25">
      <c r="A3414" s="10">
        <v>671840</v>
      </c>
      <c r="B3414" s="10" t="s">
        <v>64</v>
      </c>
      <c r="C3414" s="10"/>
      <c r="D3414" s="10"/>
      <c r="E3414" s="10"/>
      <c r="F3414" s="10" t="s">
        <v>5262</v>
      </c>
      <c r="G3414" s="11">
        <v>0</v>
      </c>
      <c r="H3414" s="13"/>
      <c r="I3414" s="10" t="s">
        <v>5263</v>
      </c>
      <c r="J3414" s="10">
        <v>11</v>
      </c>
      <c r="K3414" s="10">
        <v>32</v>
      </c>
      <c r="L3414" s="47"/>
      <c r="M3414" s="10" t="s">
        <v>45</v>
      </c>
      <c r="N3414" s="10"/>
      <c r="O3414" s="12">
        <v>41396</v>
      </c>
      <c r="P3414" s="4" t="s">
        <v>8077</v>
      </c>
      <c r="Q3414" s="10" t="s">
        <v>3717</v>
      </c>
      <c r="R3414" s="10" t="s">
        <v>8088</v>
      </c>
      <c r="S3414" s="13" t="s">
        <v>20</v>
      </c>
    </row>
    <row r="3415" spans="1:19" s="10" customFormat="1" ht="15" hidden="1" customHeight="1" x14ac:dyDescent="0.25">
      <c r="A3415" s="10">
        <v>702420</v>
      </c>
      <c r="B3415" s="10" t="s">
        <v>239</v>
      </c>
      <c r="C3415" s="76" t="s">
        <v>8316</v>
      </c>
      <c r="D3415" s="76"/>
      <c r="E3415" s="76"/>
      <c r="F3415" s="10" t="s">
        <v>7641</v>
      </c>
      <c r="G3415" s="10">
        <v>20437.5</v>
      </c>
      <c r="I3415" s="10">
        <v>20</v>
      </c>
      <c r="J3415" s="10">
        <v>0</v>
      </c>
      <c r="K3415" s="10">
        <v>30</v>
      </c>
      <c r="L3415" s="10">
        <v>1.75</v>
      </c>
      <c r="M3415" s="10" t="s">
        <v>18</v>
      </c>
      <c r="N3415" s="10">
        <v>884210</v>
      </c>
      <c r="O3415" s="12">
        <v>41512</v>
      </c>
      <c r="P3415" s="4" t="s">
        <v>8080</v>
      </c>
      <c r="Q3415" s="10" t="s">
        <v>103</v>
      </c>
      <c r="R3415" s="10" t="s">
        <v>8087</v>
      </c>
      <c r="S3415" s="10" t="s">
        <v>26</v>
      </c>
    </row>
    <row r="3416" spans="1:19" s="10" customFormat="1" ht="15" hidden="1" customHeight="1" x14ac:dyDescent="0.25">
      <c r="A3416" s="10">
        <v>646015</v>
      </c>
      <c r="B3416" s="10" t="s">
        <v>183</v>
      </c>
      <c r="C3416" s="76" t="s">
        <v>8316</v>
      </c>
      <c r="D3416" s="76"/>
      <c r="E3416" s="76"/>
      <c r="F3416" s="10" t="s">
        <v>487</v>
      </c>
      <c r="G3416" s="11">
        <v>2845.5</v>
      </c>
      <c r="I3416" s="10">
        <v>20</v>
      </c>
      <c r="J3416" s="10">
        <v>0</v>
      </c>
      <c r="K3416" s="10">
        <v>34</v>
      </c>
      <c r="L3416" s="10">
        <v>2</v>
      </c>
      <c r="M3416" s="10" t="s">
        <v>18</v>
      </c>
      <c r="N3416" s="10">
        <v>764427</v>
      </c>
      <c r="O3416" s="12">
        <v>41281</v>
      </c>
      <c r="P3416" s="4" t="s">
        <v>8073</v>
      </c>
      <c r="Q3416" s="10" t="s">
        <v>31</v>
      </c>
      <c r="R3416" s="10" t="s">
        <v>8087</v>
      </c>
      <c r="S3416" s="10" t="s">
        <v>26</v>
      </c>
    </row>
    <row r="3417" spans="1:19" s="10" customFormat="1" ht="15" hidden="1" customHeight="1" x14ac:dyDescent="0.25">
      <c r="A3417" s="10">
        <v>688945</v>
      </c>
      <c r="B3417" s="10" t="s">
        <v>237</v>
      </c>
      <c r="C3417" s="76" t="s">
        <v>8316</v>
      </c>
      <c r="D3417" s="76"/>
      <c r="E3417" s="76"/>
      <c r="F3417" s="10" t="s">
        <v>6384</v>
      </c>
      <c r="G3417" s="11">
        <v>3969.9</v>
      </c>
      <c r="I3417" s="10">
        <v>20</v>
      </c>
      <c r="J3417" s="10">
        <v>0</v>
      </c>
      <c r="K3417" s="10">
        <v>40</v>
      </c>
      <c r="L3417" s="10">
        <v>2</v>
      </c>
      <c r="M3417" s="10" t="s">
        <v>45</v>
      </c>
      <c r="O3417" s="12">
        <v>41450</v>
      </c>
      <c r="P3417" s="4" t="s">
        <v>8078</v>
      </c>
      <c r="Q3417" s="10" t="s">
        <v>5898</v>
      </c>
      <c r="R3417" s="10" t="s">
        <v>8088</v>
      </c>
      <c r="S3417" s="10" t="s">
        <v>26</v>
      </c>
    </row>
    <row r="3418" spans="1:19" s="10" customFormat="1" ht="15" hidden="1" customHeight="1" x14ac:dyDescent="0.25">
      <c r="A3418" s="10">
        <v>688945</v>
      </c>
      <c r="B3418" s="10" t="s">
        <v>237</v>
      </c>
      <c r="C3418" s="76" t="s">
        <v>8316</v>
      </c>
      <c r="D3418" s="76"/>
      <c r="E3418" s="76"/>
      <c r="F3418" s="10" t="s">
        <v>8262</v>
      </c>
      <c r="G3418" s="10">
        <v>3969.9</v>
      </c>
      <c r="I3418" s="10">
        <v>20</v>
      </c>
      <c r="J3418" s="10">
        <v>0</v>
      </c>
      <c r="K3418" s="10">
        <v>40</v>
      </c>
      <c r="L3418" s="10">
        <v>2</v>
      </c>
      <c r="M3418" s="10" t="s">
        <v>45</v>
      </c>
      <c r="O3418" s="12">
        <v>41465</v>
      </c>
      <c r="P3418" s="4" t="s">
        <v>8079</v>
      </c>
      <c r="Q3418" s="10" t="s">
        <v>5898</v>
      </c>
      <c r="R3418" s="10" t="s">
        <v>8088</v>
      </c>
      <c r="S3418" s="10" t="s">
        <v>26</v>
      </c>
    </row>
    <row r="3419" spans="1:19" s="10" customFormat="1" ht="15" hidden="1" customHeight="1" x14ac:dyDescent="0.25">
      <c r="A3419" s="10">
        <v>664339</v>
      </c>
      <c r="B3419" s="10" t="s">
        <v>4359</v>
      </c>
      <c r="C3419" s="76" t="s">
        <v>8316</v>
      </c>
      <c r="D3419" s="76"/>
      <c r="E3419" s="76"/>
      <c r="F3419" s="10" t="s">
        <v>4360</v>
      </c>
      <c r="G3419" s="11">
        <v>0</v>
      </c>
      <c r="I3419" s="10">
        <v>22</v>
      </c>
      <c r="J3419" s="10">
        <v>0</v>
      </c>
      <c r="K3419" s="10">
        <v>88</v>
      </c>
      <c r="L3419" s="10">
        <v>1.5</v>
      </c>
      <c r="M3419" s="10" t="s">
        <v>45</v>
      </c>
      <c r="O3419" s="12">
        <v>41354</v>
      </c>
      <c r="P3419" s="4" t="s">
        <v>8075</v>
      </c>
      <c r="Q3419" s="10" t="s">
        <v>75</v>
      </c>
      <c r="R3419" s="10" t="s">
        <v>8088</v>
      </c>
      <c r="S3419" s="10" t="s">
        <v>26</v>
      </c>
    </row>
    <row r="3420" spans="1:19" s="10" customFormat="1" ht="15" hidden="1" customHeight="1" x14ac:dyDescent="0.25">
      <c r="A3420" s="10">
        <v>679537</v>
      </c>
      <c r="B3420" s="10" t="s">
        <v>554</v>
      </c>
      <c r="C3420" s="76" t="s">
        <v>8316</v>
      </c>
      <c r="D3420" s="76"/>
      <c r="E3420" s="76"/>
      <c r="F3420" s="10" t="s">
        <v>5778</v>
      </c>
      <c r="G3420" s="11">
        <v>6684</v>
      </c>
      <c r="I3420" s="10">
        <v>23.5</v>
      </c>
      <c r="J3420" s="10">
        <v>0</v>
      </c>
      <c r="K3420" s="10">
        <v>30.5</v>
      </c>
      <c r="L3420" s="10">
        <v>2</v>
      </c>
      <c r="M3420" s="10" t="s">
        <v>45</v>
      </c>
      <c r="O3420" s="12">
        <v>41428</v>
      </c>
      <c r="P3420" s="4" t="s">
        <v>8078</v>
      </c>
      <c r="Q3420" s="10" t="s">
        <v>25</v>
      </c>
      <c r="R3420" s="10" t="s">
        <v>8088</v>
      </c>
      <c r="S3420" s="10" t="s">
        <v>26</v>
      </c>
    </row>
    <row r="3421" spans="1:19" s="10" customFormat="1" ht="15" hidden="1" customHeight="1" x14ac:dyDescent="0.25">
      <c r="A3421" s="10">
        <v>648311</v>
      </c>
      <c r="B3421" s="10" t="s">
        <v>1818</v>
      </c>
      <c r="C3421" s="76" t="s">
        <v>8316</v>
      </c>
      <c r="D3421" s="76"/>
      <c r="E3421" s="76"/>
      <c r="F3421" s="10" t="s">
        <v>3407</v>
      </c>
      <c r="G3421" s="11">
        <v>0</v>
      </c>
      <c r="I3421" s="10">
        <v>24</v>
      </c>
      <c r="J3421" s="10">
        <v>0</v>
      </c>
      <c r="K3421" s="10">
        <v>20</v>
      </c>
      <c r="L3421" s="10">
        <v>2</v>
      </c>
      <c r="M3421" s="10" t="s">
        <v>45</v>
      </c>
      <c r="O3421" s="12">
        <v>41313</v>
      </c>
      <c r="P3421" s="4" t="s">
        <v>8074</v>
      </c>
      <c r="Q3421" s="10" t="s">
        <v>25</v>
      </c>
      <c r="R3421" s="10" t="s">
        <v>8088</v>
      </c>
      <c r="S3421" s="10" t="s">
        <v>26</v>
      </c>
    </row>
    <row r="3422" spans="1:19" s="10" customFormat="1" ht="15" hidden="1" customHeight="1" x14ac:dyDescent="0.25">
      <c r="A3422" s="10">
        <v>634549</v>
      </c>
      <c r="B3422" s="10" t="s">
        <v>21</v>
      </c>
      <c r="C3422" s="76" t="s">
        <v>8316</v>
      </c>
      <c r="D3422" s="76"/>
      <c r="E3422" s="76"/>
      <c r="F3422" s="10" t="s">
        <v>1817</v>
      </c>
      <c r="G3422" s="11">
        <v>11539.5</v>
      </c>
      <c r="I3422" s="10">
        <v>24</v>
      </c>
      <c r="K3422" s="10">
        <v>27</v>
      </c>
      <c r="L3422" s="10">
        <v>1.6</v>
      </c>
      <c r="M3422" s="10" t="s">
        <v>45</v>
      </c>
      <c r="O3422" s="12">
        <v>41239</v>
      </c>
      <c r="P3422" s="4" t="s">
        <v>8071</v>
      </c>
      <c r="Q3422" s="10" t="s">
        <v>79</v>
      </c>
      <c r="R3422" s="10" t="s">
        <v>8088</v>
      </c>
      <c r="S3422" s="10" t="s">
        <v>26</v>
      </c>
    </row>
    <row r="3423" spans="1:19" s="10" customFormat="1" ht="15" hidden="1" customHeight="1" x14ac:dyDescent="0.25">
      <c r="A3423" s="10">
        <v>668297</v>
      </c>
      <c r="B3423" s="10" t="s">
        <v>520</v>
      </c>
      <c r="C3423" s="76" t="s">
        <v>8316</v>
      </c>
      <c r="D3423" s="76"/>
      <c r="E3423" s="76"/>
      <c r="F3423" s="10" t="s">
        <v>5011</v>
      </c>
      <c r="G3423" s="11">
        <v>1068.43</v>
      </c>
      <c r="I3423" s="10">
        <v>24</v>
      </c>
      <c r="J3423" s="10">
        <v>0</v>
      </c>
      <c r="K3423" s="10">
        <v>30</v>
      </c>
      <c r="L3423" s="10">
        <v>1.5</v>
      </c>
      <c r="M3423" s="10" t="s">
        <v>45</v>
      </c>
      <c r="O3423" s="12">
        <v>41383</v>
      </c>
      <c r="P3423" s="4" t="s">
        <v>8076</v>
      </c>
      <c r="Q3423" s="10" t="s">
        <v>203</v>
      </c>
      <c r="R3423" s="10" t="s">
        <v>8087</v>
      </c>
      <c r="S3423" s="10" t="s">
        <v>26</v>
      </c>
    </row>
    <row r="3424" spans="1:19" ht="15" hidden="1" customHeight="1" x14ac:dyDescent="0.25">
      <c r="A3424" s="10">
        <v>671917</v>
      </c>
      <c r="B3424" s="10" t="s">
        <v>64</v>
      </c>
      <c r="C3424" s="10"/>
      <c r="D3424" s="10"/>
      <c r="E3424" s="10"/>
      <c r="F3424" s="10" t="s">
        <v>5270</v>
      </c>
      <c r="G3424" s="11">
        <v>2960</v>
      </c>
      <c r="H3424" s="13"/>
      <c r="I3424" s="10" t="s">
        <v>119</v>
      </c>
      <c r="J3424" s="10" t="s">
        <v>5271</v>
      </c>
      <c r="K3424" s="47"/>
      <c r="L3424" s="47"/>
      <c r="M3424" s="10" t="s">
        <v>45</v>
      </c>
      <c r="N3424" s="10"/>
      <c r="O3424" s="12">
        <v>41397</v>
      </c>
      <c r="P3424" s="4" t="s">
        <v>8077</v>
      </c>
      <c r="Q3424" s="10" t="s">
        <v>29</v>
      </c>
      <c r="R3424" s="47" t="s">
        <v>8087</v>
      </c>
      <c r="S3424" s="13" t="s">
        <v>20</v>
      </c>
    </row>
    <row r="3425" spans="1:19" ht="15" hidden="1" customHeight="1" x14ac:dyDescent="0.25">
      <c r="A3425" s="10">
        <v>671920</v>
      </c>
      <c r="B3425" s="10" t="s">
        <v>260</v>
      </c>
      <c r="C3425" s="10"/>
      <c r="D3425" s="10"/>
      <c r="E3425" s="10"/>
      <c r="F3425" s="10" t="s">
        <v>5272</v>
      </c>
      <c r="G3425" s="11">
        <v>2781</v>
      </c>
      <c r="H3425" s="13"/>
      <c r="I3425" s="10">
        <v>7</v>
      </c>
      <c r="J3425" s="10" t="s">
        <v>5273</v>
      </c>
      <c r="K3425" s="47"/>
      <c r="L3425" s="47"/>
      <c r="M3425" s="10" t="s">
        <v>45</v>
      </c>
      <c r="N3425" s="10"/>
      <c r="O3425" s="12">
        <v>41397</v>
      </c>
      <c r="P3425" s="4" t="s">
        <v>8077</v>
      </c>
      <c r="Q3425" s="10" t="s">
        <v>3113</v>
      </c>
      <c r="R3425" s="10" t="s">
        <v>8088</v>
      </c>
      <c r="S3425" s="13" t="s">
        <v>20</v>
      </c>
    </row>
    <row r="3426" spans="1:19" s="10" customFormat="1" ht="15" hidden="1" customHeight="1" x14ac:dyDescent="0.25">
      <c r="A3426" s="10">
        <v>654485</v>
      </c>
      <c r="B3426" s="10" t="s">
        <v>3832</v>
      </c>
      <c r="C3426" s="76" t="s">
        <v>8316</v>
      </c>
      <c r="D3426" s="76"/>
      <c r="E3426" s="76"/>
      <c r="F3426" s="10" t="s">
        <v>3837</v>
      </c>
      <c r="G3426" s="11">
        <v>1409.84</v>
      </c>
      <c r="I3426" s="10">
        <v>24</v>
      </c>
      <c r="J3426" s="10">
        <v>0</v>
      </c>
      <c r="K3426" s="10">
        <v>30</v>
      </c>
      <c r="L3426" s="10">
        <v>2</v>
      </c>
      <c r="M3426" s="10" t="s">
        <v>45</v>
      </c>
      <c r="O3426" s="12">
        <v>41327</v>
      </c>
      <c r="P3426" s="4" t="s">
        <v>8074</v>
      </c>
      <c r="Q3426" s="10" t="s">
        <v>987</v>
      </c>
      <c r="R3426" s="10" t="s">
        <v>8088</v>
      </c>
      <c r="S3426" s="10" t="s">
        <v>26</v>
      </c>
    </row>
    <row r="3427" spans="1:19" s="10" customFormat="1" ht="15" hidden="1" customHeight="1" x14ac:dyDescent="0.25">
      <c r="A3427" s="10">
        <v>625128</v>
      </c>
      <c r="B3427" s="10" t="s">
        <v>557</v>
      </c>
      <c r="C3427" s="76" t="s">
        <v>8316</v>
      </c>
      <c r="D3427" s="76"/>
      <c r="E3427" s="76"/>
      <c r="F3427" s="10" t="s">
        <v>807</v>
      </c>
      <c r="G3427" s="11">
        <v>881.4</v>
      </c>
      <c r="I3427" s="10">
        <v>24</v>
      </c>
      <c r="J3427" s="10">
        <v>0</v>
      </c>
      <c r="K3427" s="10">
        <v>46</v>
      </c>
      <c r="L3427" s="10">
        <v>1.5</v>
      </c>
      <c r="M3427" s="10" t="s">
        <v>45</v>
      </c>
      <c r="O3427" s="12">
        <v>41193</v>
      </c>
      <c r="P3427" s="4" t="s">
        <v>8070</v>
      </c>
      <c r="Q3427" s="10" t="s">
        <v>95</v>
      </c>
      <c r="R3427" s="10" t="s">
        <v>8088</v>
      </c>
      <c r="S3427" s="10" t="s">
        <v>26</v>
      </c>
    </row>
    <row r="3428" spans="1:19" s="10" customFormat="1" ht="15" hidden="1" customHeight="1" x14ac:dyDescent="0.25">
      <c r="A3428" s="10">
        <v>625329</v>
      </c>
      <c r="B3428" s="10" t="s">
        <v>557</v>
      </c>
      <c r="C3428" s="76" t="s">
        <v>8316</v>
      </c>
      <c r="D3428" s="76"/>
      <c r="E3428" s="76"/>
      <c r="F3428" s="10" t="s">
        <v>558</v>
      </c>
      <c r="G3428" s="11">
        <v>1080.56</v>
      </c>
      <c r="I3428" s="10">
        <v>24</v>
      </c>
      <c r="J3428" s="10">
        <v>0</v>
      </c>
      <c r="K3428" s="10">
        <v>46</v>
      </c>
      <c r="L3428" s="10">
        <v>2</v>
      </c>
      <c r="M3428" s="10" t="s">
        <v>45</v>
      </c>
      <c r="O3428" s="12">
        <v>41193</v>
      </c>
      <c r="P3428" s="4" t="s">
        <v>8070</v>
      </c>
      <c r="Q3428" s="10" t="s">
        <v>52</v>
      </c>
      <c r="R3428" s="10" t="s">
        <v>8087</v>
      </c>
      <c r="S3428" s="10" t="s">
        <v>26</v>
      </c>
    </row>
    <row r="3429" spans="1:19" ht="15" hidden="1" customHeight="1" x14ac:dyDescent="0.25">
      <c r="A3429" s="10">
        <v>672044</v>
      </c>
      <c r="B3429" s="10" t="s">
        <v>2437</v>
      </c>
      <c r="C3429" s="10"/>
      <c r="D3429" s="10"/>
      <c r="E3429" s="10"/>
      <c r="F3429" s="10" t="s">
        <v>5278</v>
      </c>
      <c r="G3429" s="11">
        <v>0</v>
      </c>
      <c r="H3429" s="47"/>
      <c r="I3429" s="10">
        <v>12</v>
      </c>
      <c r="J3429" s="10">
        <v>4</v>
      </c>
      <c r="K3429" s="10" t="s">
        <v>5279</v>
      </c>
      <c r="L3429" s="47"/>
      <c r="M3429" s="10" t="s">
        <v>45</v>
      </c>
      <c r="N3429" s="10"/>
      <c r="O3429" s="12">
        <v>41397</v>
      </c>
      <c r="P3429" s="4" t="s">
        <v>8077</v>
      </c>
      <c r="Q3429" s="10" t="s">
        <v>42</v>
      </c>
      <c r="R3429" s="10" t="s">
        <v>8088</v>
      </c>
      <c r="S3429" s="13" t="s">
        <v>20</v>
      </c>
    </row>
    <row r="3430" spans="1:19" ht="15" hidden="1" customHeight="1" x14ac:dyDescent="0.25">
      <c r="A3430" s="10">
        <v>672047</v>
      </c>
      <c r="B3430" s="10" t="s">
        <v>2437</v>
      </c>
      <c r="C3430" s="10"/>
      <c r="D3430" s="10"/>
      <c r="E3430" s="10"/>
      <c r="F3430" s="10" t="s">
        <v>5280</v>
      </c>
      <c r="G3430" s="11">
        <v>0</v>
      </c>
      <c r="H3430" s="13"/>
      <c r="I3430" s="10">
        <v>10</v>
      </c>
      <c r="J3430" s="10">
        <v>4</v>
      </c>
      <c r="K3430" s="10" t="s">
        <v>5281</v>
      </c>
      <c r="L3430" s="47"/>
      <c r="M3430" s="10" t="s">
        <v>45</v>
      </c>
      <c r="N3430" s="10"/>
      <c r="O3430" s="12">
        <v>41397</v>
      </c>
      <c r="P3430" s="4" t="s">
        <v>8077</v>
      </c>
      <c r="Q3430" s="10" t="s">
        <v>42</v>
      </c>
      <c r="R3430" s="10" t="s">
        <v>8088</v>
      </c>
      <c r="S3430" s="13" t="s">
        <v>20</v>
      </c>
    </row>
    <row r="3431" spans="1:19" s="10" customFormat="1" ht="15" hidden="1" customHeight="1" x14ac:dyDescent="0.25">
      <c r="A3431" s="10">
        <v>646002</v>
      </c>
      <c r="B3431" s="10" t="s">
        <v>557</v>
      </c>
      <c r="C3431" s="76" t="s">
        <v>8316</v>
      </c>
      <c r="D3431" s="76"/>
      <c r="E3431" s="76"/>
      <c r="F3431" s="10" t="s">
        <v>558</v>
      </c>
      <c r="G3431" s="11">
        <v>10123.4</v>
      </c>
      <c r="I3431" s="10">
        <v>24</v>
      </c>
      <c r="J3431" s="10">
        <v>0</v>
      </c>
      <c r="K3431" s="10">
        <v>46</v>
      </c>
      <c r="L3431" s="10">
        <v>2</v>
      </c>
      <c r="M3431" s="10" t="s">
        <v>45</v>
      </c>
      <c r="O3431" s="12">
        <v>41296</v>
      </c>
      <c r="P3431" s="4" t="s">
        <v>8073</v>
      </c>
      <c r="Q3431" s="10" t="s">
        <v>95</v>
      </c>
      <c r="R3431" s="10" t="s">
        <v>8087</v>
      </c>
      <c r="S3431" s="10" t="s">
        <v>26</v>
      </c>
    </row>
    <row r="3432" spans="1:19" ht="15" hidden="1" customHeight="1" x14ac:dyDescent="0.25">
      <c r="A3432" s="10">
        <v>672075</v>
      </c>
      <c r="B3432" s="10" t="s">
        <v>5283</v>
      </c>
      <c r="C3432" s="10"/>
      <c r="D3432" s="10"/>
      <c r="E3432" s="10"/>
      <c r="F3432" s="10" t="s">
        <v>5284</v>
      </c>
      <c r="G3432" s="11">
        <v>3013</v>
      </c>
      <c r="H3432" s="13"/>
      <c r="I3432" s="10">
        <v>15</v>
      </c>
      <c r="J3432" s="10" t="s">
        <v>5285</v>
      </c>
      <c r="K3432" s="47"/>
      <c r="L3432" s="47"/>
      <c r="M3432" s="10" t="s">
        <v>45</v>
      </c>
      <c r="N3432" s="10"/>
      <c r="O3432" s="12">
        <v>41397</v>
      </c>
      <c r="P3432" s="4" t="s">
        <v>8077</v>
      </c>
      <c r="Q3432" s="10" t="s">
        <v>42</v>
      </c>
      <c r="R3432" s="10" t="s">
        <v>8088</v>
      </c>
      <c r="S3432" s="13" t="s">
        <v>20</v>
      </c>
    </row>
    <row r="3433" spans="1:19" ht="15" hidden="1" customHeight="1" x14ac:dyDescent="0.25">
      <c r="A3433" s="10">
        <v>672077</v>
      </c>
      <c r="B3433" s="10" t="s">
        <v>5283</v>
      </c>
      <c r="C3433" s="10"/>
      <c r="D3433" s="10"/>
      <c r="E3433" s="10"/>
      <c r="F3433" s="10" t="s">
        <v>5286</v>
      </c>
      <c r="G3433" s="11">
        <v>4251.8</v>
      </c>
      <c r="H3433" s="13"/>
      <c r="I3433" s="10">
        <v>15</v>
      </c>
      <c r="J3433" s="10" t="s">
        <v>5287</v>
      </c>
      <c r="K3433" s="47"/>
      <c r="L3433" s="47"/>
      <c r="M3433" s="10" t="s">
        <v>45</v>
      </c>
      <c r="N3433" s="10"/>
      <c r="O3433" s="12">
        <v>41397</v>
      </c>
      <c r="P3433" s="4" t="s">
        <v>8077</v>
      </c>
      <c r="Q3433" s="10" t="s">
        <v>42</v>
      </c>
      <c r="R3433" s="10" t="s">
        <v>8088</v>
      </c>
      <c r="S3433" s="13" t="s">
        <v>20</v>
      </c>
    </row>
    <row r="3434" spans="1:19" ht="15" hidden="1" customHeight="1" x14ac:dyDescent="0.25">
      <c r="A3434" s="10">
        <v>672088</v>
      </c>
      <c r="B3434" s="10" t="s">
        <v>442</v>
      </c>
      <c r="C3434" s="10"/>
      <c r="D3434" s="10"/>
      <c r="E3434" s="10"/>
      <c r="F3434" s="10" t="s">
        <v>5288</v>
      </c>
      <c r="G3434" s="11">
        <v>5683.5</v>
      </c>
      <c r="H3434" s="13"/>
      <c r="I3434" s="10">
        <v>9</v>
      </c>
      <c r="J3434" s="10" t="s">
        <v>5289</v>
      </c>
      <c r="K3434" s="47"/>
      <c r="L3434" s="47"/>
      <c r="M3434" s="10" t="s">
        <v>45</v>
      </c>
      <c r="N3434" s="10"/>
      <c r="O3434" s="12">
        <v>41397</v>
      </c>
      <c r="P3434" s="4" t="s">
        <v>8077</v>
      </c>
      <c r="Q3434" s="10" t="s">
        <v>29</v>
      </c>
      <c r="R3434" s="47" t="s">
        <v>8087</v>
      </c>
      <c r="S3434" s="13" t="s">
        <v>20</v>
      </c>
    </row>
    <row r="3435" spans="1:19" s="10" customFormat="1" ht="15" hidden="1" customHeight="1" x14ac:dyDescent="0.25">
      <c r="A3435" s="10">
        <v>643658</v>
      </c>
      <c r="B3435" s="10" t="s">
        <v>41</v>
      </c>
      <c r="C3435" s="76" t="s">
        <v>8316</v>
      </c>
      <c r="D3435" s="76"/>
      <c r="E3435" s="76"/>
      <c r="F3435" s="10" t="s">
        <v>2715</v>
      </c>
      <c r="G3435" s="11">
        <v>13933.8</v>
      </c>
      <c r="I3435" s="10">
        <v>24</v>
      </c>
      <c r="K3435" s="10">
        <v>24</v>
      </c>
      <c r="L3435" s="10">
        <v>2</v>
      </c>
      <c r="M3435" s="10" t="s">
        <v>45</v>
      </c>
      <c r="O3435" s="12">
        <v>41276</v>
      </c>
      <c r="P3435" s="4" t="s">
        <v>8073</v>
      </c>
      <c r="Q3435" s="10" t="s">
        <v>31</v>
      </c>
      <c r="R3435" s="10" t="s">
        <v>8088</v>
      </c>
      <c r="S3435" s="10" t="s">
        <v>26</v>
      </c>
    </row>
    <row r="3436" spans="1:19" s="10" customFormat="1" ht="15" hidden="1" customHeight="1" x14ac:dyDescent="0.25">
      <c r="A3436" s="10">
        <v>651437</v>
      </c>
      <c r="B3436" s="10" t="s">
        <v>41</v>
      </c>
      <c r="C3436" s="76" t="s">
        <v>8316</v>
      </c>
      <c r="D3436" s="76"/>
      <c r="E3436" s="76"/>
      <c r="F3436" s="10" t="s">
        <v>2715</v>
      </c>
      <c r="G3436" s="11">
        <v>9776.4</v>
      </c>
      <c r="I3436" s="10">
        <v>24</v>
      </c>
      <c r="K3436" s="10">
        <v>24</v>
      </c>
      <c r="L3436" s="10">
        <v>2</v>
      </c>
      <c r="M3436" s="10" t="s">
        <v>18</v>
      </c>
      <c r="N3436" s="10">
        <v>775706</v>
      </c>
      <c r="O3436" s="12">
        <v>41303</v>
      </c>
      <c r="P3436" s="4" t="s">
        <v>8073</v>
      </c>
      <c r="Q3436" s="10" t="s">
        <v>31</v>
      </c>
      <c r="R3436" s="10" t="s">
        <v>8088</v>
      </c>
      <c r="S3436" s="10" t="s">
        <v>26</v>
      </c>
    </row>
    <row r="3437" spans="1:19" ht="15" hidden="1" customHeight="1" x14ac:dyDescent="0.25">
      <c r="A3437" s="10">
        <v>672408</v>
      </c>
      <c r="B3437" s="10" t="s">
        <v>540</v>
      </c>
      <c r="C3437" s="10"/>
      <c r="D3437" s="10"/>
      <c r="E3437" s="10"/>
      <c r="F3437" s="10" t="s">
        <v>4562</v>
      </c>
      <c r="G3437" s="11">
        <v>709</v>
      </c>
      <c r="H3437" s="13"/>
      <c r="I3437" s="10">
        <v>7.5</v>
      </c>
      <c r="J3437" s="10" t="s">
        <v>4563</v>
      </c>
      <c r="K3437" s="47"/>
      <c r="L3437" s="47"/>
      <c r="M3437" s="10" t="s">
        <v>45</v>
      </c>
      <c r="N3437" s="10"/>
      <c r="O3437" s="12">
        <v>41400</v>
      </c>
      <c r="P3437" s="4" t="s">
        <v>8077</v>
      </c>
      <c r="Q3437" s="10" t="s">
        <v>52</v>
      </c>
      <c r="R3437" s="10" t="s">
        <v>8088</v>
      </c>
      <c r="S3437" s="13" t="s">
        <v>20</v>
      </c>
    </row>
    <row r="3438" spans="1:19" ht="15" hidden="1" customHeight="1" x14ac:dyDescent="0.25">
      <c r="A3438" s="10">
        <v>672411</v>
      </c>
      <c r="B3438" s="10" t="s">
        <v>2946</v>
      </c>
      <c r="C3438" s="10"/>
      <c r="D3438" s="10"/>
      <c r="E3438" s="10"/>
      <c r="F3438" s="10" t="s">
        <v>5291</v>
      </c>
      <c r="G3438" s="11">
        <v>2993.5</v>
      </c>
      <c r="H3438" s="13"/>
      <c r="I3438" s="10" t="s">
        <v>168</v>
      </c>
      <c r="J3438" s="10" t="s">
        <v>309</v>
      </c>
      <c r="K3438" s="47"/>
      <c r="L3438" s="47"/>
      <c r="M3438" s="10" t="s">
        <v>45</v>
      </c>
      <c r="N3438" s="10"/>
      <c r="O3438" s="12">
        <v>41400</v>
      </c>
      <c r="P3438" s="4" t="s">
        <v>8077</v>
      </c>
      <c r="Q3438" s="10" t="s">
        <v>47</v>
      </c>
      <c r="R3438" s="10" t="s">
        <v>8088</v>
      </c>
      <c r="S3438" s="13" t="s">
        <v>20</v>
      </c>
    </row>
    <row r="3439" spans="1:19" s="10" customFormat="1" ht="15" hidden="1" customHeight="1" x14ac:dyDescent="0.25">
      <c r="A3439" s="10">
        <v>643710</v>
      </c>
      <c r="B3439" s="10" t="s">
        <v>41</v>
      </c>
      <c r="C3439" s="76" t="s">
        <v>8316</v>
      </c>
      <c r="D3439" s="76"/>
      <c r="E3439" s="76"/>
      <c r="F3439" s="10" t="s">
        <v>2727</v>
      </c>
      <c r="G3439" s="11">
        <v>945.92</v>
      </c>
      <c r="I3439" s="10">
        <v>24</v>
      </c>
      <c r="K3439" s="10">
        <v>24</v>
      </c>
      <c r="L3439" s="10">
        <v>2</v>
      </c>
      <c r="M3439" s="10" t="s">
        <v>45</v>
      </c>
      <c r="O3439" s="12">
        <v>41276</v>
      </c>
      <c r="P3439" s="4" t="s">
        <v>8073</v>
      </c>
      <c r="Q3439" s="10" t="s">
        <v>254</v>
      </c>
      <c r="R3439" s="10" t="s">
        <v>8088</v>
      </c>
      <c r="S3439" s="10" t="s">
        <v>26</v>
      </c>
    </row>
    <row r="3440" spans="1:19" s="10" customFormat="1" ht="15" hidden="1" customHeight="1" x14ac:dyDescent="0.25">
      <c r="A3440" s="10">
        <v>644919</v>
      </c>
      <c r="B3440" s="10" t="s">
        <v>1710</v>
      </c>
      <c r="C3440" s="76" t="s">
        <v>8316</v>
      </c>
      <c r="D3440" s="76"/>
      <c r="E3440" s="76"/>
      <c r="F3440" s="10" t="s">
        <v>2851</v>
      </c>
      <c r="G3440" s="11">
        <v>1144.5</v>
      </c>
      <c r="I3440" s="10">
        <v>4</v>
      </c>
      <c r="J3440" s="10">
        <v>0</v>
      </c>
      <c r="K3440" s="10">
        <v>10.5</v>
      </c>
      <c r="L3440" s="10">
        <v>4</v>
      </c>
      <c r="M3440" s="10" t="s">
        <v>45</v>
      </c>
      <c r="O3440" s="12">
        <v>41288</v>
      </c>
      <c r="P3440" s="4" t="s">
        <v>8073</v>
      </c>
      <c r="Q3440" s="10" t="s">
        <v>2852</v>
      </c>
      <c r="R3440" s="10" t="s">
        <v>8088</v>
      </c>
      <c r="S3440" s="10" t="s">
        <v>26</v>
      </c>
    </row>
    <row r="3441" spans="1:19" ht="15" hidden="1" customHeight="1" x14ac:dyDescent="0.25">
      <c r="A3441" s="10">
        <v>669995</v>
      </c>
      <c r="B3441" s="10" t="s">
        <v>2345</v>
      </c>
      <c r="C3441" s="10"/>
      <c r="D3441" s="10"/>
      <c r="E3441" s="10"/>
      <c r="F3441" s="10" t="s">
        <v>5133</v>
      </c>
      <c r="G3441" s="11">
        <v>1287</v>
      </c>
      <c r="H3441" s="13"/>
      <c r="I3441" s="10">
        <v>4</v>
      </c>
      <c r="J3441" s="47"/>
      <c r="K3441" s="10">
        <v>4</v>
      </c>
      <c r="L3441" s="10">
        <v>2</v>
      </c>
      <c r="M3441" s="10" t="s">
        <v>45</v>
      </c>
      <c r="N3441" s="10"/>
      <c r="O3441" s="12">
        <v>41390</v>
      </c>
      <c r="P3441" s="4" t="s">
        <v>8076</v>
      </c>
      <c r="Q3441" s="10" t="s">
        <v>49</v>
      </c>
      <c r="R3441" s="10" t="s">
        <v>8088</v>
      </c>
      <c r="S3441" s="13" t="s">
        <v>20</v>
      </c>
    </row>
    <row r="3442" spans="1:19" ht="15" hidden="1" customHeight="1" x14ac:dyDescent="0.25">
      <c r="A3442" s="47">
        <v>694802</v>
      </c>
      <c r="B3442" s="47" t="s">
        <v>206</v>
      </c>
      <c r="C3442" s="47"/>
      <c r="D3442" s="47"/>
      <c r="E3442" s="47"/>
      <c r="F3442" s="47" t="s">
        <v>6875</v>
      </c>
      <c r="G3442" s="47">
        <v>1279.2</v>
      </c>
      <c r="H3442" s="13"/>
      <c r="I3442" s="47">
        <v>14</v>
      </c>
      <c r="J3442" s="47" t="s">
        <v>6876</v>
      </c>
      <c r="K3442" s="47"/>
      <c r="L3442" s="47"/>
      <c r="M3442" s="47" t="s">
        <v>45</v>
      </c>
      <c r="N3442" s="47"/>
      <c r="O3442" s="48">
        <v>41493</v>
      </c>
      <c r="P3442" s="50" t="s">
        <v>8080</v>
      </c>
      <c r="Q3442" s="47" t="s">
        <v>164</v>
      </c>
      <c r="R3442" s="10" t="s">
        <v>8088</v>
      </c>
      <c r="S3442" s="13" t="s">
        <v>20</v>
      </c>
    </row>
    <row r="3443" spans="1:19" s="10" customFormat="1" ht="15" hidden="1" customHeight="1" x14ac:dyDescent="0.25">
      <c r="A3443" s="10">
        <v>660403</v>
      </c>
      <c r="B3443" s="10" t="s">
        <v>1553</v>
      </c>
      <c r="C3443" s="76" t="s">
        <v>8316</v>
      </c>
      <c r="D3443" s="76"/>
      <c r="E3443" s="76"/>
      <c r="F3443" s="10" t="s">
        <v>4258</v>
      </c>
      <c r="G3443" s="11">
        <v>0</v>
      </c>
      <c r="I3443" s="10">
        <v>4.25</v>
      </c>
      <c r="J3443" s="10">
        <v>0</v>
      </c>
      <c r="K3443" s="10">
        <v>18</v>
      </c>
      <c r="L3443" s="10">
        <v>3</v>
      </c>
      <c r="M3443" s="10" t="s">
        <v>45</v>
      </c>
      <c r="O3443" s="12">
        <v>41351</v>
      </c>
      <c r="P3443" s="4" t="s">
        <v>8075</v>
      </c>
      <c r="Q3443" s="10" t="s">
        <v>34</v>
      </c>
      <c r="R3443" s="10" t="s">
        <v>8088</v>
      </c>
      <c r="S3443" s="10" t="s">
        <v>26</v>
      </c>
    </row>
    <row r="3444" spans="1:19" s="10" customFormat="1" ht="15" hidden="1" customHeight="1" x14ac:dyDescent="0.25">
      <c r="A3444" s="10">
        <v>667627</v>
      </c>
      <c r="B3444" s="10" t="s">
        <v>424</v>
      </c>
      <c r="C3444" s="76" t="s">
        <v>8316</v>
      </c>
      <c r="D3444" s="76"/>
      <c r="E3444" s="76"/>
      <c r="F3444" s="10" t="s">
        <v>4919</v>
      </c>
      <c r="G3444" s="11">
        <v>1258</v>
      </c>
      <c r="I3444" s="10">
        <v>5</v>
      </c>
      <c r="J3444" s="10">
        <v>0</v>
      </c>
      <c r="K3444" s="10">
        <v>10</v>
      </c>
      <c r="L3444" s="10">
        <v>1.5</v>
      </c>
      <c r="M3444" s="10" t="s">
        <v>45</v>
      </c>
      <c r="O3444" s="12">
        <v>41381</v>
      </c>
      <c r="P3444" s="4" t="s">
        <v>8076</v>
      </c>
      <c r="Q3444" s="10" t="s">
        <v>23</v>
      </c>
      <c r="R3444" s="10" t="s">
        <v>8088</v>
      </c>
      <c r="S3444" s="10" t="s">
        <v>26</v>
      </c>
    </row>
    <row r="3445" spans="1:19" s="10" customFormat="1" ht="15" hidden="1" customHeight="1" x14ac:dyDescent="0.25">
      <c r="A3445" s="10">
        <v>634848</v>
      </c>
      <c r="B3445" s="10" t="s">
        <v>48</v>
      </c>
      <c r="C3445" s="76" t="s">
        <v>8316</v>
      </c>
      <c r="D3445" s="76"/>
      <c r="E3445" s="76"/>
      <c r="F3445" s="10" t="s">
        <v>158</v>
      </c>
      <c r="G3445" s="11">
        <v>480.6</v>
      </c>
      <c r="I3445" s="10">
        <v>5</v>
      </c>
      <c r="J3445" s="10">
        <v>0</v>
      </c>
      <c r="K3445" s="10">
        <v>12</v>
      </c>
      <c r="L3445" s="10">
        <v>3</v>
      </c>
      <c r="M3445" s="10" t="s">
        <v>18</v>
      </c>
      <c r="N3445" s="10">
        <v>741581</v>
      </c>
      <c r="O3445" s="12">
        <v>41222</v>
      </c>
      <c r="P3445" s="4" t="s">
        <v>8071</v>
      </c>
      <c r="Q3445" s="10" t="s">
        <v>58</v>
      </c>
      <c r="R3445" s="10" t="s">
        <v>8087</v>
      </c>
      <c r="S3445" s="10" t="s">
        <v>26</v>
      </c>
    </row>
    <row r="3446" spans="1:19" s="10" customFormat="1" ht="15" hidden="1" customHeight="1" x14ac:dyDescent="0.25">
      <c r="A3446" s="10">
        <v>655283</v>
      </c>
      <c r="B3446" s="10" t="s">
        <v>48</v>
      </c>
      <c r="C3446" s="76" t="s">
        <v>8316</v>
      </c>
      <c r="D3446" s="76"/>
      <c r="E3446" s="76"/>
      <c r="F3446" s="10" t="s">
        <v>158</v>
      </c>
      <c r="G3446" s="11">
        <v>486.4</v>
      </c>
      <c r="I3446" s="10">
        <v>5</v>
      </c>
      <c r="J3446" s="10">
        <v>0</v>
      </c>
      <c r="K3446" s="10">
        <v>12</v>
      </c>
      <c r="L3446" s="10">
        <v>3</v>
      </c>
      <c r="M3446" s="10" t="s">
        <v>18</v>
      </c>
      <c r="N3446" s="10">
        <v>783026</v>
      </c>
      <c r="O3446" s="12">
        <v>41317</v>
      </c>
      <c r="P3446" s="4" t="s">
        <v>8074</v>
      </c>
      <c r="Q3446" s="10" t="s">
        <v>31</v>
      </c>
      <c r="R3446" s="10" t="s">
        <v>8087</v>
      </c>
      <c r="S3446" s="10" t="s">
        <v>26</v>
      </c>
    </row>
    <row r="3447" spans="1:19" s="10" customFormat="1" ht="15" hidden="1" customHeight="1" x14ac:dyDescent="0.25">
      <c r="A3447" s="10">
        <v>672391</v>
      </c>
      <c r="B3447" s="10" t="s">
        <v>48</v>
      </c>
      <c r="C3447" s="76" t="s">
        <v>8316</v>
      </c>
      <c r="D3447" s="76"/>
      <c r="E3447" s="76"/>
      <c r="F3447" s="10" t="s">
        <v>158</v>
      </c>
      <c r="G3447" s="11">
        <v>484</v>
      </c>
      <c r="I3447" s="10">
        <v>5</v>
      </c>
      <c r="J3447" s="10">
        <v>0</v>
      </c>
      <c r="K3447" s="10">
        <v>12</v>
      </c>
      <c r="L3447" s="10">
        <v>3</v>
      </c>
      <c r="M3447" s="10" t="s">
        <v>18</v>
      </c>
      <c r="N3447" s="10">
        <v>816672</v>
      </c>
      <c r="O3447" s="12">
        <v>41383</v>
      </c>
      <c r="P3447" s="4" t="s">
        <v>8076</v>
      </c>
      <c r="Q3447" s="10" t="s">
        <v>52</v>
      </c>
      <c r="R3447" s="10" t="s">
        <v>8087</v>
      </c>
      <c r="S3447" s="10" t="s">
        <v>26</v>
      </c>
    </row>
    <row r="3448" spans="1:19" ht="15" hidden="1" customHeight="1" x14ac:dyDescent="0.25">
      <c r="A3448" s="10">
        <v>672570</v>
      </c>
      <c r="B3448" s="10" t="s">
        <v>105</v>
      </c>
      <c r="C3448" s="10"/>
      <c r="D3448" s="10"/>
      <c r="E3448" s="10"/>
      <c r="F3448" s="10" t="s">
        <v>5301</v>
      </c>
      <c r="G3448" s="11">
        <v>22785</v>
      </c>
      <c r="H3448" s="13"/>
      <c r="I3448" s="10">
        <v>12</v>
      </c>
      <c r="J3448" s="10" t="s">
        <v>5302</v>
      </c>
      <c r="K3448" s="47"/>
      <c r="L3448" s="47"/>
      <c r="M3448" s="10" t="s">
        <v>45</v>
      </c>
      <c r="N3448" s="10"/>
      <c r="O3448" s="12">
        <v>41401</v>
      </c>
      <c r="P3448" s="4" t="s">
        <v>8077</v>
      </c>
      <c r="Q3448" s="10" t="s">
        <v>95</v>
      </c>
      <c r="R3448" s="10" t="s">
        <v>8088</v>
      </c>
      <c r="S3448" s="13" t="s">
        <v>20</v>
      </c>
    </row>
    <row r="3449" spans="1:19" s="10" customFormat="1" ht="15" hidden="1" customHeight="1" x14ac:dyDescent="0.25">
      <c r="A3449" s="10">
        <v>700977</v>
      </c>
      <c r="B3449" s="10" t="s">
        <v>48</v>
      </c>
      <c r="C3449" s="76" t="s">
        <v>8316</v>
      </c>
      <c r="D3449" s="76"/>
      <c r="E3449" s="76"/>
      <c r="F3449" s="10" t="s">
        <v>7539</v>
      </c>
      <c r="G3449" s="10">
        <v>486.4</v>
      </c>
      <c r="I3449" s="10">
        <v>5</v>
      </c>
      <c r="J3449" s="10">
        <v>0</v>
      </c>
      <c r="K3449" s="10">
        <v>12</v>
      </c>
      <c r="L3449" s="10">
        <v>3</v>
      </c>
      <c r="M3449" s="10" t="s">
        <v>18</v>
      </c>
      <c r="N3449" s="10">
        <v>882432</v>
      </c>
      <c r="O3449" s="12">
        <v>41508</v>
      </c>
      <c r="P3449" s="4" t="s">
        <v>8080</v>
      </c>
      <c r="Q3449" s="10" t="s">
        <v>5913</v>
      </c>
      <c r="R3449" s="10" t="s">
        <v>8087</v>
      </c>
      <c r="S3449" s="10" t="s">
        <v>26</v>
      </c>
    </row>
    <row r="3450" spans="1:19" ht="15" hidden="1" customHeight="1" x14ac:dyDescent="0.25">
      <c r="A3450" s="10">
        <v>672583</v>
      </c>
      <c r="B3450" s="10" t="s">
        <v>127</v>
      </c>
      <c r="C3450" s="10"/>
      <c r="D3450" s="10"/>
      <c r="E3450" s="10"/>
      <c r="F3450" s="10" t="s">
        <v>5304</v>
      </c>
      <c r="G3450" s="11">
        <v>3741.92</v>
      </c>
      <c r="H3450" s="13"/>
      <c r="I3450" s="10">
        <v>27</v>
      </c>
      <c r="J3450" s="10">
        <v>15</v>
      </c>
      <c r="K3450" s="10" t="s">
        <v>723</v>
      </c>
      <c r="L3450" s="47"/>
      <c r="M3450" s="10" t="s">
        <v>45</v>
      </c>
      <c r="N3450" s="10"/>
      <c r="O3450" s="12">
        <v>41401</v>
      </c>
      <c r="P3450" s="4" t="s">
        <v>8077</v>
      </c>
      <c r="Q3450" s="10" t="s">
        <v>42</v>
      </c>
      <c r="R3450" s="10" t="s">
        <v>8088</v>
      </c>
      <c r="S3450" s="13" t="s">
        <v>20</v>
      </c>
    </row>
    <row r="3451" spans="1:19" s="10" customFormat="1" ht="15" hidden="1" customHeight="1" x14ac:dyDescent="0.25">
      <c r="A3451" s="10">
        <v>709939</v>
      </c>
      <c r="B3451" s="10" t="s">
        <v>48</v>
      </c>
      <c r="C3451" s="76" t="s">
        <v>8316</v>
      </c>
      <c r="D3451" s="76"/>
      <c r="E3451" s="76"/>
      <c r="F3451" s="10" t="s">
        <v>7539</v>
      </c>
      <c r="G3451" s="10">
        <v>486.4</v>
      </c>
      <c r="I3451" s="10">
        <v>5</v>
      </c>
      <c r="J3451" s="10">
        <v>0</v>
      </c>
      <c r="K3451" s="10">
        <v>12</v>
      </c>
      <c r="L3451" s="10">
        <v>3</v>
      </c>
      <c r="M3451" s="10" t="s">
        <v>45</v>
      </c>
      <c r="O3451" s="12">
        <v>41543</v>
      </c>
      <c r="P3451" s="4" t="s">
        <v>8081</v>
      </c>
      <c r="Q3451" s="10" t="s">
        <v>25</v>
      </c>
      <c r="R3451" s="10" t="s">
        <v>8087</v>
      </c>
      <c r="S3451" s="10" t="s">
        <v>26</v>
      </c>
    </row>
    <row r="3452" spans="1:19" ht="15" hidden="1" customHeight="1" x14ac:dyDescent="0.25">
      <c r="A3452" s="10">
        <v>672724</v>
      </c>
      <c r="B3452" s="10" t="s">
        <v>3864</v>
      </c>
      <c r="C3452" s="10"/>
      <c r="D3452" s="10"/>
      <c r="E3452" s="10"/>
      <c r="F3452" s="10" t="s">
        <v>5306</v>
      </c>
      <c r="G3452" s="11">
        <v>3597.5</v>
      </c>
      <c r="H3452" s="13"/>
      <c r="I3452" s="10" t="s">
        <v>5307</v>
      </c>
      <c r="J3452" s="10">
        <v>24</v>
      </c>
      <c r="K3452" s="47"/>
      <c r="L3452" s="47"/>
      <c r="M3452" s="10" t="s">
        <v>45</v>
      </c>
      <c r="N3452" s="10"/>
      <c r="O3452" s="12">
        <v>41401</v>
      </c>
      <c r="P3452" s="4" t="s">
        <v>8077</v>
      </c>
      <c r="Q3452" s="10" t="s">
        <v>3717</v>
      </c>
      <c r="R3452" s="10" t="s">
        <v>8088</v>
      </c>
      <c r="S3452" s="13" t="s">
        <v>20</v>
      </c>
    </row>
    <row r="3453" spans="1:19" ht="15" hidden="1" customHeight="1" x14ac:dyDescent="0.25">
      <c r="A3453" s="10">
        <v>672782</v>
      </c>
      <c r="B3453" s="10" t="s">
        <v>770</v>
      </c>
      <c r="C3453" s="10"/>
      <c r="D3453" s="10"/>
      <c r="E3453" s="10"/>
      <c r="F3453" s="10" t="s">
        <v>5308</v>
      </c>
      <c r="G3453" s="11">
        <v>0</v>
      </c>
      <c r="H3453" s="13"/>
      <c r="I3453" s="10" t="s">
        <v>5309</v>
      </c>
      <c r="J3453" s="10">
        <v>20</v>
      </c>
      <c r="K3453" s="10" t="s">
        <v>5310</v>
      </c>
      <c r="L3453" s="47"/>
      <c r="M3453" s="10" t="s">
        <v>45</v>
      </c>
      <c r="N3453" s="10"/>
      <c r="O3453" s="12">
        <v>41401</v>
      </c>
      <c r="P3453" s="4" t="s">
        <v>8077</v>
      </c>
      <c r="Q3453" s="10" t="s">
        <v>25</v>
      </c>
      <c r="R3453" s="10" t="s">
        <v>8088</v>
      </c>
      <c r="S3453" s="13" t="s">
        <v>20</v>
      </c>
    </row>
    <row r="3454" spans="1:19" ht="15" hidden="1" customHeight="1" x14ac:dyDescent="0.25">
      <c r="A3454" s="10">
        <v>672787</v>
      </c>
      <c r="B3454" s="10" t="s">
        <v>770</v>
      </c>
      <c r="C3454" s="10"/>
      <c r="D3454" s="10"/>
      <c r="E3454" s="10"/>
      <c r="F3454" s="10" t="s">
        <v>5311</v>
      </c>
      <c r="G3454" s="11">
        <v>0</v>
      </c>
      <c r="H3454" s="13"/>
      <c r="I3454" s="10" t="s">
        <v>5312</v>
      </c>
      <c r="J3454" s="10">
        <v>30</v>
      </c>
      <c r="K3454" s="10" t="s">
        <v>5313</v>
      </c>
      <c r="L3454" s="47"/>
      <c r="M3454" s="10" t="s">
        <v>45</v>
      </c>
      <c r="N3454" s="10"/>
      <c r="O3454" s="12">
        <v>41401</v>
      </c>
      <c r="P3454" s="4" t="s">
        <v>8077</v>
      </c>
      <c r="Q3454" s="10" t="s">
        <v>25</v>
      </c>
      <c r="R3454" s="10" t="s">
        <v>8088</v>
      </c>
      <c r="S3454" s="13" t="s">
        <v>20</v>
      </c>
    </row>
    <row r="3455" spans="1:19" ht="15" hidden="1" customHeight="1" x14ac:dyDescent="0.25">
      <c r="A3455" s="10">
        <v>672832</v>
      </c>
      <c r="B3455" s="10" t="s">
        <v>441</v>
      </c>
      <c r="C3455" s="10"/>
      <c r="D3455" s="10"/>
      <c r="E3455" s="10"/>
      <c r="F3455" s="10" t="s">
        <v>5314</v>
      </c>
      <c r="G3455" s="11">
        <v>0</v>
      </c>
      <c r="H3455" s="13"/>
      <c r="I3455" s="10">
        <v>23.5</v>
      </c>
      <c r="J3455" s="10" t="s">
        <v>5315</v>
      </c>
      <c r="K3455" s="47"/>
      <c r="L3455" s="47"/>
      <c r="M3455" s="10" t="s">
        <v>45</v>
      </c>
      <c r="N3455" s="10"/>
      <c r="O3455" s="12">
        <v>41401</v>
      </c>
      <c r="P3455" s="4" t="s">
        <v>8077</v>
      </c>
      <c r="Q3455" s="10" t="s">
        <v>39</v>
      </c>
      <c r="R3455" s="10" t="s">
        <v>8088</v>
      </c>
      <c r="S3455" s="13" t="s">
        <v>20</v>
      </c>
    </row>
    <row r="3456" spans="1:19" ht="15" hidden="1" customHeight="1" x14ac:dyDescent="0.25">
      <c r="A3456" s="10">
        <v>672834</v>
      </c>
      <c r="B3456" s="10" t="s">
        <v>441</v>
      </c>
      <c r="C3456" s="10"/>
      <c r="D3456" s="10"/>
      <c r="E3456" s="10"/>
      <c r="F3456" s="10" t="s">
        <v>5316</v>
      </c>
      <c r="G3456" s="11">
        <v>0</v>
      </c>
      <c r="H3456" s="13"/>
      <c r="I3456" s="10">
        <v>10</v>
      </c>
      <c r="J3456" s="10" t="s">
        <v>5317</v>
      </c>
      <c r="K3456" s="47"/>
      <c r="L3456" s="47"/>
      <c r="M3456" s="10" t="s">
        <v>45</v>
      </c>
      <c r="N3456" s="10"/>
      <c r="O3456" s="12">
        <v>41401</v>
      </c>
      <c r="P3456" s="4" t="s">
        <v>8077</v>
      </c>
      <c r="Q3456" s="10" t="s">
        <v>39</v>
      </c>
      <c r="R3456" s="10" t="s">
        <v>8088</v>
      </c>
      <c r="S3456" s="13" t="s">
        <v>20</v>
      </c>
    </row>
    <row r="3457" spans="1:19" ht="15" hidden="1" customHeight="1" x14ac:dyDescent="0.25">
      <c r="A3457" s="10">
        <v>672835</v>
      </c>
      <c r="B3457" s="10" t="s">
        <v>441</v>
      </c>
      <c r="C3457" s="10"/>
      <c r="D3457" s="10"/>
      <c r="E3457" s="10"/>
      <c r="F3457" s="10" t="s">
        <v>5318</v>
      </c>
      <c r="G3457" s="11">
        <v>0</v>
      </c>
      <c r="H3457" s="13"/>
      <c r="I3457" s="10">
        <v>12.5</v>
      </c>
      <c r="J3457" s="10" t="s">
        <v>5319</v>
      </c>
      <c r="K3457" s="47"/>
      <c r="L3457" s="47"/>
      <c r="M3457" s="10" t="s">
        <v>45</v>
      </c>
      <c r="N3457" s="10"/>
      <c r="O3457" s="12">
        <v>41401</v>
      </c>
      <c r="P3457" s="4" t="s">
        <v>8077</v>
      </c>
      <c r="Q3457" s="10" t="s">
        <v>39</v>
      </c>
      <c r="R3457" s="10" t="s">
        <v>8088</v>
      </c>
      <c r="S3457" s="13" t="s">
        <v>20</v>
      </c>
    </row>
    <row r="3458" spans="1:19" ht="15" hidden="1" customHeight="1" x14ac:dyDescent="0.25">
      <c r="A3458" s="10">
        <v>672836</v>
      </c>
      <c r="B3458" s="10" t="s">
        <v>441</v>
      </c>
      <c r="C3458" s="10"/>
      <c r="D3458" s="10"/>
      <c r="E3458" s="10"/>
      <c r="F3458" s="10" t="s">
        <v>5320</v>
      </c>
      <c r="G3458" s="11">
        <v>0</v>
      </c>
      <c r="H3458" s="13"/>
      <c r="I3458" s="10">
        <v>15</v>
      </c>
      <c r="J3458" s="10" t="s">
        <v>5321</v>
      </c>
      <c r="K3458" s="47"/>
      <c r="L3458" s="47"/>
      <c r="M3458" s="10" t="s">
        <v>45</v>
      </c>
      <c r="N3458" s="10"/>
      <c r="O3458" s="12">
        <v>41401</v>
      </c>
      <c r="P3458" s="4" t="s">
        <v>8077</v>
      </c>
      <c r="Q3458" s="10" t="s">
        <v>39</v>
      </c>
      <c r="R3458" s="10" t="s">
        <v>8088</v>
      </c>
      <c r="S3458" s="13" t="s">
        <v>20</v>
      </c>
    </row>
    <row r="3459" spans="1:19" ht="15" hidden="1" customHeight="1" x14ac:dyDescent="0.25">
      <c r="A3459" s="10">
        <v>672837</v>
      </c>
      <c r="B3459" s="10" t="s">
        <v>441</v>
      </c>
      <c r="C3459" s="10"/>
      <c r="D3459" s="10"/>
      <c r="E3459" s="10"/>
      <c r="F3459" s="10" t="s">
        <v>5322</v>
      </c>
      <c r="G3459" s="11">
        <v>0</v>
      </c>
      <c r="H3459" s="13"/>
      <c r="I3459" s="10">
        <v>12</v>
      </c>
      <c r="J3459" s="10" t="s">
        <v>5323</v>
      </c>
      <c r="K3459" s="47"/>
      <c r="L3459" s="47"/>
      <c r="M3459" s="10" t="s">
        <v>45</v>
      </c>
      <c r="N3459" s="10"/>
      <c r="O3459" s="12">
        <v>41401</v>
      </c>
      <c r="P3459" s="4" t="s">
        <v>8077</v>
      </c>
      <c r="Q3459" s="10" t="s">
        <v>39</v>
      </c>
      <c r="R3459" s="10" t="s">
        <v>8088</v>
      </c>
      <c r="S3459" s="13" t="s">
        <v>20</v>
      </c>
    </row>
    <row r="3460" spans="1:19" ht="15" hidden="1" customHeight="1" x14ac:dyDescent="0.25">
      <c r="A3460" s="10">
        <v>672839</v>
      </c>
      <c r="B3460" s="10" t="s">
        <v>441</v>
      </c>
      <c r="C3460" s="10"/>
      <c r="D3460" s="10"/>
      <c r="E3460" s="10"/>
      <c r="F3460" s="10" t="s">
        <v>5324</v>
      </c>
      <c r="G3460" s="11">
        <v>0</v>
      </c>
      <c r="H3460" s="13"/>
      <c r="I3460" s="10">
        <v>18</v>
      </c>
      <c r="J3460" s="10" t="s">
        <v>5325</v>
      </c>
      <c r="K3460" s="47"/>
      <c r="L3460" s="47"/>
      <c r="M3460" s="10" t="s">
        <v>45</v>
      </c>
      <c r="N3460" s="10"/>
      <c r="O3460" s="12">
        <v>41401</v>
      </c>
      <c r="P3460" s="4" t="s">
        <v>8077</v>
      </c>
      <c r="Q3460" s="10" t="s">
        <v>39</v>
      </c>
      <c r="R3460" s="10" t="s">
        <v>8088</v>
      </c>
      <c r="S3460" s="13" t="s">
        <v>20</v>
      </c>
    </row>
    <row r="3461" spans="1:19" ht="15" hidden="1" customHeight="1" x14ac:dyDescent="0.25">
      <c r="A3461" s="10">
        <v>665689</v>
      </c>
      <c r="B3461" s="10" t="s">
        <v>1335</v>
      </c>
      <c r="C3461" s="10"/>
      <c r="D3461" s="10"/>
      <c r="E3461" s="10"/>
      <c r="F3461" s="10" t="s">
        <v>4739</v>
      </c>
      <c r="G3461" s="11">
        <v>1266.5</v>
      </c>
      <c r="H3461" s="13"/>
      <c r="I3461" s="10">
        <v>12</v>
      </c>
      <c r="J3461" s="47"/>
      <c r="K3461" s="10">
        <v>14</v>
      </c>
      <c r="L3461" s="10">
        <v>4</v>
      </c>
      <c r="M3461" s="10" t="s">
        <v>45</v>
      </c>
      <c r="N3461" s="10"/>
      <c r="O3461" s="12">
        <v>41373</v>
      </c>
      <c r="P3461" s="4" t="s">
        <v>8076</v>
      </c>
      <c r="Q3461" s="10" t="s">
        <v>42</v>
      </c>
      <c r="R3461" s="10" t="s">
        <v>8088</v>
      </c>
      <c r="S3461" s="13" t="s">
        <v>20</v>
      </c>
    </row>
    <row r="3462" spans="1:19" ht="15" hidden="1" customHeight="1" x14ac:dyDescent="0.25">
      <c r="A3462" s="10">
        <v>665692</v>
      </c>
      <c r="B3462" s="10" t="s">
        <v>1335</v>
      </c>
      <c r="C3462" s="10"/>
      <c r="D3462" s="10"/>
      <c r="E3462" s="10"/>
      <c r="F3462" s="10" t="s">
        <v>4741</v>
      </c>
      <c r="G3462" s="11">
        <v>1261</v>
      </c>
      <c r="H3462" s="13"/>
      <c r="I3462" s="10">
        <v>6</v>
      </c>
      <c r="J3462" s="47"/>
      <c r="K3462" s="10">
        <v>8.5</v>
      </c>
      <c r="L3462" s="10">
        <v>4</v>
      </c>
      <c r="M3462" s="10" t="s">
        <v>45</v>
      </c>
      <c r="N3462" s="10"/>
      <c r="O3462" s="12">
        <v>41373</v>
      </c>
      <c r="P3462" s="4" t="s">
        <v>8076</v>
      </c>
      <c r="Q3462" s="10" t="s">
        <v>42</v>
      </c>
      <c r="R3462" s="10" t="s">
        <v>8088</v>
      </c>
      <c r="S3462" s="13" t="s">
        <v>20</v>
      </c>
    </row>
    <row r="3463" spans="1:19" ht="15" hidden="1" customHeight="1" x14ac:dyDescent="0.25">
      <c r="A3463" s="10">
        <v>633035</v>
      </c>
      <c r="B3463" s="10" t="s">
        <v>1082</v>
      </c>
      <c r="C3463" s="10"/>
      <c r="D3463" s="10"/>
      <c r="E3463" s="10"/>
      <c r="F3463" s="10" t="s">
        <v>1670</v>
      </c>
      <c r="G3463" s="11">
        <v>1258.75</v>
      </c>
      <c r="H3463" s="13"/>
      <c r="I3463" s="10">
        <v>9</v>
      </c>
      <c r="J3463" s="47"/>
      <c r="K3463" s="10">
        <v>11</v>
      </c>
      <c r="L3463" s="10">
        <v>1.5</v>
      </c>
      <c r="M3463" s="10" t="s">
        <v>45</v>
      </c>
      <c r="N3463" s="10"/>
      <c r="O3463" s="12">
        <v>41227</v>
      </c>
      <c r="P3463" s="4" t="s">
        <v>8071</v>
      </c>
      <c r="Q3463" s="10" t="s">
        <v>25</v>
      </c>
      <c r="R3463" s="10" t="s">
        <v>8088</v>
      </c>
      <c r="S3463" s="13" t="s">
        <v>20</v>
      </c>
    </row>
    <row r="3464" spans="1:19" ht="15" hidden="1" customHeight="1" x14ac:dyDescent="0.25">
      <c r="A3464" s="47">
        <v>691871</v>
      </c>
      <c r="B3464" s="47" t="s">
        <v>1553</v>
      </c>
      <c r="C3464" s="47"/>
      <c r="D3464" s="47"/>
      <c r="E3464" s="47"/>
      <c r="F3464" s="47" t="s">
        <v>6608</v>
      </c>
      <c r="G3464" s="47">
        <v>1252.5</v>
      </c>
      <c r="H3464" s="13"/>
      <c r="I3464" s="47" t="s">
        <v>6609</v>
      </c>
      <c r="J3464" s="47" t="s">
        <v>6610</v>
      </c>
      <c r="K3464" s="47"/>
      <c r="L3464" s="47"/>
      <c r="M3464" s="47" t="s">
        <v>45</v>
      </c>
      <c r="N3464" s="47"/>
      <c r="O3464" s="48">
        <v>41480</v>
      </c>
      <c r="P3464" s="50" t="s">
        <v>8079</v>
      </c>
      <c r="Q3464" s="47" t="s">
        <v>203</v>
      </c>
      <c r="R3464" s="47" t="s">
        <v>8088</v>
      </c>
      <c r="S3464" s="13" t="s">
        <v>20</v>
      </c>
    </row>
    <row r="3465" spans="1:19" ht="15" hidden="1" customHeight="1" x14ac:dyDescent="0.25">
      <c r="A3465" s="10">
        <v>665688</v>
      </c>
      <c r="B3465" s="10" t="s">
        <v>1335</v>
      </c>
      <c r="C3465" s="10"/>
      <c r="D3465" s="10"/>
      <c r="E3465" s="10"/>
      <c r="F3465" s="10" t="s">
        <v>4738</v>
      </c>
      <c r="G3465" s="11">
        <v>1252</v>
      </c>
      <c r="H3465" s="13"/>
      <c r="I3465" s="10">
        <v>4</v>
      </c>
      <c r="J3465" s="47"/>
      <c r="K3465" s="10">
        <v>6</v>
      </c>
      <c r="L3465" s="10">
        <v>4</v>
      </c>
      <c r="M3465" s="10" t="s">
        <v>45</v>
      </c>
      <c r="N3465" s="10"/>
      <c r="O3465" s="12">
        <v>41373</v>
      </c>
      <c r="P3465" s="4" t="s">
        <v>8076</v>
      </c>
      <c r="Q3465" s="10" t="s">
        <v>42</v>
      </c>
      <c r="R3465" s="10" t="s">
        <v>8088</v>
      </c>
      <c r="S3465" s="13" t="s">
        <v>20</v>
      </c>
    </row>
    <row r="3466" spans="1:19" s="10" customFormat="1" ht="15" hidden="1" customHeight="1" x14ac:dyDescent="0.25">
      <c r="A3466" s="10">
        <v>629705</v>
      </c>
      <c r="B3466" s="10" t="s">
        <v>206</v>
      </c>
      <c r="C3466" s="76" t="s">
        <v>8316</v>
      </c>
      <c r="D3466" s="76"/>
      <c r="E3466" s="76"/>
      <c r="F3466" s="10" t="s">
        <v>1012</v>
      </c>
      <c r="G3466" s="11">
        <v>4391.1000000000004</v>
      </c>
      <c r="I3466" s="10">
        <v>5</v>
      </c>
      <c r="J3466" s="10">
        <v>0</v>
      </c>
      <c r="K3466" s="10">
        <v>26</v>
      </c>
      <c r="L3466" s="10">
        <v>2</v>
      </c>
      <c r="M3466" s="10" t="s">
        <v>18</v>
      </c>
      <c r="N3466" s="10">
        <v>731177</v>
      </c>
      <c r="O3466" s="12">
        <v>41200</v>
      </c>
      <c r="P3466" s="4" t="s">
        <v>8070</v>
      </c>
      <c r="Q3466" s="10" t="s">
        <v>19</v>
      </c>
      <c r="R3466" s="10" t="s">
        <v>8087</v>
      </c>
      <c r="S3466" s="10" t="s">
        <v>26</v>
      </c>
    </row>
    <row r="3467" spans="1:19" s="10" customFormat="1" ht="15" hidden="1" customHeight="1" x14ac:dyDescent="0.25">
      <c r="A3467" s="10">
        <v>645516</v>
      </c>
      <c r="B3467" s="10" t="s">
        <v>206</v>
      </c>
      <c r="C3467" s="76" t="s">
        <v>8316</v>
      </c>
      <c r="D3467" s="76"/>
      <c r="E3467" s="76"/>
      <c r="F3467" s="10" t="s">
        <v>1012</v>
      </c>
      <c r="G3467" s="11">
        <v>4319.28</v>
      </c>
      <c r="I3467" s="10">
        <v>5</v>
      </c>
      <c r="J3467" s="10">
        <v>0</v>
      </c>
      <c r="K3467" s="10">
        <v>26</v>
      </c>
      <c r="L3467" s="10">
        <v>2</v>
      </c>
      <c r="M3467" s="10" t="s">
        <v>18</v>
      </c>
      <c r="N3467" s="10">
        <v>763380</v>
      </c>
      <c r="O3467" s="12">
        <v>41278</v>
      </c>
      <c r="P3467" s="4" t="s">
        <v>8073</v>
      </c>
      <c r="Q3467" s="10" t="s">
        <v>19</v>
      </c>
      <c r="R3467" s="10" t="s">
        <v>8087</v>
      </c>
      <c r="S3467" s="10" t="s">
        <v>26</v>
      </c>
    </row>
    <row r="3468" spans="1:19" s="10" customFormat="1" ht="15" hidden="1" customHeight="1" x14ac:dyDescent="0.25">
      <c r="A3468" s="10">
        <v>652882</v>
      </c>
      <c r="B3468" s="10" t="s">
        <v>206</v>
      </c>
      <c r="C3468" s="76" t="s">
        <v>8316</v>
      </c>
      <c r="D3468" s="76"/>
      <c r="E3468" s="76"/>
      <c r="F3468" s="10" t="s">
        <v>1012</v>
      </c>
      <c r="G3468" s="11">
        <v>4836.8999999999996</v>
      </c>
      <c r="I3468" s="10">
        <v>5</v>
      </c>
      <c r="J3468" s="10">
        <v>0</v>
      </c>
      <c r="K3468" s="10">
        <v>26</v>
      </c>
      <c r="L3468" s="10">
        <v>2</v>
      </c>
      <c r="M3468" s="10" t="s">
        <v>18</v>
      </c>
      <c r="N3468" s="10">
        <v>778224</v>
      </c>
      <c r="O3468" s="12">
        <v>41309</v>
      </c>
      <c r="P3468" s="4" t="s">
        <v>8074</v>
      </c>
      <c r="Q3468" s="10" t="s">
        <v>31</v>
      </c>
      <c r="R3468" s="10" t="s">
        <v>8087</v>
      </c>
      <c r="S3468" s="10" t="s">
        <v>26</v>
      </c>
    </row>
    <row r="3469" spans="1:19" ht="15" hidden="1" customHeight="1" x14ac:dyDescent="0.25">
      <c r="A3469" s="10">
        <v>672872</v>
      </c>
      <c r="B3469" s="10" t="s">
        <v>5331</v>
      </c>
      <c r="C3469" s="10"/>
      <c r="D3469" s="10"/>
      <c r="E3469" s="10"/>
      <c r="F3469" s="10" t="s">
        <v>5332</v>
      </c>
      <c r="G3469" s="11">
        <v>0</v>
      </c>
      <c r="H3469" s="13"/>
      <c r="I3469" s="10">
        <v>51</v>
      </c>
      <c r="J3469" s="10">
        <v>49</v>
      </c>
      <c r="K3469" s="10" t="s">
        <v>5333</v>
      </c>
      <c r="L3469" s="47"/>
      <c r="M3469" s="10" t="s">
        <v>45</v>
      </c>
      <c r="N3469" s="10"/>
      <c r="O3469" s="12">
        <v>41402</v>
      </c>
      <c r="P3469" s="4" t="s">
        <v>8077</v>
      </c>
      <c r="Q3469" s="10" t="s">
        <v>39</v>
      </c>
      <c r="R3469" s="10" t="s">
        <v>8088</v>
      </c>
      <c r="S3469" s="13" t="s">
        <v>20</v>
      </c>
    </row>
    <row r="3470" spans="1:19" ht="15" hidden="1" customHeight="1" x14ac:dyDescent="0.25">
      <c r="A3470" s="10">
        <v>650604</v>
      </c>
      <c r="B3470" s="10" t="s">
        <v>64</v>
      </c>
      <c r="C3470" s="10"/>
      <c r="D3470" s="10"/>
      <c r="E3470" s="10"/>
      <c r="F3470" s="10" t="s">
        <v>3439</v>
      </c>
      <c r="G3470" s="11">
        <v>1251.25</v>
      </c>
      <c r="H3470" s="13"/>
      <c r="I3470" s="10">
        <v>6</v>
      </c>
      <c r="J3470" s="47"/>
      <c r="K3470" s="10">
        <v>9</v>
      </c>
      <c r="L3470" s="10">
        <v>3</v>
      </c>
      <c r="M3470" s="10" t="s">
        <v>45</v>
      </c>
      <c r="N3470" s="10"/>
      <c r="O3470" s="12">
        <v>41313</v>
      </c>
      <c r="P3470" s="4" t="s">
        <v>8074</v>
      </c>
      <c r="Q3470" s="10" t="s">
        <v>25</v>
      </c>
      <c r="R3470" s="10" t="s">
        <v>8088</v>
      </c>
      <c r="S3470" s="13" t="s">
        <v>20</v>
      </c>
    </row>
    <row r="3471" spans="1:19" ht="15" hidden="1" customHeight="1" x14ac:dyDescent="0.25">
      <c r="A3471" s="10">
        <v>660272</v>
      </c>
      <c r="B3471" s="10" t="s">
        <v>64</v>
      </c>
      <c r="C3471" s="10"/>
      <c r="D3471" s="10"/>
      <c r="E3471" s="10"/>
      <c r="F3471" s="10" t="s">
        <v>4248</v>
      </c>
      <c r="G3471" s="11">
        <v>1247.5</v>
      </c>
      <c r="H3471" s="13"/>
      <c r="I3471" s="10">
        <v>6</v>
      </c>
      <c r="J3471" s="47"/>
      <c r="K3471" s="10">
        <v>9</v>
      </c>
      <c r="L3471" s="10">
        <v>5</v>
      </c>
      <c r="M3471" s="10" t="s">
        <v>45</v>
      </c>
      <c r="N3471" s="10"/>
      <c r="O3471" s="12">
        <v>41351</v>
      </c>
      <c r="P3471" s="4" t="s">
        <v>8075</v>
      </c>
      <c r="Q3471" s="10" t="s">
        <v>58</v>
      </c>
      <c r="R3471" s="10" t="s">
        <v>8088</v>
      </c>
      <c r="S3471" s="13" t="s">
        <v>20</v>
      </c>
    </row>
    <row r="3472" spans="1:19" ht="15" hidden="1" customHeight="1" x14ac:dyDescent="0.25">
      <c r="A3472" s="10">
        <v>673059</v>
      </c>
      <c r="B3472" s="10" t="s">
        <v>4955</v>
      </c>
      <c r="C3472" s="10"/>
      <c r="D3472" s="10"/>
      <c r="E3472" s="10"/>
      <c r="F3472" s="10" t="s">
        <v>5096</v>
      </c>
      <c r="G3472" s="11">
        <v>7136.25</v>
      </c>
      <c r="H3472" s="13"/>
      <c r="I3472" s="10" t="s">
        <v>3660</v>
      </c>
      <c r="J3472" s="10" t="s">
        <v>5097</v>
      </c>
      <c r="K3472" s="47"/>
      <c r="L3472" s="47"/>
      <c r="M3472" s="10" t="s">
        <v>45</v>
      </c>
      <c r="N3472" s="10"/>
      <c r="O3472" s="12">
        <v>41402</v>
      </c>
      <c r="P3472" s="4" t="s">
        <v>8077</v>
      </c>
      <c r="Q3472" s="10" t="s">
        <v>2050</v>
      </c>
      <c r="R3472" s="10" t="s">
        <v>8088</v>
      </c>
      <c r="S3472" s="13" t="s">
        <v>20</v>
      </c>
    </row>
    <row r="3473" spans="1:19" ht="15" hidden="1" customHeight="1" x14ac:dyDescent="0.25">
      <c r="A3473" s="10">
        <v>673065</v>
      </c>
      <c r="B3473" s="10" t="s">
        <v>4095</v>
      </c>
      <c r="C3473" s="10"/>
      <c r="D3473" s="10"/>
      <c r="E3473" s="10"/>
      <c r="F3473" s="10" t="s">
        <v>5336</v>
      </c>
      <c r="G3473" s="11">
        <v>2592.5</v>
      </c>
      <c r="H3473" s="13"/>
      <c r="I3473" s="10" t="s">
        <v>458</v>
      </c>
      <c r="J3473" s="10" t="s">
        <v>5337</v>
      </c>
      <c r="K3473" s="47"/>
      <c r="L3473" s="47"/>
      <c r="M3473" s="10" t="s">
        <v>45</v>
      </c>
      <c r="N3473" s="10"/>
      <c r="O3473" s="12">
        <v>41402</v>
      </c>
      <c r="P3473" s="4" t="s">
        <v>8077</v>
      </c>
      <c r="Q3473" s="10" t="s">
        <v>109</v>
      </c>
      <c r="R3473" s="10" t="s">
        <v>8088</v>
      </c>
      <c r="S3473" s="13" t="s">
        <v>20</v>
      </c>
    </row>
    <row r="3474" spans="1:19" ht="15" hidden="1" customHeight="1" x14ac:dyDescent="0.25">
      <c r="A3474" s="10">
        <v>627311</v>
      </c>
      <c r="B3474" s="10" t="s">
        <v>35</v>
      </c>
      <c r="C3474" s="10"/>
      <c r="D3474" s="10"/>
      <c r="E3474" s="10"/>
      <c r="F3474" s="10" t="s">
        <v>1032</v>
      </c>
      <c r="G3474" s="11">
        <v>1232</v>
      </c>
      <c r="H3474" s="13"/>
      <c r="I3474" s="10">
        <v>9</v>
      </c>
      <c r="J3474" s="47"/>
      <c r="K3474" s="10">
        <v>12.5</v>
      </c>
      <c r="L3474" s="10">
        <v>2</v>
      </c>
      <c r="M3474" s="10" t="s">
        <v>45</v>
      </c>
      <c r="N3474" s="10"/>
      <c r="O3474" s="12">
        <v>41201</v>
      </c>
      <c r="P3474" s="4" t="s">
        <v>8070</v>
      </c>
      <c r="Q3474" s="10" t="s">
        <v>42</v>
      </c>
      <c r="R3474" s="10" t="s">
        <v>8088</v>
      </c>
      <c r="S3474" s="13" t="s">
        <v>20</v>
      </c>
    </row>
    <row r="3475" spans="1:19" s="10" customFormat="1" ht="15" hidden="1" customHeight="1" x14ac:dyDescent="0.25">
      <c r="A3475" s="10">
        <v>656734</v>
      </c>
      <c r="B3475" s="10" t="s">
        <v>206</v>
      </c>
      <c r="C3475" s="76" t="s">
        <v>8316</v>
      </c>
      <c r="D3475" s="76"/>
      <c r="E3475" s="76"/>
      <c r="F3475" s="10" t="s">
        <v>1012</v>
      </c>
      <c r="G3475" s="11">
        <v>4836.8999999999996</v>
      </c>
      <c r="I3475" s="10">
        <v>5</v>
      </c>
      <c r="J3475" s="10">
        <v>0</v>
      </c>
      <c r="K3475" s="10">
        <v>26</v>
      </c>
      <c r="L3475" s="10">
        <v>2</v>
      </c>
      <c r="M3475" s="10" t="s">
        <v>18</v>
      </c>
      <c r="N3475" s="10">
        <v>785307</v>
      </c>
      <c r="O3475" s="12">
        <v>41323</v>
      </c>
      <c r="P3475" s="4" t="s">
        <v>8074</v>
      </c>
      <c r="Q3475" s="10" t="s">
        <v>75</v>
      </c>
      <c r="R3475" s="10" t="s">
        <v>8087</v>
      </c>
      <c r="S3475" s="10" t="s">
        <v>26</v>
      </c>
    </row>
    <row r="3476" spans="1:19" s="10" customFormat="1" ht="15" hidden="1" customHeight="1" x14ac:dyDescent="0.25">
      <c r="A3476" s="10">
        <v>656538</v>
      </c>
      <c r="B3476" s="10" t="s">
        <v>206</v>
      </c>
      <c r="C3476" s="76" t="s">
        <v>8316</v>
      </c>
      <c r="D3476" s="76"/>
      <c r="E3476" s="76"/>
      <c r="F3476" s="10" t="s">
        <v>1012</v>
      </c>
      <c r="G3476" s="11">
        <v>4836.8999999999996</v>
      </c>
      <c r="I3476" s="10">
        <v>5</v>
      </c>
      <c r="J3476" s="10">
        <v>0</v>
      </c>
      <c r="K3476" s="10">
        <v>26</v>
      </c>
      <c r="L3476" s="10">
        <v>2</v>
      </c>
      <c r="M3476" s="10" t="s">
        <v>45</v>
      </c>
      <c r="O3476" s="12">
        <v>41337</v>
      </c>
      <c r="P3476" s="4" t="s">
        <v>8075</v>
      </c>
      <c r="Q3476" s="10" t="s">
        <v>19</v>
      </c>
      <c r="R3476" s="10" t="s">
        <v>8087</v>
      </c>
      <c r="S3476" s="10" t="s">
        <v>26</v>
      </c>
    </row>
    <row r="3477" spans="1:19" ht="15" hidden="1" customHeight="1" x14ac:dyDescent="0.25">
      <c r="A3477" s="47">
        <v>691999</v>
      </c>
      <c r="B3477" s="47" t="s">
        <v>6220</v>
      </c>
      <c r="C3477" s="47"/>
      <c r="D3477" s="10" t="s">
        <v>8574</v>
      </c>
      <c r="E3477" s="47"/>
      <c r="F3477" s="47" t="s">
        <v>6622</v>
      </c>
      <c r="G3477" s="47">
        <v>2231.25</v>
      </c>
      <c r="H3477" s="13"/>
      <c r="I3477" s="47">
        <v>9</v>
      </c>
      <c r="J3477" s="47" t="s">
        <v>6373</v>
      </c>
      <c r="K3477" s="47"/>
      <c r="L3477" s="47"/>
      <c r="M3477" s="47" t="s">
        <v>18</v>
      </c>
      <c r="N3477" s="47">
        <v>859739</v>
      </c>
      <c r="O3477" s="48">
        <v>41466</v>
      </c>
      <c r="P3477" s="50" t="s">
        <v>8079</v>
      </c>
      <c r="Q3477" s="47" t="s">
        <v>103</v>
      </c>
      <c r="R3477" s="47" t="s">
        <v>8087</v>
      </c>
      <c r="S3477" s="13" t="s">
        <v>20</v>
      </c>
    </row>
    <row r="3478" spans="1:19" ht="15" hidden="1" customHeight="1" x14ac:dyDescent="0.25">
      <c r="A3478" s="47">
        <v>691999</v>
      </c>
      <c r="B3478" s="47" t="s">
        <v>6220</v>
      </c>
      <c r="C3478" s="47"/>
      <c r="D3478" s="10" t="s">
        <v>8574</v>
      </c>
      <c r="E3478" s="47"/>
      <c r="F3478" s="47" t="s">
        <v>6622</v>
      </c>
      <c r="G3478" s="47">
        <v>2231.25</v>
      </c>
      <c r="H3478" s="13"/>
      <c r="I3478" s="47">
        <v>9</v>
      </c>
      <c r="J3478" s="47" t="s">
        <v>6373</v>
      </c>
      <c r="K3478" s="47"/>
      <c r="L3478" s="47"/>
      <c r="M3478" s="47" t="s">
        <v>18</v>
      </c>
      <c r="N3478" s="47">
        <v>859739</v>
      </c>
      <c r="O3478" s="48">
        <v>41466</v>
      </c>
      <c r="P3478" s="50" t="s">
        <v>8079</v>
      </c>
      <c r="Q3478" s="47" t="s">
        <v>103</v>
      </c>
      <c r="R3478" s="47" t="s">
        <v>8087</v>
      </c>
      <c r="S3478" s="13" t="s">
        <v>20</v>
      </c>
    </row>
    <row r="3479" spans="1:19" ht="15" hidden="1" customHeight="1" x14ac:dyDescent="0.25">
      <c r="A3479" s="10">
        <v>673227</v>
      </c>
      <c r="B3479" s="10" t="s">
        <v>5341</v>
      </c>
      <c r="C3479" s="10"/>
      <c r="D3479" s="10"/>
      <c r="E3479" s="10"/>
      <c r="F3479" s="10" t="s">
        <v>5342</v>
      </c>
      <c r="G3479" s="11">
        <v>8100</v>
      </c>
      <c r="H3479" s="13"/>
      <c r="I3479" s="10">
        <v>11.5</v>
      </c>
      <c r="J3479" s="10" t="s">
        <v>5343</v>
      </c>
      <c r="K3479" s="47"/>
      <c r="L3479" s="47"/>
      <c r="M3479" s="10" t="s">
        <v>45</v>
      </c>
      <c r="N3479" s="10"/>
      <c r="O3479" s="12">
        <v>41403</v>
      </c>
      <c r="P3479" s="4" t="s">
        <v>8077</v>
      </c>
      <c r="Q3479" s="10" t="s">
        <v>987</v>
      </c>
      <c r="R3479" s="10" t="s">
        <v>8088</v>
      </c>
      <c r="S3479" s="13" t="s">
        <v>20</v>
      </c>
    </row>
    <row r="3480" spans="1:19" s="10" customFormat="1" ht="15" hidden="1" customHeight="1" x14ac:dyDescent="0.25">
      <c r="A3480" s="10">
        <v>656545</v>
      </c>
      <c r="B3480" s="10" t="s">
        <v>206</v>
      </c>
      <c r="C3480" s="76" t="s">
        <v>8316</v>
      </c>
      <c r="D3480" s="76"/>
      <c r="E3480" s="76"/>
      <c r="F3480" s="10" t="s">
        <v>1012</v>
      </c>
      <c r="G3480" s="11">
        <v>0</v>
      </c>
      <c r="I3480" s="10">
        <v>5</v>
      </c>
      <c r="J3480" s="10">
        <v>0</v>
      </c>
      <c r="K3480" s="10">
        <v>26</v>
      </c>
      <c r="L3480" s="10">
        <v>2</v>
      </c>
      <c r="M3480" s="10" t="s">
        <v>45</v>
      </c>
      <c r="O3480" s="12">
        <v>41337</v>
      </c>
      <c r="P3480" s="4" t="s">
        <v>8075</v>
      </c>
      <c r="Q3480" s="10" t="s">
        <v>39</v>
      </c>
      <c r="R3480" s="10" t="s">
        <v>8088</v>
      </c>
      <c r="S3480" s="10" t="s">
        <v>26</v>
      </c>
    </row>
    <row r="3481" spans="1:19" s="10" customFormat="1" ht="15" hidden="1" customHeight="1" x14ac:dyDescent="0.25">
      <c r="A3481" s="10">
        <v>697132</v>
      </c>
      <c r="B3481" s="10" t="s">
        <v>206</v>
      </c>
      <c r="C3481" s="76" t="s">
        <v>8316</v>
      </c>
      <c r="D3481" s="76"/>
      <c r="E3481" s="76"/>
      <c r="F3481" s="10" t="s">
        <v>7178</v>
      </c>
      <c r="G3481" s="10">
        <v>4805.16</v>
      </c>
      <c r="I3481" s="10">
        <v>5</v>
      </c>
      <c r="J3481" s="10">
        <v>0</v>
      </c>
      <c r="K3481" s="10">
        <v>26</v>
      </c>
      <c r="L3481" s="10">
        <v>2</v>
      </c>
      <c r="M3481" s="10" t="s">
        <v>18</v>
      </c>
      <c r="N3481" s="10">
        <v>873499</v>
      </c>
      <c r="O3481" s="12">
        <v>41492</v>
      </c>
      <c r="P3481" s="4" t="s">
        <v>8080</v>
      </c>
      <c r="Q3481" s="10" t="s">
        <v>29</v>
      </c>
      <c r="R3481" s="10" t="s">
        <v>8087</v>
      </c>
      <c r="S3481" s="10" t="s">
        <v>26</v>
      </c>
    </row>
    <row r="3482" spans="1:19" s="10" customFormat="1" ht="15" hidden="1" customHeight="1" x14ac:dyDescent="0.25">
      <c r="A3482" s="10">
        <v>666500</v>
      </c>
      <c r="B3482" s="10" t="s">
        <v>239</v>
      </c>
      <c r="C3482" s="76" t="s">
        <v>8316</v>
      </c>
      <c r="D3482" s="76"/>
      <c r="E3482" s="76"/>
      <c r="F3482" s="10" t="s">
        <v>4816</v>
      </c>
      <c r="G3482" s="11">
        <v>0</v>
      </c>
      <c r="I3482" s="10">
        <v>5</v>
      </c>
      <c r="J3482" s="10">
        <v>0</v>
      </c>
      <c r="K3482" s="10">
        <v>6</v>
      </c>
      <c r="L3482" s="10">
        <v>2</v>
      </c>
      <c r="M3482" s="10" t="s">
        <v>45</v>
      </c>
      <c r="O3482" s="12">
        <v>41375</v>
      </c>
      <c r="P3482" s="4" t="s">
        <v>8076</v>
      </c>
      <c r="Q3482" s="10" t="s">
        <v>103</v>
      </c>
      <c r="R3482" s="10" t="s">
        <v>8088</v>
      </c>
      <c r="S3482" s="10" t="s">
        <v>26</v>
      </c>
    </row>
    <row r="3483" spans="1:19" ht="15" hidden="1" customHeight="1" x14ac:dyDescent="0.25">
      <c r="A3483" s="10">
        <v>673453</v>
      </c>
      <c r="B3483" s="10" t="s">
        <v>5348</v>
      </c>
      <c r="C3483" s="10"/>
      <c r="D3483" s="10"/>
      <c r="E3483" s="10"/>
      <c r="F3483" s="10" t="s">
        <v>5349</v>
      </c>
      <c r="G3483" s="11">
        <v>3470.25</v>
      </c>
      <c r="H3483" s="13"/>
      <c r="I3483" s="10" t="s">
        <v>151</v>
      </c>
      <c r="J3483" s="10">
        <v>12</v>
      </c>
      <c r="K3483" s="10" t="s">
        <v>5350</v>
      </c>
      <c r="L3483" s="47"/>
      <c r="M3483" s="10" t="s">
        <v>45</v>
      </c>
      <c r="N3483" s="10"/>
      <c r="O3483" s="12">
        <v>41403</v>
      </c>
      <c r="P3483" s="4" t="s">
        <v>8077</v>
      </c>
      <c r="Q3483" s="10" t="s">
        <v>414</v>
      </c>
      <c r="R3483" s="10" t="s">
        <v>8088</v>
      </c>
      <c r="S3483" s="13" t="s">
        <v>20</v>
      </c>
    </row>
    <row r="3484" spans="1:19" ht="15" hidden="1" customHeight="1" x14ac:dyDescent="0.25">
      <c r="A3484" s="10">
        <v>673456</v>
      </c>
      <c r="B3484" s="10" t="s">
        <v>5348</v>
      </c>
      <c r="C3484" s="10"/>
      <c r="D3484" s="10"/>
      <c r="E3484" s="10"/>
      <c r="F3484" s="10" t="s">
        <v>5351</v>
      </c>
      <c r="G3484" s="11">
        <v>0</v>
      </c>
      <c r="H3484" s="13"/>
      <c r="I3484" s="10" t="s">
        <v>151</v>
      </c>
      <c r="J3484" s="10">
        <v>12</v>
      </c>
      <c r="K3484" s="10" t="s">
        <v>5352</v>
      </c>
      <c r="L3484" s="47"/>
      <c r="M3484" s="10" t="s">
        <v>45</v>
      </c>
      <c r="N3484" s="10"/>
      <c r="O3484" s="12">
        <v>41403</v>
      </c>
      <c r="P3484" s="4" t="s">
        <v>8077</v>
      </c>
      <c r="Q3484" s="10" t="s">
        <v>414</v>
      </c>
      <c r="R3484" s="47" t="s">
        <v>8087</v>
      </c>
      <c r="S3484" s="13" t="s">
        <v>20</v>
      </c>
    </row>
    <row r="3485" spans="1:19" ht="15" hidden="1" customHeight="1" x14ac:dyDescent="0.25">
      <c r="A3485" s="10">
        <v>673458</v>
      </c>
      <c r="B3485" s="10" t="s">
        <v>5348</v>
      </c>
      <c r="C3485" s="10"/>
      <c r="D3485" s="10"/>
      <c r="E3485" s="10"/>
      <c r="F3485" s="10" t="s">
        <v>5353</v>
      </c>
      <c r="G3485" s="11">
        <v>3666.75</v>
      </c>
      <c r="H3485" s="13"/>
      <c r="I3485" s="10" t="s">
        <v>151</v>
      </c>
      <c r="J3485" s="10">
        <v>12</v>
      </c>
      <c r="K3485" s="10" t="s">
        <v>5354</v>
      </c>
      <c r="L3485" s="47"/>
      <c r="M3485" s="10" t="s">
        <v>45</v>
      </c>
      <c r="N3485" s="10"/>
      <c r="O3485" s="12">
        <v>41403</v>
      </c>
      <c r="P3485" s="4" t="s">
        <v>8077</v>
      </c>
      <c r="Q3485" s="10" t="s">
        <v>414</v>
      </c>
      <c r="R3485" s="10" t="s">
        <v>8088</v>
      </c>
      <c r="S3485" s="13" t="s">
        <v>20</v>
      </c>
    </row>
    <row r="3486" spans="1:19" ht="15" hidden="1" customHeight="1" x14ac:dyDescent="0.25">
      <c r="A3486" s="10">
        <v>673459</v>
      </c>
      <c r="B3486" s="10" t="s">
        <v>5348</v>
      </c>
      <c r="C3486" s="10"/>
      <c r="D3486" s="10"/>
      <c r="E3486" s="10"/>
      <c r="F3486" s="10" t="s">
        <v>5355</v>
      </c>
      <c r="G3486" s="11">
        <v>0</v>
      </c>
      <c r="H3486" s="13"/>
      <c r="I3486" s="10" t="s">
        <v>151</v>
      </c>
      <c r="J3486" s="10">
        <v>12</v>
      </c>
      <c r="K3486" s="10" t="s">
        <v>5354</v>
      </c>
      <c r="L3486" s="47"/>
      <c r="M3486" s="10" t="s">
        <v>45</v>
      </c>
      <c r="N3486" s="10"/>
      <c r="O3486" s="12">
        <v>41403</v>
      </c>
      <c r="P3486" s="4" t="s">
        <v>8077</v>
      </c>
      <c r="Q3486" s="10" t="s">
        <v>414</v>
      </c>
      <c r="R3486" s="47" t="s">
        <v>8087</v>
      </c>
      <c r="S3486" s="13" t="s">
        <v>20</v>
      </c>
    </row>
    <row r="3487" spans="1:19" ht="15" hidden="1" customHeight="1" x14ac:dyDescent="0.25">
      <c r="A3487" s="10">
        <v>673463</v>
      </c>
      <c r="B3487" s="10" t="s">
        <v>5356</v>
      </c>
      <c r="C3487" s="10"/>
      <c r="D3487" s="10"/>
      <c r="E3487" s="10"/>
      <c r="F3487" s="10" t="s">
        <v>5357</v>
      </c>
      <c r="G3487" s="11">
        <v>1398.5</v>
      </c>
      <c r="H3487" s="13"/>
      <c r="I3487" s="10" t="s">
        <v>5358</v>
      </c>
      <c r="J3487" s="10" t="s">
        <v>5359</v>
      </c>
      <c r="K3487" s="47"/>
      <c r="L3487" s="47"/>
      <c r="M3487" s="10" t="s">
        <v>45</v>
      </c>
      <c r="N3487" s="10"/>
      <c r="O3487" s="12">
        <v>41403</v>
      </c>
      <c r="P3487" s="4" t="s">
        <v>8077</v>
      </c>
      <c r="Q3487" s="10" t="s">
        <v>2490</v>
      </c>
      <c r="R3487" s="10" t="s">
        <v>8088</v>
      </c>
      <c r="S3487" s="13" t="s">
        <v>20</v>
      </c>
    </row>
    <row r="3488" spans="1:19" ht="15" hidden="1" customHeight="1" x14ac:dyDescent="0.25">
      <c r="A3488" s="10">
        <v>673466</v>
      </c>
      <c r="B3488" s="10" t="s">
        <v>5356</v>
      </c>
      <c r="C3488" s="10"/>
      <c r="D3488" s="10"/>
      <c r="E3488" s="10"/>
      <c r="F3488" s="10" t="s">
        <v>5360</v>
      </c>
      <c r="G3488" s="11">
        <v>1216.2</v>
      </c>
      <c r="H3488" s="13"/>
      <c r="I3488" s="10" t="s">
        <v>5361</v>
      </c>
      <c r="J3488" s="10" t="s">
        <v>5362</v>
      </c>
      <c r="K3488" s="47"/>
      <c r="L3488" s="47"/>
      <c r="M3488" s="10" t="s">
        <v>45</v>
      </c>
      <c r="N3488" s="10"/>
      <c r="O3488" s="12">
        <v>41403</v>
      </c>
      <c r="P3488" s="4" t="s">
        <v>8077</v>
      </c>
      <c r="Q3488" s="10" t="s">
        <v>2490</v>
      </c>
      <c r="R3488" s="10" t="s">
        <v>8088</v>
      </c>
      <c r="S3488" s="13" t="s">
        <v>20</v>
      </c>
    </row>
    <row r="3489" spans="1:19" ht="15" hidden="1" customHeight="1" x14ac:dyDescent="0.25">
      <c r="A3489" s="10">
        <v>629360</v>
      </c>
      <c r="B3489" s="10" t="s">
        <v>35</v>
      </c>
      <c r="C3489" s="10"/>
      <c r="D3489" s="10"/>
      <c r="E3489" s="10"/>
      <c r="F3489" s="10" t="s">
        <v>1233</v>
      </c>
      <c r="G3489" s="11">
        <v>1230</v>
      </c>
      <c r="H3489" s="13"/>
      <c r="I3489" s="10">
        <v>5</v>
      </c>
      <c r="J3489" s="47"/>
      <c r="K3489" s="10">
        <v>10.5</v>
      </c>
      <c r="L3489" s="10">
        <v>2</v>
      </c>
      <c r="M3489" s="10" t="s">
        <v>45</v>
      </c>
      <c r="N3489" s="10"/>
      <c r="O3489" s="12">
        <v>41212</v>
      </c>
      <c r="P3489" s="4" t="s">
        <v>8070</v>
      </c>
      <c r="Q3489" s="10" t="s">
        <v>37</v>
      </c>
      <c r="R3489" s="10" t="s">
        <v>8088</v>
      </c>
      <c r="S3489" s="13" t="s">
        <v>20</v>
      </c>
    </row>
    <row r="3490" spans="1:19" ht="15" hidden="1" customHeight="1" x14ac:dyDescent="0.25">
      <c r="A3490" s="10">
        <v>673505</v>
      </c>
      <c r="B3490" s="10" t="s">
        <v>5365</v>
      </c>
      <c r="C3490" s="10"/>
      <c r="D3490" s="10"/>
      <c r="E3490" s="10"/>
      <c r="F3490" s="10" t="s">
        <v>5366</v>
      </c>
      <c r="G3490" s="11">
        <v>10150</v>
      </c>
      <c r="H3490" s="13"/>
      <c r="I3490" s="10" t="s">
        <v>119</v>
      </c>
      <c r="J3490" s="10">
        <v>8</v>
      </c>
      <c r="K3490" s="10">
        <v>2</v>
      </c>
      <c r="L3490" s="47"/>
      <c r="M3490" s="10" t="s">
        <v>45</v>
      </c>
      <c r="N3490" s="10"/>
      <c r="O3490" s="12">
        <v>41403</v>
      </c>
      <c r="P3490" s="4" t="s">
        <v>8077</v>
      </c>
      <c r="Q3490" s="10" t="s">
        <v>49</v>
      </c>
      <c r="R3490" s="10" t="s">
        <v>8088</v>
      </c>
      <c r="S3490" s="13" t="s">
        <v>20</v>
      </c>
    </row>
    <row r="3491" spans="1:19" ht="15" hidden="1" customHeight="1" x14ac:dyDescent="0.25">
      <c r="A3491" s="10">
        <v>673542</v>
      </c>
      <c r="B3491" s="10" t="s">
        <v>48</v>
      </c>
      <c r="C3491" s="10"/>
      <c r="D3491" s="10"/>
      <c r="E3491" s="10"/>
      <c r="F3491" s="10" t="s">
        <v>5367</v>
      </c>
      <c r="G3491" s="11">
        <v>8652</v>
      </c>
      <c r="H3491" s="13"/>
      <c r="I3491" s="10" t="s">
        <v>5368</v>
      </c>
      <c r="J3491" s="10" t="s">
        <v>5369</v>
      </c>
      <c r="K3491" s="47"/>
      <c r="L3491" s="47"/>
      <c r="M3491" s="10" t="s">
        <v>45</v>
      </c>
      <c r="N3491" s="10"/>
      <c r="O3491" s="12">
        <v>41403</v>
      </c>
      <c r="P3491" s="4" t="s">
        <v>8077</v>
      </c>
      <c r="Q3491" s="10" t="s">
        <v>52</v>
      </c>
      <c r="R3491" s="10" t="s">
        <v>8088</v>
      </c>
      <c r="S3491" s="13" t="s">
        <v>20</v>
      </c>
    </row>
    <row r="3492" spans="1:19" ht="15" hidden="1" customHeight="1" x14ac:dyDescent="0.25">
      <c r="A3492" s="10">
        <v>673547</v>
      </c>
      <c r="B3492" s="10" t="s">
        <v>48</v>
      </c>
      <c r="C3492" s="10"/>
      <c r="D3492" s="10"/>
      <c r="E3492" s="10"/>
      <c r="F3492" s="10" t="s">
        <v>5370</v>
      </c>
      <c r="G3492" s="11">
        <v>13216</v>
      </c>
      <c r="H3492" s="13"/>
      <c r="I3492" s="10" t="s">
        <v>5368</v>
      </c>
      <c r="J3492" s="10" t="s">
        <v>5371</v>
      </c>
      <c r="K3492" s="47"/>
      <c r="L3492" s="47"/>
      <c r="M3492" s="10" t="s">
        <v>45</v>
      </c>
      <c r="N3492" s="10"/>
      <c r="O3492" s="12">
        <v>41403</v>
      </c>
      <c r="P3492" s="4" t="s">
        <v>8077</v>
      </c>
      <c r="Q3492" s="10" t="s">
        <v>52</v>
      </c>
      <c r="R3492" s="10" t="s">
        <v>8088</v>
      </c>
      <c r="S3492" s="13" t="s">
        <v>20</v>
      </c>
    </row>
    <row r="3493" spans="1:19" ht="15" hidden="1" customHeight="1" x14ac:dyDescent="0.25">
      <c r="A3493" s="10">
        <v>673554</v>
      </c>
      <c r="B3493" s="10" t="s">
        <v>48</v>
      </c>
      <c r="C3493" s="10"/>
      <c r="D3493" s="10"/>
      <c r="E3493" s="10"/>
      <c r="F3493" s="10" t="s">
        <v>5372</v>
      </c>
      <c r="G3493" s="11">
        <v>13888</v>
      </c>
      <c r="H3493" s="13"/>
      <c r="I3493" s="10" t="s">
        <v>2172</v>
      </c>
      <c r="J3493" s="10" t="s">
        <v>5369</v>
      </c>
      <c r="K3493" s="47"/>
      <c r="L3493" s="47"/>
      <c r="M3493" s="10" t="s">
        <v>45</v>
      </c>
      <c r="N3493" s="10"/>
      <c r="O3493" s="12">
        <v>41403</v>
      </c>
      <c r="P3493" s="4" t="s">
        <v>8077</v>
      </c>
      <c r="Q3493" s="10" t="s">
        <v>52</v>
      </c>
      <c r="R3493" s="10" t="s">
        <v>8088</v>
      </c>
      <c r="S3493" s="13" t="s">
        <v>20</v>
      </c>
    </row>
    <row r="3494" spans="1:19" s="10" customFormat="1" ht="15" hidden="1" customHeight="1" x14ac:dyDescent="0.25">
      <c r="A3494" s="10">
        <v>626582</v>
      </c>
      <c r="B3494" s="10" t="s">
        <v>125</v>
      </c>
      <c r="C3494" s="76" t="s">
        <v>8316</v>
      </c>
      <c r="D3494" s="76"/>
      <c r="E3494" s="76"/>
      <c r="F3494" s="10" t="s">
        <v>213</v>
      </c>
      <c r="G3494" s="11">
        <v>640.79999999999995</v>
      </c>
      <c r="I3494" s="10">
        <v>5.75</v>
      </c>
      <c r="J3494" s="10">
        <v>0</v>
      </c>
      <c r="K3494" s="10">
        <v>8.75</v>
      </c>
      <c r="L3494" s="10">
        <v>2.5</v>
      </c>
      <c r="M3494" s="10" t="s">
        <v>18</v>
      </c>
      <c r="N3494" s="10">
        <v>724825</v>
      </c>
      <c r="O3494" s="12">
        <v>41186</v>
      </c>
      <c r="P3494" s="4" t="s">
        <v>8070</v>
      </c>
      <c r="Q3494" s="10" t="s">
        <v>164</v>
      </c>
      <c r="R3494" s="10" t="s">
        <v>8087</v>
      </c>
      <c r="S3494" s="10" t="s">
        <v>26</v>
      </c>
    </row>
    <row r="3495" spans="1:19" ht="15" hidden="1" customHeight="1" x14ac:dyDescent="0.25">
      <c r="A3495" s="10">
        <v>673556</v>
      </c>
      <c r="B3495" s="10" t="s">
        <v>48</v>
      </c>
      <c r="C3495" s="10"/>
      <c r="D3495" s="10"/>
      <c r="E3495" s="10"/>
      <c r="F3495" s="10" t="s">
        <v>5374</v>
      </c>
      <c r="G3495" s="11">
        <v>14112</v>
      </c>
      <c r="H3495" s="13"/>
      <c r="I3495" s="10" t="s">
        <v>2172</v>
      </c>
      <c r="J3495" s="10" t="s">
        <v>5371</v>
      </c>
      <c r="K3495" s="47"/>
      <c r="L3495" s="47"/>
      <c r="M3495" s="10" t="s">
        <v>45</v>
      </c>
      <c r="N3495" s="10"/>
      <c r="O3495" s="12">
        <v>41403</v>
      </c>
      <c r="P3495" s="4" t="s">
        <v>8077</v>
      </c>
      <c r="Q3495" s="10" t="s">
        <v>52</v>
      </c>
      <c r="R3495" s="47" t="s">
        <v>8087</v>
      </c>
      <c r="S3495" s="13" t="s">
        <v>20</v>
      </c>
    </row>
    <row r="3496" spans="1:19" ht="15" hidden="1" customHeight="1" x14ac:dyDescent="0.25">
      <c r="A3496" s="10">
        <v>673557</v>
      </c>
      <c r="B3496" s="10" t="s">
        <v>48</v>
      </c>
      <c r="C3496" s="10"/>
      <c r="D3496" s="10"/>
      <c r="E3496" s="10"/>
      <c r="F3496" s="10" t="s">
        <v>5375</v>
      </c>
      <c r="G3496" s="11">
        <v>10752</v>
      </c>
      <c r="H3496" s="13"/>
      <c r="I3496" s="10" t="s">
        <v>5368</v>
      </c>
      <c r="J3496" s="10" t="s">
        <v>5369</v>
      </c>
      <c r="K3496" s="47"/>
      <c r="L3496" s="47"/>
      <c r="M3496" s="10" t="s">
        <v>45</v>
      </c>
      <c r="N3496" s="10"/>
      <c r="O3496" s="12">
        <v>41403</v>
      </c>
      <c r="P3496" s="4" t="s">
        <v>8077</v>
      </c>
      <c r="Q3496" s="10" t="s">
        <v>52</v>
      </c>
      <c r="R3496" s="10" t="s">
        <v>8088</v>
      </c>
      <c r="S3496" s="13" t="s">
        <v>20</v>
      </c>
    </row>
    <row r="3497" spans="1:19" ht="15" hidden="1" customHeight="1" x14ac:dyDescent="0.25">
      <c r="A3497" s="10">
        <v>673561</v>
      </c>
      <c r="B3497" s="10" t="s">
        <v>48</v>
      </c>
      <c r="C3497" s="10"/>
      <c r="D3497" s="10"/>
      <c r="E3497" s="10"/>
      <c r="F3497" s="10" t="s">
        <v>5376</v>
      </c>
      <c r="G3497" s="11">
        <v>12432</v>
      </c>
      <c r="H3497" s="13"/>
      <c r="I3497" s="10" t="s">
        <v>5368</v>
      </c>
      <c r="J3497" s="10" t="s">
        <v>5371</v>
      </c>
      <c r="K3497" s="47"/>
      <c r="L3497" s="47"/>
      <c r="M3497" s="10" t="s">
        <v>45</v>
      </c>
      <c r="N3497" s="10"/>
      <c r="O3497" s="12">
        <v>41403</v>
      </c>
      <c r="P3497" s="4" t="s">
        <v>8077</v>
      </c>
      <c r="Q3497" s="10" t="s">
        <v>52</v>
      </c>
      <c r="R3497" s="10" t="s">
        <v>8088</v>
      </c>
      <c r="S3497" s="13" t="s">
        <v>20</v>
      </c>
    </row>
    <row r="3498" spans="1:19" ht="15" hidden="1" customHeight="1" x14ac:dyDescent="0.25">
      <c r="A3498" s="10">
        <v>673565</v>
      </c>
      <c r="B3498" s="10" t="s">
        <v>48</v>
      </c>
      <c r="C3498" s="10"/>
      <c r="D3498" s="10"/>
      <c r="E3498" s="10"/>
      <c r="F3498" s="10" t="s">
        <v>5377</v>
      </c>
      <c r="G3498" s="11">
        <v>19488</v>
      </c>
      <c r="H3498" s="13"/>
      <c r="I3498" s="10" t="s">
        <v>2172</v>
      </c>
      <c r="J3498" s="10" t="s">
        <v>5378</v>
      </c>
      <c r="K3498" s="47"/>
      <c r="L3498" s="47"/>
      <c r="M3498" s="10" t="s">
        <v>45</v>
      </c>
      <c r="N3498" s="10"/>
      <c r="O3498" s="12">
        <v>41403</v>
      </c>
      <c r="P3498" s="4" t="s">
        <v>8077</v>
      </c>
      <c r="Q3498" s="10" t="s">
        <v>52</v>
      </c>
      <c r="R3498" s="10" t="s">
        <v>8088</v>
      </c>
      <c r="S3498" s="13" t="s">
        <v>20</v>
      </c>
    </row>
    <row r="3499" spans="1:19" ht="15" hidden="1" customHeight="1" x14ac:dyDescent="0.25">
      <c r="A3499" s="10">
        <v>673566</v>
      </c>
      <c r="B3499" s="10" t="s">
        <v>48</v>
      </c>
      <c r="C3499" s="10"/>
      <c r="D3499" s="10"/>
      <c r="E3499" s="10"/>
      <c r="F3499" s="10" t="s">
        <v>5379</v>
      </c>
      <c r="G3499" s="11">
        <v>22596</v>
      </c>
      <c r="H3499" s="13"/>
      <c r="I3499" s="10" t="s">
        <v>2172</v>
      </c>
      <c r="J3499" s="10" t="s">
        <v>5371</v>
      </c>
      <c r="K3499" s="47"/>
      <c r="L3499" s="47"/>
      <c r="M3499" s="10" t="s">
        <v>45</v>
      </c>
      <c r="N3499" s="10"/>
      <c r="O3499" s="12">
        <v>41403</v>
      </c>
      <c r="P3499" s="4" t="s">
        <v>8077</v>
      </c>
      <c r="Q3499" s="10" t="s">
        <v>52</v>
      </c>
      <c r="R3499" s="10" t="s">
        <v>8088</v>
      </c>
      <c r="S3499" s="13" t="s">
        <v>20</v>
      </c>
    </row>
    <row r="3500" spans="1:19" s="10" customFormat="1" ht="15" hidden="1" customHeight="1" x14ac:dyDescent="0.25">
      <c r="A3500" s="10">
        <v>643162</v>
      </c>
      <c r="B3500" s="10" t="s">
        <v>125</v>
      </c>
      <c r="C3500" s="76" t="s">
        <v>8316</v>
      </c>
      <c r="D3500" s="76"/>
      <c r="E3500" s="76"/>
      <c r="F3500" s="10" t="s">
        <v>2344</v>
      </c>
      <c r="G3500" s="11">
        <v>665.1</v>
      </c>
      <c r="I3500" s="10">
        <v>5.75</v>
      </c>
      <c r="J3500" s="10">
        <v>0</v>
      </c>
      <c r="K3500" s="10">
        <v>8.75</v>
      </c>
      <c r="L3500" s="10">
        <v>2.5</v>
      </c>
      <c r="M3500" s="10" t="s">
        <v>18</v>
      </c>
      <c r="N3500" s="10">
        <v>757834</v>
      </c>
      <c r="O3500" s="12">
        <v>41260</v>
      </c>
      <c r="P3500" s="4" t="s">
        <v>8072</v>
      </c>
      <c r="Q3500" s="10" t="s">
        <v>103</v>
      </c>
      <c r="R3500" s="10" t="s">
        <v>8087</v>
      </c>
      <c r="S3500" s="10" t="s">
        <v>26</v>
      </c>
    </row>
    <row r="3501" spans="1:19" s="10" customFormat="1" ht="15" hidden="1" customHeight="1" x14ac:dyDescent="0.25">
      <c r="A3501" s="10">
        <v>639696</v>
      </c>
      <c r="B3501" s="10" t="s">
        <v>125</v>
      </c>
      <c r="C3501" s="76" t="s">
        <v>8316</v>
      </c>
      <c r="D3501" s="76"/>
      <c r="E3501" s="76"/>
      <c r="F3501" s="10" t="s">
        <v>2344</v>
      </c>
      <c r="G3501" s="11">
        <v>683.1</v>
      </c>
      <c r="I3501" s="10">
        <v>5.75</v>
      </c>
      <c r="J3501" s="10">
        <v>0</v>
      </c>
      <c r="K3501" s="10">
        <v>8.75</v>
      </c>
      <c r="L3501" s="10">
        <v>2.5</v>
      </c>
      <c r="M3501" s="10" t="s">
        <v>45</v>
      </c>
      <c r="O3501" s="12">
        <v>41261</v>
      </c>
      <c r="P3501" s="4" t="s">
        <v>8072</v>
      </c>
      <c r="Q3501" s="10" t="s">
        <v>37</v>
      </c>
      <c r="R3501" s="10" t="s">
        <v>8087</v>
      </c>
      <c r="S3501" s="10" t="s">
        <v>26</v>
      </c>
    </row>
    <row r="3502" spans="1:19" s="10" customFormat="1" ht="15" hidden="1" customHeight="1" x14ac:dyDescent="0.25">
      <c r="A3502" s="10">
        <v>639701</v>
      </c>
      <c r="B3502" s="10" t="s">
        <v>125</v>
      </c>
      <c r="C3502" s="76" t="s">
        <v>8316</v>
      </c>
      <c r="D3502" s="76"/>
      <c r="E3502" s="76"/>
      <c r="F3502" s="10" t="s">
        <v>2354</v>
      </c>
      <c r="G3502" s="11">
        <v>738.9</v>
      </c>
      <c r="I3502" s="10">
        <v>5.75</v>
      </c>
      <c r="J3502" s="10">
        <v>0</v>
      </c>
      <c r="K3502" s="10">
        <v>8.75</v>
      </c>
      <c r="L3502" s="10">
        <v>2.8</v>
      </c>
      <c r="M3502" s="10" t="s">
        <v>45</v>
      </c>
      <c r="O3502" s="12">
        <v>41261</v>
      </c>
      <c r="P3502" s="4" t="s">
        <v>8072</v>
      </c>
      <c r="Q3502" s="10" t="s">
        <v>37</v>
      </c>
      <c r="R3502" s="10" t="s">
        <v>8087</v>
      </c>
      <c r="S3502" s="10" t="s">
        <v>26</v>
      </c>
    </row>
    <row r="3503" spans="1:19" s="10" customFormat="1" ht="15" hidden="1" customHeight="1" x14ac:dyDescent="0.25">
      <c r="A3503" s="10">
        <v>662811</v>
      </c>
      <c r="B3503" s="10" t="s">
        <v>125</v>
      </c>
      <c r="C3503" s="76" t="s">
        <v>8316</v>
      </c>
      <c r="D3503" s="76"/>
      <c r="E3503" s="76"/>
      <c r="F3503" s="10" t="s">
        <v>2354</v>
      </c>
      <c r="G3503" s="11">
        <v>1001.9</v>
      </c>
      <c r="I3503" s="10">
        <v>5.75</v>
      </c>
      <c r="J3503" s="10">
        <v>0</v>
      </c>
      <c r="K3503" s="10">
        <v>8.75</v>
      </c>
      <c r="L3503" s="10">
        <v>2.8</v>
      </c>
      <c r="M3503" s="10" t="s">
        <v>45</v>
      </c>
      <c r="O3503" s="12">
        <v>41360</v>
      </c>
      <c r="P3503" s="4" t="s">
        <v>8075</v>
      </c>
      <c r="Q3503" s="10" t="s">
        <v>49</v>
      </c>
      <c r="R3503" s="10" t="s">
        <v>8088</v>
      </c>
      <c r="S3503" s="10" t="s">
        <v>26</v>
      </c>
    </row>
    <row r="3504" spans="1:19" s="10" customFormat="1" ht="15" hidden="1" customHeight="1" x14ac:dyDescent="0.25">
      <c r="A3504" s="10">
        <v>664508</v>
      </c>
      <c r="B3504" s="10" t="s">
        <v>488</v>
      </c>
      <c r="C3504" s="76" t="s">
        <v>8316</v>
      </c>
      <c r="D3504" s="76"/>
      <c r="E3504" s="76"/>
      <c r="F3504" s="10" t="s">
        <v>5672</v>
      </c>
      <c r="G3504" s="11">
        <v>11012</v>
      </c>
      <c r="I3504" s="10">
        <v>5.75</v>
      </c>
      <c r="K3504" s="10">
        <v>8.25</v>
      </c>
      <c r="L3504" s="10">
        <v>4</v>
      </c>
      <c r="M3504" s="10" t="s">
        <v>45</v>
      </c>
      <c r="O3504" s="12">
        <v>41423</v>
      </c>
      <c r="P3504" s="4" t="s">
        <v>8077</v>
      </c>
      <c r="Q3504" s="10" t="s">
        <v>29</v>
      </c>
      <c r="R3504" s="10" t="s">
        <v>8087</v>
      </c>
      <c r="S3504" s="10" t="s">
        <v>26</v>
      </c>
    </row>
    <row r="3505" spans="1:19" s="10" customFormat="1" ht="15" hidden="1" customHeight="1" x14ac:dyDescent="0.25">
      <c r="A3505" s="10">
        <v>644377</v>
      </c>
      <c r="B3505" s="10" t="s">
        <v>125</v>
      </c>
      <c r="C3505" s="76" t="s">
        <v>8316</v>
      </c>
      <c r="D3505" s="76"/>
      <c r="E3505" s="76"/>
      <c r="F3505" s="10" t="s">
        <v>2440</v>
      </c>
      <c r="G3505" s="11">
        <v>665.1</v>
      </c>
      <c r="I3505" s="10">
        <v>5.75</v>
      </c>
      <c r="K3505" s="10">
        <v>8.75</v>
      </c>
      <c r="L3505" s="10">
        <v>2.8</v>
      </c>
      <c r="M3505" s="10" t="s">
        <v>18</v>
      </c>
      <c r="N3505" s="10">
        <v>760303</v>
      </c>
      <c r="O3505" s="12">
        <v>41264</v>
      </c>
      <c r="P3505" s="4" t="s">
        <v>8072</v>
      </c>
      <c r="Q3505" s="10" t="s">
        <v>31</v>
      </c>
      <c r="R3505" s="10" t="s">
        <v>8088</v>
      </c>
      <c r="S3505" s="10" t="s">
        <v>26</v>
      </c>
    </row>
    <row r="3506" spans="1:19" s="10" customFormat="1" ht="15" hidden="1" customHeight="1" x14ac:dyDescent="0.25">
      <c r="A3506" s="10">
        <v>647645</v>
      </c>
      <c r="B3506" s="10" t="s">
        <v>2859</v>
      </c>
      <c r="C3506" s="76" t="s">
        <v>8316</v>
      </c>
      <c r="D3506" s="76"/>
      <c r="E3506" s="76"/>
      <c r="F3506" s="10" t="s">
        <v>2860</v>
      </c>
      <c r="G3506" s="11">
        <v>1050</v>
      </c>
      <c r="I3506" s="10">
        <v>5.88</v>
      </c>
      <c r="K3506" s="10">
        <v>7</v>
      </c>
      <c r="L3506" s="10">
        <v>1.5</v>
      </c>
      <c r="M3506" s="10" t="s">
        <v>18</v>
      </c>
      <c r="N3506" s="10">
        <v>768373</v>
      </c>
      <c r="O3506" s="12">
        <v>41288</v>
      </c>
      <c r="P3506" s="4" t="s">
        <v>8073</v>
      </c>
      <c r="Q3506" s="10" t="s">
        <v>52</v>
      </c>
      <c r="R3506" s="10" t="s">
        <v>8087</v>
      </c>
      <c r="S3506" s="10" t="s">
        <v>26</v>
      </c>
    </row>
    <row r="3507" spans="1:19" ht="15" hidden="1" customHeight="1" x14ac:dyDescent="0.25">
      <c r="A3507" s="47">
        <v>692644</v>
      </c>
      <c r="B3507" s="47" t="s">
        <v>27</v>
      </c>
      <c r="C3507" s="47"/>
      <c r="D3507" s="10" t="s">
        <v>8556</v>
      </c>
      <c r="E3507" s="47"/>
      <c r="F3507" s="47" t="s">
        <v>6670</v>
      </c>
      <c r="G3507" s="47">
        <v>2234.25</v>
      </c>
      <c r="H3507" s="13"/>
      <c r="I3507" s="47">
        <v>4</v>
      </c>
      <c r="J3507" s="47">
        <v>4</v>
      </c>
      <c r="K3507" s="47" t="s">
        <v>6671</v>
      </c>
      <c r="L3507" s="47"/>
      <c r="M3507" s="47" t="s">
        <v>18</v>
      </c>
      <c r="N3507" s="47">
        <v>862068</v>
      </c>
      <c r="O3507" s="48">
        <v>41471</v>
      </c>
      <c r="P3507" s="50" t="s">
        <v>8079</v>
      </c>
      <c r="Q3507" s="47" t="s">
        <v>75</v>
      </c>
      <c r="R3507" s="47" t="s">
        <v>8087</v>
      </c>
      <c r="S3507" s="13" t="s">
        <v>20</v>
      </c>
    </row>
    <row r="3508" spans="1:19" ht="15" hidden="1" customHeight="1" x14ac:dyDescent="0.25">
      <c r="A3508" s="10">
        <v>679592</v>
      </c>
      <c r="B3508" s="10" t="s">
        <v>474</v>
      </c>
      <c r="C3508" s="10"/>
      <c r="D3508" s="10"/>
      <c r="E3508" s="10"/>
      <c r="F3508" s="10" t="s">
        <v>5780</v>
      </c>
      <c r="G3508" s="11">
        <v>1221</v>
      </c>
      <c r="H3508" s="13"/>
      <c r="I3508" s="10">
        <v>3</v>
      </c>
      <c r="J3508" s="47"/>
      <c r="K3508" s="10">
        <v>5</v>
      </c>
      <c r="L3508" s="10">
        <v>2</v>
      </c>
      <c r="M3508" s="10" t="s">
        <v>45</v>
      </c>
      <c r="N3508" s="10"/>
      <c r="O3508" s="12">
        <v>41428</v>
      </c>
      <c r="P3508" s="4" t="s">
        <v>8078</v>
      </c>
      <c r="Q3508" s="10" t="s">
        <v>75</v>
      </c>
      <c r="R3508" s="10" t="s">
        <v>8088</v>
      </c>
      <c r="S3508" s="13" t="s">
        <v>20</v>
      </c>
    </row>
    <row r="3509" spans="1:19" ht="15" hidden="1" customHeight="1" x14ac:dyDescent="0.25">
      <c r="A3509" s="10">
        <v>673722</v>
      </c>
      <c r="B3509" s="10" t="s">
        <v>235</v>
      </c>
      <c r="C3509" s="10"/>
      <c r="D3509" s="10"/>
      <c r="E3509" s="10"/>
      <c r="F3509" s="10" t="s">
        <v>5385</v>
      </c>
      <c r="G3509" s="11">
        <v>23593.5</v>
      </c>
      <c r="H3509" s="13"/>
      <c r="I3509" s="10" t="s">
        <v>636</v>
      </c>
      <c r="J3509" s="10" t="s">
        <v>5386</v>
      </c>
      <c r="K3509" s="47"/>
      <c r="L3509" s="47"/>
      <c r="M3509" s="10" t="s">
        <v>45</v>
      </c>
      <c r="N3509" s="10"/>
      <c r="O3509" s="12">
        <v>41404</v>
      </c>
      <c r="P3509" s="4" t="s">
        <v>8077</v>
      </c>
      <c r="Q3509" s="10" t="s">
        <v>3717</v>
      </c>
      <c r="R3509" s="10" t="s">
        <v>8088</v>
      </c>
      <c r="S3509" s="13" t="s">
        <v>20</v>
      </c>
    </row>
    <row r="3510" spans="1:19" ht="15" hidden="1" customHeight="1" x14ac:dyDescent="0.25">
      <c r="A3510" s="10">
        <v>673760</v>
      </c>
      <c r="B3510" s="10" t="s">
        <v>789</v>
      </c>
      <c r="C3510" s="10"/>
      <c r="D3510" s="10"/>
      <c r="E3510" s="10"/>
      <c r="F3510" s="10" t="s">
        <v>5387</v>
      </c>
      <c r="G3510" s="11">
        <v>879</v>
      </c>
      <c r="H3510" s="13"/>
      <c r="I3510" s="10" t="s">
        <v>542</v>
      </c>
      <c r="J3510" s="10">
        <v>2</v>
      </c>
      <c r="K3510" s="10">
        <v>6.5</v>
      </c>
      <c r="L3510" s="10">
        <v>2</v>
      </c>
      <c r="M3510" s="10" t="s">
        <v>45</v>
      </c>
      <c r="N3510" s="10"/>
      <c r="O3510" s="12">
        <v>41404</v>
      </c>
      <c r="P3510" s="4" t="s">
        <v>8077</v>
      </c>
      <c r="Q3510" s="10" t="s">
        <v>25</v>
      </c>
      <c r="R3510" s="47" t="s">
        <v>8087</v>
      </c>
      <c r="S3510" s="13" t="s">
        <v>20</v>
      </c>
    </row>
    <row r="3511" spans="1:19" s="10" customFormat="1" ht="15" hidden="1" customHeight="1" x14ac:dyDescent="0.25">
      <c r="A3511" s="10">
        <v>668762</v>
      </c>
      <c r="B3511" s="10" t="s">
        <v>5058</v>
      </c>
      <c r="C3511" s="76" t="s">
        <v>8316</v>
      </c>
      <c r="D3511" s="76"/>
      <c r="E3511" s="76"/>
      <c r="F3511" s="10" t="s">
        <v>489</v>
      </c>
      <c r="G3511" s="11">
        <v>1165.2</v>
      </c>
      <c r="I3511" s="10">
        <v>6</v>
      </c>
      <c r="J3511" s="10">
        <v>0</v>
      </c>
      <c r="K3511" s="10">
        <v>10</v>
      </c>
      <c r="L3511" s="10">
        <v>4</v>
      </c>
      <c r="M3511" s="10" t="s">
        <v>45</v>
      </c>
      <c r="O3511" s="12">
        <v>41386</v>
      </c>
      <c r="P3511" s="4" t="s">
        <v>8076</v>
      </c>
      <c r="Q3511" s="10" t="s">
        <v>75</v>
      </c>
      <c r="R3511" s="10" t="s">
        <v>8088</v>
      </c>
      <c r="S3511" s="10" t="s">
        <v>26</v>
      </c>
    </row>
    <row r="3512" spans="1:19" s="10" customFormat="1" ht="15" hidden="1" customHeight="1" x14ac:dyDescent="0.25">
      <c r="A3512" s="10">
        <v>680510</v>
      </c>
      <c r="B3512" s="10" t="s">
        <v>497</v>
      </c>
      <c r="C3512" s="76" t="s">
        <v>8316</v>
      </c>
      <c r="D3512" s="76"/>
      <c r="E3512" s="76"/>
      <c r="F3512" s="10" t="s">
        <v>498</v>
      </c>
      <c r="G3512" s="11">
        <v>762.25</v>
      </c>
      <c r="I3512" s="10">
        <v>6</v>
      </c>
      <c r="J3512" s="10">
        <v>0</v>
      </c>
      <c r="K3512" s="10">
        <v>10</v>
      </c>
      <c r="L3512" s="10">
        <v>4</v>
      </c>
      <c r="M3512" s="10" t="s">
        <v>18</v>
      </c>
      <c r="N3512" s="10">
        <v>834819</v>
      </c>
      <c r="O3512" s="12">
        <v>41417</v>
      </c>
      <c r="P3512" s="4" t="s">
        <v>8077</v>
      </c>
      <c r="Q3512" s="10" t="s">
        <v>317</v>
      </c>
      <c r="R3512" s="10" t="s">
        <v>8087</v>
      </c>
      <c r="S3512" s="10" t="s">
        <v>26</v>
      </c>
    </row>
    <row r="3513" spans="1:19" ht="15" hidden="1" customHeight="1" x14ac:dyDescent="0.25">
      <c r="A3513" s="10">
        <v>673863</v>
      </c>
      <c r="B3513" s="10" t="s">
        <v>1154</v>
      </c>
      <c r="C3513" s="10"/>
      <c r="D3513" s="10"/>
      <c r="E3513" s="10"/>
      <c r="F3513" s="10" t="s">
        <v>5389</v>
      </c>
      <c r="G3513" s="11">
        <v>2118.75</v>
      </c>
      <c r="H3513" s="13"/>
      <c r="I3513" s="10">
        <v>10</v>
      </c>
      <c r="J3513" s="10" t="s">
        <v>5390</v>
      </c>
      <c r="K3513" s="47"/>
      <c r="L3513" s="47"/>
      <c r="M3513" s="10" t="s">
        <v>45</v>
      </c>
      <c r="N3513" s="10"/>
      <c r="O3513" s="12">
        <v>41404</v>
      </c>
      <c r="P3513" s="4" t="s">
        <v>8077</v>
      </c>
      <c r="Q3513" s="10" t="s">
        <v>47</v>
      </c>
      <c r="R3513" s="10" t="s">
        <v>8088</v>
      </c>
      <c r="S3513" s="13" t="s">
        <v>20</v>
      </c>
    </row>
    <row r="3514" spans="1:19" s="10" customFormat="1" ht="15" hidden="1" customHeight="1" x14ac:dyDescent="0.25">
      <c r="A3514" s="10">
        <v>667630</v>
      </c>
      <c r="B3514" s="10" t="s">
        <v>424</v>
      </c>
      <c r="C3514" s="76" t="s">
        <v>8316</v>
      </c>
      <c r="D3514" s="76"/>
      <c r="E3514" s="76"/>
      <c r="F3514" s="10" t="s">
        <v>4920</v>
      </c>
      <c r="G3514" s="11">
        <v>1595</v>
      </c>
      <c r="I3514" s="10">
        <v>6</v>
      </c>
      <c r="J3514" s="10">
        <v>0</v>
      </c>
      <c r="K3514" s="10">
        <v>12</v>
      </c>
      <c r="L3514" s="10">
        <v>1.5</v>
      </c>
      <c r="M3514" s="10" t="s">
        <v>45</v>
      </c>
      <c r="O3514" s="12">
        <v>41381</v>
      </c>
      <c r="P3514" s="4" t="s">
        <v>8076</v>
      </c>
      <c r="Q3514" s="10" t="s">
        <v>23</v>
      </c>
      <c r="R3514" s="10" t="s">
        <v>8088</v>
      </c>
      <c r="S3514" s="10" t="s">
        <v>26</v>
      </c>
    </row>
    <row r="3515" spans="1:19" s="10" customFormat="1" ht="15" hidden="1" customHeight="1" x14ac:dyDescent="0.25">
      <c r="A3515" s="10">
        <v>626285</v>
      </c>
      <c r="B3515" s="10" t="s">
        <v>372</v>
      </c>
      <c r="C3515" s="76" t="s">
        <v>8316</v>
      </c>
      <c r="D3515" s="76"/>
      <c r="E3515" s="76"/>
      <c r="F3515" s="10" t="s">
        <v>958</v>
      </c>
      <c r="G3515" s="11">
        <v>2292</v>
      </c>
      <c r="I3515" s="10">
        <v>6</v>
      </c>
      <c r="J3515" s="10">
        <v>0</v>
      </c>
      <c r="K3515" s="10">
        <v>12</v>
      </c>
      <c r="L3515" s="10">
        <v>1.9</v>
      </c>
      <c r="M3515" s="10" t="s">
        <v>45</v>
      </c>
      <c r="O3515" s="12">
        <v>41198</v>
      </c>
      <c r="P3515" s="4" t="s">
        <v>8070</v>
      </c>
      <c r="Q3515" s="10" t="s">
        <v>52</v>
      </c>
      <c r="R3515" s="10" t="s">
        <v>8088</v>
      </c>
      <c r="S3515" s="10" t="s">
        <v>26</v>
      </c>
    </row>
    <row r="3516" spans="1:19" s="10" customFormat="1" ht="15" hidden="1" customHeight="1" x14ac:dyDescent="0.25">
      <c r="A3516" s="10">
        <v>688351</v>
      </c>
      <c r="B3516" s="10" t="s">
        <v>6331</v>
      </c>
      <c r="C3516" s="76" t="s">
        <v>8316</v>
      </c>
      <c r="D3516" s="76"/>
      <c r="E3516" s="76"/>
      <c r="F3516" s="10" t="s">
        <v>6332</v>
      </c>
      <c r="G3516" s="11">
        <v>0</v>
      </c>
      <c r="I3516" s="10">
        <v>6</v>
      </c>
      <c r="J3516" s="10">
        <v>0</v>
      </c>
      <c r="K3516" s="10">
        <v>12</v>
      </c>
      <c r="L3516" s="10">
        <v>4</v>
      </c>
      <c r="M3516" s="10" t="s">
        <v>45</v>
      </c>
      <c r="O3516" s="12">
        <v>41449</v>
      </c>
      <c r="P3516" s="4" t="s">
        <v>8078</v>
      </c>
      <c r="Q3516" s="10" t="s">
        <v>269</v>
      </c>
      <c r="R3516" s="10" t="s">
        <v>8088</v>
      </c>
      <c r="S3516" s="10" t="s">
        <v>26</v>
      </c>
    </row>
    <row r="3517" spans="1:19" s="10" customFormat="1" ht="15" hidden="1" customHeight="1" x14ac:dyDescent="0.25">
      <c r="A3517" s="10">
        <v>688556</v>
      </c>
      <c r="B3517" s="10" t="s">
        <v>6331</v>
      </c>
      <c r="C3517" s="76" t="s">
        <v>8316</v>
      </c>
      <c r="D3517" s="76"/>
      <c r="E3517" s="76"/>
      <c r="F3517" s="10" t="s">
        <v>6332</v>
      </c>
      <c r="G3517" s="11">
        <v>1703.5</v>
      </c>
      <c r="I3517" s="10">
        <v>6</v>
      </c>
      <c r="J3517" s="10">
        <v>0</v>
      </c>
      <c r="K3517" s="10">
        <v>12</v>
      </c>
      <c r="L3517" s="10">
        <v>4</v>
      </c>
      <c r="M3517" s="10" t="s">
        <v>45</v>
      </c>
      <c r="O3517" s="12">
        <v>41449</v>
      </c>
      <c r="P3517" s="4" t="s">
        <v>8078</v>
      </c>
      <c r="Q3517" s="10" t="s">
        <v>269</v>
      </c>
      <c r="R3517" s="10" t="s">
        <v>8088</v>
      </c>
      <c r="S3517" s="10" t="s">
        <v>26</v>
      </c>
    </row>
    <row r="3518" spans="1:19" s="10" customFormat="1" ht="15" hidden="1" customHeight="1" x14ac:dyDescent="0.25">
      <c r="A3518" s="10">
        <v>688351</v>
      </c>
      <c r="B3518" s="10" t="s">
        <v>6331</v>
      </c>
      <c r="C3518" s="76" t="s">
        <v>8316</v>
      </c>
      <c r="D3518" s="76"/>
      <c r="E3518" s="76"/>
      <c r="F3518" s="10" t="s">
        <v>8247</v>
      </c>
      <c r="G3518" s="10">
        <v>0</v>
      </c>
      <c r="I3518" s="10">
        <v>6</v>
      </c>
      <c r="J3518" s="10">
        <v>0</v>
      </c>
      <c r="K3518" s="10">
        <v>12</v>
      </c>
      <c r="L3518" s="10">
        <v>4</v>
      </c>
      <c r="M3518" s="10" t="s">
        <v>45</v>
      </c>
      <c r="O3518" s="12">
        <v>41464</v>
      </c>
      <c r="P3518" s="4" t="s">
        <v>8079</v>
      </c>
      <c r="Q3518" s="10" t="s">
        <v>269</v>
      </c>
      <c r="R3518" s="10" t="s">
        <v>8088</v>
      </c>
      <c r="S3518" s="10" t="s">
        <v>26</v>
      </c>
    </row>
    <row r="3519" spans="1:19" ht="15" hidden="1" customHeight="1" x14ac:dyDescent="0.25">
      <c r="A3519" s="10">
        <v>673921</v>
      </c>
      <c r="B3519" s="10" t="s">
        <v>1154</v>
      </c>
      <c r="C3519" s="10"/>
      <c r="D3519" s="10"/>
      <c r="E3519" s="10"/>
      <c r="F3519" s="10" t="s">
        <v>5392</v>
      </c>
      <c r="G3519" s="11">
        <v>2080</v>
      </c>
      <c r="H3519" s="13"/>
      <c r="I3519" s="10" t="s">
        <v>5393</v>
      </c>
      <c r="J3519" s="47"/>
      <c r="K3519" s="47"/>
      <c r="L3519" s="47"/>
      <c r="M3519" s="10" t="s">
        <v>45</v>
      </c>
      <c r="N3519" s="10"/>
      <c r="O3519" s="12">
        <v>41404</v>
      </c>
      <c r="P3519" s="4" t="s">
        <v>8077</v>
      </c>
      <c r="Q3519" s="10" t="s">
        <v>3717</v>
      </c>
      <c r="R3519" s="10" t="s">
        <v>8088</v>
      </c>
      <c r="S3519" s="13" t="s">
        <v>20</v>
      </c>
    </row>
    <row r="3520" spans="1:19" ht="15" hidden="1" customHeight="1" x14ac:dyDescent="0.25">
      <c r="A3520" s="47">
        <v>692644</v>
      </c>
      <c r="B3520" s="47" t="s">
        <v>27</v>
      </c>
      <c r="C3520" s="47"/>
      <c r="D3520" s="10" t="s">
        <v>8556</v>
      </c>
      <c r="E3520" s="47"/>
      <c r="F3520" s="47" t="s">
        <v>6670</v>
      </c>
      <c r="G3520" s="47">
        <v>2234.25</v>
      </c>
      <c r="H3520" s="13"/>
      <c r="I3520" s="47">
        <v>4</v>
      </c>
      <c r="J3520" s="47">
        <v>4</v>
      </c>
      <c r="K3520" s="47" t="s">
        <v>6671</v>
      </c>
      <c r="L3520" s="47"/>
      <c r="M3520" s="47" t="s">
        <v>18</v>
      </c>
      <c r="N3520" s="47">
        <v>862068</v>
      </c>
      <c r="O3520" s="48">
        <v>41471</v>
      </c>
      <c r="P3520" s="50" t="s">
        <v>8079</v>
      </c>
      <c r="Q3520" s="47" t="s">
        <v>75</v>
      </c>
      <c r="R3520" s="47" t="s">
        <v>8087</v>
      </c>
      <c r="S3520" s="13" t="s">
        <v>20</v>
      </c>
    </row>
    <row r="3521" spans="1:19" ht="15" hidden="1" customHeight="1" x14ac:dyDescent="0.25">
      <c r="A3521" s="10">
        <v>679609</v>
      </c>
      <c r="B3521" s="10" t="s">
        <v>474</v>
      </c>
      <c r="C3521" s="10"/>
      <c r="D3521" s="10"/>
      <c r="E3521" s="10"/>
      <c r="F3521" s="10" t="s">
        <v>5787</v>
      </c>
      <c r="G3521" s="11">
        <v>1218</v>
      </c>
      <c r="H3521" s="13"/>
      <c r="I3521" s="10">
        <v>6</v>
      </c>
      <c r="J3521" s="47"/>
      <c r="K3521" s="10">
        <v>8</v>
      </c>
      <c r="L3521" s="10">
        <v>2</v>
      </c>
      <c r="M3521" s="10" t="s">
        <v>45</v>
      </c>
      <c r="N3521" s="10"/>
      <c r="O3521" s="12">
        <v>41428</v>
      </c>
      <c r="P3521" s="4" t="s">
        <v>8078</v>
      </c>
      <c r="Q3521" s="10" t="s">
        <v>75</v>
      </c>
      <c r="R3521" s="10" t="s">
        <v>8088</v>
      </c>
      <c r="S3521" s="13" t="s">
        <v>20</v>
      </c>
    </row>
    <row r="3522" spans="1:19" ht="15" hidden="1" customHeight="1" x14ac:dyDescent="0.25">
      <c r="A3522" s="10">
        <v>662714</v>
      </c>
      <c r="B3522" s="10" t="s">
        <v>381</v>
      </c>
      <c r="C3522" s="10"/>
      <c r="D3522" s="10"/>
      <c r="E3522" s="10"/>
      <c r="F3522" s="10" t="s">
        <v>4462</v>
      </c>
      <c r="G3522" s="11">
        <v>1212.5</v>
      </c>
      <c r="H3522" s="13"/>
      <c r="I3522" s="10">
        <v>6</v>
      </c>
      <c r="J3522" s="47"/>
      <c r="K3522" s="10">
        <v>8</v>
      </c>
      <c r="L3522" s="10">
        <v>2</v>
      </c>
      <c r="M3522" s="10" t="s">
        <v>45</v>
      </c>
      <c r="N3522" s="10"/>
      <c r="O3522" s="12">
        <v>41360</v>
      </c>
      <c r="P3522" s="4" t="s">
        <v>8075</v>
      </c>
      <c r="Q3522" s="10" t="s">
        <v>49</v>
      </c>
      <c r="R3522" s="10" t="s">
        <v>8088</v>
      </c>
      <c r="S3522" s="13" t="s">
        <v>20</v>
      </c>
    </row>
    <row r="3523" spans="1:19" ht="15" hidden="1" customHeight="1" x14ac:dyDescent="0.25">
      <c r="A3523" s="47">
        <v>691296</v>
      </c>
      <c r="B3523" s="47" t="s">
        <v>411</v>
      </c>
      <c r="C3523" s="47"/>
      <c r="D3523" s="10" t="s">
        <v>8558</v>
      </c>
      <c r="E3523" s="47"/>
      <c r="F3523" s="47" t="s">
        <v>6555</v>
      </c>
      <c r="G3523" s="47">
        <v>2300</v>
      </c>
      <c r="H3523" s="13"/>
      <c r="I3523" s="47" t="s">
        <v>99</v>
      </c>
      <c r="J3523" s="47" t="s">
        <v>435</v>
      </c>
      <c r="K3523" s="47"/>
      <c r="L3523" s="47"/>
      <c r="M3523" s="47" t="s">
        <v>18</v>
      </c>
      <c r="N3523" s="47">
        <v>858873</v>
      </c>
      <c r="O3523" s="48">
        <v>41465</v>
      </c>
      <c r="P3523" s="50" t="s">
        <v>8079</v>
      </c>
      <c r="Q3523" s="47" t="s">
        <v>5913</v>
      </c>
      <c r="R3523" s="47" t="s">
        <v>8087</v>
      </c>
      <c r="S3523" s="13" t="s">
        <v>20</v>
      </c>
    </row>
    <row r="3524" spans="1:19" ht="15" hidden="1" customHeight="1" x14ac:dyDescent="0.25">
      <c r="A3524" s="10">
        <v>673969</v>
      </c>
      <c r="B3524" s="10" t="s">
        <v>5394</v>
      </c>
      <c r="C3524" s="10"/>
      <c r="D3524" s="10"/>
      <c r="E3524" s="10"/>
      <c r="F3524" s="10" t="s">
        <v>5395</v>
      </c>
      <c r="G3524" s="11">
        <v>2060</v>
      </c>
      <c r="H3524" s="13"/>
      <c r="I3524" s="10">
        <v>8</v>
      </c>
      <c r="J3524" s="10">
        <v>100</v>
      </c>
      <c r="K3524" s="10" t="s">
        <v>3420</v>
      </c>
      <c r="L3524" s="47"/>
      <c r="M3524" s="10" t="s">
        <v>45</v>
      </c>
      <c r="N3524" s="10"/>
      <c r="O3524" s="12">
        <v>41407</v>
      </c>
      <c r="P3524" s="4" t="s">
        <v>8077</v>
      </c>
      <c r="Q3524" s="10" t="s">
        <v>253</v>
      </c>
      <c r="R3524" s="10" t="s">
        <v>8088</v>
      </c>
      <c r="S3524" s="13" t="s">
        <v>20</v>
      </c>
    </row>
    <row r="3525" spans="1:19" ht="15" hidden="1" customHeight="1" x14ac:dyDescent="0.25">
      <c r="A3525" s="10">
        <v>673983</v>
      </c>
      <c r="B3525" s="10" t="s">
        <v>177</v>
      </c>
      <c r="C3525" s="10"/>
      <c r="D3525" s="10"/>
      <c r="E3525" s="10"/>
      <c r="F3525" s="10" t="s">
        <v>5396</v>
      </c>
      <c r="G3525" s="11">
        <v>1107</v>
      </c>
      <c r="H3525" s="13"/>
      <c r="I3525" s="10" t="s">
        <v>143</v>
      </c>
      <c r="J3525" s="10">
        <v>10</v>
      </c>
      <c r="K3525" s="10">
        <v>15</v>
      </c>
      <c r="L3525" s="47"/>
      <c r="M3525" s="10" t="s">
        <v>45</v>
      </c>
      <c r="N3525" s="10"/>
      <c r="O3525" s="12">
        <v>41407</v>
      </c>
      <c r="P3525" s="4" t="s">
        <v>8077</v>
      </c>
      <c r="Q3525" s="10" t="s">
        <v>49</v>
      </c>
      <c r="R3525" s="10" t="s">
        <v>8088</v>
      </c>
      <c r="S3525" s="13" t="s">
        <v>20</v>
      </c>
    </row>
    <row r="3526" spans="1:19" s="10" customFormat="1" ht="15" hidden="1" customHeight="1" x14ac:dyDescent="0.25">
      <c r="A3526" s="10">
        <v>688556</v>
      </c>
      <c r="B3526" s="10" t="s">
        <v>6331</v>
      </c>
      <c r="C3526" s="76" t="s">
        <v>8316</v>
      </c>
      <c r="D3526" s="76"/>
      <c r="E3526" s="76"/>
      <c r="F3526" s="10" t="s">
        <v>8247</v>
      </c>
      <c r="G3526" s="10">
        <v>1703.5</v>
      </c>
      <c r="I3526" s="10">
        <v>6</v>
      </c>
      <c r="J3526" s="10">
        <v>0</v>
      </c>
      <c r="K3526" s="10">
        <v>12</v>
      </c>
      <c r="L3526" s="10">
        <v>4</v>
      </c>
      <c r="M3526" s="10" t="s">
        <v>45</v>
      </c>
      <c r="O3526" s="12">
        <v>41464</v>
      </c>
      <c r="P3526" s="4" t="s">
        <v>8079</v>
      </c>
      <c r="Q3526" s="10" t="s">
        <v>269</v>
      </c>
      <c r="R3526" s="10" t="s">
        <v>8088</v>
      </c>
      <c r="S3526" s="10" t="s">
        <v>26</v>
      </c>
    </row>
    <row r="3527" spans="1:19" s="10" customFormat="1" ht="15" hidden="1" customHeight="1" x14ac:dyDescent="0.25">
      <c r="A3527" s="10">
        <v>668505</v>
      </c>
      <c r="B3527" s="10" t="s">
        <v>773</v>
      </c>
      <c r="C3527" s="76" t="s">
        <v>8316</v>
      </c>
      <c r="D3527" s="76"/>
      <c r="E3527" s="76"/>
      <c r="F3527" s="10" t="s">
        <v>5049</v>
      </c>
      <c r="G3527" s="11">
        <v>2970</v>
      </c>
      <c r="I3527" s="10">
        <v>6</v>
      </c>
      <c r="J3527" s="10">
        <v>0</v>
      </c>
      <c r="K3527" s="10">
        <v>15</v>
      </c>
      <c r="L3527" s="10">
        <v>2</v>
      </c>
      <c r="M3527" s="10" t="s">
        <v>45</v>
      </c>
      <c r="O3527" s="12">
        <v>41383</v>
      </c>
      <c r="P3527" s="4" t="s">
        <v>8076</v>
      </c>
      <c r="Q3527" s="10" t="s">
        <v>103</v>
      </c>
      <c r="R3527" s="10" t="s">
        <v>8088</v>
      </c>
      <c r="S3527" s="10" t="s">
        <v>26</v>
      </c>
    </row>
    <row r="3528" spans="1:19" ht="15" hidden="1" customHeight="1" x14ac:dyDescent="0.25">
      <c r="A3528" s="10">
        <v>660282</v>
      </c>
      <c r="B3528" s="10" t="s">
        <v>64</v>
      </c>
      <c r="C3528" s="10"/>
      <c r="D3528" s="10"/>
      <c r="E3528" s="10"/>
      <c r="F3528" s="10" t="s">
        <v>4251</v>
      </c>
      <c r="G3528" s="11">
        <v>1211.25</v>
      </c>
      <c r="H3528" s="13"/>
      <c r="I3528" s="10">
        <v>4.5</v>
      </c>
      <c r="J3528" s="47"/>
      <c r="K3528" s="10">
        <v>6</v>
      </c>
      <c r="L3528" s="10">
        <v>1.5</v>
      </c>
      <c r="M3528" s="10" t="s">
        <v>45</v>
      </c>
      <c r="N3528" s="10"/>
      <c r="O3528" s="12">
        <v>41351</v>
      </c>
      <c r="P3528" s="4" t="s">
        <v>8075</v>
      </c>
      <c r="Q3528" s="10" t="s">
        <v>58</v>
      </c>
      <c r="R3528" s="10" t="s">
        <v>8088</v>
      </c>
      <c r="S3528" s="13" t="s">
        <v>20</v>
      </c>
    </row>
    <row r="3529" spans="1:19" ht="15" hidden="1" customHeight="1" x14ac:dyDescent="0.25">
      <c r="A3529" s="10">
        <v>674097</v>
      </c>
      <c r="B3529" s="10" t="s">
        <v>4639</v>
      </c>
      <c r="C3529" s="10"/>
      <c r="D3529" s="10"/>
      <c r="E3529" s="10"/>
      <c r="F3529" s="10" t="s">
        <v>5401</v>
      </c>
      <c r="G3529" s="11">
        <v>1629</v>
      </c>
      <c r="H3529" s="13"/>
      <c r="I3529" s="10" t="s">
        <v>343</v>
      </c>
      <c r="J3529" s="10" t="s">
        <v>5402</v>
      </c>
      <c r="K3529" s="47"/>
      <c r="L3529" s="47"/>
      <c r="M3529" s="10" t="s">
        <v>45</v>
      </c>
      <c r="N3529" s="10"/>
      <c r="O3529" s="12">
        <v>41407</v>
      </c>
      <c r="P3529" s="4" t="s">
        <v>8077</v>
      </c>
      <c r="Q3529" s="10" t="s">
        <v>203</v>
      </c>
      <c r="R3529" s="10" t="s">
        <v>8088</v>
      </c>
      <c r="S3529" s="13" t="s">
        <v>20</v>
      </c>
    </row>
    <row r="3530" spans="1:19" ht="15" hidden="1" customHeight="1" x14ac:dyDescent="0.25">
      <c r="A3530" s="10">
        <v>674172</v>
      </c>
      <c r="B3530" s="10" t="s">
        <v>463</v>
      </c>
      <c r="C3530" s="10"/>
      <c r="D3530" s="10"/>
      <c r="E3530" s="10"/>
      <c r="F3530" s="10" t="s">
        <v>5403</v>
      </c>
      <c r="G3530" s="11">
        <v>3718.75</v>
      </c>
      <c r="H3530" s="13"/>
      <c r="I3530" s="10" t="s">
        <v>343</v>
      </c>
      <c r="J3530" s="10" t="s">
        <v>5404</v>
      </c>
      <c r="K3530" s="47"/>
      <c r="L3530" s="47"/>
      <c r="M3530" s="10" t="s">
        <v>45</v>
      </c>
      <c r="N3530" s="10"/>
      <c r="O3530" s="12">
        <v>41407</v>
      </c>
      <c r="P3530" s="4" t="s">
        <v>8077</v>
      </c>
      <c r="Q3530" s="10" t="s">
        <v>2050</v>
      </c>
      <c r="R3530" s="10" t="s">
        <v>8088</v>
      </c>
      <c r="S3530" s="47" t="s">
        <v>20</v>
      </c>
    </row>
    <row r="3531" spans="1:19" ht="15" hidden="1" customHeight="1" x14ac:dyDescent="0.25">
      <c r="A3531" s="10">
        <v>674175</v>
      </c>
      <c r="B3531" s="10" t="s">
        <v>463</v>
      </c>
      <c r="C3531" s="10"/>
      <c r="D3531" s="10"/>
      <c r="E3531" s="10"/>
      <c r="F3531" s="10" t="s">
        <v>5405</v>
      </c>
      <c r="G3531" s="11">
        <v>2571.25</v>
      </c>
      <c r="H3531" s="13"/>
      <c r="I3531" s="10" t="s">
        <v>108</v>
      </c>
      <c r="J3531" s="10" t="s">
        <v>5406</v>
      </c>
      <c r="K3531" s="47"/>
      <c r="L3531" s="47"/>
      <c r="M3531" s="10" t="s">
        <v>45</v>
      </c>
      <c r="N3531" s="10"/>
      <c r="O3531" s="12">
        <v>41407</v>
      </c>
      <c r="P3531" s="4" t="s">
        <v>8077</v>
      </c>
      <c r="Q3531" s="10" t="s">
        <v>2050</v>
      </c>
      <c r="R3531" s="10" t="s">
        <v>8088</v>
      </c>
      <c r="S3531" s="47" t="s">
        <v>20</v>
      </c>
    </row>
    <row r="3532" spans="1:19" ht="15" hidden="1" customHeight="1" x14ac:dyDescent="0.25">
      <c r="A3532" s="10">
        <v>674179</v>
      </c>
      <c r="B3532" s="10" t="s">
        <v>463</v>
      </c>
      <c r="C3532" s="10"/>
      <c r="D3532" s="10"/>
      <c r="E3532" s="10"/>
      <c r="F3532" s="10" t="s">
        <v>5407</v>
      </c>
      <c r="G3532" s="11">
        <v>2145</v>
      </c>
      <c r="H3532" s="13"/>
      <c r="I3532" s="10" t="s">
        <v>108</v>
      </c>
      <c r="J3532" s="10" t="s">
        <v>5408</v>
      </c>
      <c r="K3532" s="47"/>
      <c r="L3532" s="47"/>
      <c r="M3532" s="10" t="s">
        <v>45</v>
      </c>
      <c r="N3532" s="10"/>
      <c r="O3532" s="12">
        <v>41407</v>
      </c>
      <c r="P3532" s="4" t="s">
        <v>8077</v>
      </c>
      <c r="Q3532" s="10" t="s">
        <v>2050</v>
      </c>
      <c r="R3532" s="10" t="s">
        <v>8088</v>
      </c>
      <c r="S3532" s="47" t="s">
        <v>20</v>
      </c>
    </row>
    <row r="3533" spans="1:19" ht="15" hidden="1" customHeight="1" x14ac:dyDescent="0.25">
      <c r="A3533" s="10">
        <v>679611</v>
      </c>
      <c r="B3533" s="10" t="s">
        <v>474</v>
      </c>
      <c r="C3533" s="10"/>
      <c r="D3533" s="10"/>
      <c r="E3533" s="10"/>
      <c r="F3533" s="10" t="s">
        <v>5788</v>
      </c>
      <c r="G3533" s="11">
        <v>1191.5</v>
      </c>
      <c r="H3533" s="13"/>
      <c r="I3533" s="10">
        <v>12</v>
      </c>
      <c r="J3533" s="47"/>
      <c r="K3533" s="10">
        <v>18</v>
      </c>
      <c r="L3533" s="10">
        <v>2</v>
      </c>
      <c r="M3533" s="10" t="s">
        <v>45</v>
      </c>
      <c r="N3533" s="10"/>
      <c r="O3533" s="12">
        <v>41428</v>
      </c>
      <c r="P3533" s="4" t="s">
        <v>8078</v>
      </c>
      <c r="Q3533" s="10" t="s">
        <v>75</v>
      </c>
      <c r="R3533" s="10" t="s">
        <v>8088</v>
      </c>
      <c r="S3533" s="47" t="s">
        <v>20</v>
      </c>
    </row>
    <row r="3534" spans="1:19" s="10" customFormat="1" ht="15" hidden="1" customHeight="1" x14ac:dyDescent="0.25">
      <c r="A3534" s="10">
        <v>626143</v>
      </c>
      <c r="B3534" s="10" t="s">
        <v>372</v>
      </c>
      <c r="C3534" s="76" t="s">
        <v>8316</v>
      </c>
      <c r="D3534" s="76"/>
      <c r="E3534" s="76"/>
      <c r="F3534" s="10" t="s">
        <v>935</v>
      </c>
      <c r="G3534" s="11">
        <v>4990</v>
      </c>
      <c r="I3534" s="10">
        <v>6</v>
      </c>
      <c r="J3534" s="10">
        <v>0</v>
      </c>
      <c r="K3534" s="10">
        <v>16</v>
      </c>
      <c r="L3534" s="10">
        <v>1.9</v>
      </c>
      <c r="M3534" s="10" t="s">
        <v>45</v>
      </c>
      <c r="O3534" s="12">
        <v>41198</v>
      </c>
      <c r="P3534" s="4" t="s">
        <v>8070</v>
      </c>
      <c r="Q3534" s="10" t="s">
        <v>52</v>
      </c>
      <c r="R3534" s="10" t="s">
        <v>8088</v>
      </c>
      <c r="S3534" s="10" t="s">
        <v>26</v>
      </c>
    </row>
    <row r="3535" spans="1:19" ht="15" hidden="1" customHeight="1" x14ac:dyDescent="0.25">
      <c r="A3535" s="10">
        <v>672860</v>
      </c>
      <c r="B3535" s="10" t="s">
        <v>64</v>
      </c>
      <c r="C3535" s="10"/>
      <c r="D3535" s="10"/>
      <c r="E3535" s="10"/>
      <c r="F3535" s="10" t="s">
        <v>5327</v>
      </c>
      <c r="G3535" s="11">
        <v>1190</v>
      </c>
      <c r="H3535" s="13"/>
      <c r="I3535" s="10">
        <v>5</v>
      </c>
      <c r="J3535" s="47"/>
      <c r="K3535" s="10">
        <v>7</v>
      </c>
      <c r="L3535" s="10">
        <v>3</v>
      </c>
      <c r="M3535" s="10" t="s">
        <v>45</v>
      </c>
      <c r="N3535" s="10"/>
      <c r="O3535" s="12">
        <v>41401</v>
      </c>
      <c r="P3535" s="4" t="s">
        <v>8077</v>
      </c>
      <c r="Q3535" s="10" t="s">
        <v>29</v>
      </c>
      <c r="R3535" s="10" t="s">
        <v>8088</v>
      </c>
      <c r="S3535" s="47" t="s">
        <v>20</v>
      </c>
    </row>
    <row r="3536" spans="1:19" s="10" customFormat="1" ht="15" hidden="1" customHeight="1" x14ac:dyDescent="0.25">
      <c r="A3536" s="10">
        <v>640176</v>
      </c>
      <c r="B3536" s="10" t="s">
        <v>2184</v>
      </c>
      <c r="C3536" s="76" t="s">
        <v>8316</v>
      </c>
      <c r="D3536" s="76"/>
      <c r="E3536" s="76"/>
      <c r="F3536" s="10" t="s">
        <v>2401</v>
      </c>
      <c r="G3536" s="11">
        <v>771.9</v>
      </c>
      <c r="I3536" s="10">
        <v>6</v>
      </c>
      <c r="J3536" s="10">
        <v>0</v>
      </c>
      <c r="K3536" s="10">
        <v>16</v>
      </c>
      <c r="L3536" s="10">
        <v>2</v>
      </c>
      <c r="M3536" s="10" t="s">
        <v>45</v>
      </c>
      <c r="O3536" s="12">
        <v>41262</v>
      </c>
      <c r="P3536" s="4" t="s">
        <v>8072</v>
      </c>
      <c r="Q3536" s="10" t="s">
        <v>19</v>
      </c>
      <c r="R3536" s="10" t="s">
        <v>8088</v>
      </c>
      <c r="S3536" s="10" t="s">
        <v>26</v>
      </c>
    </row>
    <row r="3537" spans="1:19" s="10" customFormat="1" ht="15" hidden="1" customHeight="1" x14ac:dyDescent="0.25">
      <c r="A3537" s="10">
        <v>626149</v>
      </c>
      <c r="B3537" s="10" t="s">
        <v>372</v>
      </c>
      <c r="C3537" s="76" t="s">
        <v>8316</v>
      </c>
      <c r="D3537" s="76"/>
      <c r="E3537" s="76"/>
      <c r="F3537" s="10" t="s">
        <v>106</v>
      </c>
      <c r="G3537" s="11">
        <v>2667</v>
      </c>
      <c r="I3537" s="10">
        <v>6</v>
      </c>
      <c r="J3537" s="10">
        <v>0</v>
      </c>
      <c r="K3537" s="10">
        <v>20</v>
      </c>
      <c r="L3537" s="10">
        <v>2</v>
      </c>
      <c r="M3537" s="10" t="s">
        <v>45</v>
      </c>
      <c r="O3537" s="12">
        <v>41198</v>
      </c>
      <c r="P3537" s="4" t="s">
        <v>8070</v>
      </c>
      <c r="Q3537" s="10" t="s">
        <v>52</v>
      </c>
      <c r="R3537" s="10" t="s">
        <v>8088</v>
      </c>
      <c r="S3537" s="10" t="s">
        <v>26</v>
      </c>
    </row>
    <row r="3538" spans="1:19" ht="15" hidden="1" customHeight="1" x14ac:dyDescent="0.25">
      <c r="A3538" s="47">
        <v>691296</v>
      </c>
      <c r="B3538" s="47" t="s">
        <v>411</v>
      </c>
      <c r="C3538" s="47"/>
      <c r="D3538" s="10" t="s">
        <v>8558</v>
      </c>
      <c r="E3538" s="47"/>
      <c r="F3538" s="47" t="s">
        <v>6555</v>
      </c>
      <c r="G3538" s="47">
        <v>2300</v>
      </c>
      <c r="H3538" s="13"/>
      <c r="I3538" s="47" t="s">
        <v>99</v>
      </c>
      <c r="J3538" s="47" t="s">
        <v>435</v>
      </c>
      <c r="K3538" s="47"/>
      <c r="L3538" s="47"/>
      <c r="M3538" s="47" t="s">
        <v>18</v>
      </c>
      <c r="N3538" s="47">
        <v>858873</v>
      </c>
      <c r="O3538" s="48">
        <v>41465</v>
      </c>
      <c r="P3538" s="50" t="s">
        <v>8079</v>
      </c>
      <c r="Q3538" s="47" t="s">
        <v>5913</v>
      </c>
      <c r="R3538" s="47" t="s">
        <v>8087</v>
      </c>
      <c r="S3538" s="47" t="s">
        <v>20</v>
      </c>
    </row>
    <row r="3539" spans="1:19" ht="15" hidden="1" customHeight="1" x14ac:dyDescent="0.25">
      <c r="A3539" s="10">
        <v>674239</v>
      </c>
      <c r="B3539" s="10" t="s">
        <v>407</v>
      </c>
      <c r="C3539" s="10"/>
      <c r="D3539" s="10"/>
      <c r="E3539" s="10"/>
      <c r="F3539" s="10" t="s">
        <v>5411</v>
      </c>
      <c r="G3539" s="11">
        <v>1113</v>
      </c>
      <c r="H3539" s="13"/>
      <c r="I3539" s="10">
        <v>4</v>
      </c>
      <c r="J3539" s="10">
        <v>4</v>
      </c>
      <c r="K3539" s="10" t="s">
        <v>5412</v>
      </c>
      <c r="L3539" s="47"/>
      <c r="M3539" s="10" t="s">
        <v>45</v>
      </c>
      <c r="N3539" s="10"/>
      <c r="O3539" s="12">
        <v>41408</v>
      </c>
      <c r="P3539" s="4" t="s">
        <v>8077</v>
      </c>
      <c r="Q3539" s="10" t="s">
        <v>253</v>
      </c>
      <c r="R3539" s="10" t="s">
        <v>8088</v>
      </c>
      <c r="S3539" s="47" t="s">
        <v>20</v>
      </c>
    </row>
    <row r="3540" spans="1:19" ht="15" hidden="1" customHeight="1" x14ac:dyDescent="0.25">
      <c r="A3540" s="10">
        <v>674249</v>
      </c>
      <c r="B3540" s="10" t="s">
        <v>399</v>
      </c>
      <c r="C3540" s="10"/>
      <c r="D3540" s="10"/>
      <c r="E3540" s="10"/>
      <c r="F3540" s="10" t="s">
        <v>5413</v>
      </c>
      <c r="G3540" s="11">
        <v>1260.49</v>
      </c>
      <c r="H3540" s="13"/>
      <c r="I3540" s="10">
        <v>14</v>
      </c>
      <c r="J3540" s="47"/>
      <c r="K3540" s="10">
        <v>16</v>
      </c>
      <c r="L3540" s="10">
        <v>2</v>
      </c>
      <c r="M3540" s="10" t="s">
        <v>45</v>
      </c>
      <c r="N3540" s="10"/>
      <c r="O3540" s="12">
        <v>41408</v>
      </c>
      <c r="P3540" s="4" t="s">
        <v>8077</v>
      </c>
      <c r="Q3540" s="10" t="s">
        <v>34</v>
      </c>
      <c r="R3540" s="10" t="s">
        <v>8088</v>
      </c>
      <c r="S3540" s="47" t="s">
        <v>20</v>
      </c>
    </row>
    <row r="3541" spans="1:19" s="10" customFormat="1" ht="15" hidden="1" customHeight="1" x14ac:dyDescent="0.25">
      <c r="A3541" s="10">
        <v>644179</v>
      </c>
      <c r="B3541" s="10" t="s">
        <v>41</v>
      </c>
      <c r="C3541" s="76" t="s">
        <v>8316</v>
      </c>
      <c r="D3541" s="76"/>
      <c r="E3541" s="76"/>
      <c r="F3541" s="10" t="s">
        <v>2769</v>
      </c>
      <c r="G3541" s="11">
        <v>951</v>
      </c>
      <c r="I3541" s="10">
        <v>6</v>
      </c>
      <c r="J3541" s="10">
        <v>0</v>
      </c>
      <c r="K3541" s="10">
        <v>24</v>
      </c>
      <c r="L3541" s="10">
        <v>1</v>
      </c>
      <c r="M3541" s="10" t="s">
        <v>45</v>
      </c>
      <c r="O3541" s="12">
        <v>41278</v>
      </c>
      <c r="P3541" s="4" t="s">
        <v>8073</v>
      </c>
      <c r="Q3541" s="10" t="s">
        <v>42</v>
      </c>
      <c r="R3541" s="10" t="s">
        <v>8088</v>
      </c>
      <c r="S3541" s="10" t="s">
        <v>26</v>
      </c>
    </row>
    <row r="3542" spans="1:19" ht="15" hidden="1" customHeight="1" x14ac:dyDescent="0.25">
      <c r="A3542" s="10">
        <v>674342</v>
      </c>
      <c r="B3542" s="10" t="s">
        <v>195</v>
      </c>
      <c r="C3542" s="10"/>
      <c r="D3542" s="10"/>
      <c r="E3542" s="10"/>
      <c r="F3542" s="10" t="s">
        <v>5414</v>
      </c>
      <c r="G3542" s="11">
        <v>0</v>
      </c>
      <c r="H3542" s="13"/>
      <c r="I3542" s="10">
        <v>1</v>
      </c>
      <c r="J3542" s="10" t="s">
        <v>5415</v>
      </c>
      <c r="K3542" s="47"/>
      <c r="L3542" s="47"/>
      <c r="M3542" s="10" t="s">
        <v>45</v>
      </c>
      <c r="N3542" s="10"/>
      <c r="O3542" s="12">
        <v>41408</v>
      </c>
      <c r="P3542" s="4" t="s">
        <v>8077</v>
      </c>
      <c r="Q3542" s="10" t="s">
        <v>103</v>
      </c>
      <c r="R3542" s="10" t="s">
        <v>8088</v>
      </c>
      <c r="S3542" s="47" t="s">
        <v>20</v>
      </c>
    </row>
    <row r="3543" spans="1:19" ht="15" hidden="1" customHeight="1" x14ac:dyDescent="0.25">
      <c r="A3543" s="10">
        <v>674369</v>
      </c>
      <c r="B3543" s="10" t="s">
        <v>5356</v>
      </c>
      <c r="C3543" s="10"/>
      <c r="D3543" s="10"/>
      <c r="E3543" s="10"/>
      <c r="F3543" s="10" t="s">
        <v>5416</v>
      </c>
      <c r="G3543" s="11">
        <v>21409.040000000001</v>
      </c>
      <c r="H3543" s="13"/>
      <c r="I3543" s="10" t="s">
        <v>5417</v>
      </c>
      <c r="J3543" s="10" t="s">
        <v>5418</v>
      </c>
      <c r="K3543" s="47"/>
      <c r="L3543" s="47"/>
      <c r="M3543" s="10" t="s">
        <v>45</v>
      </c>
      <c r="N3543" s="10"/>
      <c r="O3543" s="12">
        <v>41408</v>
      </c>
      <c r="P3543" s="4" t="s">
        <v>8077</v>
      </c>
      <c r="Q3543" s="10" t="s">
        <v>2490</v>
      </c>
      <c r="R3543" s="10" t="s">
        <v>8088</v>
      </c>
      <c r="S3543" s="47" t="s">
        <v>20</v>
      </c>
    </row>
    <row r="3544" spans="1:19" ht="15" hidden="1" customHeight="1" x14ac:dyDescent="0.25">
      <c r="A3544" s="10">
        <v>674371</v>
      </c>
      <c r="B3544" s="10" t="s">
        <v>5356</v>
      </c>
      <c r="C3544" s="10"/>
      <c r="D3544" s="10"/>
      <c r="E3544" s="10"/>
      <c r="F3544" s="10" t="s">
        <v>5419</v>
      </c>
      <c r="G3544" s="11">
        <v>11254.65</v>
      </c>
      <c r="H3544" s="13"/>
      <c r="I3544" s="10" t="s">
        <v>5361</v>
      </c>
      <c r="J3544" s="10" t="s">
        <v>5420</v>
      </c>
      <c r="K3544" s="47"/>
      <c r="L3544" s="47"/>
      <c r="M3544" s="10" t="s">
        <v>45</v>
      </c>
      <c r="N3544" s="10"/>
      <c r="O3544" s="12">
        <v>41408</v>
      </c>
      <c r="P3544" s="4" t="s">
        <v>8077</v>
      </c>
      <c r="Q3544" s="10" t="s">
        <v>2490</v>
      </c>
      <c r="R3544" s="10" t="s">
        <v>8088</v>
      </c>
      <c r="S3544" s="47" t="s">
        <v>20</v>
      </c>
    </row>
    <row r="3545" spans="1:19" ht="15" hidden="1" customHeight="1" x14ac:dyDescent="0.25">
      <c r="A3545" s="10">
        <v>674382</v>
      </c>
      <c r="B3545" s="10" t="s">
        <v>64</v>
      </c>
      <c r="C3545" s="10"/>
      <c r="D3545" s="10"/>
      <c r="E3545" s="10"/>
      <c r="F3545" s="10" t="s">
        <v>5421</v>
      </c>
      <c r="G3545" s="11">
        <v>3210</v>
      </c>
      <c r="H3545" s="13"/>
      <c r="I3545" s="10">
        <v>3.5</v>
      </c>
      <c r="J3545" s="10">
        <v>5</v>
      </c>
      <c r="K3545" s="10" t="s">
        <v>5422</v>
      </c>
      <c r="L3545" s="47"/>
      <c r="M3545" s="10" t="s">
        <v>45</v>
      </c>
      <c r="N3545" s="10"/>
      <c r="O3545" s="12">
        <v>41408</v>
      </c>
      <c r="P3545" s="4" t="s">
        <v>8077</v>
      </c>
      <c r="Q3545" s="10" t="s">
        <v>42</v>
      </c>
      <c r="R3545" s="10" t="s">
        <v>8088</v>
      </c>
      <c r="S3545" s="47" t="s">
        <v>20</v>
      </c>
    </row>
    <row r="3546" spans="1:19" s="10" customFormat="1" ht="15" hidden="1" customHeight="1" x14ac:dyDescent="0.25">
      <c r="A3546" s="10">
        <v>689881</v>
      </c>
      <c r="B3546" s="10" t="s">
        <v>4980</v>
      </c>
      <c r="C3546" s="76" t="s">
        <v>8316</v>
      </c>
      <c r="D3546" s="76"/>
      <c r="E3546" s="76"/>
      <c r="F3546" s="10" t="s">
        <v>6458</v>
      </c>
      <c r="G3546" s="11">
        <v>2028.22</v>
      </c>
      <c r="I3546" s="10">
        <v>6</v>
      </c>
      <c r="J3546" s="10">
        <v>0</v>
      </c>
      <c r="K3546" s="10">
        <v>8</v>
      </c>
      <c r="L3546" s="10">
        <v>4</v>
      </c>
      <c r="M3546" s="10" t="s">
        <v>45</v>
      </c>
      <c r="O3546" s="12">
        <v>41453</v>
      </c>
      <c r="P3546" s="4" t="s">
        <v>8078</v>
      </c>
      <c r="Q3546" s="10" t="s">
        <v>2852</v>
      </c>
      <c r="R3546" s="10" t="s">
        <v>8087</v>
      </c>
      <c r="S3546" s="10" t="s">
        <v>26</v>
      </c>
    </row>
    <row r="3547" spans="1:19" ht="15" hidden="1" customHeight="1" x14ac:dyDescent="0.25">
      <c r="A3547" s="10">
        <v>674400</v>
      </c>
      <c r="B3547" s="10" t="s">
        <v>2431</v>
      </c>
      <c r="C3547" s="10"/>
      <c r="D3547" s="10"/>
      <c r="E3547" s="10"/>
      <c r="F3547" s="10" t="s">
        <v>5423</v>
      </c>
      <c r="G3547" s="11">
        <v>709.5</v>
      </c>
      <c r="H3547" s="13"/>
      <c r="I3547" s="10">
        <v>6.5</v>
      </c>
      <c r="J3547" s="10" t="s">
        <v>5424</v>
      </c>
      <c r="K3547" s="47"/>
      <c r="L3547" s="47"/>
      <c r="M3547" s="10" t="s">
        <v>45</v>
      </c>
      <c r="N3547" s="10"/>
      <c r="O3547" s="12">
        <v>41408</v>
      </c>
      <c r="P3547" s="4" t="s">
        <v>8077</v>
      </c>
      <c r="Q3547" s="10" t="s">
        <v>75</v>
      </c>
      <c r="R3547" s="10" t="s">
        <v>8088</v>
      </c>
      <c r="S3547" s="47" t="s">
        <v>20</v>
      </c>
    </row>
    <row r="3548" spans="1:19" ht="15" hidden="1" customHeight="1" x14ac:dyDescent="0.25">
      <c r="A3548" s="10">
        <v>674401</v>
      </c>
      <c r="B3548" s="10" t="s">
        <v>123</v>
      </c>
      <c r="C3548" s="10"/>
      <c r="D3548" s="10"/>
      <c r="E3548" s="10"/>
      <c r="F3548" s="10" t="s">
        <v>5425</v>
      </c>
      <c r="G3548" s="11">
        <v>2930.5</v>
      </c>
      <c r="H3548" s="13"/>
      <c r="I3548" s="10" t="s">
        <v>343</v>
      </c>
      <c r="J3548" s="10">
        <v>15</v>
      </c>
      <c r="K3548" s="10" t="s">
        <v>5426</v>
      </c>
      <c r="L3548" s="47"/>
      <c r="M3548" s="10" t="s">
        <v>45</v>
      </c>
      <c r="N3548" s="10"/>
      <c r="O3548" s="12">
        <v>41408</v>
      </c>
      <c r="P3548" s="4" t="s">
        <v>8077</v>
      </c>
      <c r="Q3548" s="10" t="s">
        <v>25</v>
      </c>
      <c r="R3548" s="10" t="s">
        <v>8088</v>
      </c>
      <c r="S3548" s="47" t="s">
        <v>20</v>
      </c>
    </row>
    <row r="3549" spans="1:19" s="10" customFormat="1" ht="15" hidden="1" customHeight="1" x14ac:dyDescent="0.25">
      <c r="A3549" s="10">
        <v>689927</v>
      </c>
      <c r="B3549" s="10" t="s">
        <v>4980</v>
      </c>
      <c r="C3549" s="76" t="s">
        <v>8316</v>
      </c>
      <c r="D3549" s="76"/>
      <c r="E3549" s="76"/>
      <c r="F3549" s="10" t="s">
        <v>6458</v>
      </c>
      <c r="G3549" s="11">
        <v>1028.4000000000001</v>
      </c>
      <c r="I3549" s="10">
        <v>6</v>
      </c>
      <c r="J3549" s="10">
        <v>0</v>
      </c>
      <c r="K3549" s="10">
        <v>8</v>
      </c>
      <c r="L3549" s="10">
        <v>4</v>
      </c>
      <c r="M3549" s="10" t="s">
        <v>45</v>
      </c>
      <c r="O3549" s="12">
        <v>41453</v>
      </c>
      <c r="P3549" s="4" t="s">
        <v>8078</v>
      </c>
      <c r="Q3549" s="10" t="s">
        <v>2852</v>
      </c>
      <c r="R3549" s="10" t="s">
        <v>8087</v>
      </c>
      <c r="S3549" s="10" t="s">
        <v>26</v>
      </c>
    </row>
    <row r="3550" spans="1:19" s="10" customFormat="1" ht="15" hidden="1" customHeight="1" x14ac:dyDescent="0.25">
      <c r="A3550" s="10">
        <v>689881</v>
      </c>
      <c r="B3550" s="10" t="s">
        <v>4980</v>
      </c>
      <c r="C3550" s="76" t="s">
        <v>8316</v>
      </c>
      <c r="D3550" s="76"/>
      <c r="E3550" s="76"/>
      <c r="F3550" s="10" t="s">
        <v>8291</v>
      </c>
      <c r="G3550" s="10">
        <v>2028.22</v>
      </c>
      <c r="I3550" s="10">
        <v>6</v>
      </c>
      <c r="J3550" s="10">
        <v>0</v>
      </c>
      <c r="K3550" s="10">
        <v>8</v>
      </c>
      <c r="L3550" s="10">
        <v>4</v>
      </c>
      <c r="M3550" s="10" t="s">
        <v>45</v>
      </c>
      <c r="O3550" s="12">
        <v>41470</v>
      </c>
      <c r="P3550" s="4" t="s">
        <v>8079</v>
      </c>
      <c r="Q3550" s="10" t="s">
        <v>2852</v>
      </c>
      <c r="R3550" s="10" t="s">
        <v>8087</v>
      </c>
      <c r="S3550" s="10" t="s">
        <v>26</v>
      </c>
    </row>
    <row r="3551" spans="1:19" s="10" customFormat="1" ht="15" hidden="1" customHeight="1" x14ac:dyDescent="0.25">
      <c r="A3551" s="10">
        <v>689927</v>
      </c>
      <c r="B3551" s="10" t="s">
        <v>4980</v>
      </c>
      <c r="C3551" s="76" t="s">
        <v>8316</v>
      </c>
      <c r="D3551" s="76"/>
      <c r="E3551" s="76"/>
      <c r="F3551" s="10" t="s">
        <v>8291</v>
      </c>
      <c r="G3551" s="10">
        <v>1028.4000000000001</v>
      </c>
      <c r="I3551" s="10">
        <v>6</v>
      </c>
      <c r="J3551" s="10">
        <v>0</v>
      </c>
      <c r="K3551" s="10">
        <v>8</v>
      </c>
      <c r="L3551" s="10">
        <v>4</v>
      </c>
      <c r="M3551" s="10" t="s">
        <v>45</v>
      </c>
      <c r="O3551" s="12">
        <v>41470</v>
      </c>
      <c r="P3551" s="4" t="s">
        <v>8079</v>
      </c>
      <c r="Q3551" s="10" t="s">
        <v>2852</v>
      </c>
      <c r="R3551" s="10" t="s">
        <v>8087</v>
      </c>
      <c r="S3551" s="10" t="s">
        <v>26</v>
      </c>
    </row>
    <row r="3552" spans="1:19" ht="15" hidden="1" customHeight="1" x14ac:dyDescent="0.25">
      <c r="A3552" s="10">
        <v>674544</v>
      </c>
      <c r="B3552" s="10" t="s">
        <v>5213</v>
      </c>
      <c r="C3552" s="10"/>
      <c r="D3552" s="10"/>
      <c r="E3552" s="10"/>
      <c r="F3552" s="10" t="s">
        <v>5430</v>
      </c>
      <c r="G3552" s="11">
        <v>1450</v>
      </c>
      <c r="H3552" s="13"/>
      <c r="I3552" s="10" t="s">
        <v>428</v>
      </c>
      <c r="J3552" s="10" t="s">
        <v>5431</v>
      </c>
      <c r="K3552" s="47"/>
      <c r="L3552" s="47"/>
      <c r="M3552" s="10" t="s">
        <v>45</v>
      </c>
      <c r="N3552" s="10"/>
      <c r="O3552" s="12">
        <v>41408</v>
      </c>
      <c r="P3552" s="4" t="s">
        <v>8077</v>
      </c>
      <c r="Q3552" s="10" t="s">
        <v>71</v>
      </c>
      <c r="R3552" s="10" t="s">
        <v>8088</v>
      </c>
      <c r="S3552" s="47" t="s">
        <v>20</v>
      </c>
    </row>
    <row r="3553" spans="1:19" ht="15" hidden="1" customHeight="1" x14ac:dyDescent="0.25">
      <c r="A3553" s="10">
        <v>674564</v>
      </c>
      <c r="B3553" s="10" t="s">
        <v>64</v>
      </c>
      <c r="C3553" s="10"/>
      <c r="D3553" s="10"/>
      <c r="E3553" s="10"/>
      <c r="F3553" s="10" t="s">
        <v>5432</v>
      </c>
      <c r="G3553" s="11">
        <v>0</v>
      </c>
      <c r="H3553" s="13"/>
      <c r="I3553" s="10">
        <v>8</v>
      </c>
      <c r="J3553" s="10">
        <v>12</v>
      </c>
      <c r="K3553" s="10" t="s">
        <v>5433</v>
      </c>
      <c r="L3553" s="47"/>
      <c r="M3553" s="10" t="s">
        <v>45</v>
      </c>
      <c r="N3553" s="10"/>
      <c r="O3553" s="12">
        <v>41408</v>
      </c>
      <c r="P3553" s="4" t="s">
        <v>8077</v>
      </c>
      <c r="Q3553" s="10" t="s">
        <v>103</v>
      </c>
      <c r="R3553" s="10" t="s">
        <v>8088</v>
      </c>
      <c r="S3553" s="47" t="s">
        <v>20</v>
      </c>
    </row>
    <row r="3554" spans="1:19" s="10" customFormat="1" ht="15" hidden="1" customHeight="1" x14ac:dyDescent="0.25">
      <c r="A3554" s="10">
        <v>659224</v>
      </c>
      <c r="B3554" s="10" t="s">
        <v>249</v>
      </c>
      <c r="C3554" s="76" t="s">
        <v>8316</v>
      </c>
      <c r="D3554" s="76"/>
      <c r="E3554" s="76"/>
      <c r="F3554" s="10" t="s">
        <v>4172</v>
      </c>
      <c r="G3554" s="11">
        <v>988.68</v>
      </c>
      <c r="I3554" s="10">
        <v>6</v>
      </c>
      <c r="K3554" s="10">
        <v>28</v>
      </c>
      <c r="L3554" s="10">
        <v>4</v>
      </c>
      <c r="M3554" s="10" t="s">
        <v>45</v>
      </c>
      <c r="O3554" s="12">
        <v>41346</v>
      </c>
      <c r="P3554" s="4" t="s">
        <v>8075</v>
      </c>
      <c r="Q3554" s="10" t="s">
        <v>58</v>
      </c>
      <c r="R3554" s="10" t="s">
        <v>8088</v>
      </c>
      <c r="S3554" s="10" t="s">
        <v>26</v>
      </c>
    </row>
    <row r="3555" spans="1:19" s="10" customFormat="1" ht="15" hidden="1" customHeight="1" x14ac:dyDescent="0.25">
      <c r="A3555" s="10">
        <v>630599</v>
      </c>
      <c r="B3555" s="10" t="s">
        <v>24</v>
      </c>
      <c r="C3555" s="76" t="s">
        <v>8316</v>
      </c>
      <c r="D3555" s="76"/>
      <c r="E3555" s="76"/>
      <c r="F3555" s="10" t="s">
        <v>1038</v>
      </c>
      <c r="G3555" s="11">
        <v>590.24</v>
      </c>
      <c r="I3555" s="10">
        <v>6</v>
      </c>
      <c r="K3555" s="10">
        <v>37</v>
      </c>
      <c r="L3555" s="10">
        <v>4</v>
      </c>
      <c r="M3555" s="10" t="s">
        <v>18</v>
      </c>
      <c r="N3555" s="10">
        <v>731966</v>
      </c>
      <c r="O3555" s="12">
        <v>41201</v>
      </c>
      <c r="P3555" s="4" t="s">
        <v>8070</v>
      </c>
      <c r="Q3555" s="10" t="s">
        <v>42</v>
      </c>
      <c r="R3555" s="10" t="s">
        <v>8088</v>
      </c>
      <c r="S3555" s="10" t="s">
        <v>26</v>
      </c>
    </row>
    <row r="3556" spans="1:19" s="10" customFormat="1" ht="15" hidden="1" customHeight="1" x14ac:dyDescent="0.25">
      <c r="A3556" s="10">
        <v>626081</v>
      </c>
      <c r="B3556" s="10" t="s">
        <v>64</v>
      </c>
      <c r="C3556" s="76" t="s">
        <v>8316</v>
      </c>
      <c r="D3556" s="76"/>
      <c r="E3556" s="76"/>
      <c r="F3556" s="10" t="s">
        <v>932</v>
      </c>
      <c r="G3556" s="11">
        <v>561.6</v>
      </c>
      <c r="I3556" s="10">
        <v>6.13</v>
      </c>
      <c r="J3556" s="10">
        <v>0</v>
      </c>
      <c r="K3556" s="10">
        <v>11.13</v>
      </c>
      <c r="L3556" s="10">
        <v>4</v>
      </c>
      <c r="M3556" s="10" t="s">
        <v>45</v>
      </c>
      <c r="O3556" s="12">
        <v>41198</v>
      </c>
      <c r="P3556" s="4" t="s">
        <v>8070</v>
      </c>
      <c r="Q3556" s="10" t="s">
        <v>74</v>
      </c>
      <c r="R3556" s="10" t="s">
        <v>8088</v>
      </c>
      <c r="S3556" s="10" t="s">
        <v>26</v>
      </c>
    </row>
    <row r="3557" spans="1:19" ht="15" hidden="1" customHeight="1" x14ac:dyDescent="0.25">
      <c r="A3557" s="10">
        <v>644383</v>
      </c>
      <c r="B3557" s="10" t="s">
        <v>2783</v>
      </c>
      <c r="C3557" s="10"/>
      <c r="D3557" s="10"/>
      <c r="E3557" s="10"/>
      <c r="F3557" s="10" t="s">
        <v>2784</v>
      </c>
      <c r="G3557" s="11">
        <v>1188</v>
      </c>
      <c r="H3557" s="13"/>
      <c r="I3557" s="10">
        <v>6</v>
      </c>
      <c r="J3557" s="47"/>
      <c r="K3557" s="10">
        <v>10</v>
      </c>
      <c r="L3557" s="10">
        <v>1.25</v>
      </c>
      <c r="M3557" s="10" t="s">
        <v>45</v>
      </c>
      <c r="N3557" s="10"/>
      <c r="O3557" s="12">
        <v>41281</v>
      </c>
      <c r="P3557" s="4" t="s">
        <v>8073</v>
      </c>
      <c r="Q3557" s="10" t="s">
        <v>52</v>
      </c>
      <c r="R3557" s="10" t="s">
        <v>8088</v>
      </c>
      <c r="S3557" s="47" t="s">
        <v>20</v>
      </c>
    </row>
    <row r="3558" spans="1:19" s="10" customFormat="1" ht="15" hidden="1" customHeight="1" x14ac:dyDescent="0.25">
      <c r="A3558" s="10">
        <v>660023</v>
      </c>
      <c r="B3558" s="10" t="s">
        <v>64</v>
      </c>
      <c r="C3558" s="76" t="s">
        <v>8316</v>
      </c>
      <c r="D3558" s="76"/>
      <c r="E3558" s="76"/>
      <c r="F3558" s="10" t="s">
        <v>4223</v>
      </c>
      <c r="G3558" s="11">
        <v>546.63</v>
      </c>
      <c r="I3558" s="10">
        <v>6.25</v>
      </c>
      <c r="J3558" s="10">
        <v>0</v>
      </c>
      <c r="K3558" s="10">
        <v>8</v>
      </c>
      <c r="L3558" s="10">
        <v>4</v>
      </c>
      <c r="M3558" s="10" t="s">
        <v>45</v>
      </c>
      <c r="O3558" s="12">
        <v>41348</v>
      </c>
      <c r="P3558" s="4" t="s">
        <v>8075</v>
      </c>
      <c r="Q3558" s="10" t="s">
        <v>103</v>
      </c>
      <c r="R3558" s="10" t="s">
        <v>8088</v>
      </c>
      <c r="S3558" s="10" t="s">
        <v>26</v>
      </c>
    </row>
    <row r="3559" spans="1:19" s="10" customFormat="1" ht="15" hidden="1" customHeight="1" x14ac:dyDescent="0.25">
      <c r="A3559" s="10">
        <v>660085</v>
      </c>
      <c r="B3559" s="10" t="s">
        <v>64</v>
      </c>
      <c r="C3559" s="76" t="s">
        <v>8316</v>
      </c>
      <c r="D3559" s="76"/>
      <c r="E3559" s="76"/>
      <c r="F3559" s="10" t="s">
        <v>4223</v>
      </c>
      <c r="G3559" s="11">
        <v>987.6</v>
      </c>
      <c r="I3559" s="10">
        <v>6.25</v>
      </c>
      <c r="J3559" s="10">
        <v>0</v>
      </c>
      <c r="K3559" s="10">
        <v>8</v>
      </c>
      <c r="L3559" s="10">
        <v>4</v>
      </c>
      <c r="M3559" s="10" t="s">
        <v>45</v>
      </c>
      <c r="O3559" s="12">
        <v>41348</v>
      </c>
      <c r="P3559" s="4" t="s">
        <v>8075</v>
      </c>
      <c r="Q3559" s="10" t="s">
        <v>103</v>
      </c>
      <c r="R3559" s="10" t="s">
        <v>8088</v>
      </c>
      <c r="S3559" s="10" t="s">
        <v>26</v>
      </c>
    </row>
    <row r="3560" spans="1:19" s="10" customFormat="1" ht="15" hidden="1" customHeight="1" x14ac:dyDescent="0.25">
      <c r="A3560" s="10">
        <v>663784</v>
      </c>
      <c r="B3560" s="10" t="s">
        <v>64</v>
      </c>
      <c r="C3560" s="76" t="s">
        <v>8316</v>
      </c>
      <c r="D3560" s="76"/>
      <c r="E3560" s="76"/>
      <c r="F3560" s="10" t="s">
        <v>4223</v>
      </c>
      <c r="G3560" s="11">
        <v>987.6</v>
      </c>
      <c r="I3560" s="10">
        <v>6.25</v>
      </c>
      <c r="J3560" s="10">
        <v>0</v>
      </c>
      <c r="K3560" s="10">
        <v>8</v>
      </c>
      <c r="L3560" s="10">
        <v>4</v>
      </c>
      <c r="M3560" s="10" t="s">
        <v>18</v>
      </c>
      <c r="N3560" s="10">
        <v>799046</v>
      </c>
      <c r="O3560" s="12">
        <v>41348</v>
      </c>
      <c r="P3560" s="4" t="s">
        <v>8075</v>
      </c>
      <c r="Q3560" s="10" t="s">
        <v>47</v>
      </c>
      <c r="R3560" s="10" t="s">
        <v>8087</v>
      </c>
      <c r="S3560" s="10" t="s">
        <v>26</v>
      </c>
    </row>
    <row r="3561" spans="1:19" s="10" customFormat="1" ht="15" hidden="1" customHeight="1" x14ac:dyDescent="0.25">
      <c r="A3561" s="10">
        <v>697512</v>
      </c>
      <c r="B3561" s="10" t="s">
        <v>41</v>
      </c>
      <c r="C3561" s="76" t="s">
        <v>8316</v>
      </c>
      <c r="D3561" s="76"/>
      <c r="E3561" s="76"/>
      <c r="F3561" s="10" t="s">
        <v>7209</v>
      </c>
      <c r="G3561" s="10">
        <v>695.64</v>
      </c>
      <c r="I3561" s="10">
        <v>6.5</v>
      </c>
      <c r="J3561" s="10">
        <v>0</v>
      </c>
      <c r="K3561" s="10">
        <v>22</v>
      </c>
      <c r="L3561" s="10">
        <v>3.5</v>
      </c>
      <c r="M3561" s="10" t="s">
        <v>18</v>
      </c>
      <c r="N3561" s="10">
        <v>872586</v>
      </c>
      <c r="O3561" s="12">
        <v>41491</v>
      </c>
      <c r="P3561" s="4" t="s">
        <v>8080</v>
      </c>
      <c r="Q3561" s="10" t="s">
        <v>1194</v>
      </c>
      <c r="R3561" s="10" t="s">
        <v>8088</v>
      </c>
      <c r="S3561" s="10" t="s">
        <v>26</v>
      </c>
    </row>
    <row r="3562" spans="1:19" s="10" customFormat="1" ht="15" hidden="1" customHeight="1" x14ac:dyDescent="0.25">
      <c r="A3562" s="10">
        <v>699576</v>
      </c>
      <c r="B3562" s="10" t="s">
        <v>41</v>
      </c>
      <c r="C3562" s="76" t="s">
        <v>8316</v>
      </c>
      <c r="D3562" s="76"/>
      <c r="E3562" s="76"/>
      <c r="F3562" s="10" t="s">
        <v>7209</v>
      </c>
      <c r="G3562" s="10">
        <v>814.32</v>
      </c>
      <c r="I3562" s="10">
        <v>6.5</v>
      </c>
      <c r="J3562" s="10">
        <v>0</v>
      </c>
      <c r="K3562" s="10">
        <v>22</v>
      </c>
      <c r="L3562" s="10">
        <v>3.5</v>
      </c>
      <c r="M3562" s="10" t="s">
        <v>18</v>
      </c>
      <c r="N3562" s="10">
        <v>878564</v>
      </c>
      <c r="O3562" s="12">
        <v>41501</v>
      </c>
      <c r="P3562" s="4" t="s">
        <v>8080</v>
      </c>
      <c r="Q3562" s="10" t="s">
        <v>5898</v>
      </c>
      <c r="R3562" s="10" t="s">
        <v>8087</v>
      </c>
      <c r="S3562" s="10" t="s">
        <v>26</v>
      </c>
    </row>
    <row r="3563" spans="1:19" ht="15" hidden="1" customHeight="1" x14ac:dyDescent="0.25">
      <c r="A3563" s="10">
        <v>674632</v>
      </c>
      <c r="B3563" s="10" t="s">
        <v>123</v>
      </c>
      <c r="C3563" s="10"/>
      <c r="D3563" s="10"/>
      <c r="E3563" s="10"/>
      <c r="F3563" s="10" t="s">
        <v>5435</v>
      </c>
      <c r="G3563" s="11">
        <v>1790</v>
      </c>
      <c r="H3563" s="13"/>
      <c r="I3563" s="10" t="s">
        <v>343</v>
      </c>
      <c r="J3563" s="10">
        <v>15</v>
      </c>
      <c r="K3563" s="10" t="s">
        <v>5436</v>
      </c>
      <c r="L3563" s="47"/>
      <c r="M3563" s="10" t="s">
        <v>45</v>
      </c>
      <c r="N3563" s="10"/>
      <c r="O3563" s="12">
        <v>41409</v>
      </c>
      <c r="P3563" s="4" t="s">
        <v>8077</v>
      </c>
      <c r="Q3563" s="10" t="s">
        <v>25</v>
      </c>
      <c r="R3563" s="10" t="s">
        <v>8088</v>
      </c>
      <c r="S3563" s="47" t="s">
        <v>20</v>
      </c>
    </row>
    <row r="3564" spans="1:19" ht="15" hidden="1" customHeight="1" x14ac:dyDescent="0.25">
      <c r="A3564" s="10">
        <v>674646</v>
      </c>
      <c r="B3564" s="10" t="s">
        <v>69</v>
      </c>
      <c r="C3564" s="10"/>
      <c r="D3564" s="10"/>
      <c r="E3564" s="10"/>
      <c r="F3564" s="10" t="s">
        <v>5437</v>
      </c>
      <c r="G3564" s="11">
        <v>2475</v>
      </c>
      <c r="H3564" s="13"/>
      <c r="I3564" s="10">
        <v>9</v>
      </c>
      <c r="J3564" s="47"/>
      <c r="K3564" s="10">
        <v>12</v>
      </c>
      <c r="L3564" s="10">
        <v>1.5</v>
      </c>
      <c r="M3564" s="10" t="s">
        <v>45</v>
      </c>
      <c r="N3564" s="10"/>
      <c r="O3564" s="12">
        <v>41409</v>
      </c>
      <c r="P3564" s="4" t="s">
        <v>8077</v>
      </c>
      <c r="Q3564" s="10" t="s">
        <v>42</v>
      </c>
      <c r="R3564" s="10" t="s">
        <v>8088</v>
      </c>
      <c r="S3564" s="47" t="s">
        <v>20</v>
      </c>
    </row>
    <row r="3565" spans="1:19" ht="15" hidden="1" customHeight="1" x14ac:dyDescent="0.25">
      <c r="A3565" s="10">
        <v>674647</v>
      </c>
      <c r="B3565" s="10" t="s">
        <v>69</v>
      </c>
      <c r="C3565" s="10"/>
      <c r="D3565" s="10"/>
      <c r="E3565" s="10"/>
      <c r="F3565" s="10" t="s">
        <v>5438</v>
      </c>
      <c r="G3565" s="11">
        <v>1841.25</v>
      </c>
      <c r="H3565" s="13"/>
      <c r="I3565" s="10">
        <v>11.43</v>
      </c>
      <c r="J3565" s="10" t="s">
        <v>5439</v>
      </c>
      <c r="K3565" s="47"/>
      <c r="L3565" s="47"/>
      <c r="M3565" s="10" t="s">
        <v>45</v>
      </c>
      <c r="N3565" s="10"/>
      <c r="O3565" s="12">
        <v>41409</v>
      </c>
      <c r="P3565" s="4" t="s">
        <v>8077</v>
      </c>
      <c r="Q3565" s="10" t="s">
        <v>42</v>
      </c>
      <c r="R3565" s="10" t="s">
        <v>8088</v>
      </c>
      <c r="S3565" s="47" t="s">
        <v>20</v>
      </c>
    </row>
    <row r="3566" spans="1:19" ht="15" hidden="1" customHeight="1" x14ac:dyDescent="0.25">
      <c r="A3566" s="10">
        <v>674689</v>
      </c>
      <c r="B3566" s="10" t="s">
        <v>1335</v>
      </c>
      <c r="C3566" s="10"/>
      <c r="D3566" s="10"/>
      <c r="E3566" s="10"/>
      <c r="F3566" s="10" t="s">
        <v>5440</v>
      </c>
      <c r="G3566" s="11">
        <v>1198</v>
      </c>
      <c r="H3566" s="13"/>
      <c r="I3566" s="10">
        <v>4</v>
      </c>
      <c r="J3566" s="10">
        <v>6</v>
      </c>
      <c r="K3566" s="10" t="s">
        <v>5441</v>
      </c>
      <c r="L3566" s="47"/>
      <c r="M3566" s="10" t="s">
        <v>45</v>
      </c>
      <c r="N3566" s="10"/>
      <c r="O3566" s="12">
        <v>41409</v>
      </c>
      <c r="P3566" s="4" t="s">
        <v>8077</v>
      </c>
      <c r="Q3566" s="10" t="s">
        <v>25</v>
      </c>
      <c r="R3566" s="10" t="s">
        <v>8088</v>
      </c>
      <c r="S3566" s="47" t="s">
        <v>20</v>
      </c>
    </row>
    <row r="3567" spans="1:19" s="10" customFormat="1" ht="15" hidden="1" customHeight="1" x14ac:dyDescent="0.25">
      <c r="A3567" s="10">
        <v>664510</v>
      </c>
      <c r="B3567" s="10" t="s">
        <v>488</v>
      </c>
      <c r="C3567" s="76" t="s">
        <v>8316</v>
      </c>
      <c r="D3567" s="76"/>
      <c r="E3567" s="76"/>
      <c r="F3567" s="10" t="s">
        <v>4628</v>
      </c>
      <c r="G3567" s="11">
        <v>8814</v>
      </c>
      <c r="I3567" s="10">
        <v>6.75</v>
      </c>
      <c r="J3567" s="10">
        <v>0</v>
      </c>
      <c r="K3567" s="10">
        <v>12</v>
      </c>
      <c r="L3567" s="10">
        <v>4.3</v>
      </c>
      <c r="M3567" s="10" t="s">
        <v>45</v>
      </c>
      <c r="O3567" s="12">
        <v>41367</v>
      </c>
      <c r="P3567" s="4" t="s">
        <v>8076</v>
      </c>
      <c r="Q3567" s="10" t="s">
        <v>29</v>
      </c>
      <c r="R3567" s="10" t="s">
        <v>8087</v>
      </c>
      <c r="S3567" s="10" t="s">
        <v>26</v>
      </c>
    </row>
    <row r="3568" spans="1:19" ht="15" hidden="1" customHeight="1" x14ac:dyDescent="0.25">
      <c r="A3568" s="10">
        <v>674704</v>
      </c>
      <c r="B3568" s="10" t="s">
        <v>64</v>
      </c>
      <c r="C3568" s="10"/>
      <c r="D3568" s="10"/>
      <c r="E3568" s="10"/>
      <c r="F3568" s="10" t="s">
        <v>5443</v>
      </c>
      <c r="G3568" s="11">
        <v>1273.75</v>
      </c>
      <c r="H3568" s="13"/>
      <c r="I3568" s="10">
        <v>11</v>
      </c>
      <c r="J3568" s="10" t="s">
        <v>5444</v>
      </c>
      <c r="K3568" s="47"/>
      <c r="L3568" s="47"/>
      <c r="M3568" s="10" t="s">
        <v>45</v>
      </c>
      <c r="N3568" s="10"/>
      <c r="O3568" s="12">
        <v>41409</v>
      </c>
      <c r="P3568" s="4" t="s">
        <v>8077</v>
      </c>
      <c r="Q3568" s="10" t="s">
        <v>29</v>
      </c>
      <c r="R3568" s="10" t="s">
        <v>8088</v>
      </c>
      <c r="S3568" s="47" t="s">
        <v>20</v>
      </c>
    </row>
    <row r="3569" spans="1:19" ht="15" hidden="1" customHeight="1" x14ac:dyDescent="0.25">
      <c r="A3569" s="10">
        <v>674707</v>
      </c>
      <c r="B3569" s="10" t="s">
        <v>405</v>
      </c>
      <c r="C3569" s="10"/>
      <c r="D3569" s="10"/>
      <c r="E3569" s="10"/>
      <c r="F3569" s="10" t="s">
        <v>5445</v>
      </c>
      <c r="G3569" s="11">
        <v>32682</v>
      </c>
      <c r="H3569" s="13"/>
      <c r="I3569" s="10" t="s">
        <v>5446</v>
      </c>
      <c r="J3569" s="10">
        <v>68</v>
      </c>
      <c r="K3569" s="10" t="s">
        <v>5447</v>
      </c>
      <c r="L3569" s="47"/>
      <c r="M3569" s="10" t="s">
        <v>45</v>
      </c>
      <c r="N3569" s="10"/>
      <c r="O3569" s="12">
        <v>41409</v>
      </c>
      <c r="P3569" s="4" t="s">
        <v>8077</v>
      </c>
      <c r="Q3569" s="10" t="s">
        <v>31</v>
      </c>
      <c r="R3569" s="10" t="s">
        <v>8088</v>
      </c>
      <c r="S3569" s="47" t="s">
        <v>20</v>
      </c>
    </row>
    <row r="3570" spans="1:19" s="10" customFormat="1" ht="15" hidden="1" customHeight="1" x14ac:dyDescent="0.25">
      <c r="A3570" s="10">
        <v>622971</v>
      </c>
      <c r="B3570" s="10" t="s">
        <v>188</v>
      </c>
      <c r="C3570" s="76" t="s">
        <v>8316</v>
      </c>
      <c r="D3570" s="76"/>
      <c r="E3570" s="76"/>
      <c r="F3570" s="10" t="s">
        <v>189</v>
      </c>
      <c r="G3570" s="11">
        <v>540.24</v>
      </c>
      <c r="I3570" s="10">
        <v>7</v>
      </c>
      <c r="J3570" s="10">
        <v>0</v>
      </c>
      <c r="K3570" s="10">
        <v>12</v>
      </c>
      <c r="L3570" s="10">
        <v>4</v>
      </c>
      <c r="M3570" s="10" t="s">
        <v>45</v>
      </c>
      <c r="O3570" s="12">
        <v>41185</v>
      </c>
      <c r="P3570" s="4" t="s">
        <v>8070</v>
      </c>
      <c r="Q3570" s="10" t="s">
        <v>37</v>
      </c>
      <c r="R3570" s="10" t="s">
        <v>8088</v>
      </c>
      <c r="S3570" s="10" t="s">
        <v>26</v>
      </c>
    </row>
    <row r="3571" spans="1:19" ht="15" hidden="1" customHeight="1" x14ac:dyDescent="0.25">
      <c r="A3571" s="10">
        <v>674795</v>
      </c>
      <c r="B3571" s="10" t="s">
        <v>2019</v>
      </c>
      <c r="C3571" s="10"/>
      <c r="D3571" s="10"/>
      <c r="E3571" s="10"/>
      <c r="F3571" s="10" t="s">
        <v>5449</v>
      </c>
      <c r="G3571" s="11">
        <v>1537.5</v>
      </c>
      <c r="H3571" s="13"/>
      <c r="I3571" s="10" t="s">
        <v>5450</v>
      </c>
      <c r="J3571" s="10">
        <v>8</v>
      </c>
      <c r="K3571" s="10">
        <v>3</v>
      </c>
      <c r="L3571" s="47"/>
      <c r="M3571" s="10" t="s">
        <v>45</v>
      </c>
      <c r="N3571" s="10"/>
      <c r="O3571" s="12">
        <v>41409</v>
      </c>
      <c r="P3571" s="4" t="s">
        <v>8077</v>
      </c>
      <c r="Q3571" s="10" t="s">
        <v>31</v>
      </c>
      <c r="R3571" s="10" t="s">
        <v>8088</v>
      </c>
      <c r="S3571" s="47" t="s">
        <v>20</v>
      </c>
    </row>
    <row r="3572" spans="1:19" ht="15" hidden="1" customHeight="1" x14ac:dyDescent="0.25">
      <c r="A3572" s="10">
        <v>674797</v>
      </c>
      <c r="B3572" s="10" t="s">
        <v>1335</v>
      </c>
      <c r="C3572" s="10"/>
      <c r="D3572" s="10"/>
      <c r="E3572" s="10"/>
      <c r="F3572" s="10" t="s">
        <v>5451</v>
      </c>
      <c r="G3572" s="11">
        <v>1233</v>
      </c>
      <c r="H3572" s="13"/>
      <c r="I3572" s="10">
        <v>6</v>
      </c>
      <c r="J3572" s="10">
        <v>9</v>
      </c>
      <c r="K3572" s="10" t="s">
        <v>5452</v>
      </c>
      <c r="L3572" s="47"/>
      <c r="M3572" s="10" t="s">
        <v>45</v>
      </c>
      <c r="N3572" s="10"/>
      <c r="O3572" s="12">
        <v>41409</v>
      </c>
      <c r="P3572" s="4" t="s">
        <v>8077</v>
      </c>
      <c r="Q3572" s="10" t="s">
        <v>25</v>
      </c>
      <c r="R3572" s="10" t="s">
        <v>8088</v>
      </c>
      <c r="S3572" s="47" t="s">
        <v>20</v>
      </c>
    </row>
    <row r="3573" spans="1:19" ht="15" hidden="1" customHeight="1" x14ac:dyDescent="0.25">
      <c r="A3573" s="10">
        <v>674799</v>
      </c>
      <c r="B3573" s="10" t="s">
        <v>1335</v>
      </c>
      <c r="C3573" s="10"/>
      <c r="D3573" s="10"/>
      <c r="E3573" s="10"/>
      <c r="F3573" s="10" t="s">
        <v>5453</v>
      </c>
      <c r="G3573" s="11">
        <v>1653</v>
      </c>
      <c r="H3573" s="13"/>
      <c r="I3573" s="10">
        <v>9</v>
      </c>
      <c r="J3573" s="10">
        <v>14</v>
      </c>
      <c r="K3573" s="10" t="s">
        <v>5454</v>
      </c>
      <c r="L3573" s="47"/>
      <c r="M3573" s="10" t="s">
        <v>45</v>
      </c>
      <c r="N3573" s="10"/>
      <c r="O3573" s="12">
        <v>41409</v>
      </c>
      <c r="P3573" s="4" t="s">
        <v>8077</v>
      </c>
      <c r="Q3573" s="10" t="s">
        <v>25</v>
      </c>
      <c r="R3573" s="10" t="s">
        <v>8088</v>
      </c>
      <c r="S3573" s="47" t="s">
        <v>20</v>
      </c>
    </row>
    <row r="3574" spans="1:19" ht="15" hidden="1" customHeight="1" x14ac:dyDescent="0.25">
      <c r="A3574" s="10">
        <v>674800</v>
      </c>
      <c r="B3574" s="10" t="s">
        <v>2019</v>
      </c>
      <c r="C3574" s="10"/>
      <c r="D3574" s="10"/>
      <c r="E3574" s="10"/>
      <c r="F3574" s="10" t="s">
        <v>5455</v>
      </c>
      <c r="G3574" s="11">
        <v>2130</v>
      </c>
      <c r="H3574" s="13"/>
      <c r="I3574" s="10" t="s">
        <v>5456</v>
      </c>
      <c r="J3574" s="10">
        <v>12</v>
      </c>
      <c r="K3574" s="10">
        <v>3</v>
      </c>
      <c r="L3574" s="47"/>
      <c r="M3574" s="10" t="s">
        <v>45</v>
      </c>
      <c r="N3574" s="10"/>
      <c r="O3574" s="12">
        <v>41409</v>
      </c>
      <c r="P3574" s="4" t="s">
        <v>8077</v>
      </c>
      <c r="Q3574" s="10" t="s">
        <v>31</v>
      </c>
      <c r="R3574" s="10" t="s">
        <v>8088</v>
      </c>
      <c r="S3574" s="47" t="s">
        <v>20</v>
      </c>
    </row>
    <row r="3575" spans="1:19" ht="15" hidden="1" customHeight="1" x14ac:dyDescent="0.25">
      <c r="A3575" s="10">
        <v>674801</v>
      </c>
      <c r="B3575" s="10" t="s">
        <v>1335</v>
      </c>
      <c r="C3575" s="10"/>
      <c r="D3575" s="10"/>
      <c r="E3575" s="10"/>
      <c r="F3575" s="10" t="s">
        <v>5457</v>
      </c>
      <c r="G3575" s="11">
        <v>2033</v>
      </c>
      <c r="H3575" s="13"/>
      <c r="I3575" s="10">
        <v>12</v>
      </c>
      <c r="J3575" s="10">
        <v>16</v>
      </c>
      <c r="K3575" s="10" t="s">
        <v>5458</v>
      </c>
      <c r="L3575" s="47"/>
      <c r="M3575" s="10" t="s">
        <v>45</v>
      </c>
      <c r="N3575" s="10"/>
      <c r="O3575" s="12">
        <v>41409</v>
      </c>
      <c r="P3575" s="4" t="s">
        <v>8077</v>
      </c>
      <c r="Q3575" s="10" t="s">
        <v>25</v>
      </c>
      <c r="R3575" s="10" t="s">
        <v>8088</v>
      </c>
      <c r="S3575" s="47" t="s">
        <v>20</v>
      </c>
    </row>
    <row r="3576" spans="1:19" ht="15" hidden="1" customHeight="1" x14ac:dyDescent="0.25">
      <c r="A3576" s="10">
        <v>674802</v>
      </c>
      <c r="B3576" s="10" t="s">
        <v>1335</v>
      </c>
      <c r="C3576" s="10"/>
      <c r="D3576" s="10"/>
      <c r="E3576" s="10"/>
      <c r="F3576" s="10" t="s">
        <v>5459</v>
      </c>
      <c r="G3576" s="11">
        <v>2338</v>
      </c>
      <c r="H3576" s="13"/>
      <c r="I3576" s="10">
        <v>16</v>
      </c>
      <c r="J3576" s="10">
        <v>16</v>
      </c>
      <c r="K3576" s="10" t="s">
        <v>5458</v>
      </c>
      <c r="L3576" s="47"/>
      <c r="M3576" s="10" t="s">
        <v>45</v>
      </c>
      <c r="N3576" s="10"/>
      <c r="O3576" s="12">
        <v>41409</v>
      </c>
      <c r="P3576" s="4" t="s">
        <v>8077</v>
      </c>
      <c r="Q3576" s="10" t="s">
        <v>25</v>
      </c>
      <c r="R3576" s="10" t="s">
        <v>8088</v>
      </c>
      <c r="S3576" s="47" t="s">
        <v>20</v>
      </c>
    </row>
    <row r="3577" spans="1:19" ht="15" hidden="1" customHeight="1" x14ac:dyDescent="0.25">
      <c r="A3577" s="10">
        <v>674803</v>
      </c>
      <c r="B3577" s="10" t="s">
        <v>1335</v>
      </c>
      <c r="C3577" s="10"/>
      <c r="D3577" s="10"/>
      <c r="E3577" s="10"/>
      <c r="F3577" s="10" t="s">
        <v>5460</v>
      </c>
      <c r="G3577" s="11">
        <v>4897.5</v>
      </c>
      <c r="H3577" s="13"/>
      <c r="I3577" s="10">
        <v>24</v>
      </c>
      <c r="J3577" s="10">
        <v>33</v>
      </c>
      <c r="K3577" s="10" t="s">
        <v>5458</v>
      </c>
      <c r="L3577" s="47"/>
      <c r="M3577" s="10" t="s">
        <v>45</v>
      </c>
      <c r="N3577" s="10"/>
      <c r="O3577" s="12">
        <v>41409</v>
      </c>
      <c r="P3577" s="4" t="s">
        <v>8077</v>
      </c>
      <c r="Q3577" s="10" t="s">
        <v>25</v>
      </c>
      <c r="R3577" s="10" t="s">
        <v>8088</v>
      </c>
      <c r="S3577" s="47" t="s">
        <v>20</v>
      </c>
    </row>
    <row r="3578" spans="1:19" ht="15" hidden="1" customHeight="1" x14ac:dyDescent="0.25">
      <c r="A3578" s="10">
        <v>674804</v>
      </c>
      <c r="B3578" s="10" t="s">
        <v>1335</v>
      </c>
      <c r="C3578" s="10"/>
      <c r="D3578" s="10"/>
      <c r="E3578" s="10"/>
      <c r="F3578" s="10" t="s">
        <v>5461</v>
      </c>
      <c r="G3578" s="11">
        <v>2083</v>
      </c>
      <c r="H3578" s="13"/>
      <c r="I3578" s="10">
        <v>13</v>
      </c>
      <c r="J3578" s="10">
        <v>17</v>
      </c>
      <c r="K3578" s="10" t="s">
        <v>5458</v>
      </c>
      <c r="L3578" s="47"/>
      <c r="M3578" s="10" t="s">
        <v>45</v>
      </c>
      <c r="N3578" s="10"/>
      <c r="O3578" s="12">
        <v>41409</v>
      </c>
      <c r="P3578" s="4" t="s">
        <v>8077</v>
      </c>
      <c r="Q3578" s="10" t="s">
        <v>25</v>
      </c>
      <c r="R3578" s="10" t="s">
        <v>8088</v>
      </c>
      <c r="S3578" s="47" t="s">
        <v>20</v>
      </c>
    </row>
    <row r="3579" spans="1:19" ht="15" hidden="1" customHeight="1" x14ac:dyDescent="0.25">
      <c r="A3579" s="10">
        <v>679596</v>
      </c>
      <c r="B3579" s="10" t="s">
        <v>474</v>
      </c>
      <c r="C3579" s="10"/>
      <c r="D3579" s="10"/>
      <c r="E3579" s="10"/>
      <c r="F3579" s="10" t="s">
        <v>5781</v>
      </c>
      <c r="G3579" s="11">
        <v>1185</v>
      </c>
      <c r="H3579" s="13"/>
      <c r="I3579" s="10">
        <v>5</v>
      </c>
      <c r="J3579" s="47"/>
      <c r="K3579" s="10">
        <v>7</v>
      </c>
      <c r="L3579" s="10">
        <v>2</v>
      </c>
      <c r="M3579" s="10" t="s">
        <v>45</v>
      </c>
      <c r="N3579" s="10"/>
      <c r="O3579" s="12">
        <v>41428</v>
      </c>
      <c r="P3579" s="4" t="s">
        <v>8078</v>
      </c>
      <c r="Q3579" s="10" t="s">
        <v>75</v>
      </c>
      <c r="R3579" s="10" t="s">
        <v>8088</v>
      </c>
      <c r="S3579" s="47" t="s">
        <v>20</v>
      </c>
    </row>
    <row r="3580" spans="1:19" ht="15" hidden="1" customHeight="1" x14ac:dyDescent="0.25">
      <c r="A3580" s="10">
        <v>674807</v>
      </c>
      <c r="B3580" s="10" t="s">
        <v>1335</v>
      </c>
      <c r="C3580" s="10"/>
      <c r="D3580" s="10"/>
      <c r="E3580" s="10"/>
      <c r="F3580" s="10" t="s">
        <v>5463</v>
      </c>
      <c r="G3580" s="11">
        <v>3747.5</v>
      </c>
      <c r="H3580" s="13"/>
      <c r="I3580" s="10">
        <v>22</v>
      </c>
      <c r="J3580" s="10">
        <v>24</v>
      </c>
      <c r="K3580" s="10" t="s">
        <v>5458</v>
      </c>
      <c r="L3580" s="47"/>
      <c r="M3580" s="10" t="s">
        <v>45</v>
      </c>
      <c r="N3580" s="10"/>
      <c r="O3580" s="12">
        <v>41409</v>
      </c>
      <c r="P3580" s="4" t="s">
        <v>8077</v>
      </c>
      <c r="Q3580" s="10" t="s">
        <v>25</v>
      </c>
      <c r="R3580" s="10" t="s">
        <v>8088</v>
      </c>
      <c r="S3580" s="47" t="s">
        <v>20</v>
      </c>
    </row>
    <row r="3581" spans="1:19" ht="15" hidden="1" customHeight="1" x14ac:dyDescent="0.25">
      <c r="A3581" s="10">
        <v>655650</v>
      </c>
      <c r="B3581" s="10" t="s">
        <v>3969</v>
      </c>
      <c r="C3581" s="10"/>
      <c r="D3581" s="10"/>
      <c r="E3581" s="10"/>
      <c r="F3581" s="10" t="s">
        <v>3970</v>
      </c>
      <c r="G3581" s="11">
        <v>1182</v>
      </c>
      <c r="H3581" s="13"/>
      <c r="I3581" s="10">
        <v>7</v>
      </c>
      <c r="J3581" s="47"/>
      <c r="K3581" s="10">
        <v>9</v>
      </c>
      <c r="L3581" s="10">
        <v>2</v>
      </c>
      <c r="M3581" s="10" t="s">
        <v>45</v>
      </c>
      <c r="N3581" s="10"/>
      <c r="O3581" s="12">
        <v>41333</v>
      </c>
      <c r="P3581" s="4" t="s">
        <v>8074</v>
      </c>
      <c r="Q3581" s="10" t="s">
        <v>95</v>
      </c>
      <c r="R3581" s="10" t="s">
        <v>8088</v>
      </c>
      <c r="S3581" s="47" t="s">
        <v>20</v>
      </c>
    </row>
    <row r="3582" spans="1:19" ht="15" hidden="1" customHeight="1" x14ac:dyDescent="0.25">
      <c r="A3582" s="10">
        <v>628149</v>
      </c>
      <c r="B3582" s="10" t="s">
        <v>1114</v>
      </c>
      <c r="C3582" s="10"/>
      <c r="D3582" s="10"/>
      <c r="E3582" s="10"/>
      <c r="F3582" s="10" t="s">
        <v>1119</v>
      </c>
      <c r="G3582" s="11">
        <v>1180.5</v>
      </c>
      <c r="H3582" s="13"/>
      <c r="I3582" s="10">
        <v>8</v>
      </c>
      <c r="J3582" s="47"/>
      <c r="K3582" s="10">
        <v>10</v>
      </c>
      <c r="L3582" s="10">
        <v>4</v>
      </c>
      <c r="M3582" s="10" t="s">
        <v>45</v>
      </c>
      <c r="N3582" s="10"/>
      <c r="O3582" s="12">
        <v>41206</v>
      </c>
      <c r="P3582" s="4" t="s">
        <v>8070</v>
      </c>
      <c r="Q3582" s="10" t="s">
        <v>42</v>
      </c>
      <c r="R3582" s="10" t="s">
        <v>8088</v>
      </c>
      <c r="S3582" s="47" t="s">
        <v>20</v>
      </c>
    </row>
    <row r="3583" spans="1:19" ht="15" hidden="1" customHeight="1" x14ac:dyDescent="0.25">
      <c r="A3583" s="10">
        <v>641505</v>
      </c>
      <c r="B3583" s="10" t="s">
        <v>1966</v>
      </c>
      <c r="C3583" s="10"/>
      <c r="D3583" s="10"/>
      <c r="E3583" s="10"/>
      <c r="F3583" s="10" t="s">
        <v>2480</v>
      </c>
      <c r="G3583" s="11">
        <v>1180</v>
      </c>
      <c r="H3583" s="13"/>
      <c r="I3583" s="10">
        <v>3</v>
      </c>
      <c r="J3583" s="47"/>
      <c r="K3583" s="10">
        <v>3</v>
      </c>
      <c r="L3583" s="10">
        <v>2</v>
      </c>
      <c r="M3583" s="10" t="s">
        <v>45</v>
      </c>
      <c r="N3583" s="10"/>
      <c r="O3583" s="12">
        <v>41269</v>
      </c>
      <c r="P3583" s="4" t="s">
        <v>8072</v>
      </c>
      <c r="Q3583" s="10" t="s">
        <v>31</v>
      </c>
      <c r="R3583" s="10" t="s">
        <v>8088</v>
      </c>
      <c r="S3583" s="47" t="s">
        <v>20</v>
      </c>
    </row>
    <row r="3584" spans="1:19" ht="15" hidden="1" customHeight="1" x14ac:dyDescent="0.25">
      <c r="A3584" s="10">
        <v>674822</v>
      </c>
      <c r="B3584" s="10" t="s">
        <v>136</v>
      </c>
      <c r="C3584" s="10"/>
      <c r="D3584" s="10"/>
      <c r="E3584" s="10"/>
      <c r="F3584" s="10" t="s">
        <v>5467</v>
      </c>
      <c r="G3584" s="11">
        <v>7143.75</v>
      </c>
      <c r="H3584" s="13"/>
      <c r="I3584" s="10">
        <v>24.5</v>
      </c>
      <c r="J3584" s="47"/>
      <c r="K3584" s="10">
        <v>28</v>
      </c>
      <c r="L3584" s="10">
        <v>0.5</v>
      </c>
      <c r="M3584" s="10" t="s">
        <v>45</v>
      </c>
      <c r="N3584" s="10"/>
      <c r="O3584" s="12">
        <v>41409</v>
      </c>
      <c r="P3584" s="4" t="s">
        <v>8077</v>
      </c>
      <c r="Q3584" s="10" t="s">
        <v>3717</v>
      </c>
      <c r="R3584" s="10" t="s">
        <v>8088</v>
      </c>
      <c r="S3584" s="47" t="s">
        <v>20</v>
      </c>
    </row>
    <row r="3585" spans="1:19" ht="15" hidden="1" customHeight="1" x14ac:dyDescent="0.25">
      <c r="A3585" s="10">
        <v>674831</v>
      </c>
      <c r="B3585" s="10" t="s">
        <v>323</v>
      </c>
      <c r="C3585" s="10"/>
      <c r="D3585" s="10"/>
      <c r="E3585" s="10"/>
      <c r="F3585" s="10" t="s">
        <v>5468</v>
      </c>
      <c r="G3585" s="11">
        <v>2125</v>
      </c>
      <c r="H3585" s="13"/>
      <c r="I3585" s="10">
        <v>14.5</v>
      </c>
      <c r="J3585" s="10" t="s">
        <v>5469</v>
      </c>
      <c r="K3585" s="47"/>
      <c r="L3585" s="47"/>
      <c r="M3585" s="10" t="s">
        <v>45</v>
      </c>
      <c r="N3585" s="10"/>
      <c r="O3585" s="12">
        <v>41409</v>
      </c>
      <c r="P3585" s="4" t="s">
        <v>8077</v>
      </c>
      <c r="Q3585" s="10" t="s">
        <v>52</v>
      </c>
      <c r="R3585" s="10" t="s">
        <v>8088</v>
      </c>
      <c r="S3585" s="47" t="s">
        <v>20</v>
      </c>
    </row>
    <row r="3586" spans="1:19" ht="15" hidden="1" customHeight="1" x14ac:dyDescent="0.25">
      <c r="A3586" s="10">
        <v>674862</v>
      </c>
      <c r="B3586" s="10" t="s">
        <v>5470</v>
      </c>
      <c r="C3586" s="10"/>
      <c r="D3586" s="10"/>
      <c r="E3586" s="10"/>
      <c r="F3586" s="10" t="s">
        <v>5471</v>
      </c>
      <c r="G3586" s="11">
        <v>2153.5</v>
      </c>
      <c r="H3586" s="13"/>
      <c r="I3586" s="10">
        <v>15</v>
      </c>
      <c r="J3586" s="47"/>
      <c r="K3586" s="10">
        <v>20</v>
      </c>
      <c r="L3586" s="10">
        <v>2</v>
      </c>
      <c r="M3586" s="10" t="s">
        <v>45</v>
      </c>
      <c r="N3586" s="10"/>
      <c r="O3586" s="12">
        <v>41409</v>
      </c>
      <c r="P3586" s="4" t="s">
        <v>8077</v>
      </c>
      <c r="Q3586" s="10" t="s">
        <v>42</v>
      </c>
      <c r="R3586" s="10" t="s">
        <v>8088</v>
      </c>
      <c r="S3586" s="47" t="s">
        <v>20</v>
      </c>
    </row>
    <row r="3587" spans="1:19" ht="15" hidden="1" customHeight="1" x14ac:dyDescent="0.25">
      <c r="A3587" s="10">
        <v>674872</v>
      </c>
      <c r="B3587" s="10" t="s">
        <v>63</v>
      </c>
      <c r="C3587" s="10"/>
      <c r="D3587" s="10"/>
      <c r="E3587" s="10"/>
      <c r="F3587" s="10" t="s">
        <v>5472</v>
      </c>
      <c r="G3587" s="11">
        <v>5842.8</v>
      </c>
      <c r="H3587" s="13"/>
      <c r="I3587" s="10" t="s">
        <v>154</v>
      </c>
      <c r="J3587" s="10" t="s">
        <v>3441</v>
      </c>
      <c r="K3587" s="47"/>
      <c r="L3587" s="47"/>
      <c r="M3587" s="10" t="s">
        <v>45</v>
      </c>
      <c r="N3587" s="10"/>
      <c r="O3587" s="12">
        <v>41409</v>
      </c>
      <c r="P3587" s="4" t="s">
        <v>8077</v>
      </c>
      <c r="Q3587" s="10" t="s">
        <v>164</v>
      </c>
      <c r="R3587" s="10" t="s">
        <v>8088</v>
      </c>
      <c r="S3587" s="47" t="s">
        <v>20</v>
      </c>
    </row>
    <row r="3588" spans="1:19" ht="15" hidden="1" customHeight="1" x14ac:dyDescent="0.25">
      <c r="A3588" s="10">
        <v>674882</v>
      </c>
      <c r="B3588" s="10" t="s">
        <v>63</v>
      </c>
      <c r="C3588" s="10"/>
      <c r="D3588" s="10"/>
      <c r="E3588" s="10"/>
      <c r="F3588" s="10" t="s">
        <v>5473</v>
      </c>
      <c r="G3588" s="11">
        <v>6614.1</v>
      </c>
      <c r="H3588" s="13"/>
      <c r="I3588" s="10" t="s">
        <v>5474</v>
      </c>
      <c r="J3588" s="10" t="s">
        <v>5475</v>
      </c>
      <c r="K3588" s="47"/>
      <c r="L3588" s="47"/>
      <c r="M3588" s="10" t="s">
        <v>45</v>
      </c>
      <c r="N3588" s="10"/>
      <c r="O3588" s="12">
        <v>41409</v>
      </c>
      <c r="P3588" s="4" t="s">
        <v>8077</v>
      </c>
      <c r="Q3588" s="10" t="s">
        <v>164</v>
      </c>
      <c r="R3588" s="10" t="s">
        <v>8088</v>
      </c>
      <c r="S3588" s="47" t="s">
        <v>20</v>
      </c>
    </row>
    <row r="3589" spans="1:19" ht="15" hidden="1" customHeight="1" x14ac:dyDescent="0.25">
      <c r="A3589" s="10">
        <v>660044</v>
      </c>
      <c r="B3589" s="10" t="s">
        <v>4114</v>
      </c>
      <c r="C3589" s="10"/>
      <c r="D3589" s="10" t="s">
        <v>8573</v>
      </c>
      <c r="E3589" s="10"/>
      <c r="F3589" s="10" t="s">
        <v>4115</v>
      </c>
      <c r="G3589" s="11">
        <v>2310.48</v>
      </c>
      <c r="H3589" s="13"/>
      <c r="I3589" s="10">
        <v>30</v>
      </c>
      <c r="J3589" s="10" t="s">
        <v>4116</v>
      </c>
      <c r="K3589" s="47"/>
      <c r="L3589" s="47"/>
      <c r="M3589" s="10" t="s">
        <v>18</v>
      </c>
      <c r="N3589" s="10">
        <v>794597</v>
      </c>
      <c r="O3589" s="12">
        <v>41340</v>
      </c>
      <c r="P3589" s="4" t="s">
        <v>8075</v>
      </c>
      <c r="Q3589" s="10" t="s">
        <v>49</v>
      </c>
      <c r="R3589" s="47" t="s">
        <v>8087</v>
      </c>
      <c r="S3589" s="47" t="s">
        <v>20</v>
      </c>
    </row>
    <row r="3590" spans="1:19" s="10" customFormat="1" ht="15" hidden="1" customHeight="1" x14ac:dyDescent="0.25">
      <c r="A3590" s="10">
        <v>693833</v>
      </c>
      <c r="B3590" s="10" t="s">
        <v>188</v>
      </c>
      <c r="C3590" s="76" t="s">
        <v>8316</v>
      </c>
      <c r="D3590" s="76"/>
      <c r="E3590" s="76"/>
      <c r="F3590" s="10" t="s">
        <v>6774</v>
      </c>
      <c r="G3590" s="10">
        <v>547.44000000000005</v>
      </c>
      <c r="I3590" s="10">
        <v>7</v>
      </c>
      <c r="J3590" s="10">
        <v>0</v>
      </c>
      <c r="K3590" s="10">
        <v>12</v>
      </c>
      <c r="L3590" s="10">
        <v>4</v>
      </c>
      <c r="M3590" s="10" t="s">
        <v>18</v>
      </c>
      <c r="N3590" s="10">
        <v>864305</v>
      </c>
      <c r="O3590" s="12">
        <v>41474</v>
      </c>
      <c r="P3590" s="4" t="s">
        <v>8079</v>
      </c>
      <c r="Q3590" s="10" t="s">
        <v>31</v>
      </c>
      <c r="R3590" s="10" t="s">
        <v>8087</v>
      </c>
      <c r="S3590" s="10" t="s">
        <v>26</v>
      </c>
    </row>
    <row r="3591" spans="1:19" s="10" customFormat="1" ht="15" hidden="1" customHeight="1" x14ac:dyDescent="0.25">
      <c r="A3591" s="10">
        <v>693833</v>
      </c>
      <c r="B3591" s="10" t="s">
        <v>188</v>
      </c>
      <c r="C3591" s="76" t="s">
        <v>8316</v>
      </c>
      <c r="D3591" s="76"/>
      <c r="E3591" s="76"/>
      <c r="F3591" s="10" t="s">
        <v>6774</v>
      </c>
      <c r="G3591" s="10">
        <v>547.44000000000005</v>
      </c>
      <c r="I3591" s="10">
        <v>7</v>
      </c>
      <c r="J3591" s="10">
        <v>0</v>
      </c>
      <c r="K3591" s="10">
        <v>12</v>
      </c>
      <c r="L3591" s="10">
        <v>4</v>
      </c>
      <c r="M3591" s="10" t="s">
        <v>18</v>
      </c>
      <c r="N3591" s="10">
        <v>864305</v>
      </c>
      <c r="O3591" s="12">
        <v>41474</v>
      </c>
      <c r="P3591" s="4" t="s">
        <v>8079</v>
      </c>
      <c r="Q3591" s="10" t="s">
        <v>31</v>
      </c>
      <c r="R3591" s="10" t="s">
        <v>8087</v>
      </c>
      <c r="S3591" s="10" t="s">
        <v>26</v>
      </c>
    </row>
    <row r="3592" spans="1:19" ht="15" hidden="1" customHeight="1" x14ac:dyDescent="0.25">
      <c r="A3592" s="10">
        <v>659038</v>
      </c>
      <c r="B3592" s="10" t="s">
        <v>27</v>
      </c>
      <c r="C3592" s="10"/>
      <c r="D3592" s="10" t="s">
        <v>8556</v>
      </c>
      <c r="E3592" s="10"/>
      <c r="F3592" s="10" t="s">
        <v>28</v>
      </c>
      <c r="G3592" s="11">
        <v>2321.33</v>
      </c>
      <c r="H3592" s="13"/>
      <c r="I3592" s="10">
        <v>4</v>
      </c>
      <c r="J3592" s="47"/>
      <c r="K3592" s="10">
        <v>4</v>
      </c>
      <c r="L3592" s="10">
        <v>4</v>
      </c>
      <c r="M3592" s="10" t="s">
        <v>18</v>
      </c>
      <c r="N3592" s="10">
        <v>790323</v>
      </c>
      <c r="O3592" s="12">
        <v>41332</v>
      </c>
      <c r="P3592" s="4" t="s">
        <v>8074</v>
      </c>
      <c r="Q3592" s="10" t="s">
        <v>75</v>
      </c>
      <c r="R3592" s="47" t="s">
        <v>8087</v>
      </c>
      <c r="S3592" s="47" t="s">
        <v>20</v>
      </c>
    </row>
    <row r="3593" spans="1:19" s="10" customFormat="1" ht="15" hidden="1" customHeight="1" x14ac:dyDescent="0.25">
      <c r="A3593" s="10">
        <v>674118</v>
      </c>
      <c r="B3593" s="10" t="s">
        <v>24</v>
      </c>
      <c r="C3593" s="76" t="s">
        <v>8316</v>
      </c>
      <c r="D3593" s="76"/>
      <c r="E3593" s="76"/>
      <c r="F3593" s="10" t="s">
        <v>5681</v>
      </c>
      <c r="G3593" s="11">
        <v>1514.8</v>
      </c>
      <c r="I3593" s="10">
        <v>7</v>
      </c>
      <c r="J3593" s="10">
        <v>0</v>
      </c>
      <c r="K3593" s="10">
        <v>15</v>
      </c>
      <c r="L3593" s="10">
        <v>4</v>
      </c>
      <c r="M3593" s="10" t="s">
        <v>45</v>
      </c>
      <c r="O3593" s="12">
        <v>41423</v>
      </c>
      <c r="P3593" s="4" t="s">
        <v>8077</v>
      </c>
      <c r="Q3593" s="10" t="s">
        <v>39</v>
      </c>
      <c r="R3593" s="10" t="s">
        <v>8088</v>
      </c>
      <c r="S3593" s="10" t="s">
        <v>26</v>
      </c>
    </row>
    <row r="3594" spans="1:19" ht="15" hidden="1" customHeight="1" x14ac:dyDescent="0.25">
      <c r="A3594" s="10">
        <v>671396</v>
      </c>
      <c r="B3594" s="10" t="s">
        <v>1221</v>
      </c>
      <c r="C3594" s="10"/>
      <c r="D3594" s="10" t="s">
        <v>8566</v>
      </c>
      <c r="E3594" s="10"/>
      <c r="F3594" s="10" t="s">
        <v>4953</v>
      </c>
      <c r="G3594" s="11">
        <v>2324.25</v>
      </c>
      <c r="H3594" s="13"/>
      <c r="I3594" s="10">
        <v>9.25</v>
      </c>
      <c r="J3594" s="10" t="s">
        <v>4954</v>
      </c>
      <c r="K3594" s="47"/>
      <c r="L3594" s="47"/>
      <c r="M3594" s="10" t="s">
        <v>18</v>
      </c>
      <c r="N3594" s="10">
        <v>815627</v>
      </c>
      <c r="O3594" s="12">
        <v>41382</v>
      </c>
      <c r="P3594" s="4" t="s">
        <v>8076</v>
      </c>
      <c r="Q3594" s="10" t="s">
        <v>164</v>
      </c>
      <c r="R3594" s="10" t="s">
        <v>8088</v>
      </c>
      <c r="S3594" s="47" t="s">
        <v>20</v>
      </c>
    </row>
    <row r="3595" spans="1:19" ht="15" hidden="1" customHeight="1" x14ac:dyDescent="0.25">
      <c r="A3595" s="10">
        <v>687886</v>
      </c>
      <c r="B3595" s="10" t="s">
        <v>1221</v>
      </c>
      <c r="C3595" s="10"/>
      <c r="D3595" s="10" t="s">
        <v>8566</v>
      </c>
      <c r="E3595" s="10"/>
      <c r="F3595" s="10" t="s">
        <v>4953</v>
      </c>
      <c r="G3595" s="11">
        <v>2324.25</v>
      </c>
      <c r="H3595" s="13"/>
      <c r="I3595" s="10">
        <v>9.25</v>
      </c>
      <c r="J3595" s="10" t="s">
        <v>4954</v>
      </c>
      <c r="K3595" s="47"/>
      <c r="L3595" s="47"/>
      <c r="M3595" s="10" t="s">
        <v>18</v>
      </c>
      <c r="N3595" s="10">
        <v>851364</v>
      </c>
      <c r="O3595" s="12">
        <v>41449</v>
      </c>
      <c r="P3595" s="4" t="s">
        <v>8078</v>
      </c>
      <c r="Q3595" s="10" t="s">
        <v>3113</v>
      </c>
      <c r="R3595" s="47" t="s">
        <v>8087</v>
      </c>
      <c r="S3595" s="47" t="s">
        <v>20</v>
      </c>
    </row>
    <row r="3596" spans="1:19" s="10" customFormat="1" ht="15" hidden="1" customHeight="1" x14ac:dyDescent="0.25">
      <c r="A3596" s="10">
        <v>687299</v>
      </c>
      <c r="B3596" s="10" t="s">
        <v>24</v>
      </c>
      <c r="C3596" s="76" t="s">
        <v>8316</v>
      </c>
      <c r="D3596" s="76"/>
      <c r="E3596" s="76"/>
      <c r="F3596" s="10" t="s">
        <v>5681</v>
      </c>
      <c r="G3596" s="11">
        <v>694.9</v>
      </c>
      <c r="I3596" s="10">
        <v>7</v>
      </c>
      <c r="J3596" s="10">
        <v>0</v>
      </c>
      <c r="K3596" s="10">
        <v>15</v>
      </c>
      <c r="L3596" s="10">
        <v>4</v>
      </c>
      <c r="M3596" s="10" t="s">
        <v>45</v>
      </c>
      <c r="O3596" s="12">
        <v>41444</v>
      </c>
      <c r="P3596" s="4" t="s">
        <v>8078</v>
      </c>
      <c r="Q3596" s="10" t="s">
        <v>34</v>
      </c>
      <c r="R3596" s="10" t="s">
        <v>8087</v>
      </c>
      <c r="S3596" s="10" t="s">
        <v>26</v>
      </c>
    </row>
    <row r="3597" spans="1:19" s="10" customFormat="1" ht="15" hidden="1" customHeight="1" x14ac:dyDescent="0.25">
      <c r="A3597" s="10">
        <v>687299</v>
      </c>
      <c r="B3597" s="10" t="s">
        <v>24</v>
      </c>
      <c r="C3597" s="76" t="s">
        <v>8316</v>
      </c>
      <c r="D3597" s="76"/>
      <c r="E3597" s="76"/>
      <c r="F3597" s="10" t="s">
        <v>8185</v>
      </c>
      <c r="G3597" s="10">
        <v>694.9</v>
      </c>
      <c r="I3597" s="10">
        <v>7</v>
      </c>
      <c r="J3597" s="10">
        <v>0</v>
      </c>
      <c r="K3597" s="10">
        <v>15</v>
      </c>
      <c r="L3597" s="10">
        <v>4</v>
      </c>
      <c r="M3597" s="10" t="s">
        <v>45</v>
      </c>
      <c r="O3597" s="12">
        <v>41460</v>
      </c>
      <c r="P3597" s="4" t="s">
        <v>8079</v>
      </c>
      <c r="Q3597" s="10" t="s">
        <v>34</v>
      </c>
      <c r="R3597" s="10" t="s">
        <v>8087</v>
      </c>
      <c r="S3597" s="10" t="s">
        <v>26</v>
      </c>
    </row>
    <row r="3598" spans="1:19" s="10" customFormat="1" ht="15" hidden="1" customHeight="1" x14ac:dyDescent="0.25">
      <c r="A3598" s="10">
        <v>626280</v>
      </c>
      <c r="B3598" s="10" t="s">
        <v>372</v>
      </c>
      <c r="C3598" s="76" t="s">
        <v>8316</v>
      </c>
      <c r="D3598" s="76"/>
      <c r="E3598" s="76"/>
      <c r="F3598" s="10" t="s">
        <v>956</v>
      </c>
      <c r="G3598" s="11">
        <v>2371</v>
      </c>
      <c r="I3598" s="10">
        <v>7</v>
      </c>
      <c r="J3598" s="10">
        <v>0</v>
      </c>
      <c r="K3598" s="10">
        <v>16</v>
      </c>
      <c r="L3598" s="10">
        <v>1.9</v>
      </c>
      <c r="M3598" s="10" t="s">
        <v>45</v>
      </c>
      <c r="O3598" s="12">
        <v>41198</v>
      </c>
      <c r="P3598" s="4" t="s">
        <v>8070</v>
      </c>
      <c r="Q3598" s="10" t="s">
        <v>52</v>
      </c>
      <c r="R3598" s="10" t="s">
        <v>8088</v>
      </c>
      <c r="S3598" s="10" t="s">
        <v>26</v>
      </c>
    </row>
    <row r="3599" spans="1:19" ht="15" hidden="1" customHeight="1" x14ac:dyDescent="0.25">
      <c r="A3599" s="10">
        <v>675078</v>
      </c>
      <c r="B3599" s="10" t="s">
        <v>1234</v>
      </c>
      <c r="C3599" s="10"/>
      <c r="D3599" s="10"/>
      <c r="E3599" s="10"/>
      <c r="F3599" s="10" t="s">
        <v>5478</v>
      </c>
      <c r="G3599" s="11">
        <v>3157.5</v>
      </c>
      <c r="H3599" s="13"/>
      <c r="I3599" s="10" t="s">
        <v>636</v>
      </c>
      <c r="J3599" s="10">
        <v>17</v>
      </c>
      <c r="K3599" s="10" t="s">
        <v>5479</v>
      </c>
      <c r="L3599" s="47"/>
      <c r="M3599" s="10" t="s">
        <v>45</v>
      </c>
      <c r="N3599" s="10"/>
      <c r="O3599" s="12">
        <v>41410</v>
      </c>
      <c r="P3599" s="4" t="s">
        <v>8077</v>
      </c>
      <c r="Q3599" s="10" t="s">
        <v>34</v>
      </c>
      <c r="R3599" s="10" t="s">
        <v>8088</v>
      </c>
      <c r="S3599" s="47" t="s">
        <v>20</v>
      </c>
    </row>
    <row r="3600" spans="1:19" ht="15" hidden="1" customHeight="1" x14ac:dyDescent="0.25">
      <c r="A3600" s="10">
        <v>675079</v>
      </c>
      <c r="B3600" s="10" t="s">
        <v>1234</v>
      </c>
      <c r="C3600" s="10"/>
      <c r="D3600" s="10"/>
      <c r="E3600" s="10"/>
      <c r="F3600" s="10" t="s">
        <v>5480</v>
      </c>
      <c r="G3600" s="11">
        <v>813</v>
      </c>
      <c r="H3600" s="13"/>
      <c r="I3600" s="10" t="s">
        <v>294</v>
      </c>
      <c r="J3600" s="10" t="s">
        <v>5481</v>
      </c>
      <c r="K3600" s="47"/>
      <c r="L3600" s="47"/>
      <c r="M3600" s="10" t="s">
        <v>45</v>
      </c>
      <c r="N3600" s="10"/>
      <c r="O3600" s="12">
        <v>41410</v>
      </c>
      <c r="P3600" s="4" t="s">
        <v>8077</v>
      </c>
      <c r="Q3600" s="10" t="s">
        <v>164</v>
      </c>
      <c r="R3600" s="10" t="s">
        <v>8088</v>
      </c>
      <c r="S3600" s="47" t="s">
        <v>20</v>
      </c>
    </row>
    <row r="3601" spans="1:19" ht="15" hidden="1" customHeight="1" x14ac:dyDescent="0.25">
      <c r="A3601" s="10">
        <v>675138</v>
      </c>
      <c r="B3601" s="10" t="s">
        <v>5482</v>
      </c>
      <c r="C3601" s="10"/>
      <c r="D3601" s="10"/>
      <c r="E3601" s="10"/>
      <c r="F3601" s="10" t="s">
        <v>5483</v>
      </c>
      <c r="G3601" s="11">
        <v>6766.25</v>
      </c>
      <c r="H3601" s="13"/>
      <c r="I3601" s="10" t="s">
        <v>5484</v>
      </c>
      <c r="J3601" s="10">
        <v>15.7</v>
      </c>
      <c r="K3601" s="47"/>
      <c r="L3601" s="47"/>
      <c r="M3601" s="10" t="s">
        <v>45</v>
      </c>
      <c r="N3601" s="10"/>
      <c r="O3601" s="12">
        <v>41410</v>
      </c>
      <c r="P3601" s="4" t="s">
        <v>8077</v>
      </c>
      <c r="Q3601" s="10" t="s">
        <v>2490</v>
      </c>
      <c r="R3601" s="10" t="s">
        <v>8088</v>
      </c>
      <c r="S3601" s="47" t="s">
        <v>20</v>
      </c>
    </row>
    <row r="3602" spans="1:19" ht="15" hidden="1" customHeight="1" x14ac:dyDescent="0.25">
      <c r="A3602" s="10">
        <v>675144</v>
      </c>
      <c r="B3602" s="10" t="s">
        <v>3649</v>
      </c>
      <c r="C3602" s="10"/>
      <c r="D3602" s="10"/>
      <c r="E3602" s="10"/>
      <c r="F3602" s="10" t="s">
        <v>5485</v>
      </c>
      <c r="G3602" s="11">
        <v>405</v>
      </c>
      <c r="H3602" s="13"/>
      <c r="I3602" s="10" t="s">
        <v>5486</v>
      </c>
      <c r="J3602" s="47"/>
      <c r="K3602" s="47"/>
      <c r="L3602" s="47"/>
      <c r="M3602" s="10" t="s">
        <v>45</v>
      </c>
      <c r="N3602" s="10"/>
      <c r="O3602" s="12">
        <v>41410</v>
      </c>
      <c r="P3602" s="4" t="s">
        <v>8077</v>
      </c>
      <c r="Q3602" s="10" t="s">
        <v>25</v>
      </c>
      <c r="R3602" s="10" t="s">
        <v>8088</v>
      </c>
      <c r="S3602" s="47" t="s">
        <v>20</v>
      </c>
    </row>
    <row r="3603" spans="1:19" ht="15" hidden="1" customHeight="1" x14ac:dyDescent="0.25">
      <c r="A3603" s="10">
        <v>675146</v>
      </c>
      <c r="B3603" s="10" t="s">
        <v>64</v>
      </c>
      <c r="C3603" s="10"/>
      <c r="D3603" s="10"/>
      <c r="E3603" s="10"/>
      <c r="F3603" s="10" t="s">
        <v>5487</v>
      </c>
      <c r="G3603" s="11">
        <v>4524</v>
      </c>
      <c r="H3603" s="13"/>
      <c r="I3603" s="10" t="s">
        <v>108</v>
      </c>
      <c r="J3603" s="10" t="s">
        <v>5488</v>
      </c>
      <c r="K3603" s="47"/>
      <c r="L3603" s="47"/>
      <c r="M3603" s="10" t="s">
        <v>45</v>
      </c>
      <c r="N3603" s="10"/>
      <c r="O3603" s="12">
        <v>41410</v>
      </c>
      <c r="P3603" s="4" t="s">
        <v>8077</v>
      </c>
      <c r="Q3603" s="10" t="s">
        <v>47</v>
      </c>
      <c r="R3603" s="10" t="s">
        <v>8088</v>
      </c>
      <c r="S3603" s="47" t="s">
        <v>20</v>
      </c>
    </row>
    <row r="3604" spans="1:19" ht="15" hidden="1" customHeight="1" x14ac:dyDescent="0.25">
      <c r="A3604" s="10">
        <v>675163</v>
      </c>
      <c r="B3604" s="10" t="s">
        <v>130</v>
      </c>
      <c r="C3604" s="10"/>
      <c r="D3604" s="10"/>
      <c r="E3604" s="10"/>
      <c r="F3604" s="10" t="s">
        <v>5489</v>
      </c>
      <c r="G3604" s="11">
        <v>2434.5</v>
      </c>
      <c r="H3604" s="13"/>
      <c r="I3604" s="10" t="s">
        <v>294</v>
      </c>
      <c r="J3604" s="10" t="s">
        <v>5490</v>
      </c>
      <c r="K3604" s="47"/>
      <c r="L3604" s="47"/>
      <c r="M3604" s="10" t="s">
        <v>45</v>
      </c>
      <c r="N3604" s="10"/>
      <c r="O3604" s="12">
        <v>41410</v>
      </c>
      <c r="P3604" s="4" t="s">
        <v>8077</v>
      </c>
      <c r="Q3604" s="10" t="s">
        <v>164</v>
      </c>
      <c r="R3604" s="10" t="s">
        <v>8088</v>
      </c>
      <c r="S3604" s="47" t="s">
        <v>20</v>
      </c>
    </row>
    <row r="3605" spans="1:19" ht="15" hidden="1" customHeight="1" x14ac:dyDescent="0.25">
      <c r="A3605" s="10">
        <v>675188</v>
      </c>
      <c r="B3605" s="10" t="s">
        <v>159</v>
      </c>
      <c r="C3605" s="10"/>
      <c r="D3605" s="10"/>
      <c r="E3605" s="10"/>
      <c r="F3605" s="10" t="s">
        <v>5491</v>
      </c>
      <c r="G3605" s="11">
        <v>0</v>
      </c>
      <c r="H3605" s="13"/>
      <c r="I3605" s="10">
        <v>2.75</v>
      </c>
      <c r="J3605" s="10" t="s">
        <v>5492</v>
      </c>
      <c r="K3605" s="47"/>
      <c r="L3605" s="47"/>
      <c r="M3605" s="10" t="s">
        <v>45</v>
      </c>
      <c r="N3605" s="10"/>
      <c r="O3605" s="12">
        <v>41410</v>
      </c>
      <c r="P3605" s="4" t="s">
        <v>8077</v>
      </c>
      <c r="Q3605" s="10" t="s">
        <v>29</v>
      </c>
      <c r="R3605" s="10" t="s">
        <v>8088</v>
      </c>
      <c r="S3605" s="47" t="s">
        <v>20</v>
      </c>
    </row>
    <row r="3606" spans="1:19" ht="15" hidden="1" customHeight="1" x14ac:dyDescent="0.25">
      <c r="A3606" s="10">
        <v>675199</v>
      </c>
      <c r="B3606" s="10" t="s">
        <v>356</v>
      </c>
      <c r="C3606" s="10"/>
      <c r="D3606" s="10"/>
      <c r="E3606" s="10"/>
      <c r="F3606" s="10" t="s">
        <v>5493</v>
      </c>
      <c r="G3606" s="11">
        <v>2949</v>
      </c>
      <c r="H3606" s="13"/>
      <c r="I3606" s="10">
        <v>17</v>
      </c>
      <c r="J3606" s="10" t="s">
        <v>5494</v>
      </c>
      <c r="K3606" s="47"/>
      <c r="L3606" s="47"/>
      <c r="M3606" s="10" t="s">
        <v>45</v>
      </c>
      <c r="N3606" s="10"/>
      <c r="O3606" s="12">
        <v>41410</v>
      </c>
      <c r="P3606" s="4" t="s">
        <v>8077</v>
      </c>
      <c r="Q3606" s="10" t="s">
        <v>42</v>
      </c>
      <c r="R3606" s="10" t="s">
        <v>8088</v>
      </c>
      <c r="S3606" s="47" t="s">
        <v>20</v>
      </c>
    </row>
    <row r="3607" spans="1:19" ht="15" hidden="1" customHeight="1" x14ac:dyDescent="0.25">
      <c r="A3607" s="10">
        <v>675201</v>
      </c>
      <c r="B3607" s="10" t="s">
        <v>2017</v>
      </c>
      <c r="C3607" s="10"/>
      <c r="D3607" s="10"/>
      <c r="E3607" s="10"/>
      <c r="F3607" s="10" t="s">
        <v>5495</v>
      </c>
      <c r="G3607" s="11">
        <v>1187</v>
      </c>
      <c r="H3607" s="13"/>
      <c r="I3607" s="10">
        <v>4</v>
      </c>
      <c r="J3607" s="10" t="s">
        <v>5496</v>
      </c>
      <c r="K3607" s="47"/>
      <c r="L3607" s="47"/>
      <c r="M3607" s="10" t="s">
        <v>45</v>
      </c>
      <c r="N3607" s="10"/>
      <c r="O3607" s="12">
        <v>41410</v>
      </c>
      <c r="P3607" s="4" t="s">
        <v>8077</v>
      </c>
      <c r="Q3607" s="10" t="s">
        <v>288</v>
      </c>
      <c r="R3607" s="10" t="s">
        <v>8088</v>
      </c>
      <c r="S3607" s="47" t="s">
        <v>20</v>
      </c>
    </row>
    <row r="3608" spans="1:19" ht="15" hidden="1" customHeight="1" x14ac:dyDescent="0.25">
      <c r="A3608" s="10">
        <v>675203</v>
      </c>
      <c r="B3608" s="10" t="s">
        <v>2017</v>
      </c>
      <c r="C3608" s="10"/>
      <c r="D3608" s="10"/>
      <c r="E3608" s="10"/>
      <c r="F3608" s="10" t="s">
        <v>5497</v>
      </c>
      <c r="G3608" s="11">
        <v>1378.5</v>
      </c>
      <c r="H3608" s="13"/>
      <c r="I3608" s="10">
        <v>6</v>
      </c>
      <c r="J3608" s="10" t="s">
        <v>5498</v>
      </c>
      <c r="K3608" s="47"/>
      <c r="L3608" s="47"/>
      <c r="M3608" s="10" t="s">
        <v>45</v>
      </c>
      <c r="N3608" s="10"/>
      <c r="O3608" s="12">
        <v>41410</v>
      </c>
      <c r="P3608" s="4" t="s">
        <v>8077</v>
      </c>
      <c r="Q3608" s="10" t="s">
        <v>288</v>
      </c>
      <c r="R3608" s="10" t="s">
        <v>8088</v>
      </c>
      <c r="S3608" s="47" t="s">
        <v>20</v>
      </c>
    </row>
    <row r="3609" spans="1:19" ht="15" hidden="1" customHeight="1" x14ac:dyDescent="0.25">
      <c r="A3609" s="10">
        <v>675206</v>
      </c>
      <c r="B3609" s="10" t="s">
        <v>2017</v>
      </c>
      <c r="C3609" s="10"/>
      <c r="D3609" s="10"/>
      <c r="E3609" s="10"/>
      <c r="F3609" s="10" t="s">
        <v>5499</v>
      </c>
      <c r="G3609" s="11">
        <v>1545.5</v>
      </c>
      <c r="H3609" s="13"/>
      <c r="I3609" s="10">
        <v>8</v>
      </c>
      <c r="J3609" s="10" t="s">
        <v>5500</v>
      </c>
      <c r="K3609" s="47"/>
      <c r="L3609" s="47"/>
      <c r="M3609" s="10" t="s">
        <v>45</v>
      </c>
      <c r="N3609" s="10"/>
      <c r="O3609" s="12">
        <v>41410</v>
      </c>
      <c r="P3609" s="4" t="s">
        <v>8077</v>
      </c>
      <c r="Q3609" s="10" t="s">
        <v>288</v>
      </c>
      <c r="R3609" s="10" t="s">
        <v>8088</v>
      </c>
      <c r="S3609" s="47" t="s">
        <v>20</v>
      </c>
    </row>
    <row r="3610" spans="1:19" ht="15" hidden="1" customHeight="1" x14ac:dyDescent="0.25">
      <c r="A3610" s="10">
        <v>675209</v>
      </c>
      <c r="B3610" s="10" t="s">
        <v>2017</v>
      </c>
      <c r="C3610" s="10"/>
      <c r="D3610" s="10"/>
      <c r="E3610" s="10"/>
      <c r="F3610" s="10" t="s">
        <v>5501</v>
      </c>
      <c r="G3610" s="11">
        <v>1819</v>
      </c>
      <c r="H3610" s="13"/>
      <c r="I3610" s="10">
        <v>10</v>
      </c>
      <c r="J3610" s="10" t="s">
        <v>5502</v>
      </c>
      <c r="K3610" s="47"/>
      <c r="L3610" s="47"/>
      <c r="M3610" s="10" t="s">
        <v>45</v>
      </c>
      <c r="N3610" s="10"/>
      <c r="O3610" s="12">
        <v>41410</v>
      </c>
      <c r="P3610" s="4" t="s">
        <v>8077</v>
      </c>
      <c r="Q3610" s="10" t="s">
        <v>288</v>
      </c>
      <c r="R3610" s="10" t="s">
        <v>8088</v>
      </c>
      <c r="S3610" s="47" t="s">
        <v>20</v>
      </c>
    </row>
    <row r="3611" spans="1:19" ht="15" hidden="1" customHeight="1" x14ac:dyDescent="0.25">
      <c r="A3611" s="10">
        <v>675234</v>
      </c>
      <c r="B3611" s="10" t="s">
        <v>5503</v>
      </c>
      <c r="C3611" s="10"/>
      <c r="D3611" s="10"/>
      <c r="E3611" s="10"/>
      <c r="F3611" s="10" t="s">
        <v>5504</v>
      </c>
      <c r="G3611" s="11">
        <v>905</v>
      </c>
      <c r="H3611" s="13"/>
      <c r="I3611" s="10">
        <v>4.125</v>
      </c>
      <c r="J3611" s="47"/>
      <c r="K3611" s="10">
        <v>9.5</v>
      </c>
      <c r="L3611" s="10">
        <v>1.5</v>
      </c>
      <c r="M3611" s="10" t="s">
        <v>45</v>
      </c>
      <c r="N3611" s="10"/>
      <c r="O3611" s="12">
        <v>41410</v>
      </c>
      <c r="P3611" s="4" t="s">
        <v>8077</v>
      </c>
      <c r="Q3611" s="10" t="s">
        <v>414</v>
      </c>
      <c r="R3611" s="10" t="s">
        <v>8088</v>
      </c>
      <c r="S3611" s="47" t="s">
        <v>20</v>
      </c>
    </row>
    <row r="3612" spans="1:19" s="10" customFormat="1" ht="15" hidden="1" customHeight="1" x14ac:dyDescent="0.25">
      <c r="A3612" s="10">
        <v>640173</v>
      </c>
      <c r="B3612" s="10" t="s">
        <v>2184</v>
      </c>
      <c r="C3612" s="76" t="s">
        <v>8316</v>
      </c>
      <c r="D3612" s="76"/>
      <c r="E3612" s="76"/>
      <c r="F3612" s="10" t="s">
        <v>2185</v>
      </c>
      <c r="G3612" s="11">
        <v>880.8</v>
      </c>
      <c r="I3612" s="10">
        <v>7</v>
      </c>
      <c r="J3612" s="10">
        <v>0</v>
      </c>
      <c r="K3612" s="10">
        <v>16</v>
      </c>
      <c r="L3612" s="10">
        <v>2</v>
      </c>
      <c r="M3612" s="10" t="s">
        <v>18</v>
      </c>
      <c r="N3612" s="10">
        <v>755071</v>
      </c>
      <c r="O3612" s="12">
        <v>41253</v>
      </c>
      <c r="P3612" s="4" t="s">
        <v>8072</v>
      </c>
      <c r="Q3612" s="10" t="s">
        <v>19</v>
      </c>
      <c r="R3612" s="10" t="s">
        <v>8088</v>
      </c>
      <c r="S3612" s="10" t="s">
        <v>26</v>
      </c>
    </row>
    <row r="3613" spans="1:19" s="10" customFormat="1" ht="15" hidden="1" customHeight="1" x14ac:dyDescent="0.25">
      <c r="A3613" s="10">
        <v>654611</v>
      </c>
      <c r="B3613" s="10" t="s">
        <v>1259</v>
      </c>
      <c r="C3613" s="76" t="s">
        <v>8316</v>
      </c>
      <c r="D3613" s="76"/>
      <c r="E3613" s="76"/>
      <c r="F3613" s="10" t="s">
        <v>3852</v>
      </c>
      <c r="G3613" s="11">
        <v>2680.5</v>
      </c>
      <c r="I3613" s="10">
        <v>7</v>
      </c>
      <c r="J3613" s="10">
        <v>0</v>
      </c>
      <c r="K3613" s="10">
        <v>17</v>
      </c>
      <c r="L3613" s="10">
        <v>4</v>
      </c>
      <c r="M3613" s="10" t="s">
        <v>45</v>
      </c>
      <c r="O3613" s="12">
        <v>41330</v>
      </c>
      <c r="P3613" s="4" t="s">
        <v>8074</v>
      </c>
      <c r="Q3613" s="10" t="s">
        <v>52</v>
      </c>
      <c r="R3613" s="10" t="s">
        <v>8088</v>
      </c>
      <c r="S3613" s="10" t="s">
        <v>26</v>
      </c>
    </row>
    <row r="3614" spans="1:19" s="10" customFormat="1" ht="15" hidden="1" customHeight="1" x14ac:dyDescent="0.25">
      <c r="A3614" s="10">
        <v>626283</v>
      </c>
      <c r="B3614" s="10" t="s">
        <v>372</v>
      </c>
      <c r="C3614" s="76" t="s">
        <v>8316</v>
      </c>
      <c r="D3614" s="76"/>
      <c r="E3614" s="76"/>
      <c r="F3614" s="10" t="s">
        <v>957</v>
      </c>
      <c r="G3614" s="11">
        <v>3246</v>
      </c>
      <c r="I3614" s="10">
        <v>7</v>
      </c>
      <c r="J3614" s="10">
        <v>0</v>
      </c>
      <c r="K3614" s="10">
        <v>22</v>
      </c>
      <c r="L3614" s="10">
        <v>1.9</v>
      </c>
      <c r="M3614" s="10" t="s">
        <v>45</v>
      </c>
      <c r="O3614" s="12">
        <v>41198</v>
      </c>
      <c r="P3614" s="4" t="s">
        <v>8070</v>
      </c>
      <c r="Q3614" s="10" t="s">
        <v>52</v>
      </c>
      <c r="R3614" s="10" t="s">
        <v>8088</v>
      </c>
      <c r="S3614" s="10" t="s">
        <v>26</v>
      </c>
    </row>
    <row r="3615" spans="1:19" s="10" customFormat="1" ht="15" hidden="1" customHeight="1" x14ac:dyDescent="0.25">
      <c r="A3615" s="10">
        <v>663958</v>
      </c>
      <c r="B3615" s="10" t="s">
        <v>381</v>
      </c>
      <c r="C3615" s="76" t="s">
        <v>8316</v>
      </c>
      <c r="D3615" s="76"/>
      <c r="E3615" s="76"/>
      <c r="F3615" s="10" t="s">
        <v>4560</v>
      </c>
      <c r="G3615" s="11">
        <v>706.4</v>
      </c>
      <c r="I3615" s="10">
        <v>8</v>
      </c>
      <c r="J3615" s="10">
        <v>0</v>
      </c>
      <c r="K3615" s="10">
        <v>10</v>
      </c>
      <c r="L3615" s="10">
        <v>1.5</v>
      </c>
      <c r="M3615" s="10" t="s">
        <v>45</v>
      </c>
      <c r="O3615" s="12">
        <v>41366</v>
      </c>
      <c r="P3615" s="4" t="s">
        <v>8076</v>
      </c>
      <c r="Q3615" s="10" t="s">
        <v>42</v>
      </c>
      <c r="R3615" s="10" t="s">
        <v>8088</v>
      </c>
      <c r="S3615" s="10" t="s">
        <v>26</v>
      </c>
    </row>
    <row r="3616" spans="1:19" s="10" customFormat="1" ht="15" hidden="1" customHeight="1" x14ac:dyDescent="0.25">
      <c r="A3616" s="10">
        <v>666493</v>
      </c>
      <c r="B3616" s="10" t="s">
        <v>239</v>
      </c>
      <c r="C3616" s="76" t="s">
        <v>8316</v>
      </c>
      <c r="D3616" s="76"/>
      <c r="E3616" s="76"/>
      <c r="F3616" s="10" t="s">
        <v>4815</v>
      </c>
      <c r="G3616" s="11">
        <v>781</v>
      </c>
      <c r="I3616" s="10">
        <v>8</v>
      </c>
      <c r="J3616" s="10">
        <v>0</v>
      </c>
      <c r="K3616" s="10">
        <v>10</v>
      </c>
      <c r="L3616" s="10">
        <v>1.5</v>
      </c>
      <c r="M3616" s="10" t="s">
        <v>45</v>
      </c>
      <c r="O3616" s="12">
        <v>41375</v>
      </c>
      <c r="P3616" s="4" t="s">
        <v>8076</v>
      </c>
      <c r="Q3616" s="10" t="s">
        <v>103</v>
      </c>
      <c r="R3616" s="10" t="s">
        <v>8088</v>
      </c>
      <c r="S3616" s="10" t="s">
        <v>26</v>
      </c>
    </row>
    <row r="3617" spans="1:19" ht="15" hidden="1" customHeight="1" x14ac:dyDescent="0.25">
      <c r="A3617" s="10">
        <v>675362</v>
      </c>
      <c r="B3617" s="10" t="s">
        <v>208</v>
      </c>
      <c r="C3617" s="10"/>
      <c r="D3617" s="10"/>
      <c r="E3617" s="10"/>
      <c r="F3617" s="10" t="s">
        <v>5507</v>
      </c>
      <c r="G3617" s="11">
        <v>2202.3000000000002</v>
      </c>
      <c r="H3617" s="13"/>
      <c r="I3617" s="10">
        <v>40</v>
      </c>
      <c r="J3617" s="10" t="s">
        <v>5508</v>
      </c>
      <c r="K3617" s="47"/>
      <c r="L3617" s="47"/>
      <c r="M3617" s="10" t="s">
        <v>45</v>
      </c>
      <c r="N3617" s="10"/>
      <c r="O3617" s="12">
        <v>41411</v>
      </c>
      <c r="P3617" s="4" t="s">
        <v>8077</v>
      </c>
      <c r="Q3617" s="10" t="s">
        <v>29</v>
      </c>
      <c r="R3617" s="10" t="s">
        <v>8088</v>
      </c>
      <c r="S3617" s="47" t="s">
        <v>20</v>
      </c>
    </row>
    <row r="3618" spans="1:19" ht="15" hidden="1" customHeight="1" x14ac:dyDescent="0.25">
      <c r="A3618" s="10">
        <v>675414</v>
      </c>
      <c r="B3618" s="10" t="s">
        <v>5509</v>
      </c>
      <c r="C3618" s="10"/>
      <c r="D3618" s="10"/>
      <c r="E3618" s="10"/>
      <c r="F3618" s="10" t="s">
        <v>5510</v>
      </c>
      <c r="G3618" s="11">
        <v>0</v>
      </c>
      <c r="H3618" s="13"/>
      <c r="I3618" s="10">
        <v>18</v>
      </c>
      <c r="J3618" s="10" t="s">
        <v>5511</v>
      </c>
      <c r="K3618" s="47"/>
      <c r="L3618" s="47"/>
      <c r="M3618" s="10" t="s">
        <v>45</v>
      </c>
      <c r="N3618" s="10"/>
      <c r="O3618" s="12">
        <v>41411</v>
      </c>
      <c r="P3618" s="4" t="s">
        <v>8077</v>
      </c>
      <c r="Q3618" s="10" t="s">
        <v>987</v>
      </c>
      <c r="R3618" s="10" t="s">
        <v>8088</v>
      </c>
      <c r="S3618" s="47" t="s">
        <v>20</v>
      </c>
    </row>
    <row r="3619" spans="1:19" ht="15" hidden="1" customHeight="1" x14ac:dyDescent="0.25">
      <c r="A3619" s="10">
        <v>675493</v>
      </c>
      <c r="B3619" s="10" t="s">
        <v>391</v>
      </c>
      <c r="C3619" s="10"/>
      <c r="D3619" s="10"/>
      <c r="E3619" s="10"/>
      <c r="F3619" s="10" t="s">
        <v>5512</v>
      </c>
      <c r="G3619" s="11">
        <v>11050</v>
      </c>
      <c r="H3619" s="13"/>
      <c r="I3619" s="10">
        <v>10</v>
      </c>
      <c r="J3619" s="10">
        <v>8</v>
      </c>
      <c r="K3619" s="10" t="s">
        <v>5513</v>
      </c>
      <c r="L3619" s="47"/>
      <c r="M3619" s="10" t="s">
        <v>45</v>
      </c>
      <c r="N3619" s="10"/>
      <c r="O3619" s="12">
        <v>41411</v>
      </c>
      <c r="P3619" s="4" t="s">
        <v>8077</v>
      </c>
      <c r="Q3619" s="10" t="s">
        <v>140</v>
      </c>
      <c r="R3619" s="47" t="s">
        <v>8087</v>
      </c>
      <c r="S3619" s="47" t="s">
        <v>20</v>
      </c>
    </row>
    <row r="3620" spans="1:19" s="10" customFormat="1" ht="15" hidden="1" customHeight="1" x14ac:dyDescent="0.25">
      <c r="A3620" s="10">
        <v>629111</v>
      </c>
      <c r="B3620" s="10" t="s">
        <v>275</v>
      </c>
      <c r="C3620" s="76" t="s">
        <v>8316</v>
      </c>
      <c r="D3620" s="76"/>
      <c r="E3620" s="76"/>
      <c r="F3620" s="10" t="s">
        <v>1212</v>
      </c>
      <c r="G3620" s="11">
        <v>519.67999999999995</v>
      </c>
      <c r="I3620" s="10">
        <v>8</v>
      </c>
      <c r="J3620" s="10">
        <v>0</v>
      </c>
      <c r="K3620" s="10">
        <v>10</v>
      </c>
      <c r="L3620" s="10">
        <v>1.5</v>
      </c>
      <c r="M3620" s="10" t="s">
        <v>45</v>
      </c>
      <c r="O3620" s="12">
        <v>41211</v>
      </c>
      <c r="P3620" s="4" t="s">
        <v>8070</v>
      </c>
      <c r="Q3620" s="10" t="s">
        <v>103</v>
      </c>
      <c r="R3620" s="10" t="s">
        <v>8088</v>
      </c>
      <c r="S3620" s="10" t="s">
        <v>26</v>
      </c>
    </row>
    <row r="3621" spans="1:19" s="10" customFormat="1" ht="15" hidden="1" customHeight="1" x14ac:dyDescent="0.25">
      <c r="A3621" s="10">
        <v>697290</v>
      </c>
      <c r="B3621" s="10" t="s">
        <v>554</v>
      </c>
      <c r="C3621" s="76" t="s">
        <v>8316</v>
      </c>
      <c r="D3621" s="76"/>
      <c r="E3621" s="76"/>
      <c r="F3621" s="10" t="s">
        <v>7189</v>
      </c>
      <c r="G3621" s="10">
        <v>4721.8599999999997</v>
      </c>
      <c r="I3621" s="10">
        <v>8</v>
      </c>
      <c r="J3621" s="10">
        <v>0</v>
      </c>
      <c r="K3621" s="10">
        <v>10</v>
      </c>
      <c r="L3621" s="10">
        <v>1.5</v>
      </c>
      <c r="M3621" s="10" t="s">
        <v>45</v>
      </c>
      <c r="O3621" s="12">
        <v>41505</v>
      </c>
      <c r="P3621" s="4" t="s">
        <v>8080</v>
      </c>
      <c r="Q3621" s="10" t="s">
        <v>3113</v>
      </c>
      <c r="R3621" s="10" t="s">
        <v>8088</v>
      </c>
      <c r="S3621" s="10" t="s">
        <v>26</v>
      </c>
    </row>
    <row r="3622" spans="1:19" s="10" customFormat="1" ht="15" hidden="1" customHeight="1" x14ac:dyDescent="0.25">
      <c r="A3622" s="10">
        <v>686576</v>
      </c>
      <c r="B3622" s="10" t="s">
        <v>1221</v>
      </c>
      <c r="C3622" s="76" t="s">
        <v>8316</v>
      </c>
      <c r="D3622" s="76"/>
      <c r="E3622" s="76"/>
      <c r="F3622" s="10" t="s">
        <v>6074</v>
      </c>
      <c r="G3622" s="11">
        <v>783.75</v>
      </c>
      <c r="I3622" s="10">
        <v>8</v>
      </c>
      <c r="J3622" s="10">
        <v>0</v>
      </c>
      <c r="K3622" s="10">
        <v>10</v>
      </c>
      <c r="L3622" s="10">
        <v>2</v>
      </c>
      <c r="M3622" s="10" t="s">
        <v>45</v>
      </c>
      <c r="O3622" s="12">
        <v>41442</v>
      </c>
      <c r="P3622" s="4" t="s">
        <v>8078</v>
      </c>
      <c r="Q3622" s="10" t="s">
        <v>34</v>
      </c>
      <c r="R3622" s="10" t="s">
        <v>8088</v>
      </c>
      <c r="S3622" s="10" t="s">
        <v>26</v>
      </c>
    </row>
    <row r="3623" spans="1:19" ht="15" hidden="1" customHeight="1" x14ac:dyDescent="0.25">
      <c r="A3623" s="10">
        <v>675679</v>
      </c>
      <c r="B3623" s="10" t="s">
        <v>2512</v>
      </c>
      <c r="C3623" s="10"/>
      <c r="D3623" s="10"/>
      <c r="E3623" s="10"/>
      <c r="F3623" s="10" t="s">
        <v>5516</v>
      </c>
      <c r="G3623" s="11">
        <v>2763.75</v>
      </c>
      <c r="H3623" s="13"/>
      <c r="I3623" s="10" t="s">
        <v>343</v>
      </c>
      <c r="J3623" s="10" t="s">
        <v>5517</v>
      </c>
      <c r="K3623" s="47"/>
      <c r="L3623" s="47"/>
      <c r="M3623" s="10" t="s">
        <v>45</v>
      </c>
      <c r="N3623" s="10"/>
      <c r="O3623" s="12">
        <v>41411</v>
      </c>
      <c r="P3623" s="4" t="s">
        <v>8077</v>
      </c>
      <c r="Q3623" s="10" t="s">
        <v>52</v>
      </c>
      <c r="R3623" s="10" t="s">
        <v>8088</v>
      </c>
      <c r="S3623" s="47" t="s">
        <v>20</v>
      </c>
    </row>
    <row r="3624" spans="1:19" ht="15" hidden="1" customHeight="1" x14ac:dyDescent="0.25">
      <c r="A3624" s="10">
        <v>675683</v>
      </c>
      <c r="B3624" s="10" t="s">
        <v>2512</v>
      </c>
      <c r="C3624" s="10"/>
      <c r="D3624" s="10"/>
      <c r="E3624" s="10"/>
      <c r="F3624" s="10" t="s">
        <v>5518</v>
      </c>
      <c r="G3624" s="11">
        <v>2928.75</v>
      </c>
      <c r="H3624" s="13"/>
      <c r="I3624" s="10" t="s">
        <v>343</v>
      </c>
      <c r="J3624" s="10" t="s">
        <v>5519</v>
      </c>
      <c r="K3624" s="47"/>
      <c r="L3624" s="47"/>
      <c r="M3624" s="10" t="s">
        <v>45</v>
      </c>
      <c r="N3624" s="10"/>
      <c r="O3624" s="12">
        <v>41411</v>
      </c>
      <c r="P3624" s="4" t="s">
        <v>8077</v>
      </c>
      <c r="Q3624" s="10" t="s">
        <v>52</v>
      </c>
      <c r="R3624" s="10" t="s">
        <v>8088</v>
      </c>
      <c r="S3624" s="47" t="s">
        <v>20</v>
      </c>
    </row>
    <row r="3625" spans="1:19" ht="15" hidden="1" customHeight="1" x14ac:dyDescent="0.25">
      <c r="A3625" s="10">
        <v>675685</v>
      </c>
      <c r="B3625" s="10" t="s">
        <v>2512</v>
      </c>
      <c r="C3625" s="10"/>
      <c r="D3625" s="10"/>
      <c r="E3625" s="10"/>
      <c r="F3625" s="10" t="s">
        <v>5520</v>
      </c>
      <c r="G3625" s="11">
        <v>3182.5</v>
      </c>
      <c r="H3625" s="13"/>
      <c r="I3625" s="10" t="s">
        <v>151</v>
      </c>
      <c r="J3625" s="10" t="s">
        <v>5521</v>
      </c>
      <c r="K3625" s="47"/>
      <c r="L3625" s="47"/>
      <c r="M3625" s="10" t="s">
        <v>45</v>
      </c>
      <c r="N3625" s="10"/>
      <c r="O3625" s="12">
        <v>41411</v>
      </c>
      <c r="P3625" s="4" t="s">
        <v>8077</v>
      </c>
      <c r="Q3625" s="10" t="s">
        <v>52</v>
      </c>
      <c r="R3625" s="10" t="s">
        <v>8088</v>
      </c>
      <c r="S3625" s="47" t="s">
        <v>20</v>
      </c>
    </row>
    <row r="3626" spans="1:19" ht="15" hidden="1" customHeight="1" x14ac:dyDescent="0.25">
      <c r="A3626" s="10">
        <v>675687</v>
      </c>
      <c r="B3626" s="10" t="s">
        <v>5522</v>
      </c>
      <c r="C3626" s="10"/>
      <c r="D3626" s="10"/>
      <c r="E3626" s="10"/>
      <c r="F3626" s="10" t="s">
        <v>5523</v>
      </c>
      <c r="G3626" s="11">
        <v>1410.5</v>
      </c>
      <c r="H3626" s="13"/>
      <c r="I3626" s="10" t="s">
        <v>5524</v>
      </c>
      <c r="J3626" s="10" t="s">
        <v>5525</v>
      </c>
      <c r="K3626" s="47"/>
      <c r="L3626" s="47"/>
      <c r="M3626" s="10" t="s">
        <v>45</v>
      </c>
      <c r="N3626" s="10"/>
      <c r="O3626" s="12">
        <v>41411</v>
      </c>
      <c r="P3626" s="4" t="s">
        <v>8077</v>
      </c>
      <c r="Q3626" s="10" t="s">
        <v>414</v>
      </c>
      <c r="R3626" s="10" t="s">
        <v>8088</v>
      </c>
      <c r="S3626" s="47" t="s">
        <v>20</v>
      </c>
    </row>
    <row r="3627" spans="1:19" ht="15" hidden="1" customHeight="1" x14ac:dyDescent="0.25">
      <c r="A3627" s="47">
        <v>704175</v>
      </c>
      <c r="B3627" s="47" t="s">
        <v>1221</v>
      </c>
      <c r="C3627" s="47"/>
      <c r="D3627" s="10" t="s">
        <v>8566</v>
      </c>
      <c r="E3627" s="47"/>
      <c r="F3627" s="47" t="s">
        <v>6725</v>
      </c>
      <c r="G3627" s="47">
        <v>2324.25</v>
      </c>
      <c r="H3627" s="13"/>
      <c r="I3627" s="47">
        <v>9.25</v>
      </c>
      <c r="J3627" s="47" t="s">
        <v>4954</v>
      </c>
      <c r="K3627" s="47"/>
      <c r="L3627" s="47"/>
      <c r="M3627" s="47" t="s">
        <v>18</v>
      </c>
      <c r="N3627" s="47">
        <v>888933</v>
      </c>
      <c r="O3627" s="48">
        <v>41521</v>
      </c>
      <c r="P3627" s="50" t="s">
        <v>8081</v>
      </c>
      <c r="Q3627" s="47" t="s">
        <v>39</v>
      </c>
      <c r="R3627" s="10" t="s">
        <v>8088</v>
      </c>
      <c r="S3627" s="47" t="s">
        <v>20</v>
      </c>
    </row>
    <row r="3628" spans="1:19" s="10" customFormat="1" ht="15" hidden="1" customHeight="1" x14ac:dyDescent="0.25">
      <c r="A3628" s="10">
        <v>666489</v>
      </c>
      <c r="B3628" s="10" t="s">
        <v>239</v>
      </c>
      <c r="C3628" s="76" t="s">
        <v>8316</v>
      </c>
      <c r="D3628" s="76"/>
      <c r="E3628" s="76"/>
      <c r="F3628" s="10" t="s">
        <v>4814</v>
      </c>
      <c r="G3628" s="11">
        <v>709.08</v>
      </c>
      <c r="I3628" s="10">
        <v>8</v>
      </c>
      <c r="J3628" s="10">
        <v>0</v>
      </c>
      <c r="K3628" s="10">
        <v>10</v>
      </c>
      <c r="L3628" s="10">
        <v>2</v>
      </c>
      <c r="M3628" s="10" t="s">
        <v>45</v>
      </c>
      <c r="O3628" s="12">
        <v>41375</v>
      </c>
      <c r="P3628" s="4" t="s">
        <v>8076</v>
      </c>
      <c r="Q3628" s="10" t="s">
        <v>103</v>
      </c>
      <c r="R3628" s="10" t="s">
        <v>8088</v>
      </c>
      <c r="S3628" s="10" t="s">
        <v>26</v>
      </c>
    </row>
    <row r="3629" spans="1:19" ht="15" hidden="1" customHeight="1" x14ac:dyDescent="0.25">
      <c r="A3629" s="10">
        <v>673767</v>
      </c>
      <c r="B3629" s="10" t="s">
        <v>27</v>
      </c>
      <c r="C3629" s="10"/>
      <c r="D3629" s="10" t="s">
        <v>8556</v>
      </c>
      <c r="E3629" s="10"/>
      <c r="F3629" s="10" t="s">
        <v>28</v>
      </c>
      <c r="G3629" s="11">
        <v>2345.25</v>
      </c>
      <c r="H3629" s="47"/>
      <c r="I3629" s="10">
        <v>4</v>
      </c>
      <c r="J3629" s="47"/>
      <c r="K3629" s="10">
        <v>4</v>
      </c>
      <c r="L3629" s="10">
        <v>4</v>
      </c>
      <c r="M3629" s="10" t="s">
        <v>18</v>
      </c>
      <c r="N3629" s="10">
        <v>820926</v>
      </c>
      <c r="O3629" s="12">
        <v>41393</v>
      </c>
      <c r="P3629" s="4" t="s">
        <v>8076</v>
      </c>
      <c r="Q3629" s="10" t="s">
        <v>3152</v>
      </c>
      <c r="R3629" s="47" t="s">
        <v>8087</v>
      </c>
      <c r="S3629" s="47" t="s">
        <v>20</v>
      </c>
    </row>
    <row r="3630" spans="1:19" s="10" customFormat="1" ht="15" hidden="1" customHeight="1" x14ac:dyDescent="0.25">
      <c r="A3630" s="10">
        <v>686576</v>
      </c>
      <c r="B3630" s="10" t="s">
        <v>1221</v>
      </c>
      <c r="C3630" s="76" t="s">
        <v>8316</v>
      </c>
      <c r="D3630" s="76"/>
      <c r="E3630" s="76"/>
      <c r="F3630" s="10" t="s">
        <v>7927</v>
      </c>
      <c r="G3630" s="10">
        <v>783.75</v>
      </c>
      <c r="I3630" s="10">
        <v>8</v>
      </c>
      <c r="J3630" s="10">
        <v>0</v>
      </c>
      <c r="K3630" s="10">
        <v>10</v>
      </c>
      <c r="L3630" s="10">
        <v>2</v>
      </c>
      <c r="M3630" s="10" t="s">
        <v>45</v>
      </c>
      <c r="O3630" s="12">
        <v>41457</v>
      </c>
      <c r="P3630" s="4" t="s">
        <v>8079</v>
      </c>
      <c r="Q3630" s="10" t="s">
        <v>34</v>
      </c>
      <c r="R3630" s="10" t="s">
        <v>8088</v>
      </c>
      <c r="S3630" s="10" t="s">
        <v>26</v>
      </c>
    </row>
    <row r="3631" spans="1:19" s="10" customFormat="1" ht="15" hidden="1" customHeight="1" x14ac:dyDescent="0.25">
      <c r="A3631" s="10">
        <v>705908</v>
      </c>
      <c r="B3631" s="10" t="s">
        <v>403</v>
      </c>
      <c r="C3631" s="76" t="s">
        <v>8316</v>
      </c>
      <c r="D3631" s="76"/>
      <c r="E3631" s="76"/>
      <c r="F3631" s="10" t="s">
        <v>7927</v>
      </c>
      <c r="G3631" s="10">
        <v>4995.4799999999996</v>
      </c>
      <c r="I3631" s="10">
        <v>8</v>
      </c>
      <c r="J3631" s="10">
        <v>0</v>
      </c>
      <c r="K3631" s="10">
        <v>10</v>
      </c>
      <c r="L3631" s="10">
        <v>2</v>
      </c>
      <c r="M3631" s="10" t="s">
        <v>45</v>
      </c>
      <c r="O3631" s="12">
        <v>41542</v>
      </c>
      <c r="P3631" s="4" t="s">
        <v>8081</v>
      </c>
      <c r="Q3631" s="10" t="s">
        <v>47</v>
      </c>
      <c r="R3631" s="10" t="s">
        <v>8088</v>
      </c>
      <c r="S3631" s="10" t="s">
        <v>26</v>
      </c>
    </row>
    <row r="3632" spans="1:19" s="10" customFormat="1" ht="15" hidden="1" customHeight="1" x14ac:dyDescent="0.25">
      <c r="A3632" s="10">
        <v>638301</v>
      </c>
      <c r="B3632" s="10" t="s">
        <v>1917</v>
      </c>
      <c r="C3632" s="76" t="s">
        <v>8316</v>
      </c>
      <c r="D3632" s="76"/>
      <c r="E3632" s="76"/>
      <c r="F3632" s="10" t="s">
        <v>2215</v>
      </c>
      <c r="G3632" s="11">
        <v>894.75</v>
      </c>
      <c r="I3632" s="10">
        <v>8</v>
      </c>
      <c r="J3632" s="10">
        <v>0</v>
      </c>
      <c r="K3632" s="10">
        <v>10</v>
      </c>
      <c r="L3632" s="10">
        <v>4</v>
      </c>
      <c r="M3632" s="10" t="s">
        <v>45</v>
      </c>
      <c r="O3632" s="12">
        <v>41255</v>
      </c>
      <c r="P3632" s="4" t="s">
        <v>8072</v>
      </c>
      <c r="Q3632" s="10" t="s">
        <v>34</v>
      </c>
      <c r="R3632" s="10" t="s">
        <v>8088</v>
      </c>
      <c r="S3632" s="10" t="s">
        <v>26</v>
      </c>
    </row>
    <row r="3633" spans="1:19" s="10" customFormat="1" ht="15" hidden="1" customHeight="1" x14ac:dyDescent="0.25">
      <c r="A3633" s="10">
        <v>638658</v>
      </c>
      <c r="B3633" s="10" t="s">
        <v>2264</v>
      </c>
      <c r="C3633" s="76" t="s">
        <v>8316</v>
      </c>
      <c r="D3633" s="76"/>
      <c r="E3633" s="76"/>
      <c r="F3633" s="10" t="s">
        <v>2215</v>
      </c>
      <c r="G3633" s="11">
        <v>2905.36</v>
      </c>
      <c r="I3633" s="10">
        <v>8</v>
      </c>
      <c r="J3633" s="10">
        <v>0</v>
      </c>
      <c r="K3633" s="10">
        <v>10</v>
      </c>
      <c r="L3633" s="10">
        <v>4</v>
      </c>
      <c r="M3633" s="10" t="s">
        <v>45</v>
      </c>
      <c r="O3633" s="12">
        <v>41256</v>
      </c>
      <c r="P3633" s="4" t="s">
        <v>8072</v>
      </c>
      <c r="Q3633" s="10" t="s">
        <v>103</v>
      </c>
      <c r="R3633" s="10" t="s">
        <v>8088</v>
      </c>
      <c r="S3633" s="10" t="s">
        <v>26</v>
      </c>
    </row>
    <row r="3634" spans="1:19" ht="15" hidden="1" customHeight="1" x14ac:dyDescent="0.25">
      <c r="A3634" s="10">
        <v>675743</v>
      </c>
      <c r="B3634" s="10" t="s">
        <v>1894</v>
      </c>
      <c r="C3634" s="10"/>
      <c r="D3634" s="10"/>
      <c r="E3634" s="10"/>
      <c r="F3634" s="10" t="s">
        <v>5527</v>
      </c>
      <c r="G3634" s="11">
        <v>19710</v>
      </c>
      <c r="H3634" s="13"/>
      <c r="I3634" s="10">
        <v>13.5</v>
      </c>
      <c r="J3634" s="10" t="s">
        <v>5528</v>
      </c>
      <c r="K3634" s="47"/>
      <c r="L3634" s="47"/>
      <c r="M3634" s="10" t="s">
        <v>45</v>
      </c>
      <c r="N3634" s="10"/>
      <c r="O3634" s="12">
        <v>41414</v>
      </c>
      <c r="P3634" s="4" t="s">
        <v>8077</v>
      </c>
      <c r="Q3634" s="10" t="s">
        <v>42</v>
      </c>
      <c r="R3634" s="10" t="s">
        <v>8088</v>
      </c>
      <c r="S3634" s="47" t="s">
        <v>20</v>
      </c>
    </row>
    <row r="3635" spans="1:19" ht="15" hidden="1" customHeight="1" x14ac:dyDescent="0.25">
      <c r="A3635" s="10">
        <v>675758</v>
      </c>
      <c r="B3635" s="10" t="s">
        <v>3873</v>
      </c>
      <c r="C3635" s="10"/>
      <c r="D3635" s="10"/>
      <c r="E3635" s="10"/>
      <c r="F3635" s="10" t="s">
        <v>5529</v>
      </c>
      <c r="G3635" s="11">
        <v>1317</v>
      </c>
      <c r="H3635" s="13"/>
      <c r="I3635" s="10">
        <v>6</v>
      </c>
      <c r="J3635" s="10" t="s">
        <v>5530</v>
      </c>
      <c r="K3635" s="47"/>
      <c r="L3635" s="47"/>
      <c r="M3635" s="10" t="s">
        <v>45</v>
      </c>
      <c r="N3635" s="10"/>
      <c r="O3635" s="12">
        <v>41414</v>
      </c>
      <c r="P3635" s="4" t="s">
        <v>8077</v>
      </c>
      <c r="Q3635" s="10" t="s">
        <v>29</v>
      </c>
      <c r="R3635" s="47" t="s">
        <v>8087</v>
      </c>
      <c r="S3635" s="47" t="s">
        <v>20</v>
      </c>
    </row>
    <row r="3636" spans="1:19" ht="15" hidden="1" customHeight="1" x14ac:dyDescent="0.25">
      <c r="A3636" s="10">
        <v>686422</v>
      </c>
      <c r="B3636" s="10" t="s">
        <v>64</v>
      </c>
      <c r="C3636" s="10"/>
      <c r="D3636" s="10"/>
      <c r="E3636" s="10"/>
      <c r="F3636" s="10" t="s">
        <v>6057</v>
      </c>
      <c r="G3636" s="11">
        <v>1174.5</v>
      </c>
      <c r="H3636" s="47"/>
      <c r="I3636" s="10">
        <v>6</v>
      </c>
      <c r="J3636" s="47"/>
      <c r="K3636" s="10">
        <v>8</v>
      </c>
      <c r="L3636" s="10">
        <v>2</v>
      </c>
      <c r="M3636" s="10" t="s">
        <v>45</v>
      </c>
      <c r="N3636" s="10"/>
      <c r="O3636" s="12">
        <v>41442</v>
      </c>
      <c r="P3636" s="4" t="s">
        <v>8078</v>
      </c>
      <c r="Q3636" s="10" t="s">
        <v>34</v>
      </c>
      <c r="R3636" s="10" t="s">
        <v>8088</v>
      </c>
      <c r="S3636" s="47" t="s">
        <v>20</v>
      </c>
    </row>
    <row r="3637" spans="1:19" ht="15" hidden="1" customHeight="1" x14ac:dyDescent="0.25">
      <c r="A3637" s="10">
        <v>675789</v>
      </c>
      <c r="B3637" s="10" t="s">
        <v>3873</v>
      </c>
      <c r="C3637" s="10"/>
      <c r="D3637" s="10"/>
      <c r="E3637" s="10"/>
      <c r="F3637" s="10" t="s">
        <v>5532</v>
      </c>
      <c r="G3637" s="11">
        <v>1836</v>
      </c>
      <c r="H3637" s="13"/>
      <c r="I3637" s="10">
        <v>40</v>
      </c>
      <c r="J3637" s="10" t="s">
        <v>5533</v>
      </c>
      <c r="K3637" s="47"/>
      <c r="L3637" s="47"/>
      <c r="M3637" s="10" t="s">
        <v>45</v>
      </c>
      <c r="N3637" s="10"/>
      <c r="O3637" s="12">
        <v>41414</v>
      </c>
      <c r="P3637" s="4" t="s">
        <v>8077</v>
      </c>
      <c r="Q3637" s="10" t="s">
        <v>29</v>
      </c>
      <c r="R3637" s="10" t="s">
        <v>8088</v>
      </c>
      <c r="S3637" s="47" t="s">
        <v>20</v>
      </c>
    </row>
    <row r="3638" spans="1:19" s="10" customFormat="1" ht="15" hidden="1" customHeight="1" x14ac:dyDescent="0.25">
      <c r="A3638" s="10">
        <v>638946</v>
      </c>
      <c r="B3638" s="10" t="s">
        <v>2264</v>
      </c>
      <c r="C3638" s="76" t="s">
        <v>8316</v>
      </c>
      <c r="D3638" s="76"/>
      <c r="E3638" s="76"/>
      <c r="F3638" s="10" t="s">
        <v>2215</v>
      </c>
      <c r="G3638" s="11">
        <v>1055.7</v>
      </c>
      <c r="I3638" s="10">
        <v>8</v>
      </c>
      <c r="J3638" s="10">
        <v>0</v>
      </c>
      <c r="K3638" s="10">
        <v>10</v>
      </c>
      <c r="L3638" s="10">
        <v>4</v>
      </c>
      <c r="M3638" s="10" t="s">
        <v>45</v>
      </c>
      <c r="O3638" s="12">
        <v>41257</v>
      </c>
      <c r="P3638" s="4" t="s">
        <v>8072</v>
      </c>
      <c r="Q3638" s="10" t="s">
        <v>75</v>
      </c>
      <c r="R3638" s="10" t="s">
        <v>8087</v>
      </c>
      <c r="S3638" s="10" t="s">
        <v>26</v>
      </c>
    </row>
    <row r="3639" spans="1:19" s="10" customFormat="1" ht="15" hidden="1" customHeight="1" x14ac:dyDescent="0.25">
      <c r="A3639" s="10">
        <v>672445</v>
      </c>
      <c r="B3639" s="10" t="s">
        <v>334</v>
      </c>
      <c r="C3639" s="76" t="s">
        <v>8316</v>
      </c>
      <c r="D3639" s="76"/>
      <c r="E3639" s="76"/>
      <c r="F3639" s="10" t="s">
        <v>2215</v>
      </c>
      <c r="G3639" s="11">
        <v>919.5</v>
      </c>
      <c r="I3639" s="10">
        <v>8</v>
      </c>
      <c r="J3639" s="10">
        <v>0</v>
      </c>
      <c r="K3639" s="10">
        <v>10</v>
      </c>
      <c r="L3639" s="10">
        <v>4</v>
      </c>
      <c r="M3639" s="10" t="s">
        <v>45</v>
      </c>
      <c r="O3639" s="12">
        <v>41400</v>
      </c>
      <c r="P3639" s="4" t="s">
        <v>8077</v>
      </c>
      <c r="Q3639" s="10" t="s">
        <v>103</v>
      </c>
      <c r="R3639" s="10" t="s">
        <v>8088</v>
      </c>
      <c r="S3639" s="10" t="s">
        <v>26</v>
      </c>
    </row>
    <row r="3640" spans="1:19" ht="15" hidden="1" customHeight="1" x14ac:dyDescent="0.25">
      <c r="A3640" s="10">
        <v>675827</v>
      </c>
      <c r="B3640" s="10" t="s">
        <v>5536</v>
      </c>
      <c r="C3640" s="10"/>
      <c r="D3640" s="10"/>
      <c r="E3640" s="10"/>
      <c r="F3640" s="10" t="s">
        <v>5537</v>
      </c>
      <c r="G3640" s="11">
        <v>1192.5</v>
      </c>
      <c r="H3640" s="47"/>
      <c r="I3640" s="10" t="s">
        <v>302</v>
      </c>
      <c r="J3640" s="10" t="s">
        <v>5538</v>
      </c>
      <c r="K3640" s="47"/>
      <c r="L3640" s="47"/>
      <c r="M3640" s="10" t="s">
        <v>45</v>
      </c>
      <c r="N3640" s="10"/>
      <c r="O3640" s="12">
        <v>41414</v>
      </c>
      <c r="P3640" s="4" t="s">
        <v>8077</v>
      </c>
      <c r="Q3640" s="10" t="s">
        <v>2490</v>
      </c>
      <c r="R3640" s="10" t="s">
        <v>8088</v>
      </c>
      <c r="S3640" s="47" t="s">
        <v>20</v>
      </c>
    </row>
    <row r="3641" spans="1:19" ht="15" hidden="1" customHeight="1" x14ac:dyDescent="0.25">
      <c r="A3641" s="10">
        <v>675838</v>
      </c>
      <c r="B3641" s="10" t="s">
        <v>5536</v>
      </c>
      <c r="C3641" s="10"/>
      <c r="D3641" s="10"/>
      <c r="E3641" s="10"/>
      <c r="F3641" s="10" t="s">
        <v>5539</v>
      </c>
      <c r="G3641" s="11">
        <v>1192.5</v>
      </c>
      <c r="H3641" s="47"/>
      <c r="I3641" s="10" t="s">
        <v>302</v>
      </c>
      <c r="J3641" s="10" t="s">
        <v>5540</v>
      </c>
      <c r="K3641" s="47"/>
      <c r="L3641" s="47"/>
      <c r="M3641" s="10" t="s">
        <v>45</v>
      </c>
      <c r="N3641" s="10"/>
      <c r="O3641" s="12">
        <v>41414</v>
      </c>
      <c r="P3641" s="4" t="s">
        <v>8077</v>
      </c>
      <c r="Q3641" s="10" t="s">
        <v>2490</v>
      </c>
      <c r="R3641" s="10" t="s">
        <v>8088</v>
      </c>
      <c r="S3641" s="47" t="s">
        <v>20</v>
      </c>
    </row>
    <row r="3642" spans="1:19" ht="15" hidden="1" customHeight="1" x14ac:dyDescent="0.25">
      <c r="A3642" s="10">
        <v>675840</v>
      </c>
      <c r="B3642" s="10" t="s">
        <v>5536</v>
      </c>
      <c r="C3642" s="10"/>
      <c r="D3642" s="10"/>
      <c r="E3642" s="10"/>
      <c r="F3642" s="10" t="s">
        <v>5541</v>
      </c>
      <c r="G3642" s="11">
        <v>575</v>
      </c>
      <c r="H3642" s="47"/>
      <c r="I3642" s="10" t="s">
        <v>302</v>
      </c>
      <c r="J3642" s="10" t="s">
        <v>5542</v>
      </c>
      <c r="K3642" s="47"/>
      <c r="L3642" s="47"/>
      <c r="M3642" s="10" t="s">
        <v>45</v>
      </c>
      <c r="N3642" s="10"/>
      <c r="O3642" s="12">
        <v>41414</v>
      </c>
      <c r="P3642" s="4" t="s">
        <v>8077</v>
      </c>
      <c r="Q3642" s="10" t="s">
        <v>2490</v>
      </c>
      <c r="R3642" s="10" t="s">
        <v>8088</v>
      </c>
      <c r="S3642" s="47" t="s">
        <v>20</v>
      </c>
    </row>
    <row r="3643" spans="1:19" ht="15" hidden="1" customHeight="1" x14ac:dyDescent="0.25">
      <c r="A3643" s="10">
        <v>675912</v>
      </c>
      <c r="B3643" s="10" t="s">
        <v>64</v>
      </c>
      <c r="C3643" s="10"/>
      <c r="D3643" s="10"/>
      <c r="E3643" s="10"/>
      <c r="F3643" s="10" t="s">
        <v>5543</v>
      </c>
      <c r="G3643" s="11">
        <v>1302.5</v>
      </c>
      <c r="H3643" s="47"/>
      <c r="I3643" s="10">
        <v>9.5</v>
      </c>
      <c r="J3643" s="10" t="s">
        <v>5544</v>
      </c>
      <c r="K3643" s="47"/>
      <c r="L3643" s="47"/>
      <c r="M3643" s="10" t="s">
        <v>45</v>
      </c>
      <c r="N3643" s="10"/>
      <c r="O3643" s="12">
        <v>41414</v>
      </c>
      <c r="P3643" s="4" t="s">
        <v>8077</v>
      </c>
      <c r="Q3643" s="10" t="s">
        <v>103</v>
      </c>
      <c r="R3643" s="10" t="s">
        <v>8088</v>
      </c>
      <c r="S3643" s="47" t="s">
        <v>20</v>
      </c>
    </row>
    <row r="3644" spans="1:19" ht="15" hidden="1" customHeight="1" x14ac:dyDescent="0.25">
      <c r="A3644" s="10">
        <v>675949</v>
      </c>
      <c r="B3644" s="10" t="s">
        <v>862</v>
      </c>
      <c r="C3644" s="10"/>
      <c r="D3644" s="10"/>
      <c r="E3644" s="10"/>
      <c r="F3644" s="10" t="s">
        <v>5545</v>
      </c>
      <c r="G3644" s="11">
        <v>2679.25</v>
      </c>
      <c r="H3644" s="47"/>
      <c r="I3644" s="10" t="s">
        <v>5546</v>
      </c>
      <c r="J3644" s="10" t="s">
        <v>5547</v>
      </c>
      <c r="K3644" s="47"/>
      <c r="L3644" s="47"/>
      <c r="M3644" s="10" t="s">
        <v>45</v>
      </c>
      <c r="N3644" s="10"/>
      <c r="O3644" s="12">
        <v>41414</v>
      </c>
      <c r="P3644" s="4" t="s">
        <v>8077</v>
      </c>
      <c r="Q3644" s="10" t="s">
        <v>2050</v>
      </c>
      <c r="R3644" s="10" t="s">
        <v>8088</v>
      </c>
      <c r="S3644" s="47" t="s">
        <v>20</v>
      </c>
    </row>
    <row r="3645" spans="1:19" s="10" customFormat="1" ht="15" hidden="1" customHeight="1" x14ac:dyDescent="0.25">
      <c r="A3645" s="10">
        <v>638326</v>
      </c>
      <c r="B3645" s="10" t="s">
        <v>142</v>
      </c>
      <c r="C3645" s="76" t="s">
        <v>8316</v>
      </c>
      <c r="D3645" s="76"/>
      <c r="E3645" s="76"/>
      <c r="F3645" s="10" t="s">
        <v>2217</v>
      </c>
      <c r="G3645" s="11">
        <v>2905.36</v>
      </c>
      <c r="I3645" s="10">
        <v>8</v>
      </c>
      <c r="J3645" s="10">
        <v>0</v>
      </c>
      <c r="K3645" s="10">
        <v>10</v>
      </c>
      <c r="L3645" s="10">
        <v>4</v>
      </c>
      <c r="M3645" s="10" t="s">
        <v>45</v>
      </c>
      <c r="O3645" s="12">
        <v>41255</v>
      </c>
      <c r="P3645" s="4" t="s">
        <v>8072</v>
      </c>
      <c r="Q3645" s="10" t="s">
        <v>87</v>
      </c>
      <c r="R3645" s="10" t="s">
        <v>8088</v>
      </c>
      <c r="S3645" s="10" t="s">
        <v>26</v>
      </c>
    </row>
    <row r="3646" spans="1:19" s="10" customFormat="1" ht="15" hidden="1" customHeight="1" x14ac:dyDescent="0.25">
      <c r="A3646" s="10">
        <v>660538</v>
      </c>
      <c r="B3646" s="10" t="s">
        <v>64</v>
      </c>
      <c r="C3646" s="76" t="s">
        <v>8316</v>
      </c>
      <c r="D3646" s="76"/>
      <c r="E3646" s="76"/>
      <c r="F3646" s="10" t="s">
        <v>4276</v>
      </c>
      <c r="G3646" s="11">
        <v>0</v>
      </c>
      <c r="I3646" s="10">
        <v>8</v>
      </c>
      <c r="K3646" s="10">
        <v>11</v>
      </c>
      <c r="L3646" s="10">
        <v>4</v>
      </c>
      <c r="M3646" s="10" t="s">
        <v>45</v>
      </c>
      <c r="O3646" s="12">
        <v>41352</v>
      </c>
      <c r="P3646" s="4" t="s">
        <v>8075</v>
      </c>
      <c r="Q3646" s="10" t="s">
        <v>95</v>
      </c>
      <c r="R3646" s="10" t="s">
        <v>8088</v>
      </c>
      <c r="S3646" s="10" t="s">
        <v>26</v>
      </c>
    </row>
    <row r="3647" spans="1:19" ht="15" hidden="1" customHeight="1" x14ac:dyDescent="0.25">
      <c r="A3647" s="10">
        <v>676001</v>
      </c>
      <c r="B3647" s="10" t="s">
        <v>3873</v>
      </c>
      <c r="C3647" s="10"/>
      <c r="D3647" s="10"/>
      <c r="E3647" s="10"/>
      <c r="F3647" s="10" t="s">
        <v>5548</v>
      </c>
      <c r="G3647" s="11">
        <v>2995.2</v>
      </c>
      <c r="H3647" s="47"/>
      <c r="I3647" s="10">
        <v>30</v>
      </c>
      <c r="J3647" s="10" t="s">
        <v>5549</v>
      </c>
      <c r="K3647" s="47"/>
      <c r="L3647" s="47"/>
      <c r="M3647" s="10" t="s">
        <v>45</v>
      </c>
      <c r="N3647" s="10"/>
      <c r="O3647" s="12">
        <v>41415</v>
      </c>
      <c r="P3647" s="4" t="s">
        <v>8077</v>
      </c>
      <c r="Q3647" s="10" t="s">
        <v>29</v>
      </c>
      <c r="R3647" s="10" t="s">
        <v>8088</v>
      </c>
      <c r="S3647" s="47" t="s">
        <v>20</v>
      </c>
    </row>
    <row r="3648" spans="1:19" s="10" customFormat="1" ht="15" hidden="1" customHeight="1" x14ac:dyDescent="0.25">
      <c r="A3648" s="10">
        <v>673807</v>
      </c>
      <c r="B3648" s="10" t="s">
        <v>337</v>
      </c>
      <c r="C3648" s="76" t="s">
        <v>8316</v>
      </c>
      <c r="D3648" s="76"/>
      <c r="E3648" s="76"/>
      <c r="F3648" s="10" t="s">
        <v>338</v>
      </c>
      <c r="G3648" s="11">
        <v>1309.8</v>
      </c>
      <c r="I3648" s="10">
        <v>8</v>
      </c>
      <c r="J3648" s="10">
        <v>0</v>
      </c>
      <c r="K3648" s="10">
        <v>15</v>
      </c>
      <c r="L3648" s="10">
        <v>1.5</v>
      </c>
      <c r="M3648" s="10" t="s">
        <v>18</v>
      </c>
      <c r="N3648" s="10">
        <v>821282</v>
      </c>
      <c r="O3648" s="12">
        <v>41393</v>
      </c>
      <c r="P3648" s="4" t="s">
        <v>8076</v>
      </c>
      <c r="Q3648" s="10" t="s">
        <v>42</v>
      </c>
      <c r="R3648" s="10" t="s">
        <v>8087</v>
      </c>
      <c r="S3648" s="10" t="s">
        <v>26</v>
      </c>
    </row>
    <row r="3649" spans="1:19" ht="15" hidden="1" customHeight="1" x14ac:dyDescent="0.25">
      <c r="A3649" s="10">
        <v>676015</v>
      </c>
      <c r="B3649" s="10" t="s">
        <v>306</v>
      </c>
      <c r="C3649" s="10"/>
      <c r="D3649" s="10"/>
      <c r="E3649" s="10"/>
      <c r="F3649" s="10" t="s">
        <v>5552</v>
      </c>
      <c r="G3649" s="11">
        <v>6387</v>
      </c>
      <c r="H3649" s="13"/>
      <c r="I3649" s="10">
        <v>12</v>
      </c>
      <c r="J3649" s="10" t="s">
        <v>5553</v>
      </c>
      <c r="K3649" s="47"/>
      <c r="L3649" s="47"/>
      <c r="M3649" s="10" t="s">
        <v>45</v>
      </c>
      <c r="N3649" s="10"/>
      <c r="O3649" s="12">
        <v>41415</v>
      </c>
      <c r="P3649" s="4" t="s">
        <v>8077</v>
      </c>
      <c r="Q3649" s="10" t="s">
        <v>269</v>
      </c>
      <c r="R3649" s="10" t="s">
        <v>8088</v>
      </c>
      <c r="S3649" s="47" t="s">
        <v>20</v>
      </c>
    </row>
    <row r="3650" spans="1:19" ht="15" hidden="1" customHeight="1" x14ac:dyDescent="0.25">
      <c r="A3650" s="10">
        <v>676022</v>
      </c>
      <c r="B3650" s="10" t="s">
        <v>306</v>
      </c>
      <c r="C3650" s="10"/>
      <c r="D3650" s="10"/>
      <c r="E3650" s="10"/>
      <c r="F3650" s="10" t="s">
        <v>5554</v>
      </c>
      <c r="G3650" s="11">
        <v>6772.8</v>
      </c>
      <c r="H3650" s="13"/>
      <c r="I3650" s="10">
        <v>12</v>
      </c>
      <c r="J3650" s="10" t="s">
        <v>5553</v>
      </c>
      <c r="K3650" s="47"/>
      <c r="L3650" s="47"/>
      <c r="M3650" s="10" t="s">
        <v>45</v>
      </c>
      <c r="N3650" s="10"/>
      <c r="O3650" s="12">
        <v>41415</v>
      </c>
      <c r="P3650" s="4" t="s">
        <v>8077</v>
      </c>
      <c r="Q3650" s="10" t="s">
        <v>269</v>
      </c>
      <c r="R3650" s="10" t="s">
        <v>8088</v>
      </c>
      <c r="S3650" s="47" t="s">
        <v>20</v>
      </c>
    </row>
    <row r="3651" spans="1:19" ht="15" hidden="1" customHeight="1" x14ac:dyDescent="0.25">
      <c r="A3651" s="10">
        <v>676032</v>
      </c>
      <c r="B3651" s="10" t="s">
        <v>2345</v>
      </c>
      <c r="C3651" s="10"/>
      <c r="D3651" s="10"/>
      <c r="E3651" s="10"/>
      <c r="F3651" s="10" t="s">
        <v>5555</v>
      </c>
      <c r="G3651" s="11">
        <v>6356.03</v>
      </c>
      <c r="H3651" s="13"/>
      <c r="I3651" s="10">
        <v>11</v>
      </c>
      <c r="J3651" s="10" t="s">
        <v>5556</v>
      </c>
      <c r="K3651" s="47"/>
      <c r="L3651" s="47"/>
      <c r="M3651" s="10" t="s">
        <v>45</v>
      </c>
      <c r="N3651" s="10"/>
      <c r="O3651" s="12">
        <v>41415</v>
      </c>
      <c r="P3651" s="4" t="s">
        <v>8077</v>
      </c>
      <c r="Q3651" s="10" t="s">
        <v>95</v>
      </c>
      <c r="R3651" s="10" t="s">
        <v>8088</v>
      </c>
      <c r="S3651" s="47" t="s">
        <v>20</v>
      </c>
    </row>
    <row r="3652" spans="1:19" s="10" customFormat="1" ht="15" hidden="1" customHeight="1" x14ac:dyDescent="0.25">
      <c r="A3652" s="10">
        <v>674577</v>
      </c>
      <c r="B3652" s="10" t="s">
        <v>337</v>
      </c>
      <c r="C3652" s="76" t="s">
        <v>8316</v>
      </c>
      <c r="D3652" s="76"/>
      <c r="E3652" s="76"/>
      <c r="F3652" s="10" t="s">
        <v>338</v>
      </c>
      <c r="G3652" s="11">
        <v>1252.57</v>
      </c>
      <c r="I3652" s="10">
        <v>8</v>
      </c>
      <c r="J3652" s="10">
        <v>0</v>
      </c>
      <c r="K3652" s="10">
        <v>15</v>
      </c>
      <c r="L3652" s="10">
        <v>1.5</v>
      </c>
      <c r="M3652" s="10" t="s">
        <v>18</v>
      </c>
      <c r="N3652" s="10">
        <v>821519</v>
      </c>
      <c r="O3652" s="12">
        <v>41394</v>
      </c>
      <c r="P3652" s="4" t="s">
        <v>8076</v>
      </c>
      <c r="Q3652" s="10" t="s">
        <v>42</v>
      </c>
      <c r="R3652" s="10" t="s">
        <v>8087</v>
      </c>
      <c r="S3652" s="10" t="s">
        <v>26</v>
      </c>
    </row>
    <row r="3653" spans="1:19" ht="15" hidden="1" customHeight="1" x14ac:dyDescent="0.25">
      <c r="A3653" s="10">
        <v>676036</v>
      </c>
      <c r="B3653" s="10" t="s">
        <v>64</v>
      </c>
      <c r="C3653" s="10"/>
      <c r="D3653" s="10"/>
      <c r="E3653" s="10"/>
      <c r="F3653" s="10" t="s">
        <v>5558</v>
      </c>
      <c r="G3653" s="11">
        <v>1143</v>
      </c>
      <c r="H3653" s="47"/>
      <c r="I3653" s="10">
        <v>5</v>
      </c>
      <c r="J3653" s="10" t="s">
        <v>5559</v>
      </c>
      <c r="K3653" s="47"/>
      <c r="L3653" s="47"/>
      <c r="M3653" s="10" t="s">
        <v>45</v>
      </c>
      <c r="N3653" s="10"/>
      <c r="O3653" s="12">
        <v>41415</v>
      </c>
      <c r="P3653" s="4" t="s">
        <v>8077</v>
      </c>
      <c r="Q3653" s="10" t="s">
        <v>29</v>
      </c>
      <c r="R3653" s="10" t="s">
        <v>8088</v>
      </c>
      <c r="S3653" s="47" t="s">
        <v>20</v>
      </c>
    </row>
    <row r="3654" spans="1:19" ht="15" hidden="1" customHeight="1" x14ac:dyDescent="0.25">
      <c r="A3654" s="10">
        <v>676049</v>
      </c>
      <c r="B3654" s="10" t="s">
        <v>467</v>
      </c>
      <c r="C3654" s="10"/>
      <c r="D3654" s="10"/>
      <c r="E3654" s="10"/>
      <c r="F3654" s="10" t="s">
        <v>5256</v>
      </c>
      <c r="G3654" s="11">
        <v>4503</v>
      </c>
      <c r="H3654" s="47"/>
      <c r="I3654" s="10" t="s">
        <v>1795</v>
      </c>
      <c r="J3654" s="10">
        <v>9.5</v>
      </c>
      <c r="K3654" s="47"/>
      <c r="L3654" s="47"/>
      <c r="M3654" s="10" t="s">
        <v>45</v>
      </c>
      <c r="N3654" s="10"/>
      <c r="O3654" s="12">
        <v>41415</v>
      </c>
      <c r="P3654" s="4" t="s">
        <v>8077</v>
      </c>
      <c r="Q3654" s="10" t="s">
        <v>42</v>
      </c>
      <c r="R3654" s="10" t="s">
        <v>8088</v>
      </c>
      <c r="S3654" s="47" t="s">
        <v>20</v>
      </c>
    </row>
    <row r="3655" spans="1:19" ht="15" hidden="1" customHeight="1" x14ac:dyDescent="0.25">
      <c r="A3655" s="10">
        <v>676067</v>
      </c>
      <c r="B3655" s="10" t="s">
        <v>2423</v>
      </c>
      <c r="C3655" s="10"/>
      <c r="D3655" s="10"/>
      <c r="E3655" s="10"/>
      <c r="F3655" s="10" t="s">
        <v>5560</v>
      </c>
      <c r="G3655" s="11">
        <v>2495</v>
      </c>
      <c r="H3655" s="47"/>
      <c r="I3655" s="10">
        <v>9</v>
      </c>
      <c r="J3655" s="10" t="s">
        <v>5561</v>
      </c>
      <c r="K3655" s="47"/>
      <c r="L3655" s="47"/>
      <c r="M3655" s="10" t="s">
        <v>45</v>
      </c>
      <c r="N3655" s="10"/>
      <c r="O3655" s="12">
        <v>41415</v>
      </c>
      <c r="P3655" s="4" t="s">
        <v>8077</v>
      </c>
      <c r="Q3655" s="10" t="s">
        <v>987</v>
      </c>
      <c r="R3655" s="10" t="s">
        <v>8088</v>
      </c>
      <c r="S3655" s="47" t="s">
        <v>20</v>
      </c>
    </row>
    <row r="3656" spans="1:19" ht="15" hidden="1" customHeight="1" x14ac:dyDescent="0.25">
      <c r="A3656" s="10">
        <v>676101</v>
      </c>
      <c r="B3656" s="10" t="s">
        <v>130</v>
      </c>
      <c r="C3656" s="10"/>
      <c r="D3656" s="10"/>
      <c r="E3656" s="10"/>
      <c r="F3656" s="10" t="s">
        <v>5562</v>
      </c>
      <c r="G3656" s="11">
        <v>1411</v>
      </c>
      <c r="H3656" s="47"/>
      <c r="I3656" s="10">
        <v>12</v>
      </c>
      <c r="J3656" s="10" t="s">
        <v>5563</v>
      </c>
      <c r="K3656" s="47"/>
      <c r="L3656" s="47"/>
      <c r="M3656" s="10" t="s">
        <v>45</v>
      </c>
      <c r="N3656" s="10"/>
      <c r="O3656" s="12">
        <v>41415</v>
      </c>
      <c r="P3656" s="4" t="s">
        <v>8077</v>
      </c>
      <c r="Q3656" s="10" t="s">
        <v>42</v>
      </c>
      <c r="R3656" s="10" t="s">
        <v>8088</v>
      </c>
      <c r="S3656" s="47" t="s">
        <v>20</v>
      </c>
    </row>
    <row r="3657" spans="1:19" ht="15" hidden="1" customHeight="1" x14ac:dyDescent="0.25">
      <c r="A3657" s="10">
        <v>676106</v>
      </c>
      <c r="B3657" s="10" t="s">
        <v>40</v>
      </c>
      <c r="C3657" s="10"/>
      <c r="D3657" s="10"/>
      <c r="E3657" s="10"/>
      <c r="F3657" s="10" t="s">
        <v>5564</v>
      </c>
      <c r="G3657" s="11">
        <v>8440</v>
      </c>
      <c r="H3657" s="47"/>
      <c r="I3657" s="10" t="s">
        <v>5565</v>
      </c>
      <c r="J3657" s="10" t="s">
        <v>5566</v>
      </c>
      <c r="K3657" s="47"/>
      <c r="L3657" s="47"/>
      <c r="M3657" s="10" t="s">
        <v>45</v>
      </c>
      <c r="N3657" s="10"/>
      <c r="O3657" s="12">
        <v>41415</v>
      </c>
      <c r="P3657" s="4" t="s">
        <v>8077</v>
      </c>
      <c r="Q3657" s="10" t="s">
        <v>269</v>
      </c>
      <c r="R3657" s="10" t="s">
        <v>8088</v>
      </c>
      <c r="S3657" s="47" t="s">
        <v>20</v>
      </c>
    </row>
    <row r="3658" spans="1:19" ht="15" hidden="1" customHeight="1" x14ac:dyDescent="0.25">
      <c r="A3658" s="10">
        <v>676122</v>
      </c>
      <c r="B3658" s="10" t="s">
        <v>411</v>
      </c>
      <c r="C3658" s="10"/>
      <c r="D3658" s="10"/>
      <c r="E3658" s="10"/>
      <c r="F3658" s="10" t="s">
        <v>434</v>
      </c>
      <c r="G3658" s="11">
        <v>2715</v>
      </c>
      <c r="H3658" s="47"/>
      <c r="I3658" s="10" t="s">
        <v>99</v>
      </c>
      <c r="J3658" s="10" t="s">
        <v>435</v>
      </c>
      <c r="K3658" s="47"/>
      <c r="L3658" s="47"/>
      <c r="M3658" s="10" t="s">
        <v>45</v>
      </c>
      <c r="N3658" s="10"/>
      <c r="O3658" s="12">
        <v>41415</v>
      </c>
      <c r="P3658" s="4" t="s">
        <v>8077</v>
      </c>
      <c r="Q3658" s="10" t="s">
        <v>47</v>
      </c>
      <c r="R3658" s="10" t="s">
        <v>8088</v>
      </c>
      <c r="S3658" s="47" t="s">
        <v>20</v>
      </c>
    </row>
    <row r="3659" spans="1:19" ht="15" hidden="1" customHeight="1" x14ac:dyDescent="0.25">
      <c r="A3659" s="47">
        <v>686422</v>
      </c>
      <c r="B3659" s="47" t="s">
        <v>64</v>
      </c>
      <c r="C3659" s="47"/>
      <c r="D3659" s="47"/>
      <c r="E3659" s="47"/>
      <c r="F3659" s="47" t="s">
        <v>8117</v>
      </c>
      <c r="G3659" s="47">
        <v>1174.5</v>
      </c>
      <c r="H3659" s="47"/>
      <c r="I3659" s="47" t="s">
        <v>8118</v>
      </c>
      <c r="J3659" s="47" t="s">
        <v>8119</v>
      </c>
      <c r="K3659" s="47"/>
      <c r="L3659" s="47"/>
      <c r="M3659" s="47" t="s">
        <v>45</v>
      </c>
      <c r="N3659" s="47"/>
      <c r="O3659" s="48">
        <v>41456</v>
      </c>
      <c r="P3659" s="50" t="s">
        <v>8079</v>
      </c>
      <c r="Q3659" s="47" t="s">
        <v>34</v>
      </c>
      <c r="R3659" s="47" t="s">
        <v>8088</v>
      </c>
      <c r="S3659" s="47" t="s">
        <v>20</v>
      </c>
    </row>
    <row r="3660" spans="1:19" ht="15" hidden="1" customHeight="1" x14ac:dyDescent="0.25">
      <c r="A3660" s="10">
        <v>676146</v>
      </c>
      <c r="B3660" s="10" t="s">
        <v>810</v>
      </c>
      <c r="C3660" s="10"/>
      <c r="D3660" s="10"/>
      <c r="E3660" s="10"/>
      <c r="F3660" s="10" t="s">
        <v>5568</v>
      </c>
      <c r="G3660" s="11">
        <v>5252.5</v>
      </c>
      <c r="H3660" s="47"/>
      <c r="I3660" s="10" t="s">
        <v>5569</v>
      </c>
      <c r="J3660" s="10" t="s">
        <v>5570</v>
      </c>
      <c r="K3660" s="47"/>
      <c r="L3660" s="47"/>
      <c r="M3660" s="10" t="s">
        <v>45</v>
      </c>
      <c r="N3660" s="10"/>
      <c r="O3660" s="12">
        <v>41415</v>
      </c>
      <c r="P3660" s="4" t="s">
        <v>8077</v>
      </c>
      <c r="Q3660" s="10" t="s">
        <v>2490</v>
      </c>
      <c r="R3660" s="10" t="s">
        <v>8088</v>
      </c>
      <c r="S3660" s="47" t="s">
        <v>20</v>
      </c>
    </row>
    <row r="3661" spans="1:19" ht="15" hidden="1" customHeight="1" x14ac:dyDescent="0.25">
      <c r="A3661" s="10">
        <v>676202</v>
      </c>
      <c r="B3661" s="10" t="s">
        <v>5128</v>
      </c>
      <c r="C3661" s="10"/>
      <c r="D3661" s="10"/>
      <c r="E3661" s="10"/>
      <c r="F3661" s="10" t="s">
        <v>5571</v>
      </c>
      <c r="G3661" s="11">
        <v>0</v>
      </c>
      <c r="H3661" s="13"/>
      <c r="I3661" s="10" t="s">
        <v>5572</v>
      </c>
      <c r="J3661" s="47"/>
      <c r="K3661" s="47"/>
      <c r="L3661" s="47"/>
      <c r="M3661" s="10" t="s">
        <v>45</v>
      </c>
      <c r="N3661" s="10"/>
      <c r="O3661" s="12">
        <v>41415</v>
      </c>
      <c r="P3661" s="4" t="s">
        <v>8077</v>
      </c>
      <c r="Q3661" s="10" t="s">
        <v>39</v>
      </c>
      <c r="R3661" s="10" t="s">
        <v>8088</v>
      </c>
      <c r="S3661" s="47" t="s">
        <v>20</v>
      </c>
    </row>
    <row r="3662" spans="1:19" s="10" customFormat="1" ht="15" hidden="1" customHeight="1" x14ac:dyDescent="0.25">
      <c r="A3662" s="10">
        <v>626225</v>
      </c>
      <c r="B3662" s="10" t="s">
        <v>372</v>
      </c>
      <c r="C3662" s="76" t="s">
        <v>8316</v>
      </c>
      <c r="D3662" s="76"/>
      <c r="E3662" s="76"/>
      <c r="F3662" s="10" t="s">
        <v>946</v>
      </c>
      <c r="G3662" s="11">
        <v>6654</v>
      </c>
      <c r="I3662" s="10">
        <v>8</v>
      </c>
      <c r="J3662" s="10">
        <v>0</v>
      </c>
      <c r="K3662" s="10">
        <v>15</v>
      </c>
      <c r="L3662" s="10">
        <v>1.9</v>
      </c>
      <c r="M3662" s="10" t="s">
        <v>45</v>
      </c>
      <c r="O3662" s="12">
        <v>41198</v>
      </c>
      <c r="P3662" s="4" t="s">
        <v>8070</v>
      </c>
      <c r="Q3662" s="10" t="s">
        <v>52</v>
      </c>
      <c r="R3662" s="10" t="s">
        <v>8087</v>
      </c>
      <c r="S3662" s="10" t="s">
        <v>26</v>
      </c>
    </row>
    <row r="3663" spans="1:19" s="10" customFormat="1" ht="15" hidden="1" customHeight="1" x14ac:dyDescent="0.25">
      <c r="A3663" s="10">
        <v>626228</v>
      </c>
      <c r="B3663" s="10" t="s">
        <v>372</v>
      </c>
      <c r="C3663" s="76" t="s">
        <v>8316</v>
      </c>
      <c r="D3663" s="76"/>
      <c r="E3663" s="76"/>
      <c r="F3663" s="10" t="s">
        <v>947</v>
      </c>
      <c r="G3663" s="11">
        <v>7083</v>
      </c>
      <c r="I3663" s="10">
        <v>8</v>
      </c>
      <c r="J3663" s="10">
        <v>0</v>
      </c>
      <c r="K3663" s="10">
        <v>16</v>
      </c>
      <c r="L3663" s="10">
        <v>1.9</v>
      </c>
      <c r="M3663" s="10" t="s">
        <v>45</v>
      </c>
      <c r="O3663" s="12">
        <v>41198</v>
      </c>
      <c r="P3663" s="4" t="s">
        <v>8070</v>
      </c>
      <c r="Q3663" s="10" t="s">
        <v>52</v>
      </c>
      <c r="R3663" s="10" t="s">
        <v>8087</v>
      </c>
      <c r="S3663" s="10" t="s">
        <v>26</v>
      </c>
    </row>
    <row r="3664" spans="1:19" ht="15" hidden="1" customHeight="1" x14ac:dyDescent="0.25">
      <c r="A3664" s="10">
        <v>667906</v>
      </c>
      <c r="B3664" s="10" t="s">
        <v>4483</v>
      </c>
      <c r="C3664" s="10"/>
      <c r="D3664" s="10"/>
      <c r="E3664" s="10"/>
      <c r="F3664" s="10" t="s">
        <v>4942</v>
      </c>
      <c r="G3664" s="11">
        <v>1174</v>
      </c>
      <c r="H3664" s="13"/>
      <c r="I3664" s="10">
        <v>5</v>
      </c>
      <c r="J3664" s="47"/>
      <c r="K3664" s="10">
        <v>10.5</v>
      </c>
      <c r="L3664" s="10">
        <v>2</v>
      </c>
      <c r="M3664" s="10" t="s">
        <v>45</v>
      </c>
      <c r="N3664" s="10"/>
      <c r="O3664" s="12">
        <v>41382</v>
      </c>
      <c r="P3664" s="4" t="s">
        <v>8076</v>
      </c>
      <c r="Q3664" s="10" t="s">
        <v>34</v>
      </c>
      <c r="R3664" s="10" t="s">
        <v>8088</v>
      </c>
      <c r="S3664" s="47" t="s">
        <v>20</v>
      </c>
    </row>
    <row r="3665" spans="1:19" ht="15" hidden="1" customHeight="1" x14ac:dyDescent="0.25">
      <c r="A3665" s="10">
        <v>665699</v>
      </c>
      <c r="B3665" s="10" t="s">
        <v>1335</v>
      </c>
      <c r="C3665" s="10"/>
      <c r="D3665" s="10"/>
      <c r="E3665" s="10"/>
      <c r="F3665" s="10" t="s">
        <v>4744</v>
      </c>
      <c r="G3665" s="11">
        <v>1172.5</v>
      </c>
      <c r="H3665" s="13"/>
      <c r="I3665" s="10">
        <v>8</v>
      </c>
      <c r="J3665" s="47"/>
      <c r="K3665" s="10">
        <v>11.5</v>
      </c>
      <c r="L3665" s="10">
        <v>4</v>
      </c>
      <c r="M3665" s="10" t="s">
        <v>45</v>
      </c>
      <c r="N3665" s="10"/>
      <c r="O3665" s="12">
        <v>41373</v>
      </c>
      <c r="P3665" s="4" t="s">
        <v>8076</v>
      </c>
      <c r="Q3665" s="10" t="s">
        <v>42</v>
      </c>
      <c r="R3665" s="10" t="s">
        <v>8088</v>
      </c>
      <c r="S3665" s="47" t="s">
        <v>20</v>
      </c>
    </row>
    <row r="3666" spans="1:19" ht="15" hidden="1" customHeight="1" x14ac:dyDescent="0.25">
      <c r="A3666" s="10">
        <v>676287</v>
      </c>
      <c r="B3666" s="10" t="s">
        <v>1234</v>
      </c>
      <c r="C3666" s="10"/>
      <c r="D3666" s="10"/>
      <c r="E3666" s="10"/>
      <c r="F3666" s="10" t="s">
        <v>5577</v>
      </c>
      <c r="G3666" s="11">
        <v>8090</v>
      </c>
      <c r="H3666" s="13"/>
      <c r="I3666" s="10">
        <v>14</v>
      </c>
      <c r="J3666" s="47"/>
      <c r="K3666" s="10">
        <v>13</v>
      </c>
      <c r="L3666" s="10">
        <v>1.25</v>
      </c>
      <c r="M3666" s="10" t="s">
        <v>45</v>
      </c>
      <c r="N3666" s="10"/>
      <c r="O3666" s="12">
        <v>41415</v>
      </c>
      <c r="P3666" s="4" t="s">
        <v>8077</v>
      </c>
      <c r="Q3666" s="10" t="s">
        <v>42</v>
      </c>
      <c r="R3666" s="10" t="s">
        <v>8088</v>
      </c>
      <c r="S3666" s="47" t="s">
        <v>20</v>
      </c>
    </row>
    <row r="3667" spans="1:19" ht="15" hidden="1" customHeight="1" x14ac:dyDescent="0.25">
      <c r="A3667" s="10">
        <v>676314</v>
      </c>
      <c r="B3667" s="10" t="s">
        <v>64</v>
      </c>
      <c r="C3667" s="10"/>
      <c r="D3667" s="10"/>
      <c r="E3667" s="10"/>
      <c r="F3667" s="10" t="s">
        <v>5578</v>
      </c>
      <c r="G3667" s="11">
        <v>1993.95</v>
      </c>
      <c r="H3667" s="13"/>
      <c r="I3667" s="10">
        <v>6</v>
      </c>
      <c r="J3667" s="10" t="s">
        <v>2364</v>
      </c>
      <c r="K3667" s="47"/>
      <c r="L3667" s="47"/>
      <c r="M3667" s="10" t="s">
        <v>45</v>
      </c>
      <c r="N3667" s="10"/>
      <c r="O3667" s="12">
        <v>41415</v>
      </c>
      <c r="P3667" s="4" t="s">
        <v>8077</v>
      </c>
      <c r="Q3667" s="10" t="s">
        <v>288</v>
      </c>
      <c r="R3667" s="10" t="s">
        <v>8088</v>
      </c>
      <c r="S3667" s="47" t="s">
        <v>20</v>
      </c>
    </row>
    <row r="3668" spans="1:19" ht="15" hidden="1" customHeight="1" x14ac:dyDescent="0.25">
      <c r="A3668" s="10">
        <v>676316</v>
      </c>
      <c r="B3668" s="10" t="s">
        <v>130</v>
      </c>
      <c r="C3668" s="10"/>
      <c r="D3668" s="10"/>
      <c r="E3668" s="10"/>
      <c r="F3668" s="10" t="s">
        <v>5579</v>
      </c>
      <c r="G3668" s="11">
        <v>1320.5</v>
      </c>
      <c r="H3668" s="13"/>
      <c r="I3668" s="10">
        <v>12</v>
      </c>
      <c r="J3668" s="10" t="s">
        <v>5580</v>
      </c>
      <c r="K3668" s="47"/>
      <c r="L3668" s="47"/>
      <c r="M3668" s="10" t="s">
        <v>45</v>
      </c>
      <c r="N3668" s="10"/>
      <c r="O3668" s="12">
        <v>41415</v>
      </c>
      <c r="P3668" s="4" t="s">
        <v>8077</v>
      </c>
      <c r="Q3668" s="10" t="s">
        <v>3717</v>
      </c>
      <c r="R3668" s="10" t="s">
        <v>8088</v>
      </c>
      <c r="S3668" s="47" t="s">
        <v>20</v>
      </c>
    </row>
    <row r="3669" spans="1:19" ht="15" hidden="1" customHeight="1" x14ac:dyDescent="0.25">
      <c r="A3669" s="10">
        <v>676317</v>
      </c>
      <c r="B3669" s="10" t="s">
        <v>64</v>
      </c>
      <c r="C3669" s="10"/>
      <c r="D3669" s="10"/>
      <c r="E3669" s="10"/>
      <c r="F3669" s="10" t="s">
        <v>5581</v>
      </c>
      <c r="G3669" s="11">
        <v>1816</v>
      </c>
      <c r="H3669" s="13"/>
      <c r="I3669" s="10">
        <v>9</v>
      </c>
      <c r="J3669" s="10" t="s">
        <v>5582</v>
      </c>
      <c r="K3669" s="47"/>
      <c r="L3669" s="47"/>
      <c r="M3669" s="10" t="s">
        <v>45</v>
      </c>
      <c r="N3669" s="10"/>
      <c r="O3669" s="12">
        <v>41415</v>
      </c>
      <c r="P3669" s="4" t="s">
        <v>8077</v>
      </c>
      <c r="Q3669" s="10" t="s">
        <v>288</v>
      </c>
      <c r="R3669" s="10" t="s">
        <v>8088</v>
      </c>
      <c r="S3669" s="47" t="s">
        <v>20</v>
      </c>
    </row>
    <row r="3670" spans="1:19" ht="15" hidden="1" customHeight="1" x14ac:dyDescent="0.25">
      <c r="A3670" s="10">
        <v>676319</v>
      </c>
      <c r="B3670" s="10" t="s">
        <v>64</v>
      </c>
      <c r="C3670" s="10"/>
      <c r="D3670" s="10"/>
      <c r="E3670" s="10"/>
      <c r="F3670" s="10" t="s">
        <v>5583</v>
      </c>
      <c r="G3670" s="11">
        <v>1892.25</v>
      </c>
      <c r="H3670" s="13"/>
      <c r="I3670" s="10">
        <v>18</v>
      </c>
      <c r="J3670" s="10" t="s">
        <v>5584</v>
      </c>
      <c r="K3670" s="47"/>
      <c r="L3670" s="47"/>
      <c r="M3670" s="10" t="s">
        <v>45</v>
      </c>
      <c r="N3670" s="10"/>
      <c r="O3670" s="12">
        <v>41415</v>
      </c>
      <c r="P3670" s="4" t="s">
        <v>8077</v>
      </c>
      <c r="Q3670" s="10" t="s">
        <v>288</v>
      </c>
      <c r="R3670" s="10" t="s">
        <v>8088</v>
      </c>
      <c r="S3670" s="47" t="s">
        <v>20</v>
      </c>
    </row>
    <row r="3671" spans="1:19" ht="15" hidden="1" customHeight="1" x14ac:dyDescent="0.25">
      <c r="A3671" s="10">
        <v>679258</v>
      </c>
      <c r="B3671" s="10" t="s">
        <v>661</v>
      </c>
      <c r="C3671" s="10"/>
      <c r="D3671" s="10"/>
      <c r="E3671" s="10"/>
      <c r="F3671" s="10" t="s">
        <v>5762</v>
      </c>
      <c r="G3671" s="11">
        <v>1171.25</v>
      </c>
      <c r="H3671" s="13"/>
      <c r="I3671" s="10">
        <v>6</v>
      </c>
      <c r="J3671" s="47"/>
      <c r="K3671" s="10">
        <v>10</v>
      </c>
      <c r="L3671" s="10">
        <v>3</v>
      </c>
      <c r="M3671" s="10" t="s">
        <v>45</v>
      </c>
      <c r="N3671" s="10"/>
      <c r="O3671" s="12">
        <v>41425</v>
      </c>
      <c r="P3671" s="4" t="s">
        <v>8077</v>
      </c>
      <c r="Q3671" s="10" t="s">
        <v>39</v>
      </c>
      <c r="R3671" s="10" t="s">
        <v>8088</v>
      </c>
      <c r="S3671" s="47" t="s">
        <v>20</v>
      </c>
    </row>
    <row r="3672" spans="1:19" s="10" customFormat="1" ht="15" hidden="1" customHeight="1" x14ac:dyDescent="0.25">
      <c r="A3672" s="10">
        <v>664444</v>
      </c>
      <c r="B3672" s="10" t="s">
        <v>157</v>
      </c>
      <c r="C3672" s="76" t="s">
        <v>8316</v>
      </c>
      <c r="D3672" s="76"/>
      <c r="E3672" s="76"/>
      <c r="F3672" s="10" t="s">
        <v>4620</v>
      </c>
      <c r="G3672" s="11">
        <v>1544.16</v>
      </c>
      <c r="I3672" s="10">
        <v>8</v>
      </c>
      <c r="J3672" s="10">
        <v>0</v>
      </c>
      <c r="K3672" s="10">
        <v>16</v>
      </c>
      <c r="L3672" s="10">
        <v>3.6</v>
      </c>
      <c r="M3672" s="10" t="s">
        <v>45</v>
      </c>
      <c r="O3672" s="12">
        <v>41367</v>
      </c>
      <c r="P3672" s="4" t="s">
        <v>8076</v>
      </c>
      <c r="Q3672" s="10" t="s">
        <v>2050</v>
      </c>
      <c r="R3672" s="10" t="s">
        <v>8088</v>
      </c>
      <c r="S3672" s="10" t="s">
        <v>26</v>
      </c>
    </row>
    <row r="3673" spans="1:19" s="10" customFormat="1" ht="15" hidden="1" customHeight="1" x14ac:dyDescent="0.25">
      <c r="A3673" s="10">
        <v>654604</v>
      </c>
      <c r="B3673" s="10" t="s">
        <v>357</v>
      </c>
      <c r="C3673" s="76" t="s">
        <v>8316</v>
      </c>
      <c r="D3673" s="76"/>
      <c r="E3673" s="76"/>
      <c r="F3673" s="10" t="s">
        <v>358</v>
      </c>
      <c r="G3673" s="11">
        <v>1854</v>
      </c>
      <c r="I3673" s="10">
        <v>8</v>
      </c>
      <c r="J3673" s="10">
        <v>0</v>
      </c>
      <c r="K3673" s="10">
        <v>16</v>
      </c>
      <c r="L3673" s="10">
        <v>4</v>
      </c>
      <c r="M3673" s="10" t="s">
        <v>18</v>
      </c>
      <c r="N3673" s="10">
        <v>782889</v>
      </c>
      <c r="O3673" s="12">
        <v>41317</v>
      </c>
      <c r="P3673" s="4" t="s">
        <v>8074</v>
      </c>
      <c r="Q3673" s="10" t="s">
        <v>34</v>
      </c>
      <c r="R3673" s="10" t="s">
        <v>8087</v>
      </c>
      <c r="S3673" s="10" t="s">
        <v>26</v>
      </c>
    </row>
    <row r="3674" spans="1:19" ht="15" hidden="1" customHeight="1" x14ac:dyDescent="0.25">
      <c r="A3674" s="10">
        <v>673412</v>
      </c>
      <c r="B3674" s="10" t="s">
        <v>441</v>
      </c>
      <c r="C3674" s="10"/>
      <c r="D3674" s="10" t="s">
        <v>8558</v>
      </c>
      <c r="E3674" s="10"/>
      <c r="F3674" s="10" t="s">
        <v>5169</v>
      </c>
      <c r="G3674" s="11">
        <v>2404.8000000000002</v>
      </c>
      <c r="H3674" s="13"/>
      <c r="I3674" s="10">
        <v>8</v>
      </c>
      <c r="J3674" s="10" t="s">
        <v>5170</v>
      </c>
      <c r="K3674" s="47"/>
      <c r="L3674" s="47"/>
      <c r="M3674" s="10" t="s">
        <v>18</v>
      </c>
      <c r="N3674" s="10">
        <v>820105</v>
      </c>
      <c r="O3674" s="12">
        <v>41390</v>
      </c>
      <c r="P3674" s="4" t="s">
        <v>8076</v>
      </c>
      <c r="Q3674" s="10" t="s">
        <v>103</v>
      </c>
      <c r="R3674" s="47" t="s">
        <v>8087</v>
      </c>
      <c r="S3674" s="47" t="s">
        <v>20</v>
      </c>
    </row>
    <row r="3675" spans="1:19" s="10" customFormat="1" ht="15" hidden="1" customHeight="1" x14ac:dyDescent="0.25">
      <c r="A3675" s="10">
        <v>686845</v>
      </c>
      <c r="B3675" s="10" t="s">
        <v>357</v>
      </c>
      <c r="C3675" s="76" t="s">
        <v>8316</v>
      </c>
      <c r="D3675" s="76"/>
      <c r="E3675" s="76"/>
      <c r="F3675" s="10" t="s">
        <v>358</v>
      </c>
      <c r="G3675" s="11">
        <v>1777.12</v>
      </c>
      <c r="I3675" s="10">
        <v>8</v>
      </c>
      <c r="J3675" s="10">
        <v>0</v>
      </c>
      <c r="K3675" s="10">
        <v>16</v>
      </c>
      <c r="L3675" s="10">
        <v>4</v>
      </c>
      <c r="M3675" s="10" t="s">
        <v>45</v>
      </c>
      <c r="O3675" s="12">
        <v>41443</v>
      </c>
      <c r="P3675" s="4" t="s">
        <v>8078</v>
      </c>
      <c r="Q3675" s="10" t="s">
        <v>23</v>
      </c>
      <c r="R3675" s="10" t="s">
        <v>8087</v>
      </c>
      <c r="S3675" s="10" t="s">
        <v>26</v>
      </c>
    </row>
    <row r="3676" spans="1:19" s="10" customFormat="1" ht="15" hidden="1" customHeight="1" x14ac:dyDescent="0.25">
      <c r="A3676" s="10">
        <v>657160</v>
      </c>
      <c r="B3676" s="10" t="s">
        <v>3715</v>
      </c>
      <c r="C3676" s="76" t="s">
        <v>8316</v>
      </c>
      <c r="D3676" s="76"/>
      <c r="E3676" s="76"/>
      <c r="F3676" s="10" t="s">
        <v>3716</v>
      </c>
      <c r="G3676" s="11">
        <v>816.09</v>
      </c>
      <c r="I3676" s="10">
        <v>8</v>
      </c>
      <c r="J3676" s="10">
        <v>0</v>
      </c>
      <c r="K3676" s="10">
        <v>16</v>
      </c>
      <c r="L3676" s="10">
        <v>4</v>
      </c>
      <c r="M3676" s="10" t="s">
        <v>18</v>
      </c>
      <c r="N3676" s="10">
        <v>786294</v>
      </c>
      <c r="O3676" s="12">
        <v>41324</v>
      </c>
      <c r="P3676" s="4" t="s">
        <v>8074</v>
      </c>
      <c r="Q3676" s="10" t="s">
        <v>25</v>
      </c>
      <c r="R3676" s="10" t="s">
        <v>8087</v>
      </c>
      <c r="S3676" s="10" t="s">
        <v>26</v>
      </c>
    </row>
    <row r="3677" spans="1:19" s="10" customFormat="1" ht="15" hidden="1" customHeight="1" x14ac:dyDescent="0.25">
      <c r="A3677" s="10">
        <v>686845</v>
      </c>
      <c r="B3677" s="10" t="s">
        <v>357</v>
      </c>
      <c r="C3677" s="76" t="s">
        <v>8316</v>
      </c>
      <c r="D3677" s="76"/>
      <c r="E3677" s="76"/>
      <c r="F3677" s="10" t="s">
        <v>8160</v>
      </c>
      <c r="G3677" s="10">
        <v>1777.12</v>
      </c>
      <c r="I3677" s="10">
        <v>8</v>
      </c>
      <c r="J3677" s="10">
        <v>0</v>
      </c>
      <c r="K3677" s="10">
        <v>16</v>
      </c>
      <c r="L3677" s="10">
        <v>4</v>
      </c>
      <c r="M3677" s="10" t="s">
        <v>45</v>
      </c>
      <c r="O3677" s="12">
        <v>41458</v>
      </c>
      <c r="P3677" s="4" t="s">
        <v>8079</v>
      </c>
      <c r="Q3677" s="10" t="s">
        <v>23</v>
      </c>
      <c r="R3677" s="10" t="s">
        <v>8087</v>
      </c>
      <c r="S3677" s="10" t="s">
        <v>26</v>
      </c>
    </row>
    <row r="3678" spans="1:19" s="10" customFormat="1" ht="15" hidden="1" customHeight="1" x14ac:dyDescent="0.25">
      <c r="A3678" s="10">
        <v>708946</v>
      </c>
      <c r="B3678" s="10" t="s">
        <v>3715</v>
      </c>
      <c r="C3678" s="76" t="s">
        <v>8316</v>
      </c>
      <c r="D3678" s="76"/>
      <c r="E3678" s="76"/>
      <c r="F3678" s="10" t="s">
        <v>8059</v>
      </c>
      <c r="G3678" s="10">
        <v>750.97</v>
      </c>
      <c r="I3678" s="10">
        <v>8</v>
      </c>
      <c r="J3678" s="10">
        <v>0</v>
      </c>
      <c r="K3678" s="10">
        <v>16</v>
      </c>
      <c r="L3678" s="10">
        <v>4</v>
      </c>
      <c r="M3678" s="10" t="s">
        <v>18</v>
      </c>
      <c r="N3678" s="10">
        <v>898803</v>
      </c>
      <c r="O3678" s="12">
        <v>41540</v>
      </c>
      <c r="P3678" s="4" t="s">
        <v>8081</v>
      </c>
      <c r="Q3678" s="10" t="s">
        <v>164</v>
      </c>
      <c r="R3678" s="10" t="s">
        <v>8088</v>
      </c>
      <c r="S3678" s="10" t="s">
        <v>26</v>
      </c>
    </row>
    <row r="3679" spans="1:19" s="10" customFormat="1" ht="15" hidden="1" customHeight="1" x14ac:dyDescent="0.25">
      <c r="A3679" s="10">
        <v>626231</v>
      </c>
      <c r="B3679" s="10" t="s">
        <v>372</v>
      </c>
      <c r="C3679" s="76" t="s">
        <v>8316</v>
      </c>
      <c r="D3679" s="76"/>
      <c r="E3679" s="76"/>
      <c r="F3679" s="10" t="s">
        <v>948</v>
      </c>
      <c r="G3679" s="11">
        <v>7965</v>
      </c>
      <c r="I3679" s="10">
        <v>8</v>
      </c>
      <c r="J3679" s="10">
        <v>0</v>
      </c>
      <c r="K3679" s="10">
        <v>18</v>
      </c>
      <c r="L3679" s="10">
        <v>1.9</v>
      </c>
      <c r="M3679" s="10" t="s">
        <v>45</v>
      </c>
      <c r="O3679" s="12">
        <v>41198</v>
      </c>
      <c r="P3679" s="4" t="s">
        <v>8070</v>
      </c>
      <c r="Q3679" s="10" t="s">
        <v>52</v>
      </c>
      <c r="R3679" s="10" t="s">
        <v>8087</v>
      </c>
      <c r="S3679" s="10" t="s">
        <v>26</v>
      </c>
    </row>
    <row r="3680" spans="1:19" ht="15" hidden="1" customHeight="1" x14ac:dyDescent="0.25">
      <c r="A3680" s="10">
        <v>676503</v>
      </c>
      <c r="B3680" s="10" t="s">
        <v>123</v>
      </c>
      <c r="C3680" s="10"/>
      <c r="D3680" s="10"/>
      <c r="E3680" s="10"/>
      <c r="F3680" s="10" t="s">
        <v>5589</v>
      </c>
      <c r="G3680" s="11">
        <v>2472.5</v>
      </c>
      <c r="H3680" s="13"/>
      <c r="I3680" s="10">
        <v>7</v>
      </c>
      <c r="J3680" s="10" t="s">
        <v>5590</v>
      </c>
      <c r="K3680" s="47"/>
      <c r="L3680" s="47"/>
      <c r="M3680" s="10" t="s">
        <v>45</v>
      </c>
      <c r="N3680" s="10"/>
      <c r="O3680" s="12">
        <v>41416</v>
      </c>
      <c r="P3680" s="4" t="s">
        <v>8077</v>
      </c>
      <c r="Q3680" s="10" t="s">
        <v>253</v>
      </c>
      <c r="R3680" s="10" t="s">
        <v>8088</v>
      </c>
      <c r="S3680" s="47" t="s">
        <v>20</v>
      </c>
    </row>
    <row r="3681" spans="1:19" ht="15" hidden="1" customHeight="1" x14ac:dyDescent="0.25">
      <c r="A3681" s="10">
        <v>676518</v>
      </c>
      <c r="B3681" s="10" t="s">
        <v>64</v>
      </c>
      <c r="C3681" s="10"/>
      <c r="D3681" s="10"/>
      <c r="E3681" s="10"/>
      <c r="F3681" s="10" t="s">
        <v>5591</v>
      </c>
      <c r="G3681" s="11">
        <v>4440.8</v>
      </c>
      <c r="H3681" s="13"/>
      <c r="I3681" s="10">
        <v>48</v>
      </c>
      <c r="J3681" s="10" t="s">
        <v>5592</v>
      </c>
      <c r="K3681" s="47"/>
      <c r="L3681" s="47"/>
      <c r="M3681" s="10" t="s">
        <v>45</v>
      </c>
      <c r="N3681" s="10"/>
      <c r="O3681" s="12">
        <v>41416</v>
      </c>
      <c r="P3681" s="4" t="s">
        <v>8077</v>
      </c>
      <c r="Q3681" s="10" t="s">
        <v>29</v>
      </c>
      <c r="R3681" s="10" t="s">
        <v>8088</v>
      </c>
      <c r="S3681" s="47" t="s">
        <v>20</v>
      </c>
    </row>
    <row r="3682" spans="1:19" ht="15" hidden="1" customHeight="1" x14ac:dyDescent="0.25">
      <c r="A3682" s="10">
        <v>676571</v>
      </c>
      <c r="B3682" s="10" t="s">
        <v>123</v>
      </c>
      <c r="C3682" s="10"/>
      <c r="D3682" s="10"/>
      <c r="E3682" s="10"/>
      <c r="F3682" s="10" t="s">
        <v>5593</v>
      </c>
      <c r="G3682" s="11">
        <v>2472.5</v>
      </c>
      <c r="H3682" s="13"/>
      <c r="I3682" s="10">
        <v>7</v>
      </c>
      <c r="J3682" s="10" t="s">
        <v>5594</v>
      </c>
      <c r="K3682" s="47"/>
      <c r="L3682" s="47"/>
      <c r="M3682" s="10" t="s">
        <v>45</v>
      </c>
      <c r="N3682" s="10"/>
      <c r="O3682" s="12">
        <v>41416</v>
      </c>
      <c r="P3682" s="4" t="s">
        <v>8077</v>
      </c>
      <c r="Q3682" s="10" t="s">
        <v>103</v>
      </c>
      <c r="R3682" s="10" t="s">
        <v>8088</v>
      </c>
      <c r="S3682" s="47" t="s">
        <v>20</v>
      </c>
    </row>
    <row r="3683" spans="1:19" ht="15" hidden="1" customHeight="1" x14ac:dyDescent="0.25">
      <c r="A3683" s="10">
        <v>676574</v>
      </c>
      <c r="B3683" s="10" t="s">
        <v>403</v>
      </c>
      <c r="C3683" s="10"/>
      <c r="D3683" s="10"/>
      <c r="E3683" s="10"/>
      <c r="F3683" s="10" t="s">
        <v>5595</v>
      </c>
      <c r="G3683" s="11">
        <v>0</v>
      </c>
      <c r="H3683" s="13"/>
      <c r="I3683" s="10" t="s">
        <v>5596</v>
      </c>
      <c r="J3683" s="47"/>
      <c r="K3683" s="47"/>
      <c r="L3683" s="47"/>
      <c r="M3683" s="10" t="s">
        <v>45</v>
      </c>
      <c r="N3683" s="10"/>
      <c r="O3683" s="12">
        <v>41416</v>
      </c>
      <c r="P3683" s="4" t="s">
        <v>8077</v>
      </c>
      <c r="Q3683" s="10" t="s">
        <v>47</v>
      </c>
      <c r="R3683" s="10" t="s">
        <v>8088</v>
      </c>
      <c r="S3683" s="47" t="s">
        <v>20</v>
      </c>
    </row>
    <row r="3684" spans="1:19" s="10" customFormat="1" ht="15" hidden="1" customHeight="1" x14ac:dyDescent="0.25">
      <c r="A3684" s="10">
        <v>626279</v>
      </c>
      <c r="B3684" s="10" t="s">
        <v>372</v>
      </c>
      <c r="C3684" s="76" t="s">
        <v>8316</v>
      </c>
      <c r="D3684" s="76"/>
      <c r="E3684" s="76"/>
      <c r="F3684" s="10" t="s">
        <v>948</v>
      </c>
      <c r="G3684" s="11">
        <v>7965</v>
      </c>
      <c r="I3684" s="10">
        <v>8</v>
      </c>
      <c r="J3684" s="10">
        <v>0</v>
      </c>
      <c r="K3684" s="10">
        <v>18</v>
      </c>
      <c r="L3684" s="10">
        <v>1.9</v>
      </c>
      <c r="M3684" s="10" t="s">
        <v>45</v>
      </c>
      <c r="O3684" s="12">
        <v>41198</v>
      </c>
      <c r="P3684" s="4" t="s">
        <v>8070</v>
      </c>
      <c r="Q3684" s="10" t="s">
        <v>52</v>
      </c>
      <c r="R3684" s="10" t="s">
        <v>8087</v>
      </c>
      <c r="S3684" s="10" t="s">
        <v>26</v>
      </c>
    </row>
    <row r="3685" spans="1:19" s="10" customFormat="1" ht="15" hidden="1" customHeight="1" x14ac:dyDescent="0.25">
      <c r="A3685" s="10">
        <v>644181</v>
      </c>
      <c r="B3685" s="10" t="s">
        <v>41</v>
      </c>
      <c r="C3685" s="76" t="s">
        <v>8316</v>
      </c>
      <c r="D3685" s="76"/>
      <c r="E3685" s="76"/>
      <c r="F3685" s="10" t="s">
        <v>2770</v>
      </c>
      <c r="G3685" s="11">
        <v>1708.5</v>
      </c>
      <c r="I3685" s="10">
        <v>8</v>
      </c>
      <c r="J3685" s="10">
        <v>0</v>
      </c>
      <c r="K3685" s="10">
        <v>24</v>
      </c>
      <c r="L3685" s="10">
        <v>1</v>
      </c>
      <c r="M3685" s="10" t="s">
        <v>45</v>
      </c>
      <c r="O3685" s="12">
        <v>41278</v>
      </c>
      <c r="P3685" s="4" t="s">
        <v>8073</v>
      </c>
      <c r="Q3685" s="10" t="s">
        <v>42</v>
      </c>
      <c r="R3685" s="10" t="s">
        <v>8088</v>
      </c>
      <c r="S3685" s="10" t="s">
        <v>26</v>
      </c>
    </row>
    <row r="3686" spans="1:19" s="10" customFormat="1" ht="15" hidden="1" customHeight="1" x14ac:dyDescent="0.25">
      <c r="A3686" s="10">
        <v>670887</v>
      </c>
      <c r="B3686" s="10" t="s">
        <v>32</v>
      </c>
      <c r="C3686" s="76" t="s">
        <v>8316</v>
      </c>
      <c r="D3686" s="76"/>
      <c r="E3686" s="76"/>
      <c r="F3686" s="10" t="s">
        <v>4863</v>
      </c>
      <c r="G3686" s="11">
        <v>1066.5999999999999</v>
      </c>
      <c r="I3686" s="10">
        <v>8</v>
      </c>
      <c r="J3686" s="10">
        <v>0</v>
      </c>
      <c r="K3686" s="10">
        <v>30</v>
      </c>
      <c r="L3686" s="10">
        <v>4</v>
      </c>
      <c r="M3686" s="10" t="s">
        <v>45</v>
      </c>
      <c r="O3686" s="12">
        <v>41379</v>
      </c>
      <c r="P3686" s="4" t="s">
        <v>8076</v>
      </c>
      <c r="Q3686" s="10" t="s">
        <v>34</v>
      </c>
      <c r="R3686" s="10" t="s">
        <v>8087</v>
      </c>
      <c r="S3686" s="10" t="s">
        <v>26</v>
      </c>
    </row>
    <row r="3687" spans="1:19" s="10" customFormat="1" ht="15" hidden="1" customHeight="1" x14ac:dyDescent="0.25">
      <c r="A3687" s="10">
        <v>703052</v>
      </c>
      <c r="B3687" s="10" t="s">
        <v>2437</v>
      </c>
      <c r="C3687" s="76" t="s">
        <v>8316</v>
      </c>
      <c r="D3687" s="76"/>
      <c r="E3687" s="76"/>
      <c r="F3687" s="10" t="s">
        <v>7698</v>
      </c>
      <c r="G3687" s="10">
        <v>0</v>
      </c>
      <c r="I3687" s="10">
        <v>8</v>
      </c>
      <c r="J3687" s="10">
        <v>0</v>
      </c>
      <c r="K3687" s="10">
        <v>8</v>
      </c>
      <c r="L3687" s="10">
        <v>2</v>
      </c>
      <c r="M3687" s="10" t="s">
        <v>45</v>
      </c>
      <c r="O3687" s="12">
        <v>41529</v>
      </c>
      <c r="P3687" s="4" t="s">
        <v>8081</v>
      </c>
      <c r="Q3687" s="10" t="s">
        <v>164</v>
      </c>
      <c r="R3687" s="10" t="s">
        <v>8088</v>
      </c>
      <c r="S3687" s="10" t="s">
        <v>26</v>
      </c>
    </row>
    <row r="3688" spans="1:19" s="10" customFormat="1" ht="15" hidden="1" customHeight="1" x14ac:dyDescent="0.25">
      <c r="A3688" s="10">
        <v>663966</v>
      </c>
      <c r="B3688" s="10" t="s">
        <v>381</v>
      </c>
      <c r="C3688" s="76" t="s">
        <v>8316</v>
      </c>
      <c r="D3688" s="76"/>
      <c r="E3688" s="76"/>
      <c r="F3688" s="10" t="s">
        <v>4561</v>
      </c>
      <c r="G3688" s="11">
        <v>694.96</v>
      </c>
      <c r="I3688" s="10">
        <v>8</v>
      </c>
      <c r="K3688" s="10">
        <v>10</v>
      </c>
      <c r="L3688" s="10">
        <v>2</v>
      </c>
      <c r="M3688" s="10" t="s">
        <v>45</v>
      </c>
      <c r="O3688" s="12">
        <v>41366</v>
      </c>
      <c r="P3688" s="4" t="s">
        <v>8076</v>
      </c>
      <c r="Q3688" s="10" t="s">
        <v>42</v>
      </c>
      <c r="R3688" s="10" t="s">
        <v>8088</v>
      </c>
      <c r="S3688" s="10" t="s">
        <v>26</v>
      </c>
    </row>
    <row r="3689" spans="1:19" s="10" customFormat="1" ht="15" hidden="1" customHeight="1" x14ac:dyDescent="0.25">
      <c r="A3689" s="10">
        <v>635382</v>
      </c>
      <c r="B3689" s="10" t="s">
        <v>1917</v>
      </c>
      <c r="C3689" s="76" t="s">
        <v>8316</v>
      </c>
      <c r="D3689" s="76"/>
      <c r="E3689" s="76"/>
      <c r="F3689" s="10" t="s">
        <v>1921</v>
      </c>
      <c r="G3689" s="11">
        <v>2925.6</v>
      </c>
      <c r="I3689" s="10">
        <v>8</v>
      </c>
      <c r="K3689" s="10">
        <v>10</v>
      </c>
      <c r="L3689" s="10">
        <v>4</v>
      </c>
      <c r="M3689" s="10" t="s">
        <v>45</v>
      </c>
      <c r="O3689" s="12">
        <v>41239</v>
      </c>
      <c r="P3689" s="4" t="s">
        <v>8071</v>
      </c>
      <c r="Q3689" s="10" t="s">
        <v>58</v>
      </c>
      <c r="R3689" s="10" t="s">
        <v>8088</v>
      </c>
      <c r="S3689" s="10" t="s">
        <v>26</v>
      </c>
    </row>
    <row r="3690" spans="1:19" s="10" customFormat="1" ht="15" hidden="1" customHeight="1" x14ac:dyDescent="0.25">
      <c r="A3690" s="10">
        <v>665139</v>
      </c>
      <c r="B3690" s="10" t="s">
        <v>488</v>
      </c>
      <c r="C3690" s="76" t="s">
        <v>8316</v>
      </c>
      <c r="D3690" s="76"/>
      <c r="E3690" s="76"/>
      <c r="F3690" s="10" t="s">
        <v>4689</v>
      </c>
      <c r="G3690" s="11">
        <v>901.05</v>
      </c>
      <c r="I3690" s="10">
        <v>8</v>
      </c>
      <c r="K3690" s="10">
        <v>14</v>
      </c>
      <c r="L3690" s="10">
        <v>4</v>
      </c>
      <c r="M3690" s="10" t="s">
        <v>45</v>
      </c>
      <c r="O3690" s="12">
        <v>41369</v>
      </c>
      <c r="P3690" s="4" t="s">
        <v>8076</v>
      </c>
      <c r="Q3690" s="10" t="s">
        <v>52</v>
      </c>
      <c r="R3690" s="10" t="s">
        <v>8087</v>
      </c>
      <c r="S3690" s="10" t="s">
        <v>26</v>
      </c>
    </row>
    <row r="3691" spans="1:19" ht="15" hidden="1" customHeight="1" x14ac:dyDescent="0.25">
      <c r="A3691" s="10">
        <v>676748</v>
      </c>
      <c r="B3691" s="10" t="s">
        <v>130</v>
      </c>
      <c r="C3691" s="10"/>
      <c r="D3691" s="10"/>
      <c r="E3691" s="10"/>
      <c r="F3691" s="10" t="s">
        <v>5598</v>
      </c>
      <c r="G3691" s="11">
        <v>8341</v>
      </c>
      <c r="H3691" s="47"/>
      <c r="I3691" s="10">
        <v>24</v>
      </c>
      <c r="J3691" s="10">
        <v>60</v>
      </c>
      <c r="K3691" s="10" t="s">
        <v>5599</v>
      </c>
      <c r="L3691" s="47"/>
      <c r="M3691" s="10" t="s">
        <v>45</v>
      </c>
      <c r="N3691" s="10"/>
      <c r="O3691" s="12">
        <v>41417</v>
      </c>
      <c r="P3691" s="4" t="s">
        <v>8077</v>
      </c>
      <c r="Q3691" s="10" t="s">
        <v>25</v>
      </c>
      <c r="R3691" s="10" t="s">
        <v>8088</v>
      </c>
      <c r="S3691" s="13" t="s">
        <v>20</v>
      </c>
    </row>
    <row r="3692" spans="1:19" ht="15" hidden="1" customHeight="1" x14ac:dyDescent="0.25">
      <c r="A3692" s="10">
        <v>676837</v>
      </c>
      <c r="B3692" s="10" t="s">
        <v>4296</v>
      </c>
      <c r="C3692" s="10"/>
      <c r="D3692" s="10"/>
      <c r="E3692" s="10"/>
      <c r="F3692" s="10" t="s">
        <v>5600</v>
      </c>
      <c r="G3692" s="11">
        <v>7405</v>
      </c>
      <c r="H3692" s="13"/>
      <c r="I3692" s="10" t="s">
        <v>5601</v>
      </c>
      <c r="J3692" s="47"/>
      <c r="K3692" s="47"/>
      <c r="L3692" s="47"/>
      <c r="M3692" s="10" t="s">
        <v>45</v>
      </c>
      <c r="N3692" s="10"/>
      <c r="O3692" s="12">
        <v>41417</v>
      </c>
      <c r="P3692" s="4" t="s">
        <v>8077</v>
      </c>
      <c r="Q3692" s="10" t="s">
        <v>34</v>
      </c>
      <c r="R3692" s="10" t="s">
        <v>8088</v>
      </c>
      <c r="S3692" s="13" t="s">
        <v>20</v>
      </c>
    </row>
    <row r="3693" spans="1:19" ht="15" hidden="1" customHeight="1" x14ac:dyDescent="0.25">
      <c r="A3693" s="10">
        <v>676868</v>
      </c>
      <c r="B3693" s="10" t="s">
        <v>5602</v>
      </c>
      <c r="C3693" s="10"/>
      <c r="D3693" s="10"/>
      <c r="E3693" s="10"/>
      <c r="F3693" s="10" t="s">
        <v>5603</v>
      </c>
      <c r="G3693" s="11">
        <v>11475</v>
      </c>
      <c r="H3693" s="13"/>
      <c r="I3693" s="10" t="s">
        <v>119</v>
      </c>
      <c r="J3693" s="10">
        <v>6</v>
      </c>
      <c r="K3693" s="10" t="s">
        <v>5604</v>
      </c>
      <c r="L3693" s="47"/>
      <c r="M3693" s="10" t="s">
        <v>45</v>
      </c>
      <c r="N3693" s="10"/>
      <c r="O3693" s="12">
        <v>41417</v>
      </c>
      <c r="P3693" s="4" t="s">
        <v>8077</v>
      </c>
      <c r="Q3693" s="10" t="s">
        <v>3152</v>
      </c>
      <c r="R3693" s="10" t="s">
        <v>8088</v>
      </c>
      <c r="S3693" s="13" t="s">
        <v>20</v>
      </c>
    </row>
    <row r="3694" spans="1:19" ht="15" hidden="1" customHeight="1" x14ac:dyDescent="0.25">
      <c r="A3694" s="10">
        <v>676869</v>
      </c>
      <c r="B3694" s="10" t="s">
        <v>5602</v>
      </c>
      <c r="C3694" s="10"/>
      <c r="D3694" s="10"/>
      <c r="E3694" s="10"/>
      <c r="F3694" s="10" t="s">
        <v>5605</v>
      </c>
      <c r="G3694" s="11">
        <v>20400</v>
      </c>
      <c r="H3694" s="13"/>
      <c r="I3694" s="10" t="s">
        <v>119</v>
      </c>
      <c r="J3694" s="10">
        <v>6</v>
      </c>
      <c r="K3694" s="10" t="s">
        <v>5606</v>
      </c>
      <c r="L3694" s="47"/>
      <c r="M3694" s="10" t="s">
        <v>45</v>
      </c>
      <c r="N3694" s="10"/>
      <c r="O3694" s="12">
        <v>41417</v>
      </c>
      <c r="P3694" s="4" t="s">
        <v>8077</v>
      </c>
      <c r="Q3694" s="10" t="s">
        <v>3152</v>
      </c>
      <c r="R3694" s="10" t="s">
        <v>8088</v>
      </c>
      <c r="S3694" s="13" t="s">
        <v>20</v>
      </c>
    </row>
    <row r="3695" spans="1:19" ht="15" hidden="1" customHeight="1" x14ac:dyDescent="0.25">
      <c r="A3695" s="10">
        <v>676872</v>
      </c>
      <c r="B3695" s="10" t="s">
        <v>5602</v>
      </c>
      <c r="C3695" s="10"/>
      <c r="D3695" s="10"/>
      <c r="E3695" s="10"/>
      <c r="F3695" s="10" t="s">
        <v>5607</v>
      </c>
      <c r="G3695" s="11">
        <v>0</v>
      </c>
      <c r="H3695" s="13"/>
      <c r="I3695" s="10" t="s">
        <v>118</v>
      </c>
      <c r="J3695" s="10">
        <v>3</v>
      </c>
      <c r="K3695" s="10" t="s">
        <v>5608</v>
      </c>
      <c r="L3695" s="47"/>
      <c r="M3695" s="10" t="s">
        <v>45</v>
      </c>
      <c r="N3695" s="10"/>
      <c r="O3695" s="12">
        <v>41417</v>
      </c>
      <c r="P3695" s="4" t="s">
        <v>8077</v>
      </c>
      <c r="Q3695" s="10" t="s">
        <v>3152</v>
      </c>
      <c r="R3695" s="10" t="s">
        <v>8088</v>
      </c>
      <c r="S3695" s="13" t="s">
        <v>20</v>
      </c>
    </row>
    <row r="3696" spans="1:19" ht="15" hidden="1" customHeight="1" x14ac:dyDescent="0.25">
      <c r="A3696" s="10">
        <v>676875</v>
      </c>
      <c r="B3696" s="10" t="s">
        <v>5602</v>
      </c>
      <c r="C3696" s="10"/>
      <c r="D3696" s="10"/>
      <c r="E3696" s="10"/>
      <c r="F3696" s="10" t="s">
        <v>5609</v>
      </c>
      <c r="G3696" s="11">
        <v>0</v>
      </c>
      <c r="H3696" s="13"/>
      <c r="I3696" s="10" t="s">
        <v>119</v>
      </c>
      <c r="J3696" s="10">
        <v>4</v>
      </c>
      <c r="K3696" s="10" t="s">
        <v>5608</v>
      </c>
      <c r="L3696" s="47"/>
      <c r="M3696" s="10" t="s">
        <v>45</v>
      </c>
      <c r="N3696" s="10"/>
      <c r="O3696" s="12">
        <v>41417</v>
      </c>
      <c r="P3696" s="4" t="s">
        <v>8077</v>
      </c>
      <c r="Q3696" s="10" t="s">
        <v>3152</v>
      </c>
      <c r="R3696" s="10" t="s">
        <v>8088</v>
      </c>
      <c r="S3696" s="13" t="s">
        <v>20</v>
      </c>
    </row>
    <row r="3697" spans="1:19" ht="15" hidden="1" customHeight="1" x14ac:dyDescent="0.25">
      <c r="A3697" s="10">
        <v>676909</v>
      </c>
      <c r="B3697" s="10" t="s">
        <v>374</v>
      </c>
      <c r="C3697" s="10"/>
      <c r="D3697" s="10"/>
      <c r="E3697" s="10"/>
      <c r="F3697" s="10" t="s">
        <v>5610</v>
      </c>
      <c r="G3697" s="11">
        <v>7146</v>
      </c>
      <c r="H3697" s="13"/>
      <c r="I3697" s="10">
        <v>4</v>
      </c>
      <c r="J3697" s="10" t="s">
        <v>5611</v>
      </c>
      <c r="K3697" s="47"/>
      <c r="L3697" s="47"/>
      <c r="M3697" s="10" t="s">
        <v>45</v>
      </c>
      <c r="N3697" s="10"/>
      <c r="O3697" s="12">
        <v>41417</v>
      </c>
      <c r="P3697" s="4" t="s">
        <v>8077</v>
      </c>
      <c r="Q3697" s="10" t="s">
        <v>203</v>
      </c>
      <c r="R3697" s="10" t="s">
        <v>8088</v>
      </c>
      <c r="S3697" s="13" t="s">
        <v>20</v>
      </c>
    </row>
    <row r="3698" spans="1:19" s="10" customFormat="1" ht="15" hidden="1" customHeight="1" x14ac:dyDescent="0.25">
      <c r="A3698" s="10">
        <v>669167</v>
      </c>
      <c r="B3698" s="10" t="s">
        <v>488</v>
      </c>
      <c r="C3698" s="76" t="s">
        <v>8316</v>
      </c>
      <c r="D3698" s="76"/>
      <c r="E3698" s="76"/>
      <c r="F3698" s="10" t="s">
        <v>4689</v>
      </c>
      <c r="G3698" s="11">
        <v>880.65</v>
      </c>
      <c r="I3698" s="10">
        <v>8</v>
      </c>
      <c r="K3698" s="10">
        <v>14</v>
      </c>
      <c r="L3698" s="10">
        <v>4</v>
      </c>
      <c r="M3698" s="10" t="s">
        <v>18</v>
      </c>
      <c r="N3698" s="10">
        <v>810567</v>
      </c>
      <c r="O3698" s="12">
        <v>41373</v>
      </c>
      <c r="P3698" s="4" t="s">
        <v>8076</v>
      </c>
      <c r="Q3698" s="10" t="s">
        <v>3717</v>
      </c>
      <c r="R3698" s="10" t="s">
        <v>8088</v>
      </c>
      <c r="S3698" s="10" t="s">
        <v>26</v>
      </c>
    </row>
    <row r="3699" spans="1:19" s="10" customFormat="1" ht="15" hidden="1" customHeight="1" x14ac:dyDescent="0.25">
      <c r="A3699" s="10">
        <v>698748</v>
      </c>
      <c r="B3699" s="10" t="s">
        <v>488</v>
      </c>
      <c r="C3699" s="76" t="s">
        <v>8316</v>
      </c>
      <c r="D3699" s="76"/>
      <c r="E3699" s="76"/>
      <c r="F3699" s="10" t="s">
        <v>7313</v>
      </c>
      <c r="G3699" s="10">
        <v>0</v>
      </c>
      <c r="I3699" s="10">
        <v>8</v>
      </c>
      <c r="K3699" s="10">
        <v>14</v>
      </c>
      <c r="L3699" s="10">
        <v>4</v>
      </c>
      <c r="M3699" s="10" t="s">
        <v>45</v>
      </c>
      <c r="O3699" s="12">
        <v>41530</v>
      </c>
      <c r="P3699" s="4" t="s">
        <v>8081</v>
      </c>
      <c r="Q3699" s="10" t="s">
        <v>52</v>
      </c>
      <c r="R3699" s="10" t="s">
        <v>8087</v>
      </c>
      <c r="S3699" s="10" t="s">
        <v>26</v>
      </c>
    </row>
    <row r="3700" spans="1:19" ht="15" hidden="1" customHeight="1" x14ac:dyDescent="0.25">
      <c r="A3700" s="10">
        <v>677551</v>
      </c>
      <c r="B3700" s="10" t="s">
        <v>3237</v>
      </c>
      <c r="C3700" s="10"/>
      <c r="D3700" s="10" t="s">
        <v>8556</v>
      </c>
      <c r="E3700" s="10"/>
      <c r="F3700" s="10" t="s">
        <v>5586</v>
      </c>
      <c r="G3700" s="11">
        <v>2460</v>
      </c>
      <c r="H3700" s="13"/>
      <c r="I3700" s="10">
        <v>4</v>
      </c>
      <c r="J3700" s="47"/>
      <c r="K3700" s="10">
        <v>6</v>
      </c>
      <c r="L3700" s="10">
        <v>2</v>
      </c>
      <c r="M3700" s="10" t="s">
        <v>18</v>
      </c>
      <c r="N3700" s="10">
        <v>833176</v>
      </c>
      <c r="O3700" s="12">
        <v>41415</v>
      </c>
      <c r="P3700" s="4" t="s">
        <v>8077</v>
      </c>
      <c r="Q3700" s="10" t="s">
        <v>25</v>
      </c>
      <c r="R3700" s="10" t="s">
        <v>8088</v>
      </c>
      <c r="S3700" s="13" t="s">
        <v>20</v>
      </c>
    </row>
    <row r="3701" spans="1:19" s="10" customFormat="1" ht="15" hidden="1" customHeight="1" x14ac:dyDescent="0.25">
      <c r="A3701" s="10">
        <v>698934</v>
      </c>
      <c r="B3701" s="10" t="s">
        <v>488</v>
      </c>
      <c r="C3701" s="76" t="s">
        <v>8316</v>
      </c>
      <c r="D3701" s="76"/>
      <c r="E3701" s="76"/>
      <c r="F3701" s="10" t="s">
        <v>7323</v>
      </c>
      <c r="G3701" s="10">
        <v>884.4</v>
      </c>
      <c r="I3701" s="10">
        <v>8</v>
      </c>
      <c r="K3701" s="10">
        <v>14</v>
      </c>
      <c r="L3701" s="10">
        <v>4</v>
      </c>
      <c r="M3701" s="10" t="s">
        <v>18</v>
      </c>
      <c r="N3701" s="10">
        <v>879057</v>
      </c>
      <c r="O3701" s="12">
        <v>41501</v>
      </c>
      <c r="P3701" s="4" t="s">
        <v>8080</v>
      </c>
      <c r="Q3701" s="10" t="s">
        <v>3717</v>
      </c>
      <c r="R3701" s="10" t="s">
        <v>8087</v>
      </c>
      <c r="S3701" s="10" t="s">
        <v>26</v>
      </c>
    </row>
    <row r="3702" spans="1:19" s="10" customFormat="1" ht="15" hidden="1" customHeight="1" x14ac:dyDescent="0.25">
      <c r="A3702" s="10">
        <v>665141</v>
      </c>
      <c r="B3702" s="10" t="s">
        <v>488</v>
      </c>
      <c r="C3702" s="76" t="s">
        <v>8316</v>
      </c>
      <c r="D3702" s="76"/>
      <c r="E3702" s="76"/>
      <c r="F3702" s="10" t="s">
        <v>4690</v>
      </c>
      <c r="G3702" s="11">
        <v>959.55</v>
      </c>
      <c r="I3702" s="10">
        <v>8</v>
      </c>
      <c r="K3702" s="10">
        <v>15</v>
      </c>
      <c r="L3702" s="10">
        <v>4</v>
      </c>
      <c r="M3702" s="10" t="s">
        <v>45</v>
      </c>
      <c r="O3702" s="12">
        <v>41369</v>
      </c>
      <c r="P3702" s="4" t="s">
        <v>8076</v>
      </c>
      <c r="Q3702" s="10" t="s">
        <v>52</v>
      </c>
      <c r="R3702" s="10" t="s">
        <v>8087</v>
      </c>
      <c r="S3702" s="10" t="s">
        <v>26</v>
      </c>
    </row>
    <row r="3703" spans="1:19" s="10" customFormat="1" ht="15" hidden="1" customHeight="1" x14ac:dyDescent="0.25">
      <c r="A3703" s="10">
        <v>665022</v>
      </c>
      <c r="B3703" s="10" t="s">
        <v>488</v>
      </c>
      <c r="C3703" s="76" t="s">
        <v>8316</v>
      </c>
      <c r="D3703" s="76"/>
      <c r="E3703" s="76"/>
      <c r="F3703" s="10" t="s">
        <v>4676</v>
      </c>
      <c r="G3703" s="11">
        <v>1018.2</v>
      </c>
      <c r="I3703" s="10">
        <v>8</v>
      </c>
      <c r="K3703" s="10">
        <v>16</v>
      </c>
      <c r="L3703" s="10">
        <v>4</v>
      </c>
      <c r="M3703" s="10" t="s">
        <v>45</v>
      </c>
      <c r="O3703" s="12">
        <v>41369</v>
      </c>
      <c r="P3703" s="4" t="s">
        <v>8076</v>
      </c>
      <c r="Q3703" s="10" t="s">
        <v>34</v>
      </c>
      <c r="R3703" s="10" t="s">
        <v>8088</v>
      </c>
      <c r="S3703" s="10" t="s">
        <v>26</v>
      </c>
    </row>
    <row r="3704" spans="1:19" ht="15" hidden="1" customHeight="1" x14ac:dyDescent="0.25">
      <c r="A3704" s="10">
        <v>677178</v>
      </c>
      <c r="B3704" s="10" t="s">
        <v>5619</v>
      </c>
      <c r="C3704" s="10"/>
      <c r="D3704" s="10"/>
      <c r="E3704" s="10"/>
      <c r="F3704" s="10" t="s">
        <v>5620</v>
      </c>
      <c r="G3704" s="11">
        <v>23145</v>
      </c>
      <c r="H3704" s="13"/>
      <c r="I3704" s="10">
        <v>6</v>
      </c>
      <c r="J3704" s="10" t="s">
        <v>5621</v>
      </c>
      <c r="K3704" s="47"/>
      <c r="L3704" s="47"/>
      <c r="M3704" s="10" t="s">
        <v>45</v>
      </c>
      <c r="N3704" s="10"/>
      <c r="O3704" s="12">
        <v>41418</v>
      </c>
      <c r="P3704" s="4" t="s">
        <v>8077</v>
      </c>
      <c r="Q3704" s="10" t="s">
        <v>203</v>
      </c>
      <c r="R3704" s="10" t="s">
        <v>8088</v>
      </c>
      <c r="S3704" s="13" t="s">
        <v>20</v>
      </c>
    </row>
    <row r="3705" spans="1:19" s="10" customFormat="1" ht="15" hidden="1" customHeight="1" x14ac:dyDescent="0.25">
      <c r="A3705" s="10">
        <v>649810</v>
      </c>
      <c r="B3705" s="10" t="s">
        <v>237</v>
      </c>
      <c r="C3705" s="76" t="s">
        <v>8316</v>
      </c>
      <c r="D3705" s="76"/>
      <c r="E3705" s="76"/>
      <c r="F3705" s="10" t="s">
        <v>3045</v>
      </c>
      <c r="G3705" s="11">
        <v>584.1</v>
      </c>
      <c r="I3705" s="10">
        <v>8</v>
      </c>
      <c r="K3705" s="10">
        <v>24</v>
      </c>
      <c r="L3705" s="10">
        <v>3.6</v>
      </c>
      <c r="M3705" s="10" t="s">
        <v>18</v>
      </c>
      <c r="N3705" s="10">
        <v>772565</v>
      </c>
      <c r="O3705" s="12">
        <v>41296</v>
      </c>
      <c r="P3705" s="4" t="s">
        <v>8073</v>
      </c>
      <c r="Q3705" s="10" t="s">
        <v>31</v>
      </c>
      <c r="R3705" s="10" t="s">
        <v>8088</v>
      </c>
      <c r="S3705" s="10" t="s">
        <v>26</v>
      </c>
    </row>
    <row r="3706" spans="1:19" s="10" customFormat="1" ht="15" hidden="1" customHeight="1" x14ac:dyDescent="0.25">
      <c r="A3706" s="10">
        <v>649813</v>
      </c>
      <c r="B3706" s="10" t="s">
        <v>237</v>
      </c>
      <c r="C3706" s="76" t="s">
        <v>8316</v>
      </c>
      <c r="D3706" s="76"/>
      <c r="E3706" s="76"/>
      <c r="F3706" s="10" t="s">
        <v>3045</v>
      </c>
      <c r="G3706" s="11">
        <v>659.55</v>
      </c>
      <c r="I3706" s="10">
        <v>8</v>
      </c>
      <c r="K3706" s="10">
        <v>24</v>
      </c>
      <c r="L3706" s="10">
        <v>3.6</v>
      </c>
      <c r="M3706" s="10" t="s">
        <v>45</v>
      </c>
      <c r="O3706" s="12">
        <v>41311</v>
      </c>
      <c r="P3706" s="4" t="s">
        <v>8074</v>
      </c>
      <c r="Q3706" s="10" t="s">
        <v>31</v>
      </c>
      <c r="R3706" s="10" t="s">
        <v>8088</v>
      </c>
      <c r="S3706" s="10" t="s">
        <v>26</v>
      </c>
    </row>
    <row r="3707" spans="1:19" ht="15" hidden="1" customHeight="1" x14ac:dyDescent="0.25">
      <c r="A3707" s="10">
        <v>677292</v>
      </c>
      <c r="B3707" s="10" t="s">
        <v>64</v>
      </c>
      <c r="C3707" s="10"/>
      <c r="D3707" s="10"/>
      <c r="E3707" s="10"/>
      <c r="F3707" s="10" t="s">
        <v>5624</v>
      </c>
      <c r="G3707" s="11">
        <v>0</v>
      </c>
      <c r="H3707" s="47"/>
      <c r="I3707" s="10">
        <v>11</v>
      </c>
      <c r="J3707" s="10" t="s">
        <v>5625</v>
      </c>
      <c r="K3707" s="47"/>
      <c r="L3707" s="47"/>
      <c r="M3707" s="10" t="s">
        <v>45</v>
      </c>
      <c r="N3707" s="10"/>
      <c r="O3707" s="12">
        <v>41418</v>
      </c>
      <c r="P3707" s="4" t="s">
        <v>8077</v>
      </c>
      <c r="Q3707" s="10" t="s">
        <v>29</v>
      </c>
      <c r="R3707" s="10" t="s">
        <v>8088</v>
      </c>
      <c r="S3707" s="13" t="s">
        <v>20</v>
      </c>
    </row>
    <row r="3708" spans="1:19" s="10" customFormat="1" ht="15" hidden="1" customHeight="1" x14ac:dyDescent="0.25">
      <c r="A3708" s="10">
        <v>677680</v>
      </c>
      <c r="B3708" s="10" t="s">
        <v>237</v>
      </c>
      <c r="C3708" s="76" t="s">
        <v>8316</v>
      </c>
      <c r="D3708" s="76"/>
      <c r="E3708" s="76"/>
      <c r="F3708" s="10" t="s">
        <v>3045</v>
      </c>
      <c r="G3708" s="11">
        <v>574.42999999999995</v>
      </c>
      <c r="I3708" s="10">
        <v>8</v>
      </c>
      <c r="K3708" s="10">
        <v>24</v>
      </c>
      <c r="L3708" s="10">
        <v>3.6</v>
      </c>
      <c r="M3708" s="10" t="s">
        <v>18</v>
      </c>
      <c r="N3708" s="10">
        <v>829775</v>
      </c>
      <c r="O3708" s="12">
        <v>41409</v>
      </c>
      <c r="P3708" s="4" t="s">
        <v>8077</v>
      </c>
      <c r="Q3708" s="10" t="s">
        <v>52</v>
      </c>
      <c r="R3708" s="10" t="s">
        <v>8087</v>
      </c>
      <c r="S3708" s="10" t="s">
        <v>26</v>
      </c>
    </row>
    <row r="3709" spans="1:19" ht="15" hidden="1" customHeight="1" x14ac:dyDescent="0.25">
      <c r="A3709" s="10">
        <v>677306</v>
      </c>
      <c r="B3709" s="10" t="s">
        <v>5628</v>
      </c>
      <c r="C3709" s="10"/>
      <c r="D3709" s="10"/>
      <c r="E3709" s="10"/>
      <c r="F3709" s="10" t="s">
        <v>5629</v>
      </c>
      <c r="G3709" s="11">
        <v>3246.6</v>
      </c>
      <c r="H3709" s="13"/>
      <c r="I3709" s="10" t="s">
        <v>168</v>
      </c>
      <c r="J3709" s="10" t="s">
        <v>5630</v>
      </c>
      <c r="K3709" s="47"/>
      <c r="L3709" s="47"/>
      <c r="M3709" s="10" t="s">
        <v>45</v>
      </c>
      <c r="N3709" s="10"/>
      <c r="O3709" s="12">
        <v>41418</v>
      </c>
      <c r="P3709" s="4" t="s">
        <v>8077</v>
      </c>
      <c r="Q3709" s="10" t="s">
        <v>75</v>
      </c>
      <c r="R3709" s="10" t="s">
        <v>8088</v>
      </c>
      <c r="S3709" s="13" t="s">
        <v>20</v>
      </c>
    </row>
    <row r="3710" spans="1:19" ht="15" hidden="1" customHeight="1" x14ac:dyDescent="0.25">
      <c r="A3710" s="10">
        <v>663013</v>
      </c>
      <c r="B3710" s="10" t="s">
        <v>4335</v>
      </c>
      <c r="C3710" s="10"/>
      <c r="D3710" s="10"/>
      <c r="E3710" s="10"/>
      <c r="F3710" s="10" t="s">
        <v>4490</v>
      </c>
      <c r="G3710" s="11">
        <v>1160</v>
      </c>
      <c r="H3710" s="13"/>
      <c r="I3710" s="10">
        <v>6</v>
      </c>
      <c r="J3710" s="47"/>
      <c r="K3710" s="10">
        <v>8</v>
      </c>
      <c r="L3710" s="10">
        <v>2</v>
      </c>
      <c r="M3710" s="10" t="s">
        <v>45</v>
      </c>
      <c r="N3710" s="10"/>
      <c r="O3710" s="12">
        <v>41361</v>
      </c>
      <c r="P3710" s="4" t="s">
        <v>8075</v>
      </c>
      <c r="Q3710" s="10" t="s">
        <v>2852</v>
      </c>
      <c r="R3710" s="10" t="s">
        <v>8088</v>
      </c>
      <c r="S3710" s="13" t="s">
        <v>20</v>
      </c>
    </row>
    <row r="3711" spans="1:19" ht="15" hidden="1" customHeight="1" x14ac:dyDescent="0.25">
      <c r="A3711" s="10">
        <v>677473</v>
      </c>
      <c r="B3711" s="10" t="s">
        <v>5632</v>
      </c>
      <c r="C3711" s="10"/>
      <c r="D3711" s="10"/>
      <c r="E3711" s="10"/>
      <c r="F3711" s="10" t="s">
        <v>5633</v>
      </c>
      <c r="G3711" s="11">
        <v>4620</v>
      </c>
      <c r="H3711" s="13"/>
      <c r="I3711" s="10">
        <v>5.5</v>
      </c>
      <c r="J3711" s="10" t="s">
        <v>5634</v>
      </c>
      <c r="K3711" s="47"/>
      <c r="L3711" s="47"/>
      <c r="M3711" s="10" t="s">
        <v>45</v>
      </c>
      <c r="N3711" s="10"/>
      <c r="O3711" s="12">
        <v>41418</v>
      </c>
      <c r="P3711" s="4" t="s">
        <v>8077</v>
      </c>
      <c r="Q3711" s="10" t="s">
        <v>3152</v>
      </c>
      <c r="R3711" s="10" t="s">
        <v>8088</v>
      </c>
      <c r="S3711" s="13" t="s">
        <v>20</v>
      </c>
    </row>
    <row r="3712" spans="1:19" s="10" customFormat="1" ht="15" hidden="1" customHeight="1" x14ac:dyDescent="0.25">
      <c r="A3712" s="10">
        <v>660024</v>
      </c>
      <c r="B3712" s="10" t="s">
        <v>64</v>
      </c>
      <c r="C3712" s="76" t="s">
        <v>8316</v>
      </c>
      <c r="D3712" s="76"/>
      <c r="E3712" s="76"/>
      <c r="F3712" s="10" t="s">
        <v>4224</v>
      </c>
      <c r="G3712" s="11">
        <v>629.76</v>
      </c>
      <c r="I3712" s="10">
        <v>8.25</v>
      </c>
      <c r="J3712" s="10">
        <v>0</v>
      </c>
      <c r="K3712" s="10">
        <v>10</v>
      </c>
      <c r="L3712" s="10">
        <v>4</v>
      </c>
      <c r="M3712" s="10" t="s">
        <v>45</v>
      </c>
      <c r="O3712" s="12">
        <v>41348</v>
      </c>
      <c r="P3712" s="4" t="s">
        <v>8075</v>
      </c>
      <c r="Q3712" s="10" t="s">
        <v>103</v>
      </c>
      <c r="R3712" s="10" t="s">
        <v>8088</v>
      </c>
      <c r="S3712" s="10" t="s">
        <v>26</v>
      </c>
    </row>
    <row r="3713" spans="1:19" s="10" customFormat="1" ht="15" hidden="1" customHeight="1" x14ac:dyDescent="0.25">
      <c r="A3713" s="10">
        <v>660088</v>
      </c>
      <c r="B3713" s="10" t="s">
        <v>64</v>
      </c>
      <c r="C3713" s="76" t="s">
        <v>8316</v>
      </c>
      <c r="D3713" s="76"/>
      <c r="E3713" s="76"/>
      <c r="F3713" s="10" t="s">
        <v>4224</v>
      </c>
      <c r="G3713" s="11">
        <v>1445.6</v>
      </c>
      <c r="I3713" s="10">
        <v>8.25</v>
      </c>
      <c r="J3713" s="10">
        <v>0</v>
      </c>
      <c r="K3713" s="10">
        <v>10</v>
      </c>
      <c r="L3713" s="10">
        <v>4</v>
      </c>
      <c r="M3713" s="10" t="s">
        <v>45</v>
      </c>
      <c r="O3713" s="12">
        <v>41348</v>
      </c>
      <c r="P3713" s="4" t="s">
        <v>8075</v>
      </c>
      <c r="Q3713" s="10" t="s">
        <v>103</v>
      </c>
      <c r="R3713" s="10" t="s">
        <v>8088</v>
      </c>
      <c r="S3713" s="10" t="s">
        <v>26</v>
      </c>
    </row>
    <row r="3714" spans="1:19" s="10" customFormat="1" ht="15" hidden="1" customHeight="1" x14ac:dyDescent="0.25">
      <c r="A3714" s="10">
        <v>663782</v>
      </c>
      <c r="B3714" s="10" t="s">
        <v>64</v>
      </c>
      <c r="C3714" s="76" t="s">
        <v>8316</v>
      </c>
      <c r="D3714" s="76"/>
      <c r="E3714" s="76"/>
      <c r="F3714" s="10" t="s">
        <v>4224</v>
      </c>
      <c r="G3714" s="11">
        <v>1128.9000000000001</v>
      </c>
      <c r="I3714" s="10">
        <v>8.25</v>
      </c>
      <c r="J3714" s="10">
        <v>0</v>
      </c>
      <c r="K3714" s="10">
        <v>10</v>
      </c>
      <c r="L3714" s="10">
        <v>4</v>
      </c>
      <c r="M3714" s="10" t="s">
        <v>18</v>
      </c>
      <c r="N3714" s="10">
        <v>799044</v>
      </c>
      <c r="O3714" s="12">
        <v>41348</v>
      </c>
      <c r="P3714" s="4" t="s">
        <v>8075</v>
      </c>
      <c r="Q3714" s="10" t="s">
        <v>47</v>
      </c>
      <c r="R3714" s="10" t="s">
        <v>8087</v>
      </c>
      <c r="S3714" s="10" t="s">
        <v>26</v>
      </c>
    </row>
    <row r="3715" spans="1:19" s="10" customFormat="1" ht="15" hidden="1" customHeight="1" x14ac:dyDescent="0.25">
      <c r="A3715" s="10">
        <v>656644</v>
      </c>
      <c r="B3715" s="10" t="s">
        <v>125</v>
      </c>
      <c r="C3715" s="76" t="s">
        <v>8316</v>
      </c>
      <c r="D3715" s="76"/>
      <c r="E3715" s="76"/>
      <c r="F3715" s="10" t="s">
        <v>3648</v>
      </c>
      <c r="G3715" s="11">
        <v>883.2</v>
      </c>
      <c r="I3715" s="10">
        <v>8.3800000000000008</v>
      </c>
      <c r="J3715" s="10">
        <v>0</v>
      </c>
      <c r="K3715" s="10">
        <v>14.25</v>
      </c>
      <c r="L3715" s="10">
        <v>3</v>
      </c>
      <c r="M3715" s="10" t="s">
        <v>18</v>
      </c>
      <c r="N3715" s="10">
        <v>785052</v>
      </c>
      <c r="O3715" s="12">
        <v>41320</v>
      </c>
      <c r="P3715" s="4" t="s">
        <v>8074</v>
      </c>
      <c r="Q3715" s="10" t="s">
        <v>37</v>
      </c>
      <c r="R3715" s="10" t="s">
        <v>8087</v>
      </c>
      <c r="S3715" s="10" t="s">
        <v>26</v>
      </c>
    </row>
    <row r="3716" spans="1:19" ht="15" hidden="1" customHeight="1" x14ac:dyDescent="0.25">
      <c r="A3716" s="10">
        <v>677501</v>
      </c>
      <c r="B3716" s="10" t="s">
        <v>5636</v>
      </c>
      <c r="C3716" s="10"/>
      <c r="D3716" s="10"/>
      <c r="E3716" s="10"/>
      <c r="F3716" s="10" t="s">
        <v>5637</v>
      </c>
      <c r="G3716" s="11">
        <v>7750</v>
      </c>
      <c r="H3716" s="13"/>
      <c r="I3716" s="10" t="s">
        <v>5638</v>
      </c>
      <c r="J3716" s="10">
        <v>8.25</v>
      </c>
      <c r="K3716" s="10">
        <v>15</v>
      </c>
      <c r="L3716" s="47"/>
      <c r="M3716" s="10" t="s">
        <v>45</v>
      </c>
      <c r="N3716" s="10"/>
      <c r="O3716" s="12">
        <v>41422</v>
      </c>
      <c r="P3716" s="4" t="s">
        <v>8077</v>
      </c>
      <c r="Q3716" s="10" t="s">
        <v>25</v>
      </c>
      <c r="R3716" s="10" t="s">
        <v>8088</v>
      </c>
      <c r="S3716" s="13" t="s">
        <v>20</v>
      </c>
    </row>
    <row r="3717" spans="1:19" ht="15" hidden="1" customHeight="1" x14ac:dyDescent="0.25">
      <c r="A3717" s="10">
        <v>677502</v>
      </c>
      <c r="B3717" s="10" t="s">
        <v>5636</v>
      </c>
      <c r="C3717" s="10"/>
      <c r="D3717" s="10"/>
      <c r="E3717" s="10"/>
      <c r="F3717" s="10" t="s">
        <v>5639</v>
      </c>
      <c r="G3717" s="11">
        <v>9400</v>
      </c>
      <c r="H3717" s="47"/>
      <c r="I3717" s="10" t="s">
        <v>3869</v>
      </c>
      <c r="J3717" s="10">
        <v>7.75</v>
      </c>
      <c r="K3717" s="10">
        <v>15</v>
      </c>
      <c r="L3717" s="47"/>
      <c r="M3717" s="10" t="s">
        <v>45</v>
      </c>
      <c r="N3717" s="10"/>
      <c r="O3717" s="12">
        <v>41422</v>
      </c>
      <c r="P3717" s="4" t="s">
        <v>8077</v>
      </c>
      <c r="Q3717" s="10" t="s">
        <v>25</v>
      </c>
      <c r="R3717" s="10" t="s">
        <v>8088</v>
      </c>
      <c r="S3717" s="13" t="s">
        <v>20</v>
      </c>
    </row>
    <row r="3718" spans="1:19" s="10" customFormat="1" ht="15" hidden="1" customHeight="1" x14ac:dyDescent="0.25">
      <c r="A3718" s="10">
        <v>662820</v>
      </c>
      <c r="B3718" s="10" t="s">
        <v>125</v>
      </c>
      <c r="C3718" s="76" t="s">
        <v>8316</v>
      </c>
      <c r="D3718" s="76"/>
      <c r="E3718" s="76"/>
      <c r="F3718" s="10" t="s">
        <v>4464</v>
      </c>
      <c r="G3718" s="11">
        <v>1301.52</v>
      </c>
      <c r="I3718" s="10">
        <v>8.3800000000000008</v>
      </c>
      <c r="J3718" s="10">
        <v>0</v>
      </c>
      <c r="K3718" s="10">
        <v>14.25</v>
      </c>
      <c r="L3718" s="10">
        <v>3</v>
      </c>
      <c r="M3718" s="10" t="s">
        <v>45</v>
      </c>
      <c r="O3718" s="12">
        <v>41360</v>
      </c>
      <c r="P3718" s="4" t="s">
        <v>8075</v>
      </c>
      <c r="Q3718" s="10" t="s">
        <v>49</v>
      </c>
      <c r="R3718" s="10" t="s">
        <v>8088</v>
      </c>
      <c r="S3718" s="10" t="s">
        <v>26</v>
      </c>
    </row>
    <row r="3719" spans="1:19" ht="15" hidden="1" customHeight="1" x14ac:dyDescent="0.25">
      <c r="A3719" s="10">
        <v>677521</v>
      </c>
      <c r="B3719" s="10" t="s">
        <v>804</v>
      </c>
      <c r="C3719" s="10"/>
      <c r="D3719" s="10"/>
      <c r="E3719" s="10"/>
      <c r="F3719" s="10" t="s">
        <v>5641</v>
      </c>
      <c r="G3719" s="11">
        <v>2895</v>
      </c>
      <c r="H3719" s="13"/>
      <c r="I3719" s="10">
        <v>9</v>
      </c>
      <c r="J3719" s="10" t="s">
        <v>5642</v>
      </c>
      <c r="K3719" s="47"/>
      <c r="L3719" s="47"/>
      <c r="M3719" s="10" t="s">
        <v>45</v>
      </c>
      <c r="N3719" s="10"/>
      <c r="O3719" s="12">
        <v>41422</v>
      </c>
      <c r="P3719" s="4" t="s">
        <v>8077</v>
      </c>
      <c r="Q3719" s="10" t="s">
        <v>39</v>
      </c>
      <c r="R3719" s="10" t="s">
        <v>8088</v>
      </c>
      <c r="S3719" s="13" t="s">
        <v>20</v>
      </c>
    </row>
    <row r="3720" spans="1:19" ht="15" hidden="1" customHeight="1" x14ac:dyDescent="0.25">
      <c r="A3720" s="10">
        <v>677522</v>
      </c>
      <c r="B3720" s="10" t="s">
        <v>804</v>
      </c>
      <c r="C3720" s="10"/>
      <c r="D3720" s="10"/>
      <c r="E3720" s="10"/>
      <c r="F3720" s="10" t="s">
        <v>5643</v>
      </c>
      <c r="G3720" s="11">
        <v>2877.5</v>
      </c>
      <c r="H3720" s="13"/>
      <c r="I3720" s="10">
        <v>9</v>
      </c>
      <c r="J3720" s="10" t="s">
        <v>2160</v>
      </c>
      <c r="K3720" s="47"/>
      <c r="L3720" s="47"/>
      <c r="M3720" s="10" t="s">
        <v>45</v>
      </c>
      <c r="N3720" s="10"/>
      <c r="O3720" s="12">
        <v>41422</v>
      </c>
      <c r="P3720" s="4" t="s">
        <v>8077</v>
      </c>
      <c r="Q3720" s="10" t="s">
        <v>39</v>
      </c>
      <c r="R3720" s="10" t="s">
        <v>8088</v>
      </c>
      <c r="S3720" s="13" t="s">
        <v>20</v>
      </c>
    </row>
    <row r="3721" spans="1:19" ht="15" hidden="1" customHeight="1" x14ac:dyDescent="0.25">
      <c r="A3721" s="10">
        <v>677539</v>
      </c>
      <c r="B3721" s="10" t="s">
        <v>217</v>
      </c>
      <c r="C3721" s="10"/>
      <c r="D3721" s="10"/>
      <c r="E3721" s="10"/>
      <c r="F3721" s="10" t="s">
        <v>5644</v>
      </c>
      <c r="G3721" s="11">
        <v>1590</v>
      </c>
      <c r="H3721" s="13"/>
      <c r="I3721" s="10">
        <v>2.5</v>
      </c>
      <c r="J3721" s="10" t="s">
        <v>5645</v>
      </c>
      <c r="K3721" s="47"/>
      <c r="L3721" s="47"/>
      <c r="M3721" s="10" t="s">
        <v>45</v>
      </c>
      <c r="N3721" s="10"/>
      <c r="O3721" s="12">
        <v>41422</v>
      </c>
      <c r="P3721" s="4" t="s">
        <v>8077</v>
      </c>
      <c r="Q3721" s="10" t="s">
        <v>203</v>
      </c>
      <c r="R3721" s="10" t="s">
        <v>8088</v>
      </c>
      <c r="S3721" s="13" t="s">
        <v>20</v>
      </c>
    </row>
    <row r="3722" spans="1:19" ht="15" hidden="1" customHeight="1" x14ac:dyDescent="0.25">
      <c r="A3722" s="10">
        <v>677544</v>
      </c>
      <c r="B3722" s="10" t="s">
        <v>217</v>
      </c>
      <c r="C3722" s="10"/>
      <c r="D3722" s="10"/>
      <c r="E3722" s="10"/>
      <c r="F3722" s="10" t="s">
        <v>5646</v>
      </c>
      <c r="G3722" s="11">
        <v>1905</v>
      </c>
      <c r="H3722" s="13"/>
      <c r="I3722" s="10">
        <v>2.5</v>
      </c>
      <c r="J3722" s="10" t="s">
        <v>5647</v>
      </c>
      <c r="K3722" s="47"/>
      <c r="L3722" s="47"/>
      <c r="M3722" s="10" t="s">
        <v>45</v>
      </c>
      <c r="N3722" s="10"/>
      <c r="O3722" s="12">
        <v>41422</v>
      </c>
      <c r="P3722" s="4" t="s">
        <v>8077</v>
      </c>
      <c r="Q3722" s="10" t="s">
        <v>203</v>
      </c>
      <c r="R3722" s="10" t="s">
        <v>8088</v>
      </c>
      <c r="S3722" s="13" t="s">
        <v>20</v>
      </c>
    </row>
    <row r="3723" spans="1:19" ht="15" hidden="1" customHeight="1" x14ac:dyDescent="0.25">
      <c r="A3723" s="10">
        <v>628146</v>
      </c>
      <c r="B3723" s="10" t="s">
        <v>1114</v>
      </c>
      <c r="C3723" s="10"/>
      <c r="D3723" s="10"/>
      <c r="E3723" s="10"/>
      <c r="F3723" s="10" t="s">
        <v>1118</v>
      </c>
      <c r="G3723" s="11">
        <v>1158.75</v>
      </c>
      <c r="H3723" s="13"/>
      <c r="I3723" s="10">
        <v>6</v>
      </c>
      <c r="J3723" s="47"/>
      <c r="K3723" s="10">
        <v>8</v>
      </c>
      <c r="L3723" s="10">
        <v>4</v>
      </c>
      <c r="M3723" s="10" t="s">
        <v>45</v>
      </c>
      <c r="N3723" s="10"/>
      <c r="O3723" s="12">
        <v>41206</v>
      </c>
      <c r="P3723" s="4" t="s">
        <v>8070</v>
      </c>
      <c r="Q3723" s="10" t="s">
        <v>42</v>
      </c>
      <c r="R3723" s="10" t="s">
        <v>8088</v>
      </c>
      <c r="S3723" s="13" t="s">
        <v>20</v>
      </c>
    </row>
    <row r="3724" spans="1:19" ht="15" hidden="1" customHeight="1" x14ac:dyDescent="0.25">
      <c r="A3724" s="10">
        <v>677601</v>
      </c>
      <c r="B3724" s="10" t="s">
        <v>4517</v>
      </c>
      <c r="C3724" s="10"/>
      <c r="D3724" s="10"/>
      <c r="E3724" s="10"/>
      <c r="F3724" s="10" t="s">
        <v>5649</v>
      </c>
      <c r="G3724" s="11">
        <v>854</v>
      </c>
      <c r="H3724" s="13"/>
      <c r="I3724" s="10" t="s">
        <v>5650</v>
      </c>
      <c r="J3724" s="10" t="s">
        <v>5651</v>
      </c>
      <c r="K3724" s="47"/>
      <c r="L3724" s="47"/>
      <c r="M3724" s="10" t="s">
        <v>45</v>
      </c>
      <c r="N3724" s="10"/>
      <c r="O3724" s="12">
        <v>41422</v>
      </c>
      <c r="P3724" s="4" t="s">
        <v>8077</v>
      </c>
      <c r="Q3724" s="10" t="s">
        <v>75</v>
      </c>
      <c r="R3724" s="10" t="s">
        <v>8088</v>
      </c>
      <c r="S3724" s="13" t="s">
        <v>20</v>
      </c>
    </row>
    <row r="3725" spans="1:19" s="10" customFormat="1" ht="15" hidden="1" customHeight="1" x14ac:dyDescent="0.25">
      <c r="A3725" s="10">
        <v>646402</v>
      </c>
      <c r="B3725" s="10" t="s">
        <v>3046</v>
      </c>
      <c r="C3725" s="76" t="s">
        <v>8316</v>
      </c>
      <c r="D3725" s="76"/>
      <c r="E3725" s="76"/>
      <c r="F3725" s="10" t="s">
        <v>3047</v>
      </c>
      <c r="G3725" s="11">
        <v>0</v>
      </c>
      <c r="I3725" s="10">
        <v>8.5</v>
      </c>
      <c r="J3725" s="10">
        <v>0</v>
      </c>
      <c r="K3725" s="10">
        <v>28</v>
      </c>
      <c r="L3725" s="10">
        <v>2</v>
      </c>
      <c r="M3725" s="10" t="s">
        <v>45</v>
      </c>
      <c r="O3725" s="12">
        <v>41297</v>
      </c>
      <c r="P3725" s="4" t="s">
        <v>8073</v>
      </c>
      <c r="Q3725" s="10" t="s">
        <v>203</v>
      </c>
      <c r="R3725" s="10" t="s">
        <v>8087</v>
      </c>
      <c r="S3725" s="10" t="s">
        <v>26</v>
      </c>
    </row>
    <row r="3726" spans="1:19" s="10" customFormat="1" ht="15" hidden="1" customHeight="1" x14ac:dyDescent="0.25">
      <c r="A3726" s="10">
        <v>652544</v>
      </c>
      <c r="B3726" s="10" t="s">
        <v>125</v>
      </c>
      <c r="C3726" s="76" t="s">
        <v>8316</v>
      </c>
      <c r="D3726" s="76"/>
      <c r="E3726" s="76"/>
      <c r="F3726" s="10" t="s">
        <v>3278</v>
      </c>
      <c r="G3726" s="11">
        <v>1702</v>
      </c>
      <c r="I3726" s="10">
        <v>9</v>
      </c>
      <c r="J3726" s="10">
        <v>0</v>
      </c>
      <c r="K3726" s="10">
        <v>10.25</v>
      </c>
      <c r="L3726" s="10">
        <v>4</v>
      </c>
      <c r="M3726" s="10" t="s">
        <v>18</v>
      </c>
      <c r="N3726" s="10">
        <v>777634</v>
      </c>
      <c r="O3726" s="12">
        <v>41306</v>
      </c>
      <c r="P3726" s="4" t="s">
        <v>8074</v>
      </c>
      <c r="Q3726" s="10" t="s">
        <v>37</v>
      </c>
      <c r="R3726" s="10" t="s">
        <v>8087</v>
      </c>
      <c r="S3726" s="10" t="s">
        <v>26</v>
      </c>
    </row>
    <row r="3727" spans="1:19" s="10" customFormat="1" ht="15" hidden="1" customHeight="1" x14ac:dyDescent="0.25">
      <c r="A3727" s="10">
        <v>662801</v>
      </c>
      <c r="B3727" s="10" t="s">
        <v>125</v>
      </c>
      <c r="C3727" s="76" t="s">
        <v>8316</v>
      </c>
      <c r="D3727" s="76"/>
      <c r="E3727" s="76"/>
      <c r="F3727" s="10" t="s">
        <v>4463</v>
      </c>
      <c r="G3727" s="11">
        <v>1870</v>
      </c>
      <c r="I3727" s="10">
        <v>9</v>
      </c>
      <c r="J3727" s="10">
        <v>0</v>
      </c>
      <c r="K3727" s="10">
        <v>10.25</v>
      </c>
      <c r="L3727" s="10">
        <v>4</v>
      </c>
      <c r="M3727" s="10" t="s">
        <v>45</v>
      </c>
      <c r="O3727" s="12">
        <v>41360</v>
      </c>
      <c r="P3727" s="4" t="s">
        <v>8075</v>
      </c>
      <c r="Q3727" s="10" t="s">
        <v>49</v>
      </c>
      <c r="R3727" s="10" t="s">
        <v>8087</v>
      </c>
      <c r="S3727" s="10" t="s">
        <v>26</v>
      </c>
    </row>
    <row r="3728" spans="1:19" s="10" customFormat="1" ht="15" hidden="1" customHeight="1" x14ac:dyDescent="0.25">
      <c r="A3728" s="10">
        <v>687797</v>
      </c>
      <c r="B3728" s="10" t="s">
        <v>85</v>
      </c>
      <c r="C3728" s="76" t="s">
        <v>8316</v>
      </c>
      <c r="D3728" s="76"/>
      <c r="E3728" s="76"/>
      <c r="F3728" s="10" t="s">
        <v>86</v>
      </c>
      <c r="G3728" s="11">
        <v>635.70000000000005</v>
      </c>
      <c r="I3728" s="10">
        <v>9</v>
      </c>
      <c r="J3728" s="10">
        <v>0</v>
      </c>
      <c r="K3728" s="10">
        <v>11</v>
      </c>
      <c r="L3728" s="10">
        <v>4</v>
      </c>
      <c r="M3728" s="10" t="s">
        <v>45</v>
      </c>
      <c r="O3728" s="12">
        <v>41445</v>
      </c>
      <c r="P3728" s="4" t="s">
        <v>8078</v>
      </c>
      <c r="Q3728" s="10" t="s">
        <v>19</v>
      </c>
      <c r="R3728" s="10" t="s">
        <v>8087</v>
      </c>
      <c r="S3728" s="10" t="s">
        <v>26</v>
      </c>
    </row>
    <row r="3729" spans="1:19" ht="15" hidden="1" customHeight="1" x14ac:dyDescent="0.25">
      <c r="A3729" s="10">
        <v>677934</v>
      </c>
      <c r="B3729" s="10" t="s">
        <v>770</v>
      </c>
      <c r="C3729" s="10"/>
      <c r="D3729" s="10"/>
      <c r="E3729" s="10"/>
      <c r="F3729" s="10" t="s">
        <v>5657</v>
      </c>
      <c r="G3729" s="11">
        <v>1147.5</v>
      </c>
      <c r="H3729" s="13"/>
      <c r="I3729" s="10" t="s">
        <v>5658</v>
      </c>
      <c r="J3729" s="10">
        <v>5.5</v>
      </c>
      <c r="K3729" s="47"/>
      <c r="L3729" s="47"/>
      <c r="M3729" s="10" t="s">
        <v>45</v>
      </c>
      <c r="N3729" s="10"/>
      <c r="O3729" s="12">
        <v>41422</v>
      </c>
      <c r="P3729" s="4" t="s">
        <v>8077</v>
      </c>
      <c r="Q3729" s="10" t="s">
        <v>25</v>
      </c>
      <c r="R3729" s="10" t="s">
        <v>8088</v>
      </c>
      <c r="S3729" s="13" t="s">
        <v>20</v>
      </c>
    </row>
    <row r="3730" spans="1:19" ht="15" hidden="1" customHeight="1" x14ac:dyDescent="0.25">
      <c r="A3730" s="10">
        <v>677975</v>
      </c>
      <c r="B3730" s="10" t="s">
        <v>661</v>
      </c>
      <c r="C3730" s="10"/>
      <c r="D3730" s="10"/>
      <c r="E3730" s="10"/>
      <c r="F3730" s="10" t="s">
        <v>5659</v>
      </c>
      <c r="G3730" s="11">
        <v>1345</v>
      </c>
      <c r="H3730" s="13"/>
      <c r="I3730" s="10" t="s">
        <v>5660</v>
      </c>
      <c r="J3730" s="10" t="s">
        <v>5661</v>
      </c>
      <c r="K3730" s="47"/>
      <c r="L3730" s="47"/>
      <c r="M3730" s="10" t="s">
        <v>45</v>
      </c>
      <c r="N3730" s="10"/>
      <c r="O3730" s="12">
        <v>41422</v>
      </c>
      <c r="P3730" s="4" t="s">
        <v>8077</v>
      </c>
      <c r="Q3730" s="10" t="s">
        <v>52</v>
      </c>
      <c r="R3730" s="10" t="s">
        <v>8088</v>
      </c>
      <c r="S3730" s="13" t="s">
        <v>20</v>
      </c>
    </row>
    <row r="3731" spans="1:19" ht="15" hidden="1" customHeight="1" x14ac:dyDescent="0.25">
      <c r="A3731" s="10">
        <v>677978</v>
      </c>
      <c r="B3731" s="10" t="s">
        <v>225</v>
      </c>
      <c r="C3731" s="10"/>
      <c r="D3731" s="10"/>
      <c r="E3731" s="10"/>
      <c r="F3731" s="10" t="s">
        <v>5662</v>
      </c>
      <c r="G3731" s="11">
        <v>1451</v>
      </c>
      <c r="H3731" s="13"/>
      <c r="I3731" s="10" t="s">
        <v>1941</v>
      </c>
      <c r="J3731" s="10">
        <v>11</v>
      </c>
      <c r="K3731" s="10">
        <v>2</v>
      </c>
      <c r="L3731" s="47"/>
      <c r="M3731" s="10" t="s">
        <v>45</v>
      </c>
      <c r="N3731" s="10"/>
      <c r="O3731" s="12">
        <v>41422</v>
      </c>
      <c r="P3731" s="4" t="s">
        <v>8077</v>
      </c>
      <c r="Q3731" s="10" t="s">
        <v>253</v>
      </c>
      <c r="R3731" s="10" t="s">
        <v>8088</v>
      </c>
      <c r="S3731" s="13" t="s">
        <v>20</v>
      </c>
    </row>
    <row r="3732" spans="1:19" s="10" customFormat="1" ht="15" hidden="1" customHeight="1" x14ac:dyDescent="0.25">
      <c r="A3732" s="10">
        <v>696893</v>
      </c>
      <c r="B3732" s="10" t="s">
        <v>2819</v>
      </c>
      <c r="C3732" s="76" t="s">
        <v>8316</v>
      </c>
      <c r="D3732" s="76"/>
      <c r="E3732" s="76"/>
      <c r="F3732" s="10" t="s">
        <v>7135</v>
      </c>
      <c r="G3732" s="10">
        <v>3008.6</v>
      </c>
      <c r="I3732" s="10">
        <v>9</v>
      </c>
      <c r="J3732" s="10">
        <v>0</v>
      </c>
      <c r="K3732" s="10">
        <v>12</v>
      </c>
      <c r="L3732" s="10">
        <v>2</v>
      </c>
      <c r="M3732" s="10" t="s">
        <v>45</v>
      </c>
      <c r="O3732" s="12">
        <v>41502</v>
      </c>
      <c r="P3732" s="4" t="s">
        <v>8080</v>
      </c>
      <c r="Q3732" s="10" t="s">
        <v>25</v>
      </c>
      <c r="R3732" s="10" t="s">
        <v>8088</v>
      </c>
      <c r="S3732" s="10" t="s">
        <v>26</v>
      </c>
    </row>
    <row r="3733" spans="1:19" ht="15" hidden="1" customHeight="1" x14ac:dyDescent="0.25">
      <c r="A3733" s="10">
        <v>636428</v>
      </c>
      <c r="B3733" s="10" t="s">
        <v>1181</v>
      </c>
      <c r="C3733" s="10"/>
      <c r="D3733" s="10"/>
      <c r="E3733" s="10"/>
      <c r="F3733" s="10" t="s">
        <v>2013</v>
      </c>
      <c r="G3733" s="11">
        <v>1151.5</v>
      </c>
      <c r="H3733" s="13"/>
      <c r="I3733" s="10">
        <v>6</v>
      </c>
      <c r="J3733" s="47"/>
      <c r="K3733" s="10">
        <v>8</v>
      </c>
      <c r="L3733" s="10">
        <v>1.25</v>
      </c>
      <c r="M3733" s="10" t="s">
        <v>45</v>
      </c>
      <c r="N3733" s="10"/>
      <c r="O3733" s="12">
        <v>41242</v>
      </c>
      <c r="P3733" s="4" t="s">
        <v>8071</v>
      </c>
      <c r="Q3733" s="10" t="s">
        <v>288</v>
      </c>
      <c r="R3733" s="10" t="s">
        <v>8088</v>
      </c>
      <c r="S3733" s="13" t="s">
        <v>20</v>
      </c>
    </row>
    <row r="3734" spans="1:19" s="10" customFormat="1" ht="15" hidden="1" customHeight="1" x14ac:dyDescent="0.25">
      <c r="A3734" s="10">
        <v>710187</v>
      </c>
      <c r="B3734" s="10" t="s">
        <v>150</v>
      </c>
      <c r="C3734" s="76" t="s">
        <v>8316</v>
      </c>
      <c r="D3734" s="76"/>
      <c r="E3734" s="76"/>
      <c r="F3734" s="10" t="s">
        <v>8065</v>
      </c>
      <c r="G3734" s="10">
        <v>369.8</v>
      </c>
      <c r="I3734" s="10">
        <v>9</v>
      </c>
      <c r="J3734" s="10">
        <v>0</v>
      </c>
      <c r="K3734" s="10">
        <v>12</v>
      </c>
      <c r="L3734" s="10">
        <v>2</v>
      </c>
      <c r="M3734" s="10" t="s">
        <v>18</v>
      </c>
      <c r="N3734" s="10">
        <v>901690</v>
      </c>
      <c r="O3734" s="12">
        <v>41544</v>
      </c>
      <c r="P3734" s="4" t="s">
        <v>8081</v>
      </c>
      <c r="Q3734" s="10" t="s">
        <v>5913</v>
      </c>
      <c r="R3734" s="10" t="s">
        <v>8088</v>
      </c>
      <c r="S3734" s="10" t="s">
        <v>26</v>
      </c>
    </row>
    <row r="3735" spans="1:19" ht="15" hidden="1" customHeight="1" x14ac:dyDescent="0.25">
      <c r="A3735" s="10">
        <v>649581</v>
      </c>
      <c r="B3735" s="10" t="s">
        <v>64</v>
      </c>
      <c r="C3735" s="10"/>
      <c r="D3735" s="10"/>
      <c r="E3735" s="10"/>
      <c r="F3735" s="10" t="s">
        <v>3326</v>
      </c>
      <c r="G3735" s="11">
        <v>1148</v>
      </c>
      <c r="H3735" s="13"/>
      <c r="I3735" s="10">
        <v>5.5</v>
      </c>
      <c r="J3735" s="47"/>
      <c r="K3735" s="10">
        <v>5.5</v>
      </c>
      <c r="L3735" s="10">
        <v>1.5</v>
      </c>
      <c r="M3735" s="10" t="s">
        <v>45</v>
      </c>
      <c r="N3735" s="10"/>
      <c r="O3735" s="12">
        <v>41310</v>
      </c>
      <c r="P3735" s="4" t="s">
        <v>8074</v>
      </c>
      <c r="Q3735" s="10" t="s">
        <v>103</v>
      </c>
      <c r="R3735" s="10" t="s">
        <v>8088</v>
      </c>
      <c r="S3735" s="13" t="s">
        <v>20</v>
      </c>
    </row>
    <row r="3736" spans="1:19" s="10" customFormat="1" ht="15" hidden="1" customHeight="1" x14ac:dyDescent="0.25">
      <c r="A3736" s="10">
        <v>645403</v>
      </c>
      <c r="B3736" s="10" t="s">
        <v>2819</v>
      </c>
      <c r="C3736" s="76" t="s">
        <v>8316</v>
      </c>
      <c r="D3736" s="76"/>
      <c r="E3736" s="76"/>
      <c r="F3736" s="10" t="s">
        <v>2926</v>
      </c>
      <c r="G3736" s="11">
        <v>2926.9</v>
      </c>
      <c r="I3736" s="10">
        <v>9</v>
      </c>
      <c r="J3736" s="10">
        <v>0</v>
      </c>
      <c r="K3736" s="10">
        <v>12</v>
      </c>
      <c r="L3736" s="10">
        <v>2.5</v>
      </c>
      <c r="M3736" s="10" t="s">
        <v>45</v>
      </c>
      <c r="O3736" s="12">
        <v>41292</v>
      </c>
      <c r="P3736" s="4" t="s">
        <v>8073</v>
      </c>
      <c r="Q3736" s="10" t="s">
        <v>23</v>
      </c>
      <c r="R3736" s="10" t="s">
        <v>8088</v>
      </c>
      <c r="S3736" s="10" t="s">
        <v>26</v>
      </c>
    </row>
    <row r="3737" spans="1:19" s="10" customFormat="1" ht="15" hidden="1" customHeight="1" x14ac:dyDescent="0.25">
      <c r="A3737" s="10">
        <v>645419</v>
      </c>
      <c r="B3737" s="10" t="s">
        <v>2819</v>
      </c>
      <c r="C3737" s="76" t="s">
        <v>8316</v>
      </c>
      <c r="D3737" s="76"/>
      <c r="E3737" s="76"/>
      <c r="F3737" s="10" t="s">
        <v>2927</v>
      </c>
      <c r="G3737" s="11">
        <v>2898.01</v>
      </c>
      <c r="I3737" s="10">
        <v>9</v>
      </c>
      <c r="J3737" s="10">
        <v>0</v>
      </c>
      <c r="K3737" s="10">
        <v>12</v>
      </c>
      <c r="L3737" s="10">
        <v>2.5</v>
      </c>
      <c r="M3737" s="10" t="s">
        <v>45</v>
      </c>
      <c r="O3737" s="12">
        <v>41292</v>
      </c>
      <c r="P3737" s="4" t="s">
        <v>8073</v>
      </c>
      <c r="Q3737" s="10" t="s">
        <v>23</v>
      </c>
      <c r="R3737" s="10" t="s">
        <v>8088</v>
      </c>
      <c r="S3737" s="10" t="s">
        <v>26</v>
      </c>
    </row>
    <row r="3738" spans="1:19" ht="15" hidden="1" customHeight="1" x14ac:dyDescent="0.25">
      <c r="A3738" s="10">
        <v>654007</v>
      </c>
      <c r="B3738" s="10" t="s">
        <v>64</v>
      </c>
      <c r="C3738" s="10"/>
      <c r="D3738" s="10"/>
      <c r="E3738" s="10"/>
      <c r="F3738" s="10" t="s">
        <v>3805</v>
      </c>
      <c r="G3738" s="11">
        <v>1145</v>
      </c>
      <c r="H3738" s="47"/>
      <c r="I3738" s="10">
        <v>10</v>
      </c>
      <c r="J3738" s="47"/>
      <c r="K3738" s="10">
        <v>14</v>
      </c>
      <c r="L3738" s="10">
        <v>1.25</v>
      </c>
      <c r="M3738" s="10" t="s">
        <v>45</v>
      </c>
      <c r="N3738" s="10"/>
      <c r="O3738" s="12">
        <v>41326</v>
      </c>
      <c r="P3738" s="4" t="s">
        <v>8074</v>
      </c>
      <c r="Q3738" s="10" t="s">
        <v>25</v>
      </c>
      <c r="R3738" s="10" t="s">
        <v>8088</v>
      </c>
      <c r="S3738" s="13" t="s">
        <v>20</v>
      </c>
    </row>
    <row r="3739" spans="1:19" s="10" customFormat="1" ht="15" hidden="1" customHeight="1" x14ac:dyDescent="0.25">
      <c r="A3739" s="10">
        <v>644725</v>
      </c>
      <c r="B3739" s="10" t="s">
        <v>2819</v>
      </c>
      <c r="C3739" s="76" t="s">
        <v>8316</v>
      </c>
      <c r="D3739" s="76"/>
      <c r="E3739" s="76"/>
      <c r="F3739" s="10" t="s">
        <v>2828</v>
      </c>
      <c r="G3739" s="11">
        <v>1025.28</v>
      </c>
      <c r="I3739" s="10">
        <v>9</v>
      </c>
      <c r="J3739" s="10">
        <v>0</v>
      </c>
      <c r="K3739" s="10">
        <v>12</v>
      </c>
      <c r="L3739" s="10">
        <v>2.5</v>
      </c>
      <c r="M3739" s="10" t="s">
        <v>45</v>
      </c>
      <c r="O3739" s="12">
        <v>41285</v>
      </c>
      <c r="P3739" s="4" t="s">
        <v>8073</v>
      </c>
      <c r="Q3739" s="10" t="s">
        <v>75</v>
      </c>
      <c r="R3739" s="10" t="s">
        <v>8088</v>
      </c>
      <c r="S3739" s="10" t="s">
        <v>26</v>
      </c>
    </row>
    <row r="3740" spans="1:19" s="10" customFormat="1" ht="15" hidden="1" customHeight="1" x14ac:dyDescent="0.25">
      <c r="A3740" s="10">
        <v>645438</v>
      </c>
      <c r="B3740" s="10" t="s">
        <v>2819</v>
      </c>
      <c r="C3740" s="76" t="s">
        <v>8316</v>
      </c>
      <c r="D3740" s="76"/>
      <c r="E3740" s="76"/>
      <c r="F3740" s="10" t="s">
        <v>2828</v>
      </c>
      <c r="G3740" s="11">
        <v>2904.68</v>
      </c>
      <c r="I3740" s="10">
        <v>9</v>
      </c>
      <c r="J3740" s="10">
        <v>0</v>
      </c>
      <c r="K3740" s="10">
        <v>12</v>
      </c>
      <c r="L3740" s="10">
        <v>2.5</v>
      </c>
      <c r="M3740" s="10" t="s">
        <v>45</v>
      </c>
      <c r="O3740" s="12">
        <v>41292</v>
      </c>
      <c r="P3740" s="4" t="s">
        <v>8073</v>
      </c>
      <c r="Q3740" s="10" t="s">
        <v>23</v>
      </c>
      <c r="R3740" s="10" t="s">
        <v>8088</v>
      </c>
      <c r="S3740" s="10" t="s">
        <v>26</v>
      </c>
    </row>
    <row r="3741" spans="1:19" s="10" customFormat="1" ht="15" hidden="1" customHeight="1" x14ac:dyDescent="0.25">
      <c r="A3741" s="10">
        <v>645592</v>
      </c>
      <c r="B3741" s="10" t="s">
        <v>2819</v>
      </c>
      <c r="C3741" s="76" t="s">
        <v>8316</v>
      </c>
      <c r="D3741" s="76"/>
      <c r="E3741" s="76"/>
      <c r="F3741" s="10" t="s">
        <v>2957</v>
      </c>
      <c r="G3741" s="11">
        <v>2029.72</v>
      </c>
      <c r="I3741" s="10">
        <v>9</v>
      </c>
      <c r="J3741" s="10">
        <v>0</v>
      </c>
      <c r="K3741" s="10">
        <v>12</v>
      </c>
      <c r="L3741" s="10">
        <v>2.5</v>
      </c>
      <c r="M3741" s="10" t="s">
        <v>45</v>
      </c>
      <c r="O3741" s="12">
        <v>41292</v>
      </c>
      <c r="P3741" s="4" t="s">
        <v>8073</v>
      </c>
      <c r="Q3741" s="10" t="s">
        <v>23</v>
      </c>
      <c r="R3741" s="10" t="s">
        <v>8088</v>
      </c>
      <c r="S3741" s="10" t="s">
        <v>26</v>
      </c>
    </row>
    <row r="3742" spans="1:19" s="10" customFormat="1" ht="15" hidden="1" customHeight="1" x14ac:dyDescent="0.25">
      <c r="A3742" s="10">
        <v>644724</v>
      </c>
      <c r="B3742" s="10" t="s">
        <v>2819</v>
      </c>
      <c r="C3742" s="76" t="s">
        <v>8316</v>
      </c>
      <c r="D3742" s="76"/>
      <c r="E3742" s="76"/>
      <c r="F3742" s="10" t="s">
        <v>2827</v>
      </c>
      <c r="G3742" s="11">
        <v>1026.32</v>
      </c>
      <c r="I3742" s="10">
        <v>9</v>
      </c>
      <c r="J3742" s="10">
        <v>0</v>
      </c>
      <c r="K3742" s="10">
        <v>12</v>
      </c>
      <c r="L3742" s="10">
        <v>2.5</v>
      </c>
      <c r="M3742" s="10" t="s">
        <v>45</v>
      </c>
      <c r="O3742" s="12">
        <v>41285</v>
      </c>
      <c r="P3742" s="4" t="s">
        <v>8073</v>
      </c>
      <c r="Q3742" s="10" t="s">
        <v>75</v>
      </c>
      <c r="R3742" s="10" t="s">
        <v>8088</v>
      </c>
      <c r="S3742" s="10" t="s">
        <v>26</v>
      </c>
    </row>
    <row r="3743" spans="1:19" s="10" customFormat="1" ht="15" hidden="1" customHeight="1" x14ac:dyDescent="0.25">
      <c r="A3743" s="10">
        <v>645430</v>
      </c>
      <c r="B3743" s="10" t="s">
        <v>2819</v>
      </c>
      <c r="C3743" s="76" t="s">
        <v>8316</v>
      </c>
      <c r="D3743" s="76"/>
      <c r="E3743" s="76"/>
      <c r="F3743" s="10" t="s">
        <v>2827</v>
      </c>
      <c r="G3743" s="11">
        <v>2908.01</v>
      </c>
      <c r="I3743" s="10">
        <v>9</v>
      </c>
      <c r="J3743" s="10">
        <v>0</v>
      </c>
      <c r="K3743" s="10">
        <v>12</v>
      </c>
      <c r="L3743" s="10">
        <v>2.5</v>
      </c>
      <c r="M3743" s="10" t="s">
        <v>45</v>
      </c>
      <c r="O3743" s="12">
        <v>41292</v>
      </c>
      <c r="P3743" s="4" t="s">
        <v>8073</v>
      </c>
      <c r="Q3743" s="10" t="s">
        <v>23</v>
      </c>
      <c r="R3743" s="10" t="s">
        <v>8088</v>
      </c>
      <c r="S3743" s="10" t="s">
        <v>26</v>
      </c>
    </row>
    <row r="3744" spans="1:19" s="10" customFormat="1" ht="15" hidden="1" customHeight="1" x14ac:dyDescent="0.25">
      <c r="A3744" s="10">
        <v>644722</v>
      </c>
      <c r="B3744" s="10" t="s">
        <v>2819</v>
      </c>
      <c r="C3744" s="76" t="s">
        <v>8316</v>
      </c>
      <c r="D3744" s="76"/>
      <c r="E3744" s="76"/>
      <c r="F3744" s="10" t="s">
        <v>2826</v>
      </c>
      <c r="G3744" s="11">
        <v>1031.8800000000001</v>
      </c>
      <c r="I3744" s="10">
        <v>9</v>
      </c>
      <c r="J3744" s="10">
        <v>0</v>
      </c>
      <c r="K3744" s="10">
        <v>12</v>
      </c>
      <c r="L3744" s="10">
        <v>2.5</v>
      </c>
      <c r="M3744" s="10" t="s">
        <v>45</v>
      </c>
      <c r="O3744" s="12">
        <v>41285</v>
      </c>
      <c r="P3744" s="4" t="s">
        <v>8073</v>
      </c>
      <c r="Q3744" s="10" t="s">
        <v>75</v>
      </c>
      <c r="R3744" s="10" t="s">
        <v>8088</v>
      </c>
      <c r="S3744" s="10" t="s">
        <v>26</v>
      </c>
    </row>
    <row r="3745" spans="1:19" s="10" customFormat="1" ht="15" hidden="1" customHeight="1" x14ac:dyDescent="0.25">
      <c r="A3745" s="10">
        <v>645446</v>
      </c>
      <c r="B3745" s="10" t="s">
        <v>2819</v>
      </c>
      <c r="C3745" s="76" t="s">
        <v>8316</v>
      </c>
      <c r="D3745" s="76"/>
      <c r="E3745" s="76"/>
      <c r="F3745" s="10" t="s">
        <v>2826</v>
      </c>
      <c r="G3745" s="11">
        <v>2924.68</v>
      </c>
      <c r="I3745" s="10">
        <v>9</v>
      </c>
      <c r="J3745" s="10">
        <v>0</v>
      </c>
      <c r="K3745" s="10">
        <v>12</v>
      </c>
      <c r="L3745" s="10">
        <v>2.5</v>
      </c>
      <c r="M3745" s="10" t="s">
        <v>45</v>
      </c>
      <c r="O3745" s="12">
        <v>41292</v>
      </c>
      <c r="P3745" s="4" t="s">
        <v>8073</v>
      </c>
      <c r="Q3745" s="10" t="s">
        <v>23</v>
      </c>
      <c r="R3745" s="10" t="s">
        <v>8088</v>
      </c>
      <c r="S3745" s="10" t="s">
        <v>26</v>
      </c>
    </row>
    <row r="3746" spans="1:19" s="10" customFormat="1" ht="15" hidden="1" customHeight="1" x14ac:dyDescent="0.25">
      <c r="A3746" s="10">
        <v>645602</v>
      </c>
      <c r="B3746" s="10" t="s">
        <v>2819</v>
      </c>
      <c r="C3746" s="76" t="s">
        <v>8316</v>
      </c>
      <c r="D3746" s="76"/>
      <c r="E3746" s="76"/>
      <c r="F3746" s="10" t="s">
        <v>2958</v>
      </c>
      <c r="G3746" s="11">
        <v>2041.27</v>
      </c>
      <c r="I3746" s="10">
        <v>9</v>
      </c>
      <c r="J3746" s="10">
        <v>0</v>
      </c>
      <c r="K3746" s="10">
        <v>12</v>
      </c>
      <c r="L3746" s="10">
        <v>2.5</v>
      </c>
      <c r="M3746" s="10" t="s">
        <v>45</v>
      </c>
      <c r="O3746" s="12">
        <v>41292</v>
      </c>
      <c r="P3746" s="4" t="s">
        <v>8073</v>
      </c>
      <c r="Q3746" s="10" t="s">
        <v>23</v>
      </c>
      <c r="R3746" s="10" t="s">
        <v>8088</v>
      </c>
      <c r="S3746" s="10" t="s">
        <v>26</v>
      </c>
    </row>
    <row r="3747" spans="1:19" s="10" customFormat="1" ht="15" hidden="1" customHeight="1" x14ac:dyDescent="0.25">
      <c r="A3747" s="10">
        <v>644727</v>
      </c>
      <c r="B3747" s="10" t="s">
        <v>2819</v>
      </c>
      <c r="C3747" s="76" t="s">
        <v>8316</v>
      </c>
      <c r="D3747" s="76"/>
      <c r="E3747" s="76"/>
      <c r="F3747" s="10" t="s">
        <v>2829</v>
      </c>
      <c r="G3747" s="11">
        <v>1032.23</v>
      </c>
      <c r="I3747" s="10">
        <v>9</v>
      </c>
      <c r="J3747" s="10">
        <v>0</v>
      </c>
      <c r="K3747" s="10">
        <v>12</v>
      </c>
      <c r="L3747" s="10">
        <v>2.5</v>
      </c>
      <c r="M3747" s="10" t="s">
        <v>45</v>
      </c>
      <c r="O3747" s="12">
        <v>41285</v>
      </c>
      <c r="P3747" s="4" t="s">
        <v>8073</v>
      </c>
      <c r="Q3747" s="10" t="s">
        <v>75</v>
      </c>
      <c r="R3747" s="10" t="s">
        <v>8088</v>
      </c>
      <c r="S3747" s="10" t="s">
        <v>26</v>
      </c>
    </row>
    <row r="3748" spans="1:19" s="10" customFormat="1" ht="15" hidden="1" customHeight="1" x14ac:dyDescent="0.25">
      <c r="A3748" s="10">
        <v>637325</v>
      </c>
      <c r="B3748" s="10" t="s">
        <v>2106</v>
      </c>
      <c r="C3748" s="76" t="s">
        <v>8316</v>
      </c>
      <c r="D3748" s="76"/>
      <c r="E3748" s="76"/>
      <c r="F3748" s="10" t="s">
        <v>2119</v>
      </c>
      <c r="G3748" s="11">
        <v>1456.75</v>
      </c>
      <c r="I3748" s="10">
        <v>9</v>
      </c>
      <c r="J3748" s="10">
        <v>0</v>
      </c>
      <c r="K3748" s="10">
        <v>12</v>
      </c>
      <c r="L3748" s="10">
        <v>4</v>
      </c>
      <c r="M3748" s="10" t="s">
        <v>45</v>
      </c>
      <c r="O3748" s="12">
        <v>41247</v>
      </c>
      <c r="P3748" s="4" t="s">
        <v>8072</v>
      </c>
      <c r="Q3748" s="10" t="s">
        <v>414</v>
      </c>
      <c r="R3748" s="10" t="s">
        <v>8088</v>
      </c>
      <c r="S3748" s="10" t="s">
        <v>26</v>
      </c>
    </row>
    <row r="3749" spans="1:19" s="10" customFormat="1" ht="15" hidden="1" customHeight="1" x14ac:dyDescent="0.25">
      <c r="A3749" s="10">
        <v>702605</v>
      </c>
      <c r="B3749" s="10" t="s">
        <v>4573</v>
      </c>
      <c r="C3749" s="76" t="s">
        <v>8316</v>
      </c>
      <c r="D3749" s="76"/>
      <c r="E3749" s="76"/>
      <c r="F3749" s="10" t="s">
        <v>7660</v>
      </c>
      <c r="G3749" s="10">
        <v>1020.8</v>
      </c>
      <c r="I3749" s="10">
        <v>9</v>
      </c>
      <c r="J3749" s="10">
        <v>0</v>
      </c>
      <c r="K3749" s="10">
        <v>12.5</v>
      </c>
      <c r="L3749" s="10">
        <v>2</v>
      </c>
      <c r="M3749" s="10" t="s">
        <v>45</v>
      </c>
      <c r="O3749" s="12">
        <v>41528</v>
      </c>
      <c r="P3749" s="4" t="s">
        <v>8081</v>
      </c>
      <c r="Q3749" s="10" t="s">
        <v>987</v>
      </c>
      <c r="R3749" s="10" t="s">
        <v>8088</v>
      </c>
      <c r="S3749" s="10" t="s">
        <v>26</v>
      </c>
    </row>
    <row r="3750" spans="1:19" s="10" customFormat="1" ht="15" hidden="1" customHeight="1" x14ac:dyDescent="0.25">
      <c r="A3750" s="10">
        <v>697989</v>
      </c>
      <c r="B3750" s="10" t="s">
        <v>4573</v>
      </c>
      <c r="C3750" s="76" t="s">
        <v>8316</v>
      </c>
      <c r="D3750" s="76"/>
      <c r="E3750" s="76"/>
      <c r="F3750" s="10" t="s">
        <v>7265</v>
      </c>
      <c r="G3750" s="10">
        <v>1016</v>
      </c>
      <c r="I3750" s="10">
        <v>9</v>
      </c>
      <c r="J3750" s="10">
        <v>0</v>
      </c>
      <c r="K3750" s="10">
        <v>12.5</v>
      </c>
      <c r="L3750" s="10">
        <v>2</v>
      </c>
      <c r="M3750" s="10" t="s">
        <v>18</v>
      </c>
      <c r="N3750" s="10">
        <v>874253</v>
      </c>
      <c r="O3750" s="12">
        <v>41493</v>
      </c>
      <c r="P3750" s="4" t="s">
        <v>8080</v>
      </c>
      <c r="Q3750" s="10" t="s">
        <v>987</v>
      </c>
      <c r="R3750" s="10" t="s">
        <v>8088</v>
      </c>
      <c r="S3750" s="10" t="s">
        <v>26</v>
      </c>
    </row>
    <row r="3751" spans="1:19" ht="15" hidden="1" customHeight="1" x14ac:dyDescent="0.25">
      <c r="A3751" s="10">
        <v>678342</v>
      </c>
      <c r="B3751" s="10" t="s">
        <v>5684</v>
      </c>
      <c r="C3751" s="10"/>
      <c r="D3751" s="10"/>
      <c r="E3751" s="10"/>
      <c r="F3751" s="10" t="s">
        <v>5685</v>
      </c>
      <c r="G3751" s="11">
        <v>1112.5</v>
      </c>
      <c r="H3751" s="13"/>
      <c r="I3751" s="10" t="s">
        <v>380</v>
      </c>
      <c r="J3751" s="10" t="s">
        <v>5686</v>
      </c>
      <c r="K3751" s="47"/>
      <c r="L3751" s="47"/>
      <c r="M3751" s="10" t="s">
        <v>45</v>
      </c>
      <c r="N3751" s="10"/>
      <c r="O3751" s="12">
        <v>41423</v>
      </c>
      <c r="P3751" s="4" t="s">
        <v>8077</v>
      </c>
      <c r="Q3751" s="10" t="s">
        <v>42</v>
      </c>
      <c r="R3751" s="10" t="s">
        <v>8088</v>
      </c>
      <c r="S3751" s="13" t="s">
        <v>20</v>
      </c>
    </row>
    <row r="3752" spans="1:19" s="10" customFormat="1" ht="15" hidden="1" customHeight="1" x14ac:dyDescent="0.25">
      <c r="A3752" s="10">
        <v>702428</v>
      </c>
      <c r="B3752" s="10" t="s">
        <v>4573</v>
      </c>
      <c r="C3752" s="76" t="s">
        <v>8316</v>
      </c>
      <c r="D3752" s="76"/>
      <c r="E3752" s="76"/>
      <c r="F3752" s="10" t="s">
        <v>7265</v>
      </c>
      <c r="G3752" s="10">
        <v>0</v>
      </c>
      <c r="I3752" s="10">
        <v>9</v>
      </c>
      <c r="J3752" s="10">
        <v>0</v>
      </c>
      <c r="K3752" s="10">
        <v>12.5</v>
      </c>
      <c r="L3752" s="10">
        <v>2</v>
      </c>
      <c r="M3752" s="10" t="s">
        <v>45</v>
      </c>
      <c r="O3752" s="12">
        <v>41530</v>
      </c>
      <c r="P3752" s="4" t="s">
        <v>8081</v>
      </c>
      <c r="Q3752" s="10" t="s">
        <v>269</v>
      </c>
      <c r="R3752" s="10" t="s">
        <v>8087</v>
      </c>
      <c r="S3752" s="10" t="s">
        <v>26</v>
      </c>
    </row>
    <row r="3753" spans="1:19" s="10" customFormat="1" ht="15" hidden="1" customHeight="1" x14ac:dyDescent="0.25">
      <c r="A3753" s="10">
        <v>652158</v>
      </c>
      <c r="B3753" s="10" t="s">
        <v>554</v>
      </c>
      <c r="C3753" s="76" t="s">
        <v>8316</v>
      </c>
      <c r="D3753" s="76"/>
      <c r="E3753" s="76"/>
      <c r="F3753" s="10" t="s">
        <v>3594</v>
      </c>
      <c r="G3753" s="11">
        <v>19172</v>
      </c>
      <c r="I3753" s="10">
        <v>9</v>
      </c>
      <c r="J3753" s="10">
        <v>0</v>
      </c>
      <c r="K3753" s="10">
        <v>14</v>
      </c>
      <c r="L3753" s="10">
        <v>4</v>
      </c>
      <c r="M3753" s="10" t="s">
        <v>45</v>
      </c>
      <c r="O3753" s="12">
        <v>41319</v>
      </c>
      <c r="P3753" s="4" t="s">
        <v>8074</v>
      </c>
      <c r="Q3753" s="10" t="s">
        <v>34</v>
      </c>
      <c r="R3753" s="10" t="s">
        <v>8088</v>
      </c>
      <c r="S3753" s="10" t="s">
        <v>26</v>
      </c>
    </row>
    <row r="3754" spans="1:19" ht="15" hidden="1" customHeight="1" x14ac:dyDescent="0.25">
      <c r="A3754" s="10">
        <v>678391</v>
      </c>
      <c r="B3754" s="10" t="s">
        <v>308</v>
      </c>
      <c r="C3754" s="10"/>
      <c r="D3754" s="10"/>
      <c r="E3754" s="10"/>
      <c r="F3754" s="10" t="s">
        <v>5689</v>
      </c>
      <c r="G3754" s="11">
        <v>0</v>
      </c>
      <c r="H3754" s="13"/>
      <c r="I3754" s="10" t="s">
        <v>5690</v>
      </c>
      <c r="J3754" s="10" t="s">
        <v>5691</v>
      </c>
      <c r="K3754" s="47"/>
      <c r="L3754" s="47"/>
      <c r="M3754" s="10" t="s">
        <v>45</v>
      </c>
      <c r="N3754" s="10"/>
      <c r="O3754" s="12">
        <v>41423</v>
      </c>
      <c r="P3754" s="4" t="s">
        <v>8077</v>
      </c>
      <c r="Q3754" s="10" t="s">
        <v>19</v>
      </c>
      <c r="R3754" s="10" t="s">
        <v>8088</v>
      </c>
      <c r="S3754" s="13" t="s">
        <v>20</v>
      </c>
    </row>
    <row r="3755" spans="1:19" ht="15" hidden="1" customHeight="1" x14ac:dyDescent="0.25">
      <c r="A3755" s="10">
        <v>678420</v>
      </c>
      <c r="B3755" s="10" t="s">
        <v>308</v>
      </c>
      <c r="C3755" s="10"/>
      <c r="D3755" s="10"/>
      <c r="E3755" s="10"/>
      <c r="F3755" s="10" t="s">
        <v>5692</v>
      </c>
      <c r="G3755" s="11">
        <v>0</v>
      </c>
      <c r="H3755" s="13"/>
      <c r="I3755" s="10" t="s">
        <v>5693</v>
      </c>
      <c r="J3755" s="10" t="s">
        <v>2929</v>
      </c>
      <c r="K3755" s="47"/>
      <c r="L3755" s="47"/>
      <c r="M3755" s="10" t="s">
        <v>45</v>
      </c>
      <c r="N3755" s="10"/>
      <c r="O3755" s="12">
        <v>41423</v>
      </c>
      <c r="P3755" s="4" t="s">
        <v>8077</v>
      </c>
      <c r="Q3755" s="10" t="s">
        <v>19</v>
      </c>
      <c r="R3755" s="10" t="s">
        <v>8088</v>
      </c>
      <c r="S3755" s="13" t="s">
        <v>20</v>
      </c>
    </row>
    <row r="3756" spans="1:19" s="10" customFormat="1" ht="15" hidden="1" customHeight="1" x14ac:dyDescent="0.25">
      <c r="A3756" s="10">
        <v>684644</v>
      </c>
      <c r="B3756" s="10" t="s">
        <v>112</v>
      </c>
      <c r="C3756" s="76" t="s">
        <v>8316</v>
      </c>
      <c r="D3756" s="76"/>
      <c r="E3756" s="76"/>
      <c r="F3756" s="10" t="s">
        <v>5894</v>
      </c>
      <c r="G3756" s="11">
        <v>744.48</v>
      </c>
      <c r="I3756" s="10">
        <v>9</v>
      </c>
      <c r="J3756" s="10">
        <v>0</v>
      </c>
      <c r="K3756" s="10">
        <v>20</v>
      </c>
      <c r="L3756" s="10">
        <v>3</v>
      </c>
      <c r="M3756" s="10" t="s">
        <v>18</v>
      </c>
      <c r="N3756" s="10">
        <v>842961</v>
      </c>
      <c r="O3756" s="12">
        <v>41432</v>
      </c>
      <c r="P3756" s="4" t="s">
        <v>8078</v>
      </c>
      <c r="Q3756" s="10" t="s">
        <v>42</v>
      </c>
      <c r="R3756" s="10" t="s">
        <v>8088</v>
      </c>
      <c r="S3756" s="10" t="s">
        <v>26</v>
      </c>
    </row>
    <row r="3757" spans="1:19" ht="15" hidden="1" customHeight="1" x14ac:dyDescent="0.25">
      <c r="A3757" s="10">
        <v>678501</v>
      </c>
      <c r="B3757" s="10" t="s">
        <v>64</v>
      </c>
      <c r="C3757" s="10"/>
      <c r="D3757" s="10"/>
      <c r="E3757" s="10"/>
      <c r="F3757" s="10" t="s">
        <v>5695</v>
      </c>
      <c r="G3757" s="11">
        <v>0</v>
      </c>
      <c r="H3757" s="13"/>
      <c r="I3757" s="10" t="s">
        <v>5696</v>
      </c>
      <c r="J3757" s="10">
        <v>12</v>
      </c>
      <c r="K3757" s="10">
        <v>2</v>
      </c>
      <c r="L3757" s="47"/>
      <c r="M3757" s="10" t="s">
        <v>45</v>
      </c>
      <c r="N3757" s="10"/>
      <c r="O3757" s="12">
        <v>41423</v>
      </c>
      <c r="P3757" s="4" t="s">
        <v>8077</v>
      </c>
      <c r="Q3757" s="10" t="s">
        <v>169</v>
      </c>
      <c r="R3757" s="10" t="s">
        <v>8088</v>
      </c>
      <c r="S3757" s="13" t="s">
        <v>20</v>
      </c>
    </row>
    <row r="3758" spans="1:19" s="10" customFormat="1" ht="15" hidden="1" customHeight="1" x14ac:dyDescent="0.25">
      <c r="A3758" s="10">
        <v>625915</v>
      </c>
      <c r="B3758" s="10" t="s">
        <v>927</v>
      </c>
      <c r="C3758" s="76" t="s">
        <v>8316</v>
      </c>
      <c r="D3758" s="76"/>
      <c r="E3758" s="76"/>
      <c r="F3758" s="10" t="s">
        <v>928</v>
      </c>
      <c r="G3758" s="11">
        <v>1645</v>
      </c>
      <c r="I3758" s="10">
        <v>9</v>
      </c>
      <c r="J3758" s="10">
        <v>0</v>
      </c>
      <c r="K3758" s="10">
        <v>24</v>
      </c>
      <c r="L3758" s="10">
        <v>3</v>
      </c>
      <c r="M3758" s="10" t="s">
        <v>45</v>
      </c>
      <c r="O3758" s="12">
        <v>41197</v>
      </c>
      <c r="P3758" s="4" t="s">
        <v>8070</v>
      </c>
      <c r="Q3758" s="10" t="s">
        <v>288</v>
      </c>
      <c r="R3758" s="10" t="s">
        <v>8088</v>
      </c>
      <c r="S3758" s="10" t="s">
        <v>26</v>
      </c>
    </row>
    <row r="3759" spans="1:19" ht="15" hidden="1" customHeight="1" x14ac:dyDescent="0.25">
      <c r="A3759" s="10">
        <v>678580</v>
      </c>
      <c r="B3759" s="10" t="s">
        <v>5698</v>
      </c>
      <c r="C3759" s="10"/>
      <c r="D3759" s="10"/>
      <c r="E3759" s="10"/>
      <c r="F3759" s="10" t="s">
        <v>933</v>
      </c>
      <c r="G3759" s="11">
        <v>1229.5</v>
      </c>
      <c r="H3759" s="13"/>
      <c r="I3759" s="10" t="s">
        <v>119</v>
      </c>
      <c r="J3759" s="10" t="s">
        <v>2741</v>
      </c>
      <c r="K3759" s="47"/>
      <c r="L3759" s="47"/>
      <c r="M3759" s="10" t="s">
        <v>45</v>
      </c>
      <c r="N3759" s="10"/>
      <c r="O3759" s="12">
        <v>41423</v>
      </c>
      <c r="P3759" s="4" t="s">
        <v>8077</v>
      </c>
      <c r="Q3759" s="10" t="s">
        <v>75</v>
      </c>
      <c r="R3759" s="10" t="s">
        <v>8088</v>
      </c>
      <c r="S3759" s="13" t="s">
        <v>20</v>
      </c>
    </row>
    <row r="3760" spans="1:19" ht="15" hidden="1" customHeight="1" x14ac:dyDescent="0.25">
      <c r="A3760" s="10">
        <v>633610</v>
      </c>
      <c r="B3760" s="10" t="s">
        <v>384</v>
      </c>
      <c r="C3760" s="10"/>
      <c r="D3760" s="10" t="s">
        <v>8558</v>
      </c>
      <c r="E3760" s="10"/>
      <c r="F3760" s="10" t="s">
        <v>385</v>
      </c>
      <c r="G3760" s="11">
        <v>2480</v>
      </c>
      <c r="H3760" s="13"/>
      <c r="I3760" s="10" t="s">
        <v>143</v>
      </c>
      <c r="J3760" s="10">
        <v>6</v>
      </c>
      <c r="K3760" s="10" t="s">
        <v>386</v>
      </c>
      <c r="L3760" s="47"/>
      <c r="M3760" s="10" t="s">
        <v>18</v>
      </c>
      <c r="N3760" s="10">
        <v>738485</v>
      </c>
      <c r="O3760" s="12">
        <v>41215</v>
      </c>
      <c r="P3760" s="4" t="s">
        <v>8071</v>
      </c>
      <c r="Q3760" s="10" t="s">
        <v>52</v>
      </c>
      <c r="R3760" s="47" t="s">
        <v>8087</v>
      </c>
      <c r="S3760" s="13" t="s">
        <v>20</v>
      </c>
    </row>
    <row r="3761" spans="1:19" ht="15" hidden="1" customHeight="1" x14ac:dyDescent="0.25">
      <c r="A3761" s="10">
        <v>649577</v>
      </c>
      <c r="B3761" s="10" t="s">
        <v>64</v>
      </c>
      <c r="C3761" s="10"/>
      <c r="D3761" s="10"/>
      <c r="E3761" s="10"/>
      <c r="F3761" s="10" t="s">
        <v>3325</v>
      </c>
      <c r="G3761" s="11">
        <v>1144</v>
      </c>
      <c r="H3761" s="13"/>
      <c r="I3761" s="10">
        <v>4.5</v>
      </c>
      <c r="J3761" s="47"/>
      <c r="K3761" s="10">
        <v>4.5</v>
      </c>
      <c r="L3761" s="10">
        <v>1.5</v>
      </c>
      <c r="M3761" s="10" t="s">
        <v>45</v>
      </c>
      <c r="N3761" s="10"/>
      <c r="O3761" s="12">
        <v>41310</v>
      </c>
      <c r="P3761" s="4" t="s">
        <v>8074</v>
      </c>
      <c r="Q3761" s="10" t="s">
        <v>103</v>
      </c>
      <c r="R3761" s="10" t="s">
        <v>8088</v>
      </c>
      <c r="S3761" s="13" t="s">
        <v>20</v>
      </c>
    </row>
    <row r="3762" spans="1:19" s="10" customFormat="1" ht="15" hidden="1" customHeight="1" x14ac:dyDescent="0.25">
      <c r="A3762" s="10">
        <v>696985</v>
      </c>
      <c r="B3762" s="10" t="s">
        <v>411</v>
      </c>
      <c r="C3762" s="76" t="s">
        <v>8316</v>
      </c>
      <c r="D3762" s="76"/>
      <c r="E3762" s="76"/>
      <c r="F3762" s="10" t="s">
        <v>7152</v>
      </c>
      <c r="G3762" s="10">
        <v>1812.8</v>
      </c>
      <c r="I3762" s="10">
        <v>9</v>
      </c>
      <c r="K3762" s="10">
        <v>12</v>
      </c>
      <c r="L3762" s="10">
        <v>1.75</v>
      </c>
      <c r="M3762" s="10" t="s">
        <v>45</v>
      </c>
      <c r="O3762" s="12">
        <v>41502</v>
      </c>
      <c r="P3762" s="4" t="s">
        <v>8080</v>
      </c>
      <c r="Q3762" s="10" t="s">
        <v>5913</v>
      </c>
      <c r="R3762" s="10" t="s">
        <v>8088</v>
      </c>
      <c r="S3762" s="10" t="s">
        <v>26</v>
      </c>
    </row>
    <row r="3763" spans="1:19" s="10" customFormat="1" ht="15" hidden="1" customHeight="1" x14ac:dyDescent="0.25">
      <c r="A3763" s="10">
        <v>637243</v>
      </c>
      <c r="B3763" s="10" t="s">
        <v>2106</v>
      </c>
      <c r="C3763" s="76" t="s">
        <v>8316</v>
      </c>
      <c r="D3763" s="76"/>
      <c r="E3763" s="76"/>
      <c r="F3763" s="10" t="s">
        <v>2107</v>
      </c>
      <c r="G3763" s="11">
        <v>605.25</v>
      </c>
      <c r="I3763" s="10">
        <v>9</v>
      </c>
      <c r="K3763" s="10">
        <v>12</v>
      </c>
      <c r="L3763" s="10">
        <v>2</v>
      </c>
      <c r="M3763" s="10" t="s">
        <v>45</v>
      </c>
      <c r="O3763" s="12">
        <v>41247</v>
      </c>
      <c r="P3763" s="4" t="s">
        <v>8072</v>
      </c>
      <c r="Q3763" s="10" t="s">
        <v>414</v>
      </c>
      <c r="R3763" s="10" t="s">
        <v>8088</v>
      </c>
      <c r="S3763" s="10" t="s">
        <v>26</v>
      </c>
    </row>
    <row r="3764" spans="1:19" s="10" customFormat="1" ht="15" hidden="1" customHeight="1" x14ac:dyDescent="0.25">
      <c r="A3764" s="10">
        <v>644713</v>
      </c>
      <c r="B3764" s="10" t="s">
        <v>2819</v>
      </c>
      <c r="C3764" s="76" t="s">
        <v>8316</v>
      </c>
      <c r="D3764" s="76"/>
      <c r="E3764" s="76"/>
      <c r="F3764" s="10" t="s">
        <v>2824</v>
      </c>
      <c r="G3764" s="11">
        <v>623.20000000000005</v>
      </c>
      <c r="I3764" s="10">
        <v>9</v>
      </c>
      <c r="K3764" s="10">
        <v>12</v>
      </c>
      <c r="L3764" s="10">
        <v>2.5</v>
      </c>
      <c r="M3764" s="10" t="s">
        <v>45</v>
      </c>
      <c r="O3764" s="12">
        <v>41285</v>
      </c>
      <c r="P3764" s="4" t="s">
        <v>8073</v>
      </c>
      <c r="Q3764" s="10" t="s">
        <v>58</v>
      </c>
      <c r="R3764" s="10" t="s">
        <v>8088</v>
      </c>
      <c r="S3764" s="10" t="s">
        <v>26</v>
      </c>
    </row>
    <row r="3765" spans="1:19" s="10" customFormat="1" ht="15" hidden="1" customHeight="1" x14ac:dyDescent="0.25">
      <c r="A3765" s="10">
        <v>644712</v>
      </c>
      <c r="B3765" s="10" t="s">
        <v>2819</v>
      </c>
      <c r="C3765" s="76" t="s">
        <v>8316</v>
      </c>
      <c r="D3765" s="76"/>
      <c r="E3765" s="76"/>
      <c r="F3765" s="10" t="s">
        <v>2823</v>
      </c>
      <c r="G3765" s="11">
        <v>624.4</v>
      </c>
      <c r="I3765" s="10">
        <v>9</v>
      </c>
      <c r="K3765" s="10">
        <v>12</v>
      </c>
      <c r="L3765" s="10">
        <v>2.5</v>
      </c>
      <c r="M3765" s="10" t="s">
        <v>45</v>
      </c>
      <c r="O3765" s="12">
        <v>41285</v>
      </c>
      <c r="P3765" s="4" t="s">
        <v>8073</v>
      </c>
      <c r="Q3765" s="10" t="s">
        <v>58</v>
      </c>
      <c r="R3765" s="10" t="s">
        <v>8088</v>
      </c>
      <c r="S3765" s="10" t="s">
        <v>26</v>
      </c>
    </row>
    <row r="3766" spans="1:19" s="10" customFormat="1" ht="15" hidden="1" customHeight="1" x14ac:dyDescent="0.25">
      <c r="A3766" s="10">
        <v>644702</v>
      </c>
      <c r="B3766" s="10" t="s">
        <v>2819</v>
      </c>
      <c r="C3766" s="76" t="s">
        <v>8316</v>
      </c>
      <c r="D3766" s="76"/>
      <c r="E3766" s="76"/>
      <c r="F3766" s="10" t="s">
        <v>2822</v>
      </c>
      <c r="G3766" s="11">
        <v>624.79999999999995</v>
      </c>
      <c r="I3766" s="10">
        <v>9</v>
      </c>
      <c r="K3766" s="10">
        <v>12</v>
      </c>
      <c r="L3766" s="10">
        <v>2.5</v>
      </c>
      <c r="M3766" s="10" t="s">
        <v>45</v>
      </c>
      <c r="O3766" s="12">
        <v>41285</v>
      </c>
      <c r="P3766" s="4" t="s">
        <v>8073</v>
      </c>
      <c r="Q3766" s="10" t="s">
        <v>58</v>
      </c>
      <c r="R3766" s="10" t="s">
        <v>8088</v>
      </c>
      <c r="S3766" s="10" t="s">
        <v>26</v>
      </c>
    </row>
    <row r="3767" spans="1:19" s="10" customFormat="1" ht="15" hidden="1" customHeight="1" x14ac:dyDescent="0.25">
      <c r="A3767" s="10">
        <v>644689</v>
      </c>
      <c r="B3767" s="10" t="s">
        <v>2819</v>
      </c>
      <c r="C3767" s="76" t="s">
        <v>8316</v>
      </c>
      <c r="D3767" s="76"/>
      <c r="E3767" s="76"/>
      <c r="F3767" s="10" t="s">
        <v>2820</v>
      </c>
      <c r="G3767" s="11">
        <v>628</v>
      </c>
      <c r="I3767" s="10">
        <v>9</v>
      </c>
      <c r="K3767" s="10">
        <v>12</v>
      </c>
      <c r="L3767" s="10">
        <v>2.5</v>
      </c>
      <c r="M3767" s="10" t="s">
        <v>45</v>
      </c>
      <c r="O3767" s="12">
        <v>41285</v>
      </c>
      <c r="P3767" s="4" t="s">
        <v>8073</v>
      </c>
      <c r="Q3767" s="10" t="s">
        <v>58</v>
      </c>
      <c r="R3767" s="10" t="s">
        <v>8088</v>
      </c>
      <c r="S3767" s="10" t="s">
        <v>26</v>
      </c>
    </row>
    <row r="3768" spans="1:19" s="10" customFormat="1" ht="15" hidden="1" customHeight="1" x14ac:dyDescent="0.25">
      <c r="A3768" s="10">
        <v>644717</v>
      </c>
      <c r="B3768" s="10" t="s">
        <v>2819</v>
      </c>
      <c r="C3768" s="76" t="s">
        <v>8316</v>
      </c>
      <c r="D3768" s="76"/>
      <c r="E3768" s="76"/>
      <c r="F3768" s="10" t="s">
        <v>2825</v>
      </c>
      <c r="G3768" s="11">
        <v>628.4</v>
      </c>
      <c r="I3768" s="10">
        <v>9</v>
      </c>
      <c r="K3768" s="10">
        <v>12</v>
      </c>
      <c r="L3768" s="10">
        <v>2.5</v>
      </c>
      <c r="M3768" s="10" t="s">
        <v>45</v>
      </c>
      <c r="O3768" s="12">
        <v>41285</v>
      </c>
      <c r="P3768" s="4" t="s">
        <v>8073</v>
      </c>
      <c r="Q3768" s="10" t="s">
        <v>58</v>
      </c>
      <c r="R3768" s="10" t="s">
        <v>8088</v>
      </c>
      <c r="S3768" s="10" t="s">
        <v>26</v>
      </c>
    </row>
    <row r="3769" spans="1:19" s="10" customFormat="1" ht="15" hidden="1" customHeight="1" x14ac:dyDescent="0.25">
      <c r="A3769" s="10">
        <v>684018</v>
      </c>
      <c r="B3769" s="10" t="s">
        <v>55</v>
      </c>
      <c r="C3769" s="76" t="s">
        <v>8316</v>
      </c>
      <c r="D3769" s="76"/>
      <c r="E3769" s="76"/>
      <c r="F3769" s="10" t="s">
        <v>6195</v>
      </c>
      <c r="G3769" s="11">
        <v>2167.04</v>
      </c>
      <c r="I3769" s="10">
        <v>9</v>
      </c>
      <c r="K3769" s="10">
        <v>12</v>
      </c>
      <c r="L3769" s="10">
        <v>3</v>
      </c>
      <c r="M3769" s="10" t="s">
        <v>45</v>
      </c>
      <c r="O3769" s="12">
        <v>41445</v>
      </c>
      <c r="P3769" s="4" t="s">
        <v>8078</v>
      </c>
      <c r="Q3769" s="10" t="s">
        <v>3717</v>
      </c>
      <c r="R3769" s="10" t="s">
        <v>8088</v>
      </c>
      <c r="S3769" s="10" t="s">
        <v>26</v>
      </c>
    </row>
    <row r="3770" spans="1:19" ht="15" hidden="1" customHeight="1" x14ac:dyDescent="0.25">
      <c r="A3770" s="10">
        <v>678673</v>
      </c>
      <c r="B3770" s="10" t="s">
        <v>5711</v>
      </c>
      <c r="C3770" s="10"/>
      <c r="D3770" s="10"/>
      <c r="E3770" s="10"/>
      <c r="F3770" s="10" t="s">
        <v>5712</v>
      </c>
      <c r="G3770" s="11">
        <v>2942.25</v>
      </c>
      <c r="H3770" s="13"/>
      <c r="I3770" s="10" t="s">
        <v>5713</v>
      </c>
      <c r="J3770" s="10" t="s">
        <v>5714</v>
      </c>
      <c r="K3770" s="47"/>
      <c r="L3770" s="47"/>
      <c r="M3770" s="10" t="s">
        <v>45</v>
      </c>
      <c r="N3770" s="10"/>
      <c r="O3770" s="12">
        <v>41424</v>
      </c>
      <c r="P3770" s="4" t="s">
        <v>8077</v>
      </c>
      <c r="Q3770" s="10" t="s">
        <v>39</v>
      </c>
      <c r="R3770" s="10" t="s">
        <v>8088</v>
      </c>
      <c r="S3770" s="13" t="s">
        <v>20</v>
      </c>
    </row>
    <row r="3771" spans="1:19" ht="15" hidden="1" customHeight="1" x14ac:dyDescent="0.25">
      <c r="A3771" s="10">
        <v>678783</v>
      </c>
      <c r="B3771" s="10" t="s">
        <v>5715</v>
      </c>
      <c r="C3771" s="10"/>
      <c r="D3771" s="10"/>
      <c r="E3771" s="10"/>
      <c r="F3771" s="10" t="s">
        <v>5716</v>
      </c>
      <c r="G3771" s="11">
        <v>2124.54</v>
      </c>
      <c r="H3771" s="13"/>
      <c r="I3771" s="10">
        <v>4</v>
      </c>
      <c r="J3771" s="10">
        <v>6</v>
      </c>
      <c r="K3771" s="10" t="s">
        <v>5717</v>
      </c>
      <c r="L3771" s="47"/>
      <c r="M3771" s="10" t="s">
        <v>45</v>
      </c>
      <c r="N3771" s="10"/>
      <c r="O3771" s="12">
        <v>41424</v>
      </c>
      <c r="P3771" s="4" t="s">
        <v>8077</v>
      </c>
      <c r="Q3771" s="10" t="s">
        <v>3113</v>
      </c>
      <c r="R3771" s="10" t="s">
        <v>8088</v>
      </c>
      <c r="S3771" s="13" t="s">
        <v>20</v>
      </c>
    </row>
    <row r="3772" spans="1:19" ht="15" hidden="1" customHeight="1" x14ac:dyDescent="0.25">
      <c r="A3772" s="10">
        <v>678785</v>
      </c>
      <c r="B3772" s="10" t="s">
        <v>5715</v>
      </c>
      <c r="C3772" s="10"/>
      <c r="D3772" s="10"/>
      <c r="E3772" s="10"/>
      <c r="F3772" s="10" t="s">
        <v>5718</v>
      </c>
      <c r="G3772" s="11">
        <v>2869.09</v>
      </c>
      <c r="H3772" s="13"/>
      <c r="I3772" s="10">
        <v>3</v>
      </c>
      <c r="J3772" s="10">
        <v>4</v>
      </c>
      <c r="K3772" s="10" t="s">
        <v>5717</v>
      </c>
      <c r="L3772" s="47"/>
      <c r="M3772" s="10" t="s">
        <v>45</v>
      </c>
      <c r="N3772" s="10"/>
      <c r="O3772" s="12">
        <v>41424</v>
      </c>
      <c r="P3772" s="4" t="s">
        <v>8077</v>
      </c>
      <c r="Q3772" s="10" t="s">
        <v>3113</v>
      </c>
      <c r="R3772" s="10" t="s">
        <v>8088</v>
      </c>
      <c r="S3772" s="13" t="s">
        <v>20</v>
      </c>
    </row>
    <row r="3773" spans="1:19" ht="15" hidden="1" customHeight="1" x14ac:dyDescent="0.25">
      <c r="A3773" s="10">
        <v>678794</v>
      </c>
      <c r="B3773" s="10" t="s">
        <v>5715</v>
      </c>
      <c r="C3773" s="10"/>
      <c r="D3773" s="10"/>
      <c r="E3773" s="10"/>
      <c r="F3773" s="10" t="s">
        <v>5719</v>
      </c>
      <c r="G3773" s="11">
        <v>2577</v>
      </c>
      <c r="H3773" s="13"/>
      <c r="I3773" s="10">
        <v>3</v>
      </c>
      <c r="J3773" s="10">
        <v>5</v>
      </c>
      <c r="K3773" s="10" t="s">
        <v>5717</v>
      </c>
      <c r="L3773" s="47"/>
      <c r="M3773" s="10" t="s">
        <v>45</v>
      </c>
      <c r="N3773" s="10"/>
      <c r="O3773" s="12">
        <v>41424</v>
      </c>
      <c r="P3773" s="4" t="s">
        <v>8077</v>
      </c>
      <c r="Q3773" s="10" t="s">
        <v>3113</v>
      </c>
      <c r="R3773" s="10" t="s">
        <v>8088</v>
      </c>
      <c r="S3773" s="13" t="s">
        <v>20</v>
      </c>
    </row>
    <row r="3774" spans="1:19" ht="15" hidden="1" customHeight="1" x14ac:dyDescent="0.25">
      <c r="A3774" s="10">
        <v>678799</v>
      </c>
      <c r="B3774" s="10" t="s">
        <v>5715</v>
      </c>
      <c r="C3774" s="10"/>
      <c r="D3774" s="10"/>
      <c r="E3774" s="10"/>
      <c r="F3774" s="10" t="s">
        <v>5720</v>
      </c>
      <c r="G3774" s="11">
        <v>1785</v>
      </c>
      <c r="H3774" s="13"/>
      <c r="I3774" s="10">
        <v>5</v>
      </c>
      <c r="J3774" s="10">
        <v>8</v>
      </c>
      <c r="K3774" s="10" t="s">
        <v>5717</v>
      </c>
      <c r="L3774" s="47"/>
      <c r="M3774" s="10" t="s">
        <v>45</v>
      </c>
      <c r="N3774" s="10"/>
      <c r="O3774" s="12">
        <v>41424</v>
      </c>
      <c r="P3774" s="4" t="s">
        <v>8077</v>
      </c>
      <c r="Q3774" s="10" t="s">
        <v>3113</v>
      </c>
      <c r="R3774" s="10" t="s">
        <v>8088</v>
      </c>
      <c r="S3774" s="13" t="s">
        <v>20</v>
      </c>
    </row>
    <row r="3775" spans="1:19" ht="15" hidden="1" customHeight="1" x14ac:dyDescent="0.25">
      <c r="A3775" s="10">
        <v>678800</v>
      </c>
      <c r="B3775" s="10" t="s">
        <v>5715</v>
      </c>
      <c r="C3775" s="10"/>
      <c r="D3775" s="10"/>
      <c r="E3775" s="10"/>
      <c r="F3775" s="10" t="s">
        <v>5721</v>
      </c>
      <c r="G3775" s="11">
        <v>741.25</v>
      </c>
      <c r="H3775" s="13"/>
      <c r="I3775" s="10" t="s">
        <v>294</v>
      </c>
      <c r="J3775" s="10">
        <v>3</v>
      </c>
      <c r="K3775" s="10" t="s">
        <v>277</v>
      </c>
      <c r="L3775" s="47"/>
      <c r="M3775" s="10" t="s">
        <v>45</v>
      </c>
      <c r="N3775" s="10"/>
      <c r="O3775" s="12">
        <v>41424</v>
      </c>
      <c r="P3775" s="4" t="s">
        <v>8077</v>
      </c>
      <c r="Q3775" s="10" t="s">
        <v>3113</v>
      </c>
      <c r="R3775" s="10" t="s">
        <v>8088</v>
      </c>
      <c r="S3775" s="13" t="s">
        <v>20</v>
      </c>
    </row>
    <row r="3776" spans="1:19" ht="15" hidden="1" customHeight="1" x14ac:dyDescent="0.25">
      <c r="A3776" s="10">
        <v>678801</v>
      </c>
      <c r="B3776" s="10" t="s">
        <v>5715</v>
      </c>
      <c r="C3776" s="10"/>
      <c r="D3776" s="10"/>
      <c r="E3776" s="10"/>
      <c r="F3776" s="10" t="s">
        <v>5722</v>
      </c>
      <c r="G3776" s="11">
        <v>815</v>
      </c>
      <c r="H3776" s="13"/>
      <c r="I3776" s="10" t="s">
        <v>294</v>
      </c>
      <c r="J3776" s="10">
        <v>4</v>
      </c>
      <c r="K3776" s="10" t="s">
        <v>277</v>
      </c>
      <c r="L3776" s="47"/>
      <c r="M3776" s="10" t="s">
        <v>45</v>
      </c>
      <c r="N3776" s="10"/>
      <c r="O3776" s="12">
        <v>41424</v>
      </c>
      <c r="P3776" s="4" t="s">
        <v>8077</v>
      </c>
      <c r="Q3776" s="10" t="s">
        <v>3113</v>
      </c>
      <c r="R3776" s="10" t="s">
        <v>8088</v>
      </c>
      <c r="S3776" s="13" t="s">
        <v>20</v>
      </c>
    </row>
    <row r="3777" spans="1:19" ht="15" hidden="1" customHeight="1" x14ac:dyDescent="0.25">
      <c r="A3777" s="10">
        <v>678802</v>
      </c>
      <c r="B3777" s="10" t="s">
        <v>5715</v>
      </c>
      <c r="C3777" s="10"/>
      <c r="D3777" s="10"/>
      <c r="E3777" s="10"/>
      <c r="F3777" s="10" t="s">
        <v>5723</v>
      </c>
      <c r="G3777" s="11">
        <v>3213.6</v>
      </c>
      <c r="H3777" s="13"/>
      <c r="I3777" s="10">
        <v>4</v>
      </c>
      <c r="J3777" s="10">
        <v>6</v>
      </c>
      <c r="K3777" s="10" t="s">
        <v>5724</v>
      </c>
      <c r="L3777" s="47"/>
      <c r="M3777" s="10" t="s">
        <v>45</v>
      </c>
      <c r="N3777" s="10"/>
      <c r="O3777" s="12">
        <v>41424</v>
      </c>
      <c r="P3777" s="4" t="s">
        <v>8077</v>
      </c>
      <c r="Q3777" s="10" t="s">
        <v>3113</v>
      </c>
      <c r="R3777" s="10" t="s">
        <v>8088</v>
      </c>
      <c r="S3777" s="13" t="s">
        <v>20</v>
      </c>
    </row>
    <row r="3778" spans="1:19" ht="15" hidden="1" customHeight="1" x14ac:dyDescent="0.25">
      <c r="A3778" s="10">
        <v>678817</v>
      </c>
      <c r="B3778" s="10" t="s">
        <v>5715</v>
      </c>
      <c r="C3778" s="10"/>
      <c r="D3778" s="10"/>
      <c r="E3778" s="10"/>
      <c r="F3778" s="10" t="s">
        <v>5725</v>
      </c>
      <c r="G3778" s="11">
        <v>868.75</v>
      </c>
      <c r="H3778" s="13"/>
      <c r="I3778" s="10" t="s">
        <v>294</v>
      </c>
      <c r="J3778" s="10">
        <v>3</v>
      </c>
      <c r="K3778" s="10" t="s">
        <v>5726</v>
      </c>
      <c r="L3778" s="47"/>
      <c r="M3778" s="10" t="s">
        <v>45</v>
      </c>
      <c r="N3778" s="10"/>
      <c r="O3778" s="12">
        <v>41424</v>
      </c>
      <c r="P3778" s="4" t="s">
        <v>8077</v>
      </c>
      <c r="Q3778" s="10" t="s">
        <v>3113</v>
      </c>
      <c r="R3778" s="10" t="s">
        <v>8088</v>
      </c>
      <c r="S3778" s="13" t="s">
        <v>20</v>
      </c>
    </row>
    <row r="3779" spans="1:19" ht="15" hidden="1" customHeight="1" x14ac:dyDescent="0.25">
      <c r="A3779" s="10">
        <v>678823</v>
      </c>
      <c r="B3779" s="10" t="s">
        <v>5715</v>
      </c>
      <c r="C3779" s="10"/>
      <c r="D3779" s="10"/>
      <c r="E3779" s="10"/>
      <c r="F3779" s="10" t="s">
        <v>5727</v>
      </c>
      <c r="G3779" s="11">
        <v>936.25</v>
      </c>
      <c r="H3779" s="13"/>
      <c r="I3779" s="10" t="s">
        <v>294</v>
      </c>
      <c r="J3779" s="10">
        <v>4</v>
      </c>
      <c r="K3779" s="10" t="s">
        <v>5726</v>
      </c>
      <c r="L3779" s="47"/>
      <c r="M3779" s="10" t="s">
        <v>45</v>
      </c>
      <c r="N3779" s="10"/>
      <c r="O3779" s="12">
        <v>41424</v>
      </c>
      <c r="P3779" s="4" t="s">
        <v>8077</v>
      </c>
      <c r="Q3779" s="10" t="s">
        <v>3113</v>
      </c>
      <c r="R3779" s="10" t="s">
        <v>8088</v>
      </c>
      <c r="S3779" s="13" t="s">
        <v>20</v>
      </c>
    </row>
    <row r="3780" spans="1:19" ht="15" hidden="1" customHeight="1" x14ac:dyDescent="0.25">
      <c r="A3780" s="10">
        <v>678827</v>
      </c>
      <c r="B3780" s="10" t="s">
        <v>5715</v>
      </c>
      <c r="C3780" s="10"/>
      <c r="D3780" s="10"/>
      <c r="E3780" s="10"/>
      <c r="F3780" s="10" t="s">
        <v>5728</v>
      </c>
      <c r="G3780" s="11">
        <v>708.75</v>
      </c>
      <c r="H3780" s="13"/>
      <c r="I3780" s="10" t="s">
        <v>294</v>
      </c>
      <c r="J3780" s="10">
        <v>5</v>
      </c>
      <c r="K3780" s="10" t="s">
        <v>5729</v>
      </c>
      <c r="L3780" s="47"/>
      <c r="M3780" s="10" t="s">
        <v>45</v>
      </c>
      <c r="N3780" s="10"/>
      <c r="O3780" s="12">
        <v>41424</v>
      </c>
      <c r="P3780" s="4" t="s">
        <v>8077</v>
      </c>
      <c r="Q3780" s="10" t="s">
        <v>3113</v>
      </c>
      <c r="R3780" s="10" t="s">
        <v>8088</v>
      </c>
      <c r="S3780" s="13" t="s">
        <v>20</v>
      </c>
    </row>
    <row r="3781" spans="1:19" ht="15" hidden="1" customHeight="1" x14ac:dyDescent="0.25">
      <c r="A3781" s="10">
        <v>678829</v>
      </c>
      <c r="B3781" s="10" t="s">
        <v>5715</v>
      </c>
      <c r="C3781" s="10"/>
      <c r="D3781" s="10"/>
      <c r="E3781" s="10"/>
      <c r="F3781" s="10" t="s">
        <v>5730</v>
      </c>
      <c r="G3781" s="11">
        <v>868.75</v>
      </c>
      <c r="H3781" s="13"/>
      <c r="I3781" s="10" t="s">
        <v>294</v>
      </c>
      <c r="J3781" s="10">
        <v>5</v>
      </c>
      <c r="K3781" s="10" t="s">
        <v>277</v>
      </c>
      <c r="L3781" s="47"/>
      <c r="M3781" s="10" t="s">
        <v>45</v>
      </c>
      <c r="N3781" s="10"/>
      <c r="O3781" s="12">
        <v>41424</v>
      </c>
      <c r="P3781" s="4" t="s">
        <v>8077</v>
      </c>
      <c r="Q3781" s="10" t="s">
        <v>3113</v>
      </c>
      <c r="R3781" s="10" t="s">
        <v>8088</v>
      </c>
      <c r="S3781" s="13" t="s">
        <v>20</v>
      </c>
    </row>
    <row r="3782" spans="1:19" ht="15" hidden="1" customHeight="1" x14ac:dyDescent="0.25">
      <c r="A3782" s="10">
        <v>678831</v>
      </c>
      <c r="B3782" s="10" t="s">
        <v>5715</v>
      </c>
      <c r="C3782" s="10"/>
      <c r="D3782" s="10"/>
      <c r="E3782" s="10"/>
      <c r="F3782" s="10" t="s">
        <v>5731</v>
      </c>
      <c r="G3782" s="11">
        <v>731</v>
      </c>
      <c r="H3782" s="13"/>
      <c r="I3782" s="10" t="s">
        <v>294</v>
      </c>
      <c r="J3782" s="10">
        <v>5</v>
      </c>
      <c r="K3782" s="10" t="s">
        <v>5726</v>
      </c>
      <c r="L3782" s="47"/>
      <c r="M3782" s="10" t="s">
        <v>45</v>
      </c>
      <c r="N3782" s="10"/>
      <c r="O3782" s="12">
        <v>41424</v>
      </c>
      <c r="P3782" s="4" t="s">
        <v>8077</v>
      </c>
      <c r="Q3782" s="10" t="s">
        <v>3113</v>
      </c>
      <c r="R3782" s="10" t="s">
        <v>8088</v>
      </c>
      <c r="S3782" s="13" t="s">
        <v>20</v>
      </c>
    </row>
    <row r="3783" spans="1:19" ht="15" hidden="1" customHeight="1" x14ac:dyDescent="0.25">
      <c r="A3783" s="10">
        <v>678833</v>
      </c>
      <c r="B3783" s="10" t="s">
        <v>5715</v>
      </c>
      <c r="C3783" s="10"/>
      <c r="D3783" s="10"/>
      <c r="E3783" s="10"/>
      <c r="F3783" s="10" t="s">
        <v>5732</v>
      </c>
      <c r="G3783" s="11">
        <v>674</v>
      </c>
      <c r="H3783" s="13"/>
      <c r="I3783" s="10" t="s">
        <v>246</v>
      </c>
      <c r="J3783" s="10">
        <v>8</v>
      </c>
      <c r="K3783" s="10" t="s">
        <v>5729</v>
      </c>
      <c r="L3783" s="47"/>
      <c r="M3783" s="10" t="s">
        <v>45</v>
      </c>
      <c r="N3783" s="10"/>
      <c r="O3783" s="12">
        <v>41424</v>
      </c>
      <c r="P3783" s="4" t="s">
        <v>8077</v>
      </c>
      <c r="Q3783" s="10" t="s">
        <v>3113</v>
      </c>
      <c r="R3783" s="10" t="s">
        <v>8088</v>
      </c>
      <c r="S3783" s="13" t="s">
        <v>20</v>
      </c>
    </row>
    <row r="3784" spans="1:19" ht="15" hidden="1" customHeight="1" x14ac:dyDescent="0.25">
      <c r="A3784" s="10">
        <v>678835</v>
      </c>
      <c r="B3784" s="10" t="s">
        <v>5715</v>
      </c>
      <c r="C3784" s="10"/>
      <c r="D3784" s="10"/>
      <c r="E3784" s="10"/>
      <c r="F3784" s="10" t="s">
        <v>5733</v>
      </c>
      <c r="G3784" s="11">
        <v>811</v>
      </c>
      <c r="H3784" s="13"/>
      <c r="I3784" s="10" t="s">
        <v>246</v>
      </c>
      <c r="J3784" s="10">
        <v>12</v>
      </c>
      <c r="K3784" s="10" t="s">
        <v>5729</v>
      </c>
      <c r="L3784" s="47"/>
      <c r="M3784" s="10" t="s">
        <v>45</v>
      </c>
      <c r="N3784" s="10"/>
      <c r="O3784" s="12">
        <v>41424</v>
      </c>
      <c r="P3784" s="4" t="s">
        <v>8077</v>
      </c>
      <c r="Q3784" s="10" t="s">
        <v>3113</v>
      </c>
      <c r="R3784" s="10" t="s">
        <v>8088</v>
      </c>
      <c r="S3784" s="13" t="s">
        <v>20</v>
      </c>
    </row>
    <row r="3785" spans="1:19" ht="15" hidden="1" customHeight="1" x14ac:dyDescent="0.25">
      <c r="A3785" s="10">
        <v>678836</v>
      </c>
      <c r="B3785" s="10" t="s">
        <v>5715</v>
      </c>
      <c r="C3785" s="10"/>
      <c r="D3785" s="10"/>
      <c r="E3785" s="10"/>
      <c r="F3785" s="10" t="s">
        <v>5734</v>
      </c>
      <c r="G3785" s="11">
        <v>756</v>
      </c>
      <c r="H3785" s="13"/>
      <c r="I3785" s="10" t="s">
        <v>196</v>
      </c>
      <c r="J3785" s="10">
        <v>24</v>
      </c>
      <c r="K3785" s="10" t="s">
        <v>5729</v>
      </c>
      <c r="L3785" s="47"/>
      <c r="M3785" s="10" t="s">
        <v>45</v>
      </c>
      <c r="N3785" s="10"/>
      <c r="O3785" s="12">
        <v>41424</v>
      </c>
      <c r="P3785" s="4" t="s">
        <v>8077</v>
      </c>
      <c r="Q3785" s="10" t="s">
        <v>3113</v>
      </c>
      <c r="R3785" s="10" t="s">
        <v>8088</v>
      </c>
      <c r="S3785" s="13" t="s">
        <v>20</v>
      </c>
    </row>
    <row r="3786" spans="1:19" ht="15" hidden="1" customHeight="1" x14ac:dyDescent="0.25">
      <c r="A3786" s="10">
        <v>678849</v>
      </c>
      <c r="B3786" s="10" t="s">
        <v>838</v>
      </c>
      <c r="C3786" s="10"/>
      <c r="D3786" s="10"/>
      <c r="E3786" s="10"/>
      <c r="F3786" s="10" t="s">
        <v>5735</v>
      </c>
      <c r="G3786" s="11">
        <v>5025</v>
      </c>
      <c r="H3786" s="13"/>
      <c r="I3786" s="10">
        <v>14</v>
      </c>
      <c r="J3786" s="10" t="s">
        <v>5736</v>
      </c>
      <c r="K3786" s="47"/>
      <c r="L3786" s="47"/>
      <c r="M3786" s="10" t="s">
        <v>45</v>
      </c>
      <c r="N3786" s="10"/>
      <c r="O3786" s="12">
        <v>41424</v>
      </c>
      <c r="P3786" s="4" t="s">
        <v>8077</v>
      </c>
      <c r="Q3786" s="10" t="s">
        <v>71</v>
      </c>
      <c r="R3786" s="10" t="s">
        <v>8088</v>
      </c>
      <c r="S3786" s="13" t="s">
        <v>20</v>
      </c>
    </row>
    <row r="3787" spans="1:19" ht="15" hidden="1" customHeight="1" x14ac:dyDescent="0.25">
      <c r="A3787" s="10">
        <v>678857</v>
      </c>
      <c r="B3787" s="10" t="s">
        <v>838</v>
      </c>
      <c r="C3787" s="10"/>
      <c r="D3787" s="10"/>
      <c r="E3787" s="10"/>
      <c r="F3787" s="10" t="s">
        <v>5737</v>
      </c>
      <c r="G3787" s="11">
        <v>0</v>
      </c>
      <c r="H3787" s="13"/>
      <c r="I3787" s="10">
        <v>14</v>
      </c>
      <c r="J3787" s="10" t="s">
        <v>5738</v>
      </c>
      <c r="K3787" s="47"/>
      <c r="L3787" s="47"/>
      <c r="M3787" s="10" t="s">
        <v>45</v>
      </c>
      <c r="N3787" s="10"/>
      <c r="O3787" s="12">
        <v>41424</v>
      </c>
      <c r="P3787" s="4" t="s">
        <v>8077</v>
      </c>
      <c r="Q3787" s="10" t="s">
        <v>71</v>
      </c>
      <c r="R3787" s="10" t="s">
        <v>8088</v>
      </c>
      <c r="S3787" s="13" t="s">
        <v>20</v>
      </c>
    </row>
    <row r="3788" spans="1:19" s="10" customFormat="1" ht="15" hidden="1" customHeight="1" x14ac:dyDescent="0.25">
      <c r="A3788" s="10">
        <v>630581</v>
      </c>
      <c r="B3788" s="10" t="s">
        <v>1154</v>
      </c>
      <c r="C3788" s="76" t="s">
        <v>8316</v>
      </c>
      <c r="D3788" s="76"/>
      <c r="E3788" s="76"/>
      <c r="F3788" s="10" t="s">
        <v>1378</v>
      </c>
      <c r="G3788" s="11">
        <v>22955</v>
      </c>
      <c r="I3788" s="10">
        <v>9</v>
      </c>
      <c r="K3788" s="10">
        <v>12</v>
      </c>
      <c r="L3788" s="10">
        <v>4</v>
      </c>
      <c r="M3788" s="10" t="s">
        <v>45</v>
      </c>
      <c r="O3788" s="12">
        <v>41218</v>
      </c>
      <c r="P3788" s="4" t="s">
        <v>8071</v>
      </c>
      <c r="Q3788" s="10" t="s">
        <v>254</v>
      </c>
      <c r="R3788" s="10" t="s">
        <v>8088</v>
      </c>
      <c r="S3788" s="10" t="s">
        <v>26</v>
      </c>
    </row>
    <row r="3789" spans="1:19" ht="15" hidden="1" customHeight="1" x14ac:dyDescent="0.25">
      <c r="A3789" s="10">
        <v>678945</v>
      </c>
      <c r="B3789" s="10" t="s">
        <v>1221</v>
      </c>
      <c r="C3789" s="10"/>
      <c r="D3789" s="10"/>
      <c r="E3789" s="10"/>
      <c r="F3789" s="10" t="s">
        <v>5740</v>
      </c>
      <c r="G3789" s="11">
        <v>0</v>
      </c>
      <c r="H3789" s="13"/>
      <c r="I3789" s="10" t="s">
        <v>5741</v>
      </c>
      <c r="J3789" s="10">
        <v>1500</v>
      </c>
      <c r="K3789" s="47"/>
      <c r="L3789" s="47"/>
      <c r="M3789" s="10" t="s">
        <v>45</v>
      </c>
      <c r="N3789" s="10"/>
      <c r="O3789" s="12">
        <v>41424</v>
      </c>
      <c r="P3789" s="4" t="s">
        <v>8077</v>
      </c>
      <c r="Q3789" s="10" t="s">
        <v>52</v>
      </c>
      <c r="R3789" s="10" t="s">
        <v>8088</v>
      </c>
      <c r="S3789" s="13" t="s">
        <v>20</v>
      </c>
    </row>
    <row r="3790" spans="1:19" ht="15" hidden="1" customHeight="1" x14ac:dyDescent="0.25">
      <c r="A3790" s="10">
        <v>679047</v>
      </c>
      <c r="B3790" s="10" t="s">
        <v>2316</v>
      </c>
      <c r="C3790" s="10"/>
      <c r="D3790" s="10"/>
      <c r="E3790" s="10"/>
      <c r="F3790" s="10" t="s">
        <v>5742</v>
      </c>
      <c r="G3790" s="11">
        <v>0</v>
      </c>
      <c r="H3790" s="13"/>
      <c r="I3790" s="10" t="s">
        <v>5743</v>
      </c>
      <c r="J3790" s="10" t="s">
        <v>5744</v>
      </c>
      <c r="K3790" s="47"/>
      <c r="L3790" s="47"/>
      <c r="M3790" s="10" t="s">
        <v>45</v>
      </c>
      <c r="N3790" s="10"/>
      <c r="O3790" s="12">
        <v>41424</v>
      </c>
      <c r="P3790" s="4" t="s">
        <v>8077</v>
      </c>
      <c r="Q3790" s="10" t="s">
        <v>140</v>
      </c>
      <c r="R3790" s="10" t="s">
        <v>8088</v>
      </c>
      <c r="S3790" s="13" t="s">
        <v>20</v>
      </c>
    </row>
    <row r="3791" spans="1:19" ht="15" hidden="1" customHeight="1" x14ac:dyDescent="0.25">
      <c r="A3791" s="10">
        <v>679064</v>
      </c>
      <c r="B3791" s="10" t="s">
        <v>2467</v>
      </c>
      <c r="C3791" s="10"/>
      <c r="D3791" s="10"/>
      <c r="E3791" s="10"/>
      <c r="F3791" s="10" t="s">
        <v>5745</v>
      </c>
      <c r="G3791" s="11">
        <v>858</v>
      </c>
      <c r="H3791" s="13"/>
      <c r="I3791" s="10">
        <v>2</v>
      </c>
      <c r="J3791" s="10" t="s">
        <v>5746</v>
      </c>
      <c r="K3791" s="47"/>
      <c r="L3791" s="47"/>
      <c r="M3791" s="10" t="s">
        <v>45</v>
      </c>
      <c r="N3791" s="10"/>
      <c r="O3791" s="12">
        <v>41424</v>
      </c>
      <c r="P3791" s="4" t="s">
        <v>8077</v>
      </c>
      <c r="Q3791" s="10" t="s">
        <v>71</v>
      </c>
      <c r="R3791" s="10" t="s">
        <v>8088</v>
      </c>
      <c r="S3791" s="13" t="s">
        <v>20</v>
      </c>
    </row>
    <row r="3792" spans="1:19" ht="15" hidden="1" customHeight="1" x14ac:dyDescent="0.25">
      <c r="A3792" s="10">
        <v>679066</v>
      </c>
      <c r="B3792" s="10" t="s">
        <v>2467</v>
      </c>
      <c r="C3792" s="10"/>
      <c r="D3792" s="10"/>
      <c r="E3792" s="10"/>
      <c r="F3792" s="10" t="s">
        <v>5747</v>
      </c>
      <c r="G3792" s="11">
        <v>871.5</v>
      </c>
      <c r="H3792" s="13"/>
      <c r="I3792" s="10">
        <v>3</v>
      </c>
      <c r="J3792" s="10" t="s">
        <v>5748</v>
      </c>
      <c r="K3792" s="47"/>
      <c r="L3792" s="47"/>
      <c r="M3792" s="10" t="s">
        <v>45</v>
      </c>
      <c r="N3792" s="10"/>
      <c r="O3792" s="12">
        <v>41424</v>
      </c>
      <c r="P3792" s="4" t="s">
        <v>8077</v>
      </c>
      <c r="Q3792" s="10" t="s">
        <v>71</v>
      </c>
      <c r="R3792" s="10" t="s">
        <v>8088</v>
      </c>
      <c r="S3792" s="13" t="s">
        <v>20</v>
      </c>
    </row>
    <row r="3793" spans="1:19" ht="15" hidden="1" customHeight="1" x14ac:dyDescent="0.25">
      <c r="A3793" s="10">
        <v>679069</v>
      </c>
      <c r="B3793" s="10" t="s">
        <v>2467</v>
      </c>
      <c r="C3793" s="10"/>
      <c r="D3793" s="10"/>
      <c r="E3793" s="10"/>
      <c r="F3793" s="10" t="s">
        <v>5749</v>
      </c>
      <c r="G3793" s="11">
        <v>1449</v>
      </c>
      <c r="H3793" s="13"/>
      <c r="I3793" s="10">
        <v>6</v>
      </c>
      <c r="J3793" s="10" t="s">
        <v>5750</v>
      </c>
      <c r="K3793" s="47"/>
      <c r="L3793" s="47"/>
      <c r="M3793" s="10" t="s">
        <v>45</v>
      </c>
      <c r="N3793" s="10"/>
      <c r="O3793" s="12">
        <v>41424</v>
      </c>
      <c r="P3793" s="4" t="s">
        <v>8077</v>
      </c>
      <c r="Q3793" s="10" t="s">
        <v>71</v>
      </c>
      <c r="R3793" s="10" t="s">
        <v>8088</v>
      </c>
      <c r="S3793" s="13" t="s">
        <v>20</v>
      </c>
    </row>
    <row r="3794" spans="1:19" s="10" customFormat="1" ht="15" hidden="1" customHeight="1" x14ac:dyDescent="0.25">
      <c r="A3794" s="10">
        <v>690522</v>
      </c>
      <c r="B3794" s="10" t="s">
        <v>271</v>
      </c>
      <c r="C3794" s="76" t="s">
        <v>8316</v>
      </c>
      <c r="D3794" s="76"/>
      <c r="E3794" s="76"/>
      <c r="F3794" s="10" t="s">
        <v>6499</v>
      </c>
      <c r="G3794" s="10">
        <v>1429.2</v>
      </c>
      <c r="I3794" s="10">
        <v>9</v>
      </c>
      <c r="K3794" s="10">
        <v>12</v>
      </c>
      <c r="L3794" s="10">
        <v>4</v>
      </c>
      <c r="M3794" s="10" t="s">
        <v>45</v>
      </c>
      <c r="O3794" s="12">
        <v>41522</v>
      </c>
      <c r="P3794" s="4" t="s">
        <v>8081</v>
      </c>
      <c r="Q3794" s="10" t="s">
        <v>31</v>
      </c>
      <c r="R3794" s="10" t="s">
        <v>8088</v>
      </c>
      <c r="S3794" s="10" t="s">
        <v>26</v>
      </c>
    </row>
    <row r="3795" spans="1:19" s="10" customFormat="1" ht="15" hidden="1" customHeight="1" x14ac:dyDescent="0.25">
      <c r="A3795" s="10">
        <v>664055</v>
      </c>
      <c r="B3795" s="10" t="s">
        <v>4573</v>
      </c>
      <c r="C3795" s="76" t="s">
        <v>8316</v>
      </c>
      <c r="D3795" s="76"/>
      <c r="E3795" s="76"/>
      <c r="F3795" s="10" t="s">
        <v>4574</v>
      </c>
      <c r="G3795" s="11">
        <v>1141.5999999999999</v>
      </c>
      <c r="I3795" s="10">
        <v>9</v>
      </c>
      <c r="K3795" s="10">
        <v>12.5</v>
      </c>
      <c r="L3795" s="10">
        <v>2</v>
      </c>
      <c r="M3795" s="10" t="s">
        <v>45</v>
      </c>
      <c r="O3795" s="12">
        <v>41366</v>
      </c>
      <c r="P3795" s="4" t="s">
        <v>8076</v>
      </c>
      <c r="Q3795" s="10" t="s">
        <v>31</v>
      </c>
      <c r="R3795" s="10" t="s">
        <v>8088</v>
      </c>
      <c r="S3795" s="10" t="s">
        <v>26</v>
      </c>
    </row>
    <row r="3796" spans="1:19" s="10" customFormat="1" ht="15" hidden="1" customHeight="1" x14ac:dyDescent="0.25">
      <c r="A3796" s="10">
        <v>623510</v>
      </c>
      <c r="B3796" s="10" t="s">
        <v>55</v>
      </c>
      <c r="C3796" s="76" t="s">
        <v>8316</v>
      </c>
      <c r="D3796" s="76"/>
      <c r="E3796" s="76"/>
      <c r="F3796" s="10" t="s">
        <v>667</v>
      </c>
      <c r="G3796" s="11">
        <v>2204.9299999999998</v>
      </c>
      <c r="I3796" s="10">
        <v>9</v>
      </c>
      <c r="K3796" s="10">
        <v>20</v>
      </c>
      <c r="L3796" s="10">
        <v>3</v>
      </c>
      <c r="M3796" s="10" t="s">
        <v>45</v>
      </c>
      <c r="O3796" s="12">
        <v>41186</v>
      </c>
      <c r="P3796" s="4" t="s">
        <v>8070</v>
      </c>
      <c r="Q3796" s="10" t="s">
        <v>42</v>
      </c>
      <c r="R3796" s="10" t="s">
        <v>8088</v>
      </c>
      <c r="S3796" s="10" t="s">
        <v>26</v>
      </c>
    </row>
    <row r="3797" spans="1:19" s="10" customFormat="1" ht="15" hidden="1" customHeight="1" x14ac:dyDescent="0.25">
      <c r="A3797" s="10">
        <v>623626</v>
      </c>
      <c r="B3797" s="10" t="s">
        <v>55</v>
      </c>
      <c r="C3797" s="76" t="s">
        <v>8316</v>
      </c>
      <c r="D3797" s="76"/>
      <c r="E3797" s="76"/>
      <c r="F3797" s="10" t="s">
        <v>667</v>
      </c>
      <c r="G3797" s="11">
        <v>0</v>
      </c>
      <c r="I3797" s="10">
        <v>9</v>
      </c>
      <c r="K3797" s="10">
        <v>20</v>
      </c>
      <c r="L3797" s="10">
        <v>3</v>
      </c>
      <c r="M3797" s="10" t="s">
        <v>45</v>
      </c>
      <c r="O3797" s="12">
        <v>41186</v>
      </c>
      <c r="P3797" s="4" t="s">
        <v>8070</v>
      </c>
      <c r="Q3797" s="10" t="s">
        <v>47</v>
      </c>
      <c r="R3797" s="10" t="s">
        <v>8088</v>
      </c>
      <c r="S3797" s="10" t="s">
        <v>26</v>
      </c>
    </row>
    <row r="3798" spans="1:19" s="10" customFormat="1" ht="15" hidden="1" customHeight="1" x14ac:dyDescent="0.25">
      <c r="A3798" s="10">
        <v>684154</v>
      </c>
      <c r="B3798" s="10" t="s">
        <v>55</v>
      </c>
      <c r="C3798" s="76" t="s">
        <v>8316</v>
      </c>
      <c r="D3798" s="76"/>
      <c r="E3798" s="76"/>
      <c r="F3798" s="10" t="s">
        <v>667</v>
      </c>
      <c r="G3798" s="11">
        <v>2166.91</v>
      </c>
      <c r="I3798" s="10">
        <v>9</v>
      </c>
      <c r="K3798" s="10">
        <v>20</v>
      </c>
      <c r="L3798" s="10">
        <v>3</v>
      </c>
      <c r="M3798" s="10" t="s">
        <v>45</v>
      </c>
      <c r="O3798" s="12">
        <v>41446</v>
      </c>
      <c r="P3798" s="4" t="s">
        <v>8078</v>
      </c>
      <c r="Q3798" s="10" t="s">
        <v>3717</v>
      </c>
      <c r="R3798" s="10" t="s">
        <v>8088</v>
      </c>
      <c r="S3798" s="10" t="s">
        <v>26</v>
      </c>
    </row>
    <row r="3799" spans="1:19" s="10" customFormat="1" ht="15" hidden="1" customHeight="1" x14ac:dyDescent="0.25">
      <c r="A3799" s="10">
        <v>662913</v>
      </c>
      <c r="B3799" s="10" t="s">
        <v>125</v>
      </c>
      <c r="C3799" s="76" t="s">
        <v>8316</v>
      </c>
      <c r="D3799" s="76"/>
      <c r="E3799" s="76"/>
      <c r="F3799" s="10" t="s">
        <v>4477</v>
      </c>
      <c r="G3799" s="11">
        <v>1348.96</v>
      </c>
      <c r="I3799" s="10">
        <v>9.25</v>
      </c>
      <c r="J3799" s="10">
        <v>0</v>
      </c>
      <c r="K3799" s="10">
        <v>18.25</v>
      </c>
      <c r="L3799" s="10">
        <v>4</v>
      </c>
      <c r="M3799" s="10" t="s">
        <v>45</v>
      </c>
      <c r="O3799" s="12">
        <v>41361</v>
      </c>
      <c r="P3799" s="4" t="s">
        <v>8075</v>
      </c>
      <c r="Q3799" s="10" t="s">
        <v>49</v>
      </c>
      <c r="R3799" s="10" t="s">
        <v>8088</v>
      </c>
      <c r="S3799" s="10" t="s">
        <v>26</v>
      </c>
    </row>
    <row r="3800" spans="1:19" s="10" customFormat="1" ht="15" hidden="1" customHeight="1" x14ac:dyDescent="0.25">
      <c r="A3800" s="10">
        <v>681051</v>
      </c>
      <c r="B3800" s="10" t="s">
        <v>125</v>
      </c>
      <c r="C3800" s="76" t="s">
        <v>8316</v>
      </c>
      <c r="D3800" s="76"/>
      <c r="E3800" s="76"/>
      <c r="F3800" s="10" t="s">
        <v>5751</v>
      </c>
      <c r="G3800" s="11">
        <v>884</v>
      </c>
      <c r="I3800" s="10">
        <v>9.25</v>
      </c>
      <c r="J3800" s="10">
        <v>0</v>
      </c>
      <c r="K3800" s="10">
        <v>18.5</v>
      </c>
      <c r="L3800" s="10">
        <v>4</v>
      </c>
      <c r="M3800" s="10" t="s">
        <v>18</v>
      </c>
      <c r="N3800" s="10">
        <v>837713</v>
      </c>
      <c r="O3800" s="12">
        <v>41424</v>
      </c>
      <c r="P3800" s="4" t="s">
        <v>8077</v>
      </c>
      <c r="Q3800" s="10" t="s">
        <v>37</v>
      </c>
      <c r="R3800" s="10" t="s">
        <v>8087</v>
      </c>
      <c r="S3800" s="10" t="s">
        <v>26</v>
      </c>
    </row>
    <row r="3801" spans="1:19" s="10" customFormat="1" ht="15" hidden="1" customHeight="1" x14ac:dyDescent="0.25">
      <c r="A3801" s="10">
        <v>664516</v>
      </c>
      <c r="B3801" s="10" t="s">
        <v>488</v>
      </c>
      <c r="C3801" s="76" t="s">
        <v>8316</v>
      </c>
      <c r="D3801" s="76"/>
      <c r="E3801" s="76"/>
      <c r="F3801" s="10" t="s">
        <v>4630</v>
      </c>
      <c r="G3801" s="11">
        <v>4412.8500000000004</v>
      </c>
      <c r="I3801" s="10">
        <v>9.5</v>
      </c>
      <c r="J3801" s="10">
        <v>0</v>
      </c>
      <c r="K3801" s="10">
        <v>14.25</v>
      </c>
      <c r="L3801" s="10">
        <v>4.3</v>
      </c>
      <c r="M3801" s="10" t="s">
        <v>45</v>
      </c>
      <c r="O3801" s="12">
        <v>41367</v>
      </c>
      <c r="P3801" s="4" t="s">
        <v>8076</v>
      </c>
      <c r="Q3801" s="10" t="s">
        <v>29</v>
      </c>
      <c r="R3801" s="10" t="s">
        <v>8088</v>
      </c>
      <c r="S3801" s="10" t="s">
        <v>26</v>
      </c>
    </row>
    <row r="3802" spans="1:19" ht="15" hidden="1" customHeight="1" x14ac:dyDescent="0.25">
      <c r="A3802" s="10">
        <v>660277</v>
      </c>
      <c r="B3802" s="10" t="s">
        <v>64</v>
      </c>
      <c r="C3802" s="10"/>
      <c r="D3802" s="10"/>
      <c r="E3802" s="10"/>
      <c r="F3802" s="10" t="s">
        <v>4250</v>
      </c>
      <c r="G3802" s="11">
        <v>1142</v>
      </c>
      <c r="H3802" s="13"/>
      <c r="I3802" s="10">
        <v>8</v>
      </c>
      <c r="J3802" s="47"/>
      <c r="K3802" s="10">
        <v>46</v>
      </c>
      <c r="L3802" s="10">
        <v>1.5</v>
      </c>
      <c r="M3802" s="10" t="s">
        <v>45</v>
      </c>
      <c r="N3802" s="10"/>
      <c r="O3802" s="12">
        <v>41351</v>
      </c>
      <c r="P3802" s="4" t="s">
        <v>8075</v>
      </c>
      <c r="Q3802" s="10" t="s">
        <v>58</v>
      </c>
      <c r="R3802" s="10" t="s">
        <v>8088</v>
      </c>
      <c r="S3802" s="13" t="s">
        <v>20</v>
      </c>
    </row>
    <row r="3803" spans="1:19" s="10" customFormat="1" ht="15" hidden="1" customHeight="1" x14ac:dyDescent="0.25">
      <c r="A3803" s="10">
        <v>628985</v>
      </c>
      <c r="B3803" s="10" t="s">
        <v>394</v>
      </c>
      <c r="C3803" s="76" t="s">
        <v>8439</v>
      </c>
      <c r="D3803" s="76"/>
      <c r="E3803" s="76"/>
      <c r="F3803" s="10" t="s">
        <v>964</v>
      </c>
      <c r="G3803" s="11">
        <v>1990.71</v>
      </c>
      <c r="I3803" s="10">
        <v>52</v>
      </c>
      <c r="J3803" s="10">
        <v>52</v>
      </c>
      <c r="K3803" s="10">
        <v>58</v>
      </c>
      <c r="L3803" s="10">
        <v>2</v>
      </c>
      <c r="M3803" s="10" t="s">
        <v>18</v>
      </c>
      <c r="N3803" s="10">
        <v>729859</v>
      </c>
      <c r="O3803" s="12">
        <v>41198</v>
      </c>
      <c r="P3803" s="4" t="s">
        <v>8070</v>
      </c>
      <c r="Q3803" s="10" t="s">
        <v>140</v>
      </c>
      <c r="R3803" s="10" t="s">
        <v>8087</v>
      </c>
      <c r="S3803" s="10" t="s">
        <v>26</v>
      </c>
    </row>
    <row r="3804" spans="1:19" s="10" customFormat="1" ht="15" hidden="1" customHeight="1" x14ac:dyDescent="0.25">
      <c r="A3804" s="10">
        <v>707006</v>
      </c>
      <c r="B3804" s="10" t="s">
        <v>448</v>
      </c>
      <c r="C3804" s="76" t="s">
        <v>8439</v>
      </c>
      <c r="D3804" s="76"/>
      <c r="E3804" s="76"/>
      <c r="F3804" s="10" t="s">
        <v>8033</v>
      </c>
      <c r="G3804" s="10">
        <v>2110.1799999999998</v>
      </c>
      <c r="I3804" s="10">
        <v>72</v>
      </c>
      <c r="J3804" s="10">
        <v>67</v>
      </c>
      <c r="K3804" s="10">
        <v>102</v>
      </c>
      <c r="L3804" s="10">
        <v>3</v>
      </c>
      <c r="M3804" s="10" t="s">
        <v>45</v>
      </c>
      <c r="O3804" s="12">
        <v>41547</v>
      </c>
      <c r="P3804" s="4" t="s">
        <v>8081</v>
      </c>
      <c r="Q3804" s="10" t="s">
        <v>254</v>
      </c>
      <c r="R3804" s="10" t="s">
        <v>8088</v>
      </c>
      <c r="S3804" s="10" t="s">
        <v>26</v>
      </c>
    </row>
    <row r="3805" spans="1:19" s="10" customFormat="1" ht="15" hidden="1" customHeight="1" x14ac:dyDescent="0.25">
      <c r="A3805" s="10">
        <v>626879</v>
      </c>
      <c r="B3805" s="10" t="s">
        <v>237</v>
      </c>
      <c r="C3805" s="76" t="s">
        <v>8441</v>
      </c>
      <c r="D3805" s="76"/>
      <c r="E3805" s="76"/>
      <c r="F3805" s="10" t="s">
        <v>296</v>
      </c>
      <c r="G3805" s="11">
        <v>2192.35</v>
      </c>
      <c r="I3805" s="10">
        <v>54</v>
      </c>
      <c r="J3805" s="10">
        <v>54</v>
      </c>
      <c r="K3805" s="10">
        <v>87</v>
      </c>
      <c r="L3805" s="10">
        <v>2.7</v>
      </c>
      <c r="M3805" s="10" t="s">
        <v>18</v>
      </c>
      <c r="N3805" s="10">
        <v>723954</v>
      </c>
      <c r="O3805" s="12">
        <v>41185</v>
      </c>
      <c r="P3805" s="4" t="s">
        <v>8070</v>
      </c>
      <c r="Q3805" s="10" t="s">
        <v>34</v>
      </c>
      <c r="R3805" s="10" t="s">
        <v>8087</v>
      </c>
      <c r="S3805" s="10" t="s">
        <v>26</v>
      </c>
    </row>
    <row r="3806" spans="1:19" ht="15" hidden="1" customHeight="1" x14ac:dyDescent="0.25">
      <c r="A3806" s="10">
        <v>679191</v>
      </c>
      <c r="B3806" s="10" t="s">
        <v>260</v>
      </c>
      <c r="C3806" s="10"/>
      <c r="D3806" s="10"/>
      <c r="E3806" s="10"/>
      <c r="F3806" s="10" t="s">
        <v>5756</v>
      </c>
      <c r="G3806" s="11">
        <v>4963</v>
      </c>
      <c r="H3806" s="13"/>
      <c r="I3806" s="10" t="s">
        <v>343</v>
      </c>
      <c r="J3806" s="10">
        <v>12</v>
      </c>
      <c r="K3806" s="10" t="s">
        <v>5757</v>
      </c>
      <c r="L3806" s="47"/>
      <c r="M3806" s="10" t="s">
        <v>45</v>
      </c>
      <c r="N3806" s="10"/>
      <c r="O3806" s="12">
        <v>41425</v>
      </c>
      <c r="P3806" s="4" t="s">
        <v>8077</v>
      </c>
      <c r="Q3806" s="10" t="s">
        <v>87</v>
      </c>
      <c r="R3806" s="10" t="s">
        <v>8088</v>
      </c>
      <c r="S3806" s="13" t="s">
        <v>20</v>
      </c>
    </row>
    <row r="3807" spans="1:19" s="10" customFormat="1" ht="15" hidden="1" customHeight="1" x14ac:dyDescent="0.25">
      <c r="A3807" s="10">
        <v>660363</v>
      </c>
      <c r="B3807" s="10" t="s">
        <v>237</v>
      </c>
      <c r="C3807" s="76" t="s">
        <v>8441</v>
      </c>
      <c r="D3807" s="76"/>
      <c r="E3807" s="76"/>
      <c r="F3807" s="10" t="s">
        <v>296</v>
      </c>
      <c r="G3807" s="11">
        <v>2229.2399999999998</v>
      </c>
      <c r="I3807" s="10">
        <v>54</v>
      </c>
      <c r="J3807" s="10">
        <v>54</v>
      </c>
      <c r="K3807" s="10">
        <v>87</v>
      </c>
      <c r="L3807" s="10">
        <v>2.7</v>
      </c>
      <c r="M3807" s="10" t="s">
        <v>18</v>
      </c>
      <c r="N3807" s="10">
        <v>791985</v>
      </c>
      <c r="O3807" s="12">
        <v>41334</v>
      </c>
      <c r="P3807" s="4" t="s">
        <v>8075</v>
      </c>
      <c r="Q3807" s="10" t="s">
        <v>140</v>
      </c>
      <c r="R3807" s="10" t="s">
        <v>8087</v>
      </c>
      <c r="S3807" s="10" t="s">
        <v>26</v>
      </c>
    </row>
    <row r="3808" spans="1:19" s="10" customFormat="1" ht="15" hidden="1" customHeight="1" x14ac:dyDescent="0.25">
      <c r="A3808" s="10">
        <v>683568</v>
      </c>
      <c r="B3808" s="10" t="s">
        <v>237</v>
      </c>
      <c r="C3808" s="76" t="s">
        <v>8441</v>
      </c>
      <c r="D3808" s="76"/>
      <c r="E3808" s="76"/>
      <c r="F3808" s="10" t="s">
        <v>296</v>
      </c>
      <c r="G3808" s="11">
        <v>2115.0100000000002</v>
      </c>
      <c r="I3808" s="10">
        <v>54</v>
      </c>
      <c r="J3808" s="10">
        <v>54</v>
      </c>
      <c r="K3808" s="10">
        <v>87</v>
      </c>
      <c r="L3808" s="10">
        <v>2.7</v>
      </c>
      <c r="M3808" s="10" t="s">
        <v>45</v>
      </c>
      <c r="O3808" s="12">
        <v>41444</v>
      </c>
      <c r="P3808" s="4" t="s">
        <v>8078</v>
      </c>
      <c r="Q3808" s="10" t="s">
        <v>164</v>
      </c>
      <c r="R3808" s="10" t="s">
        <v>8087</v>
      </c>
      <c r="S3808" s="10" t="s">
        <v>26</v>
      </c>
    </row>
    <row r="3809" spans="1:19" s="10" customFormat="1" ht="15" hidden="1" customHeight="1" x14ac:dyDescent="0.25">
      <c r="A3809" s="10">
        <v>708811</v>
      </c>
      <c r="B3809" s="10" t="s">
        <v>237</v>
      </c>
      <c r="C3809" s="76" t="s">
        <v>8441</v>
      </c>
      <c r="D3809" s="76"/>
      <c r="E3809" s="76"/>
      <c r="F3809" s="10" t="s">
        <v>8058</v>
      </c>
      <c r="G3809" s="10">
        <v>2256.5300000000002</v>
      </c>
      <c r="I3809" s="10">
        <v>54</v>
      </c>
      <c r="J3809" s="10">
        <v>54</v>
      </c>
      <c r="K3809" s="10">
        <v>87</v>
      </c>
      <c r="L3809" s="10">
        <v>2.7</v>
      </c>
      <c r="M3809" s="10" t="s">
        <v>18</v>
      </c>
      <c r="N3809" s="10">
        <v>898784</v>
      </c>
      <c r="O3809" s="12">
        <v>41540</v>
      </c>
      <c r="P3809" s="4" t="s">
        <v>8081</v>
      </c>
      <c r="Q3809" s="10" t="s">
        <v>3113</v>
      </c>
      <c r="R3809" s="10" t="s">
        <v>8087</v>
      </c>
      <c r="S3809" s="10" t="s">
        <v>26</v>
      </c>
    </row>
    <row r="3810" spans="1:19" ht="15" hidden="1" customHeight="1" x14ac:dyDescent="0.25">
      <c r="A3810" s="10">
        <v>660275</v>
      </c>
      <c r="B3810" s="10" t="s">
        <v>64</v>
      </c>
      <c r="C3810" s="10"/>
      <c r="D3810" s="10"/>
      <c r="E3810" s="10"/>
      <c r="F3810" s="10" t="s">
        <v>4249</v>
      </c>
      <c r="G3810" s="11">
        <v>1139.25</v>
      </c>
      <c r="H3810" s="13"/>
      <c r="I3810" s="10">
        <v>8</v>
      </c>
      <c r="J3810" s="47"/>
      <c r="K3810" s="10">
        <v>10</v>
      </c>
      <c r="L3810" s="10">
        <v>1.25</v>
      </c>
      <c r="M3810" s="10" t="s">
        <v>45</v>
      </c>
      <c r="N3810" s="10"/>
      <c r="O3810" s="12">
        <v>41351</v>
      </c>
      <c r="P3810" s="4" t="s">
        <v>8075</v>
      </c>
      <c r="Q3810" s="10" t="s">
        <v>58</v>
      </c>
      <c r="R3810" s="10" t="s">
        <v>8088</v>
      </c>
      <c r="S3810" s="13" t="s">
        <v>20</v>
      </c>
    </row>
    <row r="3811" spans="1:19" s="10" customFormat="1" ht="15" hidden="1" customHeight="1" x14ac:dyDescent="0.25">
      <c r="A3811" s="10">
        <v>629406</v>
      </c>
      <c r="B3811" s="10" t="s">
        <v>937</v>
      </c>
      <c r="C3811" s="76" t="s">
        <v>8443</v>
      </c>
      <c r="D3811" s="76"/>
      <c r="E3811" s="76"/>
      <c r="F3811" s="10" t="s">
        <v>1237</v>
      </c>
      <c r="G3811" s="11">
        <v>18327.36</v>
      </c>
      <c r="I3811" s="10">
        <v>56</v>
      </c>
      <c r="J3811" s="10">
        <v>44</v>
      </c>
      <c r="K3811" s="10">
        <v>102</v>
      </c>
      <c r="L3811" s="10">
        <v>4</v>
      </c>
      <c r="M3811" s="10" t="s">
        <v>45</v>
      </c>
      <c r="O3811" s="12">
        <v>41212</v>
      </c>
      <c r="P3811" s="4" t="s">
        <v>8070</v>
      </c>
      <c r="Q3811" s="10" t="s">
        <v>37</v>
      </c>
      <c r="R3811" s="10" t="s">
        <v>8088</v>
      </c>
      <c r="S3811" s="10" t="s">
        <v>26</v>
      </c>
    </row>
    <row r="3812" spans="1:19" ht="15" hidden="1" customHeight="1" x14ac:dyDescent="0.25">
      <c r="A3812" s="10">
        <v>672856</v>
      </c>
      <c r="B3812" s="10" t="s">
        <v>64</v>
      </c>
      <c r="C3812" s="10"/>
      <c r="D3812" s="10"/>
      <c r="E3812" s="10"/>
      <c r="F3812" s="10" t="s">
        <v>5326</v>
      </c>
      <c r="G3812" s="11">
        <v>1136</v>
      </c>
      <c r="H3812" s="13"/>
      <c r="I3812" s="10">
        <v>3</v>
      </c>
      <c r="J3812" s="47"/>
      <c r="K3812" s="10">
        <v>5</v>
      </c>
      <c r="L3812" s="10">
        <v>3</v>
      </c>
      <c r="M3812" s="10" t="s">
        <v>45</v>
      </c>
      <c r="N3812" s="10"/>
      <c r="O3812" s="12">
        <v>41401</v>
      </c>
      <c r="P3812" s="4" t="s">
        <v>8077</v>
      </c>
      <c r="Q3812" s="10" t="s">
        <v>29</v>
      </c>
      <c r="R3812" s="10" t="s">
        <v>8088</v>
      </c>
      <c r="S3812" s="13" t="s">
        <v>20</v>
      </c>
    </row>
    <row r="3813" spans="1:19" ht="15" hidden="1" customHeight="1" x14ac:dyDescent="0.25">
      <c r="A3813" s="10">
        <v>679402</v>
      </c>
      <c r="B3813" s="10" t="s">
        <v>382</v>
      </c>
      <c r="C3813" s="10"/>
      <c r="D3813" s="10"/>
      <c r="E3813" s="10"/>
      <c r="F3813" s="10" t="s">
        <v>5765</v>
      </c>
      <c r="G3813" s="11">
        <v>17160</v>
      </c>
      <c r="H3813" s="13"/>
      <c r="I3813" s="10" t="s">
        <v>257</v>
      </c>
      <c r="J3813" s="10" t="s">
        <v>5766</v>
      </c>
      <c r="K3813" s="47"/>
      <c r="L3813" s="47"/>
      <c r="M3813" s="10" t="s">
        <v>45</v>
      </c>
      <c r="N3813" s="10"/>
      <c r="O3813" s="12">
        <v>41425</v>
      </c>
      <c r="P3813" s="4" t="s">
        <v>8077</v>
      </c>
      <c r="Q3813" s="10" t="s">
        <v>29</v>
      </c>
      <c r="R3813" s="10" t="s">
        <v>8088</v>
      </c>
      <c r="S3813" s="13" t="s">
        <v>20</v>
      </c>
    </row>
    <row r="3814" spans="1:19" ht="15" hidden="1" customHeight="1" x14ac:dyDescent="0.25">
      <c r="A3814" s="10">
        <v>679415</v>
      </c>
      <c r="B3814" s="10" t="s">
        <v>382</v>
      </c>
      <c r="C3814" s="10"/>
      <c r="D3814" s="10"/>
      <c r="E3814" s="10"/>
      <c r="F3814" s="10" t="s">
        <v>5767</v>
      </c>
      <c r="G3814" s="11">
        <v>4013.25</v>
      </c>
      <c r="H3814" s="13"/>
      <c r="I3814" s="10" t="s">
        <v>152</v>
      </c>
      <c r="J3814" s="10" t="s">
        <v>5768</v>
      </c>
      <c r="K3814" s="47"/>
      <c r="L3814" s="47"/>
      <c r="M3814" s="10" t="s">
        <v>45</v>
      </c>
      <c r="N3814" s="10"/>
      <c r="O3814" s="12">
        <v>41425</v>
      </c>
      <c r="P3814" s="4" t="s">
        <v>8077</v>
      </c>
      <c r="Q3814" s="10" t="s">
        <v>29</v>
      </c>
      <c r="R3814" s="10" t="s">
        <v>8088</v>
      </c>
      <c r="S3814" s="13" t="s">
        <v>20</v>
      </c>
    </row>
    <row r="3815" spans="1:19" s="10" customFormat="1" ht="15" hidden="1" customHeight="1" x14ac:dyDescent="0.25">
      <c r="A3815" s="10">
        <v>630466</v>
      </c>
      <c r="B3815" s="10" t="s">
        <v>41</v>
      </c>
      <c r="C3815" s="76" t="s">
        <v>8377</v>
      </c>
      <c r="D3815" s="76"/>
      <c r="E3815" s="76"/>
      <c r="F3815" s="10" t="s">
        <v>1037</v>
      </c>
      <c r="G3815" s="11">
        <v>0</v>
      </c>
      <c r="I3815" s="10">
        <v>57</v>
      </c>
      <c r="L3815" s="10">
        <v>3</v>
      </c>
      <c r="M3815" s="10" t="s">
        <v>18</v>
      </c>
      <c r="N3815" s="10">
        <v>731794</v>
      </c>
      <c r="O3815" s="12">
        <v>41201</v>
      </c>
      <c r="P3815" s="4" t="s">
        <v>8070</v>
      </c>
      <c r="Q3815" s="10" t="s">
        <v>42</v>
      </c>
      <c r="R3815" s="10" t="s">
        <v>8088</v>
      </c>
      <c r="S3815" s="10" t="s">
        <v>26</v>
      </c>
    </row>
    <row r="3816" spans="1:19" s="10" customFormat="1" ht="15" hidden="1" customHeight="1" x14ac:dyDescent="0.25">
      <c r="A3816" s="10">
        <v>662589</v>
      </c>
      <c r="B3816" s="10" t="s">
        <v>125</v>
      </c>
      <c r="C3816" s="76" t="s">
        <v>8377</v>
      </c>
      <c r="D3816" s="76"/>
      <c r="E3816" s="76"/>
      <c r="F3816" s="10" t="s">
        <v>4446</v>
      </c>
      <c r="G3816" s="11">
        <v>0</v>
      </c>
      <c r="I3816" s="10">
        <v>90</v>
      </c>
      <c r="J3816" s="10">
        <v>0</v>
      </c>
      <c r="K3816" s="10">
        <v>222</v>
      </c>
      <c r="L3816" s="10">
        <v>1.25</v>
      </c>
      <c r="M3816" s="10" t="s">
        <v>45</v>
      </c>
      <c r="O3816" s="12">
        <v>41360</v>
      </c>
      <c r="P3816" s="4" t="s">
        <v>8075</v>
      </c>
      <c r="Q3816" s="10" t="s">
        <v>37</v>
      </c>
      <c r="R3816" s="10" t="s">
        <v>8087</v>
      </c>
      <c r="S3816" s="10" t="s">
        <v>26</v>
      </c>
    </row>
    <row r="3817" spans="1:19" s="10" customFormat="1" ht="15" hidden="1" customHeight="1" x14ac:dyDescent="0.25">
      <c r="A3817" s="10">
        <v>702370</v>
      </c>
      <c r="B3817" s="10" t="s">
        <v>89</v>
      </c>
      <c r="C3817" s="76" t="s">
        <v>8445</v>
      </c>
      <c r="D3817" s="76"/>
      <c r="E3817" s="76"/>
      <c r="F3817" s="10" t="s">
        <v>7629</v>
      </c>
      <c r="G3817" s="10">
        <v>603.66999999999996</v>
      </c>
      <c r="I3817" s="10">
        <v>6</v>
      </c>
      <c r="J3817" s="10">
        <v>3</v>
      </c>
      <c r="K3817" s="10">
        <v>18</v>
      </c>
      <c r="L3817" s="10">
        <v>1.5</v>
      </c>
      <c r="M3817" s="10" t="s">
        <v>18</v>
      </c>
      <c r="N3817" s="10">
        <v>884332</v>
      </c>
      <c r="O3817" s="12">
        <v>41512</v>
      </c>
      <c r="P3817" s="4" t="s">
        <v>8080</v>
      </c>
      <c r="Q3817" s="10" t="s">
        <v>47</v>
      </c>
      <c r="R3817" s="10" t="s">
        <v>8087</v>
      </c>
      <c r="S3817" s="10" t="s">
        <v>26</v>
      </c>
    </row>
    <row r="3818" spans="1:19" ht="15" hidden="1" customHeight="1" x14ac:dyDescent="0.25">
      <c r="A3818" s="10">
        <v>659732</v>
      </c>
      <c r="B3818" s="10" t="s">
        <v>463</v>
      </c>
      <c r="C3818" s="10"/>
      <c r="D3818" s="10" t="s">
        <v>8556</v>
      </c>
      <c r="E3818" s="10"/>
      <c r="F3818" s="10" t="s">
        <v>464</v>
      </c>
      <c r="G3818" s="11">
        <v>2557.8000000000002</v>
      </c>
      <c r="H3818" s="13"/>
      <c r="I3818" s="10">
        <v>6</v>
      </c>
      <c r="J3818" s="47"/>
      <c r="K3818" s="10">
        <v>8</v>
      </c>
      <c r="L3818" s="10">
        <v>2</v>
      </c>
      <c r="M3818" s="10" t="s">
        <v>18</v>
      </c>
      <c r="N3818" s="10">
        <v>790683</v>
      </c>
      <c r="O3818" s="12">
        <v>41332</v>
      </c>
      <c r="P3818" s="4" t="s">
        <v>8074</v>
      </c>
      <c r="Q3818" s="10" t="s">
        <v>31</v>
      </c>
      <c r="R3818" s="47" t="s">
        <v>8087</v>
      </c>
      <c r="S3818" s="13" t="s">
        <v>20</v>
      </c>
    </row>
    <row r="3819" spans="1:19" s="10" customFormat="1" ht="15" hidden="1" customHeight="1" x14ac:dyDescent="0.25">
      <c r="A3819" s="10">
        <v>666617</v>
      </c>
      <c r="B3819" s="10" t="s">
        <v>376</v>
      </c>
      <c r="C3819" s="76" t="s">
        <v>8447</v>
      </c>
      <c r="D3819" s="76"/>
      <c r="E3819" s="76"/>
      <c r="F3819" s="10" t="s">
        <v>4516</v>
      </c>
      <c r="G3819" s="11">
        <v>3302.96</v>
      </c>
      <c r="I3819" s="10">
        <v>6</v>
      </c>
      <c r="J3819" s="10">
        <v>4</v>
      </c>
      <c r="K3819" s="10">
        <v>12</v>
      </c>
      <c r="L3819" s="10">
        <v>2</v>
      </c>
      <c r="M3819" s="10" t="s">
        <v>18</v>
      </c>
      <c r="N3819" s="10">
        <v>805154</v>
      </c>
      <c r="O3819" s="12">
        <v>41361</v>
      </c>
      <c r="P3819" s="4" t="s">
        <v>8075</v>
      </c>
      <c r="Q3819" s="10" t="s">
        <v>39</v>
      </c>
      <c r="R3819" s="10" t="s">
        <v>8088</v>
      </c>
      <c r="S3819" s="10" t="s">
        <v>26</v>
      </c>
    </row>
    <row r="3820" spans="1:19" s="10" customFormat="1" ht="15" hidden="1" customHeight="1" x14ac:dyDescent="0.25">
      <c r="A3820" s="10">
        <v>675654</v>
      </c>
      <c r="B3820" s="10" t="s">
        <v>376</v>
      </c>
      <c r="C3820" s="76" t="s">
        <v>8447</v>
      </c>
      <c r="D3820" s="76"/>
      <c r="E3820" s="76"/>
      <c r="F3820" s="10" t="s">
        <v>4516</v>
      </c>
      <c r="G3820" s="11">
        <v>0</v>
      </c>
      <c r="I3820" s="10">
        <v>6</v>
      </c>
      <c r="J3820" s="10">
        <v>4</v>
      </c>
      <c r="K3820" s="10">
        <v>12</v>
      </c>
      <c r="L3820" s="10">
        <v>2</v>
      </c>
      <c r="M3820" s="10" t="s">
        <v>45</v>
      </c>
      <c r="O3820" s="12">
        <v>41411</v>
      </c>
      <c r="P3820" s="4" t="s">
        <v>8077</v>
      </c>
      <c r="Q3820" s="10" t="s">
        <v>75</v>
      </c>
      <c r="R3820" s="10" t="s">
        <v>8087</v>
      </c>
      <c r="S3820" s="10" t="s">
        <v>26</v>
      </c>
    </row>
    <row r="3821" spans="1:19" s="10" customFormat="1" ht="15" hidden="1" customHeight="1" x14ac:dyDescent="0.25">
      <c r="A3821" s="10">
        <v>681200</v>
      </c>
      <c r="B3821" s="10" t="s">
        <v>376</v>
      </c>
      <c r="C3821" s="76" t="s">
        <v>8447</v>
      </c>
      <c r="D3821" s="76"/>
      <c r="E3821" s="76"/>
      <c r="F3821" s="10" t="s">
        <v>4516</v>
      </c>
      <c r="G3821" s="11">
        <v>3246.84</v>
      </c>
      <c r="I3821" s="10">
        <v>6</v>
      </c>
      <c r="J3821" s="10">
        <v>4</v>
      </c>
      <c r="K3821" s="10">
        <v>12</v>
      </c>
      <c r="L3821" s="10">
        <v>2</v>
      </c>
      <c r="M3821" s="10" t="s">
        <v>18</v>
      </c>
      <c r="N3821" s="10">
        <v>835792</v>
      </c>
      <c r="O3821" s="12">
        <v>41418</v>
      </c>
      <c r="P3821" s="4" t="s">
        <v>8077</v>
      </c>
      <c r="Q3821" s="10" t="s">
        <v>31</v>
      </c>
      <c r="R3821" s="10" t="s">
        <v>8087</v>
      </c>
      <c r="S3821" s="10" t="s">
        <v>26</v>
      </c>
    </row>
    <row r="3822" spans="1:19" s="10" customFormat="1" ht="15" hidden="1" customHeight="1" x14ac:dyDescent="0.25">
      <c r="A3822" s="10">
        <v>691520</v>
      </c>
      <c r="B3822" s="10" t="s">
        <v>376</v>
      </c>
      <c r="C3822" s="76" t="s">
        <v>8447</v>
      </c>
      <c r="D3822" s="76"/>
      <c r="E3822" s="76"/>
      <c r="F3822" s="10" t="s">
        <v>6576</v>
      </c>
      <c r="G3822" s="10">
        <v>2965.2</v>
      </c>
      <c r="I3822" s="10">
        <v>6</v>
      </c>
      <c r="J3822" s="10">
        <v>4</v>
      </c>
      <c r="K3822" s="10">
        <v>12</v>
      </c>
      <c r="L3822" s="10">
        <v>2</v>
      </c>
      <c r="M3822" s="10" t="s">
        <v>18</v>
      </c>
      <c r="N3822" s="10">
        <v>858430</v>
      </c>
      <c r="O3822" s="12">
        <v>41464</v>
      </c>
      <c r="P3822" s="4" t="s">
        <v>8079</v>
      </c>
      <c r="Q3822" s="10" t="s">
        <v>3113</v>
      </c>
      <c r="R3822" s="10" t="s">
        <v>8087</v>
      </c>
      <c r="S3822" s="10" t="s">
        <v>26</v>
      </c>
    </row>
    <row r="3823" spans="1:19" s="10" customFormat="1" ht="15" hidden="1" customHeight="1" x14ac:dyDescent="0.25">
      <c r="A3823" s="10">
        <v>691520</v>
      </c>
      <c r="B3823" s="10" t="s">
        <v>376</v>
      </c>
      <c r="C3823" s="76" t="s">
        <v>8447</v>
      </c>
      <c r="D3823" s="76"/>
      <c r="E3823" s="76"/>
      <c r="F3823" s="10" t="s">
        <v>6576</v>
      </c>
      <c r="G3823" s="10">
        <v>2965.2</v>
      </c>
      <c r="I3823" s="10">
        <v>6</v>
      </c>
      <c r="J3823" s="10">
        <v>4</v>
      </c>
      <c r="K3823" s="10">
        <v>12</v>
      </c>
      <c r="L3823" s="10">
        <v>2</v>
      </c>
      <c r="M3823" s="10" t="s">
        <v>18</v>
      </c>
      <c r="N3823" s="10">
        <v>858430</v>
      </c>
      <c r="O3823" s="12">
        <v>41464</v>
      </c>
      <c r="P3823" s="4" t="s">
        <v>8079</v>
      </c>
      <c r="Q3823" s="10" t="s">
        <v>3113</v>
      </c>
      <c r="R3823" s="10" t="s">
        <v>8087</v>
      </c>
      <c r="S3823" s="10" t="s">
        <v>26</v>
      </c>
    </row>
    <row r="3824" spans="1:19" s="10" customFormat="1" ht="15" hidden="1" customHeight="1" x14ac:dyDescent="0.25">
      <c r="A3824" s="10">
        <v>698622</v>
      </c>
      <c r="B3824" s="10" t="s">
        <v>376</v>
      </c>
      <c r="C3824" s="76" t="s">
        <v>8447</v>
      </c>
      <c r="D3824" s="76"/>
      <c r="E3824" s="76"/>
      <c r="F3824" s="10" t="s">
        <v>6576</v>
      </c>
      <c r="G3824" s="10">
        <v>2995.2</v>
      </c>
      <c r="I3824" s="10">
        <v>6</v>
      </c>
      <c r="J3824" s="10">
        <v>4</v>
      </c>
      <c r="K3824" s="10">
        <v>12</v>
      </c>
      <c r="L3824" s="10">
        <v>2</v>
      </c>
      <c r="M3824" s="10" t="s">
        <v>18</v>
      </c>
      <c r="N3824" s="10">
        <v>875705</v>
      </c>
      <c r="O3824" s="12">
        <v>41495</v>
      </c>
      <c r="P3824" s="4" t="s">
        <v>8080</v>
      </c>
      <c r="Q3824" s="10" t="s">
        <v>34</v>
      </c>
      <c r="R3824" s="10" t="s">
        <v>8087</v>
      </c>
      <c r="S3824" s="10" t="s">
        <v>26</v>
      </c>
    </row>
    <row r="3825" spans="1:19" ht="15" hidden="1" customHeight="1" x14ac:dyDescent="0.25">
      <c r="A3825" s="10">
        <v>678021</v>
      </c>
      <c r="B3825" s="10" t="s">
        <v>1224</v>
      </c>
      <c r="C3825" s="10"/>
      <c r="D3825" s="10"/>
      <c r="E3825" s="10"/>
      <c r="F3825" s="10" t="s">
        <v>5664</v>
      </c>
      <c r="G3825" s="11">
        <v>1136</v>
      </c>
      <c r="H3825" s="47"/>
      <c r="I3825" s="10">
        <v>9</v>
      </c>
      <c r="J3825" s="47"/>
      <c r="K3825" s="10">
        <v>12.5</v>
      </c>
      <c r="L3825" s="10">
        <v>1.5</v>
      </c>
      <c r="M3825" s="10" t="s">
        <v>45</v>
      </c>
      <c r="N3825" s="10"/>
      <c r="O3825" s="12">
        <v>41422</v>
      </c>
      <c r="P3825" s="4" t="s">
        <v>8077</v>
      </c>
      <c r="Q3825" s="10" t="s">
        <v>109</v>
      </c>
      <c r="R3825" s="10" t="s">
        <v>8088</v>
      </c>
      <c r="S3825" s="13" t="s">
        <v>20</v>
      </c>
    </row>
    <row r="3826" spans="1:19" ht="15" hidden="1" customHeight="1" x14ac:dyDescent="0.25">
      <c r="A3826" s="47">
        <v>698859</v>
      </c>
      <c r="B3826" s="47" t="s">
        <v>393</v>
      </c>
      <c r="C3826" s="47"/>
      <c r="D3826" s="47"/>
      <c r="E3826" s="47"/>
      <c r="F3826" s="47" t="s">
        <v>7314</v>
      </c>
      <c r="G3826" s="47">
        <v>1133.5</v>
      </c>
      <c r="H3826" s="13"/>
      <c r="I3826" s="47" t="s">
        <v>7315</v>
      </c>
      <c r="J3826" s="47">
        <v>12</v>
      </c>
      <c r="K3826" s="47">
        <v>15</v>
      </c>
      <c r="L3826" s="47"/>
      <c r="M3826" s="47" t="s">
        <v>45</v>
      </c>
      <c r="N3826" s="47"/>
      <c r="O3826" s="48">
        <v>41512</v>
      </c>
      <c r="P3826" s="50" t="s">
        <v>8080</v>
      </c>
      <c r="Q3826" s="47" t="s">
        <v>34</v>
      </c>
      <c r="R3826" s="10" t="s">
        <v>8088</v>
      </c>
      <c r="S3826" s="13" t="s">
        <v>20</v>
      </c>
    </row>
    <row r="3827" spans="1:19" ht="15" hidden="1" customHeight="1" x14ac:dyDescent="0.25">
      <c r="A3827" s="10">
        <v>689720</v>
      </c>
      <c r="B3827" s="10" t="s">
        <v>144</v>
      </c>
      <c r="C3827" s="10"/>
      <c r="D3827" s="10"/>
      <c r="E3827" s="10"/>
      <c r="F3827" s="10" t="s">
        <v>6457</v>
      </c>
      <c r="G3827" s="11">
        <v>1128.75</v>
      </c>
      <c r="H3827" s="13"/>
      <c r="I3827" s="10">
        <v>6</v>
      </c>
      <c r="J3827" s="47"/>
      <c r="K3827" s="10">
        <v>10</v>
      </c>
      <c r="L3827" s="10">
        <v>4</v>
      </c>
      <c r="M3827" s="10" t="s">
        <v>45</v>
      </c>
      <c r="N3827" s="10"/>
      <c r="O3827" s="12">
        <v>41453</v>
      </c>
      <c r="P3827" s="4" t="s">
        <v>8078</v>
      </c>
      <c r="Q3827" s="10" t="s">
        <v>288</v>
      </c>
      <c r="R3827" s="47" t="s">
        <v>8087</v>
      </c>
      <c r="S3827" s="13" t="s">
        <v>20</v>
      </c>
    </row>
    <row r="3828" spans="1:19" ht="15" hidden="1" customHeight="1" x14ac:dyDescent="0.25">
      <c r="A3828" s="47">
        <v>689720</v>
      </c>
      <c r="B3828" s="47" t="s">
        <v>144</v>
      </c>
      <c r="C3828" s="47"/>
      <c r="D3828" s="47"/>
      <c r="E3828" s="47"/>
      <c r="F3828" s="47" t="s">
        <v>8272</v>
      </c>
      <c r="G3828" s="47">
        <v>1128.75</v>
      </c>
      <c r="H3828" s="13"/>
      <c r="I3828" s="47">
        <v>6</v>
      </c>
      <c r="J3828" s="47" t="s">
        <v>8273</v>
      </c>
      <c r="K3828" s="47"/>
      <c r="L3828" s="47"/>
      <c r="M3828" s="47" t="s">
        <v>45</v>
      </c>
      <c r="N3828" s="47"/>
      <c r="O3828" s="48">
        <v>41467</v>
      </c>
      <c r="P3828" s="50" t="s">
        <v>8079</v>
      </c>
      <c r="Q3828" s="47" t="s">
        <v>288</v>
      </c>
      <c r="R3828" s="47" t="s">
        <v>8087</v>
      </c>
      <c r="S3828" s="13" t="s">
        <v>20</v>
      </c>
    </row>
    <row r="3829" spans="1:19" ht="15" hidden="1" customHeight="1" x14ac:dyDescent="0.25">
      <c r="A3829" s="10">
        <v>675761</v>
      </c>
      <c r="B3829" s="10" t="s">
        <v>1525</v>
      </c>
      <c r="C3829" s="10"/>
      <c r="D3829" s="10"/>
      <c r="E3829" s="10"/>
      <c r="F3829" s="10" t="s">
        <v>5531</v>
      </c>
      <c r="G3829" s="11">
        <v>1128</v>
      </c>
      <c r="H3829" s="13"/>
      <c r="I3829" s="10">
        <v>6</v>
      </c>
      <c r="J3829" s="47"/>
      <c r="K3829" s="10">
        <v>7</v>
      </c>
      <c r="L3829" s="10">
        <v>2</v>
      </c>
      <c r="M3829" s="10" t="s">
        <v>45</v>
      </c>
      <c r="N3829" s="10"/>
      <c r="O3829" s="12">
        <v>41414</v>
      </c>
      <c r="P3829" s="4" t="s">
        <v>8077</v>
      </c>
      <c r="Q3829" s="10" t="s">
        <v>31</v>
      </c>
      <c r="R3829" s="10" t="s">
        <v>8088</v>
      </c>
      <c r="S3829" s="13" t="s">
        <v>20</v>
      </c>
    </row>
    <row r="3830" spans="1:19" ht="15" hidden="1" customHeight="1" x14ac:dyDescent="0.25">
      <c r="A3830" s="10">
        <v>672864</v>
      </c>
      <c r="B3830" s="10" t="s">
        <v>64</v>
      </c>
      <c r="C3830" s="10"/>
      <c r="D3830" s="10"/>
      <c r="E3830" s="10"/>
      <c r="F3830" s="10" t="s">
        <v>5330</v>
      </c>
      <c r="G3830" s="11">
        <v>1124</v>
      </c>
      <c r="H3830" s="13"/>
      <c r="I3830" s="10">
        <v>3</v>
      </c>
      <c r="J3830" s="47"/>
      <c r="K3830" s="10">
        <v>10</v>
      </c>
      <c r="L3830" s="10">
        <v>33</v>
      </c>
      <c r="M3830" s="10" t="s">
        <v>45</v>
      </c>
      <c r="N3830" s="10"/>
      <c r="O3830" s="12">
        <v>41401</v>
      </c>
      <c r="P3830" s="4" t="s">
        <v>8077</v>
      </c>
      <c r="Q3830" s="10" t="s">
        <v>29</v>
      </c>
      <c r="R3830" s="10" t="s">
        <v>8088</v>
      </c>
      <c r="S3830" s="13" t="s">
        <v>20</v>
      </c>
    </row>
    <row r="3831" spans="1:19" ht="15" hidden="1" customHeight="1" x14ac:dyDescent="0.25">
      <c r="A3831" s="10">
        <v>665690</v>
      </c>
      <c r="B3831" s="10" t="s">
        <v>1335</v>
      </c>
      <c r="C3831" s="10"/>
      <c r="D3831" s="10"/>
      <c r="E3831" s="10"/>
      <c r="F3831" s="10" t="s">
        <v>4740</v>
      </c>
      <c r="G3831" s="11">
        <v>1122.5999999999999</v>
      </c>
      <c r="H3831" s="13"/>
      <c r="I3831" s="10">
        <v>8</v>
      </c>
      <c r="J3831" s="47"/>
      <c r="K3831" s="10">
        <v>12</v>
      </c>
      <c r="L3831" s="10">
        <v>4</v>
      </c>
      <c r="M3831" s="10" t="s">
        <v>45</v>
      </c>
      <c r="N3831" s="10"/>
      <c r="O3831" s="12">
        <v>41373</v>
      </c>
      <c r="P3831" s="4" t="s">
        <v>8076</v>
      </c>
      <c r="Q3831" s="10" t="s">
        <v>42</v>
      </c>
      <c r="R3831" s="10" t="s">
        <v>8088</v>
      </c>
      <c r="S3831" s="13" t="s">
        <v>20</v>
      </c>
    </row>
    <row r="3832" spans="1:19" ht="15" hidden="1" customHeight="1" x14ac:dyDescent="0.25">
      <c r="A3832" s="10">
        <v>672861</v>
      </c>
      <c r="B3832" s="10" t="s">
        <v>64</v>
      </c>
      <c r="C3832" s="10"/>
      <c r="D3832" s="10"/>
      <c r="E3832" s="10"/>
      <c r="F3832" s="10" t="s">
        <v>5328</v>
      </c>
      <c r="G3832" s="11">
        <v>1122</v>
      </c>
      <c r="H3832" s="13"/>
      <c r="I3832" s="10">
        <v>8</v>
      </c>
      <c r="J3832" s="47"/>
      <c r="K3832" s="10">
        <v>10</v>
      </c>
      <c r="L3832" s="10">
        <v>3</v>
      </c>
      <c r="M3832" s="10" t="s">
        <v>45</v>
      </c>
      <c r="N3832" s="10"/>
      <c r="O3832" s="12">
        <v>41401</v>
      </c>
      <c r="P3832" s="4" t="s">
        <v>8077</v>
      </c>
      <c r="Q3832" s="10" t="s">
        <v>29</v>
      </c>
      <c r="R3832" s="10" t="s">
        <v>8088</v>
      </c>
      <c r="S3832" s="13" t="s">
        <v>20</v>
      </c>
    </row>
    <row r="3833" spans="1:19" ht="15" hidden="1" customHeight="1" x14ac:dyDescent="0.25">
      <c r="A3833" s="10">
        <v>641503</v>
      </c>
      <c r="B3833" s="10" t="s">
        <v>1966</v>
      </c>
      <c r="C3833" s="10"/>
      <c r="D3833" s="10"/>
      <c r="E3833" s="10"/>
      <c r="F3833" s="10" t="s">
        <v>2479</v>
      </c>
      <c r="G3833" s="11">
        <v>1120</v>
      </c>
      <c r="H3833" s="13"/>
      <c r="I3833" s="10">
        <v>4</v>
      </c>
      <c r="J3833" s="47"/>
      <c r="K3833" s="10">
        <v>4</v>
      </c>
      <c r="L3833" s="10">
        <v>2</v>
      </c>
      <c r="M3833" s="10" t="s">
        <v>45</v>
      </c>
      <c r="N3833" s="10"/>
      <c r="O3833" s="12">
        <v>41269</v>
      </c>
      <c r="P3833" s="4" t="s">
        <v>8072</v>
      </c>
      <c r="Q3833" s="10" t="s">
        <v>31</v>
      </c>
      <c r="R3833" s="10" t="s">
        <v>8088</v>
      </c>
      <c r="S3833" s="13" t="s">
        <v>20</v>
      </c>
    </row>
    <row r="3834" spans="1:19" ht="15" hidden="1" customHeight="1" x14ac:dyDescent="0.25">
      <c r="A3834" s="10">
        <v>665696</v>
      </c>
      <c r="B3834" s="10" t="s">
        <v>1335</v>
      </c>
      <c r="C3834" s="10"/>
      <c r="D3834" s="10"/>
      <c r="E3834" s="10"/>
      <c r="F3834" s="10" t="s">
        <v>4742</v>
      </c>
      <c r="G3834" s="11">
        <v>1119.5</v>
      </c>
      <c r="H3834" s="13"/>
      <c r="I3834" s="10">
        <v>8</v>
      </c>
      <c r="J3834" s="47"/>
      <c r="K3834" s="10">
        <v>16</v>
      </c>
      <c r="L3834" s="10">
        <v>4</v>
      </c>
      <c r="M3834" s="10" t="s">
        <v>45</v>
      </c>
      <c r="N3834" s="10"/>
      <c r="O3834" s="12">
        <v>41373</v>
      </c>
      <c r="P3834" s="4" t="s">
        <v>8076</v>
      </c>
      <c r="Q3834" s="10" t="s">
        <v>42</v>
      </c>
      <c r="R3834" s="10" t="s">
        <v>8088</v>
      </c>
      <c r="S3834" s="13" t="s">
        <v>20</v>
      </c>
    </row>
    <row r="3835" spans="1:19" s="10" customFormat="1" ht="15" hidden="1" customHeight="1" x14ac:dyDescent="0.25">
      <c r="A3835" s="10">
        <v>709364</v>
      </c>
      <c r="B3835" s="10" t="s">
        <v>376</v>
      </c>
      <c r="C3835" s="76" t="s">
        <v>8447</v>
      </c>
      <c r="D3835" s="76"/>
      <c r="E3835" s="76"/>
      <c r="F3835" s="10" t="s">
        <v>6576</v>
      </c>
      <c r="G3835" s="10">
        <v>3014.4</v>
      </c>
      <c r="I3835" s="10">
        <v>6</v>
      </c>
      <c r="J3835" s="10">
        <v>4</v>
      </c>
      <c r="K3835" s="10">
        <v>12</v>
      </c>
      <c r="L3835" s="10">
        <v>2</v>
      </c>
      <c r="M3835" s="10" t="s">
        <v>18</v>
      </c>
      <c r="N3835" s="10">
        <v>899873</v>
      </c>
      <c r="O3835" s="12">
        <v>41542</v>
      </c>
      <c r="P3835" s="4" t="s">
        <v>8081</v>
      </c>
      <c r="Q3835" s="10" t="s">
        <v>3717</v>
      </c>
      <c r="R3835" s="10" t="s">
        <v>8087</v>
      </c>
      <c r="S3835" s="10" t="s">
        <v>26</v>
      </c>
    </row>
    <row r="3836" spans="1:19" s="10" customFormat="1" ht="15" hidden="1" customHeight="1" x14ac:dyDescent="0.25">
      <c r="A3836" s="10">
        <v>709418</v>
      </c>
      <c r="B3836" s="10" t="s">
        <v>376</v>
      </c>
      <c r="C3836" s="76" t="s">
        <v>8447</v>
      </c>
      <c r="D3836" s="76"/>
      <c r="E3836" s="76"/>
      <c r="F3836" s="10" t="s">
        <v>6576</v>
      </c>
      <c r="G3836" s="10">
        <v>3014.4</v>
      </c>
      <c r="I3836" s="10">
        <v>6</v>
      </c>
      <c r="J3836" s="10">
        <v>4</v>
      </c>
      <c r="K3836" s="10">
        <v>12</v>
      </c>
      <c r="L3836" s="10">
        <v>2</v>
      </c>
      <c r="M3836" s="10" t="s">
        <v>18</v>
      </c>
      <c r="N3836" s="10">
        <v>899882</v>
      </c>
      <c r="O3836" s="12">
        <v>41542</v>
      </c>
      <c r="P3836" s="4" t="s">
        <v>8081</v>
      </c>
      <c r="Q3836" s="10" t="s">
        <v>23</v>
      </c>
      <c r="R3836" s="10" t="s">
        <v>8087</v>
      </c>
      <c r="S3836" s="10" t="s">
        <v>26</v>
      </c>
    </row>
    <row r="3837" spans="1:19" s="10" customFormat="1" ht="15" hidden="1" customHeight="1" x14ac:dyDescent="0.25">
      <c r="A3837" s="10">
        <v>705660</v>
      </c>
      <c r="B3837" s="10" t="s">
        <v>24</v>
      </c>
      <c r="C3837" s="76" t="s">
        <v>8449</v>
      </c>
      <c r="D3837" s="76"/>
      <c r="E3837" s="76"/>
      <c r="F3837" s="10" t="s">
        <v>7913</v>
      </c>
      <c r="G3837" s="10">
        <v>4088.99</v>
      </c>
      <c r="I3837" s="10">
        <v>63</v>
      </c>
      <c r="J3837" s="10">
        <v>63</v>
      </c>
      <c r="K3837" s="10">
        <v>1260</v>
      </c>
      <c r="L3837" s="10">
        <v>3</v>
      </c>
      <c r="M3837" s="10" t="s">
        <v>45</v>
      </c>
      <c r="O3837" s="12">
        <v>41542</v>
      </c>
      <c r="P3837" s="4" t="s">
        <v>8081</v>
      </c>
      <c r="Q3837" s="10" t="s">
        <v>3717</v>
      </c>
      <c r="R3837" s="10" t="s">
        <v>8088</v>
      </c>
      <c r="S3837" s="10" t="s">
        <v>26</v>
      </c>
    </row>
    <row r="3838" spans="1:19" s="10" customFormat="1" ht="15" hidden="1" customHeight="1" x14ac:dyDescent="0.25">
      <c r="A3838" s="10">
        <v>659305</v>
      </c>
      <c r="B3838" s="10" t="s">
        <v>136</v>
      </c>
      <c r="C3838" s="76" t="s">
        <v>8451</v>
      </c>
      <c r="D3838" s="76"/>
      <c r="E3838" s="76"/>
      <c r="F3838" s="10" t="s">
        <v>4002</v>
      </c>
      <c r="G3838" s="11">
        <v>0</v>
      </c>
      <c r="I3838" s="10">
        <v>65</v>
      </c>
      <c r="J3838" s="10">
        <v>62</v>
      </c>
      <c r="K3838" s="10">
        <v>152</v>
      </c>
      <c r="L3838" s="10">
        <v>4</v>
      </c>
      <c r="M3838" s="10" t="s">
        <v>18</v>
      </c>
      <c r="N3838" s="10">
        <v>791354</v>
      </c>
      <c r="O3838" s="12">
        <v>41333</v>
      </c>
      <c r="P3838" s="4" t="s">
        <v>8074</v>
      </c>
      <c r="Q3838" s="10" t="s">
        <v>29</v>
      </c>
      <c r="R3838" s="10" t="s">
        <v>8088</v>
      </c>
      <c r="S3838" s="10" t="s">
        <v>26</v>
      </c>
    </row>
    <row r="3839" spans="1:19" s="10" customFormat="1" ht="15" hidden="1" customHeight="1" x14ac:dyDescent="0.25">
      <c r="A3839" s="10">
        <v>691827</v>
      </c>
      <c r="B3839" s="10" t="s">
        <v>136</v>
      </c>
      <c r="C3839" s="76" t="s">
        <v>8451</v>
      </c>
      <c r="D3839" s="76"/>
      <c r="E3839" s="76"/>
      <c r="F3839" s="10" t="s">
        <v>6600</v>
      </c>
      <c r="G3839" s="10">
        <v>0</v>
      </c>
      <c r="I3839" s="10">
        <v>65</v>
      </c>
      <c r="J3839" s="10">
        <v>62</v>
      </c>
      <c r="K3839" s="10">
        <v>152</v>
      </c>
      <c r="L3839" s="10">
        <v>4</v>
      </c>
      <c r="M3839" s="10" t="s">
        <v>45</v>
      </c>
      <c r="O3839" s="12">
        <v>41522</v>
      </c>
      <c r="P3839" s="4" t="s">
        <v>8081</v>
      </c>
      <c r="Q3839" s="10" t="s">
        <v>3113</v>
      </c>
      <c r="R3839" s="10" t="s">
        <v>8087</v>
      </c>
      <c r="S3839" s="10" t="s">
        <v>26</v>
      </c>
    </row>
    <row r="3840" spans="1:19" s="10" customFormat="1" ht="15" hidden="1" customHeight="1" x14ac:dyDescent="0.25">
      <c r="A3840" s="10">
        <v>675287</v>
      </c>
      <c r="B3840" s="10" t="s">
        <v>64</v>
      </c>
      <c r="C3840" s="76" t="s">
        <v>8453</v>
      </c>
      <c r="D3840" s="76"/>
      <c r="E3840" s="76"/>
      <c r="F3840" s="10" t="s">
        <v>5264</v>
      </c>
      <c r="G3840" s="11">
        <v>1524</v>
      </c>
      <c r="I3840" s="10">
        <v>75</v>
      </c>
      <c r="L3840" s="10">
        <v>3</v>
      </c>
      <c r="M3840" s="10" t="s">
        <v>18</v>
      </c>
      <c r="N3840" s="10">
        <v>823034</v>
      </c>
      <c r="O3840" s="12">
        <v>41396</v>
      </c>
      <c r="P3840" s="4" t="s">
        <v>8077</v>
      </c>
      <c r="Q3840" s="10" t="s">
        <v>31</v>
      </c>
      <c r="R3840" s="10" t="s">
        <v>8088</v>
      </c>
      <c r="S3840" s="10" t="s">
        <v>26</v>
      </c>
    </row>
    <row r="3841" spans="1:19" s="10" customFormat="1" ht="15" hidden="1" customHeight="1" x14ac:dyDescent="0.25">
      <c r="A3841" s="10">
        <v>690339</v>
      </c>
      <c r="B3841" s="10" t="s">
        <v>64</v>
      </c>
      <c r="C3841" s="76" t="s">
        <v>8453</v>
      </c>
      <c r="D3841" s="76"/>
      <c r="E3841" s="76"/>
      <c r="F3841" s="10" t="s">
        <v>6477</v>
      </c>
      <c r="G3841" s="10">
        <v>1488</v>
      </c>
      <c r="I3841" s="10">
        <v>75</v>
      </c>
      <c r="L3841" s="10">
        <v>3</v>
      </c>
      <c r="M3841" s="10" t="s">
        <v>18</v>
      </c>
      <c r="N3841" s="10">
        <v>855703</v>
      </c>
      <c r="O3841" s="12">
        <v>41457</v>
      </c>
      <c r="P3841" s="4" t="s">
        <v>8079</v>
      </c>
      <c r="Q3841" s="10" t="s">
        <v>75</v>
      </c>
      <c r="R3841" s="10" t="s">
        <v>8087</v>
      </c>
      <c r="S3841" s="10" t="s">
        <v>26</v>
      </c>
    </row>
    <row r="3842" spans="1:19" s="10" customFormat="1" ht="15" hidden="1" customHeight="1" x14ac:dyDescent="0.25">
      <c r="A3842" s="10">
        <v>690339</v>
      </c>
      <c r="B3842" s="10" t="s">
        <v>64</v>
      </c>
      <c r="C3842" s="76" t="s">
        <v>8453</v>
      </c>
      <c r="D3842" s="76"/>
      <c r="E3842" s="76"/>
      <c r="F3842" s="10" t="s">
        <v>6477</v>
      </c>
      <c r="G3842" s="10">
        <v>1488</v>
      </c>
      <c r="I3842" s="10">
        <v>75</v>
      </c>
      <c r="L3842" s="10">
        <v>3</v>
      </c>
      <c r="M3842" s="10" t="s">
        <v>18</v>
      </c>
      <c r="N3842" s="10">
        <v>855703</v>
      </c>
      <c r="O3842" s="12">
        <v>41457</v>
      </c>
      <c r="P3842" s="4" t="s">
        <v>8079</v>
      </c>
      <c r="Q3842" s="10" t="s">
        <v>75</v>
      </c>
      <c r="R3842" s="10" t="s">
        <v>8087</v>
      </c>
      <c r="S3842" s="10" t="s">
        <v>26</v>
      </c>
    </row>
    <row r="3843" spans="1:19" ht="15" hidden="1" customHeight="1" x14ac:dyDescent="0.25">
      <c r="A3843" s="10">
        <v>679962</v>
      </c>
      <c r="B3843" s="10" t="s">
        <v>5794</v>
      </c>
      <c r="C3843" s="10"/>
      <c r="D3843" s="10"/>
      <c r="E3843" s="10"/>
      <c r="F3843" s="10" t="s">
        <v>5795</v>
      </c>
      <c r="G3843" s="11">
        <v>3521.25</v>
      </c>
      <c r="H3843" s="13"/>
      <c r="I3843" s="10">
        <v>4.5</v>
      </c>
      <c r="J3843" s="10" t="s">
        <v>5796</v>
      </c>
      <c r="K3843" s="47"/>
      <c r="L3843" s="47"/>
      <c r="M3843" s="10" t="s">
        <v>45</v>
      </c>
      <c r="N3843" s="10"/>
      <c r="O3843" s="12">
        <v>41429</v>
      </c>
      <c r="P3843" s="4" t="s">
        <v>8078</v>
      </c>
      <c r="Q3843" s="10" t="s">
        <v>39</v>
      </c>
      <c r="R3843" s="10" t="s">
        <v>8088</v>
      </c>
      <c r="S3843" s="13" t="s">
        <v>20</v>
      </c>
    </row>
    <row r="3844" spans="1:19" ht="15" hidden="1" customHeight="1" x14ac:dyDescent="0.25">
      <c r="A3844" s="10">
        <v>679966</v>
      </c>
      <c r="B3844" s="10" t="s">
        <v>5794</v>
      </c>
      <c r="C3844" s="10"/>
      <c r="D3844" s="10"/>
      <c r="E3844" s="10"/>
      <c r="F3844" s="10" t="s">
        <v>5797</v>
      </c>
      <c r="G3844" s="11">
        <v>3411</v>
      </c>
      <c r="H3844" s="13"/>
      <c r="I3844" s="10">
        <v>5</v>
      </c>
      <c r="J3844" s="10" t="s">
        <v>5798</v>
      </c>
      <c r="K3844" s="47"/>
      <c r="L3844" s="47"/>
      <c r="M3844" s="10" t="s">
        <v>45</v>
      </c>
      <c r="N3844" s="10"/>
      <c r="O3844" s="12">
        <v>41429</v>
      </c>
      <c r="P3844" s="4" t="s">
        <v>8078</v>
      </c>
      <c r="Q3844" s="10" t="s">
        <v>39</v>
      </c>
      <c r="R3844" s="10" t="s">
        <v>8088</v>
      </c>
      <c r="S3844" s="13" t="s">
        <v>20</v>
      </c>
    </row>
    <row r="3845" spans="1:19" ht="15" hidden="1" customHeight="1" x14ac:dyDescent="0.25">
      <c r="A3845" s="10">
        <v>679969</v>
      </c>
      <c r="B3845" s="10" t="s">
        <v>5794</v>
      </c>
      <c r="C3845" s="10"/>
      <c r="D3845" s="10"/>
      <c r="E3845" s="10"/>
      <c r="F3845" s="10" t="s">
        <v>5799</v>
      </c>
      <c r="G3845" s="11">
        <v>3416</v>
      </c>
      <c r="H3845" s="13"/>
      <c r="I3845" s="10">
        <v>6</v>
      </c>
      <c r="J3845" s="10" t="s">
        <v>5800</v>
      </c>
      <c r="K3845" s="47"/>
      <c r="L3845" s="47"/>
      <c r="M3845" s="10" t="s">
        <v>45</v>
      </c>
      <c r="N3845" s="10"/>
      <c r="O3845" s="12">
        <v>41429</v>
      </c>
      <c r="P3845" s="4" t="s">
        <v>8078</v>
      </c>
      <c r="Q3845" s="10" t="s">
        <v>39</v>
      </c>
      <c r="R3845" s="10" t="s">
        <v>8088</v>
      </c>
      <c r="S3845" s="13" t="s">
        <v>20</v>
      </c>
    </row>
    <row r="3846" spans="1:19" ht="15" hidden="1" customHeight="1" x14ac:dyDescent="0.25">
      <c r="A3846" s="10">
        <v>679995</v>
      </c>
      <c r="B3846" s="10" t="s">
        <v>5801</v>
      </c>
      <c r="C3846" s="10"/>
      <c r="D3846" s="10"/>
      <c r="E3846" s="10"/>
      <c r="F3846" s="10" t="s">
        <v>5802</v>
      </c>
      <c r="G3846" s="11">
        <v>0</v>
      </c>
      <c r="H3846" s="13"/>
      <c r="I3846" s="10">
        <v>9</v>
      </c>
      <c r="J3846" s="10">
        <v>21</v>
      </c>
      <c r="K3846" s="10" t="s">
        <v>5803</v>
      </c>
      <c r="L3846" s="47"/>
      <c r="M3846" s="10" t="s">
        <v>45</v>
      </c>
      <c r="N3846" s="10"/>
      <c r="O3846" s="12">
        <v>41429</v>
      </c>
      <c r="P3846" s="4" t="s">
        <v>8078</v>
      </c>
      <c r="Q3846" s="10" t="s">
        <v>31</v>
      </c>
      <c r="R3846" s="10" t="s">
        <v>8088</v>
      </c>
      <c r="S3846" s="13" t="s">
        <v>20</v>
      </c>
    </row>
    <row r="3847" spans="1:19" ht="15" hidden="1" customHeight="1" x14ac:dyDescent="0.25">
      <c r="A3847" s="10">
        <v>680004</v>
      </c>
      <c r="B3847" s="10" t="s">
        <v>4095</v>
      </c>
      <c r="C3847" s="10"/>
      <c r="D3847" s="10"/>
      <c r="E3847" s="10"/>
      <c r="F3847" s="10" t="s">
        <v>5804</v>
      </c>
      <c r="G3847" s="11">
        <v>2981.81</v>
      </c>
      <c r="H3847" s="13"/>
      <c r="I3847" s="10">
        <v>4</v>
      </c>
      <c r="J3847" s="10" t="s">
        <v>5805</v>
      </c>
      <c r="K3847" s="47"/>
      <c r="L3847" s="47"/>
      <c r="M3847" s="10" t="s">
        <v>45</v>
      </c>
      <c r="N3847" s="10"/>
      <c r="O3847" s="12">
        <v>41429</v>
      </c>
      <c r="P3847" s="4" t="s">
        <v>8078</v>
      </c>
      <c r="Q3847" s="10" t="s">
        <v>42</v>
      </c>
      <c r="R3847" s="10" t="s">
        <v>8088</v>
      </c>
      <c r="S3847" s="13" t="s">
        <v>20</v>
      </c>
    </row>
    <row r="3848" spans="1:19" s="10" customFormat="1" ht="15" hidden="1" customHeight="1" x14ac:dyDescent="0.25">
      <c r="A3848" s="10">
        <v>699488</v>
      </c>
      <c r="B3848" s="10" t="s">
        <v>64</v>
      </c>
      <c r="C3848" s="76" t="s">
        <v>8453</v>
      </c>
      <c r="D3848" s="76"/>
      <c r="E3848" s="76"/>
      <c r="F3848" s="10" t="s">
        <v>6477</v>
      </c>
      <c r="G3848" s="10">
        <v>1524</v>
      </c>
      <c r="I3848" s="10">
        <v>75</v>
      </c>
      <c r="L3848" s="10">
        <v>3</v>
      </c>
      <c r="M3848" s="10" t="s">
        <v>18</v>
      </c>
      <c r="N3848" s="10">
        <v>877186</v>
      </c>
      <c r="O3848" s="12">
        <v>41499</v>
      </c>
      <c r="P3848" s="4" t="s">
        <v>8080</v>
      </c>
      <c r="Q3848" s="10" t="s">
        <v>164</v>
      </c>
      <c r="R3848" s="10" t="s">
        <v>8088</v>
      </c>
      <c r="S3848" s="10" t="s">
        <v>26</v>
      </c>
    </row>
    <row r="3849" spans="1:19" s="10" customFormat="1" ht="15" hidden="1" customHeight="1" x14ac:dyDescent="0.25">
      <c r="A3849" s="10">
        <v>690914</v>
      </c>
      <c r="B3849" s="10" t="s">
        <v>2437</v>
      </c>
      <c r="C3849" s="76" t="s">
        <v>8455</v>
      </c>
      <c r="D3849" s="76"/>
      <c r="E3849" s="76"/>
      <c r="F3849" s="10" t="s">
        <v>6540</v>
      </c>
      <c r="G3849" s="10">
        <v>0</v>
      </c>
      <c r="I3849" s="10">
        <v>8.75</v>
      </c>
      <c r="J3849" s="10">
        <v>0</v>
      </c>
      <c r="K3849" s="10">
        <v>4138</v>
      </c>
      <c r="L3849" s="10">
        <v>1.45</v>
      </c>
      <c r="M3849" s="10" t="s">
        <v>45</v>
      </c>
      <c r="O3849" s="12">
        <v>41473</v>
      </c>
      <c r="P3849" s="4" t="s">
        <v>8079</v>
      </c>
      <c r="Q3849" s="10" t="s">
        <v>987</v>
      </c>
      <c r="R3849" s="10" t="s">
        <v>8088</v>
      </c>
      <c r="S3849" s="10" t="s">
        <v>26</v>
      </c>
    </row>
    <row r="3850" spans="1:19" s="10" customFormat="1" ht="15" hidden="1" customHeight="1" x14ac:dyDescent="0.25">
      <c r="A3850" s="10">
        <v>700063</v>
      </c>
      <c r="B3850" s="10" t="s">
        <v>448</v>
      </c>
      <c r="C3850" s="76" t="s">
        <v>8457</v>
      </c>
      <c r="D3850" s="76"/>
      <c r="E3850" s="76"/>
      <c r="F3850" s="10" t="s">
        <v>7455</v>
      </c>
      <c r="G3850" s="10">
        <v>2534.0700000000002</v>
      </c>
      <c r="I3850" s="10">
        <v>80</v>
      </c>
      <c r="J3850" s="10">
        <v>59</v>
      </c>
      <c r="K3850" s="10">
        <v>102</v>
      </c>
      <c r="L3850" s="10">
        <v>2.5</v>
      </c>
      <c r="M3850" s="10" t="s">
        <v>18</v>
      </c>
      <c r="N3850" s="10">
        <v>879548</v>
      </c>
      <c r="O3850" s="12">
        <v>41502</v>
      </c>
      <c r="P3850" s="4" t="s">
        <v>8080</v>
      </c>
      <c r="Q3850" s="10" t="s">
        <v>160</v>
      </c>
      <c r="R3850" s="10" t="s">
        <v>8088</v>
      </c>
      <c r="S3850" s="10" t="s">
        <v>26</v>
      </c>
    </row>
    <row r="3851" spans="1:19" s="10" customFormat="1" ht="15" hidden="1" customHeight="1" x14ac:dyDescent="0.25">
      <c r="A3851" s="10">
        <v>701032</v>
      </c>
      <c r="B3851" s="10" t="s">
        <v>448</v>
      </c>
      <c r="C3851" s="76" t="s">
        <v>8457</v>
      </c>
      <c r="D3851" s="76"/>
      <c r="E3851" s="76"/>
      <c r="F3851" s="10" t="s">
        <v>7455</v>
      </c>
      <c r="G3851" s="10">
        <v>1267.03</v>
      </c>
      <c r="I3851" s="10">
        <v>80</v>
      </c>
      <c r="J3851" s="10">
        <v>59</v>
      </c>
      <c r="K3851" s="10">
        <v>102</v>
      </c>
      <c r="L3851" s="10">
        <v>2.5</v>
      </c>
      <c r="M3851" s="10" t="s">
        <v>45</v>
      </c>
      <c r="O3851" s="12">
        <v>41530</v>
      </c>
      <c r="P3851" s="4" t="s">
        <v>8081</v>
      </c>
      <c r="Q3851" s="10" t="s">
        <v>103</v>
      </c>
      <c r="R3851" s="10" t="s">
        <v>8087</v>
      </c>
      <c r="S3851" s="10" t="s">
        <v>26</v>
      </c>
    </row>
    <row r="3852" spans="1:19" ht="15" hidden="1" customHeight="1" x14ac:dyDescent="0.25">
      <c r="A3852" s="10">
        <v>680222</v>
      </c>
      <c r="B3852" s="10" t="s">
        <v>64</v>
      </c>
      <c r="C3852" s="10"/>
      <c r="D3852" s="10"/>
      <c r="E3852" s="10"/>
      <c r="F3852" s="10" t="s">
        <v>5809</v>
      </c>
      <c r="G3852" s="11">
        <v>2225.5</v>
      </c>
      <c r="H3852" s="13"/>
      <c r="I3852" s="10">
        <v>10.625</v>
      </c>
      <c r="J3852" s="47"/>
      <c r="K3852" s="10">
        <v>23.5</v>
      </c>
      <c r="L3852" s="10">
        <v>2.5</v>
      </c>
      <c r="M3852" s="10" t="s">
        <v>45</v>
      </c>
      <c r="N3852" s="10"/>
      <c r="O3852" s="12">
        <v>41430</v>
      </c>
      <c r="P3852" s="4" t="s">
        <v>8078</v>
      </c>
      <c r="Q3852" s="10" t="s">
        <v>29</v>
      </c>
      <c r="R3852" s="10" t="s">
        <v>8088</v>
      </c>
      <c r="S3852" s="13" t="s">
        <v>20</v>
      </c>
    </row>
    <row r="3853" spans="1:19" s="10" customFormat="1" ht="15" hidden="1" customHeight="1" x14ac:dyDescent="0.25">
      <c r="A3853" s="10">
        <v>704996</v>
      </c>
      <c r="B3853" s="10" t="s">
        <v>448</v>
      </c>
      <c r="C3853" s="76" t="s">
        <v>8457</v>
      </c>
      <c r="D3853" s="76"/>
      <c r="E3853" s="76"/>
      <c r="F3853" s="10" t="s">
        <v>7455</v>
      </c>
      <c r="G3853" s="10">
        <v>2414.88</v>
      </c>
      <c r="I3853" s="10">
        <v>80</v>
      </c>
      <c r="J3853" s="10">
        <v>59</v>
      </c>
      <c r="K3853" s="10">
        <v>102</v>
      </c>
      <c r="L3853" s="10">
        <v>2.5</v>
      </c>
      <c r="M3853" s="10" t="s">
        <v>18</v>
      </c>
      <c r="N3853" s="10">
        <v>894207</v>
      </c>
      <c r="O3853" s="12">
        <v>41530</v>
      </c>
      <c r="P3853" s="4" t="s">
        <v>8081</v>
      </c>
      <c r="Q3853" s="10" t="s">
        <v>79</v>
      </c>
      <c r="R3853" s="10" t="s">
        <v>8087</v>
      </c>
      <c r="S3853" s="10" t="s">
        <v>26</v>
      </c>
    </row>
    <row r="3854" spans="1:19" ht="15" hidden="1" customHeight="1" x14ac:dyDescent="0.25">
      <c r="A3854" s="10">
        <v>680278</v>
      </c>
      <c r="B3854" s="10" t="s">
        <v>130</v>
      </c>
      <c r="C3854" s="10"/>
      <c r="D3854" s="10"/>
      <c r="E3854" s="10"/>
      <c r="F3854" s="10" t="s">
        <v>5810</v>
      </c>
      <c r="G3854" s="11">
        <v>37150</v>
      </c>
      <c r="H3854" s="13"/>
      <c r="I3854" s="10">
        <v>11.25</v>
      </c>
      <c r="J3854" s="10" t="s">
        <v>5811</v>
      </c>
      <c r="K3854" s="47"/>
      <c r="L3854" s="47"/>
      <c r="M3854" s="10" t="s">
        <v>45</v>
      </c>
      <c r="N3854" s="10"/>
      <c r="O3854" s="12">
        <v>41430</v>
      </c>
      <c r="P3854" s="4" t="s">
        <v>8078</v>
      </c>
      <c r="Q3854" s="10" t="s">
        <v>29</v>
      </c>
      <c r="R3854" s="47" t="s">
        <v>8087</v>
      </c>
      <c r="S3854" s="13" t="s">
        <v>20</v>
      </c>
    </row>
    <row r="3855" spans="1:19" ht="15" hidden="1" customHeight="1" x14ac:dyDescent="0.25">
      <c r="A3855" s="10">
        <v>680285</v>
      </c>
      <c r="B3855" s="10" t="s">
        <v>130</v>
      </c>
      <c r="C3855" s="10"/>
      <c r="D3855" s="10"/>
      <c r="E3855" s="10"/>
      <c r="F3855" s="10" t="s">
        <v>5812</v>
      </c>
      <c r="G3855" s="11">
        <v>40850</v>
      </c>
      <c r="H3855" s="13"/>
      <c r="I3855" s="10">
        <v>12</v>
      </c>
      <c r="J3855" s="10" t="s">
        <v>5813</v>
      </c>
      <c r="K3855" s="47"/>
      <c r="L3855" s="47"/>
      <c r="M3855" s="10" t="s">
        <v>45</v>
      </c>
      <c r="N3855" s="10"/>
      <c r="O3855" s="12">
        <v>41430</v>
      </c>
      <c r="P3855" s="4" t="s">
        <v>8078</v>
      </c>
      <c r="Q3855" s="10" t="s">
        <v>29</v>
      </c>
      <c r="R3855" s="47" t="s">
        <v>8087</v>
      </c>
      <c r="S3855" s="13" t="s">
        <v>20</v>
      </c>
    </row>
    <row r="3856" spans="1:19" s="10" customFormat="1" ht="15" hidden="1" customHeight="1" x14ac:dyDescent="0.25">
      <c r="A3856" s="10">
        <v>705071</v>
      </c>
      <c r="B3856" s="10" t="s">
        <v>448</v>
      </c>
      <c r="C3856" s="76" t="s">
        <v>8457</v>
      </c>
      <c r="D3856" s="76"/>
      <c r="E3856" s="76"/>
      <c r="F3856" s="10" t="s">
        <v>7455</v>
      </c>
      <c r="G3856" s="10">
        <v>7469.22</v>
      </c>
      <c r="I3856" s="10">
        <v>80</v>
      </c>
      <c r="J3856" s="10">
        <v>59</v>
      </c>
      <c r="K3856" s="10">
        <v>102</v>
      </c>
      <c r="L3856" s="10">
        <v>2.5</v>
      </c>
      <c r="M3856" s="10" t="s">
        <v>18</v>
      </c>
      <c r="N3856" s="10">
        <v>894195</v>
      </c>
      <c r="O3856" s="12">
        <v>41530</v>
      </c>
      <c r="P3856" s="4" t="s">
        <v>8081</v>
      </c>
      <c r="Q3856" s="10" t="s">
        <v>254</v>
      </c>
      <c r="R3856" s="10" t="s">
        <v>8087</v>
      </c>
      <c r="S3856" s="10" t="s">
        <v>26</v>
      </c>
    </row>
    <row r="3857" spans="1:19" s="10" customFormat="1" ht="15" hidden="1" customHeight="1" x14ac:dyDescent="0.25">
      <c r="A3857" s="10">
        <v>648621</v>
      </c>
      <c r="B3857" s="10" t="s">
        <v>308</v>
      </c>
      <c r="C3857" s="76" t="s">
        <v>8459</v>
      </c>
      <c r="D3857" s="76"/>
      <c r="E3857" s="76"/>
      <c r="F3857" s="10" t="s">
        <v>3236</v>
      </c>
      <c r="G3857" s="11">
        <v>0</v>
      </c>
      <c r="I3857" s="10">
        <v>85</v>
      </c>
      <c r="J3857" s="10">
        <v>15</v>
      </c>
      <c r="K3857" s="10">
        <v>95</v>
      </c>
      <c r="L3857" s="10">
        <v>3</v>
      </c>
      <c r="M3857" s="10" t="s">
        <v>45</v>
      </c>
      <c r="O3857" s="12">
        <v>41305</v>
      </c>
      <c r="P3857" s="4" t="s">
        <v>8073</v>
      </c>
      <c r="Q3857" s="10" t="s">
        <v>164</v>
      </c>
      <c r="R3857" s="10" t="s">
        <v>8088</v>
      </c>
      <c r="S3857" s="10" t="s">
        <v>26</v>
      </c>
    </row>
    <row r="3858" spans="1:19" ht="15" hidden="1" customHeight="1" x14ac:dyDescent="0.25">
      <c r="A3858" s="10">
        <v>680358</v>
      </c>
      <c r="B3858" s="10" t="s">
        <v>390</v>
      </c>
      <c r="C3858" s="10"/>
      <c r="D3858" s="10"/>
      <c r="E3858" s="10"/>
      <c r="F3858" s="10" t="s">
        <v>5816</v>
      </c>
      <c r="G3858" s="11">
        <v>1832</v>
      </c>
      <c r="H3858" s="13"/>
      <c r="I3858" s="10">
        <v>20</v>
      </c>
      <c r="J3858" s="10" t="s">
        <v>5817</v>
      </c>
      <c r="K3858" s="47"/>
      <c r="L3858" s="47"/>
      <c r="M3858" s="10" t="s">
        <v>45</v>
      </c>
      <c r="N3858" s="10"/>
      <c r="O3858" s="12">
        <v>41430</v>
      </c>
      <c r="P3858" s="4" t="s">
        <v>8078</v>
      </c>
      <c r="Q3858" s="10" t="s">
        <v>39</v>
      </c>
      <c r="R3858" s="10" t="s">
        <v>8088</v>
      </c>
      <c r="S3858" s="13" t="s">
        <v>20</v>
      </c>
    </row>
    <row r="3859" spans="1:19" ht="15" hidden="1" customHeight="1" x14ac:dyDescent="0.25">
      <c r="A3859" s="10">
        <v>680362</v>
      </c>
      <c r="B3859" s="10" t="s">
        <v>390</v>
      </c>
      <c r="C3859" s="10"/>
      <c r="D3859" s="10"/>
      <c r="E3859" s="10"/>
      <c r="F3859" s="10" t="s">
        <v>5818</v>
      </c>
      <c r="G3859" s="11">
        <v>2862.75</v>
      </c>
      <c r="H3859" s="13"/>
      <c r="I3859" s="10">
        <v>20</v>
      </c>
      <c r="J3859" s="10" t="s">
        <v>5819</v>
      </c>
      <c r="K3859" s="47"/>
      <c r="L3859" s="47"/>
      <c r="M3859" s="10" t="s">
        <v>45</v>
      </c>
      <c r="N3859" s="10"/>
      <c r="O3859" s="12">
        <v>41430</v>
      </c>
      <c r="P3859" s="4" t="s">
        <v>8078</v>
      </c>
      <c r="Q3859" s="10" t="s">
        <v>39</v>
      </c>
      <c r="R3859" s="10" t="s">
        <v>8088</v>
      </c>
      <c r="S3859" s="13" t="s">
        <v>20</v>
      </c>
    </row>
    <row r="3860" spans="1:19" ht="15" hidden="1" customHeight="1" x14ac:dyDescent="0.25">
      <c r="A3860" s="10">
        <v>680366</v>
      </c>
      <c r="B3860" s="10" t="s">
        <v>390</v>
      </c>
      <c r="C3860" s="10"/>
      <c r="D3860" s="10"/>
      <c r="E3860" s="10"/>
      <c r="F3860" s="10" t="s">
        <v>5820</v>
      </c>
      <c r="G3860" s="11">
        <v>2013.25</v>
      </c>
      <c r="H3860" s="13"/>
      <c r="I3860" s="10" t="s">
        <v>5821</v>
      </c>
      <c r="J3860" s="10" t="s">
        <v>5822</v>
      </c>
      <c r="K3860" s="47"/>
      <c r="L3860" s="47"/>
      <c r="M3860" s="10" t="s">
        <v>45</v>
      </c>
      <c r="N3860" s="10"/>
      <c r="O3860" s="12">
        <v>41430</v>
      </c>
      <c r="P3860" s="4" t="s">
        <v>8078</v>
      </c>
      <c r="Q3860" s="10" t="s">
        <v>39</v>
      </c>
      <c r="R3860" s="10" t="s">
        <v>8088</v>
      </c>
      <c r="S3860" s="13" t="s">
        <v>20</v>
      </c>
    </row>
    <row r="3861" spans="1:19" ht="15" hidden="1" customHeight="1" x14ac:dyDescent="0.25">
      <c r="A3861" s="10">
        <v>680370</v>
      </c>
      <c r="B3861" s="10" t="s">
        <v>390</v>
      </c>
      <c r="C3861" s="10"/>
      <c r="D3861" s="10"/>
      <c r="E3861" s="10"/>
      <c r="F3861" s="10" t="s">
        <v>5823</v>
      </c>
      <c r="G3861" s="11">
        <v>3123</v>
      </c>
      <c r="H3861" s="13"/>
      <c r="I3861" s="10" t="s">
        <v>5821</v>
      </c>
      <c r="J3861" s="10" t="s">
        <v>5824</v>
      </c>
      <c r="K3861" s="47"/>
      <c r="L3861" s="47"/>
      <c r="M3861" s="10" t="s">
        <v>45</v>
      </c>
      <c r="N3861" s="10"/>
      <c r="O3861" s="12">
        <v>41430</v>
      </c>
      <c r="P3861" s="4" t="s">
        <v>8078</v>
      </c>
      <c r="Q3861" s="10" t="s">
        <v>39</v>
      </c>
      <c r="R3861" s="10" t="s">
        <v>8088</v>
      </c>
      <c r="S3861" s="13" t="s">
        <v>20</v>
      </c>
    </row>
    <row r="3862" spans="1:19" s="10" customFormat="1" ht="15" hidden="1" customHeight="1" x14ac:dyDescent="0.25">
      <c r="A3862" s="10">
        <v>651552</v>
      </c>
      <c r="B3862" s="10" t="s">
        <v>308</v>
      </c>
      <c r="C3862" s="76" t="s">
        <v>8459</v>
      </c>
      <c r="D3862" s="76"/>
      <c r="E3862" s="76"/>
      <c r="F3862" s="10" t="s">
        <v>3518</v>
      </c>
      <c r="G3862" s="11">
        <v>0</v>
      </c>
      <c r="I3862" s="10">
        <v>85</v>
      </c>
      <c r="J3862" s="10">
        <v>15</v>
      </c>
      <c r="K3862" s="10">
        <v>95</v>
      </c>
      <c r="L3862" s="10">
        <v>3</v>
      </c>
      <c r="M3862" s="10" t="s">
        <v>45</v>
      </c>
      <c r="O3862" s="12">
        <v>41318</v>
      </c>
      <c r="P3862" s="4" t="s">
        <v>8074</v>
      </c>
      <c r="Q3862" s="10" t="s">
        <v>19</v>
      </c>
      <c r="R3862" s="10" t="s">
        <v>8087</v>
      </c>
      <c r="S3862" s="10" t="s">
        <v>26</v>
      </c>
    </row>
    <row r="3863" spans="1:19" ht="15" hidden="1" customHeight="1" x14ac:dyDescent="0.25">
      <c r="A3863" s="10">
        <v>680431</v>
      </c>
      <c r="B3863" s="10" t="s">
        <v>64</v>
      </c>
      <c r="C3863" s="10"/>
      <c r="D3863" s="10"/>
      <c r="E3863" s="10"/>
      <c r="F3863" s="10" t="s">
        <v>5826</v>
      </c>
      <c r="G3863" s="11">
        <v>0</v>
      </c>
      <c r="H3863" s="13"/>
      <c r="I3863" s="10">
        <v>6.5</v>
      </c>
      <c r="J3863" s="10" t="s">
        <v>5827</v>
      </c>
      <c r="K3863" s="47"/>
      <c r="L3863" s="47"/>
      <c r="M3863" s="10" t="s">
        <v>45</v>
      </c>
      <c r="N3863" s="10"/>
      <c r="O3863" s="12">
        <v>41430</v>
      </c>
      <c r="P3863" s="4" t="s">
        <v>8078</v>
      </c>
      <c r="Q3863" s="10" t="s">
        <v>103</v>
      </c>
      <c r="R3863" s="10" t="s">
        <v>8088</v>
      </c>
      <c r="S3863" s="13" t="s">
        <v>20</v>
      </c>
    </row>
    <row r="3864" spans="1:19" ht="15" hidden="1" customHeight="1" x14ac:dyDescent="0.25">
      <c r="A3864" s="10">
        <v>680433</v>
      </c>
      <c r="B3864" s="10" t="s">
        <v>64</v>
      </c>
      <c r="C3864" s="10"/>
      <c r="D3864" s="10"/>
      <c r="E3864" s="10"/>
      <c r="F3864" s="10" t="s">
        <v>5828</v>
      </c>
      <c r="G3864" s="11">
        <v>0</v>
      </c>
      <c r="H3864" s="13"/>
      <c r="I3864" s="10">
        <v>6.5</v>
      </c>
      <c r="J3864" s="10" t="s">
        <v>5829</v>
      </c>
      <c r="K3864" s="47"/>
      <c r="L3864" s="47"/>
      <c r="M3864" s="10" t="s">
        <v>45</v>
      </c>
      <c r="N3864" s="10"/>
      <c r="O3864" s="12">
        <v>41430</v>
      </c>
      <c r="P3864" s="4" t="s">
        <v>8078</v>
      </c>
      <c r="Q3864" s="10" t="s">
        <v>103</v>
      </c>
      <c r="R3864" s="10" t="s">
        <v>8088</v>
      </c>
      <c r="S3864" s="13" t="s">
        <v>20</v>
      </c>
    </row>
    <row r="3865" spans="1:19" s="10" customFormat="1" ht="15" hidden="1" customHeight="1" x14ac:dyDescent="0.25">
      <c r="A3865" s="10">
        <v>674254</v>
      </c>
      <c r="B3865" s="10" t="s">
        <v>362</v>
      </c>
      <c r="C3865" s="76" t="s">
        <v>8463</v>
      </c>
      <c r="D3865" s="76"/>
      <c r="E3865" s="76"/>
      <c r="F3865" s="10" t="s">
        <v>5682</v>
      </c>
      <c r="G3865" s="11">
        <v>0</v>
      </c>
      <c r="I3865" s="10">
        <v>99</v>
      </c>
      <c r="J3865" s="10">
        <v>51</v>
      </c>
      <c r="K3865" s="10">
        <v>88</v>
      </c>
      <c r="L3865" s="10">
        <v>1.5</v>
      </c>
      <c r="M3865" s="10" t="s">
        <v>45</v>
      </c>
      <c r="O3865" s="12">
        <v>41423</v>
      </c>
      <c r="P3865" s="4" t="s">
        <v>8077</v>
      </c>
      <c r="Q3865" s="10" t="s">
        <v>23</v>
      </c>
      <c r="R3865" s="10" t="s">
        <v>8088</v>
      </c>
      <c r="S3865" s="10" t="s">
        <v>26</v>
      </c>
    </row>
    <row r="3866" spans="1:19" s="10" customFormat="1" ht="15" hidden="1" customHeight="1" x14ac:dyDescent="0.25">
      <c r="A3866" s="10">
        <v>707978</v>
      </c>
      <c r="B3866" s="10" t="s">
        <v>8042</v>
      </c>
      <c r="C3866" s="76" t="s">
        <v>8465</v>
      </c>
      <c r="D3866" s="76"/>
      <c r="E3866" s="76"/>
      <c r="F3866" s="10" t="s">
        <v>8043</v>
      </c>
      <c r="G3866" s="10">
        <v>1581.84</v>
      </c>
      <c r="I3866" s="10">
        <v>10</v>
      </c>
      <c r="K3866" s="10">
        <v>16</v>
      </c>
      <c r="L3866" s="10">
        <v>1.5</v>
      </c>
      <c r="M3866" s="10" t="s">
        <v>18</v>
      </c>
      <c r="N3866" s="10">
        <v>897057</v>
      </c>
      <c r="O3866" s="12">
        <v>41536</v>
      </c>
      <c r="P3866" s="4" t="s">
        <v>8081</v>
      </c>
      <c r="Q3866" s="10" t="s">
        <v>254</v>
      </c>
      <c r="R3866" s="10" t="s">
        <v>8088</v>
      </c>
      <c r="S3866" s="10" t="s">
        <v>26</v>
      </c>
    </row>
    <row r="3867" spans="1:19" s="10" customFormat="1" ht="15" hidden="1" customHeight="1" x14ac:dyDescent="0.25">
      <c r="A3867" s="10">
        <v>639785</v>
      </c>
      <c r="B3867" s="10" t="s">
        <v>369</v>
      </c>
      <c r="C3867" s="76" t="s">
        <v>8467</v>
      </c>
      <c r="D3867" s="76"/>
      <c r="E3867" s="76"/>
      <c r="F3867" s="10" t="s">
        <v>2357</v>
      </c>
      <c r="G3867" s="11">
        <v>0</v>
      </c>
      <c r="H3867" s="10">
        <v>1</v>
      </c>
      <c r="I3867" s="10">
        <v>12</v>
      </c>
      <c r="J3867" s="10">
        <v>0</v>
      </c>
      <c r="K3867" s="10">
        <v>20</v>
      </c>
      <c r="L3867" s="10">
        <v>4</v>
      </c>
      <c r="M3867" s="10" t="s">
        <v>45</v>
      </c>
      <c r="O3867" s="12">
        <v>41261</v>
      </c>
      <c r="P3867" s="4" t="s">
        <v>8072</v>
      </c>
      <c r="Q3867" s="10" t="s">
        <v>140</v>
      </c>
      <c r="R3867" s="10" t="s">
        <v>8088</v>
      </c>
      <c r="S3867" s="10" t="s">
        <v>26</v>
      </c>
    </row>
    <row r="3868" spans="1:19" ht="15" hidden="1" customHeight="1" x14ac:dyDescent="0.25">
      <c r="A3868" s="10">
        <v>625626</v>
      </c>
      <c r="B3868" s="10" t="s">
        <v>554</v>
      </c>
      <c r="C3868" s="10"/>
      <c r="D3868" s="10"/>
      <c r="E3868" s="10"/>
      <c r="F3868" s="10" t="s">
        <v>876</v>
      </c>
      <c r="G3868" s="11">
        <v>1098</v>
      </c>
      <c r="H3868" s="13"/>
      <c r="I3868" s="10">
        <v>3</v>
      </c>
      <c r="J3868" s="47"/>
      <c r="K3868" s="10">
        <v>4</v>
      </c>
      <c r="L3868" s="10">
        <v>2</v>
      </c>
      <c r="M3868" s="10" t="s">
        <v>45</v>
      </c>
      <c r="N3868" s="10"/>
      <c r="O3868" s="12">
        <v>41194</v>
      </c>
      <c r="P3868" s="4" t="s">
        <v>8070</v>
      </c>
      <c r="Q3868" s="10" t="s">
        <v>164</v>
      </c>
      <c r="R3868" s="10" t="s">
        <v>8088</v>
      </c>
      <c r="S3868" s="13" t="s">
        <v>20</v>
      </c>
    </row>
    <row r="3869" spans="1:19" ht="15" hidden="1" customHeight="1" x14ac:dyDescent="0.25">
      <c r="A3869" s="10">
        <v>680472</v>
      </c>
      <c r="B3869" s="10" t="s">
        <v>63</v>
      </c>
      <c r="C3869" s="10"/>
      <c r="D3869" s="10"/>
      <c r="E3869" s="10"/>
      <c r="F3869" s="10" t="s">
        <v>5832</v>
      </c>
      <c r="G3869" s="11">
        <v>14925</v>
      </c>
      <c r="H3869" s="13"/>
      <c r="I3869" s="10">
        <v>7</v>
      </c>
      <c r="J3869" s="10" t="s">
        <v>5833</v>
      </c>
      <c r="K3869" s="47"/>
      <c r="L3869" s="47"/>
      <c r="M3869" s="10" t="s">
        <v>45</v>
      </c>
      <c r="N3869" s="10"/>
      <c r="O3869" s="12">
        <v>41431</v>
      </c>
      <c r="P3869" s="4" t="s">
        <v>8078</v>
      </c>
      <c r="Q3869" s="10" t="s">
        <v>39</v>
      </c>
      <c r="R3869" s="10" t="s">
        <v>8088</v>
      </c>
      <c r="S3869" s="13" t="s">
        <v>20</v>
      </c>
    </row>
    <row r="3870" spans="1:19" ht="15" hidden="1" customHeight="1" x14ac:dyDescent="0.25">
      <c r="A3870" s="47">
        <v>693985</v>
      </c>
      <c r="B3870" s="47" t="s">
        <v>889</v>
      </c>
      <c r="C3870" s="47"/>
      <c r="D3870" s="47"/>
      <c r="E3870" s="47"/>
      <c r="F3870" s="47" t="s">
        <v>6784</v>
      </c>
      <c r="G3870" s="47">
        <v>1096.3</v>
      </c>
      <c r="H3870" s="13"/>
      <c r="I3870" s="47">
        <v>9</v>
      </c>
      <c r="J3870" s="47">
        <v>15</v>
      </c>
      <c r="K3870" s="47" t="s">
        <v>6785</v>
      </c>
      <c r="L3870" s="47"/>
      <c r="M3870" s="47" t="s">
        <v>45</v>
      </c>
      <c r="N3870" s="47"/>
      <c r="O3870" s="48">
        <v>41491</v>
      </c>
      <c r="P3870" s="50" t="s">
        <v>8080</v>
      </c>
      <c r="Q3870" s="47" t="s">
        <v>1194</v>
      </c>
      <c r="R3870" s="10" t="s">
        <v>8088</v>
      </c>
      <c r="S3870" s="13" t="s">
        <v>20</v>
      </c>
    </row>
    <row r="3871" spans="1:19" s="10" customFormat="1" ht="15" hidden="1" customHeight="1" x14ac:dyDescent="0.25">
      <c r="A3871" s="10">
        <v>688817</v>
      </c>
      <c r="B3871" s="10" t="s">
        <v>6410</v>
      </c>
      <c r="C3871" s="76" t="s">
        <v>8469</v>
      </c>
      <c r="D3871" s="76"/>
      <c r="E3871" s="76"/>
      <c r="F3871" s="10" t="s">
        <v>6411</v>
      </c>
      <c r="G3871" s="11">
        <v>467.25</v>
      </c>
      <c r="I3871" s="10">
        <v>9</v>
      </c>
      <c r="J3871" s="10">
        <v>0</v>
      </c>
      <c r="K3871" s="10">
        <v>12</v>
      </c>
      <c r="L3871" s="10">
        <v>1</v>
      </c>
      <c r="M3871" s="10" t="s">
        <v>18</v>
      </c>
      <c r="N3871" s="10">
        <v>853149</v>
      </c>
      <c r="O3871" s="12">
        <v>41451</v>
      </c>
      <c r="P3871" s="4" t="s">
        <v>8078</v>
      </c>
      <c r="Q3871" s="10" t="s">
        <v>29</v>
      </c>
      <c r="R3871" s="10" t="s">
        <v>8087</v>
      </c>
      <c r="S3871" s="10" t="s">
        <v>26</v>
      </c>
    </row>
    <row r="3872" spans="1:19" s="10" customFormat="1" ht="15" hidden="1" customHeight="1" x14ac:dyDescent="0.25">
      <c r="A3872" s="10">
        <v>695953</v>
      </c>
      <c r="B3872" s="10" t="s">
        <v>128</v>
      </c>
      <c r="C3872" s="76" t="s">
        <v>8317</v>
      </c>
      <c r="D3872" s="76"/>
      <c r="E3872" s="76"/>
      <c r="F3872" s="10" t="s">
        <v>7026</v>
      </c>
      <c r="G3872" s="10">
        <v>1345</v>
      </c>
      <c r="I3872" s="10">
        <v>10</v>
      </c>
      <c r="J3872" s="10">
        <v>0</v>
      </c>
      <c r="K3872" s="10">
        <v>12</v>
      </c>
      <c r="L3872" s="10">
        <v>1</v>
      </c>
      <c r="M3872" s="10" t="s">
        <v>45</v>
      </c>
      <c r="O3872" s="12">
        <v>41499</v>
      </c>
      <c r="P3872" s="4" t="s">
        <v>8080</v>
      </c>
      <c r="Q3872" s="10" t="s">
        <v>253</v>
      </c>
      <c r="R3872" s="10" t="s">
        <v>8088</v>
      </c>
      <c r="S3872" s="10" t="s">
        <v>26</v>
      </c>
    </row>
    <row r="3873" spans="1:19" s="10" customFormat="1" ht="15" hidden="1" customHeight="1" x14ac:dyDescent="0.25">
      <c r="A3873" s="10">
        <v>627764</v>
      </c>
      <c r="B3873" s="10" t="s">
        <v>223</v>
      </c>
      <c r="C3873" s="76" t="s">
        <v>8317</v>
      </c>
      <c r="D3873" s="76"/>
      <c r="E3873" s="76"/>
      <c r="F3873" s="10" t="s">
        <v>224</v>
      </c>
      <c r="G3873" s="11">
        <v>2200.8000000000002</v>
      </c>
      <c r="I3873" s="10">
        <v>11.88</v>
      </c>
      <c r="K3873" s="10">
        <v>14.5</v>
      </c>
      <c r="L3873" s="10">
        <v>2.25</v>
      </c>
      <c r="M3873" s="10" t="s">
        <v>18</v>
      </c>
      <c r="N3873" s="10">
        <v>725879</v>
      </c>
      <c r="O3873" s="12">
        <v>41190</v>
      </c>
      <c r="P3873" s="4" t="s">
        <v>8070</v>
      </c>
      <c r="Q3873" s="10" t="s">
        <v>39</v>
      </c>
      <c r="R3873" s="10" t="s">
        <v>8087</v>
      </c>
      <c r="S3873" s="10" t="s">
        <v>26</v>
      </c>
    </row>
    <row r="3874" spans="1:19" ht="15" hidden="1" customHeight="1" x14ac:dyDescent="0.25">
      <c r="A3874" s="10">
        <v>680559</v>
      </c>
      <c r="B3874" s="10" t="s">
        <v>1154</v>
      </c>
      <c r="C3874" s="10"/>
      <c r="D3874" s="10"/>
      <c r="E3874" s="10"/>
      <c r="F3874" s="10" t="s">
        <v>5838</v>
      </c>
      <c r="G3874" s="11">
        <v>2556.75</v>
      </c>
      <c r="H3874" s="13"/>
      <c r="I3874" s="10">
        <v>9</v>
      </c>
      <c r="J3874" s="10" t="s">
        <v>5839</v>
      </c>
      <c r="K3874" s="47"/>
      <c r="L3874" s="47"/>
      <c r="M3874" s="10" t="s">
        <v>45</v>
      </c>
      <c r="N3874" s="10"/>
      <c r="O3874" s="12">
        <v>41431</v>
      </c>
      <c r="P3874" s="4" t="s">
        <v>8078</v>
      </c>
      <c r="Q3874" s="10" t="s">
        <v>75</v>
      </c>
      <c r="R3874" s="10" t="s">
        <v>8088</v>
      </c>
      <c r="S3874" s="13" t="s">
        <v>20</v>
      </c>
    </row>
    <row r="3875" spans="1:19" ht="15" hidden="1" customHeight="1" x14ac:dyDescent="0.25">
      <c r="A3875" s="10">
        <v>680560</v>
      </c>
      <c r="B3875" s="10" t="s">
        <v>1154</v>
      </c>
      <c r="C3875" s="10"/>
      <c r="D3875" s="10"/>
      <c r="E3875" s="10"/>
      <c r="F3875" s="10" t="s">
        <v>5840</v>
      </c>
      <c r="G3875" s="11">
        <v>2538</v>
      </c>
      <c r="H3875" s="13"/>
      <c r="I3875" s="10">
        <v>10</v>
      </c>
      <c r="J3875" s="10" t="s">
        <v>5841</v>
      </c>
      <c r="K3875" s="47"/>
      <c r="L3875" s="47"/>
      <c r="M3875" s="10" t="s">
        <v>45</v>
      </c>
      <c r="N3875" s="10"/>
      <c r="O3875" s="12">
        <v>41431</v>
      </c>
      <c r="P3875" s="4" t="s">
        <v>8078</v>
      </c>
      <c r="Q3875" s="10" t="s">
        <v>75</v>
      </c>
      <c r="R3875" s="10" t="s">
        <v>8088</v>
      </c>
      <c r="S3875" s="13" t="s">
        <v>20</v>
      </c>
    </row>
    <row r="3876" spans="1:19" s="10" customFormat="1" ht="15" hidden="1" customHeight="1" x14ac:dyDescent="0.25">
      <c r="A3876" s="10">
        <v>627827</v>
      </c>
      <c r="B3876" s="10" t="s">
        <v>223</v>
      </c>
      <c r="C3876" s="76" t="s">
        <v>8317</v>
      </c>
      <c r="D3876" s="76"/>
      <c r="E3876" s="76"/>
      <c r="F3876" s="10" t="s">
        <v>224</v>
      </c>
      <c r="G3876" s="11">
        <v>1707</v>
      </c>
      <c r="I3876" s="10">
        <v>11.88</v>
      </c>
      <c r="K3876" s="10">
        <v>14.5</v>
      </c>
      <c r="L3876" s="10">
        <v>2.25</v>
      </c>
      <c r="M3876" s="10" t="s">
        <v>18</v>
      </c>
      <c r="N3876" s="10">
        <v>727461</v>
      </c>
      <c r="O3876" s="12">
        <v>41192</v>
      </c>
      <c r="P3876" s="4" t="s">
        <v>8070</v>
      </c>
      <c r="Q3876" s="10" t="s">
        <v>39</v>
      </c>
      <c r="R3876" s="10" t="s">
        <v>8087</v>
      </c>
      <c r="S3876" s="10" t="s">
        <v>26</v>
      </c>
    </row>
    <row r="3877" spans="1:19" ht="15" hidden="1" customHeight="1" x14ac:dyDescent="0.25">
      <c r="A3877" s="10">
        <v>680627</v>
      </c>
      <c r="B3877" s="10" t="s">
        <v>2019</v>
      </c>
      <c r="C3877" s="10"/>
      <c r="D3877" s="10"/>
      <c r="E3877" s="10"/>
      <c r="F3877" s="10" t="s">
        <v>5843</v>
      </c>
      <c r="G3877" s="11">
        <v>0</v>
      </c>
      <c r="H3877" s="13"/>
      <c r="I3877" s="10">
        <v>20</v>
      </c>
      <c r="J3877" s="10" t="s">
        <v>5844</v>
      </c>
      <c r="K3877" s="47"/>
      <c r="L3877" s="47"/>
      <c r="M3877" s="10" t="s">
        <v>45</v>
      </c>
      <c r="N3877" s="10"/>
      <c r="O3877" s="12">
        <v>41431</v>
      </c>
      <c r="P3877" s="4" t="s">
        <v>8078</v>
      </c>
      <c r="Q3877" s="10" t="s">
        <v>3717</v>
      </c>
      <c r="R3877" s="10" t="s">
        <v>8088</v>
      </c>
      <c r="S3877" s="13" t="s">
        <v>20</v>
      </c>
    </row>
    <row r="3878" spans="1:19" ht="15" hidden="1" customHeight="1" x14ac:dyDescent="0.25">
      <c r="A3878" s="10">
        <v>680631</v>
      </c>
      <c r="B3878" s="10" t="s">
        <v>64</v>
      </c>
      <c r="C3878" s="10"/>
      <c r="D3878" s="10"/>
      <c r="E3878" s="10"/>
      <c r="F3878" s="10" t="s">
        <v>5845</v>
      </c>
      <c r="G3878" s="11">
        <v>1627.5</v>
      </c>
      <c r="H3878" s="13"/>
      <c r="I3878" s="10" t="s">
        <v>5846</v>
      </c>
      <c r="J3878" s="47"/>
      <c r="K3878" s="47"/>
      <c r="L3878" s="47"/>
      <c r="M3878" s="10" t="s">
        <v>45</v>
      </c>
      <c r="N3878" s="10"/>
      <c r="O3878" s="12">
        <v>41431</v>
      </c>
      <c r="P3878" s="4" t="s">
        <v>8078</v>
      </c>
      <c r="Q3878" s="10" t="s">
        <v>29</v>
      </c>
      <c r="R3878" s="10" t="s">
        <v>8088</v>
      </c>
      <c r="S3878" s="13" t="s">
        <v>20</v>
      </c>
    </row>
    <row r="3879" spans="1:19" ht="15" hidden="1" customHeight="1" x14ac:dyDescent="0.25">
      <c r="A3879" s="10">
        <v>680638</v>
      </c>
      <c r="B3879" s="10" t="s">
        <v>2019</v>
      </c>
      <c r="C3879" s="10"/>
      <c r="D3879" s="10"/>
      <c r="E3879" s="10"/>
      <c r="F3879" s="10" t="s">
        <v>5847</v>
      </c>
      <c r="G3879" s="11">
        <v>0</v>
      </c>
      <c r="H3879" s="13"/>
      <c r="I3879" s="10">
        <v>18</v>
      </c>
      <c r="J3879" s="10" t="s">
        <v>5848</v>
      </c>
      <c r="K3879" s="47"/>
      <c r="L3879" s="47"/>
      <c r="M3879" s="10" t="s">
        <v>45</v>
      </c>
      <c r="N3879" s="10"/>
      <c r="O3879" s="12">
        <v>41431</v>
      </c>
      <c r="P3879" s="4" t="s">
        <v>8078</v>
      </c>
      <c r="Q3879" s="10" t="s">
        <v>3717</v>
      </c>
      <c r="R3879" s="10" t="s">
        <v>8088</v>
      </c>
      <c r="S3879" s="13" t="s">
        <v>20</v>
      </c>
    </row>
    <row r="3880" spans="1:19" ht="15" hidden="1" customHeight="1" x14ac:dyDescent="0.25">
      <c r="A3880" s="10">
        <v>680642</v>
      </c>
      <c r="B3880" s="10" t="s">
        <v>2019</v>
      </c>
      <c r="C3880" s="10"/>
      <c r="D3880" s="10"/>
      <c r="E3880" s="10"/>
      <c r="F3880" s="10" t="s">
        <v>5849</v>
      </c>
      <c r="G3880" s="11">
        <v>0</v>
      </c>
      <c r="H3880" s="13"/>
      <c r="I3880" s="10">
        <v>20</v>
      </c>
      <c r="J3880" s="10" t="s">
        <v>5850</v>
      </c>
      <c r="K3880" s="47"/>
      <c r="L3880" s="47"/>
      <c r="M3880" s="10" t="s">
        <v>45</v>
      </c>
      <c r="N3880" s="10"/>
      <c r="O3880" s="12">
        <v>41431</v>
      </c>
      <c r="P3880" s="4" t="s">
        <v>8078</v>
      </c>
      <c r="Q3880" s="10" t="s">
        <v>3717</v>
      </c>
      <c r="R3880" s="10" t="s">
        <v>8088</v>
      </c>
      <c r="S3880" s="13" t="s">
        <v>20</v>
      </c>
    </row>
    <row r="3881" spans="1:19" ht="15" hidden="1" customHeight="1" x14ac:dyDescent="0.25">
      <c r="A3881" s="10">
        <v>680643</v>
      </c>
      <c r="B3881" s="10" t="s">
        <v>2019</v>
      </c>
      <c r="C3881" s="10"/>
      <c r="D3881" s="10"/>
      <c r="E3881" s="10"/>
      <c r="F3881" s="10" t="s">
        <v>5851</v>
      </c>
      <c r="G3881" s="11">
        <v>0</v>
      </c>
      <c r="H3881" s="13"/>
      <c r="I3881" s="10">
        <v>19.5</v>
      </c>
      <c r="J3881" s="10" t="s">
        <v>5852</v>
      </c>
      <c r="K3881" s="47"/>
      <c r="L3881" s="47"/>
      <c r="M3881" s="10" t="s">
        <v>45</v>
      </c>
      <c r="N3881" s="10"/>
      <c r="O3881" s="12">
        <v>41431</v>
      </c>
      <c r="P3881" s="4" t="s">
        <v>8078</v>
      </c>
      <c r="Q3881" s="10" t="s">
        <v>3717</v>
      </c>
      <c r="R3881" s="10" t="s">
        <v>8088</v>
      </c>
      <c r="S3881" s="13" t="s">
        <v>20</v>
      </c>
    </row>
    <row r="3882" spans="1:19" ht="15" hidden="1" customHeight="1" x14ac:dyDescent="0.25">
      <c r="A3882" s="10">
        <v>680644</v>
      </c>
      <c r="B3882" s="10" t="s">
        <v>2019</v>
      </c>
      <c r="C3882" s="10"/>
      <c r="D3882" s="10"/>
      <c r="E3882" s="10"/>
      <c r="F3882" s="10" t="s">
        <v>5853</v>
      </c>
      <c r="G3882" s="11">
        <v>0</v>
      </c>
      <c r="H3882" s="13"/>
      <c r="I3882" s="10">
        <v>20</v>
      </c>
      <c r="J3882" s="10" t="s">
        <v>5854</v>
      </c>
      <c r="K3882" s="47"/>
      <c r="L3882" s="47"/>
      <c r="M3882" s="10" t="s">
        <v>45</v>
      </c>
      <c r="N3882" s="10"/>
      <c r="O3882" s="12">
        <v>41431</v>
      </c>
      <c r="P3882" s="4" t="s">
        <v>8078</v>
      </c>
      <c r="Q3882" s="10" t="s">
        <v>3717</v>
      </c>
      <c r="R3882" s="10" t="s">
        <v>8088</v>
      </c>
      <c r="S3882" s="13" t="s">
        <v>20</v>
      </c>
    </row>
    <row r="3883" spans="1:19" ht="15" hidden="1" customHeight="1" x14ac:dyDescent="0.25">
      <c r="A3883" s="10">
        <v>680684</v>
      </c>
      <c r="B3883" s="10" t="s">
        <v>2085</v>
      </c>
      <c r="C3883" s="10"/>
      <c r="D3883" s="10"/>
      <c r="E3883" s="10"/>
      <c r="F3883" s="10" t="s">
        <v>5855</v>
      </c>
      <c r="G3883" s="11">
        <v>0</v>
      </c>
      <c r="H3883" s="13"/>
      <c r="I3883" s="10">
        <v>9</v>
      </c>
      <c r="J3883" s="10" t="s">
        <v>5856</v>
      </c>
      <c r="K3883" s="47"/>
      <c r="L3883" s="47"/>
      <c r="M3883" s="10" t="s">
        <v>45</v>
      </c>
      <c r="N3883" s="10"/>
      <c r="O3883" s="12">
        <v>41431</v>
      </c>
      <c r="P3883" s="4" t="s">
        <v>8078</v>
      </c>
      <c r="Q3883" s="10" t="s">
        <v>3113</v>
      </c>
      <c r="R3883" s="10" t="s">
        <v>8088</v>
      </c>
      <c r="S3883" s="13" t="s">
        <v>20</v>
      </c>
    </row>
    <row r="3884" spans="1:19" ht="15" hidden="1" customHeight="1" x14ac:dyDescent="0.25">
      <c r="A3884" s="10">
        <v>680689</v>
      </c>
      <c r="B3884" s="10" t="s">
        <v>3153</v>
      </c>
      <c r="C3884" s="10"/>
      <c r="D3884" s="10"/>
      <c r="E3884" s="10"/>
      <c r="F3884" s="10" t="s">
        <v>5857</v>
      </c>
      <c r="G3884" s="11">
        <v>1771</v>
      </c>
      <c r="H3884" s="13"/>
      <c r="I3884" s="10" t="s">
        <v>343</v>
      </c>
      <c r="J3884" s="10" t="s">
        <v>5858</v>
      </c>
      <c r="K3884" s="47"/>
      <c r="L3884" s="47"/>
      <c r="M3884" s="10" t="s">
        <v>45</v>
      </c>
      <c r="N3884" s="10"/>
      <c r="O3884" s="12">
        <v>41431</v>
      </c>
      <c r="P3884" s="4" t="s">
        <v>8078</v>
      </c>
      <c r="Q3884" s="10" t="s">
        <v>75</v>
      </c>
      <c r="R3884" s="10" t="s">
        <v>8088</v>
      </c>
      <c r="S3884" s="13" t="s">
        <v>20</v>
      </c>
    </row>
    <row r="3885" spans="1:19" ht="15" hidden="1" customHeight="1" x14ac:dyDescent="0.25">
      <c r="A3885" s="10">
        <v>680697</v>
      </c>
      <c r="B3885" s="10" t="s">
        <v>3153</v>
      </c>
      <c r="C3885" s="10"/>
      <c r="D3885" s="10"/>
      <c r="E3885" s="10"/>
      <c r="F3885" s="10" t="s">
        <v>5859</v>
      </c>
      <c r="G3885" s="11">
        <v>2869</v>
      </c>
      <c r="H3885" s="13"/>
      <c r="I3885" s="10" t="s">
        <v>343</v>
      </c>
      <c r="J3885" s="10" t="s">
        <v>5860</v>
      </c>
      <c r="K3885" s="47"/>
      <c r="L3885" s="47"/>
      <c r="M3885" s="10" t="s">
        <v>45</v>
      </c>
      <c r="N3885" s="10"/>
      <c r="O3885" s="12">
        <v>41431</v>
      </c>
      <c r="P3885" s="4" t="s">
        <v>8078</v>
      </c>
      <c r="Q3885" s="10" t="s">
        <v>75</v>
      </c>
      <c r="R3885" s="10" t="s">
        <v>8088</v>
      </c>
      <c r="S3885" s="13" t="s">
        <v>20</v>
      </c>
    </row>
    <row r="3886" spans="1:19" ht="15" hidden="1" customHeight="1" x14ac:dyDescent="0.25">
      <c r="A3886" s="10">
        <v>680718</v>
      </c>
      <c r="B3886" s="10" t="s">
        <v>407</v>
      </c>
      <c r="C3886" s="10"/>
      <c r="D3886" s="10"/>
      <c r="E3886" s="10"/>
      <c r="F3886" s="10" t="s">
        <v>5861</v>
      </c>
      <c r="G3886" s="11">
        <v>0</v>
      </c>
      <c r="H3886" s="13"/>
      <c r="I3886" s="10">
        <v>6</v>
      </c>
      <c r="J3886" s="10" t="s">
        <v>5862</v>
      </c>
      <c r="K3886" s="47"/>
      <c r="L3886" s="47"/>
      <c r="M3886" s="10" t="s">
        <v>45</v>
      </c>
      <c r="N3886" s="10"/>
      <c r="O3886" s="12">
        <v>41431</v>
      </c>
      <c r="P3886" s="4" t="s">
        <v>8078</v>
      </c>
      <c r="Q3886" s="10" t="s">
        <v>103</v>
      </c>
      <c r="R3886" s="10" t="s">
        <v>8088</v>
      </c>
      <c r="S3886" s="13" t="s">
        <v>20</v>
      </c>
    </row>
    <row r="3887" spans="1:19" ht="15" hidden="1" customHeight="1" x14ac:dyDescent="0.25">
      <c r="A3887" s="10">
        <v>680719</v>
      </c>
      <c r="B3887" s="10" t="s">
        <v>407</v>
      </c>
      <c r="C3887" s="10"/>
      <c r="D3887" s="10"/>
      <c r="E3887" s="10"/>
      <c r="F3887" s="10" t="s">
        <v>5863</v>
      </c>
      <c r="G3887" s="11">
        <v>267.48</v>
      </c>
      <c r="H3887" s="13"/>
      <c r="I3887" s="10" t="s">
        <v>5864</v>
      </c>
      <c r="J3887" s="47"/>
      <c r="K3887" s="47"/>
      <c r="L3887" s="47"/>
      <c r="M3887" s="10" t="s">
        <v>45</v>
      </c>
      <c r="N3887" s="10"/>
      <c r="O3887" s="12">
        <v>41431</v>
      </c>
      <c r="P3887" s="4" t="s">
        <v>8078</v>
      </c>
      <c r="Q3887" s="10" t="s">
        <v>103</v>
      </c>
      <c r="R3887" s="10" t="s">
        <v>8088</v>
      </c>
      <c r="S3887" s="13" t="s">
        <v>20</v>
      </c>
    </row>
    <row r="3888" spans="1:19" ht="15" hidden="1" customHeight="1" x14ac:dyDescent="0.25">
      <c r="A3888" s="10">
        <v>680741</v>
      </c>
      <c r="B3888" s="10" t="s">
        <v>1286</v>
      </c>
      <c r="C3888" s="10"/>
      <c r="D3888" s="10"/>
      <c r="E3888" s="10"/>
      <c r="F3888" s="10" t="s">
        <v>5865</v>
      </c>
      <c r="G3888" s="11">
        <v>495.6</v>
      </c>
      <c r="H3888" s="13"/>
      <c r="I3888" s="10" t="s">
        <v>5866</v>
      </c>
      <c r="J3888" s="47"/>
      <c r="K3888" s="47"/>
      <c r="L3888" s="47"/>
      <c r="M3888" s="10" t="s">
        <v>45</v>
      </c>
      <c r="N3888" s="10"/>
      <c r="O3888" s="12">
        <v>41431</v>
      </c>
      <c r="P3888" s="4" t="s">
        <v>8078</v>
      </c>
      <c r="Q3888" s="10" t="s">
        <v>2490</v>
      </c>
      <c r="R3888" s="10" t="s">
        <v>8088</v>
      </c>
      <c r="S3888" s="13" t="s">
        <v>20</v>
      </c>
    </row>
    <row r="3889" spans="1:19" ht="15" hidden="1" customHeight="1" x14ac:dyDescent="0.25">
      <c r="A3889" s="10">
        <v>680744</v>
      </c>
      <c r="B3889" s="10" t="s">
        <v>1286</v>
      </c>
      <c r="C3889" s="10"/>
      <c r="D3889" s="10"/>
      <c r="E3889" s="10"/>
      <c r="F3889" s="10" t="s">
        <v>5867</v>
      </c>
      <c r="G3889" s="11">
        <v>0</v>
      </c>
      <c r="H3889" s="13"/>
      <c r="I3889" s="10" t="s">
        <v>5868</v>
      </c>
      <c r="J3889" s="47"/>
      <c r="K3889" s="47"/>
      <c r="L3889" s="47"/>
      <c r="M3889" s="10" t="s">
        <v>45</v>
      </c>
      <c r="N3889" s="10"/>
      <c r="O3889" s="12">
        <v>41431</v>
      </c>
      <c r="P3889" s="4" t="s">
        <v>8078</v>
      </c>
      <c r="Q3889" s="10" t="s">
        <v>2490</v>
      </c>
      <c r="R3889" s="10" t="s">
        <v>8088</v>
      </c>
      <c r="S3889" s="13" t="s">
        <v>20</v>
      </c>
    </row>
    <row r="3890" spans="1:19" ht="15" hidden="1" customHeight="1" x14ac:dyDescent="0.25">
      <c r="A3890" s="10">
        <v>680760</v>
      </c>
      <c r="B3890" s="10" t="s">
        <v>4955</v>
      </c>
      <c r="C3890" s="10"/>
      <c r="D3890" s="10"/>
      <c r="E3890" s="10"/>
      <c r="F3890" s="10" t="s">
        <v>5869</v>
      </c>
      <c r="G3890" s="11">
        <v>1597.5</v>
      </c>
      <c r="H3890" s="13"/>
      <c r="I3890" s="10" t="s">
        <v>5870</v>
      </c>
      <c r="J3890" s="10" t="s">
        <v>5871</v>
      </c>
      <c r="K3890" s="47"/>
      <c r="L3890" s="47"/>
      <c r="M3890" s="10" t="s">
        <v>45</v>
      </c>
      <c r="N3890" s="10"/>
      <c r="O3890" s="12">
        <v>41431</v>
      </c>
      <c r="P3890" s="4" t="s">
        <v>8078</v>
      </c>
      <c r="Q3890" s="10" t="s">
        <v>2050</v>
      </c>
      <c r="R3890" s="10" t="s">
        <v>8088</v>
      </c>
      <c r="S3890" s="13" t="s">
        <v>20</v>
      </c>
    </row>
    <row r="3891" spans="1:19" ht="15" hidden="1" customHeight="1" x14ac:dyDescent="0.25">
      <c r="A3891" s="10">
        <v>627306</v>
      </c>
      <c r="B3891" s="10" t="s">
        <v>35</v>
      </c>
      <c r="C3891" s="10"/>
      <c r="D3891" s="10"/>
      <c r="E3891" s="10"/>
      <c r="F3891" s="10" t="s">
        <v>1031</v>
      </c>
      <c r="G3891" s="11">
        <v>1087.5</v>
      </c>
      <c r="H3891" s="13"/>
      <c r="I3891" s="10">
        <v>8</v>
      </c>
      <c r="J3891" s="47"/>
      <c r="K3891" s="10">
        <v>10</v>
      </c>
      <c r="L3891" s="10">
        <v>2</v>
      </c>
      <c r="M3891" s="10" t="s">
        <v>45</v>
      </c>
      <c r="N3891" s="10"/>
      <c r="O3891" s="12">
        <v>41201</v>
      </c>
      <c r="P3891" s="4" t="s">
        <v>8070</v>
      </c>
      <c r="Q3891" s="10" t="s">
        <v>42</v>
      </c>
      <c r="R3891" s="10" t="s">
        <v>8088</v>
      </c>
      <c r="S3891" s="13" t="s">
        <v>20</v>
      </c>
    </row>
    <row r="3892" spans="1:19" s="10" customFormat="1" ht="15" hidden="1" customHeight="1" x14ac:dyDescent="0.25">
      <c r="A3892" s="10">
        <v>628557</v>
      </c>
      <c r="B3892" s="10" t="s">
        <v>223</v>
      </c>
      <c r="C3892" s="76" t="s">
        <v>8317</v>
      </c>
      <c r="D3892" s="76"/>
      <c r="E3892" s="76"/>
      <c r="F3892" s="10" t="s">
        <v>224</v>
      </c>
      <c r="G3892" s="11">
        <v>1707</v>
      </c>
      <c r="I3892" s="10">
        <v>11.88</v>
      </c>
      <c r="K3892" s="10">
        <v>14.5</v>
      </c>
      <c r="L3892" s="10">
        <v>2.25</v>
      </c>
      <c r="M3892" s="10" t="s">
        <v>18</v>
      </c>
      <c r="N3892" s="10">
        <v>727468</v>
      </c>
      <c r="O3892" s="12">
        <v>41192</v>
      </c>
      <c r="P3892" s="4" t="s">
        <v>8070</v>
      </c>
      <c r="Q3892" s="10" t="s">
        <v>39</v>
      </c>
      <c r="R3892" s="10" t="s">
        <v>8088</v>
      </c>
      <c r="S3892" s="10" t="s">
        <v>26</v>
      </c>
    </row>
    <row r="3893" spans="1:19" s="10" customFormat="1" ht="15" hidden="1" customHeight="1" x14ac:dyDescent="0.25">
      <c r="A3893" s="10">
        <v>633418</v>
      </c>
      <c r="B3893" s="10" t="s">
        <v>223</v>
      </c>
      <c r="C3893" s="76" t="s">
        <v>8317</v>
      </c>
      <c r="D3893" s="76"/>
      <c r="E3893" s="76"/>
      <c r="F3893" s="10" t="s">
        <v>224</v>
      </c>
      <c r="G3893" s="11">
        <v>1707</v>
      </c>
      <c r="I3893" s="10">
        <v>11.88</v>
      </c>
      <c r="K3893" s="10">
        <v>14.5</v>
      </c>
      <c r="L3893" s="10">
        <v>2.25</v>
      </c>
      <c r="M3893" s="10" t="s">
        <v>18</v>
      </c>
      <c r="N3893" s="10">
        <v>737689</v>
      </c>
      <c r="O3893" s="12">
        <v>41214</v>
      </c>
      <c r="P3893" s="4" t="s">
        <v>8071</v>
      </c>
      <c r="Q3893" s="10" t="s">
        <v>39</v>
      </c>
      <c r="R3893" s="10" t="s">
        <v>8088</v>
      </c>
      <c r="S3893" s="10" t="s">
        <v>26</v>
      </c>
    </row>
    <row r="3894" spans="1:19" s="10" customFormat="1" ht="15" hidden="1" customHeight="1" x14ac:dyDescent="0.25">
      <c r="A3894" s="10">
        <v>633462</v>
      </c>
      <c r="B3894" s="10" t="s">
        <v>223</v>
      </c>
      <c r="C3894" s="76" t="s">
        <v>8317</v>
      </c>
      <c r="D3894" s="76"/>
      <c r="E3894" s="76"/>
      <c r="F3894" s="10" t="s">
        <v>224</v>
      </c>
      <c r="G3894" s="11">
        <v>1707</v>
      </c>
      <c r="I3894" s="10">
        <v>11.88</v>
      </c>
      <c r="K3894" s="10">
        <v>14.5</v>
      </c>
      <c r="L3894" s="10">
        <v>2.25</v>
      </c>
      <c r="M3894" s="10" t="s">
        <v>18</v>
      </c>
      <c r="N3894" s="10">
        <v>737680</v>
      </c>
      <c r="O3894" s="12">
        <v>41214</v>
      </c>
      <c r="P3894" s="4" t="s">
        <v>8071</v>
      </c>
      <c r="Q3894" s="10" t="s">
        <v>39</v>
      </c>
      <c r="R3894" s="10" t="s">
        <v>8087</v>
      </c>
      <c r="S3894" s="10" t="s">
        <v>26</v>
      </c>
    </row>
    <row r="3895" spans="1:19" s="10" customFormat="1" ht="15" hidden="1" customHeight="1" x14ac:dyDescent="0.25">
      <c r="A3895" s="10">
        <v>634777</v>
      </c>
      <c r="B3895" s="10" t="s">
        <v>223</v>
      </c>
      <c r="C3895" s="76" t="s">
        <v>8317</v>
      </c>
      <c r="D3895" s="76"/>
      <c r="E3895" s="76"/>
      <c r="F3895" s="10" t="s">
        <v>224</v>
      </c>
      <c r="G3895" s="11">
        <v>4890</v>
      </c>
      <c r="I3895" s="10">
        <v>11.88</v>
      </c>
      <c r="K3895" s="10">
        <v>14.5</v>
      </c>
      <c r="L3895" s="10">
        <v>2.25</v>
      </c>
      <c r="M3895" s="10" t="s">
        <v>18</v>
      </c>
      <c r="N3895" s="10">
        <v>740800</v>
      </c>
      <c r="O3895" s="12">
        <v>41221</v>
      </c>
      <c r="P3895" s="4" t="s">
        <v>8071</v>
      </c>
      <c r="Q3895" s="10" t="s">
        <v>23</v>
      </c>
      <c r="R3895" s="10" t="s">
        <v>8087</v>
      </c>
      <c r="S3895" s="10" t="s">
        <v>26</v>
      </c>
    </row>
    <row r="3896" spans="1:19" s="10" customFormat="1" ht="15" hidden="1" customHeight="1" x14ac:dyDescent="0.25">
      <c r="A3896" s="10">
        <v>644100</v>
      </c>
      <c r="B3896" s="10" t="s">
        <v>223</v>
      </c>
      <c r="C3896" s="76" t="s">
        <v>8317</v>
      </c>
      <c r="D3896" s="76"/>
      <c r="E3896" s="76"/>
      <c r="F3896" s="10" t="s">
        <v>224</v>
      </c>
      <c r="G3896" s="11">
        <v>6402</v>
      </c>
      <c r="I3896" s="10">
        <v>11.88</v>
      </c>
      <c r="K3896" s="10">
        <v>14.5</v>
      </c>
      <c r="L3896" s="10">
        <v>2.25</v>
      </c>
      <c r="M3896" s="10" t="s">
        <v>18</v>
      </c>
      <c r="N3896" s="10">
        <v>759905</v>
      </c>
      <c r="O3896" s="12">
        <v>41263</v>
      </c>
      <c r="P3896" s="4" t="s">
        <v>8072</v>
      </c>
      <c r="Q3896" s="10" t="s">
        <v>34</v>
      </c>
      <c r="R3896" s="10" t="s">
        <v>8087</v>
      </c>
      <c r="S3896" s="10" t="s">
        <v>26</v>
      </c>
    </row>
    <row r="3897" spans="1:19" s="10" customFormat="1" ht="15" hidden="1" customHeight="1" x14ac:dyDescent="0.25">
      <c r="A3897" s="10">
        <v>644205</v>
      </c>
      <c r="B3897" s="10" t="s">
        <v>223</v>
      </c>
      <c r="C3897" s="76" t="s">
        <v>8317</v>
      </c>
      <c r="D3897" s="76"/>
      <c r="E3897" s="76"/>
      <c r="F3897" s="10" t="s">
        <v>224</v>
      </c>
      <c r="G3897" s="11">
        <v>1600.5</v>
      </c>
      <c r="I3897" s="10">
        <v>11.88</v>
      </c>
      <c r="K3897" s="10">
        <v>14.5</v>
      </c>
      <c r="L3897" s="10">
        <v>2.25</v>
      </c>
      <c r="M3897" s="10" t="s">
        <v>18</v>
      </c>
      <c r="N3897" s="10">
        <v>759927</v>
      </c>
      <c r="O3897" s="12">
        <v>41263</v>
      </c>
      <c r="P3897" s="4" t="s">
        <v>8072</v>
      </c>
      <c r="Q3897" s="10" t="s">
        <v>34</v>
      </c>
      <c r="R3897" s="10" t="s">
        <v>8087</v>
      </c>
      <c r="S3897" s="10" t="s">
        <v>26</v>
      </c>
    </row>
    <row r="3898" spans="1:19" ht="15" hidden="1" customHeight="1" x14ac:dyDescent="0.25">
      <c r="A3898" s="10">
        <v>680823</v>
      </c>
      <c r="B3898" s="10" t="s">
        <v>170</v>
      </c>
      <c r="C3898" s="10"/>
      <c r="D3898" s="10"/>
      <c r="E3898" s="10"/>
      <c r="F3898" s="10" t="s">
        <v>5875</v>
      </c>
      <c r="G3898" s="11">
        <v>3450</v>
      </c>
      <c r="H3898" s="13"/>
      <c r="I3898" s="10" t="s">
        <v>151</v>
      </c>
      <c r="J3898" s="10" t="s">
        <v>310</v>
      </c>
      <c r="K3898" s="47"/>
      <c r="L3898" s="47"/>
      <c r="M3898" s="10" t="s">
        <v>45</v>
      </c>
      <c r="N3898" s="10"/>
      <c r="O3898" s="12">
        <v>41432</v>
      </c>
      <c r="P3898" s="4" t="s">
        <v>8078</v>
      </c>
      <c r="Q3898" s="10" t="s">
        <v>42</v>
      </c>
      <c r="R3898" s="10" t="s">
        <v>8088</v>
      </c>
      <c r="S3898" s="13" t="s">
        <v>20</v>
      </c>
    </row>
    <row r="3899" spans="1:19" ht="15" hidden="1" customHeight="1" x14ac:dyDescent="0.25">
      <c r="A3899" s="10">
        <v>680824</v>
      </c>
      <c r="B3899" s="10" t="s">
        <v>170</v>
      </c>
      <c r="C3899" s="10"/>
      <c r="D3899" s="10"/>
      <c r="E3899" s="10"/>
      <c r="F3899" s="10" t="s">
        <v>5876</v>
      </c>
      <c r="G3899" s="11">
        <v>3168.2</v>
      </c>
      <c r="H3899" s="13"/>
      <c r="I3899" s="10" t="s">
        <v>151</v>
      </c>
      <c r="J3899" s="10" t="s">
        <v>360</v>
      </c>
      <c r="K3899" s="47"/>
      <c r="L3899" s="47"/>
      <c r="M3899" s="10" t="s">
        <v>45</v>
      </c>
      <c r="N3899" s="10"/>
      <c r="O3899" s="12">
        <v>41432</v>
      </c>
      <c r="P3899" s="4" t="s">
        <v>8078</v>
      </c>
      <c r="Q3899" s="10" t="s">
        <v>42</v>
      </c>
      <c r="R3899" s="10" t="s">
        <v>8088</v>
      </c>
      <c r="S3899" s="13" t="s">
        <v>20</v>
      </c>
    </row>
    <row r="3900" spans="1:19" s="10" customFormat="1" ht="15" hidden="1" customHeight="1" x14ac:dyDescent="0.25">
      <c r="A3900" s="10">
        <v>645711</v>
      </c>
      <c r="B3900" s="10" t="s">
        <v>223</v>
      </c>
      <c r="C3900" s="76" t="s">
        <v>8317</v>
      </c>
      <c r="D3900" s="76"/>
      <c r="E3900" s="76"/>
      <c r="F3900" s="10" t="s">
        <v>224</v>
      </c>
      <c r="G3900" s="11">
        <v>1920.6</v>
      </c>
      <c r="I3900" s="10">
        <v>11.88</v>
      </c>
      <c r="K3900" s="10">
        <v>14.5</v>
      </c>
      <c r="L3900" s="10">
        <v>2.25</v>
      </c>
      <c r="M3900" s="10" t="s">
        <v>18</v>
      </c>
      <c r="N3900" s="10">
        <v>763503</v>
      </c>
      <c r="O3900" s="12">
        <v>41278</v>
      </c>
      <c r="P3900" s="4" t="s">
        <v>8073</v>
      </c>
      <c r="Q3900" s="10" t="s">
        <v>23</v>
      </c>
      <c r="R3900" s="10" t="s">
        <v>8087</v>
      </c>
      <c r="S3900" s="10" t="s">
        <v>26</v>
      </c>
    </row>
    <row r="3901" spans="1:19" ht="15" hidden="1" customHeight="1" x14ac:dyDescent="0.25">
      <c r="A3901" s="10">
        <v>680866</v>
      </c>
      <c r="B3901" s="10" t="s">
        <v>370</v>
      </c>
      <c r="C3901" s="10"/>
      <c r="D3901" s="10"/>
      <c r="E3901" s="10"/>
      <c r="F3901" s="10" t="s">
        <v>5878</v>
      </c>
      <c r="G3901" s="11">
        <v>2051.2800000000002</v>
      </c>
      <c r="H3901" s="13"/>
      <c r="I3901" s="10" t="s">
        <v>205</v>
      </c>
      <c r="J3901" s="10">
        <v>20</v>
      </c>
      <c r="K3901" s="10">
        <v>3</v>
      </c>
      <c r="L3901" s="47"/>
      <c r="M3901" s="10" t="s">
        <v>45</v>
      </c>
      <c r="N3901" s="10"/>
      <c r="O3901" s="12">
        <v>41432</v>
      </c>
      <c r="P3901" s="4" t="s">
        <v>8078</v>
      </c>
      <c r="Q3901" s="10" t="s">
        <v>37</v>
      </c>
      <c r="R3901" s="47" t="s">
        <v>8087</v>
      </c>
      <c r="S3901" s="13" t="s">
        <v>20</v>
      </c>
    </row>
    <row r="3902" spans="1:19" s="10" customFormat="1" ht="15" hidden="1" customHeight="1" x14ac:dyDescent="0.25">
      <c r="A3902" s="10">
        <v>662388</v>
      </c>
      <c r="B3902" s="10" t="s">
        <v>223</v>
      </c>
      <c r="C3902" s="76" t="s">
        <v>8317</v>
      </c>
      <c r="D3902" s="76"/>
      <c r="E3902" s="76"/>
      <c r="F3902" s="10" t="s">
        <v>224</v>
      </c>
      <c r="G3902" s="11">
        <v>2488.5</v>
      </c>
      <c r="I3902" s="10">
        <v>11.88</v>
      </c>
      <c r="K3902" s="10">
        <v>14.5</v>
      </c>
      <c r="L3902" s="10">
        <v>2.25</v>
      </c>
      <c r="M3902" s="10" t="s">
        <v>18</v>
      </c>
      <c r="N3902" s="10">
        <v>796195</v>
      </c>
      <c r="O3902" s="12">
        <v>41344</v>
      </c>
      <c r="P3902" s="4" t="s">
        <v>8075</v>
      </c>
      <c r="Q3902" s="10" t="s">
        <v>39</v>
      </c>
      <c r="R3902" s="10" t="s">
        <v>8087</v>
      </c>
      <c r="S3902" s="10" t="s">
        <v>26</v>
      </c>
    </row>
    <row r="3903" spans="1:19" ht="15" hidden="1" customHeight="1" x14ac:dyDescent="0.25">
      <c r="A3903" s="10">
        <v>680960</v>
      </c>
      <c r="B3903" s="10" t="s">
        <v>130</v>
      </c>
      <c r="C3903" s="10"/>
      <c r="D3903" s="10"/>
      <c r="E3903" s="10"/>
      <c r="F3903" s="10" t="s">
        <v>5881</v>
      </c>
      <c r="G3903" s="11">
        <v>0</v>
      </c>
      <c r="H3903" s="13"/>
      <c r="I3903" s="10">
        <v>8</v>
      </c>
      <c r="J3903" s="10" t="s">
        <v>5882</v>
      </c>
      <c r="K3903" s="47"/>
      <c r="L3903" s="47"/>
      <c r="M3903" s="10" t="s">
        <v>45</v>
      </c>
      <c r="N3903" s="10"/>
      <c r="O3903" s="12">
        <v>41432</v>
      </c>
      <c r="P3903" s="4" t="s">
        <v>8078</v>
      </c>
      <c r="Q3903" s="10" t="s">
        <v>39</v>
      </c>
      <c r="R3903" s="10" t="s">
        <v>8088</v>
      </c>
      <c r="S3903" s="13" t="s">
        <v>20</v>
      </c>
    </row>
    <row r="3904" spans="1:19" ht="15" hidden="1" customHeight="1" x14ac:dyDescent="0.25">
      <c r="A3904" s="10">
        <v>680963</v>
      </c>
      <c r="B3904" s="10" t="s">
        <v>130</v>
      </c>
      <c r="C3904" s="10"/>
      <c r="D3904" s="10"/>
      <c r="E3904" s="10"/>
      <c r="F3904" s="10" t="s">
        <v>5883</v>
      </c>
      <c r="G3904" s="11">
        <v>0</v>
      </c>
      <c r="H3904" s="13"/>
      <c r="I3904" s="10">
        <v>8</v>
      </c>
      <c r="J3904" s="10" t="s">
        <v>5884</v>
      </c>
      <c r="K3904" s="47"/>
      <c r="L3904" s="47"/>
      <c r="M3904" s="10" t="s">
        <v>45</v>
      </c>
      <c r="N3904" s="10"/>
      <c r="O3904" s="12">
        <v>41432</v>
      </c>
      <c r="P3904" s="4" t="s">
        <v>8078</v>
      </c>
      <c r="Q3904" s="10" t="s">
        <v>39</v>
      </c>
      <c r="R3904" s="10" t="s">
        <v>8088</v>
      </c>
      <c r="S3904" s="13" t="s">
        <v>20</v>
      </c>
    </row>
    <row r="3905" spans="1:19" ht="15" hidden="1" customHeight="1" x14ac:dyDescent="0.25">
      <c r="A3905" s="10">
        <v>681005</v>
      </c>
      <c r="B3905" s="10" t="s">
        <v>5885</v>
      </c>
      <c r="C3905" s="10"/>
      <c r="D3905" s="10"/>
      <c r="E3905" s="10"/>
      <c r="F3905" s="10" t="s">
        <v>5886</v>
      </c>
      <c r="G3905" s="11">
        <v>897.1</v>
      </c>
      <c r="H3905" s="13"/>
      <c r="I3905" s="10">
        <v>8</v>
      </c>
      <c r="J3905" s="10" t="s">
        <v>5887</v>
      </c>
      <c r="K3905" s="47"/>
      <c r="L3905" s="47"/>
      <c r="M3905" s="10" t="s">
        <v>45</v>
      </c>
      <c r="N3905" s="10"/>
      <c r="O3905" s="12">
        <v>41432</v>
      </c>
      <c r="P3905" s="4" t="s">
        <v>8078</v>
      </c>
      <c r="Q3905" s="10" t="s">
        <v>71</v>
      </c>
      <c r="R3905" s="10" t="s">
        <v>8088</v>
      </c>
      <c r="S3905" s="13" t="s">
        <v>20</v>
      </c>
    </row>
    <row r="3906" spans="1:19" ht="15" hidden="1" customHeight="1" x14ac:dyDescent="0.25">
      <c r="A3906" s="10">
        <v>681014</v>
      </c>
      <c r="B3906" s="10" t="s">
        <v>4359</v>
      </c>
      <c r="C3906" s="10"/>
      <c r="D3906" s="10"/>
      <c r="E3906" s="10"/>
      <c r="F3906" s="10" t="s">
        <v>5888</v>
      </c>
      <c r="G3906" s="11">
        <v>0</v>
      </c>
      <c r="H3906" s="13"/>
      <c r="I3906" s="10">
        <v>5</v>
      </c>
      <c r="J3906" s="10" t="s">
        <v>5889</v>
      </c>
      <c r="K3906" s="47"/>
      <c r="L3906" s="47"/>
      <c r="M3906" s="10" t="s">
        <v>45</v>
      </c>
      <c r="N3906" s="10"/>
      <c r="O3906" s="12">
        <v>41432</v>
      </c>
      <c r="P3906" s="4" t="s">
        <v>8078</v>
      </c>
      <c r="Q3906" s="10" t="s">
        <v>71</v>
      </c>
      <c r="R3906" s="10" t="s">
        <v>8088</v>
      </c>
      <c r="S3906" s="13" t="s">
        <v>20</v>
      </c>
    </row>
    <row r="3907" spans="1:19" ht="15" hidden="1" customHeight="1" x14ac:dyDescent="0.25">
      <c r="A3907" s="10">
        <v>681024</v>
      </c>
      <c r="B3907" s="10" t="s">
        <v>5675</v>
      </c>
      <c r="C3907" s="10"/>
      <c r="D3907" s="10"/>
      <c r="E3907" s="10"/>
      <c r="F3907" s="10" t="s">
        <v>5890</v>
      </c>
      <c r="G3907" s="11">
        <v>1185</v>
      </c>
      <c r="H3907" s="13"/>
      <c r="I3907" s="10" t="s">
        <v>5891</v>
      </c>
      <c r="J3907" s="47"/>
      <c r="K3907" s="47"/>
      <c r="L3907" s="47"/>
      <c r="M3907" s="10" t="s">
        <v>45</v>
      </c>
      <c r="N3907" s="10"/>
      <c r="O3907" s="12">
        <v>41432</v>
      </c>
      <c r="P3907" s="4" t="s">
        <v>8078</v>
      </c>
      <c r="Q3907" s="10" t="s">
        <v>2490</v>
      </c>
      <c r="R3907" s="10" t="s">
        <v>8088</v>
      </c>
      <c r="S3907" s="13" t="s">
        <v>20</v>
      </c>
    </row>
    <row r="3908" spans="1:19" ht="15" hidden="1" customHeight="1" x14ac:dyDescent="0.25">
      <c r="A3908" s="10">
        <v>681052</v>
      </c>
      <c r="B3908" s="10" t="s">
        <v>64</v>
      </c>
      <c r="C3908" s="10"/>
      <c r="D3908" s="10"/>
      <c r="E3908" s="10"/>
      <c r="F3908" s="10" t="s">
        <v>5892</v>
      </c>
      <c r="G3908" s="11">
        <v>0</v>
      </c>
      <c r="H3908" s="13"/>
      <c r="I3908" s="10" t="s">
        <v>3004</v>
      </c>
      <c r="J3908" s="10" t="s">
        <v>3005</v>
      </c>
      <c r="K3908" s="47"/>
      <c r="L3908" s="47"/>
      <c r="M3908" s="10" t="s">
        <v>45</v>
      </c>
      <c r="N3908" s="10"/>
      <c r="O3908" s="12">
        <v>41432</v>
      </c>
      <c r="P3908" s="4" t="s">
        <v>8078</v>
      </c>
      <c r="Q3908" s="10" t="s">
        <v>31</v>
      </c>
      <c r="R3908" s="47" t="s">
        <v>8087</v>
      </c>
      <c r="S3908" s="13" t="s">
        <v>20</v>
      </c>
    </row>
    <row r="3909" spans="1:19" s="10" customFormat="1" ht="15" hidden="1" customHeight="1" x14ac:dyDescent="0.25">
      <c r="A3909" s="10">
        <v>662449</v>
      </c>
      <c r="B3909" s="10" t="s">
        <v>223</v>
      </c>
      <c r="C3909" s="76" t="s">
        <v>8317</v>
      </c>
      <c r="D3909" s="76"/>
      <c r="E3909" s="76"/>
      <c r="F3909" s="10" t="s">
        <v>224</v>
      </c>
      <c r="G3909" s="11">
        <v>5806.5</v>
      </c>
      <c r="I3909" s="10">
        <v>11.88</v>
      </c>
      <c r="K3909" s="10">
        <v>14.5</v>
      </c>
      <c r="L3909" s="10">
        <v>2.25</v>
      </c>
      <c r="M3909" s="10" t="s">
        <v>18</v>
      </c>
      <c r="N3909" s="10">
        <v>796181</v>
      </c>
      <c r="O3909" s="12">
        <v>41344</v>
      </c>
      <c r="P3909" s="4" t="s">
        <v>8075</v>
      </c>
      <c r="Q3909" s="10" t="s">
        <v>34</v>
      </c>
      <c r="R3909" s="10" t="s">
        <v>8087</v>
      </c>
      <c r="S3909" s="10" t="s">
        <v>26</v>
      </c>
    </row>
    <row r="3910" spans="1:19" s="10" customFormat="1" ht="15" hidden="1" customHeight="1" x14ac:dyDescent="0.25">
      <c r="A3910" s="10">
        <v>664924</v>
      </c>
      <c r="B3910" s="10" t="s">
        <v>223</v>
      </c>
      <c r="C3910" s="76" t="s">
        <v>8317</v>
      </c>
      <c r="D3910" s="76"/>
      <c r="E3910" s="76"/>
      <c r="F3910" s="10" t="s">
        <v>224</v>
      </c>
      <c r="G3910" s="11">
        <v>9091.32</v>
      </c>
      <c r="I3910" s="10">
        <v>11.88</v>
      </c>
      <c r="K3910" s="10">
        <v>14.5</v>
      </c>
      <c r="L3910" s="10">
        <v>2.25</v>
      </c>
      <c r="M3910" s="10" t="s">
        <v>18</v>
      </c>
      <c r="N3910" s="10">
        <v>801354</v>
      </c>
      <c r="O3910" s="12">
        <v>41354</v>
      </c>
      <c r="P3910" s="4" t="s">
        <v>8075</v>
      </c>
      <c r="Q3910" s="10" t="s">
        <v>39</v>
      </c>
      <c r="R3910" s="10" t="s">
        <v>8087</v>
      </c>
      <c r="S3910" s="10" t="s">
        <v>26</v>
      </c>
    </row>
    <row r="3911" spans="1:19" s="10" customFormat="1" ht="15" hidden="1" customHeight="1" x14ac:dyDescent="0.25">
      <c r="A3911" s="10">
        <v>669404</v>
      </c>
      <c r="B3911" s="10" t="s">
        <v>223</v>
      </c>
      <c r="C3911" s="76" t="s">
        <v>8317</v>
      </c>
      <c r="D3911" s="76"/>
      <c r="E3911" s="76"/>
      <c r="F3911" s="10" t="s">
        <v>224</v>
      </c>
      <c r="G3911" s="11">
        <v>4908</v>
      </c>
      <c r="I3911" s="10">
        <v>11.88</v>
      </c>
      <c r="K3911" s="10">
        <v>14.5</v>
      </c>
      <c r="L3911" s="10">
        <v>2.25</v>
      </c>
      <c r="M3911" s="10" t="s">
        <v>18</v>
      </c>
      <c r="N3911" s="10">
        <v>811325</v>
      </c>
      <c r="O3911" s="12">
        <v>41374</v>
      </c>
      <c r="P3911" s="4" t="s">
        <v>8076</v>
      </c>
      <c r="Q3911" s="10" t="s">
        <v>39</v>
      </c>
      <c r="R3911" s="10" t="s">
        <v>8088</v>
      </c>
      <c r="S3911" s="10" t="s">
        <v>26</v>
      </c>
    </row>
    <row r="3912" spans="1:19" s="10" customFormat="1" ht="15" hidden="1" customHeight="1" x14ac:dyDescent="0.25">
      <c r="A3912" s="10">
        <v>677352</v>
      </c>
      <c r="B3912" s="10" t="s">
        <v>223</v>
      </c>
      <c r="C3912" s="76" t="s">
        <v>8317</v>
      </c>
      <c r="D3912" s="76"/>
      <c r="E3912" s="76"/>
      <c r="F3912" s="10" t="s">
        <v>224</v>
      </c>
      <c r="G3912" s="11">
        <v>4896</v>
      </c>
      <c r="I3912" s="10">
        <v>11.88</v>
      </c>
      <c r="K3912" s="10">
        <v>14.5</v>
      </c>
      <c r="L3912" s="10">
        <v>2.25</v>
      </c>
      <c r="M3912" s="10" t="s">
        <v>18</v>
      </c>
      <c r="N3912" s="10">
        <v>827378</v>
      </c>
      <c r="O3912" s="12">
        <v>41403</v>
      </c>
      <c r="P3912" s="4" t="s">
        <v>8077</v>
      </c>
      <c r="Q3912" s="10" t="s">
        <v>34</v>
      </c>
      <c r="R3912" s="10" t="s">
        <v>8087</v>
      </c>
      <c r="S3912" s="10" t="s">
        <v>26</v>
      </c>
    </row>
    <row r="3913" spans="1:19" s="10" customFormat="1" ht="15" hidden="1" customHeight="1" x14ac:dyDescent="0.25">
      <c r="A3913" s="10">
        <v>679293</v>
      </c>
      <c r="B3913" s="10" t="s">
        <v>223</v>
      </c>
      <c r="C3913" s="76" t="s">
        <v>8317</v>
      </c>
      <c r="D3913" s="76"/>
      <c r="E3913" s="76"/>
      <c r="F3913" s="10" t="s">
        <v>224</v>
      </c>
      <c r="G3913" s="11">
        <v>5287.68</v>
      </c>
      <c r="I3913" s="10">
        <v>11.88</v>
      </c>
      <c r="K3913" s="10">
        <v>14.5</v>
      </c>
      <c r="L3913" s="10">
        <v>2.25</v>
      </c>
      <c r="M3913" s="10" t="s">
        <v>18</v>
      </c>
      <c r="N3913" s="10">
        <v>830839</v>
      </c>
      <c r="O3913" s="12">
        <v>41410</v>
      </c>
      <c r="P3913" s="4" t="s">
        <v>8077</v>
      </c>
      <c r="Q3913" s="10" t="s">
        <v>34</v>
      </c>
      <c r="R3913" s="10" t="s">
        <v>8087</v>
      </c>
      <c r="S3913" s="10" t="s">
        <v>26</v>
      </c>
    </row>
    <row r="3914" spans="1:19" s="10" customFormat="1" ht="15" hidden="1" customHeight="1" x14ac:dyDescent="0.25">
      <c r="A3914" s="10">
        <v>683612</v>
      </c>
      <c r="B3914" s="10" t="s">
        <v>223</v>
      </c>
      <c r="C3914" s="76" t="s">
        <v>8317</v>
      </c>
      <c r="D3914" s="76"/>
      <c r="E3914" s="76"/>
      <c r="F3914" s="10" t="s">
        <v>224</v>
      </c>
      <c r="G3914" s="11">
        <v>5729.82</v>
      </c>
      <c r="I3914" s="10">
        <v>11.88</v>
      </c>
      <c r="K3914" s="10">
        <v>14.5</v>
      </c>
      <c r="L3914" s="10">
        <v>2.25</v>
      </c>
      <c r="M3914" s="10" t="s">
        <v>18</v>
      </c>
      <c r="N3914" s="10">
        <v>841175</v>
      </c>
      <c r="O3914" s="12">
        <v>41430</v>
      </c>
      <c r="P3914" s="4" t="s">
        <v>8078</v>
      </c>
      <c r="Q3914" s="10" t="s">
        <v>39</v>
      </c>
      <c r="R3914" s="10" t="s">
        <v>8087</v>
      </c>
      <c r="S3914" s="10" t="s">
        <v>26</v>
      </c>
    </row>
    <row r="3915" spans="1:19" ht="15" hidden="1" customHeight="1" x14ac:dyDescent="0.25">
      <c r="A3915" s="10">
        <v>681244</v>
      </c>
      <c r="B3915" s="10" t="s">
        <v>4147</v>
      </c>
      <c r="C3915" s="10"/>
      <c r="D3915" s="10"/>
      <c r="E3915" s="10"/>
      <c r="F3915" s="10" t="s">
        <v>5897</v>
      </c>
      <c r="G3915" s="11">
        <v>2275.8000000000002</v>
      </c>
      <c r="H3915" s="13"/>
      <c r="I3915" s="10">
        <v>10</v>
      </c>
      <c r="J3915" s="10">
        <v>13</v>
      </c>
      <c r="K3915" s="10">
        <v>2</v>
      </c>
      <c r="L3915" s="47"/>
      <c r="M3915" s="10" t="s">
        <v>45</v>
      </c>
      <c r="N3915" s="10"/>
      <c r="O3915" s="12">
        <v>41435</v>
      </c>
      <c r="P3915" s="4" t="s">
        <v>8078</v>
      </c>
      <c r="Q3915" s="10" t="s">
        <v>5898</v>
      </c>
      <c r="R3915" s="10" t="s">
        <v>8088</v>
      </c>
      <c r="S3915" s="13" t="s">
        <v>20</v>
      </c>
    </row>
    <row r="3916" spans="1:19" ht="15" hidden="1" customHeight="1" x14ac:dyDescent="0.25">
      <c r="A3916" s="10">
        <v>681267</v>
      </c>
      <c r="B3916" s="10" t="s">
        <v>1286</v>
      </c>
      <c r="C3916" s="10"/>
      <c r="D3916" s="10"/>
      <c r="E3916" s="10"/>
      <c r="F3916" s="10" t="s">
        <v>5899</v>
      </c>
      <c r="G3916" s="11">
        <v>1976.8</v>
      </c>
      <c r="H3916" s="13"/>
      <c r="I3916" s="10" t="s">
        <v>1644</v>
      </c>
      <c r="J3916" s="10">
        <v>17</v>
      </c>
      <c r="K3916" s="10" t="s">
        <v>5900</v>
      </c>
      <c r="L3916" s="47"/>
      <c r="M3916" s="10" t="s">
        <v>45</v>
      </c>
      <c r="N3916" s="10"/>
      <c r="O3916" s="12">
        <v>41435</v>
      </c>
      <c r="P3916" s="4" t="s">
        <v>8078</v>
      </c>
      <c r="Q3916" s="10" t="s">
        <v>75</v>
      </c>
      <c r="R3916" s="10" t="s">
        <v>8088</v>
      </c>
      <c r="S3916" s="13" t="s">
        <v>20</v>
      </c>
    </row>
    <row r="3917" spans="1:19" ht="15" hidden="1" customHeight="1" x14ac:dyDescent="0.25">
      <c r="A3917" s="10">
        <v>681270</v>
      </c>
      <c r="B3917" s="10" t="s">
        <v>1286</v>
      </c>
      <c r="C3917" s="10"/>
      <c r="D3917" s="10"/>
      <c r="E3917" s="10"/>
      <c r="F3917" s="10" t="s">
        <v>5901</v>
      </c>
      <c r="G3917" s="11">
        <v>8711</v>
      </c>
      <c r="H3917" s="13"/>
      <c r="I3917" s="10" t="s">
        <v>153</v>
      </c>
      <c r="J3917" s="10" t="s">
        <v>5902</v>
      </c>
      <c r="K3917" s="47"/>
      <c r="L3917" s="47"/>
      <c r="M3917" s="10" t="s">
        <v>45</v>
      </c>
      <c r="N3917" s="10"/>
      <c r="O3917" s="12">
        <v>41435</v>
      </c>
      <c r="P3917" s="4" t="s">
        <v>8078</v>
      </c>
      <c r="Q3917" s="10" t="s">
        <v>75</v>
      </c>
      <c r="R3917" s="10" t="s">
        <v>8088</v>
      </c>
      <c r="S3917" s="13" t="s">
        <v>20</v>
      </c>
    </row>
    <row r="3918" spans="1:19" ht="15" hidden="1" customHeight="1" x14ac:dyDescent="0.25">
      <c r="A3918" s="10">
        <v>681276</v>
      </c>
      <c r="B3918" s="10" t="s">
        <v>2019</v>
      </c>
      <c r="C3918" s="10"/>
      <c r="D3918" s="10"/>
      <c r="E3918" s="10"/>
      <c r="F3918" s="10" t="s">
        <v>5903</v>
      </c>
      <c r="G3918" s="11">
        <v>0</v>
      </c>
      <c r="H3918" s="13"/>
      <c r="I3918" s="10">
        <v>13.5</v>
      </c>
      <c r="J3918" s="10" t="s">
        <v>5904</v>
      </c>
      <c r="K3918" s="47"/>
      <c r="L3918" s="47"/>
      <c r="M3918" s="10" t="s">
        <v>45</v>
      </c>
      <c r="N3918" s="10"/>
      <c r="O3918" s="12">
        <v>41435</v>
      </c>
      <c r="P3918" s="4" t="s">
        <v>8078</v>
      </c>
      <c r="Q3918" s="10" t="s">
        <v>47</v>
      </c>
      <c r="R3918" s="10" t="s">
        <v>8088</v>
      </c>
      <c r="S3918" s="13" t="s">
        <v>20</v>
      </c>
    </row>
    <row r="3919" spans="1:19" ht="15" hidden="1" customHeight="1" x14ac:dyDescent="0.25">
      <c r="A3919" s="10">
        <v>681278</v>
      </c>
      <c r="B3919" s="10" t="s">
        <v>2019</v>
      </c>
      <c r="C3919" s="10"/>
      <c r="D3919" s="10"/>
      <c r="E3919" s="10"/>
      <c r="F3919" s="10" t="s">
        <v>5905</v>
      </c>
      <c r="G3919" s="11">
        <v>0</v>
      </c>
      <c r="H3919" s="13"/>
      <c r="I3919" s="10">
        <v>12</v>
      </c>
      <c r="J3919" s="10" t="s">
        <v>5906</v>
      </c>
      <c r="K3919" s="47"/>
      <c r="L3919" s="47"/>
      <c r="M3919" s="10" t="s">
        <v>45</v>
      </c>
      <c r="N3919" s="10"/>
      <c r="O3919" s="12">
        <v>41435</v>
      </c>
      <c r="P3919" s="4" t="s">
        <v>8078</v>
      </c>
      <c r="Q3919" s="10" t="s">
        <v>47</v>
      </c>
      <c r="R3919" s="10" t="s">
        <v>8088</v>
      </c>
      <c r="S3919" s="13" t="s">
        <v>20</v>
      </c>
    </row>
    <row r="3920" spans="1:19" ht="15" hidden="1" customHeight="1" x14ac:dyDescent="0.25">
      <c r="A3920" s="10">
        <v>681279</v>
      </c>
      <c r="B3920" s="10" t="s">
        <v>5907</v>
      </c>
      <c r="C3920" s="10"/>
      <c r="D3920" s="10"/>
      <c r="E3920" s="10"/>
      <c r="F3920" s="10" t="s">
        <v>5908</v>
      </c>
      <c r="G3920" s="11">
        <v>0</v>
      </c>
      <c r="H3920" s="13"/>
      <c r="I3920" s="10" t="s">
        <v>5909</v>
      </c>
      <c r="J3920" s="10" t="s">
        <v>5910</v>
      </c>
      <c r="K3920" s="47"/>
      <c r="L3920" s="47"/>
      <c r="M3920" s="10" t="s">
        <v>45</v>
      </c>
      <c r="N3920" s="10"/>
      <c r="O3920" s="12">
        <v>41435</v>
      </c>
      <c r="P3920" s="4" t="s">
        <v>8078</v>
      </c>
      <c r="Q3920" s="10" t="s">
        <v>75</v>
      </c>
      <c r="R3920" s="10" t="s">
        <v>8088</v>
      </c>
      <c r="S3920" s="13" t="s">
        <v>20</v>
      </c>
    </row>
    <row r="3921" spans="1:19" ht="15" hidden="1" customHeight="1" x14ac:dyDescent="0.25">
      <c r="A3921" s="10">
        <v>681364</v>
      </c>
      <c r="B3921" s="10" t="s">
        <v>1362</v>
      </c>
      <c r="C3921" s="10"/>
      <c r="D3921" s="10"/>
      <c r="E3921" s="10"/>
      <c r="F3921" s="10" t="s">
        <v>5911</v>
      </c>
      <c r="G3921" s="11">
        <v>6375</v>
      </c>
      <c r="H3921" s="13"/>
      <c r="I3921" s="10">
        <v>8.75</v>
      </c>
      <c r="J3921" s="10" t="s">
        <v>5912</v>
      </c>
      <c r="K3921" s="47"/>
      <c r="L3921" s="47"/>
      <c r="M3921" s="10" t="s">
        <v>45</v>
      </c>
      <c r="N3921" s="10"/>
      <c r="O3921" s="12">
        <v>41435</v>
      </c>
      <c r="P3921" s="4" t="s">
        <v>8078</v>
      </c>
      <c r="Q3921" s="10" t="s">
        <v>414</v>
      </c>
      <c r="R3921" s="10" t="s">
        <v>8088</v>
      </c>
      <c r="S3921" s="13" t="s">
        <v>20</v>
      </c>
    </row>
    <row r="3922" spans="1:19" s="10" customFormat="1" ht="15" hidden="1" customHeight="1" x14ac:dyDescent="0.25">
      <c r="A3922" s="10">
        <v>690184</v>
      </c>
      <c r="B3922" s="10" t="s">
        <v>223</v>
      </c>
      <c r="C3922" s="76" t="s">
        <v>8317</v>
      </c>
      <c r="D3922" s="76"/>
      <c r="E3922" s="76"/>
      <c r="F3922" s="10" t="s">
        <v>6470</v>
      </c>
      <c r="G3922" s="10">
        <v>4989</v>
      </c>
      <c r="I3922" s="10">
        <v>11.88</v>
      </c>
      <c r="K3922" s="10">
        <v>14.5</v>
      </c>
      <c r="L3922" s="10">
        <v>2.25</v>
      </c>
      <c r="M3922" s="10" t="s">
        <v>18</v>
      </c>
      <c r="N3922" s="10">
        <v>855790</v>
      </c>
      <c r="O3922" s="12">
        <v>41457</v>
      </c>
      <c r="P3922" s="4" t="s">
        <v>8079</v>
      </c>
      <c r="Q3922" s="10" t="s">
        <v>34</v>
      </c>
      <c r="R3922" s="10" t="s">
        <v>8087</v>
      </c>
      <c r="S3922" s="10" t="s">
        <v>26</v>
      </c>
    </row>
    <row r="3923" spans="1:19" ht="15" hidden="1" customHeight="1" x14ac:dyDescent="0.25">
      <c r="A3923" s="10">
        <v>681385</v>
      </c>
      <c r="B3923" s="10" t="s">
        <v>2085</v>
      </c>
      <c r="C3923" s="10"/>
      <c r="D3923" s="10"/>
      <c r="E3923" s="10"/>
      <c r="F3923" s="10" t="s">
        <v>5914</v>
      </c>
      <c r="G3923" s="11">
        <v>0</v>
      </c>
      <c r="H3923" s="13"/>
      <c r="I3923" s="10" t="s">
        <v>151</v>
      </c>
      <c r="J3923" s="10" t="s">
        <v>459</v>
      </c>
      <c r="K3923" s="47"/>
      <c r="L3923" s="47"/>
      <c r="M3923" s="10" t="s">
        <v>45</v>
      </c>
      <c r="N3923" s="10"/>
      <c r="O3923" s="12">
        <v>41435</v>
      </c>
      <c r="P3923" s="4" t="s">
        <v>8078</v>
      </c>
      <c r="Q3923" s="10" t="s">
        <v>3717</v>
      </c>
      <c r="R3923" s="10" t="s">
        <v>8088</v>
      </c>
      <c r="S3923" s="13" t="s">
        <v>20</v>
      </c>
    </row>
    <row r="3924" spans="1:19" s="10" customFormat="1" ht="15" hidden="1" customHeight="1" x14ac:dyDescent="0.25">
      <c r="A3924" s="10">
        <v>690184</v>
      </c>
      <c r="B3924" s="10" t="s">
        <v>223</v>
      </c>
      <c r="C3924" s="76" t="s">
        <v>8317</v>
      </c>
      <c r="D3924" s="76"/>
      <c r="E3924" s="76"/>
      <c r="F3924" s="10" t="s">
        <v>6470</v>
      </c>
      <c r="G3924" s="10">
        <v>4989</v>
      </c>
      <c r="I3924" s="10">
        <v>11.88</v>
      </c>
      <c r="K3924" s="10">
        <v>14.5</v>
      </c>
      <c r="L3924" s="10">
        <v>2.25</v>
      </c>
      <c r="M3924" s="10" t="s">
        <v>18</v>
      </c>
      <c r="N3924" s="10">
        <v>855790</v>
      </c>
      <c r="O3924" s="12">
        <v>41457</v>
      </c>
      <c r="P3924" s="4" t="s">
        <v>8079</v>
      </c>
      <c r="Q3924" s="10" t="s">
        <v>34</v>
      </c>
      <c r="R3924" s="10" t="s">
        <v>8087</v>
      </c>
      <c r="S3924" s="10" t="s">
        <v>26</v>
      </c>
    </row>
    <row r="3925" spans="1:19" s="10" customFormat="1" ht="15" hidden="1" customHeight="1" x14ac:dyDescent="0.25">
      <c r="A3925" s="10">
        <v>691343</v>
      </c>
      <c r="B3925" s="10" t="s">
        <v>223</v>
      </c>
      <c r="C3925" s="76" t="s">
        <v>8317</v>
      </c>
      <c r="D3925" s="76"/>
      <c r="E3925" s="76"/>
      <c r="F3925" s="10" t="s">
        <v>6470</v>
      </c>
      <c r="G3925" s="10">
        <v>4989</v>
      </c>
      <c r="I3925" s="10">
        <v>11.88</v>
      </c>
      <c r="K3925" s="10">
        <v>14.5</v>
      </c>
      <c r="L3925" s="10">
        <v>2.25</v>
      </c>
      <c r="M3925" s="10" t="s">
        <v>18</v>
      </c>
      <c r="N3925" s="10">
        <v>857898</v>
      </c>
      <c r="O3925" s="12">
        <v>41464</v>
      </c>
      <c r="P3925" s="4" t="s">
        <v>8079</v>
      </c>
      <c r="Q3925" s="10" t="s">
        <v>39</v>
      </c>
      <c r="R3925" s="10" t="s">
        <v>8087</v>
      </c>
      <c r="S3925" s="10" t="s">
        <v>26</v>
      </c>
    </row>
    <row r="3926" spans="1:19" s="10" customFormat="1" ht="15" hidden="1" customHeight="1" x14ac:dyDescent="0.25">
      <c r="A3926" s="10">
        <v>691343</v>
      </c>
      <c r="B3926" s="10" t="s">
        <v>223</v>
      </c>
      <c r="C3926" s="76" t="s">
        <v>8317</v>
      </c>
      <c r="D3926" s="76"/>
      <c r="E3926" s="76"/>
      <c r="F3926" s="10" t="s">
        <v>6470</v>
      </c>
      <c r="G3926" s="10">
        <v>4989</v>
      </c>
      <c r="I3926" s="10">
        <v>11.88</v>
      </c>
      <c r="K3926" s="10">
        <v>14.5</v>
      </c>
      <c r="L3926" s="10">
        <v>2.25</v>
      </c>
      <c r="M3926" s="10" t="s">
        <v>18</v>
      </c>
      <c r="N3926" s="10">
        <v>857898</v>
      </c>
      <c r="O3926" s="12">
        <v>41464</v>
      </c>
      <c r="P3926" s="4" t="s">
        <v>8079</v>
      </c>
      <c r="Q3926" s="10" t="s">
        <v>39</v>
      </c>
      <c r="R3926" s="10" t="s">
        <v>8087</v>
      </c>
      <c r="S3926" s="10" t="s">
        <v>26</v>
      </c>
    </row>
    <row r="3927" spans="1:19" s="10" customFormat="1" ht="15" hidden="1" customHeight="1" x14ac:dyDescent="0.25">
      <c r="A3927" s="10">
        <v>702581</v>
      </c>
      <c r="B3927" s="10" t="s">
        <v>223</v>
      </c>
      <c r="C3927" s="76" t="s">
        <v>8317</v>
      </c>
      <c r="D3927" s="76"/>
      <c r="E3927" s="76"/>
      <c r="F3927" s="10" t="s">
        <v>6470</v>
      </c>
      <c r="G3927" s="10">
        <v>0</v>
      </c>
      <c r="I3927" s="10">
        <v>11.88</v>
      </c>
      <c r="K3927" s="10">
        <v>14.5</v>
      </c>
      <c r="L3927" s="10">
        <v>2.25</v>
      </c>
      <c r="M3927" s="10" t="s">
        <v>18</v>
      </c>
      <c r="N3927" s="10">
        <v>885005</v>
      </c>
      <c r="O3927" s="12">
        <v>41513</v>
      </c>
      <c r="P3927" s="4" t="s">
        <v>8080</v>
      </c>
      <c r="Q3927" s="10" t="s">
        <v>39</v>
      </c>
      <c r="R3927" s="10" t="s">
        <v>8087</v>
      </c>
      <c r="S3927" s="10" t="s">
        <v>26</v>
      </c>
    </row>
    <row r="3928" spans="1:19" s="10" customFormat="1" ht="15" hidden="1" customHeight="1" x14ac:dyDescent="0.25">
      <c r="A3928" s="10">
        <v>702819</v>
      </c>
      <c r="B3928" s="10" t="s">
        <v>223</v>
      </c>
      <c r="C3928" s="76" t="s">
        <v>8317</v>
      </c>
      <c r="D3928" s="76"/>
      <c r="E3928" s="76"/>
      <c r="F3928" s="10" t="s">
        <v>6470</v>
      </c>
      <c r="G3928" s="10">
        <v>1705.5</v>
      </c>
      <c r="I3928" s="10">
        <v>11.88</v>
      </c>
      <c r="K3928" s="10">
        <v>14.5</v>
      </c>
      <c r="L3928" s="10">
        <v>2.25</v>
      </c>
      <c r="M3928" s="10" t="s">
        <v>18</v>
      </c>
      <c r="N3928" s="10">
        <v>885019</v>
      </c>
      <c r="O3928" s="12">
        <v>41513</v>
      </c>
      <c r="P3928" s="4" t="s">
        <v>8080</v>
      </c>
      <c r="Q3928" s="10" t="s">
        <v>39</v>
      </c>
      <c r="R3928" s="10" t="s">
        <v>8087</v>
      </c>
      <c r="S3928" s="10" t="s">
        <v>26</v>
      </c>
    </row>
    <row r="3929" spans="1:19" s="10" customFormat="1" ht="15" hidden="1" customHeight="1" x14ac:dyDescent="0.25">
      <c r="A3929" s="10">
        <v>710132</v>
      </c>
      <c r="B3929" s="10" t="s">
        <v>223</v>
      </c>
      <c r="C3929" s="76" t="s">
        <v>8317</v>
      </c>
      <c r="D3929" s="76"/>
      <c r="E3929" s="76"/>
      <c r="F3929" s="10" t="s">
        <v>6470</v>
      </c>
      <c r="G3929" s="10">
        <v>8380</v>
      </c>
      <c r="I3929" s="10">
        <v>11.88</v>
      </c>
      <c r="K3929" s="10">
        <v>14.5</v>
      </c>
      <c r="L3929" s="10">
        <v>2.25</v>
      </c>
      <c r="M3929" s="10" t="s">
        <v>18</v>
      </c>
      <c r="N3929" s="10">
        <v>901631</v>
      </c>
      <c r="O3929" s="12">
        <v>41544</v>
      </c>
      <c r="P3929" s="4" t="s">
        <v>8081</v>
      </c>
      <c r="Q3929" s="10" t="s">
        <v>34</v>
      </c>
      <c r="R3929" s="10" t="s">
        <v>8087</v>
      </c>
      <c r="S3929" s="10" t="s">
        <v>26</v>
      </c>
    </row>
    <row r="3930" spans="1:19" ht="15" hidden="1" customHeight="1" x14ac:dyDescent="0.25">
      <c r="A3930" s="10">
        <v>681470</v>
      </c>
      <c r="B3930" s="10" t="s">
        <v>1695</v>
      </c>
      <c r="C3930" s="10"/>
      <c r="D3930" s="10"/>
      <c r="E3930" s="10"/>
      <c r="F3930" s="10" t="s">
        <v>5919</v>
      </c>
      <c r="G3930" s="11">
        <v>1187.2</v>
      </c>
      <c r="H3930" s="13"/>
      <c r="I3930" s="10">
        <v>2</v>
      </c>
      <c r="J3930" s="10" t="s">
        <v>5920</v>
      </c>
      <c r="K3930" s="47"/>
      <c r="L3930" s="47"/>
      <c r="M3930" s="10" t="s">
        <v>45</v>
      </c>
      <c r="N3930" s="10"/>
      <c r="O3930" s="12">
        <v>41437</v>
      </c>
      <c r="P3930" s="4" t="s">
        <v>8078</v>
      </c>
      <c r="Q3930" s="10" t="s">
        <v>39</v>
      </c>
      <c r="R3930" s="10" t="s">
        <v>8088</v>
      </c>
      <c r="S3930" s="13" t="s">
        <v>20</v>
      </c>
    </row>
    <row r="3931" spans="1:19" ht="15" hidden="1" customHeight="1" x14ac:dyDescent="0.25">
      <c r="A3931" s="10">
        <v>681486</v>
      </c>
      <c r="B3931" s="10" t="s">
        <v>5698</v>
      </c>
      <c r="C3931" s="10"/>
      <c r="D3931" s="10"/>
      <c r="E3931" s="10"/>
      <c r="F3931" s="10" t="s">
        <v>5921</v>
      </c>
      <c r="G3931" s="11">
        <v>1223</v>
      </c>
      <c r="H3931" s="13"/>
      <c r="I3931" s="10" t="s">
        <v>119</v>
      </c>
      <c r="J3931" s="10" t="s">
        <v>5922</v>
      </c>
      <c r="K3931" s="47"/>
      <c r="L3931" s="47"/>
      <c r="M3931" s="10" t="s">
        <v>45</v>
      </c>
      <c r="N3931" s="10"/>
      <c r="O3931" s="12">
        <v>41437</v>
      </c>
      <c r="P3931" s="4" t="s">
        <v>8078</v>
      </c>
      <c r="Q3931" s="10" t="s">
        <v>103</v>
      </c>
      <c r="R3931" s="47" t="s">
        <v>8087</v>
      </c>
      <c r="S3931" s="13" t="s">
        <v>20</v>
      </c>
    </row>
    <row r="3932" spans="1:19" ht="15" hidden="1" customHeight="1" x14ac:dyDescent="0.25">
      <c r="A3932" s="10">
        <v>681515</v>
      </c>
      <c r="B3932" s="10" t="s">
        <v>107</v>
      </c>
      <c r="C3932" s="10"/>
      <c r="D3932" s="10"/>
      <c r="E3932" s="10"/>
      <c r="F3932" s="10" t="s">
        <v>5923</v>
      </c>
      <c r="G3932" s="11">
        <v>984.5</v>
      </c>
      <c r="H3932" s="13"/>
      <c r="I3932" s="10" t="s">
        <v>143</v>
      </c>
      <c r="J3932" s="10" t="s">
        <v>656</v>
      </c>
      <c r="K3932" s="47"/>
      <c r="L3932" s="47"/>
      <c r="M3932" s="10" t="s">
        <v>45</v>
      </c>
      <c r="N3932" s="10"/>
      <c r="O3932" s="12">
        <v>41437</v>
      </c>
      <c r="P3932" s="4" t="s">
        <v>8078</v>
      </c>
      <c r="Q3932" s="10" t="s">
        <v>2852</v>
      </c>
      <c r="R3932" s="10" t="s">
        <v>8088</v>
      </c>
      <c r="S3932" s="13" t="s">
        <v>20</v>
      </c>
    </row>
    <row r="3933" spans="1:19" ht="15" hidden="1" customHeight="1" x14ac:dyDescent="0.25">
      <c r="A3933" s="10">
        <v>681518</v>
      </c>
      <c r="B3933" s="10" t="s">
        <v>107</v>
      </c>
      <c r="C3933" s="10"/>
      <c r="D3933" s="10"/>
      <c r="E3933" s="10"/>
      <c r="F3933" s="10" t="s">
        <v>5924</v>
      </c>
      <c r="G3933" s="11">
        <v>868</v>
      </c>
      <c r="H3933" s="13"/>
      <c r="I3933" s="10" t="s">
        <v>99</v>
      </c>
      <c r="J3933" s="10" t="s">
        <v>1088</v>
      </c>
      <c r="K3933" s="47"/>
      <c r="L3933" s="47"/>
      <c r="M3933" s="10" t="s">
        <v>45</v>
      </c>
      <c r="N3933" s="10"/>
      <c r="O3933" s="12">
        <v>41437</v>
      </c>
      <c r="P3933" s="4" t="s">
        <v>8078</v>
      </c>
      <c r="Q3933" s="10" t="s">
        <v>2852</v>
      </c>
      <c r="R3933" s="10" t="s">
        <v>8088</v>
      </c>
      <c r="S3933" s="13" t="s">
        <v>20</v>
      </c>
    </row>
    <row r="3934" spans="1:19" ht="15" hidden="1" customHeight="1" x14ac:dyDescent="0.25">
      <c r="A3934" s="10">
        <v>681519</v>
      </c>
      <c r="B3934" s="10" t="s">
        <v>352</v>
      </c>
      <c r="C3934" s="10"/>
      <c r="D3934" s="10"/>
      <c r="E3934" s="10"/>
      <c r="F3934" s="10" t="s">
        <v>5925</v>
      </c>
      <c r="G3934" s="11">
        <v>627.29999999999995</v>
      </c>
      <c r="H3934" s="13"/>
      <c r="I3934" s="10">
        <v>10</v>
      </c>
      <c r="J3934" s="10" t="s">
        <v>5926</v>
      </c>
      <c r="K3934" s="47"/>
      <c r="L3934" s="47"/>
      <c r="M3934" s="10" t="s">
        <v>45</v>
      </c>
      <c r="N3934" s="10"/>
      <c r="O3934" s="12">
        <v>41437</v>
      </c>
      <c r="P3934" s="4" t="s">
        <v>8078</v>
      </c>
      <c r="Q3934" s="10" t="s">
        <v>75</v>
      </c>
      <c r="R3934" s="10" t="s">
        <v>8088</v>
      </c>
      <c r="S3934" s="13" t="s">
        <v>20</v>
      </c>
    </row>
    <row r="3935" spans="1:19" ht="15" hidden="1" customHeight="1" x14ac:dyDescent="0.25">
      <c r="A3935" s="10">
        <v>681520</v>
      </c>
      <c r="B3935" s="10" t="s">
        <v>352</v>
      </c>
      <c r="C3935" s="10"/>
      <c r="D3935" s="10"/>
      <c r="E3935" s="10"/>
      <c r="F3935" s="10" t="s">
        <v>5927</v>
      </c>
      <c r="G3935" s="11">
        <v>597</v>
      </c>
      <c r="H3935" s="13"/>
      <c r="I3935" s="10">
        <v>7</v>
      </c>
      <c r="J3935" s="10" t="s">
        <v>5928</v>
      </c>
      <c r="K3935" s="47"/>
      <c r="L3935" s="47"/>
      <c r="M3935" s="10" t="s">
        <v>45</v>
      </c>
      <c r="N3935" s="10"/>
      <c r="O3935" s="12">
        <v>41437</v>
      </c>
      <c r="P3935" s="4" t="s">
        <v>8078</v>
      </c>
      <c r="Q3935" s="10" t="s">
        <v>75</v>
      </c>
      <c r="R3935" s="10" t="s">
        <v>8088</v>
      </c>
      <c r="S3935" s="13" t="s">
        <v>20</v>
      </c>
    </row>
    <row r="3936" spans="1:19" ht="15" hidden="1" customHeight="1" x14ac:dyDescent="0.25">
      <c r="A3936" s="10">
        <v>681525</v>
      </c>
      <c r="B3936" s="10" t="s">
        <v>352</v>
      </c>
      <c r="C3936" s="10"/>
      <c r="D3936" s="10"/>
      <c r="E3936" s="10"/>
      <c r="F3936" s="10" t="s">
        <v>5929</v>
      </c>
      <c r="G3936" s="11">
        <v>707.3</v>
      </c>
      <c r="H3936" s="13"/>
      <c r="I3936" s="10">
        <v>14</v>
      </c>
      <c r="J3936" s="10" t="s">
        <v>5930</v>
      </c>
      <c r="K3936" s="47"/>
      <c r="L3936" s="47"/>
      <c r="M3936" s="10" t="s">
        <v>45</v>
      </c>
      <c r="N3936" s="10"/>
      <c r="O3936" s="12">
        <v>41437</v>
      </c>
      <c r="P3936" s="4" t="s">
        <v>8078</v>
      </c>
      <c r="Q3936" s="10" t="s">
        <v>75</v>
      </c>
      <c r="R3936" s="10" t="s">
        <v>8088</v>
      </c>
      <c r="S3936" s="13" t="s">
        <v>20</v>
      </c>
    </row>
    <row r="3937" spans="1:19" ht="15" hidden="1" customHeight="1" x14ac:dyDescent="0.25">
      <c r="A3937" s="10">
        <v>681526</v>
      </c>
      <c r="B3937" s="10" t="s">
        <v>352</v>
      </c>
      <c r="C3937" s="10"/>
      <c r="D3937" s="10"/>
      <c r="E3937" s="10"/>
      <c r="F3937" s="10" t="s">
        <v>5931</v>
      </c>
      <c r="G3937" s="11">
        <v>791.4</v>
      </c>
      <c r="H3937" s="13"/>
      <c r="I3937" s="10">
        <v>20</v>
      </c>
      <c r="J3937" s="10" t="s">
        <v>5932</v>
      </c>
      <c r="K3937" s="47"/>
      <c r="L3937" s="47"/>
      <c r="M3937" s="10" t="s">
        <v>45</v>
      </c>
      <c r="N3937" s="10"/>
      <c r="O3937" s="12">
        <v>41437</v>
      </c>
      <c r="P3937" s="4" t="s">
        <v>8078</v>
      </c>
      <c r="Q3937" s="10" t="s">
        <v>75</v>
      </c>
      <c r="R3937" s="10" t="s">
        <v>8088</v>
      </c>
      <c r="S3937" s="13" t="s">
        <v>20</v>
      </c>
    </row>
    <row r="3938" spans="1:19" ht="15" hidden="1" customHeight="1" x14ac:dyDescent="0.25">
      <c r="A3938" s="10">
        <v>681527</v>
      </c>
      <c r="B3938" s="10" t="s">
        <v>352</v>
      </c>
      <c r="C3938" s="10"/>
      <c r="D3938" s="10"/>
      <c r="E3938" s="10"/>
      <c r="F3938" s="10" t="s">
        <v>5933</v>
      </c>
      <c r="G3938" s="11">
        <v>845.4</v>
      </c>
      <c r="H3938" s="13"/>
      <c r="I3938" s="10">
        <v>20</v>
      </c>
      <c r="J3938" s="10" t="s">
        <v>5934</v>
      </c>
      <c r="K3938" s="47"/>
      <c r="L3938" s="47"/>
      <c r="M3938" s="10" t="s">
        <v>45</v>
      </c>
      <c r="N3938" s="10"/>
      <c r="O3938" s="12">
        <v>41437</v>
      </c>
      <c r="P3938" s="4" t="s">
        <v>8078</v>
      </c>
      <c r="Q3938" s="10" t="s">
        <v>75</v>
      </c>
      <c r="R3938" s="10" t="s">
        <v>8088</v>
      </c>
      <c r="S3938" s="13" t="s">
        <v>20</v>
      </c>
    </row>
    <row r="3939" spans="1:19" ht="15" hidden="1" customHeight="1" x14ac:dyDescent="0.25">
      <c r="A3939" s="10">
        <v>681567</v>
      </c>
      <c r="B3939" s="10" t="s">
        <v>64</v>
      </c>
      <c r="C3939" s="10"/>
      <c r="D3939" s="10"/>
      <c r="E3939" s="10"/>
      <c r="F3939" s="10" t="s">
        <v>5935</v>
      </c>
      <c r="G3939" s="11">
        <v>14162.5</v>
      </c>
      <c r="H3939" s="13"/>
      <c r="I3939" s="10">
        <v>12</v>
      </c>
      <c r="J3939" s="10" t="s">
        <v>5936</v>
      </c>
      <c r="K3939" s="47"/>
      <c r="L3939" s="47"/>
      <c r="M3939" s="10" t="s">
        <v>45</v>
      </c>
      <c r="N3939" s="10"/>
      <c r="O3939" s="12">
        <v>41437</v>
      </c>
      <c r="P3939" s="4" t="s">
        <v>8078</v>
      </c>
      <c r="Q3939" s="10" t="s">
        <v>42</v>
      </c>
      <c r="R3939" s="10" t="s">
        <v>8088</v>
      </c>
      <c r="S3939" s="13" t="s">
        <v>20</v>
      </c>
    </row>
    <row r="3940" spans="1:19" s="10" customFormat="1" ht="15" hidden="1" customHeight="1" x14ac:dyDescent="0.25">
      <c r="A3940" s="10">
        <v>628496</v>
      </c>
      <c r="B3940" s="10" t="s">
        <v>323</v>
      </c>
      <c r="C3940" s="76" t="s">
        <v>8317</v>
      </c>
      <c r="D3940" s="76"/>
      <c r="E3940" s="76"/>
      <c r="F3940" s="10" t="s">
        <v>802</v>
      </c>
      <c r="G3940" s="11">
        <v>858</v>
      </c>
      <c r="I3940" s="10">
        <v>12.75</v>
      </c>
      <c r="K3940" s="10">
        <v>14</v>
      </c>
      <c r="L3940" s="10">
        <v>2</v>
      </c>
      <c r="M3940" s="10" t="s">
        <v>18</v>
      </c>
      <c r="N3940" s="10">
        <v>727313</v>
      </c>
      <c r="O3940" s="12">
        <v>41192</v>
      </c>
      <c r="P3940" s="4" t="s">
        <v>8070</v>
      </c>
      <c r="Q3940" s="10" t="s">
        <v>39</v>
      </c>
      <c r="R3940" s="10" t="s">
        <v>8087</v>
      </c>
      <c r="S3940" s="10" t="s">
        <v>26</v>
      </c>
    </row>
    <row r="3941" spans="1:19" ht="15" hidden="1" customHeight="1" x14ac:dyDescent="0.25">
      <c r="A3941" s="10">
        <v>681693</v>
      </c>
      <c r="B3941" s="10" t="s">
        <v>371</v>
      </c>
      <c r="C3941" s="10"/>
      <c r="D3941" s="10"/>
      <c r="E3941" s="10"/>
      <c r="F3941" s="10" t="s">
        <v>5937</v>
      </c>
      <c r="G3941" s="11">
        <v>677.5</v>
      </c>
      <c r="H3941" s="47"/>
      <c r="I3941" s="10" t="s">
        <v>5938</v>
      </c>
      <c r="J3941" s="47"/>
      <c r="K3941" s="47"/>
      <c r="L3941" s="47"/>
      <c r="M3941" s="10" t="s">
        <v>45</v>
      </c>
      <c r="N3941" s="10"/>
      <c r="O3941" s="12">
        <v>41437</v>
      </c>
      <c r="P3941" s="4" t="s">
        <v>8078</v>
      </c>
      <c r="Q3941" s="10" t="s">
        <v>103</v>
      </c>
      <c r="R3941" s="10" t="s">
        <v>8088</v>
      </c>
      <c r="S3941" s="13" t="s">
        <v>20</v>
      </c>
    </row>
    <row r="3942" spans="1:19" ht="15" hidden="1" customHeight="1" x14ac:dyDescent="0.25">
      <c r="A3942" s="10">
        <v>671726</v>
      </c>
      <c r="B3942" s="10" t="s">
        <v>554</v>
      </c>
      <c r="C3942" s="10"/>
      <c r="D3942" s="10"/>
      <c r="E3942" s="10"/>
      <c r="F3942" s="10" t="s">
        <v>5253</v>
      </c>
      <c r="G3942" s="11">
        <v>1087.2</v>
      </c>
      <c r="H3942" s="13"/>
      <c r="I3942" s="10">
        <v>7.5</v>
      </c>
      <c r="J3942" s="47"/>
      <c r="K3942" s="10">
        <v>13</v>
      </c>
      <c r="L3942" s="10">
        <v>2</v>
      </c>
      <c r="M3942" s="10" t="s">
        <v>45</v>
      </c>
      <c r="N3942" s="10"/>
      <c r="O3942" s="12">
        <v>41396</v>
      </c>
      <c r="P3942" s="4" t="s">
        <v>8077</v>
      </c>
      <c r="Q3942" s="10" t="s">
        <v>3717</v>
      </c>
      <c r="R3942" s="10" t="s">
        <v>8088</v>
      </c>
      <c r="S3942" s="13" t="s">
        <v>20</v>
      </c>
    </row>
    <row r="3943" spans="1:19" ht="15" hidden="1" customHeight="1" x14ac:dyDescent="0.25">
      <c r="A3943" s="10">
        <v>650759</v>
      </c>
      <c r="B3943" s="10" t="s">
        <v>27</v>
      </c>
      <c r="C3943" s="10"/>
      <c r="D3943" s="10" t="s">
        <v>8556</v>
      </c>
      <c r="E3943" s="10"/>
      <c r="F3943" s="10" t="s">
        <v>28</v>
      </c>
      <c r="G3943" s="11">
        <v>2593.5</v>
      </c>
      <c r="H3943" s="47"/>
      <c r="I3943" s="10">
        <v>4</v>
      </c>
      <c r="J3943" s="47"/>
      <c r="K3943" s="10">
        <v>4</v>
      </c>
      <c r="L3943" s="10">
        <v>4</v>
      </c>
      <c r="M3943" s="10" t="s">
        <v>18</v>
      </c>
      <c r="N3943" s="10">
        <v>774427</v>
      </c>
      <c r="O3943" s="12">
        <v>41299</v>
      </c>
      <c r="P3943" s="4" t="s">
        <v>8073</v>
      </c>
      <c r="Q3943" s="10" t="s">
        <v>42</v>
      </c>
      <c r="R3943" s="47" t="s">
        <v>8087</v>
      </c>
      <c r="S3943" s="13" t="s">
        <v>20</v>
      </c>
    </row>
    <row r="3944" spans="1:19" s="10" customFormat="1" ht="15" hidden="1" customHeight="1" x14ac:dyDescent="0.25">
      <c r="A3944" s="10">
        <v>632512</v>
      </c>
      <c r="B3944" s="10" t="s">
        <v>323</v>
      </c>
      <c r="C3944" s="76" t="s">
        <v>8317</v>
      </c>
      <c r="D3944" s="76"/>
      <c r="E3944" s="76"/>
      <c r="F3944" s="10" t="s">
        <v>802</v>
      </c>
      <c r="G3944" s="11">
        <v>858</v>
      </c>
      <c r="I3944" s="10">
        <v>12.75</v>
      </c>
      <c r="K3944" s="10">
        <v>14</v>
      </c>
      <c r="L3944" s="10">
        <v>2</v>
      </c>
      <c r="M3944" s="10" t="s">
        <v>18</v>
      </c>
      <c r="N3944" s="10">
        <v>735789</v>
      </c>
      <c r="O3944" s="12">
        <v>41211</v>
      </c>
      <c r="P3944" s="4" t="s">
        <v>8070</v>
      </c>
      <c r="Q3944" s="10" t="s">
        <v>31</v>
      </c>
      <c r="R3944" s="10" t="s">
        <v>8087</v>
      </c>
      <c r="S3944" s="10" t="s">
        <v>26</v>
      </c>
    </row>
    <row r="3945" spans="1:19" ht="15" hidden="1" customHeight="1" x14ac:dyDescent="0.25">
      <c r="A3945" s="10">
        <v>649575</v>
      </c>
      <c r="B3945" s="10" t="s">
        <v>64</v>
      </c>
      <c r="C3945" s="10"/>
      <c r="D3945" s="10"/>
      <c r="E3945" s="10"/>
      <c r="F3945" s="10" t="s">
        <v>3324</v>
      </c>
      <c r="G3945" s="11">
        <v>1084</v>
      </c>
      <c r="H3945" s="13"/>
      <c r="I3945" s="10">
        <v>4.5</v>
      </c>
      <c r="J3945" s="47"/>
      <c r="K3945" s="10">
        <v>605</v>
      </c>
      <c r="L3945" s="10">
        <v>1.5</v>
      </c>
      <c r="M3945" s="10" t="s">
        <v>45</v>
      </c>
      <c r="N3945" s="10"/>
      <c r="O3945" s="12">
        <v>41310</v>
      </c>
      <c r="P3945" s="4" t="s">
        <v>8074</v>
      </c>
      <c r="Q3945" s="10" t="s">
        <v>103</v>
      </c>
      <c r="R3945" s="10" t="s">
        <v>8088</v>
      </c>
      <c r="S3945" s="13" t="s">
        <v>20</v>
      </c>
    </row>
    <row r="3946" spans="1:19" s="10" customFormat="1" ht="15" hidden="1" customHeight="1" x14ac:dyDescent="0.25">
      <c r="A3946" s="10">
        <v>632761</v>
      </c>
      <c r="B3946" s="10" t="s">
        <v>323</v>
      </c>
      <c r="C3946" s="76" t="s">
        <v>8317</v>
      </c>
      <c r="D3946" s="76"/>
      <c r="E3946" s="76"/>
      <c r="F3946" s="10" t="s">
        <v>802</v>
      </c>
      <c r="G3946" s="11">
        <v>858</v>
      </c>
      <c r="I3946" s="10">
        <v>12.75</v>
      </c>
      <c r="K3946" s="10">
        <v>14</v>
      </c>
      <c r="L3946" s="10">
        <v>2</v>
      </c>
      <c r="M3946" s="10" t="s">
        <v>18</v>
      </c>
      <c r="N3946" s="10">
        <v>736122</v>
      </c>
      <c r="O3946" s="12">
        <v>41211</v>
      </c>
      <c r="P3946" s="4" t="s">
        <v>8070</v>
      </c>
      <c r="Q3946" s="10" t="s">
        <v>31</v>
      </c>
      <c r="R3946" s="10" t="s">
        <v>8087</v>
      </c>
      <c r="S3946" s="10" t="s">
        <v>26</v>
      </c>
    </row>
    <row r="3947" spans="1:19" s="10" customFormat="1" ht="15" hidden="1" customHeight="1" x14ac:dyDescent="0.25">
      <c r="A3947" s="10">
        <v>640247</v>
      </c>
      <c r="B3947" s="10" t="s">
        <v>323</v>
      </c>
      <c r="C3947" s="76" t="s">
        <v>8317</v>
      </c>
      <c r="D3947" s="76"/>
      <c r="E3947" s="76"/>
      <c r="F3947" s="10" t="s">
        <v>802</v>
      </c>
      <c r="G3947" s="11">
        <v>858</v>
      </c>
      <c r="I3947" s="10">
        <v>12.75</v>
      </c>
      <c r="K3947" s="10">
        <v>14</v>
      </c>
      <c r="L3947" s="10">
        <v>2</v>
      </c>
      <c r="M3947" s="10" t="s">
        <v>18</v>
      </c>
      <c r="N3947" s="10">
        <v>752348</v>
      </c>
      <c r="O3947" s="12">
        <v>41247</v>
      </c>
      <c r="P3947" s="4" t="s">
        <v>8072</v>
      </c>
      <c r="Q3947" s="10" t="s">
        <v>52</v>
      </c>
      <c r="R3947" s="10" t="s">
        <v>8087</v>
      </c>
      <c r="S3947" s="10" t="s">
        <v>26</v>
      </c>
    </row>
    <row r="3948" spans="1:19" s="10" customFormat="1" ht="15" hidden="1" customHeight="1" x14ac:dyDescent="0.25">
      <c r="A3948" s="10">
        <v>632974</v>
      </c>
      <c r="B3948" s="10" t="s">
        <v>323</v>
      </c>
      <c r="C3948" s="76" t="s">
        <v>8317</v>
      </c>
      <c r="D3948" s="76"/>
      <c r="E3948" s="76"/>
      <c r="F3948" s="10" t="s">
        <v>1668</v>
      </c>
      <c r="G3948" s="11">
        <v>865.25</v>
      </c>
      <c r="I3948" s="10">
        <v>12.88</v>
      </c>
      <c r="K3948" s="10">
        <v>14</v>
      </c>
      <c r="L3948" s="10">
        <v>2</v>
      </c>
      <c r="M3948" s="10" t="s">
        <v>45</v>
      </c>
      <c r="O3948" s="12">
        <v>41227</v>
      </c>
      <c r="P3948" s="4" t="s">
        <v>8071</v>
      </c>
      <c r="Q3948" s="10" t="s">
        <v>25</v>
      </c>
      <c r="R3948" s="10" t="s">
        <v>8087</v>
      </c>
      <c r="S3948" s="10" t="s">
        <v>26</v>
      </c>
    </row>
    <row r="3949" spans="1:19" s="10" customFormat="1" ht="15" hidden="1" customHeight="1" x14ac:dyDescent="0.25">
      <c r="A3949" s="10">
        <v>641052</v>
      </c>
      <c r="B3949" s="10" t="s">
        <v>323</v>
      </c>
      <c r="C3949" s="76" t="s">
        <v>8317</v>
      </c>
      <c r="D3949" s="76"/>
      <c r="E3949" s="76"/>
      <c r="F3949" s="10" t="s">
        <v>1668</v>
      </c>
      <c r="G3949" s="11">
        <v>858</v>
      </c>
      <c r="I3949" s="10">
        <v>12.88</v>
      </c>
      <c r="K3949" s="10">
        <v>14</v>
      </c>
      <c r="L3949" s="10">
        <v>2</v>
      </c>
      <c r="M3949" s="10" t="s">
        <v>18</v>
      </c>
      <c r="N3949" s="10">
        <v>753999</v>
      </c>
      <c r="O3949" s="12">
        <v>41250</v>
      </c>
      <c r="P3949" s="4" t="s">
        <v>8072</v>
      </c>
      <c r="Q3949" s="10" t="s">
        <v>52</v>
      </c>
      <c r="R3949" s="10" t="s">
        <v>8087</v>
      </c>
      <c r="S3949" s="10" t="s">
        <v>26</v>
      </c>
    </row>
    <row r="3950" spans="1:19" s="10" customFormat="1" ht="15" hidden="1" customHeight="1" x14ac:dyDescent="0.25">
      <c r="A3950" s="10">
        <v>695950</v>
      </c>
      <c r="B3950" s="10" t="s">
        <v>128</v>
      </c>
      <c r="C3950" s="76" t="s">
        <v>8317</v>
      </c>
      <c r="D3950" s="76"/>
      <c r="E3950" s="76"/>
      <c r="F3950" s="10" t="s">
        <v>7024</v>
      </c>
      <c r="G3950" s="10">
        <v>931</v>
      </c>
      <c r="I3950" s="10">
        <v>8</v>
      </c>
      <c r="J3950" s="10">
        <v>0</v>
      </c>
      <c r="K3950" s="10">
        <v>10</v>
      </c>
      <c r="L3950" s="10">
        <v>1</v>
      </c>
      <c r="M3950" s="10" t="s">
        <v>45</v>
      </c>
      <c r="O3950" s="12">
        <v>41499</v>
      </c>
      <c r="P3950" s="4" t="s">
        <v>8080</v>
      </c>
      <c r="Q3950" s="10" t="s">
        <v>253</v>
      </c>
      <c r="R3950" s="10" t="s">
        <v>8088</v>
      </c>
      <c r="S3950" s="10" t="s">
        <v>26</v>
      </c>
    </row>
    <row r="3951" spans="1:19" ht="15" hidden="1" customHeight="1" x14ac:dyDescent="0.25">
      <c r="A3951" s="10">
        <v>681774</v>
      </c>
      <c r="B3951" s="10" t="s">
        <v>401</v>
      </c>
      <c r="C3951" s="10"/>
      <c r="D3951" s="10"/>
      <c r="E3951" s="10"/>
      <c r="F3951" s="10" t="s">
        <v>5942</v>
      </c>
      <c r="G3951" s="11">
        <v>2338</v>
      </c>
      <c r="H3951" s="13"/>
      <c r="I3951" s="10" t="s">
        <v>283</v>
      </c>
      <c r="J3951" s="10">
        <v>12</v>
      </c>
      <c r="K3951" s="10" t="s">
        <v>5943</v>
      </c>
      <c r="L3951" s="47"/>
      <c r="M3951" s="10" t="s">
        <v>45</v>
      </c>
      <c r="N3951" s="10"/>
      <c r="O3951" s="12">
        <v>41438</v>
      </c>
      <c r="P3951" s="4" t="s">
        <v>8078</v>
      </c>
      <c r="Q3951" s="10" t="s">
        <v>25</v>
      </c>
      <c r="R3951" s="10" t="s">
        <v>8088</v>
      </c>
      <c r="S3951" s="13" t="s">
        <v>20</v>
      </c>
    </row>
    <row r="3952" spans="1:19" ht="15" hidden="1" customHeight="1" x14ac:dyDescent="0.25">
      <c r="A3952" s="10">
        <v>681845</v>
      </c>
      <c r="B3952" s="10" t="s">
        <v>136</v>
      </c>
      <c r="C3952" s="10"/>
      <c r="D3952" s="10"/>
      <c r="E3952" s="10"/>
      <c r="F3952" s="10" t="s">
        <v>5944</v>
      </c>
      <c r="G3952" s="11">
        <v>78400</v>
      </c>
      <c r="H3952" s="47"/>
      <c r="I3952" s="10" t="s">
        <v>5945</v>
      </c>
      <c r="J3952" s="10">
        <v>7</v>
      </c>
      <c r="K3952" s="10">
        <v>3</v>
      </c>
      <c r="L3952" s="47"/>
      <c r="M3952" s="10" t="s">
        <v>45</v>
      </c>
      <c r="N3952" s="10"/>
      <c r="O3952" s="12">
        <v>41438</v>
      </c>
      <c r="P3952" s="4" t="s">
        <v>8078</v>
      </c>
      <c r="Q3952" s="10" t="s">
        <v>169</v>
      </c>
      <c r="R3952" s="10" t="s">
        <v>8088</v>
      </c>
      <c r="S3952" s="13" t="s">
        <v>20</v>
      </c>
    </row>
    <row r="3953" spans="1:19" ht="15" hidden="1" customHeight="1" x14ac:dyDescent="0.25">
      <c r="A3953" s="10">
        <v>681889</v>
      </c>
      <c r="B3953" s="10" t="s">
        <v>371</v>
      </c>
      <c r="C3953" s="10"/>
      <c r="D3953" s="10"/>
      <c r="E3953" s="10"/>
      <c r="F3953" s="10" t="s">
        <v>5946</v>
      </c>
      <c r="G3953" s="11">
        <v>4152</v>
      </c>
      <c r="H3953" s="13"/>
      <c r="I3953" s="10">
        <v>8</v>
      </c>
      <c r="J3953" s="10" t="s">
        <v>5947</v>
      </c>
      <c r="K3953" s="47"/>
      <c r="L3953" s="47"/>
      <c r="M3953" s="10" t="s">
        <v>45</v>
      </c>
      <c r="N3953" s="10"/>
      <c r="O3953" s="12">
        <v>41438</v>
      </c>
      <c r="P3953" s="4" t="s">
        <v>8078</v>
      </c>
      <c r="Q3953" s="10" t="s">
        <v>103</v>
      </c>
      <c r="R3953" s="10" t="s">
        <v>8088</v>
      </c>
      <c r="S3953" s="13" t="s">
        <v>20</v>
      </c>
    </row>
    <row r="3954" spans="1:19" ht="15" hidden="1" customHeight="1" x14ac:dyDescent="0.25">
      <c r="A3954" s="10">
        <v>681899</v>
      </c>
      <c r="B3954" s="10" t="s">
        <v>371</v>
      </c>
      <c r="C3954" s="10"/>
      <c r="D3954" s="10"/>
      <c r="E3954" s="10"/>
      <c r="F3954" s="10" t="s">
        <v>5948</v>
      </c>
      <c r="G3954" s="11">
        <v>3645</v>
      </c>
      <c r="H3954" s="13"/>
      <c r="I3954" s="10">
        <v>9</v>
      </c>
      <c r="J3954" s="10" t="s">
        <v>5949</v>
      </c>
      <c r="K3954" s="47"/>
      <c r="L3954" s="47"/>
      <c r="M3954" s="10" t="s">
        <v>45</v>
      </c>
      <c r="N3954" s="10"/>
      <c r="O3954" s="12">
        <v>41438</v>
      </c>
      <c r="P3954" s="4" t="s">
        <v>8078</v>
      </c>
      <c r="Q3954" s="10" t="s">
        <v>103</v>
      </c>
      <c r="R3954" s="10" t="s">
        <v>8088</v>
      </c>
      <c r="S3954" s="13" t="s">
        <v>20</v>
      </c>
    </row>
    <row r="3955" spans="1:19" ht="15" hidden="1" customHeight="1" x14ac:dyDescent="0.25">
      <c r="A3955" s="10">
        <v>681911</v>
      </c>
      <c r="B3955" s="10" t="s">
        <v>371</v>
      </c>
      <c r="C3955" s="10"/>
      <c r="D3955" s="10"/>
      <c r="E3955" s="10"/>
      <c r="F3955" s="10" t="s">
        <v>5950</v>
      </c>
      <c r="G3955" s="11">
        <v>4465</v>
      </c>
      <c r="H3955" s="13"/>
      <c r="I3955" s="10">
        <v>9</v>
      </c>
      <c r="J3955" s="10" t="s">
        <v>5951</v>
      </c>
      <c r="K3955" s="47"/>
      <c r="L3955" s="47"/>
      <c r="M3955" s="10" t="s">
        <v>45</v>
      </c>
      <c r="N3955" s="10"/>
      <c r="O3955" s="12">
        <v>41438</v>
      </c>
      <c r="P3955" s="4" t="s">
        <v>8078</v>
      </c>
      <c r="Q3955" s="10" t="s">
        <v>103</v>
      </c>
      <c r="R3955" s="10" t="s">
        <v>8088</v>
      </c>
      <c r="S3955" s="13" t="s">
        <v>20</v>
      </c>
    </row>
    <row r="3956" spans="1:19" ht="15" hidden="1" customHeight="1" x14ac:dyDescent="0.25">
      <c r="A3956" s="10">
        <v>681912</v>
      </c>
      <c r="B3956" s="10" t="s">
        <v>371</v>
      </c>
      <c r="C3956" s="10"/>
      <c r="D3956" s="10"/>
      <c r="E3956" s="10"/>
      <c r="F3956" s="10" t="s">
        <v>5952</v>
      </c>
      <c r="G3956" s="11">
        <v>1778</v>
      </c>
      <c r="H3956" s="13"/>
      <c r="I3956" s="10">
        <v>10</v>
      </c>
      <c r="J3956" s="10" t="s">
        <v>5949</v>
      </c>
      <c r="K3956" s="47"/>
      <c r="L3956" s="47"/>
      <c r="M3956" s="10" t="s">
        <v>45</v>
      </c>
      <c r="N3956" s="10"/>
      <c r="O3956" s="12">
        <v>41438</v>
      </c>
      <c r="P3956" s="4" t="s">
        <v>8078</v>
      </c>
      <c r="Q3956" s="10" t="s">
        <v>103</v>
      </c>
      <c r="R3956" s="10" t="s">
        <v>8088</v>
      </c>
      <c r="S3956" s="13" t="s">
        <v>20</v>
      </c>
    </row>
    <row r="3957" spans="1:19" ht="15" hidden="1" customHeight="1" x14ac:dyDescent="0.25">
      <c r="A3957" s="10">
        <v>681914</v>
      </c>
      <c r="B3957" s="10" t="s">
        <v>371</v>
      </c>
      <c r="C3957" s="10"/>
      <c r="D3957" s="10"/>
      <c r="E3957" s="10"/>
      <c r="F3957" s="10" t="s">
        <v>5953</v>
      </c>
      <c r="G3957" s="11">
        <v>1828.5</v>
      </c>
      <c r="H3957" s="13"/>
      <c r="I3957" s="10">
        <v>10</v>
      </c>
      <c r="J3957" s="10" t="s">
        <v>5954</v>
      </c>
      <c r="K3957" s="47"/>
      <c r="L3957" s="47"/>
      <c r="M3957" s="10" t="s">
        <v>45</v>
      </c>
      <c r="N3957" s="10"/>
      <c r="O3957" s="12">
        <v>41438</v>
      </c>
      <c r="P3957" s="4" t="s">
        <v>8078</v>
      </c>
      <c r="Q3957" s="10" t="s">
        <v>103</v>
      </c>
      <c r="R3957" s="10" t="s">
        <v>8088</v>
      </c>
      <c r="S3957" s="13" t="s">
        <v>20</v>
      </c>
    </row>
    <row r="3958" spans="1:19" ht="15" hidden="1" customHeight="1" x14ac:dyDescent="0.25">
      <c r="A3958" s="10">
        <v>681915</v>
      </c>
      <c r="B3958" s="10" t="s">
        <v>374</v>
      </c>
      <c r="C3958" s="10"/>
      <c r="D3958" s="10"/>
      <c r="E3958" s="10"/>
      <c r="F3958" s="10" t="s">
        <v>5955</v>
      </c>
      <c r="G3958" s="11">
        <v>1198</v>
      </c>
      <c r="H3958" s="13"/>
      <c r="I3958" s="10">
        <v>33</v>
      </c>
      <c r="J3958" s="10" t="s">
        <v>5956</v>
      </c>
      <c r="K3958" s="47"/>
      <c r="L3958" s="47"/>
      <c r="M3958" s="10" t="s">
        <v>45</v>
      </c>
      <c r="N3958" s="10"/>
      <c r="O3958" s="12">
        <v>41438</v>
      </c>
      <c r="P3958" s="4" t="s">
        <v>8078</v>
      </c>
      <c r="Q3958" s="10" t="s">
        <v>47</v>
      </c>
      <c r="R3958" s="10" t="s">
        <v>8088</v>
      </c>
      <c r="S3958" s="13" t="s">
        <v>20</v>
      </c>
    </row>
    <row r="3959" spans="1:19" ht="15" hidden="1" customHeight="1" x14ac:dyDescent="0.25">
      <c r="A3959" s="10">
        <v>681917</v>
      </c>
      <c r="B3959" s="10" t="s">
        <v>371</v>
      </c>
      <c r="C3959" s="10"/>
      <c r="D3959" s="10"/>
      <c r="E3959" s="10"/>
      <c r="F3959" s="10" t="s">
        <v>5957</v>
      </c>
      <c r="G3959" s="11">
        <v>2233.5</v>
      </c>
      <c r="H3959" s="13"/>
      <c r="I3959" s="10">
        <v>12</v>
      </c>
      <c r="J3959" s="10" t="s">
        <v>5958</v>
      </c>
      <c r="K3959" s="47"/>
      <c r="L3959" s="47"/>
      <c r="M3959" s="10" t="s">
        <v>45</v>
      </c>
      <c r="N3959" s="10"/>
      <c r="O3959" s="12">
        <v>41438</v>
      </c>
      <c r="P3959" s="4" t="s">
        <v>8078</v>
      </c>
      <c r="Q3959" s="10" t="s">
        <v>103</v>
      </c>
      <c r="R3959" s="10" t="s">
        <v>8088</v>
      </c>
      <c r="S3959" s="13" t="s">
        <v>20</v>
      </c>
    </row>
    <row r="3960" spans="1:19" ht="15" hidden="1" customHeight="1" x14ac:dyDescent="0.25">
      <c r="A3960" s="10">
        <v>681919</v>
      </c>
      <c r="B3960" s="10" t="s">
        <v>371</v>
      </c>
      <c r="C3960" s="10"/>
      <c r="D3960" s="10"/>
      <c r="E3960" s="10"/>
      <c r="F3960" s="10" t="s">
        <v>5959</v>
      </c>
      <c r="G3960" s="11">
        <v>665.75</v>
      </c>
      <c r="H3960" s="47"/>
      <c r="I3960" s="10">
        <v>12</v>
      </c>
      <c r="J3960" s="10" t="s">
        <v>5960</v>
      </c>
      <c r="K3960" s="47"/>
      <c r="L3960" s="47"/>
      <c r="M3960" s="10" t="s">
        <v>45</v>
      </c>
      <c r="N3960" s="10"/>
      <c r="O3960" s="12">
        <v>41438</v>
      </c>
      <c r="P3960" s="4" t="s">
        <v>8078</v>
      </c>
      <c r="Q3960" s="10" t="s">
        <v>103</v>
      </c>
      <c r="R3960" s="10" t="s">
        <v>8088</v>
      </c>
      <c r="S3960" s="13" t="s">
        <v>20</v>
      </c>
    </row>
    <row r="3961" spans="1:19" ht="15" hidden="1" customHeight="1" x14ac:dyDescent="0.25">
      <c r="A3961" s="10">
        <v>681920</v>
      </c>
      <c r="B3961" s="10" t="s">
        <v>371</v>
      </c>
      <c r="C3961" s="10"/>
      <c r="D3961" s="10"/>
      <c r="E3961" s="10"/>
      <c r="F3961" s="10" t="s">
        <v>5961</v>
      </c>
      <c r="G3961" s="11">
        <v>834.75</v>
      </c>
      <c r="H3961" s="13"/>
      <c r="I3961" s="10">
        <v>14</v>
      </c>
      <c r="J3961" s="10" t="s">
        <v>5962</v>
      </c>
      <c r="K3961" s="47"/>
      <c r="L3961" s="47"/>
      <c r="M3961" s="10" t="s">
        <v>45</v>
      </c>
      <c r="N3961" s="10"/>
      <c r="O3961" s="12">
        <v>41438</v>
      </c>
      <c r="P3961" s="4" t="s">
        <v>8078</v>
      </c>
      <c r="Q3961" s="10" t="s">
        <v>103</v>
      </c>
      <c r="R3961" s="10" t="s">
        <v>8088</v>
      </c>
      <c r="S3961" s="13" t="s">
        <v>20</v>
      </c>
    </row>
    <row r="3962" spans="1:19" ht="15" hidden="1" customHeight="1" x14ac:dyDescent="0.25">
      <c r="A3962" s="10">
        <v>681921</v>
      </c>
      <c r="B3962" s="10" t="s">
        <v>371</v>
      </c>
      <c r="C3962" s="10"/>
      <c r="D3962" s="10"/>
      <c r="E3962" s="10"/>
      <c r="F3962" s="10" t="s">
        <v>5963</v>
      </c>
      <c r="G3962" s="11">
        <v>757.75</v>
      </c>
      <c r="H3962" s="13"/>
      <c r="I3962" s="10">
        <v>12</v>
      </c>
      <c r="J3962" s="10" t="s">
        <v>5962</v>
      </c>
      <c r="K3962" s="47"/>
      <c r="L3962" s="47"/>
      <c r="M3962" s="10" t="s">
        <v>45</v>
      </c>
      <c r="N3962" s="10"/>
      <c r="O3962" s="12">
        <v>41438</v>
      </c>
      <c r="P3962" s="4" t="s">
        <v>8078</v>
      </c>
      <c r="Q3962" s="10" t="s">
        <v>103</v>
      </c>
      <c r="R3962" s="10" t="s">
        <v>8088</v>
      </c>
      <c r="S3962" s="13" t="s">
        <v>20</v>
      </c>
    </row>
    <row r="3963" spans="1:19" ht="15" hidden="1" customHeight="1" x14ac:dyDescent="0.25">
      <c r="A3963" s="10">
        <v>681923</v>
      </c>
      <c r="B3963" s="10" t="s">
        <v>371</v>
      </c>
      <c r="C3963" s="10"/>
      <c r="D3963" s="10"/>
      <c r="E3963" s="10"/>
      <c r="F3963" s="10" t="s">
        <v>5964</v>
      </c>
      <c r="G3963" s="11">
        <v>750.5</v>
      </c>
      <c r="H3963" s="13"/>
      <c r="I3963" s="10">
        <v>14</v>
      </c>
      <c r="J3963" s="10" t="s">
        <v>5960</v>
      </c>
      <c r="K3963" s="47"/>
      <c r="L3963" s="47"/>
      <c r="M3963" s="10" t="s">
        <v>45</v>
      </c>
      <c r="N3963" s="10"/>
      <c r="O3963" s="12">
        <v>41438</v>
      </c>
      <c r="P3963" s="4" t="s">
        <v>8078</v>
      </c>
      <c r="Q3963" s="10" t="s">
        <v>103</v>
      </c>
      <c r="R3963" s="10" t="s">
        <v>8088</v>
      </c>
      <c r="S3963" s="13" t="s">
        <v>20</v>
      </c>
    </row>
    <row r="3964" spans="1:19" s="10" customFormat="1" ht="15" hidden="1" customHeight="1" x14ac:dyDescent="0.25">
      <c r="A3964" s="10">
        <v>695952</v>
      </c>
      <c r="B3964" s="10" t="s">
        <v>128</v>
      </c>
      <c r="C3964" s="76" t="s">
        <v>8317</v>
      </c>
      <c r="D3964" s="76"/>
      <c r="E3964" s="76"/>
      <c r="F3964" s="10" t="s">
        <v>7025</v>
      </c>
      <c r="G3964" s="10">
        <v>1252</v>
      </c>
      <c r="I3964" s="10">
        <v>9</v>
      </c>
      <c r="J3964" s="10">
        <v>0</v>
      </c>
      <c r="K3964" s="10">
        <v>12</v>
      </c>
      <c r="L3964" s="10">
        <v>1</v>
      </c>
      <c r="M3964" s="10" t="s">
        <v>45</v>
      </c>
      <c r="O3964" s="12">
        <v>41499</v>
      </c>
      <c r="P3964" s="4" t="s">
        <v>8080</v>
      </c>
      <c r="Q3964" s="10" t="s">
        <v>253</v>
      </c>
      <c r="R3964" s="10" t="s">
        <v>8088</v>
      </c>
      <c r="S3964" s="10" t="s">
        <v>26</v>
      </c>
    </row>
    <row r="3965" spans="1:19" s="10" customFormat="1" ht="15" hidden="1" customHeight="1" x14ac:dyDescent="0.25">
      <c r="A3965" s="10">
        <v>637454</v>
      </c>
      <c r="B3965" s="10" t="s">
        <v>2137</v>
      </c>
      <c r="C3965" s="76" t="s">
        <v>8317</v>
      </c>
      <c r="D3965" s="76"/>
      <c r="E3965" s="76"/>
      <c r="F3965" s="10" t="s">
        <v>2138</v>
      </c>
      <c r="G3965" s="11">
        <v>2541.6</v>
      </c>
      <c r="I3965" s="10">
        <v>9</v>
      </c>
      <c r="K3965" s="10">
        <v>12</v>
      </c>
      <c r="L3965" s="10">
        <v>2</v>
      </c>
      <c r="M3965" s="10" t="s">
        <v>45</v>
      </c>
      <c r="O3965" s="12">
        <v>41248</v>
      </c>
      <c r="P3965" s="4" t="s">
        <v>8072</v>
      </c>
      <c r="Q3965" s="10" t="s">
        <v>75</v>
      </c>
      <c r="R3965" s="10" t="s">
        <v>8088</v>
      </c>
      <c r="S3965" s="10" t="s">
        <v>26</v>
      </c>
    </row>
    <row r="3966" spans="1:19" ht="15" hidden="1" customHeight="1" x14ac:dyDescent="0.25">
      <c r="A3966" s="10">
        <v>682026</v>
      </c>
      <c r="B3966" s="10" t="s">
        <v>352</v>
      </c>
      <c r="C3966" s="10"/>
      <c r="D3966" s="10"/>
      <c r="E3966" s="10"/>
      <c r="F3966" s="10" t="s">
        <v>5968</v>
      </c>
      <c r="G3966" s="11">
        <v>6964.8</v>
      </c>
      <c r="H3966" s="13"/>
      <c r="I3966" s="10" t="s">
        <v>151</v>
      </c>
      <c r="J3966" s="10" t="s">
        <v>5969</v>
      </c>
      <c r="K3966" s="47"/>
      <c r="L3966" s="47"/>
      <c r="M3966" s="10" t="s">
        <v>45</v>
      </c>
      <c r="N3966" s="10"/>
      <c r="O3966" s="12">
        <v>41438</v>
      </c>
      <c r="P3966" s="4" t="s">
        <v>8078</v>
      </c>
      <c r="Q3966" s="10" t="s">
        <v>75</v>
      </c>
      <c r="R3966" s="10" t="s">
        <v>8088</v>
      </c>
      <c r="S3966" s="13" t="s">
        <v>20</v>
      </c>
    </row>
    <row r="3967" spans="1:19" s="10" customFormat="1" ht="15" hidden="1" customHeight="1" x14ac:dyDescent="0.25">
      <c r="A3967" s="10">
        <v>706334</v>
      </c>
      <c r="B3967" s="10" t="s">
        <v>337</v>
      </c>
      <c r="C3967" s="76" t="s">
        <v>8318</v>
      </c>
      <c r="D3967" s="76"/>
      <c r="E3967" s="76"/>
      <c r="F3967" s="10" t="s">
        <v>7995</v>
      </c>
      <c r="G3967" s="10">
        <v>1599.84</v>
      </c>
      <c r="I3967" s="10">
        <v>10</v>
      </c>
      <c r="J3967" s="10">
        <v>0</v>
      </c>
      <c r="K3967" s="10">
        <v>15</v>
      </c>
      <c r="L3967" s="10">
        <v>1.5</v>
      </c>
      <c r="M3967" s="10" t="s">
        <v>18</v>
      </c>
      <c r="N3967" s="10">
        <v>893181</v>
      </c>
      <c r="O3967" s="12">
        <v>41529</v>
      </c>
      <c r="P3967" s="4" t="s">
        <v>8081</v>
      </c>
      <c r="Q3967" s="10" t="s">
        <v>31</v>
      </c>
      <c r="R3967" s="10" t="s">
        <v>8087</v>
      </c>
      <c r="S3967" s="10" t="s">
        <v>26</v>
      </c>
    </row>
    <row r="3968" spans="1:19" s="10" customFormat="1" ht="15" hidden="1" customHeight="1" x14ac:dyDescent="0.25">
      <c r="A3968" s="10">
        <v>632565</v>
      </c>
      <c r="B3968" s="10" t="s">
        <v>144</v>
      </c>
      <c r="C3968" s="76" t="s">
        <v>8318</v>
      </c>
      <c r="D3968" s="76"/>
      <c r="E3968" s="76"/>
      <c r="F3968" s="10" t="s">
        <v>1618</v>
      </c>
      <c r="G3968" s="11">
        <v>0</v>
      </c>
      <c r="I3968" s="10">
        <v>10</v>
      </c>
      <c r="K3968" s="10">
        <v>12</v>
      </c>
      <c r="L3968" s="10">
        <v>4</v>
      </c>
      <c r="M3968" s="10" t="s">
        <v>45</v>
      </c>
      <c r="O3968" s="12">
        <v>41225</v>
      </c>
      <c r="P3968" s="4" t="s">
        <v>8071</v>
      </c>
      <c r="Q3968" s="10" t="s">
        <v>58</v>
      </c>
      <c r="R3968" s="10" t="s">
        <v>8088</v>
      </c>
      <c r="S3968" s="10" t="s">
        <v>26</v>
      </c>
    </row>
    <row r="3969" spans="1:19" ht="15" hidden="1" customHeight="1" x14ac:dyDescent="0.25">
      <c r="A3969" s="10">
        <v>682105</v>
      </c>
      <c r="B3969" s="10" t="s">
        <v>838</v>
      </c>
      <c r="C3969" s="10"/>
      <c r="D3969" s="10"/>
      <c r="E3969" s="10"/>
      <c r="F3969" s="10" t="s">
        <v>5972</v>
      </c>
      <c r="G3969" s="11">
        <v>6510</v>
      </c>
      <c r="H3969" s="13"/>
      <c r="I3969" s="10">
        <v>12</v>
      </c>
      <c r="J3969" s="10" t="s">
        <v>5973</v>
      </c>
      <c r="K3969" s="47"/>
      <c r="L3969" s="47"/>
      <c r="M3969" s="10" t="s">
        <v>45</v>
      </c>
      <c r="N3969" s="10"/>
      <c r="O3969" s="12">
        <v>41438</v>
      </c>
      <c r="P3969" s="4" t="s">
        <v>8078</v>
      </c>
      <c r="Q3969" s="10" t="s">
        <v>71</v>
      </c>
      <c r="R3969" s="10" t="s">
        <v>8088</v>
      </c>
      <c r="S3969" s="13" t="s">
        <v>20</v>
      </c>
    </row>
    <row r="3970" spans="1:19" ht="15" hidden="1" customHeight="1" x14ac:dyDescent="0.25">
      <c r="A3970" s="10">
        <v>682132</v>
      </c>
      <c r="B3970" s="10" t="s">
        <v>97</v>
      </c>
      <c r="C3970" s="10"/>
      <c r="D3970" s="10"/>
      <c r="E3970" s="10"/>
      <c r="F3970" s="10" t="s">
        <v>5974</v>
      </c>
      <c r="G3970" s="11">
        <v>0</v>
      </c>
      <c r="H3970" s="13"/>
      <c r="I3970" s="10">
        <v>3.5</v>
      </c>
      <c r="J3970" s="47"/>
      <c r="K3970" s="10">
        <v>5</v>
      </c>
      <c r="L3970" s="10">
        <v>2</v>
      </c>
      <c r="M3970" s="10" t="s">
        <v>45</v>
      </c>
      <c r="N3970" s="10"/>
      <c r="O3970" s="12">
        <v>41438</v>
      </c>
      <c r="P3970" s="4" t="s">
        <v>8078</v>
      </c>
      <c r="Q3970" s="10" t="s">
        <v>75</v>
      </c>
      <c r="R3970" s="10" t="s">
        <v>8088</v>
      </c>
      <c r="S3970" s="13" t="s">
        <v>20</v>
      </c>
    </row>
    <row r="3971" spans="1:19" ht="15" hidden="1" customHeight="1" x14ac:dyDescent="0.25">
      <c r="A3971" s="10">
        <v>682140</v>
      </c>
      <c r="B3971" s="10" t="s">
        <v>64</v>
      </c>
      <c r="C3971" s="10"/>
      <c r="D3971" s="10"/>
      <c r="E3971" s="10"/>
      <c r="F3971" s="10" t="s">
        <v>5975</v>
      </c>
      <c r="G3971" s="11">
        <v>932</v>
      </c>
      <c r="H3971" s="13"/>
      <c r="I3971" s="10">
        <v>6.25</v>
      </c>
      <c r="J3971" s="10" t="s">
        <v>5976</v>
      </c>
      <c r="K3971" s="47"/>
      <c r="L3971" s="47"/>
      <c r="M3971" s="10" t="s">
        <v>45</v>
      </c>
      <c r="N3971" s="10"/>
      <c r="O3971" s="12">
        <v>41438</v>
      </c>
      <c r="P3971" s="4" t="s">
        <v>8078</v>
      </c>
      <c r="Q3971" s="10" t="s">
        <v>29</v>
      </c>
      <c r="R3971" s="10" t="s">
        <v>8088</v>
      </c>
      <c r="S3971" s="13" t="s">
        <v>20</v>
      </c>
    </row>
    <row r="3972" spans="1:19" s="10" customFormat="1" ht="15" hidden="1" customHeight="1" x14ac:dyDescent="0.25">
      <c r="A3972" s="10">
        <v>698618</v>
      </c>
      <c r="B3972" s="10" t="s">
        <v>272</v>
      </c>
      <c r="C3972" s="76" t="s">
        <v>8319</v>
      </c>
      <c r="D3972" s="76"/>
      <c r="E3972" s="76"/>
      <c r="F3972" s="10" t="s">
        <v>7302</v>
      </c>
      <c r="G3972" s="10">
        <v>5107.1400000000003</v>
      </c>
      <c r="I3972" s="10">
        <v>10</v>
      </c>
      <c r="J3972" s="10">
        <v>0</v>
      </c>
      <c r="K3972" s="10">
        <v>16.2</v>
      </c>
      <c r="L3972" s="10">
        <v>4</v>
      </c>
      <c r="M3972" s="10" t="s">
        <v>45</v>
      </c>
      <c r="O3972" s="12">
        <v>41509</v>
      </c>
      <c r="P3972" s="4" t="s">
        <v>8080</v>
      </c>
      <c r="Q3972" s="10" t="s">
        <v>164</v>
      </c>
      <c r="R3972" s="10" t="s">
        <v>8088</v>
      </c>
      <c r="S3972" s="10" t="s">
        <v>26</v>
      </c>
    </row>
    <row r="3973" spans="1:19" s="10" customFormat="1" ht="15" hidden="1" customHeight="1" x14ac:dyDescent="0.25">
      <c r="A3973" s="10">
        <v>649989</v>
      </c>
      <c r="B3973" s="10" t="s">
        <v>551</v>
      </c>
      <c r="C3973" s="76" t="s">
        <v>8319</v>
      </c>
      <c r="D3973" s="76"/>
      <c r="E3973" s="76"/>
      <c r="F3973" s="10" t="s">
        <v>3370</v>
      </c>
      <c r="G3973" s="11">
        <v>0</v>
      </c>
      <c r="I3973" s="10">
        <v>11</v>
      </c>
      <c r="J3973" s="10">
        <v>0</v>
      </c>
      <c r="K3973" s="10">
        <v>6.75</v>
      </c>
      <c r="L3973" s="10">
        <v>4</v>
      </c>
      <c r="M3973" s="10" t="s">
        <v>45</v>
      </c>
      <c r="O3973" s="12">
        <v>41311</v>
      </c>
      <c r="P3973" s="4" t="s">
        <v>8074</v>
      </c>
      <c r="Q3973" s="10" t="s">
        <v>75</v>
      </c>
      <c r="R3973" s="10" t="s">
        <v>8088</v>
      </c>
      <c r="S3973" s="10" t="s">
        <v>26</v>
      </c>
    </row>
    <row r="3974" spans="1:19" ht="15" hidden="1" customHeight="1" x14ac:dyDescent="0.25">
      <c r="A3974" s="10">
        <v>682326</v>
      </c>
      <c r="B3974" s="10" t="s">
        <v>770</v>
      </c>
      <c r="C3974" s="10"/>
      <c r="D3974" s="10"/>
      <c r="E3974" s="10"/>
      <c r="F3974" s="10" t="s">
        <v>5979</v>
      </c>
      <c r="G3974" s="11">
        <v>724</v>
      </c>
      <c r="H3974" s="47"/>
      <c r="I3974" s="10" t="s">
        <v>5980</v>
      </c>
      <c r="J3974" s="10">
        <v>5.25</v>
      </c>
      <c r="K3974" s="10" t="s">
        <v>5981</v>
      </c>
      <c r="L3974" s="47"/>
      <c r="M3974" s="10" t="s">
        <v>45</v>
      </c>
      <c r="N3974" s="10"/>
      <c r="O3974" s="12">
        <v>41439</v>
      </c>
      <c r="P3974" s="4" t="s">
        <v>8078</v>
      </c>
      <c r="Q3974" s="10" t="s">
        <v>31</v>
      </c>
      <c r="R3974" s="10" t="s">
        <v>8088</v>
      </c>
      <c r="S3974" s="13" t="s">
        <v>20</v>
      </c>
    </row>
    <row r="3975" spans="1:19" s="10" customFormat="1" ht="15" hidden="1" customHeight="1" x14ac:dyDescent="0.25">
      <c r="A3975" s="10">
        <v>649975</v>
      </c>
      <c r="B3975" s="10" t="s">
        <v>551</v>
      </c>
      <c r="C3975" s="76" t="s">
        <v>8319</v>
      </c>
      <c r="D3975" s="76"/>
      <c r="E3975" s="76"/>
      <c r="F3975" s="10" t="s">
        <v>3369</v>
      </c>
      <c r="G3975" s="11">
        <v>0</v>
      </c>
      <c r="I3975" s="10">
        <v>11</v>
      </c>
      <c r="J3975" s="10">
        <v>0</v>
      </c>
      <c r="K3975" s="10">
        <v>6.75</v>
      </c>
      <c r="L3975" s="10">
        <v>4</v>
      </c>
      <c r="M3975" s="10" t="s">
        <v>45</v>
      </c>
      <c r="O3975" s="12">
        <v>41311</v>
      </c>
      <c r="P3975" s="4" t="s">
        <v>8074</v>
      </c>
      <c r="Q3975" s="10" t="s">
        <v>75</v>
      </c>
      <c r="R3975" s="10" t="s">
        <v>8088</v>
      </c>
      <c r="S3975" s="10" t="s">
        <v>26</v>
      </c>
    </row>
    <row r="3976" spans="1:19" s="10" customFormat="1" ht="15" hidden="1" customHeight="1" x14ac:dyDescent="0.25">
      <c r="A3976" s="10">
        <v>658037</v>
      </c>
      <c r="B3976" s="10" t="s">
        <v>83</v>
      </c>
      <c r="C3976" s="76" t="s">
        <v>8319</v>
      </c>
      <c r="D3976" s="76"/>
      <c r="E3976" s="76"/>
      <c r="F3976" s="10" t="s">
        <v>3907</v>
      </c>
      <c r="G3976" s="11">
        <v>456.51</v>
      </c>
      <c r="I3976" s="10">
        <v>12</v>
      </c>
      <c r="J3976" s="10">
        <v>0</v>
      </c>
      <c r="K3976" s="10">
        <v>12</v>
      </c>
      <c r="L3976" s="10">
        <v>4</v>
      </c>
      <c r="M3976" s="10" t="s">
        <v>18</v>
      </c>
      <c r="N3976" s="10">
        <v>789863</v>
      </c>
      <c r="O3976" s="12">
        <v>41331</v>
      </c>
      <c r="P3976" s="4" t="s">
        <v>8074</v>
      </c>
      <c r="Q3976" s="10" t="s">
        <v>52</v>
      </c>
      <c r="R3976" s="10" t="s">
        <v>8087</v>
      </c>
      <c r="S3976" s="10" t="s">
        <v>26</v>
      </c>
    </row>
    <row r="3977" spans="1:19" s="10" customFormat="1" ht="15" hidden="1" customHeight="1" x14ac:dyDescent="0.25">
      <c r="A3977" s="10">
        <v>627494</v>
      </c>
      <c r="B3977" s="10" t="s">
        <v>83</v>
      </c>
      <c r="C3977" s="76" t="s">
        <v>8319</v>
      </c>
      <c r="D3977" s="76"/>
      <c r="E3977" s="76"/>
      <c r="F3977" s="10" t="s">
        <v>559</v>
      </c>
      <c r="G3977" s="11">
        <v>559.04</v>
      </c>
      <c r="I3977" s="10">
        <v>12</v>
      </c>
      <c r="J3977" s="10">
        <v>0</v>
      </c>
      <c r="K3977" s="10">
        <v>12.5</v>
      </c>
      <c r="L3977" s="10">
        <v>4</v>
      </c>
      <c r="M3977" s="10" t="s">
        <v>45</v>
      </c>
      <c r="O3977" s="12">
        <v>41204</v>
      </c>
      <c r="P3977" s="4" t="s">
        <v>8070</v>
      </c>
      <c r="Q3977" s="10" t="s">
        <v>75</v>
      </c>
      <c r="R3977" s="10" t="s">
        <v>8087</v>
      </c>
      <c r="S3977" s="10" t="s">
        <v>26</v>
      </c>
    </row>
    <row r="3978" spans="1:19" ht="15" hidden="1" customHeight="1" x14ac:dyDescent="0.25">
      <c r="A3978" s="10">
        <v>667908</v>
      </c>
      <c r="B3978" s="10" t="s">
        <v>4483</v>
      </c>
      <c r="C3978" s="10"/>
      <c r="D3978" s="10"/>
      <c r="E3978" s="10"/>
      <c r="F3978" s="10" t="s">
        <v>4943</v>
      </c>
      <c r="G3978" s="11">
        <v>1083</v>
      </c>
      <c r="H3978" s="47"/>
      <c r="I3978" s="10">
        <v>7</v>
      </c>
      <c r="J3978" s="47"/>
      <c r="K3978" s="10">
        <v>8</v>
      </c>
      <c r="L3978" s="10">
        <v>2</v>
      </c>
      <c r="M3978" s="10" t="s">
        <v>45</v>
      </c>
      <c r="N3978" s="10"/>
      <c r="O3978" s="12">
        <v>41382</v>
      </c>
      <c r="P3978" s="4" t="s">
        <v>8076</v>
      </c>
      <c r="Q3978" s="10" t="s">
        <v>34</v>
      </c>
      <c r="R3978" s="10" t="s">
        <v>8088</v>
      </c>
      <c r="S3978" s="13" t="s">
        <v>20</v>
      </c>
    </row>
    <row r="3979" spans="1:19" s="10" customFormat="1" ht="15" hidden="1" customHeight="1" x14ac:dyDescent="0.25">
      <c r="A3979" s="10">
        <v>664234</v>
      </c>
      <c r="B3979" s="10" t="s">
        <v>4592</v>
      </c>
      <c r="C3979" s="76" t="s">
        <v>8319</v>
      </c>
      <c r="D3979" s="76"/>
      <c r="E3979" s="76"/>
      <c r="F3979" s="10" t="s">
        <v>5671</v>
      </c>
      <c r="G3979" s="11">
        <v>0</v>
      </c>
      <c r="I3979" s="10">
        <v>14</v>
      </c>
      <c r="J3979" s="10">
        <v>0</v>
      </c>
      <c r="K3979" s="10">
        <v>9000</v>
      </c>
      <c r="L3979" s="10">
        <v>4</v>
      </c>
      <c r="M3979" s="10" t="s">
        <v>45</v>
      </c>
      <c r="O3979" s="12">
        <v>41423</v>
      </c>
      <c r="P3979" s="4" t="s">
        <v>8077</v>
      </c>
      <c r="Q3979" s="10" t="s">
        <v>987</v>
      </c>
      <c r="R3979" s="10" t="s">
        <v>8088</v>
      </c>
      <c r="S3979" s="10" t="s">
        <v>26</v>
      </c>
    </row>
    <row r="3980" spans="1:19" ht="15" hidden="1" customHeight="1" x14ac:dyDescent="0.25">
      <c r="A3980" s="10">
        <v>682482</v>
      </c>
      <c r="B3980" s="10" t="s">
        <v>5194</v>
      </c>
      <c r="C3980" s="10"/>
      <c r="D3980" s="10"/>
      <c r="E3980" s="10"/>
      <c r="F3980" s="10" t="s">
        <v>5985</v>
      </c>
      <c r="G3980" s="11">
        <v>2023.75</v>
      </c>
      <c r="H3980" s="47"/>
      <c r="I3980" s="10">
        <v>4.75</v>
      </c>
      <c r="J3980" s="47"/>
      <c r="K3980" s="10">
        <v>5.5</v>
      </c>
      <c r="L3980" s="10">
        <v>2.5</v>
      </c>
      <c r="M3980" s="10" t="s">
        <v>45</v>
      </c>
      <c r="N3980" s="10"/>
      <c r="O3980" s="12">
        <v>41439</v>
      </c>
      <c r="P3980" s="4" t="s">
        <v>8078</v>
      </c>
      <c r="Q3980" s="10" t="s">
        <v>75</v>
      </c>
      <c r="R3980" s="10" t="s">
        <v>8088</v>
      </c>
      <c r="S3980" s="13" t="s">
        <v>20</v>
      </c>
    </row>
    <row r="3981" spans="1:19" ht="15" hidden="1" customHeight="1" x14ac:dyDescent="0.25">
      <c r="A3981" s="10">
        <v>682487</v>
      </c>
      <c r="B3981" s="10" t="s">
        <v>5194</v>
      </c>
      <c r="C3981" s="10"/>
      <c r="D3981" s="10"/>
      <c r="E3981" s="10"/>
      <c r="F3981" s="10" t="s">
        <v>5986</v>
      </c>
      <c r="G3981" s="11">
        <v>2088.75</v>
      </c>
      <c r="H3981" s="13"/>
      <c r="I3981" s="10">
        <v>4.75</v>
      </c>
      <c r="J3981" s="47"/>
      <c r="K3981" s="10">
        <v>5.5</v>
      </c>
      <c r="L3981" s="10">
        <v>2.75</v>
      </c>
      <c r="M3981" s="10" t="s">
        <v>45</v>
      </c>
      <c r="N3981" s="10"/>
      <c r="O3981" s="12">
        <v>41439</v>
      </c>
      <c r="P3981" s="4" t="s">
        <v>8078</v>
      </c>
      <c r="Q3981" s="10" t="s">
        <v>75</v>
      </c>
      <c r="R3981" s="10" t="s">
        <v>8088</v>
      </c>
      <c r="S3981" s="13" t="s">
        <v>20</v>
      </c>
    </row>
    <row r="3982" spans="1:19" ht="15" hidden="1" customHeight="1" x14ac:dyDescent="0.25">
      <c r="A3982" s="10">
        <v>682489</v>
      </c>
      <c r="B3982" s="10" t="s">
        <v>5194</v>
      </c>
      <c r="C3982" s="10"/>
      <c r="D3982" s="10"/>
      <c r="E3982" s="10"/>
      <c r="F3982" s="10" t="s">
        <v>5987</v>
      </c>
      <c r="G3982" s="11">
        <v>2188.75</v>
      </c>
      <c r="H3982" s="13"/>
      <c r="I3982" s="10">
        <v>4.75</v>
      </c>
      <c r="J3982" s="47"/>
      <c r="K3982" s="10">
        <v>5.5</v>
      </c>
      <c r="L3982" s="10">
        <v>3</v>
      </c>
      <c r="M3982" s="10" t="s">
        <v>45</v>
      </c>
      <c r="N3982" s="10"/>
      <c r="O3982" s="12">
        <v>41439</v>
      </c>
      <c r="P3982" s="4" t="s">
        <v>8078</v>
      </c>
      <c r="Q3982" s="10" t="s">
        <v>75</v>
      </c>
      <c r="R3982" s="10" t="s">
        <v>8088</v>
      </c>
      <c r="S3982" s="13" t="s">
        <v>20</v>
      </c>
    </row>
    <row r="3983" spans="1:19" ht="15" hidden="1" customHeight="1" x14ac:dyDescent="0.25">
      <c r="A3983" s="10">
        <v>682502</v>
      </c>
      <c r="B3983" s="10" t="s">
        <v>206</v>
      </c>
      <c r="C3983" s="10"/>
      <c r="D3983" s="10"/>
      <c r="E3983" s="10"/>
      <c r="F3983" s="10" t="s">
        <v>5988</v>
      </c>
      <c r="G3983" s="11">
        <v>2972.5</v>
      </c>
      <c r="H3983" s="13"/>
      <c r="I3983" s="10" t="s">
        <v>343</v>
      </c>
      <c r="J3983" s="10" t="s">
        <v>5488</v>
      </c>
      <c r="K3983" s="47"/>
      <c r="L3983" s="47"/>
      <c r="M3983" s="10" t="s">
        <v>45</v>
      </c>
      <c r="N3983" s="10"/>
      <c r="O3983" s="12">
        <v>41439</v>
      </c>
      <c r="P3983" s="4" t="s">
        <v>8078</v>
      </c>
      <c r="Q3983" s="10" t="s">
        <v>19</v>
      </c>
      <c r="R3983" s="10" t="s">
        <v>8088</v>
      </c>
      <c r="S3983" s="13" t="s">
        <v>20</v>
      </c>
    </row>
    <row r="3984" spans="1:19" s="10" customFormat="1" ht="15" hidden="1" customHeight="1" x14ac:dyDescent="0.25">
      <c r="A3984" s="10">
        <v>663179</v>
      </c>
      <c r="B3984" s="10" t="s">
        <v>63</v>
      </c>
      <c r="C3984" s="76" t="s">
        <v>8319</v>
      </c>
      <c r="D3984" s="76"/>
      <c r="E3984" s="76"/>
      <c r="F3984" s="10" t="s">
        <v>4515</v>
      </c>
      <c r="G3984" s="11">
        <v>0</v>
      </c>
      <c r="I3984" s="10">
        <v>18</v>
      </c>
      <c r="J3984" s="10">
        <v>0</v>
      </c>
      <c r="K3984" s="10">
        <v>24</v>
      </c>
      <c r="L3984" s="10">
        <v>2</v>
      </c>
      <c r="M3984" s="10" t="s">
        <v>45</v>
      </c>
      <c r="O3984" s="12">
        <v>41361</v>
      </c>
      <c r="P3984" s="4" t="s">
        <v>8075</v>
      </c>
      <c r="Q3984" s="10" t="s">
        <v>52</v>
      </c>
      <c r="R3984" s="10" t="s">
        <v>8088</v>
      </c>
      <c r="S3984" s="10" t="s">
        <v>26</v>
      </c>
    </row>
    <row r="3985" spans="1:19" s="10" customFormat="1" ht="15" hidden="1" customHeight="1" x14ac:dyDescent="0.25">
      <c r="A3985" s="10">
        <v>651667</v>
      </c>
      <c r="B3985" s="10" t="s">
        <v>1840</v>
      </c>
      <c r="C3985" s="76" t="s">
        <v>8319</v>
      </c>
      <c r="D3985" s="76"/>
      <c r="E3985" s="76"/>
      <c r="F3985" s="10" t="s">
        <v>3531</v>
      </c>
      <c r="G3985" s="11">
        <v>2119.83</v>
      </c>
      <c r="I3985" s="10">
        <v>18</v>
      </c>
      <c r="J3985" s="10">
        <v>0</v>
      </c>
      <c r="K3985" s="10">
        <v>28</v>
      </c>
      <c r="L3985" s="10">
        <v>4</v>
      </c>
      <c r="M3985" s="10" t="s">
        <v>45</v>
      </c>
      <c r="O3985" s="12">
        <v>41318</v>
      </c>
      <c r="P3985" s="4" t="s">
        <v>8074</v>
      </c>
      <c r="Q3985" s="10" t="s">
        <v>253</v>
      </c>
      <c r="R3985" s="10" t="s">
        <v>8088</v>
      </c>
      <c r="S3985" s="10" t="s">
        <v>26</v>
      </c>
    </row>
    <row r="3986" spans="1:19" s="10" customFormat="1" ht="15" hidden="1" customHeight="1" x14ac:dyDescent="0.25">
      <c r="A3986" s="10">
        <v>656506</v>
      </c>
      <c r="B3986" s="10" t="s">
        <v>1840</v>
      </c>
      <c r="C3986" s="76" t="s">
        <v>8319</v>
      </c>
      <c r="D3986" s="76"/>
      <c r="E3986" s="76"/>
      <c r="F3986" s="10" t="s">
        <v>3531</v>
      </c>
      <c r="G3986" s="11">
        <v>890.52</v>
      </c>
      <c r="I3986" s="10">
        <v>18</v>
      </c>
      <c r="J3986" s="10">
        <v>0</v>
      </c>
      <c r="K3986" s="10">
        <v>28</v>
      </c>
      <c r="L3986" s="10">
        <v>4</v>
      </c>
      <c r="M3986" s="10" t="s">
        <v>18</v>
      </c>
      <c r="N3986" s="10">
        <v>784844</v>
      </c>
      <c r="O3986" s="12">
        <v>41320</v>
      </c>
      <c r="P3986" s="4" t="s">
        <v>8074</v>
      </c>
      <c r="Q3986" s="10" t="s">
        <v>42</v>
      </c>
      <c r="R3986" s="10" t="s">
        <v>8087</v>
      </c>
      <c r="S3986" s="10" t="s">
        <v>26</v>
      </c>
    </row>
    <row r="3987" spans="1:19" s="10" customFormat="1" ht="15" hidden="1" customHeight="1" x14ac:dyDescent="0.25">
      <c r="A3987" s="10">
        <v>628522</v>
      </c>
      <c r="B3987" s="10" t="s">
        <v>163</v>
      </c>
      <c r="C3987" s="76" t="s">
        <v>8319</v>
      </c>
      <c r="D3987" s="76"/>
      <c r="E3987" s="76"/>
      <c r="F3987" s="10" t="s">
        <v>1172</v>
      </c>
      <c r="G3987" s="11">
        <v>6996.8</v>
      </c>
      <c r="I3987" s="10">
        <v>20</v>
      </c>
      <c r="J3987" s="10">
        <v>0</v>
      </c>
      <c r="K3987" s="10">
        <v>24</v>
      </c>
      <c r="L3987" s="10">
        <v>4</v>
      </c>
      <c r="M3987" s="10" t="s">
        <v>45</v>
      </c>
      <c r="O3987" s="12">
        <v>41207</v>
      </c>
      <c r="P3987" s="4" t="s">
        <v>8070</v>
      </c>
      <c r="Q3987" s="10" t="s">
        <v>25</v>
      </c>
      <c r="R3987" s="10" t="s">
        <v>8087</v>
      </c>
      <c r="S3987" s="10" t="s">
        <v>26</v>
      </c>
    </row>
    <row r="3988" spans="1:19" s="10" customFormat="1" ht="15" hidden="1" customHeight="1" x14ac:dyDescent="0.25">
      <c r="A3988" s="10">
        <v>632503</v>
      </c>
      <c r="B3988" s="10" t="s">
        <v>163</v>
      </c>
      <c r="C3988" s="76" t="s">
        <v>8319</v>
      </c>
      <c r="D3988" s="76"/>
      <c r="E3988" s="76"/>
      <c r="F3988" s="10" t="s">
        <v>1172</v>
      </c>
      <c r="G3988" s="11">
        <v>809.84</v>
      </c>
      <c r="I3988" s="10">
        <v>20</v>
      </c>
      <c r="J3988" s="10">
        <v>0</v>
      </c>
      <c r="K3988" s="10">
        <v>24</v>
      </c>
      <c r="L3988" s="10">
        <v>4</v>
      </c>
      <c r="M3988" s="10" t="s">
        <v>18</v>
      </c>
      <c r="N3988" s="10">
        <v>739091</v>
      </c>
      <c r="O3988" s="12">
        <v>41218</v>
      </c>
      <c r="P3988" s="4" t="s">
        <v>8071</v>
      </c>
      <c r="Q3988" s="10" t="s">
        <v>42</v>
      </c>
      <c r="R3988" s="10" t="s">
        <v>8087</v>
      </c>
      <c r="S3988" s="10" t="s">
        <v>26</v>
      </c>
    </row>
    <row r="3989" spans="1:19" s="10" customFormat="1" ht="15" hidden="1" customHeight="1" x14ac:dyDescent="0.25">
      <c r="A3989" s="10">
        <v>663159</v>
      </c>
      <c r="B3989" s="10" t="s">
        <v>163</v>
      </c>
      <c r="C3989" s="76" t="s">
        <v>8319</v>
      </c>
      <c r="D3989" s="76"/>
      <c r="E3989" s="76"/>
      <c r="F3989" s="10" t="s">
        <v>1172</v>
      </c>
      <c r="G3989" s="11">
        <v>1572.4</v>
      </c>
      <c r="I3989" s="10">
        <v>20</v>
      </c>
      <c r="J3989" s="10">
        <v>0</v>
      </c>
      <c r="K3989" s="10">
        <v>24</v>
      </c>
      <c r="L3989" s="10">
        <v>4</v>
      </c>
      <c r="M3989" s="10" t="s">
        <v>18</v>
      </c>
      <c r="N3989" s="10">
        <v>801706</v>
      </c>
      <c r="O3989" s="12">
        <v>41354</v>
      </c>
      <c r="P3989" s="4" t="s">
        <v>8075</v>
      </c>
      <c r="Q3989" s="10" t="s">
        <v>42</v>
      </c>
      <c r="R3989" s="10" t="s">
        <v>8087</v>
      </c>
      <c r="S3989" s="10" t="s">
        <v>26</v>
      </c>
    </row>
    <row r="3990" spans="1:19" s="10" customFormat="1" ht="15" hidden="1" customHeight="1" x14ac:dyDescent="0.25">
      <c r="A3990" s="10">
        <v>676632</v>
      </c>
      <c r="B3990" s="10" t="s">
        <v>163</v>
      </c>
      <c r="C3990" s="76" t="s">
        <v>8319</v>
      </c>
      <c r="D3990" s="76"/>
      <c r="E3990" s="76"/>
      <c r="F3990" s="10" t="s">
        <v>1172</v>
      </c>
      <c r="G3990" s="11">
        <v>235.86</v>
      </c>
      <c r="I3990" s="10">
        <v>20</v>
      </c>
      <c r="J3990" s="10">
        <v>0</v>
      </c>
      <c r="K3990" s="10">
        <v>24</v>
      </c>
      <c r="L3990" s="10">
        <v>4</v>
      </c>
      <c r="M3990" s="10" t="s">
        <v>18</v>
      </c>
      <c r="N3990" s="10">
        <v>825609</v>
      </c>
      <c r="O3990" s="12">
        <v>41401</v>
      </c>
      <c r="P3990" s="4" t="s">
        <v>8077</v>
      </c>
      <c r="Q3990" s="10" t="s">
        <v>47</v>
      </c>
      <c r="R3990" s="10" t="s">
        <v>8088</v>
      </c>
      <c r="S3990" s="10" t="s">
        <v>26</v>
      </c>
    </row>
    <row r="3991" spans="1:19" ht="15" hidden="1" customHeight="1" x14ac:dyDescent="0.25">
      <c r="A3991" s="10">
        <v>682526</v>
      </c>
      <c r="B3991" s="10" t="s">
        <v>206</v>
      </c>
      <c r="C3991" s="10"/>
      <c r="D3991" s="10"/>
      <c r="E3991" s="10"/>
      <c r="F3991" s="10" t="s">
        <v>5996</v>
      </c>
      <c r="G3991" s="11">
        <v>3365</v>
      </c>
      <c r="H3991" s="13"/>
      <c r="I3991" s="10" t="s">
        <v>343</v>
      </c>
      <c r="J3991" s="10" t="s">
        <v>5997</v>
      </c>
      <c r="K3991" s="47"/>
      <c r="L3991" s="47"/>
      <c r="M3991" s="10" t="s">
        <v>45</v>
      </c>
      <c r="N3991" s="10"/>
      <c r="O3991" s="12">
        <v>41439</v>
      </c>
      <c r="P3991" s="4" t="s">
        <v>8078</v>
      </c>
      <c r="Q3991" s="10" t="s">
        <v>19</v>
      </c>
      <c r="R3991" s="47" t="s">
        <v>8087</v>
      </c>
      <c r="S3991" s="13" t="s">
        <v>20</v>
      </c>
    </row>
    <row r="3992" spans="1:19" s="10" customFormat="1" ht="15" hidden="1" customHeight="1" x14ac:dyDescent="0.25">
      <c r="A3992" s="10">
        <v>679710</v>
      </c>
      <c r="B3992" s="10" t="s">
        <v>163</v>
      </c>
      <c r="C3992" s="76" t="s">
        <v>8319</v>
      </c>
      <c r="D3992" s="76"/>
      <c r="E3992" s="76"/>
      <c r="F3992" s="10" t="s">
        <v>1172</v>
      </c>
      <c r="G3992" s="11">
        <v>1572.4</v>
      </c>
      <c r="I3992" s="10">
        <v>20</v>
      </c>
      <c r="J3992" s="10">
        <v>0</v>
      </c>
      <c r="K3992" s="10">
        <v>24</v>
      </c>
      <c r="L3992" s="10">
        <v>4</v>
      </c>
      <c r="M3992" s="10" t="s">
        <v>18</v>
      </c>
      <c r="N3992" s="10">
        <v>832843</v>
      </c>
      <c r="O3992" s="12">
        <v>41414</v>
      </c>
      <c r="P3992" s="4" t="s">
        <v>8077</v>
      </c>
      <c r="Q3992" s="10" t="s">
        <v>25</v>
      </c>
      <c r="R3992" s="10" t="s">
        <v>8087</v>
      </c>
      <c r="S3992" s="10" t="s">
        <v>26</v>
      </c>
    </row>
    <row r="3993" spans="1:19" s="10" customFormat="1" ht="15" hidden="1" customHeight="1" x14ac:dyDescent="0.25">
      <c r="A3993" s="10">
        <v>702815</v>
      </c>
      <c r="B3993" s="10" t="s">
        <v>163</v>
      </c>
      <c r="C3993" s="76" t="s">
        <v>8319</v>
      </c>
      <c r="D3993" s="76"/>
      <c r="E3993" s="76"/>
      <c r="F3993" s="10" t="s">
        <v>7683</v>
      </c>
      <c r="G3993" s="10">
        <v>1612.2</v>
      </c>
      <c r="I3993" s="10">
        <v>20</v>
      </c>
      <c r="J3993" s="10">
        <v>0</v>
      </c>
      <c r="K3993" s="10">
        <v>24</v>
      </c>
      <c r="L3993" s="10">
        <v>4</v>
      </c>
      <c r="M3993" s="10" t="s">
        <v>18</v>
      </c>
      <c r="N3993" s="10">
        <v>889986</v>
      </c>
      <c r="O3993" s="12">
        <v>41523</v>
      </c>
      <c r="P3993" s="4" t="s">
        <v>8081</v>
      </c>
      <c r="Q3993" s="10" t="s">
        <v>31</v>
      </c>
      <c r="R3993" s="10" t="s">
        <v>8087</v>
      </c>
      <c r="S3993" s="10" t="s">
        <v>26</v>
      </c>
    </row>
    <row r="3994" spans="1:19" ht="15" hidden="1" customHeight="1" x14ac:dyDescent="0.25">
      <c r="A3994" s="10">
        <v>660284</v>
      </c>
      <c r="B3994" s="10" t="s">
        <v>64</v>
      </c>
      <c r="C3994" s="10"/>
      <c r="D3994" s="10"/>
      <c r="E3994" s="10"/>
      <c r="F3994" s="10" t="s">
        <v>4252</v>
      </c>
      <c r="G3994" s="11">
        <v>1080</v>
      </c>
      <c r="H3994" s="13"/>
      <c r="I3994" s="10">
        <v>2.5</v>
      </c>
      <c r="J3994" s="47"/>
      <c r="K3994" s="10">
        <v>2.5</v>
      </c>
      <c r="L3994" s="10">
        <v>1.5</v>
      </c>
      <c r="M3994" s="10" t="s">
        <v>45</v>
      </c>
      <c r="N3994" s="10"/>
      <c r="O3994" s="12">
        <v>41351</v>
      </c>
      <c r="P3994" s="4" t="s">
        <v>8075</v>
      </c>
      <c r="Q3994" s="10" t="s">
        <v>58</v>
      </c>
      <c r="R3994" s="10" t="s">
        <v>8088</v>
      </c>
      <c r="S3994" s="13" t="s">
        <v>20</v>
      </c>
    </row>
    <row r="3995" spans="1:19" s="10" customFormat="1" ht="15" hidden="1" customHeight="1" x14ac:dyDescent="0.25">
      <c r="A3995" s="10">
        <v>707321</v>
      </c>
      <c r="B3995" s="10" t="s">
        <v>163</v>
      </c>
      <c r="C3995" s="76" t="s">
        <v>8319</v>
      </c>
      <c r="D3995" s="76"/>
      <c r="E3995" s="76"/>
      <c r="F3995" s="10" t="s">
        <v>7683</v>
      </c>
      <c r="G3995" s="10">
        <v>1612.2</v>
      </c>
      <c r="I3995" s="10">
        <v>20</v>
      </c>
      <c r="J3995" s="10">
        <v>0</v>
      </c>
      <c r="K3995" s="10">
        <v>24</v>
      </c>
      <c r="L3995" s="10">
        <v>4</v>
      </c>
      <c r="M3995" s="10" t="s">
        <v>18</v>
      </c>
      <c r="N3995" s="10">
        <v>895455</v>
      </c>
      <c r="O3995" s="12">
        <v>41534</v>
      </c>
      <c r="P3995" s="4" t="s">
        <v>8081</v>
      </c>
      <c r="Q3995" s="10" t="s">
        <v>5913</v>
      </c>
      <c r="R3995" s="10" t="s">
        <v>8087</v>
      </c>
      <c r="S3995" s="10" t="s">
        <v>26</v>
      </c>
    </row>
    <row r="3996" spans="1:19" ht="15" hidden="1" customHeight="1" x14ac:dyDescent="0.25">
      <c r="A3996" s="10">
        <v>656220</v>
      </c>
      <c r="B3996" s="10" t="s">
        <v>144</v>
      </c>
      <c r="C3996" s="10"/>
      <c r="D3996" s="10"/>
      <c r="E3996" s="10"/>
      <c r="F3996" s="10" t="s">
        <v>4015</v>
      </c>
      <c r="G3996" s="11">
        <v>1077</v>
      </c>
      <c r="H3996" s="13"/>
      <c r="I3996" s="10">
        <v>5</v>
      </c>
      <c r="J3996" s="47"/>
      <c r="K3996" s="10">
        <v>7</v>
      </c>
      <c r="L3996" s="10">
        <v>4</v>
      </c>
      <c r="M3996" s="10" t="s">
        <v>45</v>
      </c>
      <c r="N3996" s="10"/>
      <c r="O3996" s="12">
        <v>41334</v>
      </c>
      <c r="P3996" s="4" t="s">
        <v>8075</v>
      </c>
      <c r="Q3996" s="10" t="s">
        <v>288</v>
      </c>
      <c r="R3996" s="10" t="s">
        <v>8088</v>
      </c>
      <c r="S3996" s="13" t="s">
        <v>20</v>
      </c>
    </row>
    <row r="3997" spans="1:19" ht="15" hidden="1" customHeight="1" x14ac:dyDescent="0.25">
      <c r="A3997" s="10">
        <v>686193</v>
      </c>
      <c r="B3997" s="10" t="s">
        <v>540</v>
      </c>
      <c r="C3997" s="10"/>
      <c r="D3997" s="10"/>
      <c r="E3997" s="10"/>
      <c r="F3997" s="10" t="s">
        <v>4562</v>
      </c>
      <c r="G3997" s="11">
        <v>3488.8</v>
      </c>
      <c r="H3997" s="10"/>
      <c r="I3997" s="10">
        <v>7.5</v>
      </c>
      <c r="J3997" s="10" t="s">
        <v>4563</v>
      </c>
      <c r="K3997" s="10"/>
      <c r="L3997" s="10"/>
      <c r="M3997" s="10" t="s">
        <v>45</v>
      </c>
      <c r="N3997" s="10"/>
      <c r="O3997" s="12">
        <v>41439</v>
      </c>
      <c r="P3997" s="4" t="s">
        <v>8078</v>
      </c>
      <c r="Q3997" s="10" t="s">
        <v>42</v>
      </c>
      <c r="R3997" s="10" t="s">
        <v>8088</v>
      </c>
      <c r="S3997" s="13" t="s">
        <v>20</v>
      </c>
    </row>
    <row r="3998" spans="1:19" s="10" customFormat="1" ht="15" hidden="1" customHeight="1" x14ac:dyDescent="0.25">
      <c r="A3998" s="10">
        <v>658739</v>
      </c>
      <c r="B3998" s="10" t="s">
        <v>4151</v>
      </c>
      <c r="C3998" s="76" t="s">
        <v>8319</v>
      </c>
      <c r="D3998" s="76"/>
      <c r="E3998" s="76"/>
      <c r="F3998" s="10" t="s">
        <v>4157</v>
      </c>
      <c r="G3998" s="11">
        <v>4620.88</v>
      </c>
      <c r="I3998" s="10">
        <v>20</v>
      </c>
      <c r="L3998" s="10">
        <v>2</v>
      </c>
      <c r="M3998" s="10" t="s">
        <v>45</v>
      </c>
      <c r="O3998" s="12">
        <v>41345</v>
      </c>
      <c r="P3998" s="4" t="s">
        <v>8075</v>
      </c>
      <c r="Q3998" s="10" t="s">
        <v>140</v>
      </c>
      <c r="R3998" s="10" t="s">
        <v>8088</v>
      </c>
      <c r="S3998" s="10" t="s">
        <v>26</v>
      </c>
    </row>
    <row r="3999" spans="1:19" ht="15" hidden="1" customHeight="1" x14ac:dyDescent="0.25">
      <c r="A3999" s="10">
        <v>686257</v>
      </c>
      <c r="B3999" s="10" t="s">
        <v>6001</v>
      </c>
      <c r="C3999" s="10"/>
      <c r="D3999" s="10"/>
      <c r="E3999" s="10"/>
      <c r="F3999" s="10" t="s">
        <v>6002</v>
      </c>
      <c r="G3999" s="11">
        <v>6235</v>
      </c>
      <c r="H3999" s="10"/>
      <c r="I3999" s="10" t="s">
        <v>168</v>
      </c>
      <c r="J3999" s="10">
        <v>12</v>
      </c>
      <c r="K3999" s="10" t="s">
        <v>6003</v>
      </c>
      <c r="L3999" s="10"/>
      <c r="M3999" s="10" t="s">
        <v>45</v>
      </c>
      <c r="N3999" s="10"/>
      <c r="O3999" s="12">
        <v>41439</v>
      </c>
      <c r="P3999" s="4" t="s">
        <v>8078</v>
      </c>
      <c r="Q3999" s="10" t="s">
        <v>31</v>
      </c>
      <c r="R3999" s="10" t="s">
        <v>8088</v>
      </c>
      <c r="S3999" s="13" t="s">
        <v>20</v>
      </c>
    </row>
    <row r="4000" spans="1:19" ht="15" hidden="1" customHeight="1" x14ac:dyDescent="0.25">
      <c r="A4000" s="10">
        <v>686261</v>
      </c>
      <c r="B4000" s="10" t="s">
        <v>6004</v>
      </c>
      <c r="C4000" s="10"/>
      <c r="D4000" s="10"/>
      <c r="E4000" s="10"/>
      <c r="F4000" s="10" t="s">
        <v>6005</v>
      </c>
      <c r="G4000" s="11">
        <v>3922.5</v>
      </c>
      <c r="H4000" s="10"/>
      <c r="I4000" s="10" t="s">
        <v>6006</v>
      </c>
      <c r="J4000" s="10"/>
      <c r="K4000" s="10"/>
      <c r="L4000" s="10"/>
      <c r="M4000" s="10" t="s">
        <v>45</v>
      </c>
      <c r="N4000" s="10"/>
      <c r="O4000" s="12">
        <v>41439</v>
      </c>
      <c r="P4000" s="4" t="s">
        <v>8078</v>
      </c>
      <c r="Q4000" s="10" t="s">
        <v>29</v>
      </c>
      <c r="R4000" s="10" t="s">
        <v>8088</v>
      </c>
      <c r="S4000" s="13" t="s">
        <v>20</v>
      </c>
    </row>
    <row r="4001" spans="1:19" ht="15" hidden="1" customHeight="1" x14ac:dyDescent="0.25">
      <c r="A4001" s="10">
        <v>686262</v>
      </c>
      <c r="B4001" s="10" t="s">
        <v>6001</v>
      </c>
      <c r="C4001" s="10"/>
      <c r="D4001" s="10"/>
      <c r="E4001" s="10"/>
      <c r="F4001" s="10" t="s">
        <v>6007</v>
      </c>
      <c r="G4001" s="11">
        <v>2560</v>
      </c>
      <c r="H4001" s="13"/>
      <c r="I4001" s="10" t="s">
        <v>108</v>
      </c>
      <c r="J4001" s="10">
        <v>8</v>
      </c>
      <c r="K4001" s="10" t="s">
        <v>6008</v>
      </c>
      <c r="L4001" s="47"/>
      <c r="M4001" s="10" t="s">
        <v>45</v>
      </c>
      <c r="N4001" s="10"/>
      <c r="O4001" s="12">
        <v>41439</v>
      </c>
      <c r="P4001" s="4" t="s">
        <v>8078</v>
      </c>
      <c r="Q4001" s="10" t="s">
        <v>31</v>
      </c>
      <c r="R4001" s="10" t="s">
        <v>8088</v>
      </c>
      <c r="S4001" s="13" t="s">
        <v>20</v>
      </c>
    </row>
    <row r="4002" spans="1:19" ht="15" hidden="1" customHeight="1" x14ac:dyDescent="0.25">
      <c r="A4002" s="10">
        <v>686264</v>
      </c>
      <c r="B4002" s="10" t="s">
        <v>6001</v>
      </c>
      <c r="C4002" s="10"/>
      <c r="D4002" s="10"/>
      <c r="E4002" s="10"/>
      <c r="F4002" s="10" t="s">
        <v>6009</v>
      </c>
      <c r="G4002" s="11">
        <v>1617.5</v>
      </c>
      <c r="H4002" s="13"/>
      <c r="I4002" s="10" t="s">
        <v>119</v>
      </c>
      <c r="J4002" s="10">
        <v>6</v>
      </c>
      <c r="K4002" s="10" t="s">
        <v>6008</v>
      </c>
      <c r="L4002" s="47"/>
      <c r="M4002" s="10" t="s">
        <v>45</v>
      </c>
      <c r="N4002" s="10"/>
      <c r="O4002" s="12">
        <v>41439</v>
      </c>
      <c r="P4002" s="4" t="s">
        <v>8078</v>
      </c>
      <c r="Q4002" s="10" t="s">
        <v>31</v>
      </c>
      <c r="R4002" s="10" t="s">
        <v>8088</v>
      </c>
      <c r="S4002" s="13" t="s">
        <v>20</v>
      </c>
    </row>
    <row r="4003" spans="1:19" ht="15" hidden="1" customHeight="1" x14ac:dyDescent="0.25">
      <c r="A4003" s="10">
        <v>686265</v>
      </c>
      <c r="B4003" s="10" t="s">
        <v>6001</v>
      </c>
      <c r="C4003" s="10"/>
      <c r="D4003" s="10"/>
      <c r="E4003" s="10"/>
      <c r="F4003" s="10" t="s">
        <v>6010</v>
      </c>
      <c r="G4003" s="11">
        <v>3785</v>
      </c>
      <c r="H4003" s="13"/>
      <c r="I4003" s="10" t="s">
        <v>143</v>
      </c>
      <c r="J4003" s="10">
        <v>10</v>
      </c>
      <c r="K4003" s="10" t="s">
        <v>6011</v>
      </c>
      <c r="L4003" s="47"/>
      <c r="M4003" s="10" t="s">
        <v>45</v>
      </c>
      <c r="N4003" s="10"/>
      <c r="O4003" s="12">
        <v>41439</v>
      </c>
      <c r="P4003" s="4" t="s">
        <v>8078</v>
      </c>
      <c r="Q4003" s="10" t="s">
        <v>31</v>
      </c>
      <c r="R4003" s="10" t="s">
        <v>8088</v>
      </c>
      <c r="S4003" s="13" t="s">
        <v>20</v>
      </c>
    </row>
    <row r="4004" spans="1:19" ht="15" hidden="1" customHeight="1" x14ac:dyDescent="0.25">
      <c r="A4004" s="10">
        <v>686281</v>
      </c>
      <c r="B4004" s="10" t="s">
        <v>6004</v>
      </c>
      <c r="C4004" s="10"/>
      <c r="D4004" s="10"/>
      <c r="E4004" s="10"/>
      <c r="F4004" s="10" t="s">
        <v>6012</v>
      </c>
      <c r="G4004" s="11">
        <v>6132</v>
      </c>
      <c r="H4004" s="13"/>
      <c r="I4004" s="10" t="s">
        <v>6013</v>
      </c>
      <c r="J4004" s="47"/>
      <c r="K4004" s="47"/>
      <c r="L4004" s="47"/>
      <c r="M4004" s="10" t="s">
        <v>45</v>
      </c>
      <c r="N4004" s="10"/>
      <c r="O4004" s="12">
        <v>41439</v>
      </c>
      <c r="P4004" s="4" t="s">
        <v>8078</v>
      </c>
      <c r="Q4004" s="10" t="s">
        <v>29</v>
      </c>
      <c r="R4004" s="10" t="s">
        <v>8088</v>
      </c>
      <c r="S4004" s="13" t="s">
        <v>20</v>
      </c>
    </row>
    <row r="4005" spans="1:19" ht="15" hidden="1" customHeight="1" x14ac:dyDescent="0.25">
      <c r="A4005" s="10">
        <v>686284</v>
      </c>
      <c r="B4005" s="10" t="s">
        <v>6004</v>
      </c>
      <c r="C4005" s="10"/>
      <c r="D4005" s="10"/>
      <c r="E4005" s="10"/>
      <c r="F4005" s="10" t="s">
        <v>6014</v>
      </c>
      <c r="G4005" s="11">
        <v>5665.5</v>
      </c>
      <c r="H4005" s="13"/>
      <c r="I4005" s="10" t="s">
        <v>6015</v>
      </c>
      <c r="J4005" s="47"/>
      <c r="K4005" s="47"/>
      <c r="L4005" s="47"/>
      <c r="M4005" s="10" t="s">
        <v>45</v>
      </c>
      <c r="N4005" s="10"/>
      <c r="O4005" s="12">
        <v>41439</v>
      </c>
      <c r="P4005" s="4" t="s">
        <v>8078</v>
      </c>
      <c r="Q4005" s="10" t="s">
        <v>29</v>
      </c>
      <c r="R4005" s="10" t="s">
        <v>8088</v>
      </c>
      <c r="S4005" s="13" t="s">
        <v>20</v>
      </c>
    </row>
    <row r="4006" spans="1:19" ht="15" hidden="1" customHeight="1" x14ac:dyDescent="0.25">
      <c r="A4006" s="10">
        <v>686342</v>
      </c>
      <c r="B4006" s="10" t="s">
        <v>5879</v>
      </c>
      <c r="C4006" s="10"/>
      <c r="D4006" s="10"/>
      <c r="E4006" s="10"/>
      <c r="F4006" s="10" t="s">
        <v>6016</v>
      </c>
      <c r="G4006" s="11">
        <v>1041</v>
      </c>
      <c r="H4006" s="13"/>
      <c r="I4006" s="10">
        <v>6</v>
      </c>
      <c r="J4006" s="10">
        <v>8</v>
      </c>
      <c r="K4006" s="10" t="s">
        <v>6017</v>
      </c>
      <c r="L4006" s="47"/>
      <c r="M4006" s="10" t="s">
        <v>45</v>
      </c>
      <c r="N4006" s="10"/>
      <c r="O4006" s="12">
        <v>41439</v>
      </c>
      <c r="P4006" s="4" t="s">
        <v>8078</v>
      </c>
      <c r="Q4006" s="10" t="s">
        <v>31</v>
      </c>
      <c r="R4006" s="10" t="s">
        <v>8088</v>
      </c>
      <c r="S4006" s="13" t="s">
        <v>20</v>
      </c>
    </row>
    <row r="4007" spans="1:19" ht="15" hidden="1" customHeight="1" x14ac:dyDescent="0.25">
      <c r="A4007" s="10">
        <v>686343</v>
      </c>
      <c r="B4007" s="10" t="s">
        <v>427</v>
      </c>
      <c r="C4007" s="10"/>
      <c r="D4007" s="10"/>
      <c r="E4007" s="10"/>
      <c r="F4007" s="10" t="s">
        <v>6018</v>
      </c>
      <c r="G4007" s="11">
        <v>1531</v>
      </c>
      <c r="H4007" s="13"/>
      <c r="I4007" s="10" t="s">
        <v>99</v>
      </c>
      <c r="J4007" s="10">
        <v>5</v>
      </c>
      <c r="K4007" s="10" t="s">
        <v>6019</v>
      </c>
      <c r="L4007" s="47"/>
      <c r="M4007" s="10" t="s">
        <v>45</v>
      </c>
      <c r="N4007" s="10"/>
      <c r="O4007" s="12">
        <v>41439</v>
      </c>
      <c r="P4007" s="4" t="s">
        <v>8078</v>
      </c>
      <c r="Q4007" s="10" t="s">
        <v>25</v>
      </c>
      <c r="R4007" s="10" t="s">
        <v>8088</v>
      </c>
      <c r="S4007" s="13" t="s">
        <v>20</v>
      </c>
    </row>
    <row r="4008" spans="1:19" ht="15" hidden="1" customHeight="1" x14ac:dyDescent="0.25">
      <c r="A4008" s="10">
        <v>686347</v>
      </c>
      <c r="B4008" s="10" t="s">
        <v>5879</v>
      </c>
      <c r="C4008" s="10"/>
      <c r="D4008" s="10"/>
      <c r="E4008" s="10"/>
      <c r="F4008" s="10" t="s">
        <v>6020</v>
      </c>
      <c r="G4008" s="11">
        <v>910.5</v>
      </c>
      <c r="H4008" s="47"/>
      <c r="I4008" s="10">
        <v>5</v>
      </c>
      <c r="J4008" s="10">
        <v>7</v>
      </c>
      <c r="K4008" s="10" t="s">
        <v>6021</v>
      </c>
      <c r="L4008" s="47"/>
      <c r="M4008" s="10" t="s">
        <v>45</v>
      </c>
      <c r="N4008" s="10"/>
      <c r="O4008" s="12">
        <v>41439</v>
      </c>
      <c r="P4008" s="4" t="s">
        <v>8078</v>
      </c>
      <c r="Q4008" s="10" t="s">
        <v>31</v>
      </c>
      <c r="R4008" s="10" t="s">
        <v>8088</v>
      </c>
      <c r="S4008" s="13" t="s">
        <v>20</v>
      </c>
    </row>
    <row r="4009" spans="1:19" ht="15" hidden="1" customHeight="1" x14ac:dyDescent="0.25">
      <c r="A4009" s="10">
        <v>686350</v>
      </c>
      <c r="B4009" s="10" t="s">
        <v>5879</v>
      </c>
      <c r="C4009" s="10"/>
      <c r="D4009" s="10"/>
      <c r="E4009" s="10"/>
      <c r="F4009" s="10" t="s">
        <v>6022</v>
      </c>
      <c r="G4009" s="11">
        <v>1662.75</v>
      </c>
      <c r="H4009" s="13"/>
      <c r="I4009" s="10">
        <v>10</v>
      </c>
      <c r="J4009" s="10">
        <v>13</v>
      </c>
      <c r="K4009" s="10" t="s">
        <v>6023</v>
      </c>
      <c r="L4009" s="47"/>
      <c r="M4009" s="10" t="s">
        <v>45</v>
      </c>
      <c r="N4009" s="10"/>
      <c r="O4009" s="12">
        <v>41439</v>
      </c>
      <c r="P4009" s="4" t="s">
        <v>8078</v>
      </c>
      <c r="Q4009" s="10" t="s">
        <v>31</v>
      </c>
      <c r="R4009" s="10" t="s">
        <v>8088</v>
      </c>
      <c r="S4009" s="13" t="s">
        <v>20</v>
      </c>
    </row>
    <row r="4010" spans="1:19" ht="15" hidden="1" customHeight="1" x14ac:dyDescent="0.25">
      <c r="A4010" s="10">
        <v>686351</v>
      </c>
      <c r="B4010" s="10" t="s">
        <v>427</v>
      </c>
      <c r="C4010" s="10"/>
      <c r="D4010" s="10"/>
      <c r="E4010" s="10"/>
      <c r="F4010" s="10" t="s">
        <v>6024</v>
      </c>
      <c r="G4010" s="11">
        <v>1615</v>
      </c>
      <c r="H4010" s="13"/>
      <c r="I4010" s="10" t="s">
        <v>99</v>
      </c>
      <c r="J4010" s="10">
        <v>7</v>
      </c>
      <c r="K4010" s="10" t="s">
        <v>6025</v>
      </c>
      <c r="L4010" s="47"/>
      <c r="M4010" s="10" t="s">
        <v>45</v>
      </c>
      <c r="N4010" s="10"/>
      <c r="O4010" s="12">
        <v>41439</v>
      </c>
      <c r="P4010" s="4" t="s">
        <v>8078</v>
      </c>
      <c r="Q4010" s="10" t="s">
        <v>25</v>
      </c>
      <c r="R4010" s="10" t="s">
        <v>8088</v>
      </c>
      <c r="S4010" s="13" t="s">
        <v>20</v>
      </c>
    </row>
    <row r="4011" spans="1:19" ht="15" hidden="1" customHeight="1" x14ac:dyDescent="0.25">
      <c r="A4011" s="10">
        <v>682618</v>
      </c>
      <c r="B4011" s="10" t="s">
        <v>1114</v>
      </c>
      <c r="C4011" s="10"/>
      <c r="D4011" s="10"/>
      <c r="E4011" s="10"/>
      <c r="F4011" s="10" t="s">
        <v>6027</v>
      </c>
      <c r="G4011" s="11">
        <v>0</v>
      </c>
      <c r="H4011" s="13"/>
      <c r="I4011" s="10">
        <v>1.25</v>
      </c>
      <c r="J4011" s="10" t="s">
        <v>6028</v>
      </c>
      <c r="K4011" s="47"/>
      <c r="L4011" s="47"/>
      <c r="M4011" s="10" t="s">
        <v>45</v>
      </c>
      <c r="N4011" s="10"/>
      <c r="O4011" s="12">
        <v>41442</v>
      </c>
      <c r="P4011" s="4" t="s">
        <v>8078</v>
      </c>
      <c r="Q4011" s="10" t="s">
        <v>87</v>
      </c>
      <c r="R4011" s="10" t="s">
        <v>8088</v>
      </c>
      <c r="S4011" s="13" t="s">
        <v>20</v>
      </c>
    </row>
    <row r="4012" spans="1:19" s="10" customFormat="1" ht="15" hidden="1" customHeight="1" x14ac:dyDescent="0.25">
      <c r="A4012" s="10">
        <v>628521</v>
      </c>
      <c r="B4012" s="10" t="s">
        <v>163</v>
      </c>
      <c r="C4012" s="76" t="s">
        <v>8319</v>
      </c>
      <c r="D4012" s="76"/>
      <c r="E4012" s="76"/>
      <c r="F4012" s="10" t="s">
        <v>1171</v>
      </c>
      <c r="G4012" s="11">
        <v>12124.95</v>
      </c>
      <c r="I4012" s="10">
        <v>24</v>
      </c>
      <c r="J4012" s="10">
        <v>0</v>
      </c>
      <c r="K4012" s="10">
        <v>24</v>
      </c>
      <c r="L4012" s="10">
        <v>4</v>
      </c>
      <c r="M4012" s="10" t="s">
        <v>45</v>
      </c>
      <c r="O4012" s="12">
        <v>41207</v>
      </c>
      <c r="P4012" s="4" t="s">
        <v>8070</v>
      </c>
      <c r="Q4012" s="10" t="s">
        <v>25</v>
      </c>
      <c r="R4012" s="10" t="s">
        <v>8088</v>
      </c>
      <c r="S4012" s="10" t="s">
        <v>26</v>
      </c>
    </row>
    <row r="4013" spans="1:19" s="10" customFormat="1" ht="15" hidden="1" customHeight="1" x14ac:dyDescent="0.25">
      <c r="A4013" s="10">
        <v>632502</v>
      </c>
      <c r="B4013" s="10" t="s">
        <v>163</v>
      </c>
      <c r="C4013" s="76" t="s">
        <v>8319</v>
      </c>
      <c r="D4013" s="76"/>
      <c r="E4013" s="76"/>
      <c r="F4013" s="10" t="s">
        <v>1171</v>
      </c>
      <c r="G4013" s="11">
        <v>936.07</v>
      </c>
      <c r="I4013" s="10">
        <v>24</v>
      </c>
      <c r="J4013" s="10">
        <v>0</v>
      </c>
      <c r="K4013" s="10">
        <v>24</v>
      </c>
      <c r="L4013" s="10">
        <v>4</v>
      </c>
      <c r="M4013" s="10" t="s">
        <v>18</v>
      </c>
      <c r="N4013" s="10">
        <v>739140</v>
      </c>
      <c r="O4013" s="12">
        <v>41218</v>
      </c>
      <c r="P4013" s="4" t="s">
        <v>8071</v>
      </c>
      <c r="Q4013" s="10" t="s">
        <v>42</v>
      </c>
      <c r="R4013" s="10" t="s">
        <v>8087</v>
      </c>
      <c r="S4013" s="10" t="s">
        <v>26</v>
      </c>
    </row>
    <row r="4014" spans="1:19" ht="15" hidden="1" customHeight="1" x14ac:dyDescent="0.25">
      <c r="A4014" s="10">
        <v>682844</v>
      </c>
      <c r="B4014" s="10" t="s">
        <v>4680</v>
      </c>
      <c r="C4014" s="10"/>
      <c r="D4014" s="10"/>
      <c r="E4014" s="10"/>
      <c r="F4014" s="10" t="s">
        <v>6029</v>
      </c>
      <c r="G4014" s="11">
        <v>1560</v>
      </c>
      <c r="H4014" s="13"/>
      <c r="I4014" s="10">
        <v>3</v>
      </c>
      <c r="J4014" s="10" t="s">
        <v>6030</v>
      </c>
      <c r="K4014" s="47"/>
      <c r="L4014" s="47"/>
      <c r="M4014" s="10" t="s">
        <v>45</v>
      </c>
      <c r="N4014" s="10"/>
      <c r="O4014" s="12">
        <v>41442</v>
      </c>
      <c r="P4014" s="4" t="s">
        <v>8078</v>
      </c>
      <c r="Q4014" s="10" t="s">
        <v>2852</v>
      </c>
      <c r="R4014" s="10" t="s">
        <v>8088</v>
      </c>
      <c r="S4014" s="13" t="s">
        <v>20</v>
      </c>
    </row>
    <row r="4015" spans="1:19" ht="15" hidden="1" customHeight="1" x14ac:dyDescent="0.25">
      <c r="A4015" s="10">
        <v>682845</v>
      </c>
      <c r="B4015" s="10" t="s">
        <v>4680</v>
      </c>
      <c r="C4015" s="10"/>
      <c r="D4015" s="10"/>
      <c r="E4015" s="10"/>
      <c r="F4015" s="10" t="s">
        <v>6031</v>
      </c>
      <c r="G4015" s="11">
        <v>1555.2</v>
      </c>
      <c r="H4015" s="13"/>
      <c r="I4015" s="10">
        <v>4</v>
      </c>
      <c r="J4015" s="10" t="s">
        <v>6032</v>
      </c>
      <c r="K4015" s="47"/>
      <c r="L4015" s="47"/>
      <c r="M4015" s="10" t="s">
        <v>45</v>
      </c>
      <c r="N4015" s="10"/>
      <c r="O4015" s="12">
        <v>41442</v>
      </c>
      <c r="P4015" s="4" t="s">
        <v>8078</v>
      </c>
      <c r="Q4015" s="10" t="s">
        <v>2852</v>
      </c>
      <c r="R4015" s="10" t="s">
        <v>8088</v>
      </c>
      <c r="S4015" s="13" t="s">
        <v>20</v>
      </c>
    </row>
    <row r="4016" spans="1:19" ht="15" hidden="1" customHeight="1" x14ac:dyDescent="0.25">
      <c r="A4016" s="10">
        <v>682846</v>
      </c>
      <c r="B4016" s="10" t="s">
        <v>4680</v>
      </c>
      <c r="C4016" s="10"/>
      <c r="D4016" s="10"/>
      <c r="E4016" s="10"/>
      <c r="F4016" s="10" t="s">
        <v>6033</v>
      </c>
      <c r="G4016" s="11">
        <v>1710.72</v>
      </c>
      <c r="H4016" s="13"/>
      <c r="I4016" s="10">
        <v>6</v>
      </c>
      <c r="J4016" s="10" t="s">
        <v>6034</v>
      </c>
      <c r="K4016" s="47"/>
      <c r="L4016" s="47"/>
      <c r="M4016" s="10" t="s">
        <v>45</v>
      </c>
      <c r="N4016" s="10"/>
      <c r="O4016" s="12">
        <v>41442</v>
      </c>
      <c r="P4016" s="4" t="s">
        <v>8078</v>
      </c>
      <c r="Q4016" s="10" t="s">
        <v>2852</v>
      </c>
      <c r="R4016" s="10" t="s">
        <v>8088</v>
      </c>
      <c r="S4016" s="13" t="s">
        <v>20</v>
      </c>
    </row>
    <row r="4017" spans="1:19" ht="15" hidden="1" customHeight="1" x14ac:dyDescent="0.25">
      <c r="A4017" s="10">
        <v>682853</v>
      </c>
      <c r="B4017" s="10" t="s">
        <v>425</v>
      </c>
      <c r="C4017" s="10"/>
      <c r="D4017" s="10"/>
      <c r="E4017" s="10"/>
      <c r="F4017" s="10" t="s">
        <v>6035</v>
      </c>
      <c r="G4017" s="11">
        <v>4665</v>
      </c>
      <c r="H4017" s="13"/>
      <c r="I4017" s="10">
        <v>8</v>
      </c>
      <c r="J4017" s="10">
        <v>4</v>
      </c>
      <c r="K4017" s="10" t="s">
        <v>6036</v>
      </c>
      <c r="L4017" s="47"/>
      <c r="M4017" s="10" t="s">
        <v>45</v>
      </c>
      <c r="N4017" s="10"/>
      <c r="O4017" s="12">
        <v>41442</v>
      </c>
      <c r="P4017" s="4" t="s">
        <v>8078</v>
      </c>
      <c r="Q4017" s="10" t="s">
        <v>42</v>
      </c>
      <c r="R4017" s="10" t="s">
        <v>8088</v>
      </c>
      <c r="S4017" s="13" t="s">
        <v>20</v>
      </c>
    </row>
    <row r="4018" spans="1:19" s="10" customFormat="1" ht="15" hidden="1" customHeight="1" x14ac:dyDescent="0.25">
      <c r="A4018" s="10">
        <v>663162</v>
      </c>
      <c r="B4018" s="10" t="s">
        <v>163</v>
      </c>
      <c r="C4018" s="76" t="s">
        <v>8319</v>
      </c>
      <c r="D4018" s="76"/>
      <c r="E4018" s="76"/>
      <c r="F4018" s="10" t="s">
        <v>1171</v>
      </c>
      <c r="G4018" s="11">
        <v>1818.4</v>
      </c>
      <c r="I4018" s="10">
        <v>24</v>
      </c>
      <c r="J4018" s="10">
        <v>0</v>
      </c>
      <c r="K4018" s="10">
        <v>24</v>
      </c>
      <c r="L4018" s="10">
        <v>4</v>
      </c>
      <c r="M4018" s="10" t="s">
        <v>18</v>
      </c>
      <c r="N4018" s="10">
        <v>801712</v>
      </c>
      <c r="O4018" s="12">
        <v>41354</v>
      </c>
      <c r="P4018" s="4" t="s">
        <v>8075</v>
      </c>
      <c r="Q4018" s="10" t="s">
        <v>42</v>
      </c>
      <c r="R4018" s="10" t="s">
        <v>8087</v>
      </c>
      <c r="S4018" s="10" t="s">
        <v>26</v>
      </c>
    </row>
    <row r="4019" spans="1:19" ht="15" hidden="1" customHeight="1" x14ac:dyDescent="0.25">
      <c r="A4019" s="10">
        <v>682881</v>
      </c>
      <c r="B4019" s="10" t="s">
        <v>1861</v>
      </c>
      <c r="C4019" s="10"/>
      <c r="D4019" s="10"/>
      <c r="E4019" s="10"/>
      <c r="F4019" s="10" t="s">
        <v>6037</v>
      </c>
      <c r="G4019" s="11">
        <v>8532.5</v>
      </c>
      <c r="H4019" s="13"/>
      <c r="I4019" s="10" t="s">
        <v>151</v>
      </c>
      <c r="J4019" s="10" t="s">
        <v>6038</v>
      </c>
      <c r="K4019" s="47"/>
      <c r="L4019" s="47"/>
      <c r="M4019" s="10" t="s">
        <v>45</v>
      </c>
      <c r="N4019" s="10"/>
      <c r="O4019" s="12">
        <v>41442</v>
      </c>
      <c r="P4019" s="4" t="s">
        <v>8078</v>
      </c>
      <c r="Q4019" s="10" t="s">
        <v>414</v>
      </c>
      <c r="R4019" s="10" t="s">
        <v>8088</v>
      </c>
      <c r="S4019" s="13" t="s">
        <v>20</v>
      </c>
    </row>
    <row r="4020" spans="1:19" ht="15" hidden="1" customHeight="1" x14ac:dyDescent="0.25">
      <c r="A4020" s="10">
        <v>682883</v>
      </c>
      <c r="B4020" s="10" t="s">
        <v>1861</v>
      </c>
      <c r="C4020" s="10"/>
      <c r="D4020" s="10"/>
      <c r="E4020" s="10"/>
      <c r="F4020" s="10" t="s">
        <v>6039</v>
      </c>
      <c r="G4020" s="11">
        <v>8208</v>
      </c>
      <c r="H4020" s="13"/>
      <c r="I4020" s="10" t="s">
        <v>168</v>
      </c>
      <c r="J4020" s="10" t="s">
        <v>6040</v>
      </c>
      <c r="K4020" s="47"/>
      <c r="L4020" s="47"/>
      <c r="M4020" s="10" t="s">
        <v>45</v>
      </c>
      <c r="N4020" s="10"/>
      <c r="O4020" s="12">
        <v>41442</v>
      </c>
      <c r="P4020" s="4" t="s">
        <v>8078</v>
      </c>
      <c r="Q4020" s="10" t="s">
        <v>414</v>
      </c>
      <c r="R4020" s="10" t="s">
        <v>8088</v>
      </c>
      <c r="S4020" s="13" t="s">
        <v>20</v>
      </c>
    </row>
    <row r="4021" spans="1:19" ht="15" hidden="1" customHeight="1" x14ac:dyDescent="0.25">
      <c r="A4021" s="10">
        <v>682887</v>
      </c>
      <c r="B4021" s="10" t="s">
        <v>1861</v>
      </c>
      <c r="C4021" s="10"/>
      <c r="D4021" s="10"/>
      <c r="E4021" s="10"/>
      <c r="F4021" s="10" t="s">
        <v>6041</v>
      </c>
      <c r="G4021" s="11">
        <v>8205</v>
      </c>
      <c r="H4021" s="47"/>
      <c r="I4021" s="10" t="s">
        <v>73</v>
      </c>
      <c r="J4021" s="10" t="s">
        <v>6042</v>
      </c>
      <c r="K4021" s="47"/>
      <c r="L4021" s="47"/>
      <c r="M4021" s="10" t="s">
        <v>45</v>
      </c>
      <c r="N4021" s="10"/>
      <c r="O4021" s="12">
        <v>41442</v>
      </c>
      <c r="P4021" s="4" t="s">
        <v>8078</v>
      </c>
      <c r="Q4021" s="10" t="s">
        <v>414</v>
      </c>
      <c r="R4021" s="10" t="s">
        <v>8088</v>
      </c>
      <c r="S4021" s="13" t="s">
        <v>20</v>
      </c>
    </row>
    <row r="4022" spans="1:19" ht="15" hidden="1" customHeight="1" x14ac:dyDescent="0.25">
      <c r="A4022" s="10">
        <v>682889</v>
      </c>
      <c r="B4022" s="10" t="s">
        <v>1861</v>
      </c>
      <c r="C4022" s="10"/>
      <c r="D4022" s="10"/>
      <c r="E4022" s="10"/>
      <c r="F4022" s="10" t="s">
        <v>6043</v>
      </c>
      <c r="G4022" s="11">
        <v>8571.6</v>
      </c>
      <c r="H4022" s="13"/>
      <c r="I4022" s="10" t="s">
        <v>1408</v>
      </c>
      <c r="J4022" s="10" t="s">
        <v>6040</v>
      </c>
      <c r="K4022" s="47"/>
      <c r="L4022" s="47"/>
      <c r="M4022" s="10" t="s">
        <v>45</v>
      </c>
      <c r="N4022" s="10"/>
      <c r="O4022" s="12">
        <v>41442</v>
      </c>
      <c r="P4022" s="4" t="s">
        <v>8078</v>
      </c>
      <c r="Q4022" s="10" t="s">
        <v>414</v>
      </c>
      <c r="R4022" s="10" t="s">
        <v>8088</v>
      </c>
      <c r="S4022" s="13" t="s">
        <v>20</v>
      </c>
    </row>
    <row r="4023" spans="1:19" ht="15" hidden="1" customHeight="1" x14ac:dyDescent="0.25">
      <c r="A4023" s="10">
        <v>682890</v>
      </c>
      <c r="B4023" s="10" t="s">
        <v>1861</v>
      </c>
      <c r="C4023" s="10"/>
      <c r="D4023" s="10"/>
      <c r="E4023" s="10"/>
      <c r="F4023" s="10" t="s">
        <v>6044</v>
      </c>
      <c r="G4023" s="11">
        <v>8469</v>
      </c>
      <c r="H4023" s="13"/>
      <c r="I4023" s="10" t="s">
        <v>143</v>
      </c>
      <c r="J4023" s="10" t="s">
        <v>6038</v>
      </c>
      <c r="K4023" s="47"/>
      <c r="L4023" s="47"/>
      <c r="M4023" s="10" t="s">
        <v>45</v>
      </c>
      <c r="N4023" s="10"/>
      <c r="O4023" s="12">
        <v>41442</v>
      </c>
      <c r="P4023" s="4" t="s">
        <v>8078</v>
      </c>
      <c r="Q4023" s="10" t="s">
        <v>414</v>
      </c>
      <c r="R4023" s="10" t="s">
        <v>8088</v>
      </c>
      <c r="S4023" s="13" t="s">
        <v>20</v>
      </c>
    </row>
    <row r="4024" spans="1:19" ht="15" hidden="1" customHeight="1" x14ac:dyDescent="0.25">
      <c r="A4024" s="10">
        <v>682891</v>
      </c>
      <c r="B4024" s="10" t="s">
        <v>1861</v>
      </c>
      <c r="C4024" s="10"/>
      <c r="D4024" s="10"/>
      <c r="E4024" s="10"/>
      <c r="F4024" s="10" t="s">
        <v>6045</v>
      </c>
      <c r="G4024" s="11">
        <v>8022.5</v>
      </c>
      <c r="H4024" s="13"/>
      <c r="I4024" s="10" t="s">
        <v>143</v>
      </c>
      <c r="J4024" s="10" t="s">
        <v>6046</v>
      </c>
      <c r="K4024" s="47"/>
      <c r="L4024" s="47"/>
      <c r="M4024" s="10" t="s">
        <v>45</v>
      </c>
      <c r="N4024" s="10"/>
      <c r="O4024" s="12">
        <v>41442</v>
      </c>
      <c r="P4024" s="4" t="s">
        <v>8078</v>
      </c>
      <c r="Q4024" s="10" t="s">
        <v>414</v>
      </c>
      <c r="R4024" s="10" t="s">
        <v>8088</v>
      </c>
      <c r="S4024" s="13" t="s">
        <v>20</v>
      </c>
    </row>
    <row r="4025" spans="1:19" s="10" customFormat="1" ht="15" hidden="1" customHeight="1" x14ac:dyDescent="0.25">
      <c r="A4025" s="10">
        <v>702816</v>
      </c>
      <c r="B4025" s="10" t="s">
        <v>163</v>
      </c>
      <c r="C4025" s="76" t="s">
        <v>8319</v>
      </c>
      <c r="D4025" s="76"/>
      <c r="E4025" s="76"/>
      <c r="F4025" s="10" t="s">
        <v>7684</v>
      </c>
      <c r="G4025" s="10">
        <v>1854.76</v>
      </c>
      <c r="I4025" s="10">
        <v>24</v>
      </c>
      <c r="J4025" s="10">
        <v>0</v>
      </c>
      <c r="K4025" s="10">
        <v>24</v>
      </c>
      <c r="L4025" s="10">
        <v>4</v>
      </c>
      <c r="M4025" s="10" t="s">
        <v>45</v>
      </c>
      <c r="O4025" s="12">
        <v>41528</v>
      </c>
      <c r="P4025" s="4" t="s">
        <v>8081</v>
      </c>
      <c r="Q4025" s="10" t="s">
        <v>31</v>
      </c>
      <c r="R4025" s="10" t="s">
        <v>8087</v>
      </c>
      <c r="S4025" s="10" t="s">
        <v>26</v>
      </c>
    </row>
    <row r="4026" spans="1:19" s="10" customFormat="1" ht="15" hidden="1" customHeight="1" x14ac:dyDescent="0.25">
      <c r="A4026" s="10">
        <v>633221</v>
      </c>
      <c r="B4026" s="10" t="s">
        <v>163</v>
      </c>
      <c r="C4026" s="76" t="s">
        <v>8319</v>
      </c>
      <c r="D4026" s="76"/>
      <c r="E4026" s="76"/>
      <c r="F4026" s="10" t="s">
        <v>1680</v>
      </c>
      <c r="G4026" s="11">
        <v>7074.45</v>
      </c>
      <c r="I4026" s="10">
        <v>24</v>
      </c>
      <c r="J4026" s="10">
        <v>0</v>
      </c>
      <c r="K4026" s="10">
        <v>40</v>
      </c>
      <c r="L4026" s="10">
        <v>4</v>
      </c>
      <c r="M4026" s="10" t="s">
        <v>45</v>
      </c>
      <c r="O4026" s="12">
        <v>41228</v>
      </c>
      <c r="P4026" s="4" t="s">
        <v>8071</v>
      </c>
      <c r="Q4026" s="10" t="s">
        <v>103</v>
      </c>
      <c r="R4026" s="10" t="s">
        <v>8088</v>
      </c>
      <c r="S4026" s="10" t="s">
        <v>26</v>
      </c>
    </row>
    <row r="4027" spans="1:19" ht="15" hidden="1" customHeight="1" x14ac:dyDescent="0.25">
      <c r="A4027" s="10">
        <v>686377</v>
      </c>
      <c r="B4027" s="10" t="s">
        <v>2447</v>
      </c>
      <c r="C4027" s="10"/>
      <c r="D4027" s="10"/>
      <c r="E4027" s="10"/>
      <c r="F4027" s="10" t="s">
        <v>6047</v>
      </c>
      <c r="G4027" s="11">
        <v>0</v>
      </c>
      <c r="H4027" s="13"/>
      <c r="I4027" s="10">
        <v>6</v>
      </c>
      <c r="J4027" s="10" t="s">
        <v>6048</v>
      </c>
      <c r="K4027" s="47"/>
      <c r="L4027" s="47"/>
      <c r="M4027" s="10" t="s">
        <v>45</v>
      </c>
      <c r="N4027" s="10"/>
      <c r="O4027" s="12">
        <v>41442</v>
      </c>
      <c r="P4027" s="4" t="s">
        <v>8078</v>
      </c>
      <c r="Q4027" s="10" t="s">
        <v>47</v>
      </c>
      <c r="R4027" s="10" t="s">
        <v>8088</v>
      </c>
      <c r="S4027" s="13" t="s">
        <v>20</v>
      </c>
    </row>
    <row r="4028" spans="1:19" ht="15" hidden="1" customHeight="1" x14ac:dyDescent="0.25">
      <c r="A4028" s="10">
        <v>686380</v>
      </c>
      <c r="B4028" s="10" t="s">
        <v>2447</v>
      </c>
      <c r="C4028" s="10"/>
      <c r="D4028" s="10"/>
      <c r="E4028" s="10"/>
      <c r="F4028" s="10" t="s">
        <v>6049</v>
      </c>
      <c r="G4028" s="11">
        <v>0</v>
      </c>
      <c r="H4028" s="13"/>
      <c r="I4028" s="10">
        <v>8</v>
      </c>
      <c r="J4028" s="10" t="s">
        <v>402</v>
      </c>
      <c r="K4028" s="47"/>
      <c r="L4028" s="47"/>
      <c r="M4028" s="10" t="s">
        <v>45</v>
      </c>
      <c r="N4028" s="10"/>
      <c r="O4028" s="12">
        <v>41442</v>
      </c>
      <c r="P4028" s="4" t="s">
        <v>8078</v>
      </c>
      <c r="Q4028" s="10" t="s">
        <v>47</v>
      </c>
      <c r="R4028" s="10" t="s">
        <v>8088</v>
      </c>
      <c r="S4028" s="13" t="s">
        <v>20</v>
      </c>
    </row>
    <row r="4029" spans="1:19" ht="15" hidden="1" customHeight="1" x14ac:dyDescent="0.25">
      <c r="A4029" s="10">
        <v>686410</v>
      </c>
      <c r="B4029" s="10" t="s">
        <v>6050</v>
      </c>
      <c r="C4029" s="10"/>
      <c r="D4029" s="10"/>
      <c r="E4029" s="10"/>
      <c r="F4029" s="10" t="s">
        <v>6051</v>
      </c>
      <c r="G4029" s="11">
        <v>1141.25</v>
      </c>
      <c r="H4029" s="13"/>
      <c r="I4029" s="10">
        <v>6</v>
      </c>
      <c r="J4029" s="10" t="s">
        <v>6052</v>
      </c>
      <c r="K4029" s="47"/>
      <c r="L4029" s="47"/>
      <c r="M4029" s="10" t="s">
        <v>45</v>
      </c>
      <c r="N4029" s="10"/>
      <c r="O4029" s="12">
        <v>41442</v>
      </c>
      <c r="P4029" s="4" t="s">
        <v>8078</v>
      </c>
      <c r="Q4029" s="10" t="s">
        <v>39</v>
      </c>
      <c r="R4029" s="10" t="s">
        <v>8088</v>
      </c>
      <c r="S4029" s="13" t="s">
        <v>20</v>
      </c>
    </row>
    <row r="4030" spans="1:19" ht="15" hidden="1" customHeight="1" x14ac:dyDescent="0.25">
      <c r="A4030" s="10">
        <v>686414</v>
      </c>
      <c r="B4030" s="10" t="s">
        <v>6050</v>
      </c>
      <c r="C4030" s="10"/>
      <c r="D4030" s="10"/>
      <c r="E4030" s="10"/>
      <c r="F4030" s="10" t="s">
        <v>6053</v>
      </c>
      <c r="G4030" s="11">
        <v>1247.5</v>
      </c>
      <c r="H4030" s="13"/>
      <c r="I4030" s="10">
        <v>6</v>
      </c>
      <c r="J4030" s="10" t="s">
        <v>6054</v>
      </c>
      <c r="K4030" s="47"/>
      <c r="L4030" s="47"/>
      <c r="M4030" s="10" t="s">
        <v>45</v>
      </c>
      <c r="N4030" s="10"/>
      <c r="O4030" s="12">
        <v>41442</v>
      </c>
      <c r="P4030" s="4" t="s">
        <v>8078</v>
      </c>
      <c r="Q4030" s="10" t="s">
        <v>39</v>
      </c>
      <c r="R4030" s="10" t="s">
        <v>8088</v>
      </c>
      <c r="S4030" s="13" t="s">
        <v>20</v>
      </c>
    </row>
    <row r="4031" spans="1:19" ht="15" hidden="1" customHeight="1" x14ac:dyDescent="0.25">
      <c r="A4031" s="10">
        <v>686415</v>
      </c>
      <c r="B4031" s="10" t="s">
        <v>6050</v>
      </c>
      <c r="C4031" s="10"/>
      <c r="D4031" s="10"/>
      <c r="E4031" s="10"/>
      <c r="F4031" s="10" t="s">
        <v>6055</v>
      </c>
      <c r="G4031" s="11">
        <v>989.25</v>
      </c>
      <c r="H4031" s="13"/>
      <c r="I4031" s="10">
        <v>10</v>
      </c>
      <c r="J4031" s="10" t="s">
        <v>6056</v>
      </c>
      <c r="K4031" s="47"/>
      <c r="L4031" s="47"/>
      <c r="M4031" s="10" t="s">
        <v>45</v>
      </c>
      <c r="N4031" s="10"/>
      <c r="O4031" s="12">
        <v>41442</v>
      </c>
      <c r="P4031" s="4" t="s">
        <v>8078</v>
      </c>
      <c r="Q4031" s="10" t="s">
        <v>39</v>
      </c>
      <c r="R4031" s="10" t="s">
        <v>8088</v>
      </c>
      <c r="S4031" s="13" t="s">
        <v>20</v>
      </c>
    </row>
    <row r="4032" spans="1:19" ht="15" hidden="1" customHeight="1" x14ac:dyDescent="0.25">
      <c r="A4032" s="10">
        <v>672863</v>
      </c>
      <c r="B4032" s="10" t="s">
        <v>64</v>
      </c>
      <c r="C4032" s="10"/>
      <c r="D4032" s="10"/>
      <c r="E4032" s="10"/>
      <c r="F4032" s="10" t="s">
        <v>5329</v>
      </c>
      <c r="G4032" s="11">
        <v>1073</v>
      </c>
      <c r="H4032" s="13"/>
      <c r="I4032" s="10">
        <v>10</v>
      </c>
      <c r="J4032" s="47"/>
      <c r="K4032" s="10">
        <v>12</v>
      </c>
      <c r="L4032" s="10">
        <v>3</v>
      </c>
      <c r="M4032" s="10" t="s">
        <v>45</v>
      </c>
      <c r="N4032" s="10"/>
      <c r="O4032" s="12">
        <v>41401</v>
      </c>
      <c r="P4032" s="4" t="s">
        <v>8077</v>
      </c>
      <c r="Q4032" s="10" t="s">
        <v>29</v>
      </c>
      <c r="R4032" s="10" t="s">
        <v>8088</v>
      </c>
      <c r="S4032" s="13" t="s">
        <v>20</v>
      </c>
    </row>
    <row r="4033" spans="1:19" ht="15" hidden="1" customHeight="1" x14ac:dyDescent="0.25">
      <c r="A4033" s="47">
        <v>694742</v>
      </c>
      <c r="B4033" s="47" t="s">
        <v>206</v>
      </c>
      <c r="C4033" s="47"/>
      <c r="D4033" s="47"/>
      <c r="E4033" s="47"/>
      <c r="F4033" s="47" t="s">
        <v>6870</v>
      </c>
      <c r="G4033" s="47">
        <v>1071</v>
      </c>
      <c r="H4033" s="13"/>
      <c r="I4033" s="47" t="s">
        <v>6871</v>
      </c>
      <c r="J4033" s="47" t="s">
        <v>2793</v>
      </c>
      <c r="K4033" s="47"/>
      <c r="L4033" s="47"/>
      <c r="M4033" s="47" t="s">
        <v>45</v>
      </c>
      <c r="N4033" s="47"/>
      <c r="O4033" s="48">
        <v>41493</v>
      </c>
      <c r="P4033" s="50" t="s">
        <v>8080</v>
      </c>
      <c r="Q4033" s="47" t="s">
        <v>34</v>
      </c>
      <c r="R4033" s="10" t="s">
        <v>8088</v>
      </c>
      <c r="S4033" s="13" t="s">
        <v>20</v>
      </c>
    </row>
    <row r="4034" spans="1:19" ht="15" hidden="1" customHeight="1" x14ac:dyDescent="0.25">
      <c r="A4034" s="10">
        <v>628144</v>
      </c>
      <c r="B4034" s="10" t="s">
        <v>1114</v>
      </c>
      <c r="C4034" s="10"/>
      <c r="D4034" s="10"/>
      <c r="E4034" s="10"/>
      <c r="F4034" s="10" t="s">
        <v>1116</v>
      </c>
      <c r="G4034" s="11">
        <v>1065</v>
      </c>
      <c r="H4034" s="13"/>
      <c r="I4034" s="10">
        <v>5</v>
      </c>
      <c r="J4034" s="47"/>
      <c r="K4034" s="10">
        <v>7</v>
      </c>
      <c r="L4034" s="10">
        <v>4</v>
      </c>
      <c r="M4034" s="10" t="s">
        <v>45</v>
      </c>
      <c r="N4034" s="10"/>
      <c r="O4034" s="12">
        <v>41206</v>
      </c>
      <c r="P4034" s="4" t="s">
        <v>8070</v>
      </c>
      <c r="Q4034" s="10" t="s">
        <v>42</v>
      </c>
      <c r="R4034" s="10" t="s">
        <v>8088</v>
      </c>
      <c r="S4034" s="13" t="s">
        <v>20</v>
      </c>
    </row>
    <row r="4035" spans="1:19" ht="15" hidden="1" customHeight="1" x14ac:dyDescent="0.25">
      <c r="A4035" s="10">
        <v>686428</v>
      </c>
      <c r="B4035" s="10" t="s">
        <v>64</v>
      </c>
      <c r="C4035" s="10"/>
      <c r="D4035" s="10"/>
      <c r="E4035" s="10"/>
      <c r="F4035" s="10" t="s">
        <v>6060</v>
      </c>
      <c r="G4035" s="11">
        <v>0</v>
      </c>
      <c r="H4035" s="13"/>
      <c r="I4035" s="10" t="s">
        <v>4263</v>
      </c>
      <c r="J4035" s="10">
        <v>12.5</v>
      </c>
      <c r="K4035" s="10">
        <v>2</v>
      </c>
      <c r="L4035" s="47"/>
      <c r="M4035" s="10" t="s">
        <v>45</v>
      </c>
      <c r="N4035" s="10"/>
      <c r="O4035" s="12">
        <v>41442</v>
      </c>
      <c r="P4035" s="4" t="s">
        <v>8078</v>
      </c>
      <c r="Q4035" s="10" t="s">
        <v>34</v>
      </c>
      <c r="R4035" s="10" t="s">
        <v>8088</v>
      </c>
      <c r="S4035" s="13" t="s">
        <v>20</v>
      </c>
    </row>
    <row r="4036" spans="1:19" ht="15" hidden="1" customHeight="1" x14ac:dyDescent="0.25">
      <c r="A4036" s="10">
        <v>686429</v>
      </c>
      <c r="B4036" s="10" t="s">
        <v>64</v>
      </c>
      <c r="C4036" s="10"/>
      <c r="D4036" s="10"/>
      <c r="E4036" s="10"/>
      <c r="F4036" s="10" t="s">
        <v>6061</v>
      </c>
      <c r="G4036" s="11">
        <v>1065</v>
      </c>
      <c r="H4036" s="13"/>
      <c r="I4036" s="10">
        <v>3</v>
      </c>
      <c r="J4036" s="47"/>
      <c r="K4036" s="10">
        <v>4</v>
      </c>
      <c r="L4036" s="10">
        <v>3</v>
      </c>
      <c r="M4036" s="10" t="s">
        <v>45</v>
      </c>
      <c r="N4036" s="10"/>
      <c r="O4036" s="12">
        <v>41442</v>
      </c>
      <c r="P4036" s="4" t="s">
        <v>8078</v>
      </c>
      <c r="Q4036" s="10" t="s">
        <v>34</v>
      </c>
      <c r="R4036" s="10" t="s">
        <v>8088</v>
      </c>
      <c r="S4036" s="13" t="s">
        <v>20</v>
      </c>
    </row>
    <row r="4037" spans="1:19" ht="15" hidden="1" customHeight="1" x14ac:dyDescent="0.25">
      <c r="A4037" s="47">
        <v>686429</v>
      </c>
      <c r="B4037" s="47" t="s">
        <v>64</v>
      </c>
      <c r="C4037" s="47"/>
      <c r="D4037" s="47"/>
      <c r="E4037" s="47"/>
      <c r="F4037" s="47" t="s">
        <v>8127</v>
      </c>
      <c r="G4037" s="47">
        <v>1065</v>
      </c>
      <c r="H4037" s="13"/>
      <c r="I4037" s="47" t="s">
        <v>8128</v>
      </c>
      <c r="J4037" s="47" t="s">
        <v>8129</v>
      </c>
      <c r="K4037" s="47"/>
      <c r="L4037" s="47"/>
      <c r="M4037" s="47" t="s">
        <v>45</v>
      </c>
      <c r="N4037" s="47"/>
      <c r="O4037" s="48">
        <v>41456</v>
      </c>
      <c r="P4037" s="50" t="s">
        <v>8079</v>
      </c>
      <c r="Q4037" s="47" t="s">
        <v>34</v>
      </c>
      <c r="R4037" s="47" t="s">
        <v>8088</v>
      </c>
      <c r="S4037" s="13" t="s">
        <v>20</v>
      </c>
    </row>
    <row r="4038" spans="1:19" ht="15" hidden="1" customHeight="1" x14ac:dyDescent="0.25">
      <c r="A4038" s="10">
        <v>645734</v>
      </c>
      <c r="B4038" s="10" t="s">
        <v>2877</v>
      </c>
      <c r="C4038" s="10"/>
      <c r="D4038" s="10"/>
      <c r="E4038" s="10"/>
      <c r="F4038" s="10" t="s">
        <v>2983</v>
      </c>
      <c r="G4038" s="11">
        <v>1064</v>
      </c>
      <c r="H4038" s="13"/>
      <c r="I4038" s="10">
        <v>6</v>
      </c>
      <c r="J4038" s="47"/>
      <c r="K4038" s="10">
        <v>8</v>
      </c>
      <c r="L4038" s="10">
        <v>4</v>
      </c>
      <c r="M4038" s="10" t="s">
        <v>45</v>
      </c>
      <c r="N4038" s="10"/>
      <c r="O4038" s="12">
        <v>41295</v>
      </c>
      <c r="P4038" s="4" t="s">
        <v>8073</v>
      </c>
      <c r="Q4038" s="10" t="s">
        <v>25</v>
      </c>
      <c r="R4038" s="10" t="s">
        <v>8088</v>
      </c>
      <c r="S4038" s="13" t="s">
        <v>20</v>
      </c>
    </row>
    <row r="4039" spans="1:19" ht="15" hidden="1" customHeight="1" x14ac:dyDescent="0.25">
      <c r="A4039" s="10">
        <v>686438</v>
      </c>
      <c r="B4039" s="10" t="s">
        <v>412</v>
      </c>
      <c r="C4039" s="10"/>
      <c r="D4039" s="10"/>
      <c r="E4039" s="10"/>
      <c r="F4039" s="10" t="s">
        <v>6064</v>
      </c>
      <c r="G4039" s="11">
        <v>2373</v>
      </c>
      <c r="H4039" s="13"/>
      <c r="I4039" s="10">
        <v>6.5</v>
      </c>
      <c r="J4039" s="10" t="s">
        <v>6065</v>
      </c>
      <c r="K4039" s="47"/>
      <c r="L4039" s="47"/>
      <c r="M4039" s="10" t="s">
        <v>45</v>
      </c>
      <c r="N4039" s="10"/>
      <c r="O4039" s="12">
        <v>41442</v>
      </c>
      <c r="P4039" s="4" t="s">
        <v>8078</v>
      </c>
      <c r="Q4039" s="10" t="s">
        <v>414</v>
      </c>
      <c r="R4039" s="10" t="s">
        <v>8088</v>
      </c>
      <c r="S4039" s="13" t="s">
        <v>20</v>
      </c>
    </row>
    <row r="4040" spans="1:19" ht="15" hidden="1" customHeight="1" x14ac:dyDescent="0.25">
      <c r="A4040" s="10">
        <v>686440</v>
      </c>
      <c r="B4040" s="10" t="s">
        <v>412</v>
      </c>
      <c r="C4040" s="10"/>
      <c r="D4040" s="10"/>
      <c r="E4040" s="10"/>
      <c r="F4040" s="10" t="s">
        <v>6066</v>
      </c>
      <c r="G4040" s="11">
        <v>2456</v>
      </c>
      <c r="H4040" s="13"/>
      <c r="I4040" s="10">
        <v>7</v>
      </c>
      <c r="J4040" s="10" t="s">
        <v>6067</v>
      </c>
      <c r="K4040" s="47"/>
      <c r="L4040" s="47"/>
      <c r="M4040" s="10" t="s">
        <v>45</v>
      </c>
      <c r="N4040" s="10"/>
      <c r="O4040" s="12">
        <v>41442</v>
      </c>
      <c r="P4040" s="4" t="s">
        <v>8078</v>
      </c>
      <c r="Q4040" s="10" t="s">
        <v>414</v>
      </c>
      <c r="R4040" s="10" t="s">
        <v>8088</v>
      </c>
      <c r="S4040" s="13" t="s">
        <v>20</v>
      </c>
    </row>
    <row r="4041" spans="1:19" ht="15" hidden="1" customHeight="1" x14ac:dyDescent="0.25">
      <c r="A4041" s="10">
        <v>686542</v>
      </c>
      <c r="B4041" s="10" t="s">
        <v>1765</v>
      </c>
      <c r="C4041" s="10"/>
      <c r="D4041" s="10"/>
      <c r="E4041" s="10"/>
      <c r="F4041" s="10" t="s">
        <v>6068</v>
      </c>
      <c r="G4041" s="11">
        <v>14100</v>
      </c>
      <c r="H4041" s="13"/>
      <c r="I4041" s="10" t="s">
        <v>119</v>
      </c>
      <c r="J4041" s="10" t="s">
        <v>6069</v>
      </c>
      <c r="K4041" s="47"/>
      <c r="L4041" s="47"/>
      <c r="M4041" s="10" t="s">
        <v>45</v>
      </c>
      <c r="N4041" s="10"/>
      <c r="O4041" s="12">
        <v>41442</v>
      </c>
      <c r="P4041" s="4" t="s">
        <v>8078</v>
      </c>
      <c r="Q4041" s="10" t="s">
        <v>75</v>
      </c>
      <c r="R4041" s="10" t="s">
        <v>8088</v>
      </c>
      <c r="S4041" s="13" t="s">
        <v>20</v>
      </c>
    </row>
    <row r="4042" spans="1:19" ht="15" hidden="1" customHeight="1" x14ac:dyDescent="0.25">
      <c r="A4042" s="10">
        <v>686546</v>
      </c>
      <c r="B4042" s="10" t="s">
        <v>1765</v>
      </c>
      <c r="C4042" s="10"/>
      <c r="D4042" s="10"/>
      <c r="E4042" s="10"/>
      <c r="F4042" s="10" t="s">
        <v>6070</v>
      </c>
      <c r="G4042" s="11">
        <v>53100</v>
      </c>
      <c r="H4042" s="13"/>
      <c r="I4042" s="10" t="s">
        <v>343</v>
      </c>
      <c r="J4042" s="10" t="s">
        <v>2261</v>
      </c>
      <c r="K4042" s="47"/>
      <c r="L4042" s="47"/>
      <c r="M4042" s="10" t="s">
        <v>45</v>
      </c>
      <c r="N4042" s="10"/>
      <c r="O4042" s="12">
        <v>41442</v>
      </c>
      <c r="P4042" s="4" t="s">
        <v>8078</v>
      </c>
      <c r="Q4042" s="10" t="s">
        <v>75</v>
      </c>
      <c r="R4042" s="10" t="s">
        <v>8088</v>
      </c>
      <c r="S4042" s="13" t="s">
        <v>20</v>
      </c>
    </row>
    <row r="4043" spans="1:19" ht="15" hidden="1" customHeight="1" x14ac:dyDescent="0.25">
      <c r="A4043" s="10">
        <v>686560</v>
      </c>
      <c r="B4043" s="10" t="s">
        <v>1765</v>
      </c>
      <c r="C4043" s="10"/>
      <c r="D4043" s="10"/>
      <c r="E4043" s="10"/>
      <c r="F4043" s="10" t="s">
        <v>6071</v>
      </c>
      <c r="G4043" s="11">
        <v>113500</v>
      </c>
      <c r="H4043" s="13"/>
      <c r="I4043" s="10" t="s">
        <v>6072</v>
      </c>
      <c r="J4043" s="10" t="s">
        <v>6073</v>
      </c>
      <c r="K4043" s="47"/>
      <c r="L4043" s="47"/>
      <c r="M4043" s="10" t="s">
        <v>45</v>
      </c>
      <c r="N4043" s="10"/>
      <c r="O4043" s="12">
        <v>41442</v>
      </c>
      <c r="P4043" s="4" t="s">
        <v>8078</v>
      </c>
      <c r="Q4043" s="10" t="s">
        <v>75</v>
      </c>
      <c r="R4043" s="10" t="s">
        <v>8088</v>
      </c>
      <c r="S4043" s="13" t="s">
        <v>20</v>
      </c>
    </row>
    <row r="4044" spans="1:19" s="10" customFormat="1" ht="15" hidden="1" customHeight="1" x14ac:dyDescent="0.25">
      <c r="A4044" s="10">
        <v>665367</v>
      </c>
      <c r="B4044" s="10" t="s">
        <v>326</v>
      </c>
      <c r="C4044" s="76" t="s">
        <v>8319</v>
      </c>
      <c r="D4044" s="76"/>
      <c r="E4044" s="76"/>
      <c r="F4044" s="10" t="s">
        <v>4715</v>
      </c>
      <c r="G4044" s="11">
        <v>0</v>
      </c>
      <c r="I4044" s="10">
        <v>30</v>
      </c>
      <c r="K4044" s="10">
        <v>36</v>
      </c>
      <c r="L4044" s="10">
        <v>4</v>
      </c>
      <c r="M4044" s="10" t="s">
        <v>45</v>
      </c>
      <c r="O4044" s="12">
        <v>41372</v>
      </c>
      <c r="P4044" s="4" t="s">
        <v>8076</v>
      </c>
      <c r="Q4044" s="10" t="s">
        <v>47</v>
      </c>
      <c r="R4044" s="10" t="s">
        <v>8088</v>
      </c>
      <c r="S4044" s="10" t="s">
        <v>26</v>
      </c>
    </row>
    <row r="4045" spans="1:19" ht="15" hidden="1" customHeight="1" x14ac:dyDescent="0.25">
      <c r="A4045" s="10">
        <v>686582</v>
      </c>
      <c r="B4045" s="10" t="s">
        <v>1221</v>
      </c>
      <c r="C4045" s="10"/>
      <c r="D4045" s="10"/>
      <c r="E4045" s="10"/>
      <c r="F4045" s="10" t="s">
        <v>6075</v>
      </c>
      <c r="G4045" s="11">
        <v>3348</v>
      </c>
      <c r="H4045" s="47"/>
      <c r="I4045" s="10">
        <v>3</v>
      </c>
      <c r="J4045" s="10" t="s">
        <v>6076</v>
      </c>
      <c r="K4045" s="47"/>
      <c r="L4045" s="47"/>
      <c r="M4045" s="10" t="s">
        <v>45</v>
      </c>
      <c r="N4045" s="10"/>
      <c r="O4045" s="12">
        <v>41442</v>
      </c>
      <c r="P4045" s="4" t="s">
        <v>8078</v>
      </c>
      <c r="Q4045" s="10" t="s">
        <v>87</v>
      </c>
      <c r="R4045" s="10" t="s">
        <v>8088</v>
      </c>
      <c r="S4045" s="13" t="s">
        <v>20</v>
      </c>
    </row>
    <row r="4046" spans="1:19" s="10" customFormat="1" ht="15" hidden="1" customHeight="1" x14ac:dyDescent="0.25">
      <c r="A4046" s="10">
        <v>656688</v>
      </c>
      <c r="B4046" s="10" t="s">
        <v>24</v>
      </c>
      <c r="C4046" s="76" t="s">
        <v>8319</v>
      </c>
      <c r="D4046" s="76"/>
      <c r="E4046" s="76"/>
      <c r="F4046" s="10" t="s">
        <v>3775</v>
      </c>
      <c r="G4046" s="11">
        <v>298.75</v>
      </c>
      <c r="I4046" s="10">
        <v>4</v>
      </c>
      <c r="J4046" s="10">
        <v>0</v>
      </c>
      <c r="K4046" s="10">
        <v>6.5</v>
      </c>
      <c r="L4046" s="10">
        <v>4</v>
      </c>
      <c r="M4046" s="10" t="s">
        <v>18</v>
      </c>
      <c r="N4046" s="10">
        <v>786761</v>
      </c>
      <c r="O4046" s="12">
        <v>41325</v>
      </c>
      <c r="P4046" s="4" t="s">
        <v>8074</v>
      </c>
      <c r="Q4046" s="10" t="s">
        <v>75</v>
      </c>
      <c r="R4046" s="10" t="s">
        <v>8087</v>
      </c>
      <c r="S4046" s="10" t="s">
        <v>26</v>
      </c>
    </row>
    <row r="4047" spans="1:19" s="10" customFormat="1" ht="15" hidden="1" customHeight="1" x14ac:dyDescent="0.25">
      <c r="A4047" s="10">
        <v>627495</v>
      </c>
      <c r="B4047" s="10" t="s">
        <v>83</v>
      </c>
      <c r="C4047" s="76" t="s">
        <v>8319</v>
      </c>
      <c r="D4047" s="76"/>
      <c r="E4047" s="76"/>
      <c r="F4047" s="10" t="s">
        <v>270</v>
      </c>
      <c r="G4047" s="11">
        <v>632.25</v>
      </c>
      <c r="I4047" s="10">
        <v>6</v>
      </c>
      <c r="J4047" s="10">
        <v>0</v>
      </c>
      <c r="K4047" s="10">
        <v>9.5</v>
      </c>
      <c r="L4047" s="10">
        <v>4</v>
      </c>
      <c r="M4047" s="10" t="s">
        <v>45</v>
      </c>
      <c r="O4047" s="12">
        <v>41204</v>
      </c>
      <c r="P4047" s="4" t="s">
        <v>8070</v>
      </c>
      <c r="Q4047" s="10" t="s">
        <v>75</v>
      </c>
      <c r="R4047" s="10" t="s">
        <v>8088</v>
      </c>
      <c r="S4047" s="10" t="s">
        <v>26</v>
      </c>
    </row>
    <row r="4048" spans="1:19" s="10" customFormat="1" ht="15" hidden="1" customHeight="1" x14ac:dyDescent="0.25">
      <c r="A4048" s="10">
        <v>642828</v>
      </c>
      <c r="B4048" s="10" t="s">
        <v>83</v>
      </c>
      <c r="C4048" s="76" t="s">
        <v>8319</v>
      </c>
      <c r="D4048" s="76"/>
      <c r="E4048" s="76"/>
      <c r="F4048" s="10" t="s">
        <v>270</v>
      </c>
      <c r="G4048" s="11">
        <v>663.85</v>
      </c>
      <c r="I4048" s="10">
        <v>6</v>
      </c>
      <c r="J4048" s="10">
        <v>0</v>
      </c>
      <c r="K4048" s="10">
        <v>9.5</v>
      </c>
      <c r="L4048" s="10">
        <v>4</v>
      </c>
      <c r="M4048" s="10" t="s">
        <v>18</v>
      </c>
      <c r="N4048" s="10">
        <v>757271</v>
      </c>
      <c r="O4048" s="12">
        <v>41257</v>
      </c>
      <c r="P4048" s="4" t="s">
        <v>8072</v>
      </c>
      <c r="Q4048" s="10" t="s">
        <v>58</v>
      </c>
      <c r="R4048" s="10" t="s">
        <v>8087</v>
      </c>
      <c r="S4048" s="10" t="s">
        <v>26</v>
      </c>
    </row>
    <row r="4049" spans="1:19" s="10" customFormat="1" ht="15" hidden="1" customHeight="1" x14ac:dyDescent="0.25">
      <c r="A4049" s="10">
        <v>687876</v>
      </c>
      <c r="B4049" s="10" t="s">
        <v>83</v>
      </c>
      <c r="C4049" s="76" t="s">
        <v>8319</v>
      </c>
      <c r="D4049" s="76"/>
      <c r="E4049" s="76"/>
      <c r="F4049" s="10" t="s">
        <v>270</v>
      </c>
      <c r="G4049" s="11">
        <v>663.85</v>
      </c>
      <c r="I4049" s="10">
        <v>6</v>
      </c>
      <c r="J4049" s="10">
        <v>0</v>
      </c>
      <c r="K4049" s="10">
        <v>9.5</v>
      </c>
      <c r="L4049" s="10">
        <v>4</v>
      </c>
      <c r="M4049" s="10" t="s">
        <v>18</v>
      </c>
      <c r="N4049" s="10">
        <v>852032</v>
      </c>
      <c r="O4049" s="12">
        <v>41450</v>
      </c>
      <c r="P4049" s="4" t="s">
        <v>8078</v>
      </c>
      <c r="Q4049" s="10" t="s">
        <v>160</v>
      </c>
      <c r="R4049" s="10" t="s">
        <v>8087</v>
      </c>
      <c r="S4049" s="10" t="s">
        <v>26</v>
      </c>
    </row>
    <row r="4050" spans="1:19" s="10" customFormat="1" ht="15" hidden="1" customHeight="1" x14ac:dyDescent="0.25">
      <c r="A4050" s="10">
        <v>635133</v>
      </c>
      <c r="B4050" s="10" t="s">
        <v>32</v>
      </c>
      <c r="C4050" s="76" t="s">
        <v>8320</v>
      </c>
      <c r="D4050" s="76"/>
      <c r="E4050" s="76"/>
      <c r="F4050" s="10" t="s">
        <v>536</v>
      </c>
      <c r="G4050" s="11">
        <v>1472.4</v>
      </c>
      <c r="I4050" s="10">
        <v>10</v>
      </c>
      <c r="J4050" s="10">
        <v>0</v>
      </c>
      <c r="K4050" s="10">
        <v>40</v>
      </c>
      <c r="L4050" s="10">
        <v>6</v>
      </c>
      <c r="M4050" s="10" t="s">
        <v>18</v>
      </c>
      <c r="N4050" s="10">
        <v>741194</v>
      </c>
      <c r="O4050" s="12">
        <v>41221</v>
      </c>
      <c r="P4050" s="4" t="s">
        <v>8071</v>
      </c>
      <c r="Q4050" s="10" t="s">
        <v>58</v>
      </c>
      <c r="R4050" s="10" t="s">
        <v>8087</v>
      </c>
      <c r="S4050" s="10" t="s">
        <v>26</v>
      </c>
    </row>
    <row r="4051" spans="1:19" s="10" customFormat="1" ht="15" hidden="1" customHeight="1" x14ac:dyDescent="0.25">
      <c r="A4051" s="10">
        <v>677115</v>
      </c>
      <c r="B4051" s="10" t="s">
        <v>32</v>
      </c>
      <c r="C4051" s="76" t="s">
        <v>8320</v>
      </c>
      <c r="D4051" s="76"/>
      <c r="E4051" s="76"/>
      <c r="F4051" s="10" t="s">
        <v>536</v>
      </c>
      <c r="G4051" s="11">
        <v>1444.8</v>
      </c>
      <c r="I4051" s="10">
        <v>10</v>
      </c>
      <c r="J4051" s="10">
        <v>0</v>
      </c>
      <c r="K4051" s="10">
        <v>40</v>
      </c>
      <c r="L4051" s="10">
        <v>6</v>
      </c>
      <c r="M4051" s="10" t="s">
        <v>18</v>
      </c>
      <c r="N4051" s="10">
        <v>826943</v>
      </c>
      <c r="O4051" s="12">
        <v>41403</v>
      </c>
      <c r="P4051" s="4" t="s">
        <v>8077</v>
      </c>
      <c r="Q4051" s="10" t="s">
        <v>103</v>
      </c>
      <c r="R4051" s="10" t="s">
        <v>8087</v>
      </c>
      <c r="S4051" s="10" t="s">
        <v>26</v>
      </c>
    </row>
    <row r="4052" spans="1:19" s="10" customFormat="1" ht="15" hidden="1" customHeight="1" x14ac:dyDescent="0.25">
      <c r="A4052" s="10">
        <v>670735</v>
      </c>
      <c r="B4052" s="10" t="s">
        <v>3122</v>
      </c>
      <c r="C4052" s="76" t="s">
        <v>8320</v>
      </c>
      <c r="D4052" s="76"/>
      <c r="E4052" s="76"/>
      <c r="F4052" s="10" t="s">
        <v>5189</v>
      </c>
      <c r="G4052" s="11">
        <v>1418.89</v>
      </c>
      <c r="I4052" s="10">
        <v>10.5</v>
      </c>
      <c r="J4052" s="10">
        <v>0</v>
      </c>
      <c r="K4052" s="10">
        <v>42</v>
      </c>
      <c r="L4052" s="10">
        <v>3</v>
      </c>
      <c r="M4052" s="10" t="s">
        <v>45</v>
      </c>
      <c r="O4052" s="12">
        <v>41394</v>
      </c>
      <c r="P4052" s="4" t="s">
        <v>8076</v>
      </c>
      <c r="Q4052" s="10" t="s">
        <v>95</v>
      </c>
      <c r="R4052" s="10" t="s">
        <v>8088</v>
      </c>
      <c r="S4052" s="10" t="s">
        <v>26</v>
      </c>
    </row>
    <row r="4053" spans="1:19" s="10" customFormat="1" ht="15" hidden="1" customHeight="1" x14ac:dyDescent="0.25">
      <c r="A4053" s="10">
        <v>670732</v>
      </c>
      <c r="B4053" s="10" t="s">
        <v>3122</v>
      </c>
      <c r="C4053" s="76" t="s">
        <v>8320</v>
      </c>
      <c r="D4053" s="76"/>
      <c r="E4053" s="76"/>
      <c r="F4053" s="10" t="s">
        <v>5188</v>
      </c>
      <c r="G4053" s="11">
        <v>1851.3</v>
      </c>
      <c r="I4053" s="10">
        <v>10.5</v>
      </c>
      <c r="J4053" s="10">
        <v>0</v>
      </c>
      <c r="K4053" s="10">
        <v>42</v>
      </c>
      <c r="L4053" s="10">
        <v>4</v>
      </c>
      <c r="M4053" s="10" t="s">
        <v>45</v>
      </c>
      <c r="O4053" s="12">
        <v>41394</v>
      </c>
      <c r="P4053" s="4" t="s">
        <v>8076</v>
      </c>
      <c r="Q4053" s="10" t="s">
        <v>95</v>
      </c>
      <c r="R4053" s="10" t="s">
        <v>8088</v>
      </c>
      <c r="S4053" s="10" t="s">
        <v>26</v>
      </c>
    </row>
    <row r="4054" spans="1:19" s="10" customFormat="1" ht="15" hidden="1" customHeight="1" x14ac:dyDescent="0.25">
      <c r="A4054" s="10">
        <v>648471</v>
      </c>
      <c r="B4054" s="10" t="s">
        <v>199</v>
      </c>
      <c r="C4054" s="76" t="s">
        <v>8320</v>
      </c>
      <c r="D4054" s="76"/>
      <c r="E4054" s="76"/>
      <c r="F4054" s="10" t="s">
        <v>2960</v>
      </c>
      <c r="G4054" s="11">
        <v>1148.78</v>
      </c>
      <c r="I4054" s="10">
        <v>11.5</v>
      </c>
      <c r="J4054" s="10">
        <v>0</v>
      </c>
      <c r="K4054" s="10">
        <v>47.75</v>
      </c>
      <c r="L4054" s="10">
        <v>4</v>
      </c>
      <c r="M4054" s="10" t="s">
        <v>18</v>
      </c>
      <c r="N4054" s="10">
        <v>770791</v>
      </c>
      <c r="O4054" s="12">
        <v>41292</v>
      </c>
      <c r="P4054" s="4" t="s">
        <v>8073</v>
      </c>
      <c r="Q4054" s="10" t="s">
        <v>19</v>
      </c>
      <c r="R4054" s="10" t="s">
        <v>8087</v>
      </c>
      <c r="S4054" s="10" t="s">
        <v>26</v>
      </c>
    </row>
    <row r="4055" spans="1:19" s="10" customFormat="1" ht="15" hidden="1" customHeight="1" x14ac:dyDescent="0.25">
      <c r="A4055" s="10">
        <v>695350</v>
      </c>
      <c r="B4055" s="10" t="s">
        <v>6954</v>
      </c>
      <c r="C4055" s="76" t="s">
        <v>8320</v>
      </c>
      <c r="D4055" s="76"/>
      <c r="E4055" s="76"/>
      <c r="F4055" s="10" t="s">
        <v>6955</v>
      </c>
      <c r="G4055" s="10">
        <v>3708.64</v>
      </c>
      <c r="I4055" s="10">
        <v>14</v>
      </c>
      <c r="J4055" s="10">
        <v>0</v>
      </c>
      <c r="K4055" s="10">
        <v>48</v>
      </c>
      <c r="L4055" s="10">
        <v>8</v>
      </c>
      <c r="M4055" s="10" t="s">
        <v>45</v>
      </c>
      <c r="O4055" s="12">
        <v>41495</v>
      </c>
      <c r="P4055" s="4" t="s">
        <v>8080</v>
      </c>
      <c r="Q4055" s="10" t="s">
        <v>6710</v>
      </c>
      <c r="R4055" s="10" t="s">
        <v>8088</v>
      </c>
      <c r="S4055" s="10" t="s">
        <v>26</v>
      </c>
    </row>
    <row r="4056" spans="1:19" s="10" customFormat="1" ht="15" hidden="1" customHeight="1" x14ac:dyDescent="0.25">
      <c r="A4056" s="10">
        <v>696711</v>
      </c>
      <c r="B4056" s="10" t="s">
        <v>2437</v>
      </c>
      <c r="C4056" s="76" t="s">
        <v>8320</v>
      </c>
      <c r="D4056" s="76"/>
      <c r="E4056" s="76"/>
      <c r="F4056" s="10" t="s">
        <v>7120</v>
      </c>
      <c r="G4056" s="10">
        <v>3766.88</v>
      </c>
      <c r="I4056" s="10">
        <v>14</v>
      </c>
      <c r="J4056" s="10">
        <v>0</v>
      </c>
      <c r="K4056" s="10">
        <v>48</v>
      </c>
      <c r="L4056" s="10">
        <v>8</v>
      </c>
      <c r="M4056" s="10" t="s">
        <v>45</v>
      </c>
      <c r="O4056" s="12">
        <v>41501</v>
      </c>
      <c r="P4056" s="4" t="s">
        <v>8080</v>
      </c>
      <c r="Q4056" s="10" t="s">
        <v>987</v>
      </c>
      <c r="R4056" s="10" t="s">
        <v>8088</v>
      </c>
      <c r="S4056" s="10" t="s">
        <v>26</v>
      </c>
    </row>
    <row r="4057" spans="1:19" ht="15" hidden="1" customHeight="1" x14ac:dyDescent="0.25">
      <c r="A4057" s="10">
        <v>686615</v>
      </c>
      <c r="B4057" s="10" t="s">
        <v>6088</v>
      </c>
      <c r="C4057" s="10"/>
      <c r="D4057" s="10"/>
      <c r="E4057" s="10"/>
      <c r="F4057" s="10" t="s">
        <v>6089</v>
      </c>
      <c r="G4057" s="11">
        <v>1499.5</v>
      </c>
      <c r="H4057" s="47"/>
      <c r="I4057" s="10" t="s">
        <v>284</v>
      </c>
      <c r="J4057" s="10">
        <v>18</v>
      </c>
      <c r="K4057" s="10" t="s">
        <v>6090</v>
      </c>
      <c r="L4057" s="47"/>
      <c r="M4057" s="10" t="s">
        <v>45</v>
      </c>
      <c r="N4057" s="10"/>
      <c r="O4057" s="12">
        <v>41442</v>
      </c>
      <c r="P4057" s="4" t="s">
        <v>8078</v>
      </c>
      <c r="Q4057" s="10" t="s">
        <v>25</v>
      </c>
      <c r="R4057" s="10" t="s">
        <v>8088</v>
      </c>
      <c r="S4057" s="13" t="s">
        <v>20</v>
      </c>
    </row>
    <row r="4058" spans="1:19" ht="15" hidden="1" customHeight="1" x14ac:dyDescent="0.25">
      <c r="A4058" s="10">
        <v>686622</v>
      </c>
      <c r="B4058" s="10" t="s">
        <v>6091</v>
      </c>
      <c r="C4058" s="10"/>
      <c r="D4058" s="10"/>
      <c r="E4058" s="10"/>
      <c r="F4058" s="10" t="s">
        <v>6092</v>
      </c>
      <c r="G4058" s="11">
        <v>0</v>
      </c>
      <c r="H4058" s="47"/>
      <c r="I4058" s="10">
        <v>5</v>
      </c>
      <c r="J4058" s="10" t="s">
        <v>6093</v>
      </c>
      <c r="K4058" s="47"/>
      <c r="L4058" s="47"/>
      <c r="M4058" s="10" t="s">
        <v>45</v>
      </c>
      <c r="N4058" s="10"/>
      <c r="O4058" s="12">
        <v>41442</v>
      </c>
      <c r="P4058" s="4" t="s">
        <v>8078</v>
      </c>
      <c r="Q4058" s="10" t="s">
        <v>71</v>
      </c>
      <c r="R4058" s="10" t="s">
        <v>8088</v>
      </c>
      <c r="S4058" s="13" t="s">
        <v>20</v>
      </c>
    </row>
    <row r="4059" spans="1:19" s="10" customFormat="1" ht="15" hidden="1" customHeight="1" x14ac:dyDescent="0.25">
      <c r="A4059" s="10">
        <v>660292</v>
      </c>
      <c r="B4059" s="10" t="s">
        <v>440</v>
      </c>
      <c r="C4059" s="76" t="s">
        <v>8320</v>
      </c>
      <c r="D4059" s="76"/>
      <c r="E4059" s="76"/>
      <c r="F4059" s="10" t="s">
        <v>4254</v>
      </c>
      <c r="G4059" s="11">
        <v>1825.41</v>
      </c>
      <c r="I4059" s="10">
        <v>24</v>
      </c>
      <c r="J4059" s="10">
        <v>0</v>
      </c>
      <c r="K4059" s="10">
        <v>36</v>
      </c>
      <c r="L4059" s="10">
        <v>8</v>
      </c>
      <c r="M4059" s="10" t="s">
        <v>45</v>
      </c>
      <c r="O4059" s="12">
        <v>41351</v>
      </c>
      <c r="P4059" s="4" t="s">
        <v>8075</v>
      </c>
      <c r="Q4059" s="10" t="s">
        <v>87</v>
      </c>
      <c r="R4059" s="10" t="s">
        <v>8088</v>
      </c>
      <c r="S4059" s="10" t="s">
        <v>26</v>
      </c>
    </row>
    <row r="4060" spans="1:19" s="10" customFormat="1" ht="15" hidden="1" customHeight="1" x14ac:dyDescent="0.25">
      <c r="A4060" s="10">
        <v>660293</v>
      </c>
      <c r="B4060" s="10" t="s">
        <v>440</v>
      </c>
      <c r="C4060" s="76" t="s">
        <v>8320</v>
      </c>
      <c r="D4060" s="76"/>
      <c r="E4060" s="76"/>
      <c r="F4060" s="10" t="s">
        <v>4254</v>
      </c>
      <c r="G4060" s="11">
        <v>1757.64</v>
      </c>
      <c r="I4060" s="10">
        <v>24</v>
      </c>
      <c r="J4060" s="10">
        <v>0</v>
      </c>
      <c r="K4060" s="10">
        <v>36</v>
      </c>
      <c r="L4060" s="10">
        <v>8</v>
      </c>
      <c r="M4060" s="10" t="s">
        <v>45</v>
      </c>
      <c r="O4060" s="12">
        <v>41351</v>
      </c>
      <c r="P4060" s="4" t="s">
        <v>8075</v>
      </c>
      <c r="Q4060" s="10" t="s">
        <v>87</v>
      </c>
      <c r="R4060" s="10" t="s">
        <v>8088</v>
      </c>
      <c r="S4060" s="10" t="s">
        <v>26</v>
      </c>
    </row>
    <row r="4061" spans="1:19" ht="15" hidden="1" customHeight="1" x14ac:dyDescent="0.25">
      <c r="A4061" s="10">
        <v>686681</v>
      </c>
      <c r="B4061" s="10" t="s">
        <v>3889</v>
      </c>
      <c r="C4061" s="10"/>
      <c r="D4061" s="10"/>
      <c r="E4061" s="10"/>
      <c r="F4061" s="10" t="s">
        <v>6096</v>
      </c>
      <c r="G4061" s="11">
        <v>1922.25</v>
      </c>
      <c r="H4061" s="47"/>
      <c r="I4061" s="10">
        <v>20</v>
      </c>
      <c r="J4061" s="10" t="s">
        <v>6097</v>
      </c>
      <c r="K4061" s="10">
        <v>2</v>
      </c>
      <c r="L4061" s="47"/>
      <c r="M4061" s="10" t="s">
        <v>45</v>
      </c>
      <c r="N4061" s="10"/>
      <c r="O4061" s="12">
        <v>41442</v>
      </c>
      <c r="P4061" s="4" t="s">
        <v>8078</v>
      </c>
      <c r="Q4061" s="10" t="s">
        <v>5898</v>
      </c>
      <c r="R4061" s="10" t="s">
        <v>8088</v>
      </c>
      <c r="S4061" s="13" t="s">
        <v>20</v>
      </c>
    </row>
    <row r="4062" spans="1:19" s="10" customFormat="1" ht="15" hidden="1" customHeight="1" x14ac:dyDescent="0.25">
      <c r="A4062" s="10">
        <v>695883</v>
      </c>
      <c r="B4062" s="10" t="s">
        <v>440</v>
      </c>
      <c r="C4062" s="76" t="s">
        <v>8320</v>
      </c>
      <c r="D4062" s="76"/>
      <c r="E4062" s="76"/>
      <c r="F4062" s="10" t="s">
        <v>7019</v>
      </c>
      <c r="G4062" s="10">
        <v>0</v>
      </c>
      <c r="I4062" s="10">
        <v>24</v>
      </c>
      <c r="J4062" s="10">
        <v>0</v>
      </c>
      <c r="K4062" s="10">
        <v>36</v>
      </c>
      <c r="L4062" s="10">
        <v>8</v>
      </c>
      <c r="M4062" s="10" t="s">
        <v>45</v>
      </c>
      <c r="O4062" s="12">
        <v>41499</v>
      </c>
      <c r="P4062" s="4" t="s">
        <v>8080</v>
      </c>
      <c r="Q4062" s="10" t="s">
        <v>87</v>
      </c>
      <c r="R4062" s="10" t="s">
        <v>8087</v>
      </c>
      <c r="S4062" s="10" t="s">
        <v>26</v>
      </c>
    </row>
    <row r="4063" spans="1:19" s="10" customFormat="1" ht="15" hidden="1" customHeight="1" x14ac:dyDescent="0.25">
      <c r="A4063" s="10">
        <v>660298</v>
      </c>
      <c r="B4063" s="10" t="s">
        <v>440</v>
      </c>
      <c r="C4063" s="76" t="s">
        <v>8320</v>
      </c>
      <c r="D4063" s="76"/>
      <c r="E4063" s="76"/>
      <c r="F4063" s="10" t="s">
        <v>4256</v>
      </c>
      <c r="G4063" s="11">
        <v>0</v>
      </c>
      <c r="I4063" s="10">
        <v>24</v>
      </c>
      <c r="J4063" s="10">
        <v>0</v>
      </c>
      <c r="K4063" s="10">
        <v>48</v>
      </c>
      <c r="L4063" s="10">
        <v>8</v>
      </c>
      <c r="M4063" s="10" t="s">
        <v>45</v>
      </c>
      <c r="O4063" s="12">
        <v>41351</v>
      </c>
      <c r="P4063" s="4" t="s">
        <v>8075</v>
      </c>
      <c r="Q4063" s="10" t="s">
        <v>87</v>
      </c>
      <c r="R4063" s="10" t="s">
        <v>8088</v>
      </c>
      <c r="S4063" s="10" t="s">
        <v>26</v>
      </c>
    </row>
    <row r="4064" spans="1:19" ht="15" hidden="1" customHeight="1" x14ac:dyDescent="0.25">
      <c r="A4064" s="10">
        <v>683005</v>
      </c>
      <c r="B4064" s="10" t="s">
        <v>493</v>
      </c>
      <c r="C4064" s="10"/>
      <c r="D4064" s="10"/>
      <c r="E4064" s="10"/>
      <c r="F4064" s="10" t="s">
        <v>6101</v>
      </c>
      <c r="G4064" s="11">
        <v>1753.9</v>
      </c>
      <c r="H4064" s="13"/>
      <c r="I4064" s="10" t="s">
        <v>681</v>
      </c>
      <c r="J4064" s="10" t="s">
        <v>6102</v>
      </c>
      <c r="K4064" s="47"/>
      <c r="L4064" s="47"/>
      <c r="M4064" s="10" t="s">
        <v>45</v>
      </c>
      <c r="N4064" s="10"/>
      <c r="O4064" s="12">
        <v>41443</v>
      </c>
      <c r="P4064" s="4" t="s">
        <v>8078</v>
      </c>
      <c r="Q4064" s="10" t="s">
        <v>164</v>
      </c>
      <c r="R4064" s="10" t="s">
        <v>8088</v>
      </c>
      <c r="S4064" s="13" t="s">
        <v>20</v>
      </c>
    </row>
    <row r="4065" spans="1:19" ht="15" hidden="1" customHeight="1" x14ac:dyDescent="0.25">
      <c r="A4065" s="10">
        <v>683069</v>
      </c>
      <c r="B4065" s="10" t="s">
        <v>1114</v>
      </c>
      <c r="C4065" s="10"/>
      <c r="D4065" s="10"/>
      <c r="E4065" s="10"/>
      <c r="F4065" s="10" t="s">
        <v>6103</v>
      </c>
      <c r="G4065" s="11">
        <v>1316.25</v>
      </c>
      <c r="H4065" s="13"/>
      <c r="I4065" s="10">
        <v>2</v>
      </c>
      <c r="J4065" s="10" t="s">
        <v>6104</v>
      </c>
      <c r="K4065" s="47"/>
      <c r="L4065" s="47"/>
      <c r="M4065" s="10" t="s">
        <v>45</v>
      </c>
      <c r="N4065" s="10"/>
      <c r="O4065" s="12">
        <v>41443</v>
      </c>
      <c r="P4065" s="4" t="s">
        <v>8078</v>
      </c>
      <c r="Q4065" s="10" t="s">
        <v>87</v>
      </c>
      <c r="R4065" s="10" t="s">
        <v>8088</v>
      </c>
      <c r="S4065" s="13" t="s">
        <v>20</v>
      </c>
    </row>
    <row r="4066" spans="1:19" ht="15" hidden="1" customHeight="1" x14ac:dyDescent="0.25">
      <c r="A4066" s="10">
        <v>683072</v>
      </c>
      <c r="B4066" s="10" t="s">
        <v>397</v>
      </c>
      <c r="C4066" s="10"/>
      <c r="D4066" s="10"/>
      <c r="E4066" s="10"/>
      <c r="F4066" s="10" t="s">
        <v>6105</v>
      </c>
      <c r="G4066" s="11">
        <v>0</v>
      </c>
      <c r="H4066" s="13"/>
      <c r="I4066" s="10">
        <v>10</v>
      </c>
      <c r="J4066" s="10" t="s">
        <v>6106</v>
      </c>
      <c r="K4066" s="47"/>
      <c r="L4066" s="47"/>
      <c r="M4066" s="10" t="s">
        <v>45</v>
      </c>
      <c r="N4066" s="10"/>
      <c r="O4066" s="12">
        <v>41443</v>
      </c>
      <c r="P4066" s="4" t="s">
        <v>8078</v>
      </c>
      <c r="Q4066" s="10" t="s">
        <v>39</v>
      </c>
      <c r="R4066" s="10" t="s">
        <v>8088</v>
      </c>
      <c r="S4066" s="13" t="s">
        <v>20</v>
      </c>
    </row>
    <row r="4067" spans="1:19" ht="15" hidden="1" customHeight="1" x14ac:dyDescent="0.25">
      <c r="A4067" s="10">
        <v>683101</v>
      </c>
      <c r="B4067" s="10" t="s">
        <v>397</v>
      </c>
      <c r="C4067" s="10"/>
      <c r="D4067" s="10"/>
      <c r="E4067" s="10"/>
      <c r="F4067" s="10" t="s">
        <v>6107</v>
      </c>
      <c r="G4067" s="11">
        <v>0</v>
      </c>
      <c r="H4067" s="47"/>
      <c r="I4067" s="10">
        <v>5</v>
      </c>
      <c r="J4067" s="10" t="s">
        <v>6108</v>
      </c>
      <c r="K4067" s="47"/>
      <c r="L4067" s="47"/>
      <c r="M4067" s="10" t="s">
        <v>45</v>
      </c>
      <c r="N4067" s="10"/>
      <c r="O4067" s="12">
        <v>41443</v>
      </c>
      <c r="P4067" s="4" t="s">
        <v>8078</v>
      </c>
      <c r="Q4067" s="10" t="s">
        <v>39</v>
      </c>
      <c r="R4067" s="10" t="s">
        <v>8088</v>
      </c>
      <c r="S4067" s="13" t="s">
        <v>20</v>
      </c>
    </row>
    <row r="4068" spans="1:19" ht="15" hidden="1" customHeight="1" x14ac:dyDescent="0.25">
      <c r="A4068" s="10">
        <v>683103</v>
      </c>
      <c r="B4068" s="10" t="s">
        <v>397</v>
      </c>
      <c r="C4068" s="10"/>
      <c r="D4068" s="10"/>
      <c r="E4068" s="10"/>
      <c r="F4068" s="10" t="s">
        <v>6109</v>
      </c>
      <c r="G4068" s="11">
        <v>0</v>
      </c>
      <c r="H4068" s="47"/>
      <c r="I4068" s="10">
        <v>8</v>
      </c>
      <c r="J4068" s="10" t="s">
        <v>6110</v>
      </c>
      <c r="K4068" s="47"/>
      <c r="L4068" s="47"/>
      <c r="M4068" s="10" t="s">
        <v>45</v>
      </c>
      <c r="N4068" s="10"/>
      <c r="O4068" s="12">
        <v>41443</v>
      </c>
      <c r="P4068" s="4" t="s">
        <v>8078</v>
      </c>
      <c r="Q4068" s="10" t="s">
        <v>39</v>
      </c>
      <c r="R4068" s="10" t="s">
        <v>8088</v>
      </c>
      <c r="S4068" s="13" t="s">
        <v>20</v>
      </c>
    </row>
    <row r="4069" spans="1:19" ht="15" hidden="1" customHeight="1" x14ac:dyDescent="0.25">
      <c r="A4069" s="10">
        <v>683106</v>
      </c>
      <c r="B4069" s="10" t="s">
        <v>397</v>
      </c>
      <c r="C4069" s="10"/>
      <c r="D4069" s="10"/>
      <c r="E4069" s="10"/>
      <c r="F4069" s="10" t="s">
        <v>6111</v>
      </c>
      <c r="G4069" s="11">
        <v>0</v>
      </c>
      <c r="H4069" s="13"/>
      <c r="I4069" s="10">
        <v>16</v>
      </c>
      <c r="J4069" s="10" t="s">
        <v>6112</v>
      </c>
      <c r="K4069" s="47"/>
      <c r="L4069" s="47"/>
      <c r="M4069" s="10" t="s">
        <v>45</v>
      </c>
      <c r="N4069" s="10"/>
      <c r="O4069" s="12">
        <v>41443</v>
      </c>
      <c r="P4069" s="4" t="s">
        <v>8078</v>
      </c>
      <c r="Q4069" s="10" t="s">
        <v>39</v>
      </c>
      <c r="R4069" s="10" t="s">
        <v>8088</v>
      </c>
      <c r="S4069" s="13" t="s">
        <v>20</v>
      </c>
    </row>
    <row r="4070" spans="1:19" s="10" customFormat="1" ht="15" hidden="1" customHeight="1" x14ac:dyDescent="0.25">
      <c r="A4070" s="10">
        <v>660301</v>
      </c>
      <c r="B4070" s="10" t="s">
        <v>440</v>
      </c>
      <c r="C4070" s="76" t="s">
        <v>8320</v>
      </c>
      <c r="D4070" s="76"/>
      <c r="E4070" s="76"/>
      <c r="F4070" s="10" t="s">
        <v>4256</v>
      </c>
      <c r="G4070" s="11">
        <v>0</v>
      </c>
      <c r="I4070" s="10">
        <v>24</v>
      </c>
      <c r="J4070" s="10">
        <v>0</v>
      </c>
      <c r="K4070" s="10">
        <v>48</v>
      </c>
      <c r="L4070" s="10">
        <v>8</v>
      </c>
      <c r="M4070" s="10" t="s">
        <v>45</v>
      </c>
      <c r="O4070" s="12">
        <v>41351</v>
      </c>
      <c r="P4070" s="4" t="s">
        <v>8075</v>
      </c>
      <c r="Q4070" s="10" t="s">
        <v>87</v>
      </c>
      <c r="R4070" s="10" t="s">
        <v>8088</v>
      </c>
      <c r="S4070" s="10" t="s">
        <v>26</v>
      </c>
    </row>
    <row r="4071" spans="1:19" s="10" customFormat="1" ht="15" hidden="1" customHeight="1" x14ac:dyDescent="0.25">
      <c r="A4071" s="10">
        <v>695886</v>
      </c>
      <c r="B4071" s="10" t="s">
        <v>440</v>
      </c>
      <c r="C4071" s="76" t="s">
        <v>8320</v>
      </c>
      <c r="D4071" s="76"/>
      <c r="E4071" s="76"/>
      <c r="F4071" s="10" t="s">
        <v>7020</v>
      </c>
      <c r="G4071" s="10">
        <v>0</v>
      </c>
      <c r="I4071" s="10">
        <v>24</v>
      </c>
      <c r="J4071" s="10">
        <v>0</v>
      </c>
      <c r="K4071" s="10">
        <v>48</v>
      </c>
      <c r="L4071" s="10">
        <v>8</v>
      </c>
      <c r="M4071" s="10" t="s">
        <v>45</v>
      </c>
      <c r="O4071" s="12">
        <v>41499</v>
      </c>
      <c r="P4071" s="4" t="s">
        <v>8080</v>
      </c>
      <c r="Q4071" s="10" t="s">
        <v>87</v>
      </c>
      <c r="R4071" s="10" t="s">
        <v>8087</v>
      </c>
      <c r="S4071" s="10" t="s">
        <v>26</v>
      </c>
    </row>
    <row r="4072" spans="1:19" s="10" customFormat="1" ht="15" hidden="1" customHeight="1" x14ac:dyDescent="0.25">
      <c r="A4072" s="10">
        <v>664596</v>
      </c>
      <c r="B4072" s="10" t="s">
        <v>275</v>
      </c>
      <c r="C4072" s="76" t="s">
        <v>8320</v>
      </c>
      <c r="D4072" s="76"/>
      <c r="E4072" s="76"/>
      <c r="F4072" s="10" t="s">
        <v>4637</v>
      </c>
      <c r="G4072" s="11">
        <v>33672</v>
      </c>
      <c r="I4072" s="10">
        <v>24</v>
      </c>
      <c r="J4072" s="10">
        <v>14</v>
      </c>
      <c r="K4072" s="10">
        <v>44</v>
      </c>
      <c r="L4072" s="10">
        <v>6</v>
      </c>
      <c r="M4072" s="10" t="s">
        <v>45</v>
      </c>
      <c r="O4072" s="12">
        <v>41368</v>
      </c>
      <c r="P4072" s="4" t="s">
        <v>8076</v>
      </c>
      <c r="Q4072" s="10" t="s">
        <v>169</v>
      </c>
      <c r="R4072" s="10" t="s">
        <v>8088</v>
      </c>
      <c r="S4072" s="10" t="s">
        <v>26</v>
      </c>
    </row>
    <row r="4073" spans="1:19" s="10" customFormat="1" ht="15" hidden="1" customHeight="1" x14ac:dyDescent="0.25">
      <c r="A4073" s="10">
        <v>665454</v>
      </c>
      <c r="B4073" s="10" t="s">
        <v>275</v>
      </c>
      <c r="C4073" s="76" t="s">
        <v>8320</v>
      </c>
      <c r="D4073" s="76"/>
      <c r="E4073" s="76"/>
      <c r="F4073" s="10" t="s">
        <v>4719</v>
      </c>
      <c r="G4073" s="11">
        <v>35979</v>
      </c>
      <c r="I4073" s="10">
        <v>24</v>
      </c>
      <c r="J4073" s="10">
        <v>17</v>
      </c>
      <c r="K4073" s="10">
        <v>44</v>
      </c>
      <c r="L4073" s="10">
        <v>6</v>
      </c>
      <c r="M4073" s="10" t="s">
        <v>45</v>
      </c>
      <c r="O4073" s="12">
        <v>41372</v>
      </c>
      <c r="P4073" s="4" t="s">
        <v>8076</v>
      </c>
      <c r="Q4073" s="10" t="s">
        <v>103</v>
      </c>
      <c r="R4073" s="10" t="s">
        <v>8087</v>
      </c>
      <c r="S4073" s="10" t="s">
        <v>26</v>
      </c>
    </row>
    <row r="4074" spans="1:19" s="10" customFormat="1" ht="15" hidden="1" customHeight="1" x14ac:dyDescent="0.25">
      <c r="A4074" s="10">
        <v>660304</v>
      </c>
      <c r="B4074" s="10" t="s">
        <v>440</v>
      </c>
      <c r="C4074" s="76" t="s">
        <v>8320</v>
      </c>
      <c r="D4074" s="76"/>
      <c r="E4074" s="76"/>
      <c r="F4074" s="10" t="s">
        <v>4257</v>
      </c>
      <c r="G4074" s="11">
        <v>0</v>
      </c>
      <c r="I4074" s="10">
        <v>36</v>
      </c>
      <c r="J4074" s="10">
        <v>0</v>
      </c>
      <c r="K4074" s="10">
        <v>48</v>
      </c>
      <c r="L4074" s="10">
        <v>8</v>
      </c>
      <c r="M4074" s="10" t="s">
        <v>45</v>
      </c>
      <c r="O4074" s="12">
        <v>41351</v>
      </c>
      <c r="P4074" s="4" t="s">
        <v>8075</v>
      </c>
      <c r="Q4074" s="10" t="s">
        <v>87</v>
      </c>
      <c r="R4074" s="10" t="s">
        <v>8088</v>
      </c>
      <c r="S4074" s="10" t="s">
        <v>26</v>
      </c>
    </row>
    <row r="4075" spans="1:19" ht="15" hidden="1" customHeight="1" x14ac:dyDescent="0.25">
      <c r="A4075" s="10">
        <v>686741</v>
      </c>
      <c r="B4075" s="10" t="s">
        <v>4114</v>
      </c>
      <c r="C4075" s="10"/>
      <c r="D4075" s="10"/>
      <c r="E4075" s="10"/>
      <c r="F4075" s="10" t="s">
        <v>6117</v>
      </c>
      <c r="G4075" s="11">
        <v>1603.8</v>
      </c>
      <c r="H4075" s="13"/>
      <c r="I4075" s="10">
        <v>20</v>
      </c>
      <c r="J4075" s="10" t="s">
        <v>6118</v>
      </c>
      <c r="K4075" s="47"/>
      <c r="L4075" s="47"/>
      <c r="M4075" s="10" t="s">
        <v>45</v>
      </c>
      <c r="N4075" s="10"/>
      <c r="O4075" s="12">
        <v>41443</v>
      </c>
      <c r="P4075" s="4" t="s">
        <v>8078</v>
      </c>
      <c r="Q4075" s="10" t="s">
        <v>34</v>
      </c>
      <c r="R4075" s="47" t="s">
        <v>8087</v>
      </c>
      <c r="S4075" s="13" t="s">
        <v>20</v>
      </c>
    </row>
    <row r="4076" spans="1:19" ht="15" hidden="1" customHeight="1" x14ac:dyDescent="0.25">
      <c r="A4076" s="10">
        <v>686761</v>
      </c>
      <c r="B4076" s="10" t="s">
        <v>371</v>
      </c>
      <c r="C4076" s="10"/>
      <c r="D4076" s="10"/>
      <c r="E4076" s="10"/>
      <c r="F4076" s="10" t="s">
        <v>6119</v>
      </c>
      <c r="G4076" s="11">
        <v>0</v>
      </c>
      <c r="H4076" s="13"/>
      <c r="I4076" s="10" t="s">
        <v>6120</v>
      </c>
      <c r="J4076" s="47"/>
      <c r="K4076" s="47"/>
      <c r="L4076" s="47"/>
      <c r="M4076" s="10" t="s">
        <v>45</v>
      </c>
      <c r="N4076" s="10"/>
      <c r="O4076" s="12">
        <v>41443</v>
      </c>
      <c r="P4076" s="4" t="s">
        <v>8078</v>
      </c>
      <c r="Q4076" s="10" t="s">
        <v>39</v>
      </c>
      <c r="R4076" s="10" t="s">
        <v>8088</v>
      </c>
      <c r="S4076" s="13" t="s">
        <v>20</v>
      </c>
    </row>
    <row r="4077" spans="1:19" ht="15" hidden="1" customHeight="1" x14ac:dyDescent="0.25">
      <c r="A4077" s="10">
        <v>686799</v>
      </c>
      <c r="B4077" s="10" t="s">
        <v>371</v>
      </c>
      <c r="C4077" s="10"/>
      <c r="D4077" s="10"/>
      <c r="E4077" s="10"/>
      <c r="F4077" s="10" t="s">
        <v>6121</v>
      </c>
      <c r="G4077" s="11">
        <v>2574</v>
      </c>
      <c r="H4077" s="13"/>
      <c r="I4077" s="10" t="s">
        <v>151</v>
      </c>
      <c r="J4077" s="10">
        <v>13</v>
      </c>
      <c r="K4077" s="10" t="s">
        <v>6122</v>
      </c>
      <c r="L4077" s="47"/>
      <c r="M4077" s="10" t="s">
        <v>45</v>
      </c>
      <c r="N4077" s="10"/>
      <c r="O4077" s="12">
        <v>41443</v>
      </c>
      <c r="P4077" s="4" t="s">
        <v>8078</v>
      </c>
      <c r="Q4077" s="10" t="s">
        <v>29</v>
      </c>
      <c r="R4077" s="47" t="s">
        <v>8087</v>
      </c>
      <c r="S4077" s="13" t="s">
        <v>20</v>
      </c>
    </row>
    <row r="4078" spans="1:19" ht="15" hidden="1" customHeight="1" x14ac:dyDescent="0.25">
      <c r="A4078" s="10">
        <v>686803</v>
      </c>
      <c r="B4078" s="10" t="s">
        <v>371</v>
      </c>
      <c r="C4078" s="10"/>
      <c r="D4078" s="10"/>
      <c r="E4078" s="10"/>
      <c r="F4078" s="10" t="s">
        <v>6123</v>
      </c>
      <c r="G4078" s="11">
        <v>3088</v>
      </c>
      <c r="H4078" s="13"/>
      <c r="I4078" s="10" t="s">
        <v>168</v>
      </c>
      <c r="J4078" s="10">
        <v>16</v>
      </c>
      <c r="K4078" s="10" t="s">
        <v>6122</v>
      </c>
      <c r="L4078" s="47"/>
      <c r="M4078" s="10" t="s">
        <v>45</v>
      </c>
      <c r="N4078" s="10"/>
      <c r="O4078" s="12">
        <v>41443</v>
      </c>
      <c r="P4078" s="4" t="s">
        <v>8078</v>
      </c>
      <c r="Q4078" s="10" t="s">
        <v>29</v>
      </c>
      <c r="R4078" s="47" t="s">
        <v>8087</v>
      </c>
      <c r="S4078" s="13" t="s">
        <v>20</v>
      </c>
    </row>
    <row r="4079" spans="1:19" s="10" customFormat="1" ht="15" hidden="1" customHeight="1" x14ac:dyDescent="0.25">
      <c r="A4079" s="10">
        <v>660306</v>
      </c>
      <c r="B4079" s="10" t="s">
        <v>440</v>
      </c>
      <c r="C4079" s="76" t="s">
        <v>8320</v>
      </c>
      <c r="D4079" s="76"/>
      <c r="E4079" s="76"/>
      <c r="F4079" s="10" t="s">
        <v>4257</v>
      </c>
      <c r="G4079" s="11">
        <v>0</v>
      </c>
      <c r="I4079" s="10">
        <v>36</v>
      </c>
      <c r="J4079" s="10">
        <v>0</v>
      </c>
      <c r="K4079" s="10">
        <v>48</v>
      </c>
      <c r="L4079" s="10">
        <v>8</v>
      </c>
      <c r="M4079" s="10" t="s">
        <v>45</v>
      </c>
      <c r="O4079" s="12">
        <v>41351</v>
      </c>
      <c r="P4079" s="4" t="s">
        <v>8075</v>
      </c>
      <c r="Q4079" s="10" t="s">
        <v>87</v>
      </c>
      <c r="R4079" s="10" t="s">
        <v>8088</v>
      </c>
      <c r="S4079" s="10" t="s">
        <v>26</v>
      </c>
    </row>
    <row r="4080" spans="1:19" s="10" customFormat="1" ht="15" hidden="1" customHeight="1" x14ac:dyDescent="0.25">
      <c r="A4080" s="10">
        <v>695888</v>
      </c>
      <c r="B4080" s="10" t="s">
        <v>440</v>
      </c>
      <c r="C4080" s="76" t="s">
        <v>8320</v>
      </c>
      <c r="D4080" s="76"/>
      <c r="E4080" s="76"/>
      <c r="F4080" s="10" t="s">
        <v>7021</v>
      </c>
      <c r="G4080" s="10">
        <v>0</v>
      </c>
      <c r="I4080" s="10">
        <v>36</v>
      </c>
      <c r="J4080" s="10">
        <v>0</v>
      </c>
      <c r="K4080" s="10">
        <v>48</v>
      </c>
      <c r="L4080" s="10">
        <v>8</v>
      </c>
      <c r="M4080" s="10" t="s">
        <v>45</v>
      </c>
      <c r="O4080" s="12">
        <v>41499</v>
      </c>
      <c r="P4080" s="4" t="s">
        <v>8080</v>
      </c>
      <c r="Q4080" s="10" t="s">
        <v>87</v>
      </c>
      <c r="R4080" s="10" t="s">
        <v>8087</v>
      </c>
      <c r="S4080" s="10" t="s">
        <v>26</v>
      </c>
    </row>
    <row r="4081" spans="1:19" s="10" customFormat="1" ht="15" hidden="1" customHeight="1" x14ac:dyDescent="0.25">
      <c r="A4081" s="10">
        <v>661638</v>
      </c>
      <c r="B4081" s="10" t="s">
        <v>292</v>
      </c>
      <c r="C4081" s="76" t="s">
        <v>8320</v>
      </c>
      <c r="D4081" s="76"/>
      <c r="E4081" s="76"/>
      <c r="F4081" s="10" t="s">
        <v>4368</v>
      </c>
      <c r="G4081" s="11">
        <v>3762.26</v>
      </c>
      <c r="I4081" s="10">
        <v>39</v>
      </c>
      <c r="J4081" s="10">
        <v>25</v>
      </c>
      <c r="K4081" s="10">
        <v>66</v>
      </c>
      <c r="L4081" s="10">
        <v>2</v>
      </c>
      <c r="M4081" s="10" t="s">
        <v>45</v>
      </c>
      <c r="O4081" s="12">
        <v>41355</v>
      </c>
      <c r="P4081" s="4" t="s">
        <v>8075</v>
      </c>
      <c r="Q4081" s="10" t="s">
        <v>37</v>
      </c>
      <c r="R4081" s="10" t="s">
        <v>8087</v>
      </c>
      <c r="S4081" s="10" t="s">
        <v>26</v>
      </c>
    </row>
    <row r="4082" spans="1:19" s="10" customFormat="1" ht="15" hidden="1" customHeight="1" x14ac:dyDescent="0.25">
      <c r="A4082" s="10">
        <v>633910</v>
      </c>
      <c r="B4082" s="10" t="s">
        <v>289</v>
      </c>
      <c r="C4082" s="76" t="s">
        <v>8320</v>
      </c>
      <c r="D4082" s="76"/>
      <c r="E4082" s="76"/>
      <c r="F4082" s="10" t="s">
        <v>1774</v>
      </c>
      <c r="G4082" s="11">
        <v>3111.6</v>
      </c>
      <c r="I4082" s="10">
        <v>6</v>
      </c>
      <c r="J4082" s="10">
        <v>0</v>
      </c>
      <c r="K4082" s="10">
        <v>45</v>
      </c>
      <c r="L4082" s="10">
        <v>2.5</v>
      </c>
      <c r="M4082" s="10" t="s">
        <v>45</v>
      </c>
      <c r="O4082" s="12">
        <v>41233</v>
      </c>
      <c r="P4082" s="4" t="s">
        <v>8071</v>
      </c>
      <c r="Q4082" s="10" t="s">
        <v>19</v>
      </c>
      <c r="R4082" s="10" t="s">
        <v>8088</v>
      </c>
      <c r="S4082" s="10" t="s">
        <v>26</v>
      </c>
    </row>
    <row r="4083" spans="1:19" s="10" customFormat="1" ht="15" hidden="1" customHeight="1" x14ac:dyDescent="0.25">
      <c r="A4083" s="10">
        <v>670744</v>
      </c>
      <c r="B4083" s="10" t="s">
        <v>3122</v>
      </c>
      <c r="C4083" s="76" t="s">
        <v>8320</v>
      </c>
      <c r="D4083" s="76"/>
      <c r="E4083" s="76"/>
      <c r="F4083" s="10" t="s">
        <v>5191</v>
      </c>
      <c r="G4083" s="11">
        <v>965.44</v>
      </c>
      <c r="I4083" s="10">
        <v>6.5</v>
      </c>
      <c r="J4083" s="10">
        <v>0</v>
      </c>
      <c r="K4083" s="10">
        <v>42</v>
      </c>
      <c r="L4083" s="10">
        <v>4</v>
      </c>
      <c r="M4083" s="10" t="s">
        <v>45</v>
      </c>
      <c r="O4083" s="12">
        <v>41394</v>
      </c>
      <c r="P4083" s="4" t="s">
        <v>8076</v>
      </c>
      <c r="Q4083" s="10" t="s">
        <v>95</v>
      </c>
      <c r="R4083" s="10" t="s">
        <v>8088</v>
      </c>
      <c r="S4083" s="10" t="s">
        <v>26</v>
      </c>
    </row>
    <row r="4084" spans="1:19" ht="15" hidden="1" customHeight="1" x14ac:dyDescent="0.25">
      <c r="A4084" s="10">
        <v>630801</v>
      </c>
      <c r="B4084" s="10" t="s">
        <v>27</v>
      </c>
      <c r="C4084" s="10"/>
      <c r="D4084" s="10" t="s">
        <v>8556</v>
      </c>
      <c r="E4084" s="10"/>
      <c r="F4084" s="10" t="s">
        <v>28</v>
      </c>
      <c r="G4084" s="11">
        <v>2659.8</v>
      </c>
      <c r="H4084" s="13"/>
      <c r="I4084" s="10">
        <v>4</v>
      </c>
      <c r="J4084" s="47"/>
      <c r="K4084" s="10">
        <v>4</v>
      </c>
      <c r="L4084" s="10">
        <v>4</v>
      </c>
      <c r="M4084" s="10" t="s">
        <v>18</v>
      </c>
      <c r="N4084" s="10">
        <v>733233</v>
      </c>
      <c r="O4084" s="12">
        <v>41205</v>
      </c>
      <c r="P4084" s="4" t="s">
        <v>8070</v>
      </c>
      <c r="Q4084" s="10" t="s">
        <v>47</v>
      </c>
      <c r="R4084" s="47" t="s">
        <v>8087</v>
      </c>
      <c r="S4084" s="13" t="s">
        <v>20</v>
      </c>
    </row>
    <row r="4085" spans="1:19" ht="15" hidden="1" customHeight="1" x14ac:dyDescent="0.25">
      <c r="A4085" s="10">
        <v>635900</v>
      </c>
      <c r="B4085" s="10" t="s">
        <v>1966</v>
      </c>
      <c r="C4085" s="10"/>
      <c r="D4085" s="10"/>
      <c r="E4085" s="10"/>
      <c r="F4085" s="10" t="s">
        <v>1967</v>
      </c>
      <c r="G4085" s="11">
        <v>1060</v>
      </c>
      <c r="H4085" s="13"/>
      <c r="I4085" s="10">
        <v>4</v>
      </c>
      <c r="J4085" s="47"/>
      <c r="K4085" s="10">
        <v>6</v>
      </c>
      <c r="L4085" s="10">
        <v>1.5</v>
      </c>
      <c r="M4085" s="10" t="s">
        <v>45</v>
      </c>
      <c r="N4085" s="10"/>
      <c r="O4085" s="12">
        <v>41241</v>
      </c>
      <c r="P4085" s="4" t="s">
        <v>8071</v>
      </c>
      <c r="Q4085" s="10" t="s">
        <v>31</v>
      </c>
      <c r="R4085" s="10" t="s">
        <v>8088</v>
      </c>
      <c r="S4085" s="13" t="s">
        <v>20</v>
      </c>
    </row>
    <row r="4086" spans="1:19" ht="15" hidden="1" customHeight="1" x14ac:dyDescent="0.25">
      <c r="A4086" s="10">
        <v>650723</v>
      </c>
      <c r="B4086" s="10" t="s">
        <v>64</v>
      </c>
      <c r="C4086" s="10"/>
      <c r="D4086" s="10"/>
      <c r="E4086" s="10"/>
      <c r="F4086" s="10" t="s">
        <v>3449</v>
      </c>
      <c r="G4086" s="11">
        <v>1055</v>
      </c>
      <c r="H4086" s="13"/>
      <c r="I4086" s="10">
        <v>4</v>
      </c>
      <c r="J4086" s="47"/>
      <c r="K4086" s="10">
        <v>6</v>
      </c>
      <c r="L4086" s="10">
        <v>3</v>
      </c>
      <c r="M4086" s="10" t="s">
        <v>45</v>
      </c>
      <c r="N4086" s="10"/>
      <c r="O4086" s="12">
        <v>41313</v>
      </c>
      <c r="P4086" s="4" t="s">
        <v>8074</v>
      </c>
      <c r="Q4086" s="10" t="s">
        <v>25</v>
      </c>
      <c r="R4086" s="10" t="s">
        <v>8088</v>
      </c>
      <c r="S4086" s="13" t="s">
        <v>20</v>
      </c>
    </row>
    <row r="4087" spans="1:19" ht="15" hidden="1" customHeight="1" x14ac:dyDescent="0.25">
      <c r="A4087" s="10">
        <v>686433</v>
      </c>
      <c r="B4087" s="10" t="s">
        <v>64</v>
      </c>
      <c r="C4087" s="10"/>
      <c r="D4087" s="10"/>
      <c r="E4087" s="10"/>
      <c r="F4087" s="10" t="s">
        <v>6063</v>
      </c>
      <c r="G4087" s="11">
        <v>1046.4000000000001</v>
      </c>
      <c r="H4087" s="13"/>
      <c r="I4087" s="10">
        <v>10.5</v>
      </c>
      <c r="J4087" s="47"/>
      <c r="K4087" s="10">
        <v>13</v>
      </c>
      <c r="L4087" s="10">
        <v>2</v>
      </c>
      <c r="M4087" s="10" t="s">
        <v>45</v>
      </c>
      <c r="N4087" s="10"/>
      <c r="O4087" s="12">
        <v>41442</v>
      </c>
      <c r="P4087" s="4" t="s">
        <v>8078</v>
      </c>
      <c r="Q4087" s="10" t="s">
        <v>34</v>
      </c>
      <c r="R4087" s="10" t="s">
        <v>8088</v>
      </c>
      <c r="S4087" s="13" t="s">
        <v>20</v>
      </c>
    </row>
    <row r="4088" spans="1:19" ht="15" hidden="1" customHeight="1" x14ac:dyDescent="0.25">
      <c r="A4088" s="47">
        <v>686433</v>
      </c>
      <c r="B4088" s="47" t="s">
        <v>64</v>
      </c>
      <c r="C4088" s="47"/>
      <c r="D4088" s="47"/>
      <c r="E4088" s="47"/>
      <c r="F4088" s="47" t="s">
        <v>8133</v>
      </c>
      <c r="G4088" s="47">
        <v>1046.4000000000001</v>
      </c>
      <c r="H4088" s="13"/>
      <c r="I4088" s="47" t="s">
        <v>8124</v>
      </c>
      <c r="J4088" s="47" t="s">
        <v>8134</v>
      </c>
      <c r="K4088" s="47"/>
      <c r="L4088" s="47"/>
      <c r="M4088" s="47" t="s">
        <v>45</v>
      </c>
      <c r="N4088" s="47"/>
      <c r="O4088" s="48">
        <v>41456</v>
      </c>
      <c r="P4088" s="50" t="s">
        <v>8079</v>
      </c>
      <c r="Q4088" s="47" t="s">
        <v>34</v>
      </c>
      <c r="R4088" s="47" t="s">
        <v>8088</v>
      </c>
      <c r="S4088" s="13" t="s">
        <v>20</v>
      </c>
    </row>
    <row r="4089" spans="1:19" ht="15" hidden="1" customHeight="1" x14ac:dyDescent="0.25">
      <c r="A4089" s="10">
        <v>649592</v>
      </c>
      <c r="B4089" s="10" t="s">
        <v>64</v>
      </c>
      <c r="C4089" s="10"/>
      <c r="D4089" s="10"/>
      <c r="E4089" s="10"/>
      <c r="F4089" s="10" t="s">
        <v>3330</v>
      </c>
      <c r="G4089" s="11">
        <v>1039.5</v>
      </c>
      <c r="H4089" s="13"/>
      <c r="I4089" s="10">
        <v>5.5</v>
      </c>
      <c r="J4089" s="47"/>
      <c r="K4089" s="10">
        <v>15</v>
      </c>
      <c r="L4089" s="10">
        <v>1.5</v>
      </c>
      <c r="M4089" s="10" t="s">
        <v>45</v>
      </c>
      <c r="N4089" s="10"/>
      <c r="O4089" s="12">
        <v>41310</v>
      </c>
      <c r="P4089" s="4" t="s">
        <v>8074</v>
      </c>
      <c r="Q4089" s="10" t="s">
        <v>103</v>
      </c>
      <c r="R4089" s="10" t="s">
        <v>8088</v>
      </c>
      <c r="S4089" s="13" t="s">
        <v>20</v>
      </c>
    </row>
    <row r="4090" spans="1:19" ht="15" hidden="1" customHeight="1" x14ac:dyDescent="0.25">
      <c r="A4090" s="10">
        <v>624181</v>
      </c>
      <c r="B4090" s="10" t="s">
        <v>538</v>
      </c>
      <c r="C4090" s="10"/>
      <c r="D4090" s="10"/>
      <c r="E4090" s="10"/>
      <c r="F4090" s="10" t="s">
        <v>725</v>
      </c>
      <c r="G4090" s="11">
        <v>1038.3800000000001</v>
      </c>
      <c r="H4090" s="13"/>
      <c r="I4090" s="10">
        <v>12</v>
      </c>
      <c r="J4090" s="47"/>
      <c r="K4090" s="10">
        <v>16.8125</v>
      </c>
      <c r="L4090" s="10">
        <v>4</v>
      </c>
      <c r="M4090" s="10" t="s">
        <v>45</v>
      </c>
      <c r="N4090" s="10"/>
      <c r="O4090" s="12">
        <v>41187</v>
      </c>
      <c r="P4090" s="4" t="s">
        <v>8070</v>
      </c>
      <c r="Q4090" s="10" t="s">
        <v>52</v>
      </c>
      <c r="R4090" s="10" t="s">
        <v>8088</v>
      </c>
      <c r="S4090" s="13" t="s">
        <v>20</v>
      </c>
    </row>
    <row r="4091" spans="1:19" ht="15" hidden="1" customHeight="1" x14ac:dyDescent="0.25">
      <c r="A4091" s="10">
        <v>687113</v>
      </c>
      <c r="B4091" s="10" t="s">
        <v>115</v>
      </c>
      <c r="C4091" s="10"/>
      <c r="D4091" s="10"/>
      <c r="E4091" s="10"/>
      <c r="F4091" s="10" t="s">
        <v>6131</v>
      </c>
      <c r="G4091" s="11">
        <v>10832</v>
      </c>
      <c r="H4091" s="13"/>
      <c r="I4091" s="10" t="s">
        <v>284</v>
      </c>
      <c r="J4091" s="10" t="s">
        <v>6132</v>
      </c>
      <c r="K4091" s="47"/>
      <c r="L4091" s="47"/>
      <c r="M4091" s="10" t="s">
        <v>45</v>
      </c>
      <c r="N4091" s="10"/>
      <c r="O4091" s="12">
        <v>41443</v>
      </c>
      <c r="P4091" s="4" t="s">
        <v>8078</v>
      </c>
      <c r="Q4091" s="10" t="s">
        <v>25</v>
      </c>
      <c r="R4091" s="10" t="s">
        <v>8088</v>
      </c>
      <c r="S4091" s="13" t="s">
        <v>20</v>
      </c>
    </row>
    <row r="4092" spans="1:19" ht="15" hidden="1" customHeight="1" x14ac:dyDescent="0.25">
      <c r="A4092" s="10">
        <v>687129</v>
      </c>
      <c r="B4092" s="10" t="s">
        <v>195</v>
      </c>
      <c r="C4092" s="10"/>
      <c r="D4092" s="10"/>
      <c r="E4092" s="10"/>
      <c r="F4092" s="10" t="s">
        <v>6133</v>
      </c>
      <c r="G4092" s="11">
        <v>21480</v>
      </c>
      <c r="H4092" s="13"/>
      <c r="I4092" s="10">
        <v>6.25</v>
      </c>
      <c r="J4092" s="10">
        <v>3</v>
      </c>
      <c r="K4092" s="10" t="s">
        <v>6134</v>
      </c>
      <c r="L4092" s="47"/>
      <c r="M4092" s="10" t="s">
        <v>45</v>
      </c>
      <c r="N4092" s="10"/>
      <c r="O4092" s="12">
        <v>41443</v>
      </c>
      <c r="P4092" s="4" t="s">
        <v>8078</v>
      </c>
      <c r="Q4092" s="10" t="s">
        <v>2852</v>
      </c>
      <c r="R4092" s="10" t="s">
        <v>8088</v>
      </c>
      <c r="S4092" s="13" t="s">
        <v>20</v>
      </c>
    </row>
    <row r="4093" spans="1:19" s="10" customFormat="1" ht="15" hidden="1" customHeight="1" x14ac:dyDescent="0.25">
      <c r="A4093" s="10">
        <v>671651</v>
      </c>
      <c r="B4093" s="10" t="s">
        <v>1695</v>
      </c>
      <c r="C4093" s="76" t="s">
        <v>8320</v>
      </c>
      <c r="D4093" s="76"/>
      <c r="E4093" s="76"/>
      <c r="F4093" s="10" t="s">
        <v>5250</v>
      </c>
      <c r="G4093" s="11">
        <v>0</v>
      </c>
      <c r="I4093" s="10">
        <v>60</v>
      </c>
      <c r="J4093" s="10">
        <v>60</v>
      </c>
      <c r="L4093" s="10">
        <v>1</v>
      </c>
      <c r="M4093" s="10" t="s">
        <v>45</v>
      </c>
      <c r="O4093" s="12">
        <v>41396</v>
      </c>
      <c r="P4093" s="4" t="s">
        <v>8077</v>
      </c>
      <c r="Q4093" s="10" t="s">
        <v>95</v>
      </c>
      <c r="R4093" s="10" t="s">
        <v>8088</v>
      </c>
      <c r="S4093" s="10" t="s">
        <v>26</v>
      </c>
    </row>
    <row r="4094" spans="1:19" ht="15" hidden="1" customHeight="1" x14ac:dyDescent="0.25">
      <c r="A4094" s="10">
        <v>683364</v>
      </c>
      <c r="B4094" s="10" t="s">
        <v>5698</v>
      </c>
      <c r="C4094" s="10"/>
      <c r="D4094" s="10"/>
      <c r="E4094" s="10"/>
      <c r="F4094" s="10" t="s">
        <v>6139</v>
      </c>
      <c r="G4094" s="11">
        <v>1203</v>
      </c>
      <c r="H4094" s="13"/>
      <c r="I4094" s="10" t="s">
        <v>119</v>
      </c>
      <c r="J4094" s="10">
        <v>6</v>
      </c>
      <c r="K4094" s="10" t="s">
        <v>6140</v>
      </c>
      <c r="L4094" s="47"/>
      <c r="M4094" s="10" t="s">
        <v>45</v>
      </c>
      <c r="N4094" s="10"/>
      <c r="O4094" s="12">
        <v>41444</v>
      </c>
      <c r="P4094" s="4" t="s">
        <v>8078</v>
      </c>
      <c r="Q4094" s="10" t="s">
        <v>31</v>
      </c>
      <c r="R4094" s="10" t="s">
        <v>8088</v>
      </c>
      <c r="S4094" s="13" t="s">
        <v>20</v>
      </c>
    </row>
    <row r="4095" spans="1:19" s="10" customFormat="1" ht="15" hidden="1" customHeight="1" x14ac:dyDescent="0.25">
      <c r="A4095" s="10">
        <v>671646</v>
      </c>
      <c r="B4095" s="10" t="s">
        <v>1695</v>
      </c>
      <c r="C4095" s="76" t="s">
        <v>8320</v>
      </c>
      <c r="D4095" s="76"/>
      <c r="E4095" s="76"/>
      <c r="F4095" s="10" t="s">
        <v>5249</v>
      </c>
      <c r="G4095" s="11">
        <v>0</v>
      </c>
      <c r="I4095" s="10">
        <v>60</v>
      </c>
      <c r="J4095" s="10">
        <v>60</v>
      </c>
      <c r="L4095" s="10">
        <v>1.25</v>
      </c>
      <c r="M4095" s="10" t="s">
        <v>45</v>
      </c>
      <c r="O4095" s="12">
        <v>41396</v>
      </c>
      <c r="P4095" s="4" t="s">
        <v>8077</v>
      </c>
      <c r="Q4095" s="10" t="s">
        <v>95</v>
      </c>
      <c r="R4095" s="10" t="s">
        <v>8088</v>
      </c>
      <c r="S4095" s="10" t="s">
        <v>26</v>
      </c>
    </row>
    <row r="4096" spans="1:19" ht="15" hidden="1" customHeight="1" x14ac:dyDescent="0.25">
      <c r="A4096" s="10">
        <v>683434</v>
      </c>
      <c r="B4096" s="10" t="s">
        <v>403</v>
      </c>
      <c r="C4096" s="10"/>
      <c r="D4096" s="10"/>
      <c r="E4096" s="10"/>
      <c r="F4096" s="10" t="s">
        <v>6143</v>
      </c>
      <c r="G4096" s="11">
        <v>0</v>
      </c>
      <c r="H4096" s="47"/>
      <c r="I4096" s="10" t="s">
        <v>848</v>
      </c>
      <c r="J4096" s="10">
        <v>36</v>
      </c>
      <c r="K4096" s="10" t="s">
        <v>6144</v>
      </c>
      <c r="L4096" s="47"/>
      <c r="M4096" s="10" t="s">
        <v>45</v>
      </c>
      <c r="N4096" s="10"/>
      <c r="O4096" s="12">
        <v>41444</v>
      </c>
      <c r="P4096" s="4" t="s">
        <v>8078</v>
      </c>
      <c r="Q4096" s="10" t="s">
        <v>25</v>
      </c>
      <c r="R4096" s="10" t="s">
        <v>8088</v>
      </c>
      <c r="S4096" s="13" t="s">
        <v>20</v>
      </c>
    </row>
    <row r="4097" spans="1:19" ht="15" hidden="1" customHeight="1" x14ac:dyDescent="0.25">
      <c r="A4097" s="10">
        <v>683436</v>
      </c>
      <c r="B4097" s="10" t="s">
        <v>403</v>
      </c>
      <c r="C4097" s="10"/>
      <c r="D4097" s="10"/>
      <c r="E4097" s="10"/>
      <c r="F4097" s="10" t="s">
        <v>6145</v>
      </c>
      <c r="G4097" s="11">
        <v>0</v>
      </c>
      <c r="H4097" s="47"/>
      <c r="I4097" s="10" t="s">
        <v>4972</v>
      </c>
      <c r="J4097" s="10">
        <v>58</v>
      </c>
      <c r="K4097" s="10" t="s">
        <v>6146</v>
      </c>
      <c r="L4097" s="47"/>
      <c r="M4097" s="10" t="s">
        <v>45</v>
      </c>
      <c r="N4097" s="10"/>
      <c r="O4097" s="12">
        <v>41444</v>
      </c>
      <c r="P4097" s="4" t="s">
        <v>8078</v>
      </c>
      <c r="Q4097" s="10" t="s">
        <v>25</v>
      </c>
      <c r="R4097" s="10" t="s">
        <v>8088</v>
      </c>
      <c r="S4097" s="13" t="s">
        <v>20</v>
      </c>
    </row>
    <row r="4098" spans="1:19" ht="15" hidden="1" customHeight="1" x14ac:dyDescent="0.25">
      <c r="A4098" s="10">
        <v>683467</v>
      </c>
      <c r="B4098" s="10" t="s">
        <v>146</v>
      </c>
      <c r="C4098" s="10"/>
      <c r="D4098" s="10"/>
      <c r="E4098" s="10"/>
      <c r="F4098" s="10" t="s">
        <v>6147</v>
      </c>
      <c r="G4098" s="11">
        <v>22626</v>
      </c>
      <c r="H4098" s="13"/>
      <c r="I4098" s="10">
        <v>11</v>
      </c>
      <c r="J4098" s="10" t="s">
        <v>6148</v>
      </c>
      <c r="K4098" s="47"/>
      <c r="L4098" s="47"/>
      <c r="M4098" s="10" t="s">
        <v>45</v>
      </c>
      <c r="N4098" s="10"/>
      <c r="O4098" s="12">
        <v>41444</v>
      </c>
      <c r="P4098" s="4" t="s">
        <v>8078</v>
      </c>
      <c r="Q4098" s="10" t="s">
        <v>47</v>
      </c>
      <c r="R4098" s="10" t="s">
        <v>8088</v>
      </c>
      <c r="S4098" s="13" t="s">
        <v>20</v>
      </c>
    </row>
    <row r="4099" spans="1:19" s="10" customFormat="1" ht="15" hidden="1" customHeight="1" x14ac:dyDescent="0.25">
      <c r="A4099" s="10">
        <v>674480</v>
      </c>
      <c r="B4099" s="10" t="s">
        <v>157</v>
      </c>
      <c r="C4099" s="76" t="s">
        <v>8320</v>
      </c>
      <c r="D4099" s="76"/>
      <c r="E4099" s="76"/>
      <c r="F4099" s="10" t="s">
        <v>5428</v>
      </c>
      <c r="G4099" s="11">
        <v>1501.56</v>
      </c>
      <c r="I4099" s="10">
        <v>8</v>
      </c>
      <c r="J4099" s="10">
        <v>0</v>
      </c>
      <c r="K4099" s="10">
        <v>50</v>
      </c>
      <c r="L4099" s="10">
        <v>2.7</v>
      </c>
      <c r="M4099" s="10" t="s">
        <v>45</v>
      </c>
      <c r="O4099" s="12">
        <v>41408</v>
      </c>
      <c r="P4099" s="4" t="s">
        <v>8077</v>
      </c>
      <c r="Q4099" s="10" t="s">
        <v>2050</v>
      </c>
      <c r="R4099" s="10" t="s">
        <v>8088</v>
      </c>
      <c r="S4099" s="10" t="s">
        <v>26</v>
      </c>
    </row>
    <row r="4100" spans="1:19" ht="15" hidden="1" customHeight="1" x14ac:dyDescent="0.25">
      <c r="A4100" s="10">
        <v>683524</v>
      </c>
      <c r="B4100" s="10" t="s">
        <v>56</v>
      </c>
      <c r="C4100" s="10"/>
      <c r="D4100" s="10"/>
      <c r="E4100" s="10"/>
      <c r="F4100" s="10" t="s">
        <v>6150</v>
      </c>
      <c r="G4100" s="11">
        <v>11590</v>
      </c>
      <c r="H4100" s="13"/>
      <c r="I4100" s="10">
        <v>13</v>
      </c>
      <c r="J4100" s="47"/>
      <c r="K4100" s="10">
        <v>15.75</v>
      </c>
      <c r="L4100" s="10">
        <v>2</v>
      </c>
      <c r="M4100" s="10" t="s">
        <v>45</v>
      </c>
      <c r="N4100" s="10"/>
      <c r="O4100" s="12">
        <v>41444</v>
      </c>
      <c r="P4100" s="4" t="s">
        <v>8078</v>
      </c>
      <c r="Q4100" s="10" t="s">
        <v>34</v>
      </c>
      <c r="R4100" s="10" t="s">
        <v>8088</v>
      </c>
      <c r="S4100" s="13" t="s">
        <v>20</v>
      </c>
    </row>
    <row r="4101" spans="1:19" ht="15" hidden="1" customHeight="1" x14ac:dyDescent="0.25">
      <c r="A4101" s="10">
        <v>683529</v>
      </c>
      <c r="B4101" s="10" t="s">
        <v>56</v>
      </c>
      <c r="C4101" s="10"/>
      <c r="D4101" s="10"/>
      <c r="E4101" s="10"/>
      <c r="F4101" s="10" t="s">
        <v>6151</v>
      </c>
      <c r="G4101" s="11">
        <v>4845</v>
      </c>
      <c r="H4101" s="13"/>
      <c r="I4101" s="10">
        <v>5</v>
      </c>
      <c r="J4101" s="47"/>
      <c r="K4101" s="10">
        <v>12.75</v>
      </c>
      <c r="L4101" s="10">
        <v>2</v>
      </c>
      <c r="M4101" s="10" t="s">
        <v>45</v>
      </c>
      <c r="N4101" s="10"/>
      <c r="O4101" s="12">
        <v>41444</v>
      </c>
      <c r="P4101" s="4" t="s">
        <v>8078</v>
      </c>
      <c r="Q4101" s="10" t="s">
        <v>34</v>
      </c>
      <c r="R4101" s="10" t="s">
        <v>8088</v>
      </c>
      <c r="S4101" s="13" t="s">
        <v>20</v>
      </c>
    </row>
    <row r="4102" spans="1:19" s="10" customFormat="1" ht="15" hidden="1" customHeight="1" x14ac:dyDescent="0.25">
      <c r="A4102" s="10">
        <v>668992</v>
      </c>
      <c r="B4102" s="10" t="s">
        <v>157</v>
      </c>
      <c r="C4102" s="76" t="s">
        <v>8320</v>
      </c>
      <c r="D4102" s="76"/>
      <c r="E4102" s="76"/>
      <c r="F4102" s="10" t="s">
        <v>5083</v>
      </c>
      <c r="G4102" s="11">
        <v>1542.48</v>
      </c>
      <c r="I4102" s="10">
        <v>8</v>
      </c>
      <c r="J4102" s="10">
        <v>0</v>
      </c>
      <c r="K4102" s="10">
        <v>50</v>
      </c>
      <c r="L4102" s="10">
        <v>2.7</v>
      </c>
      <c r="M4102" s="10" t="s">
        <v>45</v>
      </c>
      <c r="O4102" s="12">
        <v>41387</v>
      </c>
      <c r="P4102" s="4" t="s">
        <v>8076</v>
      </c>
      <c r="Q4102" s="10" t="s">
        <v>2050</v>
      </c>
      <c r="R4102" s="10" t="s">
        <v>8088</v>
      </c>
      <c r="S4102" s="10" t="s">
        <v>26</v>
      </c>
    </row>
    <row r="4103" spans="1:19" s="10" customFormat="1" ht="15" hidden="1" customHeight="1" x14ac:dyDescent="0.25">
      <c r="A4103" s="10">
        <v>669654</v>
      </c>
      <c r="B4103" s="10" t="s">
        <v>3208</v>
      </c>
      <c r="C4103" s="76" t="s">
        <v>8320</v>
      </c>
      <c r="D4103" s="76"/>
      <c r="E4103" s="76"/>
      <c r="F4103" s="10" t="s">
        <v>5679</v>
      </c>
      <c r="G4103" s="11">
        <v>0</v>
      </c>
      <c r="I4103" s="10">
        <v>8</v>
      </c>
      <c r="J4103" s="10">
        <v>0</v>
      </c>
      <c r="K4103" s="10">
        <v>54</v>
      </c>
      <c r="L4103" s="10">
        <v>2</v>
      </c>
      <c r="M4103" s="10" t="s">
        <v>45</v>
      </c>
      <c r="O4103" s="12">
        <v>41423</v>
      </c>
      <c r="P4103" s="4" t="s">
        <v>8077</v>
      </c>
      <c r="Q4103" s="10" t="s">
        <v>253</v>
      </c>
      <c r="R4103" s="10" t="s">
        <v>8088</v>
      </c>
      <c r="S4103" s="10" t="s">
        <v>26</v>
      </c>
    </row>
    <row r="4104" spans="1:19" s="10" customFormat="1" ht="15" hidden="1" customHeight="1" x14ac:dyDescent="0.25">
      <c r="A4104" s="10">
        <v>668161</v>
      </c>
      <c r="B4104" s="10" t="s">
        <v>64</v>
      </c>
      <c r="C4104" s="76" t="s">
        <v>8321</v>
      </c>
      <c r="D4104" s="76"/>
      <c r="E4104" s="76"/>
      <c r="F4104" s="10" t="s">
        <v>4992</v>
      </c>
      <c r="G4104" s="11">
        <v>0</v>
      </c>
      <c r="I4104" s="10">
        <v>10</v>
      </c>
      <c r="L4104" s="10">
        <v>1</v>
      </c>
      <c r="M4104" s="10" t="s">
        <v>45</v>
      </c>
      <c r="O4104" s="12">
        <v>41383</v>
      </c>
      <c r="P4104" s="4" t="s">
        <v>8076</v>
      </c>
      <c r="Q4104" s="10" t="s">
        <v>169</v>
      </c>
      <c r="R4104" s="10" t="s">
        <v>8088</v>
      </c>
      <c r="S4104" s="10" t="s">
        <v>26</v>
      </c>
    </row>
    <row r="4105" spans="1:19" s="10" customFormat="1" ht="15" hidden="1" customHeight="1" x14ac:dyDescent="0.25">
      <c r="A4105" s="10">
        <v>679214</v>
      </c>
      <c r="B4105" s="10" t="s">
        <v>5758</v>
      </c>
      <c r="C4105" s="76" t="s">
        <v>8321</v>
      </c>
      <c r="D4105" s="76"/>
      <c r="E4105" s="76"/>
      <c r="F4105" s="10" t="s">
        <v>5760</v>
      </c>
      <c r="G4105" s="11">
        <v>1598.4</v>
      </c>
      <c r="I4105" s="10">
        <v>10</v>
      </c>
      <c r="L4105" s="10">
        <v>1.5</v>
      </c>
      <c r="M4105" s="10" t="s">
        <v>45</v>
      </c>
      <c r="O4105" s="12">
        <v>41425</v>
      </c>
      <c r="P4105" s="4" t="s">
        <v>8077</v>
      </c>
      <c r="Q4105" s="10" t="s">
        <v>140</v>
      </c>
      <c r="R4105" s="10" t="s">
        <v>8088</v>
      </c>
      <c r="S4105" s="10" t="s">
        <v>26</v>
      </c>
    </row>
    <row r="4106" spans="1:19" s="10" customFormat="1" ht="15" hidden="1" customHeight="1" x14ac:dyDescent="0.25">
      <c r="A4106" s="10">
        <v>638618</v>
      </c>
      <c r="B4106" s="10" t="s">
        <v>64</v>
      </c>
      <c r="C4106" s="76" t="s">
        <v>8321</v>
      </c>
      <c r="D4106" s="76"/>
      <c r="E4106" s="76"/>
      <c r="F4106" s="10" t="s">
        <v>2258</v>
      </c>
      <c r="G4106" s="11">
        <v>0</v>
      </c>
      <c r="I4106" s="10">
        <v>12</v>
      </c>
      <c r="L4106" s="10">
        <v>1.5</v>
      </c>
      <c r="M4106" s="10" t="s">
        <v>45</v>
      </c>
      <c r="O4106" s="12">
        <v>41256</v>
      </c>
      <c r="P4106" s="4" t="s">
        <v>8072</v>
      </c>
      <c r="Q4106" s="10" t="s">
        <v>169</v>
      </c>
      <c r="R4106" s="10" t="s">
        <v>8088</v>
      </c>
      <c r="S4106" s="10" t="s">
        <v>26</v>
      </c>
    </row>
    <row r="4107" spans="1:19" s="10" customFormat="1" ht="15" hidden="1" customHeight="1" x14ac:dyDescent="0.25">
      <c r="A4107" s="10">
        <v>623525</v>
      </c>
      <c r="B4107" s="10" t="s">
        <v>668</v>
      </c>
      <c r="C4107" s="76" t="s">
        <v>8321</v>
      </c>
      <c r="D4107" s="76"/>
      <c r="E4107" s="76"/>
      <c r="F4107" s="10" t="s">
        <v>669</v>
      </c>
      <c r="G4107" s="11">
        <v>0</v>
      </c>
      <c r="I4107" s="10">
        <v>37</v>
      </c>
      <c r="J4107" s="10">
        <v>35</v>
      </c>
      <c r="K4107" s="10">
        <v>145</v>
      </c>
      <c r="L4107" s="10">
        <v>3</v>
      </c>
      <c r="M4107" s="10" t="s">
        <v>45</v>
      </c>
      <c r="O4107" s="12">
        <v>41186</v>
      </c>
      <c r="P4107" s="4" t="s">
        <v>8070</v>
      </c>
      <c r="Q4107" s="10" t="s">
        <v>253</v>
      </c>
      <c r="R4107" s="10" t="s">
        <v>8088</v>
      </c>
      <c r="S4107" s="10" t="s">
        <v>26</v>
      </c>
    </row>
    <row r="4108" spans="1:19" ht="15" hidden="1" customHeight="1" x14ac:dyDescent="0.25">
      <c r="A4108" s="10">
        <v>687179</v>
      </c>
      <c r="B4108" s="10" t="s">
        <v>838</v>
      </c>
      <c r="C4108" s="10"/>
      <c r="D4108" s="10"/>
      <c r="E4108" s="10"/>
      <c r="F4108" s="10" t="s">
        <v>6153</v>
      </c>
      <c r="G4108" s="11">
        <v>0</v>
      </c>
      <c r="H4108" s="13"/>
      <c r="I4108" s="10">
        <v>20</v>
      </c>
      <c r="J4108" s="10" t="s">
        <v>6154</v>
      </c>
      <c r="K4108" s="47"/>
      <c r="L4108" s="47"/>
      <c r="M4108" s="10" t="s">
        <v>45</v>
      </c>
      <c r="N4108" s="10"/>
      <c r="O4108" s="12">
        <v>41444</v>
      </c>
      <c r="P4108" s="4" t="s">
        <v>8078</v>
      </c>
      <c r="Q4108" s="10" t="s">
        <v>71</v>
      </c>
      <c r="R4108" s="10" t="s">
        <v>8088</v>
      </c>
      <c r="S4108" s="13" t="s">
        <v>20</v>
      </c>
    </row>
    <row r="4109" spans="1:19" ht="15" hidden="1" customHeight="1" x14ac:dyDescent="0.25">
      <c r="A4109" s="10">
        <v>687180</v>
      </c>
      <c r="B4109" s="10" t="s">
        <v>838</v>
      </c>
      <c r="C4109" s="10"/>
      <c r="D4109" s="10"/>
      <c r="E4109" s="10"/>
      <c r="F4109" s="10" t="s">
        <v>6153</v>
      </c>
      <c r="G4109" s="11">
        <v>0</v>
      </c>
      <c r="H4109" s="13"/>
      <c r="I4109" s="10">
        <v>20</v>
      </c>
      <c r="J4109" s="10" t="s">
        <v>6154</v>
      </c>
      <c r="K4109" s="47"/>
      <c r="L4109" s="47"/>
      <c r="M4109" s="10" t="s">
        <v>45</v>
      </c>
      <c r="N4109" s="10"/>
      <c r="O4109" s="12">
        <v>41444</v>
      </c>
      <c r="P4109" s="4" t="s">
        <v>8078</v>
      </c>
      <c r="Q4109" s="10" t="s">
        <v>71</v>
      </c>
      <c r="R4109" s="10" t="s">
        <v>8088</v>
      </c>
      <c r="S4109" s="13" t="s">
        <v>20</v>
      </c>
    </row>
    <row r="4110" spans="1:19" s="74" customFormat="1" ht="15" hidden="1" customHeight="1" x14ac:dyDescent="0.25">
      <c r="A4110" s="74">
        <v>641709</v>
      </c>
      <c r="B4110" s="74" t="s">
        <v>64</v>
      </c>
      <c r="C4110" s="78"/>
      <c r="D4110" s="78"/>
      <c r="E4110" s="78"/>
      <c r="F4110" s="74" t="s">
        <v>2252</v>
      </c>
      <c r="G4110" s="79">
        <v>1287.06</v>
      </c>
      <c r="I4110" s="74">
        <v>5.5</v>
      </c>
      <c r="J4110" s="74">
        <v>0</v>
      </c>
      <c r="K4110" s="74">
        <v>32</v>
      </c>
      <c r="L4110" s="74">
        <v>6</v>
      </c>
      <c r="M4110" s="74" t="s">
        <v>18</v>
      </c>
      <c r="N4110" s="74">
        <v>756357</v>
      </c>
      <c r="O4110" s="80">
        <v>41255</v>
      </c>
      <c r="P4110" s="81" t="s">
        <v>8072</v>
      </c>
      <c r="Q4110" s="74" t="s">
        <v>74</v>
      </c>
      <c r="R4110" s="74" t="s">
        <v>8087</v>
      </c>
      <c r="S4110" s="74" t="s">
        <v>26</v>
      </c>
    </row>
    <row r="4111" spans="1:19" ht="15" hidden="1" customHeight="1" x14ac:dyDescent="0.25">
      <c r="A4111" s="10">
        <v>687283</v>
      </c>
      <c r="B4111" s="10" t="s">
        <v>810</v>
      </c>
      <c r="C4111" s="10"/>
      <c r="D4111" s="10"/>
      <c r="E4111" s="10"/>
      <c r="F4111" s="10" t="s">
        <v>6155</v>
      </c>
      <c r="G4111" s="11">
        <v>4508</v>
      </c>
      <c r="H4111" s="13"/>
      <c r="I4111" s="10" t="s">
        <v>6156</v>
      </c>
      <c r="J4111" s="10" t="s">
        <v>6157</v>
      </c>
      <c r="K4111" s="47"/>
      <c r="L4111" s="47"/>
      <c r="M4111" s="10" t="s">
        <v>45</v>
      </c>
      <c r="N4111" s="10"/>
      <c r="O4111" s="12">
        <v>41444</v>
      </c>
      <c r="P4111" s="4" t="s">
        <v>8078</v>
      </c>
      <c r="Q4111" s="10" t="s">
        <v>34</v>
      </c>
      <c r="R4111" s="10" t="s">
        <v>8088</v>
      </c>
      <c r="S4111" s="13" t="s">
        <v>20</v>
      </c>
    </row>
    <row r="4112" spans="1:19" ht="15" hidden="1" customHeight="1" x14ac:dyDescent="0.25">
      <c r="A4112" s="10">
        <v>687288</v>
      </c>
      <c r="B4112" s="10" t="s">
        <v>810</v>
      </c>
      <c r="C4112" s="10"/>
      <c r="D4112" s="10"/>
      <c r="E4112" s="10"/>
      <c r="F4112" s="10" t="s">
        <v>6158</v>
      </c>
      <c r="G4112" s="11">
        <v>2004.98</v>
      </c>
      <c r="H4112" s="13"/>
      <c r="I4112" s="10" t="s">
        <v>6159</v>
      </c>
      <c r="J4112" s="10" t="s">
        <v>6160</v>
      </c>
      <c r="K4112" s="47"/>
      <c r="L4112" s="47"/>
      <c r="M4112" s="10" t="s">
        <v>45</v>
      </c>
      <c r="N4112" s="10"/>
      <c r="O4112" s="12">
        <v>41444</v>
      </c>
      <c r="P4112" s="4" t="s">
        <v>8078</v>
      </c>
      <c r="Q4112" s="10" t="s">
        <v>34</v>
      </c>
      <c r="R4112" s="10" t="s">
        <v>8088</v>
      </c>
      <c r="S4112" s="13" t="s">
        <v>20</v>
      </c>
    </row>
    <row r="4113" spans="1:19" s="10" customFormat="1" ht="15" hidden="1" customHeight="1" x14ac:dyDescent="0.25">
      <c r="A4113" s="10">
        <v>638320</v>
      </c>
      <c r="B4113" s="10" t="s">
        <v>142</v>
      </c>
      <c r="C4113" s="76" t="s">
        <v>8321</v>
      </c>
      <c r="D4113" s="76"/>
      <c r="E4113" s="76"/>
      <c r="F4113" s="10" t="s">
        <v>2216</v>
      </c>
      <c r="G4113" s="11">
        <v>0</v>
      </c>
      <c r="I4113" s="10">
        <v>7</v>
      </c>
      <c r="L4113" s="10">
        <v>7</v>
      </c>
      <c r="M4113" s="10" t="s">
        <v>45</v>
      </c>
      <c r="O4113" s="12">
        <v>41255</v>
      </c>
      <c r="P4113" s="4" t="s">
        <v>8072</v>
      </c>
      <c r="Q4113" s="10" t="s">
        <v>87</v>
      </c>
      <c r="R4113" s="10" t="s">
        <v>8088</v>
      </c>
      <c r="S4113" s="10" t="s">
        <v>26</v>
      </c>
    </row>
    <row r="4114" spans="1:19" ht="15" hidden="1" customHeight="1" x14ac:dyDescent="0.25">
      <c r="A4114" s="10">
        <v>639377</v>
      </c>
      <c r="B4114" s="10" t="s">
        <v>55</v>
      </c>
      <c r="C4114" s="10"/>
      <c r="D4114" s="10"/>
      <c r="E4114" s="10"/>
      <c r="F4114" s="10" t="s">
        <v>2338</v>
      </c>
      <c r="G4114" s="11">
        <v>1036.75</v>
      </c>
      <c r="H4114" s="13"/>
      <c r="I4114" s="10">
        <v>5</v>
      </c>
      <c r="J4114" s="47"/>
      <c r="K4114" s="10">
        <v>7</v>
      </c>
      <c r="L4114" s="10">
        <v>1.5</v>
      </c>
      <c r="M4114" s="10" t="s">
        <v>45</v>
      </c>
      <c r="N4114" s="10"/>
      <c r="O4114" s="12">
        <v>41260</v>
      </c>
      <c r="P4114" s="4" t="s">
        <v>8072</v>
      </c>
      <c r="Q4114" s="10" t="s">
        <v>58</v>
      </c>
      <c r="R4114" s="10" t="s">
        <v>8088</v>
      </c>
      <c r="S4114" s="13" t="s">
        <v>20</v>
      </c>
    </row>
    <row r="4115" spans="1:19" ht="15" hidden="1" customHeight="1" x14ac:dyDescent="0.25">
      <c r="A4115" s="10">
        <v>687389</v>
      </c>
      <c r="B4115" s="10" t="s">
        <v>6161</v>
      </c>
      <c r="C4115" s="10"/>
      <c r="D4115" s="10"/>
      <c r="E4115" s="10"/>
      <c r="F4115" s="10" t="s">
        <v>6162</v>
      </c>
      <c r="G4115" s="11">
        <v>1258.75</v>
      </c>
      <c r="H4115" s="13"/>
      <c r="I4115" s="10">
        <v>11</v>
      </c>
      <c r="J4115" s="10" t="s">
        <v>6163</v>
      </c>
      <c r="K4115" s="10" t="s">
        <v>6164</v>
      </c>
      <c r="L4115" s="47"/>
      <c r="M4115" s="10" t="s">
        <v>45</v>
      </c>
      <c r="N4115" s="10"/>
      <c r="O4115" s="12">
        <v>41444</v>
      </c>
      <c r="P4115" s="4" t="s">
        <v>8078</v>
      </c>
      <c r="Q4115" s="10" t="s">
        <v>169</v>
      </c>
      <c r="R4115" s="10" t="s">
        <v>8088</v>
      </c>
      <c r="S4115" s="13" t="s">
        <v>20</v>
      </c>
    </row>
    <row r="4116" spans="1:19" s="10" customFormat="1" ht="15" hidden="1" customHeight="1" x14ac:dyDescent="0.25">
      <c r="A4116" s="10">
        <v>700809</v>
      </c>
      <c r="B4116" s="10" t="s">
        <v>123</v>
      </c>
      <c r="C4116" s="76" t="s">
        <v>8322</v>
      </c>
      <c r="D4116" s="76"/>
      <c r="E4116" s="76"/>
      <c r="F4116" s="10" t="s">
        <v>7520</v>
      </c>
      <c r="G4116" s="10">
        <v>0</v>
      </c>
      <c r="I4116" s="10">
        <v>10</v>
      </c>
      <c r="J4116" s="10">
        <v>4</v>
      </c>
      <c r="K4116" s="10">
        <v>20</v>
      </c>
      <c r="L4116" s="10">
        <v>0.75</v>
      </c>
      <c r="M4116" s="10" t="s">
        <v>45</v>
      </c>
      <c r="O4116" s="12">
        <v>41520</v>
      </c>
      <c r="P4116" s="4" t="s">
        <v>8081</v>
      </c>
      <c r="Q4116" s="10" t="s">
        <v>75</v>
      </c>
      <c r="R4116" s="10" t="s">
        <v>8088</v>
      </c>
      <c r="S4116" s="10" t="s">
        <v>26</v>
      </c>
    </row>
    <row r="4117" spans="1:19" ht="15" hidden="1" customHeight="1" x14ac:dyDescent="0.25">
      <c r="A4117" s="10">
        <v>687417</v>
      </c>
      <c r="B4117" s="10" t="s">
        <v>6165</v>
      </c>
      <c r="C4117" s="10"/>
      <c r="D4117" s="10"/>
      <c r="E4117" s="10"/>
      <c r="F4117" s="10" t="s">
        <v>6166</v>
      </c>
      <c r="G4117" s="11">
        <v>1698.75</v>
      </c>
      <c r="H4117" s="13"/>
      <c r="I4117" s="10">
        <v>5</v>
      </c>
      <c r="J4117" s="10" t="s">
        <v>6167</v>
      </c>
      <c r="K4117" s="47"/>
      <c r="L4117" s="47"/>
      <c r="M4117" s="10" t="s">
        <v>45</v>
      </c>
      <c r="N4117" s="10"/>
      <c r="O4117" s="12">
        <v>41444</v>
      </c>
      <c r="P4117" s="4" t="s">
        <v>8078</v>
      </c>
      <c r="Q4117" s="10" t="s">
        <v>2852</v>
      </c>
      <c r="R4117" s="10" t="s">
        <v>8088</v>
      </c>
      <c r="S4117" s="13" t="s">
        <v>20</v>
      </c>
    </row>
    <row r="4118" spans="1:19" s="10" customFormat="1" ht="15" hidden="1" customHeight="1" x14ac:dyDescent="0.25">
      <c r="A4118" s="10">
        <v>669241</v>
      </c>
      <c r="B4118" s="10" t="s">
        <v>41</v>
      </c>
      <c r="C4118" s="76" t="s">
        <v>8322</v>
      </c>
      <c r="D4118" s="76"/>
      <c r="E4118" s="76"/>
      <c r="F4118" s="10" t="s">
        <v>5678</v>
      </c>
      <c r="G4118" s="11">
        <v>0</v>
      </c>
      <c r="I4118" s="10">
        <v>12</v>
      </c>
      <c r="J4118" s="10">
        <v>0</v>
      </c>
      <c r="K4118" s="10">
        <v>18</v>
      </c>
      <c r="L4118" s="10">
        <v>0.9</v>
      </c>
      <c r="M4118" s="10" t="s">
        <v>45</v>
      </c>
      <c r="O4118" s="12">
        <v>41423</v>
      </c>
      <c r="P4118" s="4" t="s">
        <v>8077</v>
      </c>
      <c r="Q4118" s="10" t="s">
        <v>23</v>
      </c>
      <c r="R4118" s="10" t="s">
        <v>8088</v>
      </c>
      <c r="S4118" s="10" t="s">
        <v>26</v>
      </c>
    </row>
    <row r="4119" spans="1:19" s="10" customFormat="1" ht="15" hidden="1" customHeight="1" x14ac:dyDescent="0.25">
      <c r="A4119" s="10">
        <v>661332</v>
      </c>
      <c r="B4119" s="10" t="s">
        <v>1179</v>
      </c>
      <c r="C4119" s="76" t="s">
        <v>8322</v>
      </c>
      <c r="D4119" s="76"/>
      <c r="E4119" s="76"/>
      <c r="F4119" s="10" t="s">
        <v>4170</v>
      </c>
      <c r="G4119" s="11">
        <v>1450</v>
      </c>
      <c r="I4119" s="10">
        <v>16</v>
      </c>
      <c r="L4119" s="10">
        <v>1.2</v>
      </c>
      <c r="M4119" s="10" t="s">
        <v>18</v>
      </c>
      <c r="N4119" s="10">
        <v>796613</v>
      </c>
      <c r="O4119" s="12">
        <v>41345</v>
      </c>
      <c r="P4119" s="4" t="s">
        <v>8075</v>
      </c>
      <c r="Q4119" s="10" t="s">
        <v>37</v>
      </c>
      <c r="R4119" s="10" t="s">
        <v>8088</v>
      </c>
      <c r="S4119" s="10" t="s">
        <v>26</v>
      </c>
    </row>
    <row r="4120" spans="1:19" ht="15" hidden="1" customHeight="1" x14ac:dyDescent="0.25">
      <c r="A4120" s="10">
        <v>687571</v>
      </c>
      <c r="B4120" s="10" t="s">
        <v>494</v>
      </c>
      <c r="C4120" s="10"/>
      <c r="D4120" s="10"/>
      <c r="E4120" s="10"/>
      <c r="F4120" s="10" t="s">
        <v>6168</v>
      </c>
      <c r="G4120" s="11">
        <v>1245</v>
      </c>
      <c r="H4120" s="13"/>
      <c r="I4120" s="10">
        <v>3.5</v>
      </c>
      <c r="J4120" s="10" t="s">
        <v>6169</v>
      </c>
      <c r="K4120" s="47"/>
      <c r="L4120" s="47"/>
      <c r="M4120" s="10" t="s">
        <v>45</v>
      </c>
      <c r="N4120" s="10"/>
      <c r="O4120" s="12">
        <v>41444</v>
      </c>
      <c r="P4120" s="4" t="s">
        <v>8078</v>
      </c>
      <c r="Q4120" s="10" t="s">
        <v>47</v>
      </c>
      <c r="R4120" s="10" t="s">
        <v>8088</v>
      </c>
      <c r="S4120" s="13" t="s">
        <v>20</v>
      </c>
    </row>
    <row r="4121" spans="1:19" ht="15" hidden="1" customHeight="1" x14ac:dyDescent="0.25">
      <c r="A4121" s="10">
        <v>687576</v>
      </c>
      <c r="B4121" s="10" t="s">
        <v>494</v>
      </c>
      <c r="C4121" s="10"/>
      <c r="D4121" s="10"/>
      <c r="E4121" s="10"/>
      <c r="F4121" s="10" t="s">
        <v>6170</v>
      </c>
      <c r="G4121" s="11">
        <v>1365</v>
      </c>
      <c r="H4121" s="13"/>
      <c r="I4121" s="10">
        <v>3.25</v>
      </c>
      <c r="J4121" s="10" t="s">
        <v>6171</v>
      </c>
      <c r="K4121" s="47"/>
      <c r="L4121" s="47"/>
      <c r="M4121" s="10" t="s">
        <v>45</v>
      </c>
      <c r="N4121" s="10"/>
      <c r="O4121" s="12">
        <v>41444</v>
      </c>
      <c r="P4121" s="4" t="s">
        <v>8078</v>
      </c>
      <c r="Q4121" s="10" t="s">
        <v>47</v>
      </c>
      <c r="R4121" s="10" t="s">
        <v>8088</v>
      </c>
      <c r="S4121" s="13" t="s">
        <v>20</v>
      </c>
    </row>
    <row r="4122" spans="1:19" s="10" customFormat="1" ht="15" hidden="1" customHeight="1" x14ac:dyDescent="0.25">
      <c r="A4122" s="10">
        <v>650308</v>
      </c>
      <c r="B4122" s="10" t="s">
        <v>420</v>
      </c>
      <c r="C4122" s="76" t="s">
        <v>8322</v>
      </c>
      <c r="D4122" s="76"/>
      <c r="E4122" s="76"/>
      <c r="F4122" s="10" t="s">
        <v>3408</v>
      </c>
      <c r="G4122" s="11">
        <v>0</v>
      </c>
      <c r="I4122" s="10">
        <v>18</v>
      </c>
      <c r="L4122" s="10">
        <v>0.75</v>
      </c>
      <c r="M4122" s="10" t="s">
        <v>45</v>
      </c>
      <c r="O4122" s="12">
        <v>41313</v>
      </c>
      <c r="P4122" s="4" t="s">
        <v>8074</v>
      </c>
      <c r="Q4122" s="10" t="s">
        <v>71</v>
      </c>
      <c r="R4122" s="10" t="s">
        <v>8088</v>
      </c>
      <c r="S4122" s="10" t="s">
        <v>26</v>
      </c>
    </row>
    <row r="4123" spans="1:19" ht="15" hidden="1" customHeight="1" x14ac:dyDescent="0.25">
      <c r="A4123" s="10">
        <v>687592</v>
      </c>
      <c r="B4123" s="10" t="s">
        <v>371</v>
      </c>
      <c r="C4123" s="10"/>
      <c r="D4123" s="10"/>
      <c r="E4123" s="10"/>
      <c r="F4123" s="10" t="s">
        <v>6173</v>
      </c>
      <c r="G4123" s="11">
        <v>3784</v>
      </c>
      <c r="H4123" s="47"/>
      <c r="I4123" s="10" t="s">
        <v>151</v>
      </c>
      <c r="J4123" s="10">
        <v>13</v>
      </c>
      <c r="K4123" s="10" t="s">
        <v>6174</v>
      </c>
      <c r="L4123" s="47"/>
      <c r="M4123" s="10" t="s">
        <v>45</v>
      </c>
      <c r="N4123" s="10"/>
      <c r="O4123" s="12">
        <v>41444</v>
      </c>
      <c r="P4123" s="4" t="s">
        <v>8078</v>
      </c>
      <c r="Q4123" s="10" t="s">
        <v>29</v>
      </c>
      <c r="R4123" s="47" t="s">
        <v>8087</v>
      </c>
      <c r="S4123" s="13" t="s">
        <v>20</v>
      </c>
    </row>
    <row r="4124" spans="1:19" ht="15" hidden="1" customHeight="1" x14ac:dyDescent="0.25">
      <c r="A4124" s="10">
        <v>687593</v>
      </c>
      <c r="B4124" s="10" t="s">
        <v>371</v>
      </c>
      <c r="C4124" s="10"/>
      <c r="D4124" s="10"/>
      <c r="E4124" s="10"/>
      <c r="F4124" s="10" t="s">
        <v>6175</v>
      </c>
      <c r="G4124" s="11">
        <v>4688</v>
      </c>
      <c r="H4124" s="13"/>
      <c r="I4124" s="10" t="s">
        <v>168</v>
      </c>
      <c r="J4124" s="10">
        <v>16</v>
      </c>
      <c r="K4124" s="10" t="s">
        <v>6174</v>
      </c>
      <c r="L4124" s="47"/>
      <c r="M4124" s="10" t="s">
        <v>45</v>
      </c>
      <c r="N4124" s="10"/>
      <c r="O4124" s="12">
        <v>41444</v>
      </c>
      <c r="P4124" s="4" t="s">
        <v>8078</v>
      </c>
      <c r="Q4124" s="10" t="s">
        <v>29</v>
      </c>
      <c r="R4124" s="47" t="s">
        <v>8087</v>
      </c>
      <c r="S4124" s="13" t="s">
        <v>20</v>
      </c>
    </row>
    <row r="4125" spans="1:19" ht="15" hidden="1" customHeight="1" x14ac:dyDescent="0.25">
      <c r="A4125" s="10">
        <v>687595</v>
      </c>
      <c r="B4125" s="10" t="s">
        <v>371</v>
      </c>
      <c r="C4125" s="10"/>
      <c r="D4125" s="10"/>
      <c r="E4125" s="10"/>
      <c r="F4125" s="10" t="s">
        <v>6176</v>
      </c>
      <c r="G4125" s="11">
        <v>4284</v>
      </c>
      <c r="H4125" s="13"/>
      <c r="I4125" s="10" t="s">
        <v>151</v>
      </c>
      <c r="J4125" s="10">
        <v>13</v>
      </c>
      <c r="K4125" s="10" t="s">
        <v>6177</v>
      </c>
      <c r="L4125" s="47"/>
      <c r="M4125" s="10" t="s">
        <v>45</v>
      </c>
      <c r="N4125" s="10"/>
      <c r="O4125" s="12">
        <v>41444</v>
      </c>
      <c r="P4125" s="4" t="s">
        <v>8078</v>
      </c>
      <c r="Q4125" s="10" t="s">
        <v>29</v>
      </c>
      <c r="R4125" s="47" t="s">
        <v>8087</v>
      </c>
      <c r="S4125" s="13" t="s">
        <v>20</v>
      </c>
    </row>
    <row r="4126" spans="1:19" ht="15" hidden="1" customHeight="1" x14ac:dyDescent="0.25">
      <c r="A4126" s="10">
        <v>687596</v>
      </c>
      <c r="B4126" s="10" t="s">
        <v>371</v>
      </c>
      <c r="C4126" s="10"/>
      <c r="D4126" s="10"/>
      <c r="E4126" s="10"/>
      <c r="F4126" s="10" t="s">
        <v>6178</v>
      </c>
      <c r="G4126" s="11">
        <v>5578</v>
      </c>
      <c r="H4126" s="13"/>
      <c r="I4126" s="10" t="s">
        <v>168</v>
      </c>
      <c r="J4126" s="10">
        <v>16</v>
      </c>
      <c r="K4126" s="10" t="s">
        <v>6177</v>
      </c>
      <c r="L4126" s="47"/>
      <c r="M4126" s="10" t="s">
        <v>45</v>
      </c>
      <c r="N4126" s="10"/>
      <c r="O4126" s="12">
        <v>41444</v>
      </c>
      <c r="P4126" s="4" t="s">
        <v>8078</v>
      </c>
      <c r="Q4126" s="10" t="s">
        <v>29</v>
      </c>
      <c r="R4126" s="47" t="s">
        <v>8087</v>
      </c>
      <c r="S4126" s="13" t="s">
        <v>20</v>
      </c>
    </row>
    <row r="4127" spans="1:19" ht="15" hidden="1" customHeight="1" x14ac:dyDescent="0.25">
      <c r="A4127" s="10">
        <v>649583</v>
      </c>
      <c r="B4127" s="10" t="s">
        <v>64</v>
      </c>
      <c r="C4127" s="10"/>
      <c r="D4127" s="10"/>
      <c r="E4127" s="10"/>
      <c r="F4127" s="10" t="s">
        <v>3327</v>
      </c>
      <c r="G4127" s="11">
        <v>1034</v>
      </c>
      <c r="H4127" s="13"/>
      <c r="I4127" s="10">
        <v>5.5</v>
      </c>
      <c r="J4127" s="47"/>
      <c r="K4127" s="10">
        <v>11</v>
      </c>
      <c r="L4127" s="10">
        <v>1.5</v>
      </c>
      <c r="M4127" s="10" t="s">
        <v>45</v>
      </c>
      <c r="N4127" s="10"/>
      <c r="O4127" s="12">
        <v>41310</v>
      </c>
      <c r="P4127" s="4" t="s">
        <v>8074</v>
      </c>
      <c r="Q4127" s="10" t="s">
        <v>103</v>
      </c>
      <c r="R4127" s="10" t="s">
        <v>8088</v>
      </c>
      <c r="S4127" s="13" t="s">
        <v>20</v>
      </c>
    </row>
    <row r="4128" spans="1:19" ht="15" hidden="1" customHeight="1" x14ac:dyDescent="0.25">
      <c r="A4128" s="10">
        <v>671838</v>
      </c>
      <c r="B4128" s="10" t="s">
        <v>494</v>
      </c>
      <c r="C4128" s="10"/>
      <c r="D4128" s="10"/>
      <c r="E4128" s="10"/>
      <c r="F4128" s="10" t="s">
        <v>5260</v>
      </c>
      <c r="G4128" s="11">
        <v>1032.5</v>
      </c>
      <c r="H4128" s="13"/>
      <c r="I4128" s="10">
        <v>3</v>
      </c>
      <c r="J4128" s="47"/>
      <c r="K4128" s="10">
        <v>4</v>
      </c>
      <c r="L4128" s="10">
        <v>4</v>
      </c>
      <c r="M4128" s="10" t="s">
        <v>45</v>
      </c>
      <c r="N4128" s="10"/>
      <c r="O4128" s="12">
        <v>41396</v>
      </c>
      <c r="P4128" s="4" t="s">
        <v>8077</v>
      </c>
      <c r="Q4128" s="10" t="s">
        <v>288</v>
      </c>
      <c r="R4128" s="10" t="s">
        <v>8088</v>
      </c>
      <c r="S4128" s="13" t="s">
        <v>20</v>
      </c>
    </row>
    <row r="4129" spans="1:19" s="10" customFormat="1" ht="15" hidden="1" customHeight="1" x14ac:dyDescent="0.25">
      <c r="A4129" s="10">
        <v>664733</v>
      </c>
      <c r="B4129" s="10" t="s">
        <v>2164</v>
      </c>
      <c r="C4129" s="76" t="s">
        <v>8322</v>
      </c>
      <c r="D4129" s="76"/>
      <c r="E4129" s="76"/>
      <c r="F4129" s="10" t="s">
        <v>4657</v>
      </c>
      <c r="G4129" s="11">
        <v>0</v>
      </c>
      <c r="I4129" s="10">
        <v>30</v>
      </c>
      <c r="L4129" s="10">
        <v>0.5</v>
      </c>
      <c r="M4129" s="10" t="s">
        <v>45</v>
      </c>
      <c r="O4129" s="12">
        <v>41368</v>
      </c>
      <c r="P4129" s="4" t="s">
        <v>8076</v>
      </c>
      <c r="Q4129" s="10" t="s">
        <v>269</v>
      </c>
      <c r="R4129" s="10" t="s">
        <v>8088</v>
      </c>
      <c r="S4129" s="10" t="s">
        <v>26</v>
      </c>
    </row>
    <row r="4130" spans="1:19" s="10" customFormat="1" ht="15" hidden="1" customHeight="1" x14ac:dyDescent="0.25">
      <c r="A4130" s="10">
        <v>648833</v>
      </c>
      <c r="B4130" s="10" t="s">
        <v>545</v>
      </c>
      <c r="C4130" s="76" t="s">
        <v>8322</v>
      </c>
      <c r="D4130" s="76"/>
      <c r="E4130" s="76"/>
      <c r="F4130" s="10" t="s">
        <v>546</v>
      </c>
      <c r="G4130" s="11">
        <v>5822</v>
      </c>
      <c r="I4130" s="10">
        <v>38</v>
      </c>
      <c r="J4130" s="10">
        <v>0</v>
      </c>
      <c r="K4130" s="10">
        <v>70</v>
      </c>
      <c r="L4130" s="10">
        <v>3</v>
      </c>
      <c r="M4130" s="10" t="s">
        <v>45</v>
      </c>
      <c r="O4130" s="12">
        <v>41306</v>
      </c>
      <c r="P4130" s="4" t="s">
        <v>8074</v>
      </c>
      <c r="Q4130" s="10" t="s">
        <v>52</v>
      </c>
      <c r="R4130" s="10" t="s">
        <v>8088</v>
      </c>
      <c r="S4130" s="10" t="s">
        <v>26</v>
      </c>
    </row>
    <row r="4131" spans="1:19" ht="15" hidden="1" customHeight="1" x14ac:dyDescent="0.25">
      <c r="A4131" s="10">
        <v>683861</v>
      </c>
      <c r="B4131" s="10" t="s">
        <v>3969</v>
      </c>
      <c r="C4131" s="10"/>
      <c r="D4131" s="10"/>
      <c r="E4131" s="10"/>
      <c r="F4131" s="10" t="s">
        <v>6186</v>
      </c>
      <c r="G4131" s="11">
        <v>1023.5</v>
      </c>
      <c r="H4131" s="13"/>
      <c r="I4131" s="10" t="s">
        <v>119</v>
      </c>
      <c r="J4131" s="10" t="s">
        <v>6187</v>
      </c>
      <c r="K4131" s="47"/>
      <c r="L4131" s="47"/>
      <c r="M4131" s="10" t="s">
        <v>45</v>
      </c>
      <c r="N4131" s="10"/>
      <c r="O4131" s="12">
        <v>41445</v>
      </c>
      <c r="P4131" s="4" t="s">
        <v>8078</v>
      </c>
      <c r="Q4131" s="10" t="s">
        <v>95</v>
      </c>
      <c r="R4131" s="10" t="s">
        <v>8088</v>
      </c>
      <c r="S4131" s="13" t="s">
        <v>20</v>
      </c>
    </row>
    <row r="4132" spans="1:19" ht="15" hidden="1" customHeight="1" x14ac:dyDescent="0.25">
      <c r="A4132" s="10">
        <v>683866</v>
      </c>
      <c r="B4132" s="10" t="s">
        <v>3969</v>
      </c>
      <c r="C4132" s="10"/>
      <c r="D4132" s="10"/>
      <c r="E4132" s="10"/>
      <c r="F4132" s="10" t="s">
        <v>6188</v>
      </c>
      <c r="G4132" s="11">
        <v>1404.5</v>
      </c>
      <c r="H4132" s="47"/>
      <c r="I4132" s="10" t="s">
        <v>108</v>
      </c>
      <c r="J4132" s="10" t="s">
        <v>6189</v>
      </c>
      <c r="K4132" s="47"/>
      <c r="L4132" s="47"/>
      <c r="M4132" s="10" t="s">
        <v>45</v>
      </c>
      <c r="N4132" s="10"/>
      <c r="O4132" s="12">
        <v>41445</v>
      </c>
      <c r="P4132" s="4" t="s">
        <v>8078</v>
      </c>
      <c r="Q4132" s="10" t="s">
        <v>95</v>
      </c>
      <c r="R4132" s="10" t="s">
        <v>8088</v>
      </c>
      <c r="S4132" s="13" t="s">
        <v>20</v>
      </c>
    </row>
    <row r="4133" spans="1:19" s="10" customFormat="1" ht="15" hidden="1" customHeight="1" x14ac:dyDescent="0.25">
      <c r="A4133" s="10">
        <v>692291</v>
      </c>
      <c r="B4133" s="10" t="s">
        <v>545</v>
      </c>
      <c r="C4133" s="76" t="s">
        <v>8322</v>
      </c>
      <c r="D4133" s="76"/>
      <c r="E4133" s="76"/>
      <c r="F4133" s="10" t="s">
        <v>6631</v>
      </c>
      <c r="G4133" s="10">
        <v>5895.5</v>
      </c>
      <c r="I4133" s="10">
        <v>38</v>
      </c>
      <c r="J4133" s="10">
        <v>0</v>
      </c>
      <c r="K4133" s="10">
        <v>70</v>
      </c>
      <c r="L4133" s="10">
        <v>3</v>
      </c>
      <c r="M4133" s="10" t="s">
        <v>18</v>
      </c>
      <c r="N4133" s="10">
        <v>860719</v>
      </c>
      <c r="O4133" s="12">
        <v>41467</v>
      </c>
      <c r="P4133" s="4" t="s">
        <v>8079</v>
      </c>
      <c r="Q4133" s="10" t="s">
        <v>31</v>
      </c>
      <c r="R4133" s="10" t="s">
        <v>8088</v>
      </c>
      <c r="S4133" s="10" t="s">
        <v>26</v>
      </c>
    </row>
    <row r="4134" spans="1:19" ht="15" hidden="1" customHeight="1" x14ac:dyDescent="0.25">
      <c r="A4134" s="10">
        <v>667905</v>
      </c>
      <c r="B4134" s="10" t="s">
        <v>4483</v>
      </c>
      <c r="C4134" s="10"/>
      <c r="D4134" s="10"/>
      <c r="E4134" s="10"/>
      <c r="F4134" s="10" t="s">
        <v>4941</v>
      </c>
      <c r="G4134" s="11">
        <v>1026</v>
      </c>
      <c r="H4134" s="47"/>
      <c r="I4134" s="10">
        <v>10</v>
      </c>
      <c r="J4134" s="47"/>
      <c r="K4134" s="10">
        <v>15</v>
      </c>
      <c r="L4134" s="10">
        <v>2</v>
      </c>
      <c r="M4134" s="10" t="s">
        <v>45</v>
      </c>
      <c r="N4134" s="10"/>
      <c r="O4134" s="12">
        <v>41382</v>
      </c>
      <c r="P4134" s="4" t="s">
        <v>8076</v>
      </c>
      <c r="Q4134" s="10" t="s">
        <v>34</v>
      </c>
      <c r="R4134" s="10" t="s">
        <v>8088</v>
      </c>
      <c r="S4134" s="13" t="s">
        <v>20</v>
      </c>
    </row>
    <row r="4135" spans="1:19" ht="15" hidden="1" customHeight="1" x14ac:dyDescent="0.25">
      <c r="A4135" s="10">
        <v>644237</v>
      </c>
      <c r="B4135" s="10" t="s">
        <v>64</v>
      </c>
      <c r="C4135" s="10"/>
      <c r="D4135" s="10"/>
      <c r="E4135" s="10"/>
      <c r="F4135" s="10" t="s">
        <v>2778</v>
      </c>
      <c r="G4135" s="11">
        <v>1023.3</v>
      </c>
      <c r="H4135" s="13"/>
      <c r="I4135" s="10">
        <v>6</v>
      </c>
      <c r="J4135" s="47"/>
      <c r="K4135" s="10">
        <v>12</v>
      </c>
      <c r="L4135" s="10">
        <v>3</v>
      </c>
      <c r="M4135" s="10" t="s">
        <v>45</v>
      </c>
      <c r="N4135" s="10"/>
      <c r="O4135" s="12">
        <v>41278</v>
      </c>
      <c r="P4135" s="4" t="s">
        <v>8073</v>
      </c>
      <c r="Q4135" s="10" t="s">
        <v>34</v>
      </c>
      <c r="R4135" s="10" t="s">
        <v>8088</v>
      </c>
      <c r="S4135" s="13" t="s">
        <v>20</v>
      </c>
    </row>
    <row r="4136" spans="1:19" ht="15" hidden="1" customHeight="1" x14ac:dyDescent="0.25">
      <c r="A4136" s="10">
        <v>625576</v>
      </c>
      <c r="B4136" s="10" t="s">
        <v>297</v>
      </c>
      <c r="C4136" s="10"/>
      <c r="D4136" s="10"/>
      <c r="E4136" s="10"/>
      <c r="F4136" s="10" t="s">
        <v>856</v>
      </c>
      <c r="G4136" s="11">
        <v>1023</v>
      </c>
      <c r="H4136" s="13"/>
      <c r="I4136" s="10">
        <v>7</v>
      </c>
      <c r="J4136" s="47"/>
      <c r="K4136" s="10">
        <v>12</v>
      </c>
      <c r="L4136" s="10">
        <v>2</v>
      </c>
      <c r="M4136" s="10" t="s">
        <v>45</v>
      </c>
      <c r="N4136" s="10"/>
      <c r="O4136" s="12">
        <v>41194</v>
      </c>
      <c r="P4136" s="4" t="s">
        <v>8070</v>
      </c>
      <c r="Q4136" s="10" t="s">
        <v>71</v>
      </c>
      <c r="R4136" s="10" t="s">
        <v>8088</v>
      </c>
      <c r="S4136" s="13" t="s">
        <v>20</v>
      </c>
    </row>
    <row r="4137" spans="1:19" s="10" customFormat="1" ht="15" hidden="1" customHeight="1" x14ac:dyDescent="0.25">
      <c r="A4137" s="10">
        <v>692291</v>
      </c>
      <c r="B4137" s="10" t="s">
        <v>545</v>
      </c>
      <c r="C4137" s="76" t="s">
        <v>8322</v>
      </c>
      <c r="D4137" s="76"/>
      <c r="E4137" s="76"/>
      <c r="F4137" s="10" t="s">
        <v>6631</v>
      </c>
      <c r="G4137" s="10">
        <v>5895.5</v>
      </c>
      <c r="I4137" s="10">
        <v>38</v>
      </c>
      <c r="J4137" s="10">
        <v>0</v>
      </c>
      <c r="K4137" s="10">
        <v>70</v>
      </c>
      <c r="L4137" s="10">
        <v>3</v>
      </c>
      <c r="M4137" s="10" t="s">
        <v>18</v>
      </c>
      <c r="N4137" s="10">
        <v>860719</v>
      </c>
      <c r="O4137" s="12">
        <v>41467</v>
      </c>
      <c r="P4137" s="4" t="s">
        <v>8079</v>
      </c>
      <c r="Q4137" s="10" t="s">
        <v>31</v>
      </c>
      <c r="R4137" s="10" t="s">
        <v>8088</v>
      </c>
      <c r="S4137" s="10" t="s">
        <v>26</v>
      </c>
    </row>
    <row r="4138" spans="1:19" s="10" customFormat="1" ht="15" hidden="1" customHeight="1" x14ac:dyDescent="0.25">
      <c r="A4138" s="10">
        <v>692519</v>
      </c>
      <c r="B4138" s="10" t="s">
        <v>545</v>
      </c>
      <c r="C4138" s="76" t="s">
        <v>8322</v>
      </c>
      <c r="D4138" s="76"/>
      <c r="E4138" s="76"/>
      <c r="F4138" s="10" t="s">
        <v>6631</v>
      </c>
      <c r="G4138" s="10">
        <v>5895.5</v>
      </c>
      <c r="I4138" s="10">
        <v>38</v>
      </c>
      <c r="J4138" s="10">
        <v>0</v>
      </c>
      <c r="K4138" s="10">
        <v>70</v>
      </c>
      <c r="L4138" s="10">
        <v>3</v>
      </c>
      <c r="M4138" s="10" t="s">
        <v>18</v>
      </c>
      <c r="N4138" s="10">
        <v>860730</v>
      </c>
      <c r="O4138" s="12">
        <v>41467</v>
      </c>
      <c r="P4138" s="4" t="s">
        <v>8079</v>
      </c>
      <c r="Q4138" s="10" t="s">
        <v>3717</v>
      </c>
      <c r="R4138" s="10" t="s">
        <v>8088</v>
      </c>
      <c r="S4138" s="10" t="s">
        <v>26</v>
      </c>
    </row>
    <row r="4139" spans="1:19" ht="15" hidden="1" customHeight="1" x14ac:dyDescent="0.25">
      <c r="A4139" s="10">
        <v>686425</v>
      </c>
      <c r="B4139" s="10" t="s">
        <v>64</v>
      </c>
      <c r="C4139" s="10"/>
      <c r="D4139" s="10"/>
      <c r="E4139" s="10"/>
      <c r="F4139" s="10" t="s">
        <v>6058</v>
      </c>
      <c r="G4139" s="11">
        <v>1018.5</v>
      </c>
      <c r="H4139" s="13"/>
      <c r="I4139" s="10">
        <v>7</v>
      </c>
      <c r="J4139" s="47"/>
      <c r="K4139" s="10">
        <v>8</v>
      </c>
      <c r="L4139" s="10">
        <v>4</v>
      </c>
      <c r="M4139" s="10" t="s">
        <v>45</v>
      </c>
      <c r="N4139" s="10"/>
      <c r="O4139" s="12">
        <v>41442</v>
      </c>
      <c r="P4139" s="4" t="s">
        <v>8078</v>
      </c>
      <c r="Q4139" s="10" t="s">
        <v>34</v>
      </c>
      <c r="R4139" s="10" t="s">
        <v>8088</v>
      </c>
      <c r="S4139" s="13" t="s">
        <v>20</v>
      </c>
    </row>
    <row r="4140" spans="1:19" ht="15" hidden="1" customHeight="1" x14ac:dyDescent="0.25">
      <c r="A4140" s="10">
        <v>687683</v>
      </c>
      <c r="B4140" s="10" t="s">
        <v>584</v>
      </c>
      <c r="C4140" s="10"/>
      <c r="D4140" s="10"/>
      <c r="E4140" s="10"/>
      <c r="F4140" s="10" t="s">
        <v>6197</v>
      </c>
      <c r="G4140" s="11">
        <v>6385</v>
      </c>
      <c r="H4140" s="13"/>
      <c r="I4140" s="10">
        <v>12</v>
      </c>
      <c r="J4140" s="10" t="s">
        <v>6198</v>
      </c>
      <c r="K4140" s="47"/>
      <c r="L4140" s="47"/>
      <c r="M4140" s="10" t="s">
        <v>45</v>
      </c>
      <c r="N4140" s="10"/>
      <c r="O4140" s="12">
        <v>41445</v>
      </c>
      <c r="P4140" s="4" t="s">
        <v>8078</v>
      </c>
      <c r="Q4140" s="10" t="s">
        <v>414</v>
      </c>
      <c r="R4140" s="10" t="s">
        <v>8088</v>
      </c>
      <c r="S4140" s="13" t="s">
        <v>20</v>
      </c>
    </row>
    <row r="4141" spans="1:19" s="10" customFormat="1" ht="15" hidden="1" customHeight="1" x14ac:dyDescent="0.25">
      <c r="A4141" s="10">
        <v>692519</v>
      </c>
      <c r="B4141" s="10" t="s">
        <v>545</v>
      </c>
      <c r="C4141" s="76" t="s">
        <v>8322</v>
      </c>
      <c r="D4141" s="76"/>
      <c r="E4141" s="76"/>
      <c r="F4141" s="10" t="s">
        <v>6631</v>
      </c>
      <c r="G4141" s="10">
        <v>5895.5</v>
      </c>
      <c r="I4141" s="10">
        <v>38</v>
      </c>
      <c r="J4141" s="10">
        <v>0</v>
      </c>
      <c r="K4141" s="10">
        <v>70</v>
      </c>
      <c r="L4141" s="10">
        <v>3</v>
      </c>
      <c r="M4141" s="10" t="s">
        <v>18</v>
      </c>
      <c r="N4141" s="10">
        <v>860730</v>
      </c>
      <c r="O4141" s="12">
        <v>41467</v>
      </c>
      <c r="P4141" s="4" t="s">
        <v>8079</v>
      </c>
      <c r="Q4141" s="10" t="s">
        <v>3717</v>
      </c>
      <c r="R4141" s="10" t="s">
        <v>8088</v>
      </c>
      <c r="S4141" s="10" t="s">
        <v>26</v>
      </c>
    </row>
    <row r="4142" spans="1:19" s="10" customFormat="1" ht="15" hidden="1" customHeight="1" x14ac:dyDescent="0.25">
      <c r="A4142" s="10">
        <v>630099</v>
      </c>
      <c r="B4142" s="10" t="s">
        <v>146</v>
      </c>
      <c r="C4142" s="76" t="s">
        <v>8322</v>
      </c>
      <c r="D4142" s="76"/>
      <c r="E4142" s="76"/>
      <c r="F4142" s="10" t="s">
        <v>1014</v>
      </c>
      <c r="G4142" s="11">
        <v>1799.46</v>
      </c>
      <c r="I4142" s="10">
        <v>38</v>
      </c>
      <c r="K4142" s="10">
        <v>60</v>
      </c>
      <c r="L4142" s="10">
        <v>3.5</v>
      </c>
      <c r="M4142" s="10" t="s">
        <v>18</v>
      </c>
      <c r="N4142" s="10">
        <v>731432</v>
      </c>
      <c r="O4142" s="12">
        <v>41200</v>
      </c>
      <c r="P4142" s="4" t="s">
        <v>8070</v>
      </c>
      <c r="Q4142" s="10" t="s">
        <v>29</v>
      </c>
      <c r="R4142" s="10" t="s">
        <v>8088</v>
      </c>
      <c r="S4142" s="10" t="s">
        <v>26</v>
      </c>
    </row>
    <row r="4143" spans="1:19" s="10" customFormat="1" ht="15" hidden="1" customHeight="1" x14ac:dyDescent="0.25">
      <c r="A4143" s="10">
        <v>626288</v>
      </c>
      <c r="B4143" s="10" t="s">
        <v>372</v>
      </c>
      <c r="C4143" s="76" t="s">
        <v>8322</v>
      </c>
      <c r="D4143" s="76"/>
      <c r="E4143" s="76"/>
      <c r="F4143" s="10" t="s">
        <v>959</v>
      </c>
      <c r="G4143" s="11">
        <v>0</v>
      </c>
      <c r="I4143" s="10">
        <v>4</v>
      </c>
      <c r="J4143" s="10">
        <v>0</v>
      </c>
      <c r="K4143" s="10">
        <v>10</v>
      </c>
      <c r="L4143" s="10">
        <v>1.9</v>
      </c>
      <c r="M4143" s="10" t="s">
        <v>45</v>
      </c>
      <c r="O4143" s="12">
        <v>41198</v>
      </c>
      <c r="P4143" s="4" t="s">
        <v>8070</v>
      </c>
      <c r="Q4143" s="10" t="s">
        <v>52</v>
      </c>
      <c r="R4143" s="10" t="s">
        <v>8088</v>
      </c>
      <c r="S4143" s="10" t="s">
        <v>26</v>
      </c>
    </row>
    <row r="4144" spans="1:19" ht="15" hidden="1" customHeight="1" x14ac:dyDescent="0.25">
      <c r="A4144" s="10">
        <v>687754</v>
      </c>
      <c r="B4144" s="10" t="s">
        <v>130</v>
      </c>
      <c r="C4144" s="10"/>
      <c r="D4144" s="10"/>
      <c r="E4144" s="10"/>
      <c r="F4144" s="10" t="s">
        <v>6201</v>
      </c>
      <c r="G4144" s="11">
        <v>641</v>
      </c>
      <c r="H4144" s="13"/>
      <c r="I4144" s="10">
        <v>7</v>
      </c>
      <c r="J4144" s="47"/>
      <c r="K4144" s="10">
        <v>8</v>
      </c>
      <c r="L4144" s="10">
        <v>1.5</v>
      </c>
      <c r="M4144" s="10" t="s">
        <v>45</v>
      </c>
      <c r="N4144" s="10"/>
      <c r="O4144" s="12">
        <v>41445</v>
      </c>
      <c r="P4144" s="4" t="s">
        <v>8078</v>
      </c>
      <c r="Q4144" s="10" t="s">
        <v>29</v>
      </c>
      <c r="R4144" s="10" t="s">
        <v>8088</v>
      </c>
      <c r="S4144" s="13" t="s">
        <v>20</v>
      </c>
    </row>
    <row r="4145" spans="1:19" ht="15" hidden="1" customHeight="1" x14ac:dyDescent="0.25">
      <c r="A4145" s="10">
        <v>687755</v>
      </c>
      <c r="B4145" s="10" t="s">
        <v>130</v>
      </c>
      <c r="C4145" s="10"/>
      <c r="D4145" s="10"/>
      <c r="E4145" s="10"/>
      <c r="F4145" s="10" t="s">
        <v>6202</v>
      </c>
      <c r="G4145" s="11">
        <v>734.25</v>
      </c>
      <c r="H4145" s="47"/>
      <c r="I4145" s="10">
        <v>8</v>
      </c>
      <c r="J4145" s="47"/>
      <c r="K4145" s="10">
        <v>9</v>
      </c>
      <c r="L4145" s="10">
        <v>1.5</v>
      </c>
      <c r="M4145" s="10" t="s">
        <v>45</v>
      </c>
      <c r="N4145" s="10"/>
      <c r="O4145" s="12">
        <v>41445</v>
      </c>
      <c r="P4145" s="4" t="s">
        <v>8078</v>
      </c>
      <c r="Q4145" s="10" t="s">
        <v>29</v>
      </c>
      <c r="R4145" s="10" t="s">
        <v>8088</v>
      </c>
      <c r="S4145" s="13" t="s">
        <v>20</v>
      </c>
    </row>
    <row r="4146" spans="1:19" ht="15" hidden="1" customHeight="1" x14ac:dyDescent="0.25">
      <c r="A4146" s="10">
        <v>687756</v>
      </c>
      <c r="B4146" s="10" t="s">
        <v>130</v>
      </c>
      <c r="C4146" s="10"/>
      <c r="D4146" s="10"/>
      <c r="E4146" s="10"/>
      <c r="F4146" s="10" t="s">
        <v>6203</v>
      </c>
      <c r="G4146" s="11">
        <v>1358.5</v>
      </c>
      <c r="H4146" s="13"/>
      <c r="I4146" s="10">
        <v>9</v>
      </c>
      <c r="J4146" s="47"/>
      <c r="K4146" s="10">
        <v>10</v>
      </c>
      <c r="L4146" s="10">
        <v>1.5</v>
      </c>
      <c r="M4146" s="10" t="s">
        <v>45</v>
      </c>
      <c r="N4146" s="10"/>
      <c r="O4146" s="12">
        <v>41445</v>
      </c>
      <c r="P4146" s="4" t="s">
        <v>8078</v>
      </c>
      <c r="Q4146" s="10" t="s">
        <v>29</v>
      </c>
      <c r="R4146" s="10" t="s">
        <v>8088</v>
      </c>
      <c r="S4146" s="13" t="s">
        <v>20</v>
      </c>
    </row>
    <row r="4147" spans="1:19" s="10" customFormat="1" ht="15" hidden="1" customHeight="1" x14ac:dyDescent="0.25">
      <c r="A4147" s="10">
        <v>626290</v>
      </c>
      <c r="B4147" s="10" t="s">
        <v>372</v>
      </c>
      <c r="C4147" s="76" t="s">
        <v>8322</v>
      </c>
      <c r="D4147" s="76"/>
      <c r="E4147" s="76"/>
      <c r="F4147" s="10" t="s">
        <v>960</v>
      </c>
      <c r="G4147" s="11">
        <v>0</v>
      </c>
      <c r="I4147" s="10">
        <v>4</v>
      </c>
      <c r="J4147" s="10">
        <v>0</v>
      </c>
      <c r="K4147" s="10">
        <v>16</v>
      </c>
      <c r="L4147" s="10">
        <v>1.9</v>
      </c>
      <c r="M4147" s="10" t="s">
        <v>45</v>
      </c>
      <c r="O4147" s="12">
        <v>41198</v>
      </c>
      <c r="P4147" s="4" t="s">
        <v>8070</v>
      </c>
      <c r="Q4147" s="10" t="s">
        <v>52</v>
      </c>
      <c r="R4147" s="10" t="s">
        <v>8088</v>
      </c>
      <c r="S4147" s="10" t="s">
        <v>26</v>
      </c>
    </row>
    <row r="4148" spans="1:19" ht="15" hidden="1" customHeight="1" x14ac:dyDescent="0.25">
      <c r="A4148" s="47">
        <v>686425</v>
      </c>
      <c r="B4148" s="47" t="s">
        <v>64</v>
      </c>
      <c r="C4148" s="47"/>
      <c r="D4148" s="47"/>
      <c r="E4148" s="47"/>
      <c r="F4148" s="47" t="s">
        <v>8120</v>
      </c>
      <c r="G4148" s="47">
        <v>1018.5</v>
      </c>
      <c r="H4148" s="13"/>
      <c r="I4148" s="47" t="s">
        <v>8121</v>
      </c>
      <c r="J4148" s="47" t="s">
        <v>8122</v>
      </c>
      <c r="K4148" s="47"/>
      <c r="L4148" s="47"/>
      <c r="M4148" s="47" t="s">
        <v>45</v>
      </c>
      <c r="N4148" s="47"/>
      <c r="O4148" s="48">
        <v>41456</v>
      </c>
      <c r="P4148" s="50" t="s">
        <v>8079</v>
      </c>
      <c r="Q4148" s="47" t="s">
        <v>34</v>
      </c>
      <c r="R4148" s="47" t="s">
        <v>8088</v>
      </c>
      <c r="S4148" s="13" t="s">
        <v>20</v>
      </c>
    </row>
    <row r="4149" spans="1:19" ht="15" hidden="1" customHeight="1" x14ac:dyDescent="0.25">
      <c r="A4149" s="10">
        <v>687784</v>
      </c>
      <c r="B4149" s="10" t="s">
        <v>5628</v>
      </c>
      <c r="C4149" s="10"/>
      <c r="D4149" s="10"/>
      <c r="E4149" s="10"/>
      <c r="F4149" s="10" t="s">
        <v>6205</v>
      </c>
      <c r="G4149" s="11">
        <v>1044</v>
      </c>
      <c r="H4149" s="13"/>
      <c r="I4149" s="10" t="s">
        <v>99</v>
      </c>
      <c r="J4149" s="10">
        <v>10</v>
      </c>
      <c r="K4149" s="10" t="s">
        <v>1933</v>
      </c>
      <c r="L4149" s="47"/>
      <c r="M4149" s="10" t="s">
        <v>45</v>
      </c>
      <c r="N4149" s="10"/>
      <c r="O4149" s="12">
        <v>41445</v>
      </c>
      <c r="P4149" s="4" t="s">
        <v>8078</v>
      </c>
      <c r="Q4149" s="10" t="s">
        <v>31</v>
      </c>
      <c r="R4149" s="10" t="s">
        <v>8088</v>
      </c>
      <c r="S4149" s="13" t="s">
        <v>20</v>
      </c>
    </row>
    <row r="4150" spans="1:19" ht="15" hidden="1" customHeight="1" x14ac:dyDescent="0.25">
      <c r="A4150" s="10">
        <v>687785</v>
      </c>
      <c r="B4150" s="10" t="s">
        <v>5628</v>
      </c>
      <c r="C4150" s="10"/>
      <c r="D4150" s="10"/>
      <c r="E4150" s="10"/>
      <c r="F4150" s="10" t="s">
        <v>6206</v>
      </c>
      <c r="G4150" s="11">
        <v>1114.5</v>
      </c>
      <c r="H4150" s="13"/>
      <c r="I4150" s="10" t="s">
        <v>99</v>
      </c>
      <c r="J4150" s="10">
        <v>10</v>
      </c>
      <c r="K4150" s="10" t="s">
        <v>1933</v>
      </c>
      <c r="L4150" s="47"/>
      <c r="M4150" s="10" t="s">
        <v>45</v>
      </c>
      <c r="N4150" s="10"/>
      <c r="O4150" s="12">
        <v>41445</v>
      </c>
      <c r="P4150" s="4" t="s">
        <v>8078</v>
      </c>
      <c r="Q4150" s="10" t="s">
        <v>31</v>
      </c>
      <c r="R4150" s="10" t="s">
        <v>8088</v>
      </c>
      <c r="S4150" s="13" t="s">
        <v>20</v>
      </c>
    </row>
    <row r="4151" spans="1:19" ht="15" hidden="1" customHeight="1" x14ac:dyDescent="0.25">
      <c r="A4151" s="10">
        <v>687786</v>
      </c>
      <c r="B4151" s="10" t="s">
        <v>2437</v>
      </c>
      <c r="C4151" s="10"/>
      <c r="D4151" s="10"/>
      <c r="E4151" s="10"/>
      <c r="F4151" s="10" t="s">
        <v>6207</v>
      </c>
      <c r="G4151" s="11">
        <v>6399</v>
      </c>
      <c r="H4151" s="13"/>
      <c r="I4151" s="10">
        <v>20</v>
      </c>
      <c r="J4151" s="10">
        <v>36</v>
      </c>
      <c r="K4151" s="10" t="s">
        <v>6208</v>
      </c>
      <c r="L4151" s="10" t="s">
        <v>6209</v>
      </c>
      <c r="M4151" s="10" t="s">
        <v>45</v>
      </c>
      <c r="N4151" s="10"/>
      <c r="O4151" s="12">
        <v>41445</v>
      </c>
      <c r="P4151" s="4" t="s">
        <v>8078</v>
      </c>
      <c r="Q4151" s="10" t="s">
        <v>987</v>
      </c>
      <c r="R4151" s="10" t="s">
        <v>8088</v>
      </c>
      <c r="S4151" s="13" t="s">
        <v>20</v>
      </c>
    </row>
    <row r="4152" spans="1:19" ht="15" hidden="1" customHeight="1" x14ac:dyDescent="0.25">
      <c r="A4152" s="10">
        <v>687787</v>
      </c>
      <c r="B4152" s="10" t="s">
        <v>5628</v>
      </c>
      <c r="C4152" s="10"/>
      <c r="D4152" s="10"/>
      <c r="E4152" s="10"/>
      <c r="F4152" s="10" t="s">
        <v>6210</v>
      </c>
      <c r="G4152" s="11">
        <v>1192</v>
      </c>
      <c r="H4152" s="13"/>
      <c r="I4152" s="10" t="s">
        <v>143</v>
      </c>
      <c r="J4152" s="10">
        <v>10</v>
      </c>
      <c r="K4152" s="10" t="s">
        <v>1933</v>
      </c>
      <c r="L4152" s="47"/>
      <c r="M4152" s="10" t="s">
        <v>45</v>
      </c>
      <c r="N4152" s="10"/>
      <c r="O4152" s="12">
        <v>41445</v>
      </c>
      <c r="P4152" s="4" t="s">
        <v>8078</v>
      </c>
      <c r="Q4152" s="10" t="s">
        <v>31</v>
      </c>
      <c r="R4152" s="10" t="s">
        <v>8088</v>
      </c>
      <c r="S4152" s="13" t="s">
        <v>20</v>
      </c>
    </row>
    <row r="4153" spans="1:19" ht="15" hidden="1" customHeight="1" x14ac:dyDescent="0.25">
      <c r="A4153" s="10">
        <v>687788</v>
      </c>
      <c r="B4153" s="10" t="s">
        <v>5628</v>
      </c>
      <c r="C4153" s="10"/>
      <c r="D4153" s="10"/>
      <c r="E4153" s="10"/>
      <c r="F4153" s="10" t="s">
        <v>6211</v>
      </c>
      <c r="G4153" s="11">
        <v>1221</v>
      </c>
      <c r="H4153" s="13"/>
      <c r="I4153" s="10" t="s">
        <v>143</v>
      </c>
      <c r="J4153" s="10">
        <v>10</v>
      </c>
      <c r="K4153" s="10" t="s">
        <v>1933</v>
      </c>
      <c r="L4153" s="47"/>
      <c r="M4153" s="10" t="s">
        <v>45</v>
      </c>
      <c r="N4153" s="10"/>
      <c r="O4153" s="12">
        <v>41445</v>
      </c>
      <c r="P4153" s="4" t="s">
        <v>8078</v>
      </c>
      <c r="Q4153" s="10" t="s">
        <v>31</v>
      </c>
      <c r="R4153" s="10" t="s">
        <v>8088</v>
      </c>
      <c r="S4153" s="13" t="s">
        <v>20</v>
      </c>
    </row>
    <row r="4154" spans="1:19" s="10" customFormat="1" ht="15" hidden="1" customHeight="1" x14ac:dyDescent="0.25">
      <c r="A4154" s="10">
        <v>626293</v>
      </c>
      <c r="B4154" s="10" t="s">
        <v>372</v>
      </c>
      <c r="C4154" s="76" t="s">
        <v>8322</v>
      </c>
      <c r="D4154" s="76"/>
      <c r="E4154" s="76"/>
      <c r="F4154" s="10" t="s">
        <v>961</v>
      </c>
      <c r="G4154" s="11">
        <v>0</v>
      </c>
      <c r="I4154" s="10">
        <v>4</v>
      </c>
      <c r="J4154" s="10">
        <v>0</v>
      </c>
      <c r="K4154" s="10">
        <v>24</v>
      </c>
      <c r="L4154" s="10">
        <v>1.9</v>
      </c>
      <c r="M4154" s="10" t="s">
        <v>45</v>
      </c>
      <c r="O4154" s="12">
        <v>41198</v>
      </c>
      <c r="P4154" s="4" t="s">
        <v>8070</v>
      </c>
      <c r="Q4154" s="10" t="s">
        <v>52</v>
      </c>
      <c r="R4154" s="10" t="s">
        <v>8088</v>
      </c>
      <c r="S4154" s="10" t="s">
        <v>26</v>
      </c>
    </row>
    <row r="4155" spans="1:19" ht="15" hidden="1" customHeight="1" x14ac:dyDescent="0.25">
      <c r="A4155" s="10">
        <v>687813</v>
      </c>
      <c r="B4155" s="10" t="s">
        <v>63</v>
      </c>
      <c r="C4155" s="10"/>
      <c r="D4155" s="10"/>
      <c r="E4155" s="10"/>
      <c r="F4155" s="10" t="s">
        <v>6212</v>
      </c>
      <c r="G4155" s="11">
        <v>1503.6</v>
      </c>
      <c r="H4155" s="13"/>
      <c r="I4155" s="10" t="s">
        <v>6213</v>
      </c>
      <c r="J4155" s="10" t="s">
        <v>6214</v>
      </c>
      <c r="K4155" s="47"/>
      <c r="L4155" s="47"/>
      <c r="M4155" s="10" t="s">
        <v>45</v>
      </c>
      <c r="N4155" s="10"/>
      <c r="O4155" s="12">
        <v>41445</v>
      </c>
      <c r="P4155" s="4" t="s">
        <v>8078</v>
      </c>
      <c r="Q4155" s="10" t="s">
        <v>34</v>
      </c>
      <c r="R4155" s="10" t="s">
        <v>8088</v>
      </c>
      <c r="S4155" s="13" t="s">
        <v>20</v>
      </c>
    </row>
    <row r="4156" spans="1:19" ht="15" hidden="1" customHeight="1" x14ac:dyDescent="0.25">
      <c r="A4156" s="10">
        <v>687818</v>
      </c>
      <c r="B4156" s="10" t="s">
        <v>6215</v>
      </c>
      <c r="C4156" s="10"/>
      <c r="D4156" s="10"/>
      <c r="E4156" s="10"/>
      <c r="F4156" s="10" t="s">
        <v>6216</v>
      </c>
      <c r="G4156" s="11">
        <v>1373.75</v>
      </c>
      <c r="H4156" s="13"/>
      <c r="I4156" s="10">
        <v>13</v>
      </c>
      <c r="J4156" s="10">
        <v>20</v>
      </c>
      <c r="K4156" s="10" t="s">
        <v>6217</v>
      </c>
      <c r="L4156" s="47"/>
      <c r="M4156" s="10" t="s">
        <v>45</v>
      </c>
      <c r="N4156" s="10"/>
      <c r="O4156" s="12">
        <v>41445</v>
      </c>
      <c r="P4156" s="4" t="s">
        <v>8078</v>
      </c>
      <c r="Q4156" s="10" t="s">
        <v>49</v>
      </c>
      <c r="R4156" s="10" t="s">
        <v>8088</v>
      </c>
      <c r="S4156" s="13" t="s">
        <v>20</v>
      </c>
    </row>
    <row r="4157" spans="1:19" ht="15" hidden="1" customHeight="1" x14ac:dyDescent="0.25">
      <c r="A4157" s="10">
        <v>667902</v>
      </c>
      <c r="B4157" s="10" t="s">
        <v>4483</v>
      </c>
      <c r="C4157" s="10"/>
      <c r="D4157" s="10"/>
      <c r="E4157" s="10"/>
      <c r="F4157" s="10" t="s">
        <v>4939</v>
      </c>
      <c r="G4157" s="11">
        <v>1015.5</v>
      </c>
      <c r="H4157" s="13"/>
      <c r="I4157" s="10">
        <v>10.5</v>
      </c>
      <c r="J4157" s="47"/>
      <c r="K4157" s="10">
        <v>17</v>
      </c>
      <c r="L4157" s="10">
        <v>2</v>
      </c>
      <c r="M4157" s="10" t="s">
        <v>45</v>
      </c>
      <c r="N4157" s="10"/>
      <c r="O4157" s="12">
        <v>41382</v>
      </c>
      <c r="P4157" s="4" t="s">
        <v>8076</v>
      </c>
      <c r="Q4157" s="10" t="s">
        <v>34</v>
      </c>
      <c r="R4157" s="10" t="s">
        <v>8088</v>
      </c>
      <c r="S4157" s="13" t="s">
        <v>20</v>
      </c>
    </row>
    <row r="4158" spans="1:19" ht="15" hidden="1" customHeight="1" x14ac:dyDescent="0.25">
      <c r="A4158" s="10">
        <v>649747</v>
      </c>
      <c r="B4158" s="10" t="s">
        <v>64</v>
      </c>
      <c r="C4158" s="10"/>
      <c r="D4158" s="10"/>
      <c r="E4158" s="10"/>
      <c r="F4158" s="10" t="s">
        <v>3356</v>
      </c>
      <c r="G4158" s="11">
        <v>1008</v>
      </c>
      <c r="H4158" s="13"/>
      <c r="I4158" s="10">
        <v>2</v>
      </c>
      <c r="J4158" s="47"/>
      <c r="K4158" s="10">
        <v>4</v>
      </c>
      <c r="L4158" s="10">
        <v>1.5</v>
      </c>
      <c r="M4158" s="10" t="s">
        <v>45</v>
      </c>
      <c r="N4158" s="10"/>
      <c r="O4158" s="12">
        <v>41310</v>
      </c>
      <c r="P4158" s="4" t="s">
        <v>8074</v>
      </c>
      <c r="Q4158" s="10" t="s">
        <v>58</v>
      </c>
      <c r="R4158" s="10" t="s">
        <v>8088</v>
      </c>
      <c r="S4158" s="13" t="s">
        <v>20</v>
      </c>
    </row>
    <row r="4159" spans="1:19" ht="15" hidden="1" customHeight="1" x14ac:dyDescent="0.25">
      <c r="A4159" s="10">
        <v>687881</v>
      </c>
      <c r="B4159" s="10" t="s">
        <v>6220</v>
      </c>
      <c r="C4159" s="10"/>
      <c r="D4159" s="10"/>
      <c r="E4159" s="10"/>
      <c r="F4159" s="10" t="s">
        <v>6221</v>
      </c>
      <c r="G4159" s="11">
        <v>7265</v>
      </c>
      <c r="H4159" s="13"/>
      <c r="I4159" s="10">
        <v>14</v>
      </c>
      <c r="J4159" s="10" t="s">
        <v>6222</v>
      </c>
      <c r="K4159" s="47"/>
      <c r="L4159" s="47"/>
      <c r="M4159" s="10" t="s">
        <v>45</v>
      </c>
      <c r="N4159" s="10"/>
      <c r="O4159" s="12">
        <v>41445</v>
      </c>
      <c r="P4159" s="4" t="s">
        <v>8078</v>
      </c>
      <c r="Q4159" s="10" t="s">
        <v>203</v>
      </c>
      <c r="R4159" s="10" t="s">
        <v>8088</v>
      </c>
      <c r="S4159" s="13" t="s">
        <v>20</v>
      </c>
    </row>
    <row r="4160" spans="1:19" ht="15" hidden="1" customHeight="1" x14ac:dyDescent="0.25">
      <c r="A4160" s="10">
        <v>687882</v>
      </c>
      <c r="B4160" s="10" t="s">
        <v>6220</v>
      </c>
      <c r="C4160" s="10"/>
      <c r="D4160" s="10"/>
      <c r="E4160" s="10"/>
      <c r="F4160" s="10" t="s">
        <v>6223</v>
      </c>
      <c r="G4160" s="11">
        <v>1215</v>
      </c>
      <c r="H4160" s="13"/>
      <c r="I4160" s="10">
        <v>9</v>
      </c>
      <c r="J4160" s="10" t="s">
        <v>6224</v>
      </c>
      <c r="K4160" s="47"/>
      <c r="L4160" s="47"/>
      <c r="M4160" s="10" t="s">
        <v>45</v>
      </c>
      <c r="N4160" s="10"/>
      <c r="O4160" s="12">
        <v>41445</v>
      </c>
      <c r="P4160" s="4" t="s">
        <v>8078</v>
      </c>
      <c r="Q4160" s="10" t="s">
        <v>203</v>
      </c>
      <c r="R4160" s="10" t="s">
        <v>8088</v>
      </c>
      <c r="S4160" s="13" t="s">
        <v>20</v>
      </c>
    </row>
    <row r="4161" spans="1:19" ht="15" hidden="1" customHeight="1" x14ac:dyDescent="0.25">
      <c r="A4161" s="10">
        <v>687912</v>
      </c>
      <c r="B4161" s="10" t="s">
        <v>1050</v>
      </c>
      <c r="C4161" s="10"/>
      <c r="D4161" s="10"/>
      <c r="E4161" s="10"/>
      <c r="F4161" s="10" t="s">
        <v>6225</v>
      </c>
      <c r="G4161" s="11">
        <v>2279.75</v>
      </c>
      <c r="H4161" s="13"/>
      <c r="I4161" s="10" t="s">
        <v>118</v>
      </c>
      <c r="J4161" s="10" t="s">
        <v>2406</v>
      </c>
      <c r="K4161" s="47"/>
      <c r="L4161" s="47"/>
      <c r="M4161" s="10" t="s">
        <v>45</v>
      </c>
      <c r="N4161" s="10"/>
      <c r="O4161" s="12">
        <v>41445</v>
      </c>
      <c r="P4161" s="4" t="s">
        <v>8078</v>
      </c>
      <c r="Q4161" s="10" t="s">
        <v>47</v>
      </c>
      <c r="R4161" s="10" t="s">
        <v>8088</v>
      </c>
      <c r="S4161" s="13" t="s">
        <v>20</v>
      </c>
    </row>
    <row r="4162" spans="1:19" ht="15" hidden="1" customHeight="1" x14ac:dyDescent="0.25">
      <c r="A4162" s="10">
        <v>687923</v>
      </c>
      <c r="B4162" s="10" t="s">
        <v>24</v>
      </c>
      <c r="C4162" s="10"/>
      <c r="D4162" s="10"/>
      <c r="E4162" s="10"/>
      <c r="F4162" s="10" t="s">
        <v>6226</v>
      </c>
      <c r="G4162" s="11">
        <v>0</v>
      </c>
      <c r="H4162" s="13"/>
      <c r="I4162" s="10">
        <v>26</v>
      </c>
      <c r="J4162" s="10">
        <v>24</v>
      </c>
      <c r="K4162" s="10" t="s">
        <v>6227</v>
      </c>
      <c r="L4162" s="47"/>
      <c r="M4162" s="10" t="s">
        <v>45</v>
      </c>
      <c r="N4162" s="10"/>
      <c r="O4162" s="12">
        <v>41445</v>
      </c>
      <c r="P4162" s="4" t="s">
        <v>8078</v>
      </c>
      <c r="Q4162" s="10" t="s">
        <v>75</v>
      </c>
      <c r="R4162" s="10" t="s">
        <v>8088</v>
      </c>
      <c r="S4162" s="13" t="s">
        <v>20</v>
      </c>
    </row>
    <row r="4163" spans="1:19" ht="15" hidden="1" customHeight="1" x14ac:dyDescent="0.25">
      <c r="A4163" s="10">
        <v>687927</v>
      </c>
      <c r="B4163" s="10" t="s">
        <v>6228</v>
      </c>
      <c r="C4163" s="10"/>
      <c r="D4163" s="10"/>
      <c r="E4163" s="10"/>
      <c r="F4163" s="10" t="s">
        <v>6229</v>
      </c>
      <c r="G4163" s="11">
        <v>3050</v>
      </c>
      <c r="H4163" s="13"/>
      <c r="I4163" s="10" t="s">
        <v>5092</v>
      </c>
      <c r="J4163" s="10" t="s">
        <v>6230</v>
      </c>
      <c r="K4163" s="47"/>
      <c r="L4163" s="47"/>
      <c r="M4163" s="10" t="s">
        <v>45</v>
      </c>
      <c r="N4163" s="10"/>
      <c r="O4163" s="12">
        <v>41445</v>
      </c>
      <c r="P4163" s="4" t="s">
        <v>8078</v>
      </c>
      <c r="Q4163" s="10" t="s">
        <v>2490</v>
      </c>
      <c r="R4163" s="10" t="s">
        <v>8088</v>
      </c>
      <c r="S4163" s="13" t="s">
        <v>20</v>
      </c>
    </row>
    <row r="4164" spans="1:19" s="10" customFormat="1" ht="15" hidden="1" customHeight="1" x14ac:dyDescent="0.25">
      <c r="A4164" s="10">
        <v>631384</v>
      </c>
      <c r="B4164" s="10" t="s">
        <v>1490</v>
      </c>
      <c r="C4164" s="76" t="s">
        <v>8322</v>
      </c>
      <c r="D4164" s="76"/>
      <c r="E4164" s="76"/>
      <c r="F4164" s="10" t="s">
        <v>1491</v>
      </c>
      <c r="G4164" s="11">
        <v>0</v>
      </c>
      <c r="I4164" s="10">
        <v>4</v>
      </c>
      <c r="J4164" s="10">
        <v>0</v>
      </c>
      <c r="K4164" s="10">
        <v>6</v>
      </c>
      <c r="L4164" s="10">
        <v>1.5</v>
      </c>
      <c r="M4164" s="10" t="s">
        <v>45</v>
      </c>
      <c r="O4164" s="12">
        <v>41220</v>
      </c>
      <c r="P4164" s="4" t="s">
        <v>8071</v>
      </c>
      <c r="Q4164" s="10" t="s">
        <v>71</v>
      </c>
      <c r="R4164" s="10" t="s">
        <v>8088</v>
      </c>
      <c r="S4164" s="10" t="s">
        <v>26</v>
      </c>
    </row>
    <row r="4165" spans="1:19" s="10" customFormat="1" ht="15" hidden="1" customHeight="1" x14ac:dyDescent="0.25">
      <c r="A4165" s="10">
        <v>651109</v>
      </c>
      <c r="B4165" s="10" t="s">
        <v>1490</v>
      </c>
      <c r="C4165" s="76" t="s">
        <v>8322</v>
      </c>
      <c r="D4165" s="76"/>
      <c r="E4165" s="76"/>
      <c r="F4165" s="10" t="s">
        <v>1491</v>
      </c>
      <c r="G4165" s="11">
        <v>0</v>
      </c>
      <c r="I4165" s="10">
        <v>4</v>
      </c>
      <c r="J4165" s="10">
        <v>0</v>
      </c>
      <c r="K4165" s="10">
        <v>6</v>
      </c>
      <c r="L4165" s="10">
        <v>1.5</v>
      </c>
      <c r="M4165" s="10" t="s">
        <v>45</v>
      </c>
      <c r="O4165" s="12">
        <v>41317</v>
      </c>
      <c r="P4165" s="4" t="s">
        <v>8074</v>
      </c>
      <c r="Q4165" s="10" t="s">
        <v>25</v>
      </c>
      <c r="R4165" s="10" t="s">
        <v>8087</v>
      </c>
      <c r="S4165" s="10" t="s">
        <v>26</v>
      </c>
    </row>
    <row r="4166" spans="1:19" s="10" customFormat="1" ht="15" hidden="1" customHeight="1" x14ac:dyDescent="0.25">
      <c r="A4166" s="10">
        <v>703524</v>
      </c>
      <c r="B4166" s="10" t="s">
        <v>7730</v>
      </c>
      <c r="C4166" s="76" t="s">
        <v>8322</v>
      </c>
      <c r="D4166" s="76"/>
      <c r="E4166" s="76"/>
      <c r="F4166" s="10" t="s">
        <v>7731</v>
      </c>
      <c r="G4166" s="10">
        <v>1072</v>
      </c>
      <c r="I4166" s="10">
        <v>4</v>
      </c>
      <c r="K4166" s="10">
        <v>18</v>
      </c>
      <c r="L4166" s="10">
        <v>1</v>
      </c>
      <c r="M4166" s="10" t="s">
        <v>45</v>
      </c>
      <c r="O4166" s="12">
        <v>41533</v>
      </c>
      <c r="P4166" s="4" t="s">
        <v>8081</v>
      </c>
      <c r="Q4166" s="10" t="s">
        <v>3717</v>
      </c>
      <c r="R4166" s="10" t="s">
        <v>8088</v>
      </c>
      <c r="S4166" s="10" t="s">
        <v>26</v>
      </c>
    </row>
    <row r="4167" spans="1:19" ht="15" hidden="1" customHeight="1" x14ac:dyDescent="0.25">
      <c r="A4167" s="47">
        <v>706229</v>
      </c>
      <c r="B4167" s="47" t="s">
        <v>206</v>
      </c>
      <c r="C4167" s="47"/>
      <c r="D4167" s="47"/>
      <c r="E4167" s="47"/>
      <c r="F4167" s="47" t="s">
        <v>7990</v>
      </c>
      <c r="G4167" s="47">
        <v>995.4</v>
      </c>
      <c r="H4167" s="13"/>
      <c r="I4167" s="47" t="s">
        <v>7991</v>
      </c>
      <c r="J4167" s="47" t="s">
        <v>7598</v>
      </c>
      <c r="K4167" s="47"/>
      <c r="L4167" s="47"/>
      <c r="M4167" s="47" t="s">
        <v>45</v>
      </c>
      <c r="N4167" s="47"/>
      <c r="O4167" s="48">
        <v>41543</v>
      </c>
      <c r="P4167" s="50" t="s">
        <v>8081</v>
      </c>
      <c r="Q4167" s="47" t="s">
        <v>5898</v>
      </c>
      <c r="R4167" s="10" t="s">
        <v>8088</v>
      </c>
      <c r="S4167" s="13" t="s">
        <v>20</v>
      </c>
    </row>
    <row r="4168" spans="1:19" ht="15" hidden="1" customHeight="1" x14ac:dyDescent="0.25">
      <c r="A4168" s="10">
        <v>684121</v>
      </c>
      <c r="B4168" s="10" t="s">
        <v>206</v>
      </c>
      <c r="C4168" s="10"/>
      <c r="D4168" s="10"/>
      <c r="E4168" s="10"/>
      <c r="F4168" s="10" t="s">
        <v>2736</v>
      </c>
      <c r="G4168" s="11">
        <v>1720.25</v>
      </c>
      <c r="H4168" s="13"/>
      <c r="I4168" s="10">
        <v>19</v>
      </c>
      <c r="J4168" s="47"/>
      <c r="K4168" s="10">
        <v>23</v>
      </c>
      <c r="L4168" s="10">
        <v>4</v>
      </c>
      <c r="M4168" s="10" t="s">
        <v>45</v>
      </c>
      <c r="N4168" s="10"/>
      <c r="O4168" s="12">
        <v>41446</v>
      </c>
      <c r="P4168" s="4" t="s">
        <v>8078</v>
      </c>
      <c r="Q4168" s="10" t="s">
        <v>29</v>
      </c>
      <c r="R4168" s="47" t="s">
        <v>8087</v>
      </c>
      <c r="S4168" s="13" t="s">
        <v>20</v>
      </c>
    </row>
    <row r="4169" spans="1:19" s="10" customFormat="1" ht="15" hidden="1" customHeight="1" x14ac:dyDescent="0.25">
      <c r="A4169" s="10">
        <v>703528</v>
      </c>
      <c r="B4169" s="10" t="s">
        <v>7730</v>
      </c>
      <c r="C4169" s="76" t="s">
        <v>8322</v>
      </c>
      <c r="D4169" s="76"/>
      <c r="E4169" s="76"/>
      <c r="F4169" s="10" t="s">
        <v>7732</v>
      </c>
      <c r="G4169" s="10">
        <v>1278</v>
      </c>
      <c r="I4169" s="10">
        <v>4</v>
      </c>
      <c r="K4169" s="10">
        <v>18</v>
      </c>
      <c r="L4169" s="10">
        <v>1.5</v>
      </c>
      <c r="M4169" s="10" t="s">
        <v>45</v>
      </c>
      <c r="O4169" s="12">
        <v>41533</v>
      </c>
      <c r="P4169" s="4" t="s">
        <v>8081</v>
      </c>
      <c r="Q4169" s="10" t="s">
        <v>3717</v>
      </c>
      <c r="R4169" s="10" t="s">
        <v>8088</v>
      </c>
      <c r="S4169" s="10" t="s">
        <v>26</v>
      </c>
    </row>
    <row r="4170" spans="1:19" ht="15" hidden="1" customHeight="1" x14ac:dyDescent="0.25">
      <c r="A4170" s="10">
        <v>684162</v>
      </c>
      <c r="B4170" s="10" t="s">
        <v>2437</v>
      </c>
      <c r="C4170" s="10"/>
      <c r="D4170" s="10"/>
      <c r="E4170" s="10"/>
      <c r="F4170" s="10" t="s">
        <v>6237</v>
      </c>
      <c r="G4170" s="11">
        <v>1824.75</v>
      </c>
      <c r="H4170" s="13"/>
      <c r="I4170" s="10">
        <v>20</v>
      </c>
      <c r="J4170" s="10">
        <v>36</v>
      </c>
      <c r="K4170" s="10" t="s">
        <v>6238</v>
      </c>
      <c r="L4170" s="47"/>
      <c r="M4170" s="10" t="s">
        <v>45</v>
      </c>
      <c r="N4170" s="10"/>
      <c r="O4170" s="12">
        <v>41446</v>
      </c>
      <c r="P4170" s="4" t="s">
        <v>8078</v>
      </c>
      <c r="Q4170" s="10" t="s">
        <v>2852</v>
      </c>
      <c r="R4170" s="10" t="s">
        <v>8088</v>
      </c>
      <c r="S4170" s="13" t="s">
        <v>20</v>
      </c>
    </row>
    <row r="4171" spans="1:19" s="10" customFormat="1" ht="15" hidden="1" customHeight="1" x14ac:dyDescent="0.25">
      <c r="A4171" s="10">
        <v>670881</v>
      </c>
      <c r="B4171" s="10" t="s">
        <v>4907</v>
      </c>
      <c r="C4171" s="76" t="s">
        <v>8322</v>
      </c>
      <c r="D4171" s="76"/>
      <c r="E4171" s="76"/>
      <c r="F4171" s="10" t="s">
        <v>5203</v>
      </c>
      <c r="G4171" s="11">
        <v>0</v>
      </c>
      <c r="I4171" s="10">
        <v>4</v>
      </c>
      <c r="K4171" s="10">
        <v>8</v>
      </c>
      <c r="L4171" s="10">
        <v>1.5</v>
      </c>
      <c r="M4171" s="10" t="s">
        <v>45</v>
      </c>
      <c r="O4171" s="12">
        <v>41394</v>
      </c>
      <c r="P4171" s="4" t="s">
        <v>8076</v>
      </c>
      <c r="Q4171" s="10" t="s">
        <v>3717</v>
      </c>
      <c r="R4171" s="10" t="s">
        <v>8088</v>
      </c>
      <c r="S4171" s="10" t="s">
        <v>26</v>
      </c>
    </row>
    <row r="4172" spans="1:19" ht="15" hidden="1" customHeight="1" x14ac:dyDescent="0.25">
      <c r="A4172" s="10">
        <v>684227</v>
      </c>
      <c r="B4172" s="10" t="s">
        <v>5550</v>
      </c>
      <c r="C4172" s="10"/>
      <c r="D4172" s="10"/>
      <c r="E4172" s="10"/>
      <c r="F4172" s="10" t="s">
        <v>6239</v>
      </c>
      <c r="G4172" s="11">
        <v>0</v>
      </c>
      <c r="H4172" s="13"/>
      <c r="I4172" s="10">
        <v>20</v>
      </c>
      <c r="J4172" s="47"/>
      <c r="K4172" s="10">
        <v>37</v>
      </c>
      <c r="L4172" s="10">
        <v>3.5</v>
      </c>
      <c r="M4172" s="10" t="s">
        <v>45</v>
      </c>
      <c r="N4172" s="10"/>
      <c r="O4172" s="12">
        <v>41446</v>
      </c>
      <c r="P4172" s="4" t="s">
        <v>8078</v>
      </c>
      <c r="Q4172" s="10" t="s">
        <v>71</v>
      </c>
      <c r="R4172" s="10" t="s">
        <v>8088</v>
      </c>
      <c r="S4172" s="13" t="s">
        <v>20</v>
      </c>
    </row>
    <row r="4173" spans="1:19" ht="15" hidden="1" customHeight="1" x14ac:dyDescent="0.25">
      <c r="A4173" s="10">
        <v>684246</v>
      </c>
      <c r="B4173" s="10" t="s">
        <v>5550</v>
      </c>
      <c r="C4173" s="10"/>
      <c r="D4173" s="10"/>
      <c r="E4173" s="10"/>
      <c r="F4173" s="10" t="s">
        <v>6240</v>
      </c>
      <c r="G4173" s="11">
        <v>17157</v>
      </c>
      <c r="H4173" s="13"/>
      <c r="I4173" s="10">
        <v>20</v>
      </c>
      <c r="J4173" s="47"/>
      <c r="K4173" s="10">
        <v>29</v>
      </c>
      <c r="L4173" s="10">
        <v>3.5</v>
      </c>
      <c r="M4173" s="10" t="s">
        <v>45</v>
      </c>
      <c r="N4173" s="10"/>
      <c r="O4173" s="12">
        <v>41446</v>
      </c>
      <c r="P4173" s="4" t="s">
        <v>8078</v>
      </c>
      <c r="Q4173" s="10" t="s">
        <v>71</v>
      </c>
      <c r="R4173" s="10" t="s">
        <v>8088</v>
      </c>
      <c r="S4173" s="13" t="s">
        <v>20</v>
      </c>
    </row>
    <row r="4174" spans="1:19" ht="15" hidden="1" customHeight="1" x14ac:dyDescent="0.25">
      <c r="A4174" s="10">
        <v>684250</v>
      </c>
      <c r="B4174" s="10" t="s">
        <v>5550</v>
      </c>
      <c r="C4174" s="10"/>
      <c r="D4174" s="10"/>
      <c r="E4174" s="10"/>
      <c r="F4174" s="10" t="s">
        <v>6241</v>
      </c>
      <c r="G4174" s="11">
        <v>0</v>
      </c>
      <c r="H4174" s="13"/>
      <c r="I4174" s="10">
        <v>9.5</v>
      </c>
      <c r="J4174" s="10">
        <v>5</v>
      </c>
      <c r="K4174" s="10">
        <v>18</v>
      </c>
      <c r="L4174" s="10">
        <v>3.5</v>
      </c>
      <c r="M4174" s="10" t="s">
        <v>45</v>
      </c>
      <c r="N4174" s="10"/>
      <c r="O4174" s="12">
        <v>41446</v>
      </c>
      <c r="P4174" s="4" t="s">
        <v>8078</v>
      </c>
      <c r="Q4174" s="10" t="s">
        <v>71</v>
      </c>
      <c r="R4174" s="10" t="s">
        <v>8088</v>
      </c>
      <c r="S4174" s="13" t="s">
        <v>20</v>
      </c>
    </row>
    <row r="4175" spans="1:19" ht="15" hidden="1" customHeight="1" x14ac:dyDescent="0.25">
      <c r="A4175" s="10">
        <v>684324</v>
      </c>
      <c r="B4175" s="10" t="s">
        <v>64</v>
      </c>
      <c r="C4175" s="10"/>
      <c r="D4175" s="10"/>
      <c r="E4175" s="10"/>
      <c r="F4175" s="10" t="s">
        <v>4181</v>
      </c>
      <c r="G4175" s="11">
        <v>12490.5</v>
      </c>
      <c r="H4175" s="13"/>
      <c r="I4175" s="10">
        <v>12</v>
      </c>
      <c r="J4175" s="10" t="s">
        <v>4182</v>
      </c>
      <c r="K4175" s="47"/>
      <c r="L4175" s="47"/>
      <c r="M4175" s="10" t="s">
        <v>45</v>
      </c>
      <c r="N4175" s="10"/>
      <c r="O4175" s="12">
        <v>41446</v>
      </c>
      <c r="P4175" s="4" t="s">
        <v>8078</v>
      </c>
      <c r="Q4175" s="10" t="s">
        <v>29</v>
      </c>
      <c r="R4175" s="47" t="s">
        <v>8087</v>
      </c>
      <c r="S4175" s="13" t="s">
        <v>20</v>
      </c>
    </row>
    <row r="4176" spans="1:19" ht="15" hidden="1" customHeight="1" x14ac:dyDescent="0.25">
      <c r="A4176" s="10">
        <v>684376</v>
      </c>
      <c r="B4176" s="10" t="s">
        <v>1861</v>
      </c>
      <c r="C4176" s="10"/>
      <c r="D4176" s="10"/>
      <c r="E4176" s="10"/>
      <c r="F4176" s="10" t="s">
        <v>6242</v>
      </c>
      <c r="G4176" s="11">
        <v>17110.5</v>
      </c>
      <c r="H4176" s="13"/>
      <c r="I4176" s="10">
        <v>10</v>
      </c>
      <c r="J4176" s="10" t="s">
        <v>6243</v>
      </c>
      <c r="K4176" s="47"/>
      <c r="L4176" s="47"/>
      <c r="M4176" s="10" t="s">
        <v>45</v>
      </c>
      <c r="N4176" s="10"/>
      <c r="O4176" s="12">
        <v>41446</v>
      </c>
      <c r="P4176" s="4" t="s">
        <v>8078</v>
      </c>
      <c r="Q4176" s="10" t="s">
        <v>414</v>
      </c>
      <c r="R4176" s="10" t="s">
        <v>8088</v>
      </c>
      <c r="S4176" s="13" t="s">
        <v>20</v>
      </c>
    </row>
    <row r="4177" spans="1:19" ht="15" hidden="1" customHeight="1" x14ac:dyDescent="0.25">
      <c r="A4177" s="10">
        <v>684377</v>
      </c>
      <c r="B4177" s="10" t="s">
        <v>1861</v>
      </c>
      <c r="C4177" s="10"/>
      <c r="D4177" s="10"/>
      <c r="E4177" s="10"/>
      <c r="F4177" s="10" t="s">
        <v>6244</v>
      </c>
      <c r="G4177" s="11">
        <v>3018.68</v>
      </c>
      <c r="H4177" s="13"/>
      <c r="I4177" s="10">
        <v>12</v>
      </c>
      <c r="J4177" s="10" t="s">
        <v>6245</v>
      </c>
      <c r="K4177" s="47"/>
      <c r="L4177" s="47"/>
      <c r="M4177" s="10" t="s">
        <v>45</v>
      </c>
      <c r="N4177" s="10"/>
      <c r="O4177" s="12">
        <v>41446</v>
      </c>
      <c r="P4177" s="4" t="s">
        <v>8078</v>
      </c>
      <c r="Q4177" s="10" t="s">
        <v>414</v>
      </c>
      <c r="R4177" s="10" t="s">
        <v>8088</v>
      </c>
      <c r="S4177" s="13" t="s">
        <v>20</v>
      </c>
    </row>
    <row r="4178" spans="1:19" ht="15" hidden="1" customHeight="1" x14ac:dyDescent="0.25">
      <c r="A4178" s="10">
        <v>684378</v>
      </c>
      <c r="B4178" s="10" t="s">
        <v>1861</v>
      </c>
      <c r="C4178" s="10"/>
      <c r="D4178" s="10"/>
      <c r="E4178" s="10"/>
      <c r="F4178" s="10" t="s">
        <v>6246</v>
      </c>
      <c r="G4178" s="11">
        <v>20594.25</v>
      </c>
      <c r="H4178" s="13"/>
      <c r="I4178" s="10">
        <v>14</v>
      </c>
      <c r="J4178" s="10" t="s">
        <v>6247</v>
      </c>
      <c r="K4178" s="47"/>
      <c r="L4178" s="47"/>
      <c r="M4178" s="10" t="s">
        <v>45</v>
      </c>
      <c r="N4178" s="10"/>
      <c r="O4178" s="12">
        <v>41446</v>
      </c>
      <c r="P4178" s="4" t="s">
        <v>8078</v>
      </c>
      <c r="Q4178" s="10" t="s">
        <v>414</v>
      </c>
      <c r="R4178" s="10" t="s">
        <v>8088</v>
      </c>
      <c r="S4178" s="13" t="s">
        <v>20</v>
      </c>
    </row>
    <row r="4179" spans="1:19" ht="15" hidden="1" customHeight="1" x14ac:dyDescent="0.25">
      <c r="A4179" s="10">
        <v>684380</v>
      </c>
      <c r="B4179" s="10" t="s">
        <v>1861</v>
      </c>
      <c r="C4179" s="10"/>
      <c r="D4179" s="10"/>
      <c r="E4179" s="10"/>
      <c r="F4179" s="10" t="s">
        <v>6248</v>
      </c>
      <c r="G4179" s="11">
        <v>3960.83</v>
      </c>
      <c r="H4179" s="13"/>
      <c r="I4179" s="10">
        <v>16</v>
      </c>
      <c r="J4179" s="10" t="s">
        <v>6245</v>
      </c>
      <c r="K4179" s="47"/>
      <c r="L4179" s="47"/>
      <c r="M4179" s="10" t="s">
        <v>45</v>
      </c>
      <c r="N4179" s="10"/>
      <c r="O4179" s="12">
        <v>41446</v>
      </c>
      <c r="P4179" s="4" t="s">
        <v>8078</v>
      </c>
      <c r="Q4179" s="10" t="s">
        <v>414</v>
      </c>
      <c r="R4179" s="10" t="s">
        <v>8088</v>
      </c>
      <c r="S4179" s="13" t="s">
        <v>20</v>
      </c>
    </row>
    <row r="4180" spans="1:19" ht="15" hidden="1" customHeight="1" x14ac:dyDescent="0.25">
      <c r="A4180" s="10">
        <v>684381</v>
      </c>
      <c r="B4180" s="10" t="s">
        <v>1861</v>
      </c>
      <c r="C4180" s="10"/>
      <c r="D4180" s="10"/>
      <c r="E4180" s="10"/>
      <c r="F4180" s="10" t="s">
        <v>6249</v>
      </c>
      <c r="G4180" s="11">
        <v>34350.699999999997</v>
      </c>
      <c r="H4180" s="13"/>
      <c r="I4180" s="10">
        <v>8</v>
      </c>
      <c r="J4180" s="10" t="s">
        <v>6243</v>
      </c>
      <c r="K4180" s="47"/>
      <c r="L4180" s="47"/>
      <c r="M4180" s="10" t="s">
        <v>45</v>
      </c>
      <c r="N4180" s="10"/>
      <c r="O4180" s="12">
        <v>41446</v>
      </c>
      <c r="P4180" s="4" t="s">
        <v>8078</v>
      </c>
      <c r="Q4180" s="10" t="s">
        <v>414</v>
      </c>
      <c r="R4180" s="10" t="s">
        <v>8088</v>
      </c>
      <c r="S4180" s="13" t="s">
        <v>20</v>
      </c>
    </row>
    <row r="4181" spans="1:19" ht="15" hidden="1" customHeight="1" x14ac:dyDescent="0.25">
      <c r="A4181" s="10">
        <v>684382</v>
      </c>
      <c r="B4181" s="10" t="s">
        <v>1861</v>
      </c>
      <c r="C4181" s="10"/>
      <c r="D4181" s="10"/>
      <c r="E4181" s="10"/>
      <c r="F4181" s="10" t="s">
        <v>6250</v>
      </c>
      <c r="G4181" s="11">
        <v>3256.5</v>
      </c>
      <c r="H4181" s="13"/>
      <c r="I4181" s="10">
        <v>8</v>
      </c>
      <c r="J4181" s="10" t="s">
        <v>6251</v>
      </c>
      <c r="K4181" s="47"/>
      <c r="L4181" s="47"/>
      <c r="M4181" s="10" t="s">
        <v>45</v>
      </c>
      <c r="N4181" s="10"/>
      <c r="O4181" s="12">
        <v>41446</v>
      </c>
      <c r="P4181" s="4" t="s">
        <v>8078</v>
      </c>
      <c r="Q4181" s="10" t="s">
        <v>414</v>
      </c>
      <c r="R4181" s="10" t="s">
        <v>8088</v>
      </c>
      <c r="S4181" s="13" t="s">
        <v>20</v>
      </c>
    </row>
    <row r="4182" spans="1:19" ht="15" hidden="1" customHeight="1" x14ac:dyDescent="0.25">
      <c r="A4182" s="10">
        <v>688020</v>
      </c>
      <c r="B4182" s="10" t="s">
        <v>3644</v>
      </c>
      <c r="C4182" s="10"/>
      <c r="D4182" s="10"/>
      <c r="E4182" s="10"/>
      <c r="F4182" s="10" t="s">
        <v>6252</v>
      </c>
      <c r="G4182" s="11">
        <v>245000</v>
      </c>
      <c r="H4182" s="13"/>
      <c r="I4182" s="10" t="s">
        <v>6253</v>
      </c>
      <c r="J4182" s="10">
        <v>7</v>
      </c>
      <c r="K4182" s="10" t="s">
        <v>6254</v>
      </c>
      <c r="L4182" s="47"/>
      <c r="M4182" s="10" t="s">
        <v>45</v>
      </c>
      <c r="N4182" s="10"/>
      <c r="O4182" s="12">
        <v>41446</v>
      </c>
      <c r="P4182" s="4" t="s">
        <v>8078</v>
      </c>
      <c r="Q4182" s="10" t="s">
        <v>140</v>
      </c>
      <c r="R4182" s="10" t="s">
        <v>8088</v>
      </c>
      <c r="S4182" s="13" t="s">
        <v>20</v>
      </c>
    </row>
    <row r="4183" spans="1:19" ht="15" hidden="1" customHeight="1" x14ac:dyDescent="0.25">
      <c r="A4183" s="10">
        <v>688023</v>
      </c>
      <c r="B4183" s="10" t="s">
        <v>3644</v>
      </c>
      <c r="C4183" s="10"/>
      <c r="D4183" s="10"/>
      <c r="E4183" s="10"/>
      <c r="F4183" s="10" t="s">
        <v>6255</v>
      </c>
      <c r="G4183" s="11">
        <v>880000</v>
      </c>
      <c r="H4183" s="13"/>
      <c r="I4183" s="10" t="s">
        <v>6256</v>
      </c>
      <c r="J4183" s="10">
        <v>5</v>
      </c>
      <c r="K4183" s="10" t="s">
        <v>6257</v>
      </c>
      <c r="L4183" s="47"/>
      <c r="M4183" s="10" t="s">
        <v>45</v>
      </c>
      <c r="N4183" s="10"/>
      <c r="O4183" s="12">
        <v>41446</v>
      </c>
      <c r="P4183" s="4" t="s">
        <v>8078</v>
      </c>
      <c r="Q4183" s="10" t="s">
        <v>140</v>
      </c>
      <c r="R4183" s="10" t="s">
        <v>8088</v>
      </c>
      <c r="S4183" s="13" t="s">
        <v>20</v>
      </c>
    </row>
    <row r="4184" spans="1:19" s="10" customFormat="1" ht="15" hidden="1" customHeight="1" x14ac:dyDescent="0.25">
      <c r="A4184" s="10">
        <v>689435</v>
      </c>
      <c r="B4184" s="10" t="s">
        <v>188</v>
      </c>
      <c r="C4184" s="76" t="s">
        <v>8322</v>
      </c>
      <c r="D4184" s="76"/>
      <c r="E4184" s="76"/>
      <c r="F4184" s="10" t="s">
        <v>6423</v>
      </c>
      <c r="G4184" s="11">
        <v>0</v>
      </c>
      <c r="I4184" s="10">
        <v>44</v>
      </c>
      <c r="J4184" s="10">
        <v>33</v>
      </c>
      <c r="L4184" s="10">
        <v>0.9</v>
      </c>
      <c r="M4184" s="10" t="s">
        <v>45</v>
      </c>
      <c r="O4184" s="12">
        <v>41452</v>
      </c>
      <c r="P4184" s="4" t="s">
        <v>8078</v>
      </c>
      <c r="Q4184" s="10" t="s">
        <v>39</v>
      </c>
      <c r="R4184" s="10" t="s">
        <v>8088</v>
      </c>
      <c r="S4184" s="10" t="s">
        <v>26</v>
      </c>
    </row>
    <row r="4185" spans="1:19" s="10" customFormat="1" ht="15" hidden="1" customHeight="1" x14ac:dyDescent="0.25">
      <c r="A4185" s="10">
        <v>689435</v>
      </c>
      <c r="B4185" s="10" t="s">
        <v>188</v>
      </c>
      <c r="C4185" s="76" t="s">
        <v>8322</v>
      </c>
      <c r="D4185" s="76"/>
      <c r="E4185" s="76"/>
      <c r="F4185" s="10" t="s">
        <v>8281</v>
      </c>
      <c r="G4185" s="10">
        <v>0</v>
      </c>
      <c r="I4185" s="10">
        <v>44</v>
      </c>
      <c r="J4185" s="10">
        <v>33</v>
      </c>
      <c r="L4185" s="10">
        <v>0.9</v>
      </c>
      <c r="M4185" s="10" t="s">
        <v>45</v>
      </c>
      <c r="O4185" s="12">
        <v>41467</v>
      </c>
      <c r="P4185" s="4" t="s">
        <v>8079</v>
      </c>
      <c r="Q4185" s="10" t="s">
        <v>39</v>
      </c>
      <c r="R4185" s="10" t="s">
        <v>8088</v>
      </c>
      <c r="S4185" s="10" t="s">
        <v>26</v>
      </c>
    </row>
    <row r="4186" spans="1:19" s="10" customFormat="1" ht="15" hidden="1" customHeight="1" x14ac:dyDescent="0.25">
      <c r="A4186" s="10">
        <v>700794</v>
      </c>
      <c r="B4186" s="10" t="s">
        <v>123</v>
      </c>
      <c r="C4186" s="76" t="s">
        <v>8322</v>
      </c>
      <c r="D4186" s="76"/>
      <c r="E4186" s="76"/>
      <c r="F4186" s="10" t="s">
        <v>7519</v>
      </c>
      <c r="G4186" s="10">
        <v>0</v>
      </c>
      <c r="I4186" s="10">
        <v>5.5</v>
      </c>
      <c r="J4186" s="10">
        <v>4.75</v>
      </c>
      <c r="K4186" s="10">
        <v>16</v>
      </c>
      <c r="L4186" s="10">
        <v>0.75</v>
      </c>
      <c r="M4186" s="10" t="s">
        <v>45</v>
      </c>
      <c r="O4186" s="12">
        <v>41520</v>
      </c>
      <c r="P4186" s="4" t="s">
        <v>8081</v>
      </c>
      <c r="Q4186" s="10" t="s">
        <v>75</v>
      </c>
      <c r="R4186" s="10" t="s">
        <v>8088</v>
      </c>
      <c r="S4186" s="10" t="s">
        <v>26</v>
      </c>
    </row>
    <row r="4187" spans="1:19" s="10" customFormat="1" ht="15" hidden="1" customHeight="1" x14ac:dyDescent="0.25">
      <c r="A4187" s="10">
        <v>700812</v>
      </c>
      <c r="B4187" s="10" t="s">
        <v>123</v>
      </c>
      <c r="C4187" s="76" t="s">
        <v>8322</v>
      </c>
      <c r="D4187" s="76"/>
      <c r="E4187" s="76"/>
      <c r="F4187" s="10" t="s">
        <v>7522</v>
      </c>
      <c r="G4187" s="10">
        <v>0</v>
      </c>
      <c r="I4187" s="10">
        <v>5.5</v>
      </c>
      <c r="J4187" s="10">
        <v>4.75</v>
      </c>
      <c r="K4187" s="10">
        <v>19</v>
      </c>
      <c r="L4187" s="10">
        <v>0.75</v>
      </c>
      <c r="M4187" s="10" t="s">
        <v>45</v>
      </c>
      <c r="O4187" s="12">
        <v>41520</v>
      </c>
      <c r="P4187" s="4" t="s">
        <v>8081</v>
      </c>
      <c r="Q4187" s="10" t="s">
        <v>75</v>
      </c>
      <c r="R4187" s="10" t="s">
        <v>8088</v>
      </c>
      <c r="S4187" s="10" t="s">
        <v>26</v>
      </c>
    </row>
    <row r="4188" spans="1:19" s="10" customFormat="1" ht="15" hidden="1" customHeight="1" x14ac:dyDescent="0.25">
      <c r="A4188" s="10">
        <v>700810</v>
      </c>
      <c r="B4188" s="10" t="s">
        <v>123</v>
      </c>
      <c r="C4188" s="76" t="s">
        <v>8322</v>
      </c>
      <c r="D4188" s="76"/>
      <c r="E4188" s="76"/>
      <c r="F4188" s="10" t="s">
        <v>7521</v>
      </c>
      <c r="G4188" s="10">
        <v>0</v>
      </c>
      <c r="I4188" s="10">
        <v>8</v>
      </c>
      <c r="J4188" s="10">
        <v>3</v>
      </c>
      <c r="K4188" s="10">
        <v>15</v>
      </c>
      <c r="L4188" s="10">
        <v>0.75</v>
      </c>
      <c r="M4188" s="10" t="s">
        <v>45</v>
      </c>
      <c r="O4188" s="12">
        <v>41520</v>
      </c>
      <c r="P4188" s="4" t="s">
        <v>8081</v>
      </c>
      <c r="Q4188" s="10" t="s">
        <v>75</v>
      </c>
      <c r="R4188" s="10" t="s">
        <v>8088</v>
      </c>
      <c r="S4188" s="10" t="s">
        <v>26</v>
      </c>
    </row>
    <row r="4189" spans="1:19" ht="15" hidden="1" customHeight="1" x14ac:dyDescent="0.25">
      <c r="A4189" s="10">
        <v>688316</v>
      </c>
      <c r="B4189" s="10" t="s">
        <v>3649</v>
      </c>
      <c r="C4189" s="10"/>
      <c r="D4189" s="10"/>
      <c r="E4189" s="10"/>
      <c r="F4189" s="10" t="s">
        <v>6262</v>
      </c>
      <c r="G4189" s="11">
        <v>6470.75</v>
      </c>
      <c r="H4189" s="13"/>
      <c r="I4189" s="10" t="s">
        <v>6263</v>
      </c>
      <c r="J4189" s="10">
        <v>56</v>
      </c>
      <c r="K4189" s="47"/>
      <c r="L4189" s="47"/>
      <c r="M4189" s="10" t="s">
        <v>45</v>
      </c>
      <c r="N4189" s="10"/>
      <c r="O4189" s="12">
        <v>41446</v>
      </c>
      <c r="P4189" s="4" t="s">
        <v>8078</v>
      </c>
      <c r="Q4189" s="10" t="s">
        <v>47</v>
      </c>
      <c r="R4189" s="10" t="s">
        <v>8088</v>
      </c>
      <c r="S4189" s="13" t="s">
        <v>20</v>
      </c>
    </row>
    <row r="4190" spans="1:19" ht="15" hidden="1" customHeight="1" x14ac:dyDescent="0.25">
      <c r="A4190" s="10">
        <v>688318</v>
      </c>
      <c r="B4190" s="10" t="s">
        <v>3649</v>
      </c>
      <c r="C4190" s="10"/>
      <c r="D4190" s="10"/>
      <c r="E4190" s="10"/>
      <c r="F4190" s="10" t="s">
        <v>6264</v>
      </c>
      <c r="G4190" s="11">
        <v>9529.5</v>
      </c>
      <c r="H4190" s="13"/>
      <c r="I4190" s="10" t="s">
        <v>6265</v>
      </c>
      <c r="J4190" s="10">
        <v>63</v>
      </c>
      <c r="K4190" s="47"/>
      <c r="L4190" s="47"/>
      <c r="M4190" s="10" t="s">
        <v>45</v>
      </c>
      <c r="N4190" s="10"/>
      <c r="O4190" s="12">
        <v>41446</v>
      </c>
      <c r="P4190" s="4" t="s">
        <v>8078</v>
      </c>
      <c r="Q4190" s="10" t="s">
        <v>47</v>
      </c>
      <c r="R4190" s="10" t="s">
        <v>8088</v>
      </c>
      <c r="S4190" s="13" t="s">
        <v>20</v>
      </c>
    </row>
    <row r="4191" spans="1:19" ht="15" hidden="1" customHeight="1" x14ac:dyDescent="0.25">
      <c r="A4191" s="10">
        <v>684405</v>
      </c>
      <c r="B4191" s="10" t="s">
        <v>1510</v>
      </c>
      <c r="C4191" s="10"/>
      <c r="D4191" s="10"/>
      <c r="E4191" s="10"/>
      <c r="F4191" s="10" t="s">
        <v>6267</v>
      </c>
      <c r="G4191" s="11">
        <v>2160</v>
      </c>
      <c r="H4191" s="13"/>
      <c r="I4191" s="10">
        <v>10</v>
      </c>
      <c r="J4191" s="10" t="s">
        <v>6268</v>
      </c>
      <c r="K4191" s="47"/>
      <c r="L4191" s="47"/>
      <c r="M4191" s="10" t="s">
        <v>45</v>
      </c>
      <c r="N4191" s="10"/>
      <c r="O4191" s="12">
        <v>41449</v>
      </c>
      <c r="P4191" s="4" t="s">
        <v>8078</v>
      </c>
      <c r="Q4191" s="10" t="s">
        <v>42</v>
      </c>
      <c r="R4191" s="10" t="s">
        <v>8088</v>
      </c>
      <c r="S4191" s="13" t="s">
        <v>20</v>
      </c>
    </row>
    <row r="4192" spans="1:19" ht="15" hidden="1" customHeight="1" x14ac:dyDescent="0.25">
      <c r="A4192" s="10">
        <v>684407</v>
      </c>
      <c r="B4192" s="10" t="s">
        <v>1510</v>
      </c>
      <c r="C4192" s="10"/>
      <c r="D4192" s="10"/>
      <c r="E4192" s="10"/>
      <c r="F4192" s="10" t="s">
        <v>6269</v>
      </c>
      <c r="G4192" s="11">
        <v>2653.75</v>
      </c>
      <c r="H4192" s="13"/>
      <c r="I4192" s="10">
        <v>14</v>
      </c>
      <c r="J4192" s="10" t="s">
        <v>6270</v>
      </c>
      <c r="K4192" s="47"/>
      <c r="L4192" s="47"/>
      <c r="M4192" s="10" t="s">
        <v>45</v>
      </c>
      <c r="N4192" s="10"/>
      <c r="O4192" s="12">
        <v>41449</v>
      </c>
      <c r="P4192" s="4" t="s">
        <v>8078</v>
      </c>
      <c r="Q4192" s="10" t="s">
        <v>42</v>
      </c>
      <c r="R4192" s="10" t="s">
        <v>8088</v>
      </c>
      <c r="S4192" s="13" t="s">
        <v>20</v>
      </c>
    </row>
    <row r="4193" spans="1:19" ht="15" hidden="1" customHeight="1" x14ac:dyDescent="0.25">
      <c r="A4193" s="10">
        <v>684408</v>
      </c>
      <c r="B4193" s="10" t="s">
        <v>1510</v>
      </c>
      <c r="C4193" s="10"/>
      <c r="D4193" s="10"/>
      <c r="E4193" s="10"/>
      <c r="F4193" s="10" t="s">
        <v>6271</v>
      </c>
      <c r="G4193" s="11">
        <v>1351.25</v>
      </c>
      <c r="H4193" s="13"/>
      <c r="I4193" s="10">
        <v>5</v>
      </c>
      <c r="J4193" s="10" t="s">
        <v>6272</v>
      </c>
      <c r="K4193" s="47"/>
      <c r="L4193" s="47"/>
      <c r="M4193" s="10" t="s">
        <v>45</v>
      </c>
      <c r="N4193" s="10"/>
      <c r="O4193" s="12">
        <v>41449</v>
      </c>
      <c r="P4193" s="4" t="s">
        <v>8078</v>
      </c>
      <c r="Q4193" s="10" t="s">
        <v>42</v>
      </c>
      <c r="R4193" s="10" t="s">
        <v>8088</v>
      </c>
      <c r="S4193" s="13" t="s">
        <v>20</v>
      </c>
    </row>
    <row r="4194" spans="1:19" ht="15" hidden="1" customHeight="1" x14ac:dyDescent="0.25">
      <c r="A4194" s="10">
        <v>684409</v>
      </c>
      <c r="B4194" s="10" t="s">
        <v>1510</v>
      </c>
      <c r="C4194" s="10"/>
      <c r="D4194" s="10"/>
      <c r="E4194" s="10"/>
      <c r="F4194" s="10" t="s">
        <v>6273</v>
      </c>
      <c r="G4194" s="11">
        <v>5152</v>
      </c>
      <c r="H4194" s="13"/>
      <c r="I4194" s="10">
        <v>14.5</v>
      </c>
      <c r="J4194" s="10" t="s">
        <v>6274</v>
      </c>
      <c r="K4194" s="47"/>
      <c r="L4194" s="47"/>
      <c r="M4194" s="10" t="s">
        <v>45</v>
      </c>
      <c r="N4194" s="10"/>
      <c r="O4194" s="12">
        <v>41449</v>
      </c>
      <c r="P4194" s="4" t="s">
        <v>8078</v>
      </c>
      <c r="Q4194" s="10" t="s">
        <v>42</v>
      </c>
      <c r="R4194" s="10" t="s">
        <v>8088</v>
      </c>
      <c r="S4194" s="13" t="s">
        <v>20</v>
      </c>
    </row>
    <row r="4195" spans="1:19" ht="15" hidden="1" customHeight="1" x14ac:dyDescent="0.25">
      <c r="A4195" s="10">
        <v>684410</v>
      </c>
      <c r="B4195" s="10" t="s">
        <v>1510</v>
      </c>
      <c r="C4195" s="10"/>
      <c r="D4195" s="10"/>
      <c r="E4195" s="10"/>
      <c r="F4195" s="10" t="s">
        <v>6275</v>
      </c>
      <c r="G4195" s="11">
        <v>1668.75</v>
      </c>
      <c r="H4195" s="13"/>
      <c r="I4195" s="10">
        <v>7</v>
      </c>
      <c r="J4195" s="10" t="s">
        <v>6276</v>
      </c>
      <c r="K4195" s="47"/>
      <c r="L4195" s="47"/>
      <c r="M4195" s="10" t="s">
        <v>45</v>
      </c>
      <c r="N4195" s="10"/>
      <c r="O4195" s="12">
        <v>41449</v>
      </c>
      <c r="P4195" s="4" t="s">
        <v>8078</v>
      </c>
      <c r="Q4195" s="10" t="s">
        <v>42</v>
      </c>
      <c r="R4195" s="10" t="s">
        <v>8088</v>
      </c>
      <c r="S4195" s="13" t="s">
        <v>20</v>
      </c>
    </row>
    <row r="4196" spans="1:19" ht="15" hidden="1" customHeight="1" x14ac:dyDescent="0.25">
      <c r="A4196" s="10">
        <v>684441</v>
      </c>
      <c r="B4196" s="10" t="s">
        <v>467</v>
      </c>
      <c r="C4196" s="10"/>
      <c r="D4196" s="10"/>
      <c r="E4196" s="10"/>
      <c r="F4196" s="10" t="s">
        <v>6277</v>
      </c>
      <c r="G4196" s="11">
        <v>9220</v>
      </c>
      <c r="H4196" s="13"/>
      <c r="I4196" s="10">
        <v>8</v>
      </c>
      <c r="J4196" s="10" t="s">
        <v>6278</v>
      </c>
      <c r="K4196" s="47"/>
      <c r="L4196" s="47"/>
      <c r="M4196" s="10" t="s">
        <v>45</v>
      </c>
      <c r="N4196" s="10"/>
      <c r="O4196" s="12">
        <v>41449</v>
      </c>
      <c r="P4196" s="4" t="s">
        <v>8078</v>
      </c>
      <c r="Q4196" s="10" t="s">
        <v>42</v>
      </c>
      <c r="R4196" s="10" t="s">
        <v>8088</v>
      </c>
      <c r="S4196" s="13" t="s">
        <v>20</v>
      </c>
    </row>
    <row r="4197" spans="1:19" ht="15" hidden="1" customHeight="1" x14ac:dyDescent="0.25">
      <c r="A4197" s="10">
        <v>684445</v>
      </c>
      <c r="B4197" s="10" t="s">
        <v>467</v>
      </c>
      <c r="C4197" s="10"/>
      <c r="D4197" s="10"/>
      <c r="E4197" s="10"/>
      <c r="F4197" s="10" t="s">
        <v>6279</v>
      </c>
      <c r="G4197" s="11">
        <v>10325</v>
      </c>
      <c r="H4197" s="13"/>
      <c r="I4197" s="10">
        <v>8</v>
      </c>
      <c r="J4197" s="10" t="s">
        <v>6280</v>
      </c>
      <c r="K4197" s="47"/>
      <c r="L4197" s="47"/>
      <c r="M4197" s="10" t="s">
        <v>45</v>
      </c>
      <c r="N4197" s="10"/>
      <c r="O4197" s="12">
        <v>41449</v>
      </c>
      <c r="P4197" s="4" t="s">
        <v>8078</v>
      </c>
      <c r="Q4197" s="10" t="s">
        <v>42</v>
      </c>
      <c r="R4197" s="10" t="s">
        <v>8088</v>
      </c>
      <c r="S4197" s="13" t="s">
        <v>20</v>
      </c>
    </row>
    <row r="4198" spans="1:19" ht="15" hidden="1" customHeight="1" x14ac:dyDescent="0.25">
      <c r="A4198" s="10">
        <v>684447</v>
      </c>
      <c r="B4198" s="10" t="s">
        <v>467</v>
      </c>
      <c r="C4198" s="10"/>
      <c r="D4198" s="10"/>
      <c r="E4198" s="10"/>
      <c r="F4198" s="10" t="s">
        <v>6281</v>
      </c>
      <c r="G4198" s="11">
        <v>11450</v>
      </c>
      <c r="H4198" s="13"/>
      <c r="I4198" s="10">
        <v>8</v>
      </c>
      <c r="J4198" s="10" t="s">
        <v>6282</v>
      </c>
      <c r="K4198" s="47"/>
      <c r="L4198" s="47"/>
      <c r="M4198" s="10" t="s">
        <v>45</v>
      </c>
      <c r="N4198" s="10"/>
      <c r="O4198" s="12">
        <v>41449</v>
      </c>
      <c r="P4198" s="4" t="s">
        <v>8078</v>
      </c>
      <c r="Q4198" s="10" t="s">
        <v>42</v>
      </c>
      <c r="R4198" s="10" t="s">
        <v>8088</v>
      </c>
      <c r="S4198" s="13" t="s">
        <v>20</v>
      </c>
    </row>
    <row r="4199" spans="1:19" s="10" customFormat="1" ht="15" hidden="1" customHeight="1" x14ac:dyDescent="0.25">
      <c r="A4199" s="10">
        <v>670644</v>
      </c>
      <c r="B4199" s="10" t="s">
        <v>150</v>
      </c>
      <c r="C4199" s="76" t="s">
        <v>8322</v>
      </c>
      <c r="D4199" s="76"/>
      <c r="E4199" s="76"/>
      <c r="F4199" s="10" t="s">
        <v>5184</v>
      </c>
      <c r="G4199" s="11">
        <v>0</v>
      </c>
      <c r="I4199" s="10">
        <v>8</v>
      </c>
      <c r="J4199" s="10">
        <v>5</v>
      </c>
      <c r="K4199" s="10">
        <v>15</v>
      </c>
      <c r="L4199" s="10">
        <v>0.8</v>
      </c>
      <c r="M4199" s="10" t="s">
        <v>45</v>
      </c>
      <c r="O4199" s="12">
        <v>41393</v>
      </c>
      <c r="P4199" s="4" t="s">
        <v>8076</v>
      </c>
      <c r="Q4199" s="10" t="s">
        <v>75</v>
      </c>
      <c r="R4199" s="10" t="s">
        <v>8088</v>
      </c>
      <c r="S4199" s="10" t="s">
        <v>26</v>
      </c>
    </row>
    <row r="4200" spans="1:19" ht="15" hidden="1" customHeight="1" x14ac:dyDescent="0.25">
      <c r="A4200" s="10">
        <v>684450</v>
      </c>
      <c r="B4200" s="10" t="s">
        <v>467</v>
      </c>
      <c r="C4200" s="10"/>
      <c r="D4200" s="10"/>
      <c r="E4200" s="10"/>
      <c r="F4200" s="10" t="s">
        <v>6283</v>
      </c>
      <c r="G4200" s="11">
        <v>12895</v>
      </c>
      <c r="H4200" s="13"/>
      <c r="I4200" s="10">
        <v>8</v>
      </c>
      <c r="J4200" s="10" t="s">
        <v>6284</v>
      </c>
      <c r="K4200" s="47"/>
      <c r="L4200" s="47"/>
      <c r="M4200" s="10" t="s">
        <v>45</v>
      </c>
      <c r="N4200" s="10"/>
      <c r="O4200" s="12">
        <v>41449</v>
      </c>
      <c r="P4200" s="4" t="s">
        <v>8078</v>
      </c>
      <c r="Q4200" s="10" t="s">
        <v>42</v>
      </c>
      <c r="R4200" s="10" t="s">
        <v>8088</v>
      </c>
      <c r="S4200" s="13" t="s">
        <v>20</v>
      </c>
    </row>
    <row r="4201" spans="1:19" ht="15" hidden="1" customHeight="1" x14ac:dyDescent="0.25">
      <c r="A4201" s="10">
        <v>684451</v>
      </c>
      <c r="B4201" s="10" t="s">
        <v>467</v>
      </c>
      <c r="C4201" s="10"/>
      <c r="D4201" s="10"/>
      <c r="E4201" s="10"/>
      <c r="F4201" s="10" t="s">
        <v>6285</v>
      </c>
      <c r="G4201" s="11">
        <v>14440</v>
      </c>
      <c r="H4201" s="13"/>
      <c r="I4201" s="10">
        <v>8</v>
      </c>
      <c r="J4201" s="10" t="s">
        <v>6286</v>
      </c>
      <c r="K4201" s="47"/>
      <c r="L4201" s="47"/>
      <c r="M4201" s="10" t="s">
        <v>45</v>
      </c>
      <c r="N4201" s="10"/>
      <c r="O4201" s="12">
        <v>41449</v>
      </c>
      <c r="P4201" s="4" t="s">
        <v>8078</v>
      </c>
      <c r="Q4201" s="10" t="s">
        <v>42</v>
      </c>
      <c r="R4201" s="10" t="s">
        <v>8088</v>
      </c>
      <c r="S4201" s="13" t="s">
        <v>20</v>
      </c>
    </row>
    <row r="4202" spans="1:19" ht="15" hidden="1" customHeight="1" x14ac:dyDescent="0.25">
      <c r="A4202" s="10">
        <v>684455</v>
      </c>
      <c r="B4202" s="10" t="s">
        <v>467</v>
      </c>
      <c r="C4202" s="10"/>
      <c r="D4202" s="10"/>
      <c r="E4202" s="10"/>
      <c r="F4202" s="10" t="s">
        <v>6287</v>
      </c>
      <c r="G4202" s="11">
        <v>15930</v>
      </c>
      <c r="H4202" s="13"/>
      <c r="I4202" s="10">
        <v>8</v>
      </c>
      <c r="J4202" s="10" t="s">
        <v>6288</v>
      </c>
      <c r="K4202" s="47"/>
      <c r="L4202" s="47"/>
      <c r="M4202" s="10" t="s">
        <v>45</v>
      </c>
      <c r="N4202" s="10"/>
      <c r="O4202" s="12">
        <v>41449</v>
      </c>
      <c r="P4202" s="4" t="s">
        <v>8078</v>
      </c>
      <c r="Q4202" s="10" t="s">
        <v>42</v>
      </c>
      <c r="R4202" s="10" t="s">
        <v>8088</v>
      </c>
      <c r="S4202" s="13" t="s">
        <v>20</v>
      </c>
    </row>
    <row r="4203" spans="1:19" s="10" customFormat="1" ht="15" hidden="1" customHeight="1" x14ac:dyDescent="0.25">
      <c r="A4203" s="10">
        <v>705736</v>
      </c>
      <c r="B4203" s="10" t="s">
        <v>2805</v>
      </c>
      <c r="C4203" s="76" t="s">
        <v>8323</v>
      </c>
      <c r="D4203" s="76"/>
      <c r="E4203" s="76"/>
      <c r="F4203" s="10" t="s">
        <v>7916</v>
      </c>
      <c r="G4203" s="10">
        <v>702.2</v>
      </c>
      <c r="I4203" s="10">
        <v>10</v>
      </c>
      <c r="J4203" s="10">
        <v>8</v>
      </c>
      <c r="K4203" s="10">
        <v>24</v>
      </c>
      <c r="L4203" s="10">
        <v>2</v>
      </c>
      <c r="M4203" s="10" t="s">
        <v>18</v>
      </c>
      <c r="N4203" s="10">
        <v>891672</v>
      </c>
      <c r="O4203" s="12">
        <v>41527</v>
      </c>
      <c r="P4203" s="4" t="s">
        <v>8081</v>
      </c>
      <c r="Q4203" s="10" t="s">
        <v>5898</v>
      </c>
      <c r="R4203" s="10" t="s">
        <v>8088</v>
      </c>
      <c r="S4203" s="10" t="s">
        <v>26</v>
      </c>
    </row>
    <row r="4204" spans="1:19" s="10" customFormat="1" ht="15" hidden="1" customHeight="1" x14ac:dyDescent="0.25">
      <c r="A4204" s="10">
        <v>689512</v>
      </c>
      <c r="B4204" s="10" t="s">
        <v>6431</v>
      </c>
      <c r="C4204" s="76" t="s">
        <v>8323</v>
      </c>
      <c r="D4204" s="76"/>
      <c r="E4204" s="76"/>
      <c r="F4204" s="10" t="s">
        <v>6434</v>
      </c>
      <c r="G4204" s="11">
        <v>97303.360000000001</v>
      </c>
      <c r="I4204" s="10">
        <v>22</v>
      </c>
      <c r="J4204" s="10">
        <v>20</v>
      </c>
      <c r="K4204" s="10">
        <v>30</v>
      </c>
      <c r="L4204" s="10">
        <v>1.75</v>
      </c>
      <c r="M4204" s="10" t="s">
        <v>45</v>
      </c>
      <c r="O4204" s="12">
        <v>41452</v>
      </c>
      <c r="P4204" s="4" t="s">
        <v>8078</v>
      </c>
      <c r="Q4204" s="10" t="s">
        <v>3113</v>
      </c>
      <c r="R4204" s="10" t="s">
        <v>8088</v>
      </c>
      <c r="S4204" s="10" t="s">
        <v>26</v>
      </c>
    </row>
    <row r="4205" spans="1:19" s="10" customFormat="1" ht="15" hidden="1" customHeight="1" x14ac:dyDescent="0.25">
      <c r="A4205" s="10">
        <v>689512</v>
      </c>
      <c r="B4205" s="10" t="s">
        <v>6431</v>
      </c>
      <c r="C4205" s="76" t="s">
        <v>8323</v>
      </c>
      <c r="D4205" s="76"/>
      <c r="E4205" s="76"/>
      <c r="F4205" s="10" t="s">
        <v>8285</v>
      </c>
      <c r="G4205" s="10">
        <v>97303.360000000001</v>
      </c>
      <c r="I4205" s="10">
        <v>22</v>
      </c>
      <c r="J4205" s="10">
        <v>20</v>
      </c>
      <c r="K4205" s="10">
        <v>30</v>
      </c>
      <c r="L4205" s="10">
        <v>1.75</v>
      </c>
      <c r="M4205" s="10" t="s">
        <v>45</v>
      </c>
      <c r="O4205" s="12">
        <v>41467</v>
      </c>
      <c r="P4205" s="4" t="s">
        <v>8079</v>
      </c>
      <c r="Q4205" s="10" t="s">
        <v>3113</v>
      </c>
      <c r="R4205" s="10" t="s">
        <v>8088</v>
      </c>
      <c r="S4205" s="10" t="s">
        <v>26</v>
      </c>
    </row>
    <row r="4206" spans="1:19" s="10" customFormat="1" ht="15" hidden="1" customHeight="1" x14ac:dyDescent="0.25">
      <c r="A4206" s="10">
        <v>630280</v>
      </c>
      <c r="B4206" s="10" t="s">
        <v>265</v>
      </c>
      <c r="C4206" s="76" t="s">
        <v>8323</v>
      </c>
      <c r="D4206" s="76"/>
      <c r="E4206" s="76"/>
      <c r="F4206" s="10" t="s">
        <v>1550</v>
      </c>
      <c r="G4206" s="11">
        <v>0</v>
      </c>
      <c r="I4206" s="10">
        <v>24</v>
      </c>
      <c r="J4206" s="10">
        <v>0</v>
      </c>
      <c r="K4206" s="10">
        <v>30</v>
      </c>
      <c r="L4206" s="10">
        <v>2.5</v>
      </c>
      <c r="M4206" s="10" t="s">
        <v>45</v>
      </c>
      <c r="O4206" s="12">
        <v>41222</v>
      </c>
      <c r="P4206" s="4" t="s">
        <v>8071</v>
      </c>
      <c r="Q4206" s="10" t="s">
        <v>71</v>
      </c>
      <c r="R4206" s="10" t="s">
        <v>8088</v>
      </c>
      <c r="S4206" s="10" t="s">
        <v>26</v>
      </c>
    </row>
    <row r="4207" spans="1:19" s="10" customFormat="1" ht="15" hidden="1" customHeight="1" x14ac:dyDescent="0.25">
      <c r="A4207" s="10">
        <v>637147</v>
      </c>
      <c r="B4207" s="10" t="s">
        <v>409</v>
      </c>
      <c r="C4207" s="76" t="s">
        <v>8323</v>
      </c>
      <c r="D4207" s="76"/>
      <c r="E4207" s="76"/>
      <c r="F4207" s="10" t="s">
        <v>2098</v>
      </c>
      <c r="G4207" s="11">
        <v>0</v>
      </c>
      <c r="I4207" s="10">
        <v>32</v>
      </c>
      <c r="J4207" s="10">
        <v>28</v>
      </c>
      <c r="K4207" s="10">
        <v>48</v>
      </c>
      <c r="L4207" s="10">
        <v>4</v>
      </c>
      <c r="M4207" s="10" t="s">
        <v>45</v>
      </c>
      <c r="O4207" s="12">
        <v>41247</v>
      </c>
      <c r="P4207" s="4" t="s">
        <v>8072</v>
      </c>
      <c r="Q4207" s="10" t="s">
        <v>19</v>
      </c>
      <c r="R4207" s="10" t="s">
        <v>8088</v>
      </c>
      <c r="S4207" s="10" t="s">
        <v>26</v>
      </c>
    </row>
    <row r="4208" spans="1:19" s="10" customFormat="1" ht="15" hidden="1" customHeight="1" x14ac:dyDescent="0.25">
      <c r="A4208" s="10">
        <v>659846</v>
      </c>
      <c r="B4208" s="10" t="s">
        <v>532</v>
      </c>
      <c r="C4208" s="76" t="s">
        <v>8323</v>
      </c>
      <c r="D4208" s="76"/>
      <c r="E4208" s="76"/>
      <c r="F4208" s="10" t="s">
        <v>533</v>
      </c>
      <c r="G4208" s="11">
        <v>1521.7</v>
      </c>
      <c r="I4208" s="10">
        <v>36</v>
      </c>
      <c r="J4208" s="10">
        <v>33</v>
      </c>
      <c r="K4208" s="10">
        <v>48</v>
      </c>
      <c r="L4208" s="10">
        <v>1</v>
      </c>
      <c r="M4208" s="10" t="s">
        <v>18</v>
      </c>
      <c r="N4208" s="10">
        <v>791028</v>
      </c>
      <c r="O4208" s="12">
        <v>41333</v>
      </c>
      <c r="P4208" s="4" t="s">
        <v>8074</v>
      </c>
      <c r="Q4208" s="10" t="s">
        <v>19</v>
      </c>
      <c r="R4208" s="10" t="s">
        <v>8087</v>
      </c>
      <c r="S4208" s="10" t="s">
        <v>26</v>
      </c>
    </row>
    <row r="4209" spans="1:19" ht="15" hidden="1" customHeight="1" x14ac:dyDescent="0.25">
      <c r="A4209" s="10">
        <v>684589</v>
      </c>
      <c r="B4209" s="10" t="s">
        <v>127</v>
      </c>
      <c r="C4209" s="10"/>
      <c r="D4209" s="10"/>
      <c r="E4209" s="10"/>
      <c r="F4209" s="10" t="s">
        <v>6290</v>
      </c>
      <c r="G4209" s="11">
        <v>10712.5</v>
      </c>
      <c r="H4209" s="13"/>
      <c r="I4209" s="10" t="s">
        <v>284</v>
      </c>
      <c r="J4209" s="10">
        <v>20</v>
      </c>
      <c r="K4209" s="10" t="s">
        <v>6291</v>
      </c>
      <c r="L4209" s="47"/>
      <c r="M4209" s="10" t="s">
        <v>45</v>
      </c>
      <c r="N4209" s="10"/>
      <c r="O4209" s="12">
        <v>41449</v>
      </c>
      <c r="P4209" s="4" t="s">
        <v>8078</v>
      </c>
      <c r="Q4209" s="10" t="s">
        <v>25</v>
      </c>
      <c r="R4209" s="10" t="s">
        <v>8088</v>
      </c>
      <c r="S4209" s="13" t="s">
        <v>20</v>
      </c>
    </row>
    <row r="4210" spans="1:19" s="10" customFormat="1" ht="15" hidden="1" customHeight="1" x14ac:dyDescent="0.25">
      <c r="A4210" s="10">
        <v>691952</v>
      </c>
      <c r="B4210" s="10" t="s">
        <v>532</v>
      </c>
      <c r="C4210" s="76" t="s">
        <v>8323</v>
      </c>
      <c r="D4210" s="76"/>
      <c r="E4210" s="76"/>
      <c r="F4210" s="10" t="s">
        <v>6617</v>
      </c>
      <c r="G4210" s="10">
        <v>1760.55</v>
      </c>
      <c r="I4210" s="10">
        <v>36</v>
      </c>
      <c r="J4210" s="10">
        <v>33</v>
      </c>
      <c r="K4210" s="10">
        <v>48</v>
      </c>
      <c r="L4210" s="10">
        <v>1</v>
      </c>
      <c r="M4210" s="10" t="s">
        <v>45</v>
      </c>
      <c r="O4210" s="12">
        <v>41480</v>
      </c>
      <c r="P4210" s="4" t="s">
        <v>8079</v>
      </c>
      <c r="Q4210" s="10" t="s">
        <v>25</v>
      </c>
      <c r="R4210" s="10" t="s">
        <v>8087</v>
      </c>
      <c r="S4210" s="10" t="s">
        <v>26</v>
      </c>
    </row>
    <row r="4211" spans="1:19" ht="15" hidden="1" customHeight="1" x14ac:dyDescent="0.25">
      <c r="A4211" s="10">
        <v>684624</v>
      </c>
      <c r="B4211" s="10" t="s">
        <v>532</v>
      </c>
      <c r="C4211" s="10"/>
      <c r="D4211" s="10"/>
      <c r="E4211" s="10"/>
      <c r="F4211" s="10" t="s">
        <v>6292</v>
      </c>
      <c r="G4211" s="11">
        <v>2026.8</v>
      </c>
      <c r="H4211" s="13"/>
      <c r="I4211" s="10" t="s">
        <v>848</v>
      </c>
      <c r="J4211" s="10" t="s">
        <v>6293</v>
      </c>
      <c r="K4211" s="47"/>
      <c r="L4211" s="47"/>
      <c r="M4211" s="10" t="s">
        <v>45</v>
      </c>
      <c r="N4211" s="10"/>
      <c r="O4211" s="12">
        <v>41449</v>
      </c>
      <c r="P4211" s="4" t="s">
        <v>8078</v>
      </c>
      <c r="Q4211" s="10" t="s">
        <v>164</v>
      </c>
      <c r="R4211" s="10" t="s">
        <v>8088</v>
      </c>
      <c r="S4211" s="13" t="s">
        <v>20</v>
      </c>
    </row>
    <row r="4212" spans="1:19" ht="15" hidden="1" customHeight="1" x14ac:dyDescent="0.25">
      <c r="A4212" s="10">
        <v>684631</v>
      </c>
      <c r="B4212" s="10" t="s">
        <v>532</v>
      </c>
      <c r="C4212" s="10"/>
      <c r="D4212" s="10"/>
      <c r="E4212" s="10"/>
      <c r="F4212" s="10" t="s">
        <v>6294</v>
      </c>
      <c r="G4212" s="11">
        <v>1821.2</v>
      </c>
      <c r="H4212" s="47"/>
      <c r="I4212" s="10" t="s">
        <v>6295</v>
      </c>
      <c r="J4212" s="10" t="s">
        <v>6296</v>
      </c>
      <c r="K4212" s="47"/>
      <c r="L4212" s="47"/>
      <c r="M4212" s="10" t="s">
        <v>45</v>
      </c>
      <c r="N4212" s="10"/>
      <c r="O4212" s="12">
        <v>41449</v>
      </c>
      <c r="P4212" s="4" t="s">
        <v>8078</v>
      </c>
      <c r="Q4212" s="10" t="s">
        <v>164</v>
      </c>
      <c r="R4212" s="10" t="s">
        <v>8088</v>
      </c>
      <c r="S4212" s="13" t="s">
        <v>20</v>
      </c>
    </row>
    <row r="4213" spans="1:19" ht="15" hidden="1" customHeight="1" x14ac:dyDescent="0.25">
      <c r="A4213" s="10">
        <v>684633</v>
      </c>
      <c r="B4213" s="10" t="s">
        <v>371</v>
      </c>
      <c r="C4213" s="10"/>
      <c r="D4213" s="10"/>
      <c r="E4213" s="10"/>
      <c r="F4213" s="10" t="s">
        <v>6176</v>
      </c>
      <c r="G4213" s="11">
        <v>3842</v>
      </c>
      <c r="H4213" s="47"/>
      <c r="I4213" s="10" t="s">
        <v>151</v>
      </c>
      <c r="J4213" s="10">
        <v>13</v>
      </c>
      <c r="K4213" s="10" t="s">
        <v>6177</v>
      </c>
      <c r="L4213" s="47"/>
      <c r="M4213" s="10" t="s">
        <v>45</v>
      </c>
      <c r="N4213" s="10"/>
      <c r="O4213" s="12">
        <v>41449</v>
      </c>
      <c r="P4213" s="4" t="s">
        <v>8078</v>
      </c>
      <c r="Q4213" s="10" t="s">
        <v>31</v>
      </c>
      <c r="R4213" s="10" t="s">
        <v>8088</v>
      </c>
      <c r="S4213" s="13" t="s">
        <v>20</v>
      </c>
    </row>
    <row r="4214" spans="1:19" ht="15" hidden="1" customHeight="1" x14ac:dyDescent="0.25">
      <c r="A4214" s="10">
        <v>684635</v>
      </c>
      <c r="B4214" s="10" t="s">
        <v>371</v>
      </c>
      <c r="C4214" s="10"/>
      <c r="D4214" s="10"/>
      <c r="E4214" s="10"/>
      <c r="F4214" s="10" t="s">
        <v>6297</v>
      </c>
      <c r="G4214" s="11">
        <v>5232</v>
      </c>
      <c r="H4214" s="13"/>
      <c r="I4214" s="10" t="s">
        <v>151</v>
      </c>
      <c r="J4214" s="10">
        <v>13</v>
      </c>
      <c r="K4214" s="10" t="s">
        <v>6298</v>
      </c>
      <c r="L4214" s="47"/>
      <c r="M4214" s="10" t="s">
        <v>45</v>
      </c>
      <c r="N4214" s="10"/>
      <c r="O4214" s="12">
        <v>41449</v>
      </c>
      <c r="P4214" s="4" t="s">
        <v>8078</v>
      </c>
      <c r="Q4214" s="10" t="s">
        <v>31</v>
      </c>
      <c r="R4214" s="10" t="s">
        <v>8088</v>
      </c>
      <c r="S4214" s="13" t="s">
        <v>20</v>
      </c>
    </row>
    <row r="4215" spans="1:19" ht="15" hidden="1" customHeight="1" x14ac:dyDescent="0.25">
      <c r="A4215" s="10">
        <v>684639</v>
      </c>
      <c r="B4215" s="10" t="s">
        <v>371</v>
      </c>
      <c r="C4215" s="10"/>
      <c r="D4215" s="10"/>
      <c r="E4215" s="10"/>
      <c r="F4215" s="10" t="s">
        <v>6178</v>
      </c>
      <c r="G4215" s="11">
        <v>4526</v>
      </c>
      <c r="H4215" s="13"/>
      <c r="I4215" s="10" t="s">
        <v>168</v>
      </c>
      <c r="J4215" s="10">
        <v>16</v>
      </c>
      <c r="K4215" s="10" t="s">
        <v>6177</v>
      </c>
      <c r="L4215" s="47"/>
      <c r="M4215" s="10" t="s">
        <v>45</v>
      </c>
      <c r="N4215" s="10"/>
      <c r="O4215" s="12">
        <v>41449</v>
      </c>
      <c r="P4215" s="4" t="s">
        <v>8078</v>
      </c>
      <c r="Q4215" s="10" t="s">
        <v>31</v>
      </c>
      <c r="R4215" s="10" t="s">
        <v>8088</v>
      </c>
      <c r="S4215" s="13" t="s">
        <v>20</v>
      </c>
    </row>
    <row r="4216" spans="1:19" ht="15" hidden="1" customHeight="1" x14ac:dyDescent="0.25">
      <c r="A4216" s="10">
        <v>684640</v>
      </c>
      <c r="B4216" s="10" t="s">
        <v>371</v>
      </c>
      <c r="C4216" s="10"/>
      <c r="D4216" s="10"/>
      <c r="E4216" s="10"/>
      <c r="F4216" s="10" t="s">
        <v>6299</v>
      </c>
      <c r="G4216" s="11">
        <v>6382</v>
      </c>
      <c r="H4216" s="13"/>
      <c r="I4216" s="10" t="s">
        <v>168</v>
      </c>
      <c r="J4216" s="10">
        <v>16</v>
      </c>
      <c r="K4216" s="10" t="s">
        <v>6298</v>
      </c>
      <c r="L4216" s="47"/>
      <c r="M4216" s="10" t="s">
        <v>45</v>
      </c>
      <c r="N4216" s="10"/>
      <c r="O4216" s="12">
        <v>41449</v>
      </c>
      <c r="P4216" s="4" t="s">
        <v>8078</v>
      </c>
      <c r="Q4216" s="10" t="s">
        <v>31</v>
      </c>
      <c r="R4216" s="10" t="s">
        <v>8088</v>
      </c>
      <c r="S4216" s="13" t="s">
        <v>20</v>
      </c>
    </row>
    <row r="4217" spans="1:19" ht="15" hidden="1" customHeight="1" x14ac:dyDescent="0.25">
      <c r="A4217" s="10">
        <v>684708</v>
      </c>
      <c r="B4217" s="10" t="s">
        <v>6300</v>
      </c>
      <c r="C4217" s="10"/>
      <c r="D4217" s="10"/>
      <c r="E4217" s="10"/>
      <c r="F4217" s="10" t="s">
        <v>6301</v>
      </c>
      <c r="G4217" s="11">
        <v>969</v>
      </c>
      <c r="H4217" s="13"/>
      <c r="I4217" s="10">
        <v>11.25</v>
      </c>
      <c r="J4217" s="10" t="s">
        <v>6302</v>
      </c>
      <c r="K4217" s="47"/>
      <c r="L4217" s="47"/>
      <c r="M4217" s="10" t="s">
        <v>45</v>
      </c>
      <c r="N4217" s="10"/>
      <c r="O4217" s="12">
        <v>41449</v>
      </c>
      <c r="P4217" s="4" t="s">
        <v>8078</v>
      </c>
      <c r="Q4217" s="10" t="s">
        <v>103</v>
      </c>
      <c r="R4217" s="10" t="s">
        <v>8088</v>
      </c>
      <c r="S4217" s="13" t="s">
        <v>20</v>
      </c>
    </row>
    <row r="4218" spans="1:19" ht="15" hidden="1" customHeight="1" x14ac:dyDescent="0.25">
      <c r="A4218" s="10">
        <v>684709</v>
      </c>
      <c r="B4218" s="10" t="s">
        <v>6300</v>
      </c>
      <c r="C4218" s="10"/>
      <c r="D4218" s="10"/>
      <c r="E4218" s="10"/>
      <c r="F4218" s="10" t="s">
        <v>6303</v>
      </c>
      <c r="G4218" s="11">
        <v>863</v>
      </c>
      <c r="H4218" s="13"/>
      <c r="I4218" s="10">
        <v>9.5</v>
      </c>
      <c r="J4218" s="10" t="s">
        <v>6304</v>
      </c>
      <c r="K4218" s="47"/>
      <c r="L4218" s="47"/>
      <c r="M4218" s="10" t="s">
        <v>45</v>
      </c>
      <c r="N4218" s="10"/>
      <c r="O4218" s="12">
        <v>41449</v>
      </c>
      <c r="P4218" s="4" t="s">
        <v>8078</v>
      </c>
      <c r="Q4218" s="10" t="s">
        <v>103</v>
      </c>
      <c r="R4218" s="10" t="s">
        <v>8088</v>
      </c>
      <c r="S4218" s="13" t="s">
        <v>20</v>
      </c>
    </row>
    <row r="4219" spans="1:19" ht="15" hidden="1" customHeight="1" x14ac:dyDescent="0.25">
      <c r="A4219" s="10">
        <v>684710</v>
      </c>
      <c r="B4219" s="10" t="s">
        <v>6300</v>
      </c>
      <c r="C4219" s="10"/>
      <c r="D4219" s="10"/>
      <c r="E4219" s="10"/>
      <c r="F4219" s="10" t="s">
        <v>6305</v>
      </c>
      <c r="G4219" s="11">
        <v>1585</v>
      </c>
      <c r="H4219" s="13"/>
      <c r="I4219" s="10">
        <v>18</v>
      </c>
      <c r="J4219" s="10" t="s">
        <v>6306</v>
      </c>
      <c r="K4219" s="47"/>
      <c r="L4219" s="47"/>
      <c r="M4219" s="10" t="s">
        <v>45</v>
      </c>
      <c r="N4219" s="10"/>
      <c r="O4219" s="12">
        <v>41449</v>
      </c>
      <c r="P4219" s="4" t="s">
        <v>8078</v>
      </c>
      <c r="Q4219" s="10" t="s">
        <v>103</v>
      </c>
      <c r="R4219" s="10" t="s">
        <v>8088</v>
      </c>
      <c r="S4219" s="13" t="s">
        <v>20</v>
      </c>
    </row>
    <row r="4220" spans="1:19" ht="15" hidden="1" customHeight="1" x14ac:dyDescent="0.25">
      <c r="A4220" s="10">
        <v>684711</v>
      </c>
      <c r="B4220" s="10" t="s">
        <v>6300</v>
      </c>
      <c r="C4220" s="10"/>
      <c r="D4220" s="10"/>
      <c r="E4220" s="10"/>
      <c r="F4220" s="10" t="s">
        <v>6307</v>
      </c>
      <c r="G4220" s="11">
        <v>772</v>
      </c>
      <c r="H4220" s="13"/>
      <c r="I4220" s="10">
        <v>11</v>
      </c>
      <c r="J4220" s="10" t="s">
        <v>6308</v>
      </c>
      <c r="K4220" s="47"/>
      <c r="L4220" s="47"/>
      <c r="M4220" s="10" t="s">
        <v>45</v>
      </c>
      <c r="N4220" s="10"/>
      <c r="O4220" s="12">
        <v>41449</v>
      </c>
      <c r="P4220" s="4" t="s">
        <v>8078</v>
      </c>
      <c r="Q4220" s="10" t="s">
        <v>103</v>
      </c>
      <c r="R4220" s="10" t="s">
        <v>8088</v>
      </c>
      <c r="S4220" s="13" t="s">
        <v>20</v>
      </c>
    </row>
    <row r="4221" spans="1:19" ht="15" hidden="1" customHeight="1" x14ac:dyDescent="0.25">
      <c r="A4221" s="10">
        <v>684712</v>
      </c>
      <c r="B4221" s="10" t="s">
        <v>6300</v>
      </c>
      <c r="C4221" s="10"/>
      <c r="D4221" s="10"/>
      <c r="E4221" s="10"/>
      <c r="F4221" s="10" t="s">
        <v>6309</v>
      </c>
      <c r="G4221" s="11">
        <v>0</v>
      </c>
      <c r="H4221" s="13"/>
      <c r="I4221" s="10">
        <v>10.25</v>
      </c>
      <c r="J4221" s="10">
        <v>4</v>
      </c>
      <c r="K4221" s="10" t="s">
        <v>6310</v>
      </c>
      <c r="L4221" s="47"/>
      <c r="M4221" s="10" t="s">
        <v>45</v>
      </c>
      <c r="N4221" s="10"/>
      <c r="O4221" s="12">
        <v>41449</v>
      </c>
      <c r="P4221" s="4" t="s">
        <v>8078</v>
      </c>
      <c r="Q4221" s="10" t="s">
        <v>103</v>
      </c>
      <c r="R4221" s="10" t="s">
        <v>8088</v>
      </c>
      <c r="S4221" s="13" t="s">
        <v>20</v>
      </c>
    </row>
    <row r="4222" spans="1:19" ht="15" hidden="1" customHeight="1" x14ac:dyDescent="0.25">
      <c r="A4222" s="10">
        <v>684717</v>
      </c>
      <c r="B4222" s="10" t="s">
        <v>6300</v>
      </c>
      <c r="C4222" s="10"/>
      <c r="D4222" s="10"/>
      <c r="E4222" s="10"/>
      <c r="F4222" s="10" t="s">
        <v>6311</v>
      </c>
      <c r="G4222" s="11">
        <v>3171</v>
      </c>
      <c r="H4222" s="47"/>
      <c r="I4222" s="10">
        <v>24</v>
      </c>
      <c r="J4222" s="10" t="s">
        <v>6312</v>
      </c>
      <c r="K4222" s="47"/>
      <c r="L4222" s="47"/>
      <c r="M4222" s="10" t="s">
        <v>45</v>
      </c>
      <c r="N4222" s="10"/>
      <c r="O4222" s="12">
        <v>41449</v>
      </c>
      <c r="P4222" s="4" t="s">
        <v>8078</v>
      </c>
      <c r="Q4222" s="10" t="s">
        <v>103</v>
      </c>
      <c r="R4222" s="10" t="s">
        <v>8088</v>
      </c>
      <c r="S4222" s="13" t="s">
        <v>20</v>
      </c>
    </row>
    <row r="4223" spans="1:19" ht="15" hidden="1" customHeight="1" x14ac:dyDescent="0.25">
      <c r="A4223" s="10">
        <v>684718</v>
      </c>
      <c r="B4223" s="10" t="s">
        <v>6300</v>
      </c>
      <c r="C4223" s="10"/>
      <c r="D4223" s="10"/>
      <c r="E4223" s="10"/>
      <c r="F4223" s="10" t="s">
        <v>6313</v>
      </c>
      <c r="G4223" s="11">
        <v>888</v>
      </c>
      <c r="H4223" s="13"/>
      <c r="I4223" s="10">
        <v>12</v>
      </c>
      <c r="J4223" s="10" t="s">
        <v>6314</v>
      </c>
      <c r="K4223" s="47"/>
      <c r="L4223" s="47"/>
      <c r="M4223" s="10" t="s">
        <v>45</v>
      </c>
      <c r="N4223" s="10"/>
      <c r="O4223" s="12">
        <v>41449</v>
      </c>
      <c r="P4223" s="4" t="s">
        <v>8078</v>
      </c>
      <c r="Q4223" s="10" t="s">
        <v>103</v>
      </c>
      <c r="R4223" s="10" t="s">
        <v>8088</v>
      </c>
      <c r="S4223" s="13" t="s">
        <v>20</v>
      </c>
    </row>
    <row r="4224" spans="1:19" ht="15" hidden="1" customHeight="1" x14ac:dyDescent="0.25">
      <c r="A4224" s="10">
        <v>684719</v>
      </c>
      <c r="B4224" s="10" t="s">
        <v>6300</v>
      </c>
      <c r="C4224" s="10"/>
      <c r="D4224" s="10"/>
      <c r="E4224" s="10"/>
      <c r="F4224" s="10" t="s">
        <v>6315</v>
      </c>
      <c r="G4224" s="11">
        <v>885</v>
      </c>
      <c r="H4224" s="13"/>
      <c r="I4224" s="10">
        <v>9</v>
      </c>
      <c r="J4224" s="10" t="s">
        <v>6316</v>
      </c>
      <c r="K4224" s="47"/>
      <c r="L4224" s="47"/>
      <c r="M4224" s="10" t="s">
        <v>45</v>
      </c>
      <c r="N4224" s="10"/>
      <c r="O4224" s="12">
        <v>41449</v>
      </c>
      <c r="P4224" s="4" t="s">
        <v>8078</v>
      </c>
      <c r="Q4224" s="10" t="s">
        <v>103</v>
      </c>
      <c r="R4224" s="10" t="s">
        <v>8088</v>
      </c>
      <c r="S4224" s="13" t="s">
        <v>20</v>
      </c>
    </row>
    <row r="4225" spans="1:19" ht="15" hidden="1" customHeight="1" x14ac:dyDescent="0.25">
      <c r="A4225" s="10">
        <v>684720</v>
      </c>
      <c r="B4225" s="10" t="s">
        <v>6300</v>
      </c>
      <c r="C4225" s="10"/>
      <c r="D4225" s="10"/>
      <c r="E4225" s="10"/>
      <c r="F4225" s="10" t="s">
        <v>6317</v>
      </c>
      <c r="G4225" s="11">
        <v>1390</v>
      </c>
      <c r="H4225" s="13"/>
      <c r="I4225" s="10">
        <v>15.5</v>
      </c>
      <c r="J4225" s="10" t="s">
        <v>6318</v>
      </c>
      <c r="K4225" s="47"/>
      <c r="L4225" s="47"/>
      <c r="M4225" s="10" t="s">
        <v>45</v>
      </c>
      <c r="N4225" s="10"/>
      <c r="O4225" s="12">
        <v>41449</v>
      </c>
      <c r="P4225" s="4" t="s">
        <v>8078</v>
      </c>
      <c r="Q4225" s="10" t="s">
        <v>103</v>
      </c>
      <c r="R4225" s="10" t="s">
        <v>8088</v>
      </c>
      <c r="S4225" s="13" t="s">
        <v>20</v>
      </c>
    </row>
    <row r="4226" spans="1:19" ht="15" hidden="1" customHeight="1" x14ac:dyDescent="0.25">
      <c r="A4226" s="10">
        <v>684722</v>
      </c>
      <c r="B4226" s="10" t="s">
        <v>6300</v>
      </c>
      <c r="C4226" s="10"/>
      <c r="D4226" s="10"/>
      <c r="E4226" s="10"/>
      <c r="F4226" s="10" t="s">
        <v>6319</v>
      </c>
      <c r="G4226" s="11">
        <v>2395</v>
      </c>
      <c r="H4226" s="13"/>
      <c r="I4226" s="10">
        <v>22</v>
      </c>
      <c r="J4226" s="10" t="s">
        <v>6320</v>
      </c>
      <c r="K4226" s="47"/>
      <c r="L4226" s="47"/>
      <c r="M4226" s="10" t="s">
        <v>45</v>
      </c>
      <c r="N4226" s="10"/>
      <c r="O4226" s="12">
        <v>41449</v>
      </c>
      <c r="P4226" s="4" t="s">
        <v>8078</v>
      </c>
      <c r="Q4226" s="10" t="s">
        <v>103</v>
      </c>
      <c r="R4226" s="10" t="s">
        <v>8088</v>
      </c>
      <c r="S4226" s="13" t="s">
        <v>20</v>
      </c>
    </row>
    <row r="4227" spans="1:19" s="10" customFormat="1" ht="15" hidden="1" customHeight="1" x14ac:dyDescent="0.25">
      <c r="A4227" s="10">
        <v>691952</v>
      </c>
      <c r="B4227" s="10" t="s">
        <v>532</v>
      </c>
      <c r="C4227" s="76" t="s">
        <v>8323</v>
      </c>
      <c r="D4227" s="76"/>
      <c r="E4227" s="76"/>
      <c r="F4227" s="10" t="s">
        <v>6617</v>
      </c>
      <c r="G4227" s="10">
        <v>1760.55</v>
      </c>
      <c r="I4227" s="10">
        <v>36</v>
      </c>
      <c r="J4227" s="10">
        <v>33</v>
      </c>
      <c r="K4227" s="10">
        <v>48</v>
      </c>
      <c r="L4227" s="10">
        <v>1</v>
      </c>
      <c r="M4227" s="10" t="s">
        <v>45</v>
      </c>
      <c r="O4227" s="12">
        <v>41480</v>
      </c>
      <c r="P4227" s="4" t="s">
        <v>8079</v>
      </c>
      <c r="Q4227" s="10" t="s">
        <v>25</v>
      </c>
      <c r="R4227" s="10" t="s">
        <v>8087</v>
      </c>
      <c r="S4227" s="10" t="s">
        <v>26</v>
      </c>
    </row>
    <row r="4228" spans="1:19" ht="15" hidden="1" customHeight="1" x14ac:dyDescent="0.25">
      <c r="A4228" s="10">
        <v>684724</v>
      </c>
      <c r="B4228" s="10" t="s">
        <v>6300</v>
      </c>
      <c r="C4228" s="10"/>
      <c r="D4228" s="10"/>
      <c r="E4228" s="10"/>
      <c r="F4228" s="10" t="s">
        <v>6322</v>
      </c>
      <c r="G4228" s="11">
        <v>1157</v>
      </c>
      <c r="H4228" s="13"/>
      <c r="I4228" s="10">
        <v>14.5</v>
      </c>
      <c r="J4228" s="10" t="s">
        <v>6323</v>
      </c>
      <c r="K4228" s="47"/>
      <c r="L4228" s="47"/>
      <c r="M4228" s="10" t="s">
        <v>45</v>
      </c>
      <c r="N4228" s="10"/>
      <c r="O4228" s="12">
        <v>41449</v>
      </c>
      <c r="P4228" s="4" t="s">
        <v>8078</v>
      </c>
      <c r="Q4228" s="10" t="s">
        <v>103</v>
      </c>
      <c r="R4228" s="10" t="s">
        <v>8088</v>
      </c>
      <c r="S4228" s="13" t="s">
        <v>20</v>
      </c>
    </row>
    <row r="4229" spans="1:19" ht="15" hidden="1" customHeight="1" x14ac:dyDescent="0.25">
      <c r="A4229" s="10">
        <v>646720</v>
      </c>
      <c r="B4229" s="10" t="s">
        <v>64</v>
      </c>
      <c r="C4229" s="10"/>
      <c r="D4229" s="10" t="s">
        <v>8558</v>
      </c>
      <c r="E4229" s="10"/>
      <c r="F4229" s="10" t="s">
        <v>2774</v>
      </c>
      <c r="G4229" s="11">
        <v>2670</v>
      </c>
      <c r="H4229" s="13"/>
      <c r="I4229" s="10" t="s">
        <v>453</v>
      </c>
      <c r="J4229" s="10">
        <v>12</v>
      </c>
      <c r="K4229" s="10" t="s">
        <v>2775</v>
      </c>
      <c r="L4229" s="47"/>
      <c r="M4229" s="10" t="s">
        <v>18</v>
      </c>
      <c r="N4229" s="10">
        <v>765975</v>
      </c>
      <c r="O4229" s="12">
        <v>41283</v>
      </c>
      <c r="P4229" s="4" t="s">
        <v>8073</v>
      </c>
      <c r="Q4229" s="10" t="s">
        <v>31</v>
      </c>
      <c r="R4229" s="47" t="s">
        <v>8087</v>
      </c>
      <c r="S4229" s="13" t="s">
        <v>20</v>
      </c>
    </row>
    <row r="4230" spans="1:19" ht="15" hidden="1" customHeight="1" x14ac:dyDescent="0.25">
      <c r="A4230" s="47">
        <v>706717</v>
      </c>
      <c r="B4230" s="47" t="s">
        <v>1197</v>
      </c>
      <c r="C4230" s="47"/>
      <c r="D4230" s="10" t="s">
        <v>8556</v>
      </c>
      <c r="E4230" s="47"/>
      <c r="F4230" s="47" t="s">
        <v>7741</v>
      </c>
      <c r="G4230" s="47">
        <v>2689.2</v>
      </c>
      <c r="H4230" s="13"/>
      <c r="I4230" s="47" t="s">
        <v>7742</v>
      </c>
      <c r="J4230" s="47" t="s">
        <v>7743</v>
      </c>
      <c r="K4230" s="47"/>
      <c r="L4230" s="47"/>
      <c r="M4230" s="47" t="s">
        <v>18</v>
      </c>
      <c r="N4230" s="47">
        <v>893709</v>
      </c>
      <c r="O4230" s="48">
        <v>41529</v>
      </c>
      <c r="P4230" s="50" t="s">
        <v>8081</v>
      </c>
      <c r="Q4230" s="47" t="s">
        <v>3717</v>
      </c>
      <c r="R4230" s="47" t="s">
        <v>8087</v>
      </c>
      <c r="S4230" s="13" t="s">
        <v>20</v>
      </c>
    </row>
    <row r="4231" spans="1:19" ht="15" hidden="1" customHeight="1" x14ac:dyDescent="0.25">
      <c r="A4231" s="10">
        <v>665819</v>
      </c>
      <c r="B4231" s="10" t="s">
        <v>27</v>
      </c>
      <c r="C4231" s="10"/>
      <c r="D4231" s="10" t="s">
        <v>8556</v>
      </c>
      <c r="E4231" s="10"/>
      <c r="F4231" s="10" t="s">
        <v>28</v>
      </c>
      <c r="G4231" s="11">
        <v>2760.08</v>
      </c>
      <c r="H4231" s="13"/>
      <c r="I4231" s="10">
        <v>4</v>
      </c>
      <c r="J4231" s="47"/>
      <c r="K4231" s="10">
        <v>4</v>
      </c>
      <c r="L4231" s="10">
        <v>4</v>
      </c>
      <c r="M4231" s="10" t="s">
        <v>18</v>
      </c>
      <c r="N4231" s="10">
        <v>804108</v>
      </c>
      <c r="O4231" s="12">
        <v>41360</v>
      </c>
      <c r="P4231" s="4" t="s">
        <v>8075</v>
      </c>
      <c r="Q4231" s="10" t="s">
        <v>23</v>
      </c>
      <c r="R4231" s="47" t="s">
        <v>8087</v>
      </c>
      <c r="S4231" s="13" t="s">
        <v>20</v>
      </c>
    </row>
    <row r="4232" spans="1:19" ht="15" hidden="1" customHeight="1" x14ac:dyDescent="0.25">
      <c r="A4232" s="10">
        <v>640045</v>
      </c>
      <c r="B4232" s="10" t="s">
        <v>64</v>
      </c>
      <c r="C4232" s="10"/>
      <c r="D4232" s="10" t="s">
        <v>8574</v>
      </c>
      <c r="E4232" s="10"/>
      <c r="F4232" s="10" t="s">
        <v>347</v>
      </c>
      <c r="G4232" s="11">
        <v>2764.9</v>
      </c>
      <c r="H4232" s="13"/>
      <c r="I4232" s="10" t="s">
        <v>348</v>
      </c>
      <c r="J4232" s="10" t="s">
        <v>349</v>
      </c>
      <c r="K4232" s="47"/>
      <c r="L4232" s="47"/>
      <c r="M4232" s="10" t="s">
        <v>18</v>
      </c>
      <c r="N4232" s="10">
        <v>752801</v>
      </c>
      <c r="O4232" s="12">
        <v>41248</v>
      </c>
      <c r="P4232" s="4" t="s">
        <v>8072</v>
      </c>
      <c r="Q4232" s="10" t="s">
        <v>49</v>
      </c>
      <c r="R4232" s="47" t="s">
        <v>8087</v>
      </c>
      <c r="S4232" s="13" t="s">
        <v>20</v>
      </c>
    </row>
    <row r="4233" spans="1:19" ht="15" hidden="1" customHeight="1" x14ac:dyDescent="0.25">
      <c r="A4233" s="10">
        <v>677712</v>
      </c>
      <c r="B4233" s="10" t="s">
        <v>937</v>
      </c>
      <c r="C4233" s="10"/>
      <c r="D4233" s="10" t="s">
        <v>8556</v>
      </c>
      <c r="E4233" s="10"/>
      <c r="F4233" s="10" t="s">
        <v>5434</v>
      </c>
      <c r="G4233" s="11">
        <v>2773.8</v>
      </c>
      <c r="H4233" s="13"/>
      <c r="I4233" s="10">
        <v>3.75</v>
      </c>
      <c r="J4233" s="47"/>
      <c r="K4233" s="10">
        <v>4.75</v>
      </c>
      <c r="L4233" s="10">
        <v>2</v>
      </c>
      <c r="M4233" s="10" t="s">
        <v>18</v>
      </c>
      <c r="N4233" s="10">
        <v>829437</v>
      </c>
      <c r="O4233" s="12">
        <v>41408</v>
      </c>
      <c r="P4233" s="4" t="s">
        <v>8077</v>
      </c>
      <c r="Q4233" s="10" t="s">
        <v>37</v>
      </c>
      <c r="R4233" s="47" t="s">
        <v>8087</v>
      </c>
      <c r="S4233" s="13" t="s">
        <v>20</v>
      </c>
    </row>
    <row r="4234" spans="1:19" ht="15" hidden="1" customHeight="1" x14ac:dyDescent="0.25">
      <c r="A4234" s="10">
        <v>688113</v>
      </c>
      <c r="B4234" s="10" t="s">
        <v>429</v>
      </c>
      <c r="C4234" s="10"/>
      <c r="D4234" s="10"/>
      <c r="E4234" s="10"/>
      <c r="F4234" s="10" t="s">
        <v>6324</v>
      </c>
      <c r="G4234" s="11">
        <v>2175.5</v>
      </c>
      <c r="H4234" s="13"/>
      <c r="I4234" s="10" t="s">
        <v>168</v>
      </c>
      <c r="J4234" s="10" t="s">
        <v>1068</v>
      </c>
      <c r="K4234" s="47"/>
      <c r="L4234" s="47"/>
      <c r="M4234" s="10" t="s">
        <v>45</v>
      </c>
      <c r="N4234" s="10"/>
      <c r="O4234" s="12">
        <v>41449</v>
      </c>
      <c r="P4234" s="4" t="s">
        <v>8078</v>
      </c>
      <c r="Q4234" s="10" t="s">
        <v>42</v>
      </c>
      <c r="R4234" s="10" t="s">
        <v>8088</v>
      </c>
      <c r="S4234" s="13" t="s">
        <v>20</v>
      </c>
    </row>
    <row r="4235" spans="1:19" ht="15" hidden="1" customHeight="1" x14ac:dyDescent="0.25">
      <c r="A4235" s="10">
        <v>688153</v>
      </c>
      <c r="B4235" s="10" t="s">
        <v>6325</v>
      </c>
      <c r="C4235" s="10"/>
      <c r="D4235" s="10"/>
      <c r="E4235" s="10"/>
      <c r="F4235" s="10" t="s">
        <v>6326</v>
      </c>
      <c r="G4235" s="11">
        <v>10020</v>
      </c>
      <c r="H4235" s="13"/>
      <c r="I4235" s="10">
        <v>12</v>
      </c>
      <c r="J4235" s="10" t="s">
        <v>6327</v>
      </c>
      <c r="K4235" s="47"/>
      <c r="L4235" s="47"/>
      <c r="M4235" s="10" t="s">
        <v>45</v>
      </c>
      <c r="N4235" s="10"/>
      <c r="O4235" s="12">
        <v>41449</v>
      </c>
      <c r="P4235" s="4" t="s">
        <v>8078</v>
      </c>
      <c r="Q4235" s="10" t="s">
        <v>269</v>
      </c>
      <c r="R4235" s="10" t="s">
        <v>8088</v>
      </c>
      <c r="S4235" s="13" t="s">
        <v>20</v>
      </c>
    </row>
    <row r="4236" spans="1:19" s="10" customFormat="1" ht="15" hidden="1" customHeight="1" x14ac:dyDescent="0.25">
      <c r="A4236" s="10">
        <v>653240</v>
      </c>
      <c r="B4236" s="10" t="s">
        <v>215</v>
      </c>
      <c r="C4236" s="76" t="s">
        <v>8323</v>
      </c>
      <c r="D4236" s="76"/>
      <c r="E4236" s="76"/>
      <c r="F4236" s="10" t="s">
        <v>216</v>
      </c>
      <c r="G4236" s="11">
        <v>1544.76</v>
      </c>
      <c r="I4236" s="10">
        <v>38</v>
      </c>
      <c r="J4236" s="10">
        <v>0</v>
      </c>
      <c r="K4236" s="10">
        <v>64</v>
      </c>
      <c r="L4236" s="10">
        <v>4</v>
      </c>
      <c r="M4236" s="10" t="s">
        <v>45</v>
      </c>
      <c r="O4236" s="12">
        <v>41324</v>
      </c>
      <c r="P4236" s="4" t="s">
        <v>8074</v>
      </c>
      <c r="Q4236" s="10" t="s">
        <v>42</v>
      </c>
      <c r="R4236" s="10" t="s">
        <v>8087</v>
      </c>
      <c r="S4236" s="10" t="s">
        <v>26</v>
      </c>
    </row>
    <row r="4237" spans="1:19" ht="15" hidden="1" customHeight="1" x14ac:dyDescent="0.25">
      <c r="A4237" s="10">
        <v>688272</v>
      </c>
      <c r="B4237" s="10" t="s">
        <v>130</v>
      </c>
      <c r="C4237" s="10"/>
      <c r="D4237" s="10"/>
      <c r="E4237" s="10"/>
      <c r="F4237" s="10" t="s">
        <v>6328</v>
      </c>
      <c r="G4237" s="11">
        <v>8335.5</v>
      </c>
      <c r="H4237" s="13"/>
      <c r="I4237" s="10" t="s">
        <v>6329</v>
      </c>
      <c r="J4237" s="10" t="s">
        <v>6330</v>
      </c>
      <c r="K4237" s="47"/>
      <c r="L4237" s="47"/>
      <c r="M4237" s="10" t="s">
        <v>45</v>
      </c>
      <c r="N4237" s="10"/>
      <c r="O4237" s="12">
        <v>41449</v>
      </c>
      <c r="P4237" s="4" t="s">
        <v>8078</v>
      </c>
      <c r="Q4237" s="10" t="s">
        <v>5913</v>
      </c>
      <c r="R4237" s="10" t="s">
        <v>8088</v>
      </c>
      <c r="S4237" s="13" t="s">
        <v>20</v>
      </c>
    </row>
    <row r="4238" spans="1:19" s="10" customFormat="1" ht="15" hidden="1" customHeight="1" x14ac:dyDescent="0.25">
      <c r="A4238" s="10">
        <v>681008</v>
      </c>
      <c r="B4238" s="10" t="s">
        <v>2437</v>
      </c>
      <c r="C4238" s="76" t="s">
        <v>8324</v>
      </c>
      <c r="D4238" s="76"/>
      <c r="E4238" s="76"/>
      <c r="F4238" s="10" t="s">
        <v>5616</v>
      </c>
      <c r="G4238" s="11">
        <v>354.6</v>
      </c>
      <c r="I4238" s="10">
        <v>10</v>
      </c>
      <c r="K4238" s="10">
        <v>10</v>
      </c>
      <c r="L4238" s="10">
        <v>7.5</v>
      </c>
      <c r="M4238" s="10" t="s">
        <v>18</v>
      </c>
      <c r="N4238" s="10">
        <v>834844</v>
      </c>
      <c r="O4238" s="12">
        <v>41417</v>
      </c>
      <c r="P4238" s="4" t="s">
        <v>8077</v>
      </c>
      <c r="Q4238" s="10" t="s">
        <v>29</v>
      </c>
      <c r="R4238" s="10" t="s">
        <v>8088</v>
      </c>
      <c r="S4238" s="10" t="s">
        <v>26</v>
      </c>
    </row>
    <row r="4239" spans="1:19" s="10" customFormat="1" ht="15" hidden="1" customHeight="1" x14ac:dyDescent="0.25">
      <c r="A4239" s="10">
        <v>651712</v>
      </c>
      <c r="B4239" s="10" t="s">
        <v>1281</v>
      </c>
      <c r="C4239" s="76" t="s">
        <v>8324</v>
      </c>
      <c r="D4239" s="76"/>
      <c r="E4239" s="76"/>
      <c r="F4239" s="10" t="s">
        <v>3275</v>
      </c>
      <c r="G4239" s="11">
        <v>533.14</v>
      </c>
      <c r="I4239" s="10">
        <v>14</v>
      </c>
      <c r="J4239" s="10">
        <v>0</v>
      </c>
      <c r="K4239" s="10">
        <v>32</v>
      </c>
      <c r="L4239" s="10">
        <v>3</v>
      </c>
      <c r="M4239" s="10" t="s">
        <v>18</v>
      </c>
      <c r="N4239" s="10">
        <v>777533</v>
      </c>
      <c r="O4239" s="12">
        <v>41306</v>
      </c>
      <c r="P4239" s="4" t="s">
        <v>8074</v>
      </c>
      <c r="Q4239" s="10" t="s">
        <v>103</v>
      </c>
      <c r="R4239" s="10" t="s">
        <v>8088</v>
      </c>
      <c r="S4239" s="10" t="s">
        <v>26</v>
      </c>
    </row>
    <row r="4240" spans="1:19" s="10" customFormat="1" ht="15" hidden="1" customHeight="1" x14ac:dyDescent="0.25">
      <c r="A4240" s="10">
        <v>710069</v>
      </c>
      <c r="B4240" s="10" t="s">
        <v>249</v>
      </c>
      <c r="C4240" s="76" t="s">
        <v>8324</v>
      </c>
      <c r="D4240" s="76"/>
      <c r="E4240" s="76"/>
      <c r="F4240" s="10" t="s">
        <v>8064</v>
      </c>
      <c r="G4240" s="10">
        <v>536.36</v>
      </c>
      <c r="I4240" s="10">
        <v>16</v>
      </c>
      <c r="J4240" s="10">
        <v>12</v>
      </c>
      <c r="K4240" s="10">
        <v>30</v>
      </c>
      <c r="L4240" s="10">
        <v>2</v>
      </c>
      <c r="M4240" s="10" t="s">
        <v>18</v>
      </c>
      <c r="N4240" s="10">
        <v>901432</v>
      </c>
      <c r="O4240" s="12">
        <v>41544</v>
      </c>
      <c r="P4240" s="4" t="s">
        <v>8081</v>
      </c>
      <c r="Q4240" s="10" t="s">
        <v>31</v>
      </c>
      <c r="R4240" s="10" t="s">
        <v>8088</v>
      </c>
      <c r="S4240" s="10" t="s">
        <v>26</v>
      </c>
    </row>
    <row r="4241" spans="1:19" ht="15" hidden="1" customHeight="1" x14ac:dyDescent="0.25">
      <c r="A4241" s="10">
        <v>688404</v>
      </c>
      <c r="B4241" s="10" t="s">
        <v>388</v>
      </c>
      <c r="C4241" s="10"/>
      <c r="D4241" s="10"/>
      <c r="E4241" s="10"/>
      <c r="F4241" s="10" t="s">
        <v>6333</v>
      </c>
      <c r="G4241" s="11">
        <v>791</v>
      </c>
      <c r="H4241" s="13"/>
      <c r="I4241" s="10">
        <v>5.3125</v>
      </c>
      <c r="J4241" s="10" t="s">
        <v>6334</v>
      </c>
      <c r="K4241" s="47"/>
      <c r="L4241" s="47"/>
      <c r="M4241" s="10" t="s">
        <v>45</v>
      </c>
      <c r="N4241" s="10"/>
      <c r="O4241" s="12">
        <v>41449</v>
      </c>
      <c r="P4241" s="4" t="s">
        <v>8078</v>
      </c>
      <c r="Q4241" s="10" t="s">
        <v>39</v>
      </c>
      <c r="R4241" s="10" t="s">
        <v>8088</v>
      </c>
      <c r="S4241" s="13" t="s">
        <v>20</v>
      </c>
    </row>
    <row r="4242" spans="1:19" s="10" customFormat="1" ht="15" hidden="1" customHeight="1" x14ac:dyDescent="0.25">
      <c r="A4242" s="10">
        <v>710188</v>
      </c>
      <c r="B4242" s="10" t="s">
        <v>249</v>
      </c>
      <c r="C4242" s="76" t="s">
        <v>8324</v>
      </c>
      <c r="D4242" s="76"/>
      <c r="E4242" s="76"/>
      <c r="F4242" s="10" t="s">
        <v>8066</v>
      </c>
      <c r="G4242" s="10">
        <v>536.36</v>
      </c>
      <c r="I4242" s="10">
        <v>16</v>
      </c>
      <c r="J4242" s="10">
        <v>12</v>
      </c>
      <c r="K4242" s="10">
        <v>30</v>
      </c>
      <c r="L4242" s="10">
        <v>2</v>
      </c>
      <c r="M4242" s="10" t="s">
        <v>18</v>
      </c>
      <c r="N4242" s="10">
        <v>901798</v>
      </c>
      <c r="O4242" s="12">
        <v>41544</v>
      </c>
      <c r="P4242" s="4" t="s">
        <v>8081</v>
      </c>
      <c r="Q4242" s="10" t="s">
        <v>31</v>
      </c>
      <c r="R4242" s="10" t="s">
        <v>8088</v>
      </c>
      <c r="S4242" s="10" t="s">
        <v>26</v>
      </c>
    </row>
    <row r="4243" spans="1:19" s="10" customFormat="1" ht="15" hidden="1" customHeight="1" x14ac:dyDescent="0.25">
      <c r="A4243" s="10">
        <v>671830</v>
      </c>
      <c r="B4243" s="10" t="s">
        <v>4924</v>
      </c>
      <c r="C4243" s="76" t="s">
        <v>8324</v>
      </c>
      <c r="D4243" s="76"/>
      <c r="E4243" s="76"/>
      <c r="F4243" s="10" t="s">
        <v>4925</v>
      </c>
      <c r="G4243" s="11">
        <v>344.65</v>
      </c>
      <c r="I4243" s="10">
        <v>24</v>
      </c>
      <c r="J4243" s="10">
        <v>12</v>
      </c>
      <c r="K4243" s="10">
        <v>36</v>
      </c>
      <c r="L4243" s="10">
        <v>1.5</v>
      </c>
      <c r="M4243" s="10" t="s">
        <v>18</v>
      </c>
      <c r="N4243" s="10">
        <v>815354</v>
      </c>
      <c r="O4243" s="12">
        <v>41381</v>
      </c>
      <c r="P4243" s="4" t="s">
        <v>8076</v>
      </c>
      <c r="Q4243" s="10" t="s">
        <v>42</v>
      </c>
      <c r="R4243" s="10" t="s">
        <v>8088</v>
      </c>
      <c r="S4243" s="10" t="s">
        <v>26</v>
      </c>
    </row>
    <row r="4244" spans="1:19" s="10" customFormat="1" ht="15" hidden="1" customHeight="1" x14ac:dyDescent="0.25">
      <c r="A4244" s="10">
        <v>649628</v>
      </c>
      <c r="B4244" s="10" t="s">
        <v>3024</v>
      </c>
      <c r="C4244" s="76" t="s">
        <v>8324</v>
      </c>
      <c r="D4244" s="76"/>
      <c r="E4244" s="76"/>
      <c r="F4244" s="10" t="s">
        <v>3025</v>
      </c>
      <c r="G4244" s="11">
        <v>574.78</v>
      </c>
      <c r="I4244" s="10">
        <v>24</v>
      </c>
      <c r="K4244" s="10">
        <v>84</v>
      </c>
      <c r="L4244" s="10">
        <v>3</v>
      </c>
      <c r="M4244" s="10" t="s">
        <v>18</v>
      </c>
      <c r="N4244" s="10">
        <v>771791</v>
      </c>
      <c r="O4244" s="12">
        <v>41295</v>
      </c>
      <c r="P4244" s="4" t="s">
        <v>8073</v>
      </c>
      <c r="Q4244" s="10" t="s">
        <v>42</v>
      </c>
      <c r="R4244" s="10" t="s">
        <v>8088</v>
      </c>
      <c r="S4244" s="10" t="s">
        <v>26</v>
      </c>
    </row>
    <row r="4245" spans="1:19" ht="15" hidden="1" customHeight="1" x14ac:dyDescent="0.25">
      <c r="A4245" s="10">
        <v>688433</v>
      </c>
      <c r="B4245" s="10" t="s">
        <v>2885</v>
      </c>
      <c r="C4245" s="10"/>
      <c r="D4245" s="10"/>
      <c r="E4245" s="10"/>
      <c r="F4245" s="10" t="s">
        <v>6336</v>
      </c>
      <c r="G4245" s="11">
        <v>14365</v>
      </c>
      <c r="H4245" s="13"/>
      <c r="I4245" s="10" t="s">
        <v>5569</v>
      </c>
      <c r="J4245" s="10">
        <v>24</v>
      </c>
      <c r="K4245" s="10" t="s">
        <v>3661</v>
      </c>
      <c r="L4245" s="47"/>
      <c r="M4245" s="10" t="s">
        <v>45</v>
      </c>
      <c r="N4245" s="10"/>
      <c r="O4245" s="12">
        <v>41449</v>
      </c>
      <c r="P4245" s="4" t="s">
        <v>8078</v>
      </c>
      <c r="Q4245" s="10" t="s">
        <v>31</v>
      </c>
      <c r="R4245" s="10" t="s">
        <v>8088</v>
      </c>
      <c r="S4245" s="13" t="s">
        <v>20</v>
      </c>
    </row>
    <row r="4246" spans="1:19" s="10" customFormat="1" ht="15" hidden="1" customHeight="1" x14ac:dyDescent="0.25">
      <c r="A4246" s="10">
        <v>701960</v>
      </c>
      <c r="B4246" s="10" t="s">
        <v>7610</v>
      </c>
      <c r="C4246" s="76" t="s">
        <v>8324</v>
      </c>
      <c r="D4246" s="76"/>
      <c r="E4246" s="76"/>
      <c r="F4246" s="10" t="s">
        <v>7611</v>
      </c>
      <c r="G4246" s="10">
        <v>341.04</v>
      </c>
      <c r="I4246" s="10">
        <v>30</v>
      </c>
      <c r="K4246" s="10">
        <v>84</v>
      </c>
      <c r="L4246" s="10">
        <v>1.5</v>
      </c>
      <c r="M4246" s="10" t="s">
        <v>18</v>
      </c>
      <c r="N4246" s="10">
        <v>882944</v>
      </c>
      <c r="O4246" s="12">
        <v>41508</v>
      </c>
      <c r="P4246" s="4" t="s">
        <v>8080</v>
      </c>
      <c r="Q4246" s="10" t="s">
        <v>3717</v>
      </c>
      <c r="R4246" s="10" t="s">
        <v>8088</v>
      </c>
      <c r="S4246" s="10" t="s">
        <v>26</v>
      </c>
    </row>
    <row r="4247" spans="1:19" s="10" customFormat="1" ht="15" hidden="1" customHeight="1" x14ac:dyDescent="0.25">
      <c r="A4247" s="10">
        <v>699917</v>
      </c>
      <c r="B4247" s="10" t="s">
        <v>260</v>
      </c>
      <c r="C4247" s="76" t="s">
        <v>8324</v>
      </c>
      <c r="D4247" s="76"/>
      <c r="E4247" s="76"/>
      <c r="F4247" s="10" t="s">
        <v>7432</v>
      </c>
      <c r="G4247" s="10">
        <v>3984.01</v>
      </c>
      <c r="I4247" s="10">
        <v>44</v>
      </c>
      <c r="J4247" s="10">
        <v>42</v>
      </c>
      <c r="K4247" s="10">
        <v>72</v>
      </c>
      <c r="L4247" s="10">
        <v>3.5</v>
      </c>
      <c r="M4247" s="10" t="s">
        <v>18</v>
      </c>
      <c r="N4247" s="10">
        <v>878125</v>
      </c>
      <c r="O4247" s="12">
        <v>41500</v>
      </c>
      <c r="P4247" s="4" t="s">
        <v>8080</v>
      </c>
      <c r="Q4247" s="10" t="s">
        <v>23</v>
      </c>
      <c r="R4247" s="10" t="s">
        <v>8088</v>
      </c>
      <c r="S4247" s="10" t="s">
        <v>26</v>
      </c>
    </row>
    <row r="4248" spans="1:19" s="10" customFormat="1" ht="15" hidden="1" customHeight="1" x14ac:dyDescent="0.25">
      <c r="A4248" s="10">
        <v>689249</v>
      </c>
      <c r="B4248" s="10" t="s">
        <v>407</v>
      </c>
      <c r="C4248" s="76" t="s">
        <v>8324</v>
      </c>
      <c r="D4248" s="76"/>
      <c r="E4248" s="76"/>
      <c r="F4248" s="10" t="s">
        <v>6408</v>
      </c>
      <c r="G4248" s="11">
        <v>1419.82</v>
      </c>
      <c r="I4248" s="10">
        <v>50</v>
      </c>
      <c r="J4248" s="10">
        <v>30</v>
      </c>
      <c r="K4248" s="10">
        <v>48</v>
      </c>
      <c r="L4248" s="10">
        <v>2</v>
      </c>
      <c r="M4248" s="10" t="s">
        <v>18</v>
      </c>
      <c r="N4248" s="10">
        <v>852911</v>
      </c>
      <c r="O4248" s="12">
        <v>41451</v>
      </c>
      <c r="P4248" s="4" t="s">
        <v>8078</v>
      </c>
      <c r="Q4248" s="10" t="s">
        <v>39</v>
      </c>
      <c r="R4248" s="10" t="s">
        <v>8088</v>
      </c>
      <c r="S4248" s="10" t="s">
        <v>26</v>
      </c>
    </row>
    <row r="4249" spans="1:19" ht="15" hidden="1" customHeight="1" x14ac:dyDescent="0.25">
      <c r="A4249" s="10">
        <v>688533</v>
      </c>
      <c r="B4249" s="10" t="s">
        <v>6338</v>
      </c>
      <c r="C4249" s="10"/>
      <c r="D4249" s="10"/>
      <c r="E4249" s="10"/>
      <c r="F4249" s="10" t="s">
        <v>6339</v>
      </c>
      <c r="G4249" s="11">
        <v>7198.2</v>
      </c>
      <c r="H4249" s="13"/>
      <c r="I4249" s="10" t="s">
        <v>143</v>
      </c>
      <c r="J4249" s="10">
        <v>12</v>
      </c>
      <c r="K4249" s="10" t="s">
        <v>6340</v>
      </c>
      <c r="L4249" s="47"/>
      <c r="M4249" s="10" t="s">
        <v>45</v>
      </c>
      <c r="N4249" s="10"/>
      <c r="O4249" s="12">
        <v>41449</v>
      </c>
      <c r="P4249" s="4" t="s">
        <v>8078</v>
      </c>
      <c r="Q4249" s="10" t="s">
        <v>31</v>
      </c>
      <c r="R4249" s="10" t="s">
        <v>8088</v>
      </c>
      <c r="S4249" s="13" t="s">
        <v>20</v>
      </c>
    </row>
    <row r="4250" spans="1:19" s="10" customFormat="1" ht="15" hidden="1" customHeight="1" x14ac:dyDescent="0.25">
      <c r="A4250" s="10">
        <v>689289</v>
      </c>
      <c r="B4250" s="10" t="s">
        <v>407</v>
      </c>
      <c r="C4250" s="76" t="s">
        <v>8324</v>
      </c>
      <c r="D4250" s="76"/>
      <c r="E4250" s="76"/>
      <c r="F4250" s="10" t="s">
        <v>6408</v>
      </c>
      <c r="G4250" s="11">
        <v>1419.82</v>
      </c>
      <c r="I4250" s="10">
        <v>50</v>
      </c>
      <c r="J4250" s="10">
        <v>30</v>
      </c>
      <c r="K4250" s="10">
        <v>48</v>
      </c>
      <c r="L4250" s="10">
        <v>2</v>
      </c>
      <c r="M4250" s="10" t="s">
        <v>18</v>
      </c>
      <c r="N4250" s="10">
        <v>852971</v>
      </c>
      <c r="O4250" s="12">
        <v>41451</v>
      </c>
      <c r="P4250" s="4" t="s">
        <v>8078</v>
      </c>
      <c r="Q4250" s="10" t="s">
        <v>39</v>
      </c>
      <c r="R4250" s="10" t="s">
        <v>8088</v>
      </c>
      <c r="S4250" s="10" t="s">
        <v>26</v>
      </c>
    </row>
    <row r="4251" spans="1:19" ht="15" hidden="1" customHeight="1" x14ac:dyDescent="0.25">
      <c r="A4251" s="10">
        <v>688607</v>
      </c>
      <c r="B4251" s="10" t="s">
        <v>6338</v>
      </c>
      <c r="C4251" s="10"/>
      <c r="D4251" s="10"/>
      <c r="E4251" s="10"/>
      <c r="F4251" s="10" t="s">
        <v>6341</v>
      </c>
      <c r="G4251" s="11">
        <v>5980.5</v>
      </c>
      <c r="H4251" s="13"/>
      <c r="I4251" s="10" t="s">
        <v>73</v>
      </c>
      <c r="J4251" s="10">
        <v>20</v>
      </c>
      <c r="K4251" s="10">
        <v>2</v>
      </c>
      <c r="L4251" s="47"/>
      <c r="M4251" s="10" t="s">
        <v>45</v>
      </c>
      <c r="N4251" s="10"/>
      <c r="O4251" s="12">
        <v>41449</v>
      </c>
      <c r="P4251" s="4" t="s">
        <v>8078</v>
      </c>
      <c r="Q4251" s="10" t="s">
        <v>31</v>
      </c>
      <c r="R4251" s="10" t="s">
        <v>8088</v>
      </c>
      <c r="S4251" s="13" t="s">
        <v>20</v>
      </c>
    </row>
    <row r="4252" spans="1:19" ht="15" hidden="1" customHeight="1" x14ac:dyDescent="0.25">
      <c r="A4252" s="10">
        <v>688609</v>
      </c>
      <c r="B4252" s="10" t="s">
        <v>6338</v>
      </c>
      <c r="C4252" s="10"/>
      <c r="D4252" s="10"/>
      <c r="E4252" s="10"/>
      <c r="F4252" s="10" t="s">
        <v>6342</v>
      </c>
      <c r="G4252" s="11">
        <v>8778.6</v>
      </c>
      <c r="H4252" s="13"/>
      <c r="I4252" s="10" t="s">
        <v>205</v>
      </c>
      <c r="J4252" s="10">
        <v>24</v>
      </c>
      <c r="K4252" s="10">
        <v>2</v>
      </c>
      <c r="L4252" s="47"/>
      <c r="M4252" s="10" t="s">
        <v>45</v>
      </c>
      <c r="N4252" s="10"/>
      <c r="O4252" s="12">
        <v>41449</v>
      </c>
      <c r="P4252" s="4" t="s">
        <v>8078</v>
      </c>
      <c r="Q4252" s="10" t="s">
        <v>31</v>
      </c>
      <c r="R4252" s="10" t="s">
        <v>8088</v>
      </c>
      <c r="S4252" s="13" t="s">
        <v>20</v>
      </c>
    </row>
    <row r="4253" spans="1:19" ht="15" hidden="1" customHeight="1" x14ac:dyDescent="0.25">
      <c r="A4253" s="10">
        <v>688618</v>
      </c>
      <c r="B4253" s="10" t="s">
        <v>6338</v>
      </c>
      <c r="C4253" s="10"/>
      <c r="D4253" s="10"/>
      <c r="E4253" s="10"/>
      <c r="F4253" s="10" t="s">
        <v>6343</v>
      </c>
      <c r="G4253" s="11">
        <v>1532.1</v>
      </c>
      <c r="H4253" s="13"/>
      <c r="I4253" s="10" t="s">
        <v>681</v>
      </c>
      <c r="J4253" s="10">
        <v>24</v>
      </c>
      <c r="K4253" s="10" t="s">
        <v>6344</v>
      </c>
      <c r="L4253" s="47"/>
      <c r="M4253" s="10" t="s">
        <v>45</v>
      </c>
      <c r="N4253" s="10"/>
      <c r="O4253" s="12">
        <v>41449</v>
      </c>
      <c r="P4253" s="4" t="s">
        <v>8078</v>
      </c>
      <c r="Q4253" s="10" t="s">
        <v>31</v>
      </c>
      <c r="R4253" s="10" t="s">
        <v>8088</v>
      </c>
      <c r="S4253" s="13" t="s">
        <v>20</v>
      </c>
    </row>
    <row r="4254" spans="1:19" ht="15" hidden="1" customHeight="1" x14ac:dyDescent="0.25">
      <c r="A4254" s="10">
        <v>627301</v>
      </c>
      <c r="B4254" s="10" t="s">
        <v>228</v>
      </c>
      <c r="C4254" s="10"/>
      <c r="D4254" s="10"/>
      <c r="E4254" s="10"/>
      <c r="F4254" s="10" t="s">
        <v>1030</v>
      </c>
      <c r="G4254" s="11">
        <v>982</v>
      </c>
      <c r="H4254" s="13"/>
      <c r="I4254" s="10">
        <v>4</v>
      </c>
      <c r="J4254" s="47"/>
      <c r="K4254" s="10">
        <v>6</v>
      </c>
      <c r="L4254" s="10">
        <v>4</v>
      </c>
      <c r="M4254" s="10" t="s">
        <v>45</v>
      </c>
      <c r="N4254" s="10"/>
      <c r="O4254" s="12">
        <v>41201</v>
      </c>
      <c r="P4254" s="4" t="s">
        <v>8070</v>
      </c>
      <c r="Q4254" s="10" t="s">
        <v>103</v>
      </c>
      <c r="R4254" s="10" t="s">
        <v>8088</v>
      </c>
      <c r="S4254" s="13" t="s">
        <v>20</v>
      </c>
    </row>
    <row r="4255" spans="1:19" ht="15" hidden="1" customHeight="1" x14ac:dyDescent="0.25">
      <c r="A4255" s="10">
        <v>684771</v>
      </c>
      <c r="B4255" s="10" t="s">
        <v>2184</v>
      </c>
      <c r="C4255" s="10"/>
      <c r="D4255" s="10"/>
      <c r="E4255" s="10"/>
      <c r="F4255" s="10" t="s">
        <v>6346</v>
      </c>
      <c r="G4255" s="11">
        <v>4015</v>
      </c>
      <c r="H4255" s="13"/>
      <c r="I4255" s="10">
        <v>13.5</v>
      </c>
      <c r="J4255" s="10" t="s">
        <v>6347</v>
      </c>
      <c r="K4255" s="47"/>
      <c r="L4255" s="47"/>
      <c r="M4255" s="10" t="s">
        <v>45</v>
      </c>
      <c r="N4255" s="10"/>
      <c r="O4255" s="12">
        <v>41450</v>
      </c>
      <c r="P4255" s="4" t="s">
        <v>8078</v>
      </c>
      <c r="Q4255" s="10" t="s">
        <v>19</v>
      </c>
      <c r="R4255" s="10" t="s">
        <v>8088</v>
      </c>
      <c r="S4255" s="13" t="s">
        <v>20</v>
      </c>
    </row>
    <row r="4256" spans="1:19" ht="15" hidden="1" customHeight="1" x14ac:dyDescent="0.25">
      <c r="A4256" s="10">
        <v>684772</v>
      </c>
      <c r="B4256" s="10" t="s">
        <v>1510</v>
      </c>
      <c r="C4256" s="10"/>
      <c r="D4256" s="10"/>
      <c r="E4256" s="10"/>
      <c r="F4256" s="10" t="s">
        <v>6269</v>
      </c>
      <c r="G4256" s="11">
        <v>3786</v>
      </c>
      <c r="H4256" s="13"/>
      <c r="I4256" s="10">
        <v>14</v>
      </c>
      <c r="J4256" s="10" t="s">
        <v>6270</v>
      </c>
      <c r="K4256" s="47"/>
      <c r="L4256" s="47"/>
      <c r="M4256" s="10" t="s">
        <v>45</v>
      </c>
      <c r="N4256" s="10"/>
      <c r="O4256" s="12">
        <v>41450</v>
      </c>
      <c r="P4256" s="4" t="s">
        <v>8078</v>
      </c>
      <c r="Q4256" s="10" t="s">
        <v>52</v>
      </c>
      <c r="R4256" s="10" t="s">
        <v>8088</v>
      </c>
      <c r="S4256" s="13" t="s">
        <v>20</v>
      </c>
    </row>
    <row r="4257" spans="1:19" ht="15" hidden="1" customHeight="1" x14ac:dyDescent="0.25">
      <c r="A4257" s="10">
        <v>684777</v>
      </c>
      <c r="B4257" s="10" t="s">
        <v>1510</v>
      </c>
      <c r="C4257" s="10"/>
      <c r="D4257" s="10"/>
      <c r="E4257" s="10"/>
      <c r="F4257" s="10" t="s">
        <v>6348</v>
      </c>
      <c r="G4257" s="11">
        <v>3002</v>
      </c>
      <c r="H4257" s="13"/>
      <c r="I4257" s="10">
        <v>10</v>
      </c>
      <c r="J4257" s="10" t="s">
        <v>6349</v>
      </c>
      <c r="K4257" s="47"/>
      <c r="L4257" s="47"/>
      <c r="M4257" s="10" t="s">
        <v>45</v>
      </c>
      <c r="N4257" s="10"/>
      <c r="O4257" s="12">
        <v>41450</v>
      </c>
      <c r="P4257" s="4" t="s">
        <v>8078</v>
      </c>
      <c r="Q4257" s="10" t="s">
        <v>75</v>
      </c>
      <c r="R4257" s="10" t="s">
        <v>8088</v>
      </c>
      <c r="S4257" s="13" t="s">
        <v>20</v>
      </c>
    </row>
    <row r="4258" spans="1:19" ht="15" hidden="1" customHeight="1" x14ac:dyDescent="0.25">
      <c r="A4258" s="10">
        <v>684778</v>
      </c>
      <c r="B4258" s="10" t="s">
        <v>1510</v>
      </c>
      <c r="C4258" s="10"/>
      <c r="D4258" s="10"/>
      <c r="E4258" s="10"/>
      <c r="F4258" s="10" t="s">
        <v>6275</v>
      </c>
      <c r="G4258" s="11">
        <v>2328</v>
      </c>
      <c r="H4258" s="13"/>
      <c r="I4258" s="10">
        <v>7</v>
      </c>
      <c r="J4258" s="10" t="s">
        <v>6276</v>
      </c>
      <c r="K4258" s="47"/>
      <c r="L4258" s="47"/>
      <c r="M4258" s="10" t="s">
        <v>45</v>
      </c>
      <c r="N4258" s="10"/>
      <c r="O4258" s="12">
        <v>41450</v>
      </c>
      <c r="P4258" s="4" t="s">
        <v>8078</v>
      </c>
      <c r="Q4258" s="10" t="s">
        <v>52</v>
      </c>
      <c r="R4258" s="10" t="s">
        <v>8088</v>
      </c>
      <c r="S4258" s="13" t="s">
        <v>20</v>
      </c>
    </row>
    <row r="4259" spans="1:19" ht="15" hidden="1" customHeight="1" x14ac:dyDescent="0.25">
      <c r="A4259" s="10">
        <v>684786</v>
      </c>
      <c r="B4259" s="10" t="s">
        <v>1510</v>
      </c>
      <c r="C4259" s="10"/>
      <c r="D4259" s="10"/>
      <c r="E4259" s="10"/>
      <c r="F4259" s="10" t="s">
        <v>6271</v>
      </c>
      <c r="G4259" s="11">
        <v>1816</v>
      </c>
      <c r="H4259" s="13"/>
      <c r="I4259" s="10">
        <v>5</v>
      </c>
      <c r="J4259" s="10" t="s">
        <v>6272</v>
      </c>
      <c r="K4259" s="47"/>
      <c r="L4259" s="47"/>
      <c r="M4259" s="10" t="s">
        <v>45</v>
      </c>
      <c r="N4259" s="10"/>
      <c r="O4259" s="12">
        <v>41450</v>
      </c>
      <c r="P4259" s="4" t="s">
        <v>8078</v>
      </c>
      <c r="Q4259" s="10" t="s">
        <v>52</v>
      </c>
      <c r="R4259" s="10" t="s">
        <v>8088</v>
      </c>
      <c r="S4259" s="13" t="s">
        <v>20</v>
      </c>
    </row>
    <row r="4260" spans="1:19" ht="15" hidden="1" customHeight="1" x14ac:dyDescent="0.25">
      <c r="A4260" s="10">
        <v>684823</v>
      </c>
      <c r="B4260" s="10" t="s">
        <v>425</v>
      </c>
      <c r="C4260" s="10"/>
      <c r="D4260" s="10"/>
      <c r="E4260" s="10"/>
      <c r="F4260" s="10" t="s">
        <v>6350</v>
      </c>
      <c r="G4260" s="11">
        <v>0</v>
      </c>
      <c r="H4260" s="13"/>
      <c r="I4260" s="10">
        <v>30</v>
      </c>
      <c r="J4260" s="10">
        <v>40</v>
      </c>
      <c r="K4260" s="10">
        <v>4</v>
      </c>
      <c r="L4260" s="47"/>
      <c r="M4260" s="10" t="s">
        <v>45</v>
      </c>
      <c r="N4260" s="10"/>
      <c r="O4260" s="12">
        <v>41450</v>
      </c>
      <c r="P4260" s="4" t="s">
        <v>8078</v>
      </c>
      <c r="Q4260" s="10" t="s">
        <v>103</v>
      </c>
      <c r="R4260" s="10" t="s">
        <v>8088</v>
      </c>
      <c r="S4260" s="13" t="s">
        <v>20</v>
      </c>
    </row>
    <row r="4261" spans="1:19" s="10" customFormat="1" ht="15" hidden="1" customHeight="1" x14ac:dyDescent="0.25">
      <c r="A4261" s="10">
        <v>689264</v>
      </c>
      <c r="B4261" s="10" t="s">
        <v>407</v>
      </c>
      <c r="C4261" s="76" t="s">
        <v>8324</v>
      </c>
      <c r="D4261" s="76"/>
      <c r="E4261" s="76"/>
      <c r="F4261" s="10" t="s">
        <v>6409</v>
      </c>
      <c r="G4261" s="11">
        <v>1419.82</v>
      </c>
      <c r="I4261" s="10">
        <v>50</v>
      </c>
      <c r="J4261" s="10">
        <v>30</v>
      </c>
      <c r="K4261" s="10">
        <v>48</v>
      </c>
      <c r="L4261" s="10">
        <v>2</v>
      </c>
      <c r="M4261" s="10" t="s">
        <v>18</v>
      </c>
      <c r="N4261" s="10">
        <v>852960</v>
      </c>
      <c r="O4261" s="12">
        <v>41451</v>
      </c>
      <c r="P4261" s="4" t="s">
        <v>8078</v>
      </c>
      <c r="Q4261" s="10" t="s">
        <v>39</v>
      </c>
      <c r="R4261" s="10" t="s">
        <v>8088</v>
      </c>
      <c r="S4261" s="10" t="s">
        <v>26</v>
      </c>
    </row>
    <row r="4262" spans="1:19" ht="15" hidden="1" customHeight="1" x14ac:dyDescent="0.25">
      <c r="A4262" s="10">
        <v>684941</v>
      </c>
      <c r="B4262" s="10" t="s">
        <v>5885</v>
      </c>
      <c r="C4262" s="10"/>
      <c r="D4262" s="10"/>
      <c r="E4262" s="10"/>
      <c r="F4262" s="10" t="s">
        <v>6353</v>
      </c>
      <c r="G4262" s="11">
        <v>1818.5</v>
      </c>
      <c r="H4262" s="13"/>
      <c r="I4262" s="10">
        <v>9</v>
      </c>
      <c r="J4262" s="10" t="s">
        <v>6354</v>
      </c>
      <c r="K4262" s="47"/>
      <c r="L4262" s="47"/>
      <c r="M4262" s="10" t="s">
        <v>45</v>
      </c>
      <c r="N4262" s="10"/>
      <c r="O4262" s="12">
        <v>41450</v>
      </c>
      <c r="P4262" s="4" t="s">
        <v>8078</v>
      </c>
      <c r="Q4262" s="10" t="s">
        <v>71</v>
      </c>
      <c r="R4262" s="10" t="s">
        <v>8088</v>
      </c>
      <c r="S4262" s="13" t="s">
        <v>20</v>
      </c>
    </row>
    <row r="4263" spans="1:19" ht="15" hidden="1" customHeight="1" x14ac:dyDescent="0.25">
      <c r="A4263" s="10">
        <v>684991</v>
      </c>
      <c r="B4263" s="10" t="s">
        <v>1335</v>
      </c>
      <c r="C4263" s="10"/>
      <c r="D4263" s="10"/>
      <c r="E4263" s="10"/>
      <c r="F4263" s="10" t="s">
        <v>6355</v>
      </c>
      <c r="G4263" s="11">
        <v>3253.5</v>
      </c>
      <c r="H4263" s="13"/>
      <c r="I4263" s="10">
        <v>9.25</v>
      </c>
      <c r="J4263" s="10" t="s">
        <v>6356</v>
      </c>
      <c r="K4263" s="47"/>
      <c r="L4263" s="47"/>
      <c r="M4263" s="10" t="s">
        <v>45</v>
      </c>
      <c r="N4263" s="10"/>
      <c r="O4263" s="12">
        <v>41450</v>
      </c>
      <c r="P4263" s="4" t="s">
        <v>8078</v>
      </c>
      <c r="Q4263" s="10" t="s">
        <v>39</v>
      </c>
      <c r="R4263" s="10" t="s">
        <v>8088</v>
      </c>
      <c r="S4263" s="13" t="s">
        <v>20</v>
      </c>
    </row>
    <row r="4264" spans="1:19" ht="15" hidden="1" customHeight="1" x14ac:dyDescent="0.25">
      <c r="A4264" s="10">
        <v>684997</v>
      </c>
      <c r="B4264" s="10" t="s">
        <v>1335</v>
      </c>
      <c r="C4264" s="10"/>
      <c r="D4264" s="10"/>
      <c r="E4264" s="10"/>
      <c r="F4264" s="10" t="s">
        <v>6357</v>
      </c>
      <c r="G4264" s="11">
        <v>3323.75</v>
      </c>
      <c r="H4264" s="13"/>
      <c r="I4264" s="10">
        <v>10</v>
      </c>
      <c r="J4264" s="10" t="s">
        <v>6358</v>
      </c>
      <c r="K4264" s="47"/>
      <c r="L4264" s="47"/>
      <c r="M4264" s="10" t="s">
        <v>45</v>
      </c>
      <c r="N4264" s="10"/>
      <c r="O4264" s="12">
        <v>41450</v>
      </c>
      <c r="P4264" s="4" t="s">
        <v>8078</v>
      </c>
      <c r="Q4264" s="10" t="s">
        <v>39</v>
      </c>
      <c r="R4264" s="10" t="s">
        <v>8088</v>
      </c>
      <c r="S4264" s="13" t="s">
        <v>20</v>
      </c>
    </row>
    <row r="4265" spans="1:19" ht="15" hidden="1" customHeight="1" x14ac:dyDescent="0.25">
      <c r="A4265" s="10">
        <v>685001</v>
      </c>
      <c r="B4265" s="10" t="s">
        <v>1335</v>
      </c>
      <c r="C4265" s="10"/>
      <c r="D4265" s="10"/>
      <c r="E4265" s="10"/>
      <c r="F4265" s="10" t="s">
        <v>6359</v>
      </c>
      <c r="G4265" s="11">
        <v>3287.7</v>
      </c>
      <c r="H4265" s="13"/>
      <c r="I4265" s="10">
        <v>9.625</v>
      </c>
      <c r="J4265" s="10" t="s">
        <v>6360</v>
      </c>
      <c r="K4265" s="47"/>
      <c r="L4265" s="47"/>
      <c r="M4265" s="10" t="s">
        <v>45</v>
      </c>
      <c r="N4265" s="10"/>
      <c r="O4265" s="12">
        <v>41450</v>
      </c>
      <c r="P4265" s="4" t="s">
        <v>8078</v>
      </c>
      <c r="Q4265" s="10" t="s">
        <v>39</v>
      </c>
      <c r="R4265" s="10" t="s">
        <v>8088</v>
      </c>
      <c r="S4265" s="13" t="s">
        <v>20</v>
      </c>
    </row>
    <row r="4266" spans="1:19" ht="15" hidden="1" customHeight="1" x14ac:dyDescent="0.25">
      <c r="A4266" s="10">
        <v>685003</v>
      </c>
      <c r="B4266" s="10" t="s">
        <v>1335</v>
      </c>
      <c r="C4266" s="10"/>
      <c r="D4266" s="10"/>
      <c r="E4266" s="10"/>
      <c r="F4266" s="10" t="s">
        <v>6361</v>
      </c>
      <c r="G4266" s="11">
        <v>3894</v>
      </c>
      <c r="H4266" s="13"/>
      <c r="I4266" s="10">
        <v>12</v>
      </c>
      <c r="J4266" s="10" t="s">
        <v>6362</v>
      </c>
      <c r="K4266" s="47"/>
      <c r="L4266" s="47"/>
      <c r="M4266" s="10" t="s">
        <v>45</v>
      </c>
      <c r="N4266" s="10"/>
      <c r="O4266" s="12">
        <v>41450</v>
      </c>
      <c r="P4266" s="4" t="s">
        <v>8078</v>
      </c>
      <c r="Q4266" s="10" t="s">
        <v>39</v>
      </c>
      <c r="R4266" s="10" t="s">
        <v>8088</v>
      </c>
      <c r="S4266" s="13" t="s">
        <v>20</v>
      </c>
    </row>
    <row r="4267" spans="1:19" s="10" customFormat="1" ht="15" hidden="1" customHeight="1" x14ac:dyDescent="0.25">
      <c r="A4267" s="10">
        <v>667386</v>
      </c>
      <c r="B4267" s="10" t="s">
        <v>4586</v>
      </c>
      <c r="C4267" s="76" t="s">
        <v>8324</v>
      </c>
      <c r="D4267" s="76"/>
      <c r="E4267" s="76"/>
      <c r="F4267" s="10" t="s">
        <v>4587</v>
      </c>
      <c r="G4267" s="11">
        <v>756.58</v>
      </c>
      <c r="I4267" s="10">
        <v>6</v>
      </c>
      <c r="J4267" s="10">
        <v>0</v>
      </c>
      <c r="K4267" s="10">
        <v>6</v>
      </c>
      <c r="L4267" s="10">
        <v>4</v>
      </c>
      <c r="M4267" s="10" t="s">
        <v>18</v>
      </c>
      <c r="N4267" s="10">
        <v>806829</v>
      </c>
      <c r="O4267" s="12">
        <v>41366</v>
      </c>
      <c r="P4267" s="4" t="s">
        <v>8076</v>
      </c>
      <c r="Q4267" s="10" t="s">
        <v>47</v>
      </c>
      <c r="R4267" s="10" t="s">
        <v>8088</v>
      </c>
      <c r="S4267" s="10" t="s">
        <v>26</v>
      </c>
    </row>
    <row r="4268" spans="1:19" ht="15" hidden="1" customHeight="1" x14ac:dyDescent="0.25">
      <c r="A4268" s="10">
        <v>685037</v>
      </c>
      <c r="B4268" s="10" t="s">
        <v>6364</v>
      </c>
      <c r="C4268" s="10"/>
      <c r="D4268" s="10"/>
      <c r="E4268" s="10"/>
      <c r="F4268" s="10" t="s">
        <v>6365</v>
      </c>
      <c r="G4268" s="11">
        <v>800.5</v>
      </c>
      <c r="H4268" s="13"/>
      <c r="I4268" s="10">
        <v>6</v>
      </c>
      <c r="J4268" s="10" t="s">
        <v>6366</v>
      </c>
      <c r="K4268" s="47"/>
      <c r="L4268" s="47"/>
      <c r="M4268" s="10" t="s">
        <v>45</v>
      </c>
      <c r="N4268" s="10"/>
      <c r="O4268" s="12">
        <v>41450</v>
      </c>
      <c r="P4268" s="4" t="s">
        <v>8078</v>
      </c>
      <c r="Q4268" s="10" t="s">
        <v>71</v>
      </c>
      <c r="R4268" s="10" t="s">
        <v>8088</v>
      </c>
      <c r="S4268" s="13" t="s">
        <v>20</v>
      </c>
    </row>
    <row r="4269" spans="1:19" ht="15" hidden="1" customHeight="1" x14ac:dyDescent="0.25">
      <c r="A4269" s="10">
        <v>685114</v>
      </c>
      <c r="B4269" s="10" t="s">
        <v>5399</v>
      </c>
      <c r="C4269" s="10"/>
      <c r="D4269" s="10"/>
      <c r="E4269" s="10"/>
      <c r="F4269" s="10" t="s">
        <v>6367</v>
      </c>
      <c r="G4269" s="11">
        <v>4980</v>
      </c>
      <c r="H4269" s="13"/>
      <c r="I4269" s="10" t="s">
        <v>246</v>
      </c>
      <c r="J4269" s="10" t="s">
        <v>6368</v>
      </c>
      <c r="K4269" s="47"/>
      <c r="L4269" s="47"/>
      <c r="M4269" s="10" t="s">
        <v>45</v>
      </c>
      <c r="N4269" s="10"/>
      <c r="O4269" s="12">
        <v>41450</v>
      </c>
      <c r="P4269" s="4" t="s">
        <v>8078</v>
      </c>
      <c r="Q4269" s="10" t="s">
        <v>164</v>
      </c>
      <c r="R4269" s="10" t="s">
        <v>8088</v>
      </c>
      <c r="S4269" s="13" t="s">
        <v>20</v>
      </c>
    </row>
    <row r="4270" spans="1:19" ht="15" hidden="1" customHeight="1" x14ac:dyDescent="0.25">
      <c r="A4270" s="10">
        <v>685115</v>
      </c>
      <c r="B4270" s="10" t="s">
        <v>64</v>
      </c>
      <c r="C4270" s="10"/>
      <c r="D4270" s="10"/>
      <c r="E4270" s="10"/>
      <c r="F4270" s="10" t="s">
        <v>1176</v>
      </c>
      <c r="G4270" s="11">
        <v>0</v>
      </c>
      <c r="H4270" s="47"/>
      <c r="I4270" s="10" t="s">
        <v>258</v>
      </c>
      <c r="J4270" s="10">
        <v>6.5</v>
      </c>
      <c r="K4270" s="10" t="s">
        <v>259</v>
      </c>
      <c r="L4270" s="47"/>
      <c r="M4270" s="10" t="s">
        <v>45</v>
      </c>
      <c r="N4270" s="10"/>
      <c r="O4270" s="12">
        <v>41450</v>
      </c>
      <c r="P4270" s="4" t="s">
        <v>8078</v>
      </c>
      <c r="Q4270" s="10" t="s">
        <v>103</v>
      </c>
      <c r="R4270" s="47" t="s">
        <v>8087</v>
      </c>
      <c r="S4270" s="13" t="s">
        <v>20</v>
      </c>
    </row>
    <row r="4271" spans="1:19" s="10" customFormat="1" ht="15" hidden="1" customHeight="1" x14ac:dyDescent="0.25">
      <c r="A4271" s="10">
        <v>698539</v>
      </c>
      <c r="B4271" s="10" t="s">
        <v>65</v>
      </c>
      <c r="C4271" s="76" t="s">
        <v>8324</v>
      </c>
      <c r="D4271" s="76"/>
      <c r="E4271" s="76"/>
      <c r="F4271" s="10" t="s">
        <v>7295</v>
      </c>
      <c r="G4271" s="10">
        <v>1001.65</v>
      </c>
      <c r="I4271" s="10">
        <v>62</v>
      </c>
      <c r="J4271" s="10">
        <v>28</v>
      </c>
      <c r="K4271" s="10">
        <v>50</v>
      </c>
      <c r="L4271" s="10">
        <v>2.75</v>
      </c>
      <c r="M4271" s="10" t="s">
        <v>18</v>
      </c>
      <c r="N4271" s="10">
        <v>875392</v>
      </c>
      <c r="O4271" s="12">
        <v>41494</v>
      </c>
      <c r="P4271" s="4" t="s">
        <v>8080</v>
      </c>
      <c r="Q4271" s="10" t="s">
        <v>3717</v>
      </c>
      <c r="R4271" s="10" t="s">
        <v>8088</v>
      </c>
      <c r="S4271" s="10" t="s">
        <v>26</v>
      </c>
    </row>
    <row r="4272" spans="1:19" s="10" customFormat="1" ht="15" hidden="1" customHeight="1" x14ac:dyDescent="0.25">
      <c r="A4272" s="10">
        <v>653912</v>
      </c>
      <c r="B4272" s="10" t="s">
        <v>2151</v>
      </c>
      <c r="C4272" s="76" t="s">
        <v>8328</v>
      </c>
      <c r="D4272" s="76"/>
      <c r="E4272" s="76"/>
      <c r="F4272" s="10" t="s">
        <v>3506</v>
      </c>
      <c r="G4272" s="11">
        <v>787.25</v>
      </c>
      <c r="I4272" s="10">
        <v>10</v>
      </c>
      <c r="K4272" s="10">
        <v>17</v>
      </c>
      <c r="L4272" s="10">
        <v>1.25</v>
      </c>
      <c r="M4272" s="10" t="s">
        <v>18</v>
      </c>
      <c r="N4272" s="10">
        <v>782361</v>
      </c>
      <c r="O4272" s="12">
        <v>41317</v>
      </c>
      <c r="P4272" s="4" t="s">
        <v>8074</v>
      </c>
      <c r="Q4272" s="10" t="s">
        <v>25</v>
      </c>
      <c r="R4272" s="10" t="s">
        <v>8088</v>
      </c>
      <c r="S4272" s="10" t="s">
        <v>26</v>
      </c>
    </row>
    <row r="4273" spans="1:19" s="10" customFormat="1" ht="15" hidden="1" customHeight="1" x14ac:dyDescent="0.25">
      <c r="A4273" s="10">
        <v>655824</v>
      </c>
      <c r="B4273" s="10" t="s">
        <v>2151</v>
      </c>
      <c r="C4273" s="76" t="s">
        <v>8328</v>
      </c>
      <c r="D4273" s="76"/>
      <c r="E4273" s="76"/>
      <c r="F4273" s="10" t="s">
        <v>3506</v>
      </c>
      <c r="G4273" s="11">
        <v>787.25</v>
      </c>
      <c r="I4273" s="10">
        <v>10</v>
      </c>
      <c r="K4273" s="10">
        <v>17</v>
      </c>
      <c r="L4273" s="10">
        <v>1.25</v>
      </c>
      <c r="M4273" s="10" t="s">
        <v>18</v>
      </c>
      <c r="N4273" s="10">
        <v>783364</v>
      </c>
      <c r="O4273" s="12">
        <v>41318</v>
      </c>
      <c r="P4273" s="4" t="s">
        <v>8074</v>
      </c>
      <c r="Q4273" s="10" t="s">
        <v>25</v>
      </c>
      <c r="R4273" s="10" t="s">
        <v>8087</v>
      </c>
      <c r="S4273" s="10" t="s">
        <v>26</v>
      </c>
    </row>
    <row r="4274" spans="1:19" ht="15" hidden="1" customHeight="1" x14ac:dyDescent="0.25">
      <c r="A4274" s="10">
        <v>688761</v>
      </c>
      <c r="B4274" s="10" t="s">
        <v>60</v>
      </c>
      <c r="C4274" s="10"/>
      <c r="D4274" s="10"/>
      <c r="E4274" s="10"/>
      <c r="F4274" s="10" t="s">
        <v>61</v>
      </c>
      <c r="G4274" s="11">
        <v>1297.5</v>
      </c>
      <c r="H4274" s="13"/>
      <c r="I4274" s="10">
        <v>17.25</v>
      </c>
      <c r="J4274" s="10">
        <v>24.5</v>
      </c>
      <c r="K4274" s="10" t="s">
        <v>62</v>
      </c>
      <c r="L4274" s="47"/>
      <c r="M4274" s="10" t="s">
        <v>45</v>
      </c>
      <c r="N4274" s="10"/>
      <c r="O4274" s="12">
        <v>41450</v>
      </c>
      <c r="P4274" s="4" t="s">
        <v>8078</v>
      </c>
      <c r="Q4274" s="10" t="s">
        <v>75</v>
      </c>
      <c r="R4274" s="47" t="s">
        <v>8087</v>
      </c>
      <c r="S4274" s="13" t="s">
        <v>20</v>
      </c>
    </row>
    <row r="4275" spans="1:19" s="10" customFormat="1" ht="15" hidden="1" customHeight="1" x14ac:dyDescent="0.25">
      <c r="A4275" s="10">
        <v>704784</v>
      </c>
      <c r="B4275" s="10" t="s">
        <v>2151</v>
      </c>
      <c r="C4275" s="76" t="s">
        <v>8328</v>
      </c>
      <c r="D4275" s="76"/>
      <c r="E4275" s="76"/>
      <c r="F4275" s="10" t="s">
        <v>7848</v>
      </c>
      <c r="G4275" s="10">
        <v>1434.5</v>
      </c>
      <c r="I4275" s="10">
        <v>10</v>
      </c>
      <c r="J4275" s="10">
        <v>0</v>
      </c>
      <c r="K4275" s="10">
        <v>17</v>
      </c>
      <c r="L4275" s="10">
        <v>1.25</v>
      </c>
      <c r="M4275" s="10" t="s">
        <v>18</v>
      </c>
      <c r="N4275" s="10">
        <v>890157</v>
      </c>
      <c r="O4275" s="12">
        <v>41523</v>
      </c>
      <c r="P4275" s="4" t="s">
        <v>8081</v>
      </c>
      <c r="Q4275" s="10" t="s">
        <v>47</v>
      </c>
      <c r="R4275" s="10" t="s">
        <v>8088</v>
      </c>
      <c r="S4275" s="10" t="s">
        <v>26</v>
      </c>
    </row>
    <row r="4276" spans="1:19" ht="15" hidden="1" customHeight="1" x14ac:dyDescent="0.25">
      <c r="A4276" s="10">
        <v>688778</v>
      </c>
      <c r="B4276" s="10" t="s">
        <v>6369</v>
      </c>
      <c r="C4276" s="10"/>
      <c r="D4276" s="10"/>
      <c r="E4276" s="10"/>
      <c r="F4276" s="10" t="s">
        <v>6370</v>
      </c>
      <c r="G4276" s="11">
        <v>15884</v>
      </c>
      <c r="H4276" s="13"/>
      <c r="I4276" s="10" t="s">
        <v>6371</v>
      </c>
      <c r="J4276" s="47"/>
      <c r="K4276" s="47"/>
      <c r="L4276" s="47"/>
      <c r="M4276" s="10" t="s">
        <v>45</v>
      </c>
      <c r="N4276" s="10"/>
      <c r="O4276" s="12">
        <v>41450</v>
      </c>
      <c r="P4276" s="4" t="s">
        <v>8078</v>
      </c>
      <c r="Q4276" s="10" t="s">
        <v>29</v>
      </c>
      <c r="R4276" s="10" t="s">
        <v>8088</v>
      </c>
      <c r="S4276" s="13" t="s">
        <v>20</v>
      </c>
    </row>
    <row r="4277" spans="1:19" ht="15" hidden="1" customHeight="1" x14ac:dyDescent="0.25">
      <c r="A4277" s="10">
        <v>688791</v>
      </c>
      <c r="B4277" s="10" t="s">
        <v>6220</v>
      </c>
      <c r="C4277" s="10"/>
      <c r="D4277" s="10"/>
      <c r="E4277" s="10"/>
      <c r="F4277" s="10" t="s">
        <v>6372</v>
      </c>
      <c r="G4277" s="11">
        <v>2378.75</v>
      </c>
      <c r="H4277" s="13"/>
      <c r="I4277" s="10">
        <v>9</v>
      </c>
      <c r="J4277" s="10" t="s">
        <v>6373</v>
      </c>
      <c r="K4277" s="47"/>
      <c r="L4277" s="47"/>
      <c r="M4277" s="10" t="s">
        <v>45</v>
      </c>
      <c r="N4277" s="10"/>
      <c r="O4277" s="12">
        <v>41450</v>
      </c>
      <c r="P4277" s="4" t="s">
        <v>8078</v>
      </c>
      <c r="Q4277" s="10" t="s">
        <v>203</v>
      </c>
      <c r="R4277" s="10" t="s">
        <v>8088</v>
      </c>
      <c r="S4277" s="13" t="s">
        <v>20</v>
      </c>
    </row>
    <row r="4278" spans="1:19" ht="15" hidden="1" customHeight="1" x14ac:dyDescent="0.25">
      <c r="A4278" s="10">
        <v>688794</v>
      </c>
      <c r="B4278" s="10" t="s">
        <v>6220</v>
      </c>
      <c r="C4278" s="10"/>
      <c r="D4278" s="10"/>
      <c r="E4278" s="10"/>
      <c r="F4278" s="10" t="s">
        <v>6374</v>
      </c>
      <c r="G4278" s="11">
        <v>4368.75</v>
      </c>
      <c r="H4278" s="13"/>
      <c r="I4278" s="10">
        <v>14</v>
      </c>
      <c r="J4278" s="10" t="s">
        <v>6375</v>
      </c>
      <c r="K4278" s="47"/>
      <c r="L4278" s="47"/>
      <c r="M4278" s="10" t="s">
        <v>45</v>
      </c>
      <c r="N4278" s="10"/>
      <c r="O4278" s="12">
        <v>41450</v>
      </c>
      <c r="P4278" s="4" t="s">
        <v>8078</v>
      </c>
      <c r="Q4278" s="10" t="s">
        <v>203</v>
      </c>
      <c r="R4278" s="10" t="s">
        <v>8088</v>
      </c>
      <c r="S4278" s="13" t="s">
        <v>20</v>
      </c>
    </row>
    <row r="4279" spans="1:19" ht="15" hidden="1" customHeight="1" x14ac:dyDescent="0.25">
      <c r="A4279" s="10">
        <v>688800</v>
      </c>
      <c r="B4279" s="10" t="s">
        <v>130</v>
      </c>
      <c r="C4279" s="10"/>
      <c r="D4279" s="10"/>
      <c r="E4279" s="10"/>
      <c r="F4279" s="10" t="s">
        <v>6376</v>
      </c>
      <c r="G4279" s="11">
        <v>0</v>
      </c>
      <c r="H4279" s="13"/>
      <c r="I4279" s="10">
        <v>12</v>
      </c>
      <c r="J4279" s="10">
        <v>4</v>
      </c>
      <c r="K4279" s="10">
        <v>16</v>
      </c>
      <c r="L4279" s="10">
        <v>4</v>
      </c>
      <c r="M4279" s="10" t="s">
        <v>45</v>
      </c>
      <c r="N4279" s="10"/>
      <c r="O4279" s="12">
        <v>41450</v>
      </c>
      <c r="P4279" s="4" t="s">
        <v>8078</v>
      </c>
      <c r="Q4279" s="10" t="s">
        <v>3113</v>
      </c>
      <c r="R4279" s="10" t="s">
        <v>8088</v>
      </c>
      <c r="S4279" s="13" t="s">
        <v>20</v>
      </c>
    </row>
    <row r="4280" spans="1:19" s="10" customFormat="1" ht="15" hidden="1" customHeight="1" x14ac:dyDescent="0.25">
      <c r="A4280" s="10">
        <v>682553</v>
      </c>
      <c r="B4280" s="10" t="s">
        <v>97</v>
      </c>
      <c r="C4280" s="76" t="s">
        <v>8326</v>
      </c>
      <c r="D4280" s="76"/>
      <c r="E4280" s="76"/>
      <c r="F4280" s="10" t="s">
        <v>5999</v>
      </c>
      <c r="G4280" s="11">
        <v>0</v>
      </c>
      <c r="I4280" s="10">
        <v>10</v>
      </c>
      <c r="J4280" s="10">
        <v>0</v>
      </c>
      <c r="K4280" s="10">
        <v>18</v>
      </c>
      <c r="L4280" s="10">
        <v>3</v>
      </c>
      <c r="M4280" s="10" t="s">
        <v>45</v>
      </c>
      <c r="O4280" s="12">
        <v>41439</v>
      </c>
      <c r="P4280" s="4" t="s">
        <v>8078</v>
      </c>
      <c r="Q4280" s="10" t="s">
        <v>75</v>
      </c>
      <c r="R4280" s="10" t="s">
        <v>8088</v>
      </c>
      <c r="S4280" s="10" t="s">
        <v>26</v>
      </c>
    </row>
    <row r="4281" spans="1:19" s="10" customFormat="1" ht="15" hidden="1" customHeight="1" x14ac:dyDescent="0.25">
      <c r="A4281" s="10">
        <v>646746</v>
      </c>
      <c r="B4281" s="10" t="s">
        <v>64</v>
      </c>
      <c r="C4281" s="76" t="s">
        <v>8326</v>
      </c>
      <c r="D4281" s="76"/>
      <c r="E4281" s="76"/>
      <c r="F4281" s="10" t="s">
        <v>3060</v>
      </c>
      <c r="G4281" s="11">
        <v>808.5</v>
      </c>
      <c r="I4281" s="10">
        <v>11.5</v>
      </c>
      <c r="J4281" s="10">
        <v>0</v>
      </c>
      <c r="K4281" s="10">
        <v>8.5</v>
      </c>
      <c r="L4281" s="10">
        <v>2</v>
      </c>
      <c r="M4281" s="10" t="s">
        <v>45</v>
      </c>
      <c r="O4281" s="12">
        <v>41298</v>
      </c>
      <c r="P4281" s="4" t="s">
        <v>8073</v>
      </c>
      <c r="Q4281" s="10" t="s">
        <v>169</v>
      </c>
      <c r="R4281" s="10" t="s">
        <v>8088</v>
      </c>
      <c r="S4281" s="10" t="s">
        <v>26</v>
      </c>
    </row>
    <row r="4282" spans="1:19" ht="15" hidden="1" customHeight="1" x14ac:dyDescent="0.25">
      <c r="A4282" s="10">
        <v>688835</v>
      </c>
      <c r="B4282" s="10" t="s">
        <v>3649</v>
      </c>
      <c r="C4282" s="10"/>
      <c r="D4282" s="10"/>
      <c r="E4282" s="10"/>
      <c r="F4282" s="10" t="s">
        <v>6380</v>
      </c>
      <c r="G4282" s="11">
        <v>0</v>
      </c>
      <c r="H4282" s="13"/>
      <c r="I4282" s="10">
        <v>29</v>
      </c>
      <c r="J4282" s="10" t="s">
        <v>6381</v>
      </c>
      <c r="K4282" s="47"/>
      <c r="L4282" s="47"/>
      <c r="M4282" s="10" t="s">
        <v>45</v>
      </c>
      <c r="N4282" s="10"/>
      <c r="O4282" s="12">
        <v>41450</v>
      </c>
      <c r="P4282" s="4" t="s">
        <v>8078</v>
      </c>
      <c r="Q4282" s="10" t="s">
        <v>47</v>
      </c>
      <c r="R4282" s="10" t="s">
        <v>8088</v>
      </c>
      <c r="S4282" s="13" t="s">
        <v>20</v>
      </c>
    </row>
    <row r="4283" spans="1:19" ht="15" hidden="1" customHeight="1" x14ac:dyDescent="0.25">
      <c r="A4283" s="10">
        <v>688889</v>
      </c>
      <c r="B4283" s="10" t="s">
        <v>2345</v>
      </c>
      <c r="C4283" s="10"/>
      <c r="D4283" s="10"/>
      <c r="E4283" s="10"/>
      <c r="F4283" s="10" t="s">
        <v>6382</v>
      </c>
      <c r="G4283" s="11">
        <v>0</v>
      </c>
      <c r="H4283" s="13"/>
      <c r="I4283" s="10" t="s">
        <v>6383</v>
      </c>
      <c r="J4283" s="10">
        <v>14</v>
      </c>
      <c r="K4283" s="47"/>
      <c r="L4283" s="47"/>
      <c r="M4283" s="10" t="s">
        <v>45</v>
      </c>
      <c r="N4283" s="10"/>
      <c r="O4283" s="12">
        <v>41450</v>
      </c>
      <c r="P4283" s="4" t="s">
        <v>8078</v>
      </c>
      <c r="Q4283" s="10" t="s">
        <v>95</v>
      </c>
      <c r="R4283" s="10" t="s">
        <v>8088</v>
      </c>
      <c r="S4283" s="13" t="s">
        <v>20</v>
      </c>
    </row>
    <row r="4284" spans="1:19" s="10" customFormat="1" ht="15" hidden="1" customHeight="1" x14ac:dyDescent="0.25">
      <c r="A4284" s="10">
        <v>630517</v>
      </c>
      <c r="B4284" s="10" t="s">
        <v>199</v>
      </c>
      <c r="C4284" s="76" t="s">
        <v>8326</v>
      </c>
      <c r="D4284" s="76"/>
      <c r="E4284" s="76"/>
      <c r="F4284" s="10" t="s">
        <v>1369</v>
      </c>
      <c r="G4284" s="11">
        <v>909.12</v>
      </c>
      <c r="I4284" s="10">
        <v>11.5</v>
      </c>
      <c r="K4284" s="10">
        <v>12.5</v>
      </c>
      <c r="L4284" s="10">
        <v>2</v>
      </c>
      <c r="M4284" s="10" t="s">
        <v>45</v>
      </c>
      <c r="O4284" s="12">
        <v>41215</v>
      </c>
      <c r="P4284" s="4" t="s">
        <v>8071</v>
      </c>
      <c r="Q4284" s="10" t="s">
        <v>58</v>
      </c>
      <c r="R4284" s="10" t="s">
        <v>8088</v>
      </c>
      <c r="S4284" s="10" t="s">
        <v>26</v>
      </c>
    </row>
    <row r="4285" spans="1:19" s="10" customFormat="1" ht="15" hidden="1" customHeight="1" x14ac:dyDescent="0.25">
      <c r="A4285" s="10">
        <v>630515</v>
      </c>
      <c r="B4285" s="10" t="s">
        <v>199</v>
      </c>
      <c r="C4285" s="76" t="s">
        <v>8326</v>
      </c>
      <c r="D4285" s="76"/>
      <c r="E4285" s="76"/>
      <c r="F4285" s="10" t="s">
        <v>1367</v>
      </c>
      <c r="G4285" s="11">
        <v>891.22</v>
      </c>
      <c r="I4285" s="10">
        <v>11.5</v>
      </c>
      <c r="K4285" s="10">
        <v>13.5</v>
      </c>
      <c r="L4285" s="10">
        <v>2</v>
      </c>
      <c r="M4285" s="10" t="s">
        <v>45</v>
      </c>
      <c r="O4285" s="12">
        <v>41215</v>
      </c>
      <c r="P4285" s="4" t="s">
        <v>8071</v>
      </c>
      <c r="Q4285" s="10" t="s">
        <v>58</v>
      </c>
      <c r="R4285" s="10" t="s">
        <v>8088</v>
      </c>
      <c r="S4285" s="10" t="s">
        <v>26</v>
      </c>
    </row>
    <row r="4286" spans="1:19" s="10" customFormat="1" ht="15" hidden="1" customHeight="1" x14ac:dyDescent="0.25">
      <c r="A4286" s="10">
        <v>656855</v>
      </c>
      <c r="B4286" s="10" t="s">
        <v>1822</v>
      </c>
      <c r="C4286" s="76" t="s">
        <v>8326</v>
      </c>
      <c r="D4286" s="76"/>
      <c r="E4286" s="76"/>
      <c r="F4286" s="10" t="s">
        <v>4065</v>
      </c>
      <c r="G4286" s="11">
        <v>351.4</v>
      </c>
      <c r="I4286" s="10">
        <v>12</v>
      </c>
      <c r="J4286" s="10">
        <v>0</v>
      </c>
      <c r="K4286" s="10">
        <v>16</v>
      </c>
      <c r="L4286" s="10">
        <v>2</v>
      </c>
      <c r="M4286" s="10" t="s">
        <v>45</v>
      </c>
      <c r="O4286" s="12">
        <v>41338</v>
      </c>
      <c r="P4286" s="4" t="s">
        <v>8075</v>
      </c>
      <c r="Q4286" s="10" t="s">
        <v>25</v>
      </c>
      <c r="R4286" s="10" t="s">
        <v>8088</v>
      </c>
      <c r="S4286" s="10" t="s">
        <v>26</v>
      </c>
    </row>
    <row r="4287" spans="1:19" ht="15" hidden="1" customHeight="1" x14ac:dyDescent="0.25">
      <c r="A4287" s="10">
        <v>685153</v>
      </c>
      <c r="B4287" s="10" t="s">
        <v>112</v>
      </c>
      <c r="C4287" s="10"/>
      <c r="D4287" s="10"/>
      <c r="E4287" s="10"/>
      <c r="F4287" s="10" t="s">
        <v>6385</v>
      </c>
      <c r="G4287" s="11">
        <v>2992</v>
      </c>
      <c r="H4287" s="13"/>
      <c r="I4287" s="10">
        <v>3</v>
      </c>
      <c r="J4287" s="10" t="s">
        <v>614</v>
      </c>
      <c r="K4287" s="47"/>
      <c r="L4287" s="47"/>
      <c r="M4287" s="10" t="s">
        <v>45</v>
      </c>
      <c r="N4287" s="10"/>
      <c r="O4287" s="12">
        <v>41451</v>
      </c>
      <c r="P4287" s="4" t="s">
        <v>8078</v>
      </c>
      <c r="Q4287" s="10" t="s">
        <v>31</v>
      </c>
      <c r="R4287" s="10" t="s">
        <v>8088</v>
      </c>
      <c r="S4287" s="13" t="s">
        <v>20</v>
      </c>
    </row>
    <row r="4288" spans="1:19" s="10" customFormat="1" ht="15" hidden="1" customHeight="1" x14ac:dyDescent="0.25">
      <c r="A4288" s="10">
        <v>705061</v>
      </c>
      <c r="B4288" s="10" t="s">
        <v>1219</v>
      </c>
      <c r="C4288" s="76" t="s">
        <v>8326</v>
      </c>
      <c r="D4288" s="76"/>
      <c r="E4288" s="76"/>
      <c r="F4288" s="10" t="s">
        <v>7860</v>
      </c>
      <c r="G4288" s="10">
        <v>555.25</v>
      </c>
      <c r="I4288" s="10">
        <v>12</v>
      </c>
      <c r="J4288" s="10">
        <v>0</v>
      </c>
      <c r="K4288" s="10">
        <v>18</v>
      </c>
      <c r="L4288" s="10">
        <v>4</v>
      </c>
      <c r="M4288" s="10" t="s">
        <v>18</v>
      </c>
      <c r="N4288" s="10">
        <v>890363</v>
      </c>
      <c r="O4288" s="12">
        <v>41523</v>
      </c>
      <c r="P4288" s="4" t="s">
        <v>8081</v>
      </c>
      <c r="Q4288" s="10" t="s">
        <v>103</v>
      </c>
      <c r="R4288" s="10" t="s">
        <v>8088</v>
      </c>
      <c r="S4288" s="10" t="s">
        <v>26</v>
      </c>
    </row>
    <row r="4289" spans="1:19" ht="15" hidden="1" customHeight="1" x14ac:dyDescent="0.25">
      <c r="A4289" s="47">
        <v>703028</v>
      </c>
      <c r="B4289" s="47" t="s">
        <v>7693</v>
      </c>
      <c r="C4289" s="47"/>
      <c r="D4289" s="47"/>
      <c r="E4289" s="47"/>
      <c r="F4289" s="47" t="s">
        <v>7695</v>
      </c>
      <c r="G4289" s="47">
        <v>961.2</v>
      </c>
      <c r="H4289" s="13"/>
      <c r="I4289" s="47">
        <v>5</v>
      </c>
      <c r="J4289" s="47" t="s">
        <v>7696</v>
      </c>
      <c r="K4289" s="47"/>
      <c r="L4289" s="47"/>
      <c r="M4289" s="47" t="s">
        <v>45</v>
      </c>
      <c r="N4289" s="47"/>
      <c r="O4289" s="48">
        <v>41529</v>
      </c>
      <c r="P4289" s="50" t="s">
        <v>8081</v>
      </c>
      <c r="Q4289" s="47" t="s">
        <v>164</v>
      </c>
      <c r="R4289" s="10" t="s">
        <v>8088</v>
      </c>
      <c r="S4289" s="13" t="s">
        <v>20</v>
      </c>
    </row>
    <row r="4290" spans="1:19" ht="15" hidden="1" customHeight="1" x14ac:dyDescent="0.25">
      <c r="A4290" s="10">
        <v>685249</v>
      </c>
      <c r="B4290" s="10" t="s">
        <v>838</v>
      </c>
      <c r="C4290" s="10"/>
      <c r="D4290" s="10"/>
      <c r="E4290" s="10"/>
      <c r="F4290" s="10" t="s">
        <v>6388</v>
      </c>
      <c r="G4290" s="11">
        <v>1408.5</v>
      </c>
      <c r="H4290" s="13"/>
      <c r="I4290" s="10">
        <v>13</v>
      </c>
      <c r="J4290" s="10" t="s">
        <v>6389</v>
      </c>
      <c r="K4290" s="47"/>
      <c r="L4290" s="47"/>
      <c r="M4290" s="10" t="s">
        <v>45</v>
      </c>
      <c r="N4290" s="10"/>
      <c r="O4290" s="12">
        <v>41451</v>
      </c>
      <c r="P4290" s="4" t="s">
        <v>8078</v>
      </c>
      <c r="Q4290" s="10" t="s">
        <v>71</v>
      </c>
      <c r="R4290" s="10" t="s">
        <v>8088</v>
      </c>
      <c r="S4290" s="13" t="s">
        <v>20</v>
      </c>
    </row>
    <row r="4291" spans="1:19" ht="15" hidden="1" customHeight="1" x14ac:dyDescent="0.25">
      <c r="A4291" s="10">
        <v>685334</v>
      </c>
      <c r="B4291" s="10" t="s">
        <v>64</v>
      </c>
      <c r="C4291" s="10"/>
      <c r="D4291" s="10"/>
      <c r="E4291" s="10"/>
      <c r="F4291" s="10" t="s">
        <v>6390</v>
      </c>
      <c r="G4291" s="11">
        <v>0</v>
      </c>
      <c r="H4291" s="13"/>
      <c r="I4291" s="10">
        <v>2</v>
      </c>
      <c r="J4291" s="10" t="s">
        <v>6391</v>
      </c>
      <c r="K4291" s="47"/>
      <c r="L4291" s="47"/>
      <c r="M4291" s="10" t="s">
        <v>45</v>
      </c>
      <c r="N4291" s="10"/>
      <c r="O4291" s="12">
        <v>41451</v>
      </c>
      <c r="P4291" s="4" t="s">
        <v>8078</v>
      </c>
      <c r="Q4291" s="10" t="s">
        <v>288</v>
      </c>
      <c r="R4291" s="10" t="s">
        <v>8088</v>
      </c>
      <c r="S4291" s="13" t="s">
        <v>20</v>
      </c>
    </row>
    <row r="4292" spans="1:19" s="10" customFormat="1" ht="15" hidden="1" customHeight="1" x14ac:dyDescent="0.25">
      <c r="A4292" s="10">
        <v>705168</v>
      </c>
      <c r="B4292" s="10" t="s">
        <v>1219</v>
      </c>
      <c r="C4292" s="76" t="s">
        <v>8326</v>
      </c>
      <c r="D4292" s="76"/>
      <c r="E4292" s="76"/>
      <c r="F4292" s="10" t="s">
        <v>7860</v>
      </c>
      <c r="G4292" s="10">
        <v>555.25</v>
      </c>
      <c r="I4292" s="10">
        <v>12</v>
      </c>
      <c r="J4292" s="10">
        <v>0</v>
      </c>
      <c r="K4292" s="10">
        <v>18</v>
      </c>
      <c r="L4292" s="10">
        <v>4</v>
      </c>
      <c r="M4292" s="10" t="s">
        <v>18</v>
      </c>
      <c r="N4292" s="10">
        <v>890368</v>
      </c>
      <c r="O4292" s="12">
        <v>41523</v>
      </c>
      <c r="P4292" s="4" t="s">
        <v>8081</v>
      </c>
      <c r="Q4292" s="10" t="s">
        <v>103</v>
      </c>
      <c r="R4292" s="10" t="s">
        <v>8087</v>
      </c>
      <c r="S4292" s="10" t="s">
        <v>26</v>
      </c>
    </row>
    <row r="4293" spans="1:19" s="10" customFormat="1" ht="15" hidden="1" customHeight="1" x14ac:dyDescent="0.25">
      <c r="A4293" s="10">
        <v>647667</v>
      </c>
      <c r="B4293" s="10" t="s">
        <v>300</v>
      </c>
      <c r="C4293" s="76" t="s">
        <v>8326</v>
      </c>
      <c r="D4293" s="76"/>
      <c r="E4293" s="76"/>
      <c r="F4293" s="10" t="s">
        <v>2850</v>
      </c>
      <c r="G4293" s="11">
        <v>0</v>
      </c>
      <c r="I4293" s="10">
        <v>12</v>
      </c>
      <c r="J4293" s="10">
        <v>10</v>
      </c>
      <c r="K4293" s="10">
        <v>24</v>
      </c>
      <c r="L4293" s="10">
        <v>2</v>
      </c>
      <c r="M4293" s="10" t="s">
        <v>18</v>
      </c>
      <c r="N4293" s="10">
        <v>767670</v>
      </c>
      <c r="O4293" s="12">
        <v>41285</v>
      </c>
      <c r="P4293" s="4" t="s">
        <v>8073</v>
      </c>
      <c r="Q4293" s="10" t="s">
        <v>58</v>
      </c>
      <c r="R4293" s="10" t="s">
        <v>8088</v>
      </c>
      <c r="S4293" s="10" t="s">
        <v>26</v>
      </c>
    </row>
    <row r="4294" spans="1:19" s="10" customFormat="1" ht="15" hidden="1" customHeight="1" x14ac:dyDescent="0.25">
      <c r="A4294" s="10">
        <v>647678</v>
      </c>
      <c r="B4294" s="10" t="s">
        <v>300</v>
      </c>
      <c r="C4294" s="76" t="s">
        <v>8326</v>
      </c>
      <c r="D4294" s="76"/>
      <c r="E4294" s="76"/>
      <c r="F4294" s="10" t="s">
        <v>2850</v>
      </c>
      <c r="G4294" s="11">
        <v>523.19000000000005</v>
      </c>
      <c r="I4294" s="10">
        <v>12</v>
      </c>
      <c r="J4294" s="10">
        <v>10</v>
      </c>
      <c r="K4294" s="10">
        <v>24</v>
      </c>
      <c r="L4294" s="10">
        <v>2</v>
      </c>
      <c r="M4294" s="10" t="s">
        <v>18</v>
      </c>
      <c r="N4294" s="10">
        <v>767675</v>
      </c>
      <c r="O4294" s="12">
        <v>41285</v>
      </c>
      <c r="P4294" s="4" t="s">
        <v>8073</v>
      </c>
      <c r="Q4294" s="10" t="s">
        <v>58</v>
      </c>
      <c r="R4294" s="10" t="s">
        <v>8087</v>
      </c>
      <c r="S4294" s="10" t="s">
        <v>26</v>
      </c>
    </row>
    <row r="4295" spans="1:19" s="10" customFormat="1" ht="15" hidden="1" customHeight="1" x14ac:dyDescent="0.25">
      <c r="A4295" s="10">
        <v>647630</v>
      </c>
      <c r="B4295" s="10" t="s">
        <v>300</v>
      </c>
      <c r="C4295" s="76" t="s">
        <v>8326</v>
      </c>
      <c r="D4295" s="76"/>
      <c r="E4295" s="76"/>
      <c r="F4295" s="10" t="s">
        <v>555</v>
      </c>
      <c r="G4295" s="11">
        <v>638.88</v>
      </c>
      <c r="I4295" s="10">
        <v>14</v>
      </c>
      <c r="J4295" s="10">
        <v>14</v>
      </c>
      <c r="K4295" s="10">
        <v>26</v>
      </c>
      <c r="L4295" s="10">
        <v>2</v>
      </c>
      <c r="M4295" s="10" t="s">
        <v>18</v>
      </c>
      <c r="N4295" s="10">
        <v>767629</v>
      </c>
      <c r="O4295" s="12">
        <v>41285</v>
      </c>
      <c r="P4295" s="4" t="s">
        <v>8073</v>
      </c>
      <c r="Q4295" s="10" t="s">
        <v>58</v>
      </c>
      <c r="R4295" s="10" t="s">
        <v>8087</v>
      </c>
      <c r="S4295" s="10" t="s">
        <v>26</v>
      </c>
    </row>
    <row r="4296" spans="1:19" ht="15" hidden="1" customHeight="1" x14ac:dyDescent="0.25">
      <c r="A4296" s="10">
        <v>678917</v>
      </c>
      <c r="B4296" s="10" t="s">
        <v>260</v>
      </c>
      <c r="C4296" s="10"/>
      <c r="D4296" s="10" t="s">
        <v>8558</v>
      </c>
      <c r="E4296" s="10"/>
      <c r="F4296" s="10" t="s">
        <v>530</v>
      </c>
      <c r="G4296" s="11">
        <v>2875.5</v>
      </c>
      <c r="H4296" s="13"/>
      <c r="I4296" s="10" t="s">
        <v>143</v>
      </c>
      <c r="J4296" s="10">
        <v>8</v>
      </c>
      <c r="K4296" s="10" t="s">
        <v>531</v>
      </c>
      <c r="L4296" s="47"/>
      <c r="M4296" s="10" t="s">
        <v>18</v>
      </c>
      <c r="N4296" s="10">
        <v>832057</v>
      </c>
      <c r="O4296" s="12">
        <v>41411</v>
      </c>
      <c r="P4296" s="4" t="s">
        <v>8077</v>
      </c>
      <c r="Q4296" s="10" t="s">
        <v>3113</v>
      </c>
      <c r="R4296" s="47" t="s">
        <v>8087</v>
      </c>
      <c r="S4296" s="13" t="s">
        <v>20</v>
      </c>
    </row>
    <row r="4297" spans="1:19" ht="15" hidden="1" customHeight="1" x14ac:dyDescent="0.25">
      <c r="A4297" s="10">
        <v>688998</v>
      </c>
      <c r="B4297" s="10" t="s">
        <v>838</v>
      </c>
      <c r="C4297" s="10"/>
      <c r="D4297" s="10"/>
      <c r="E4297" s="10"/>
      <c r="F4297" s="10" t="s">
        <v>6392</v>
      </c>
      <c r="G4297" s="11">
        <v>0</v>
      </c>
      <c r="H4297" s="13"/>
      <c r="I4297" s="10">
        <v>42</v>
      </c>
      <c r="J4297" s="47"/>
      <c r="K4297" s="10">
        <v>84</v>
      </c>
      <c r="L4297" s="10">
        <v>0.75</v>
      </c>
      <c r="M4297" s="10" t="s">
        <v>45</v>
      </c>
      <c r="N4297" s="10"/>
      <c r="O4297" s="12">
        <v>41451</v>
      </c>
      <c r="P4297" s="4" t="s">
        <v>8078</v>
      </c>
      <c r="Q4297" s="10" t="s">
        <v>71</v>
      </c>
      <c r="R4297" s="10" t="s">
        <v>8088</v>
      </c>
      <c r="S4297" s="13" t="s">
        <v>20</v>
      </c>
    </row>
    <row r="4298" spans="1:19" ht="15" hidden="1" customHeight="1" x14ac:dyDescent="0.25">
      <c r="A4298" s="10">
        <v>689070</v>
      </c>
      <c r="B4298" s="10" t="s">
        <v>6393</v>
      </c>
      <c r="C4298" s="10"/>
      <c r="D4298" s="10"/>
      <c r="E4298" s="10"/>
      <c r="F4298" s="10" t="s">
        <v>6394</v>
      </c>
      <c r="G4298" s="11">
        <v>2895</v>
      </c>
      <c r="H4298" s="13"/>
      <c r="I4298" s="10">
        <v>24</v>
      </c>
      <c r="J4298" s="47"/>
      <c r="K4298" s="10">
        <v>100</v>
      </c>
      <c r="L4298" s="10">
        <v>0.75</v>
      </c>
      <c r="M4298" s="10" t="s">
        <v>45</v>
      </c>
      <c r="N4298" s="10"/>
      <c r="O4298" s="12">
        <v>41451</v>
      </c>
      <c r="P4298" s="4" t="s">
        <v>8078</v>
      </c>
      <c r="Q4298" s="10" t="s">
        <v>87</v>
      </c>
      <c r="R4298" s="10" t="s">
        <v>8088</v>
      </c>
      <c r="S4298" s="13" t="s">
        <v>20</v>
      </c>
    </row>
    <row r="4299" spans="1:19" s="10" customFormat="1" ht="15" hidden="1" customHeight="1" x14ac:dyDescent="0.25">
      <c r="A4299" s="10">
        <v>647656</v>
      </c>
      <c r="B4299" s="10" t="s">
        <v>300</v>
      </c>
      <c r="C4299" s="76" t="s">
        <v>8326</v>
      </c>
      <c r="D4299" s="76"/>
      <c r="E4299" s="76"/>
      <c r="F4299" s="10" t="s">
        <v>555</v>
      </c>
      <c r="G4299" s="11">
        <v>638.88</v>
      </c>
      <c r="I4299" s="10">
        <v>14</v>
      </c>
      <c r="J4299" s="10">
        <v>14</v>
      </c>
      <c r="K4299" s="10">
        <v>26</v>
      </c>
      <c r="L4299" s="10">
        <v>2</v>
      </c>
      <c r="M4299" s="10" t="s">
        <v>18</v>
      </c>
      <c r="N4299" s="10">
        <v>767638</v>
      </c>
      <c r="O4299" s="12">
        <v>41285</v>
      </c>
      <c r="P4299" s="4" t="s">
        <v>8073</v>
      </c>
      <c r="Q4299" s="10" t="s">
        <v>58</v>
      </c>
      <c r="R4299" s="10" t="s">
        <v>8087</v>
      </c>
      <c r="S4299" s="10" t="s">
        <v>26</v>
      </c>
    </row>
    <row r="4300" spans="1:19" ht="15" hidden="1" customHeight="1" x14ac:dyDescent="0.25">
      <c r="A4300" s="10">
        <v>689094</v>
      </c>
      <c r="B4300" s="10" t="s">
        <v>474</v>
      </c>
      <c r="C4300" s="10"/>
      <c r="D4300" s="10"/>
      <c r="E4300" s="10"/>
      <c r="F4300" s="10" t="s">
        <v>6395</v>
      </c>
      <c r="G4300" s="11">
        <v>0</v>
      </c>
      <c r="H4300" s="13"/>
      <c r="I4300" s="10" t="s">
        <v>5161</v>
      </c>
      <c r="J4300" s="10">
        <v>1.5</v>
      </c>
      <c r="K4300" s="10">
        <v>2</v>
      </c>
      <c r="L4300" s="47"/>
      <c r="M4300" s="10" t="s">
        <v>45</v>
      </c>
      <c r="N4300" s="10"/>
      <c r="O4300" s="12">
        <v>41451</v>
      </c>
      <c r="P4300" s="4" t="s">
        <v>8078</v>
      </c>
      <c r="Q4300" s="10" t="s">
        <v>31</v>
      </c>
      <c r="R4300" s="10" t="s">
        <v>8088</v>
      </c>
      <c r="S4300" s="13" t="s">
        <v>20</v>
      </c>
    </row>
    <row r="4301" spans="1:19" s="10" customFormat="1" ht="15" hidden="1" customHeight="1" x14ac:dyDescent="0.25">
      <c r="A4301" s="10">
        <v>678235</v>
      </c>
      <c r="B4301" s="10" t="s">
        <v>300</v>
      </c>
      <c r="C4301" s="76" t="s">
        <v>8326</v>
      </c>
      <c r="D4301" s="76"/>
      <c r="E4301" s="76"/>
      <c r="F4301" s="10" t="s">
        <v>555</v>
      </c>
      <c r="G4301" s="11">
        <v>672.24</v>
      </c>
      <c r="I4301" s="10">
        <v>14</v>
      </c>
      <c r="J4301" s="10">
        <v>14</v>
      </c>
      <c r="K4301" s="10">
        <v>26</v>
      </c>
      <c r="L4301" s="10">
        <v>2</v>
      </c>
      <c r="M4301" s="10" t="s">
        <v>18</v>
      </c>
      <c r="N4301" s="10">
        <v>829685</v>
      </c>
      <c r="O4301" s="12">
        <v>41408</v>
      </c>
      <c r="P4301" s="4" t="s">
        <v>8077</v>
      </c>
      <c r="Q4301" s="10" t="s">
        <v>75</v>
      </c>
      <c r="R4301" s="10" t="s">
        <v>8087</v>
      </c>
      <c r="S4301" s="10" t="s">
        <v>26</v>
      </c>
    </row>
    <row r="4302" spans="1:19" ht="15" hidden="1" customHeight="1" x14ac:dyDescent="0.25">
      <c r="A4302" s="10">
        <v>689168</v>
      </c>
      <c r="B4302" s="10" t="s">
        <v>24</v>
      </c>
      <c r="C4302" s="10"/>
      <c r="D4302" s="10"/>
      <c r="E4302" s="10"/>
      <c r="F4302" s="10" t="s">
        <v>6397</v>
      </c>
      <c r="G4302" s="11">
        <v>2799</v>
      </c>
      <c r="H4302" s="13"/>
      <c r="I4302" s="10">
        <v>6</v>
      </c>
      <c r="J4302" s="10" t="s">
        <v>6398</v>
      </c>
      <c r="K4302" s="47"/>
      <c r="L4302" s="47"/>
      <c r="M4302" s="10" t="s">
        <v>45</v>
      </c>
      <c r="N4302" s="10"/>
      <c r="O4302" s="12">
        <v>41451</v>
      </c>
      <c r="P4302" s="4" t="s">
        <v>8078</v>
      </c>
      <c r="Q4302" s="10" t="s">
        <v>164</v>
      </c>
      <c r="R4302" s="10" t="s">
        <v>8088</v>
      </c>
      <c r="S4302" s="13" t="s">
        <v>20</v>
      </c>
    </row>
    <row r="4303" spans="1:19" s="10" customFormat="1" ht="15" hidden="1" customHeight="1" x14ac:dyDescent="0.25">
      <c r="A4303" s="10">
        <v>678250</v>
      </c>
      <c r="B4303" s="10" t="s">
        <v>300</v>
      </c>
      <c r="C4303" s="76" t="s">
        <v>8326</v>
      </c>
      <c r="D4303" s="76"/>
      <c r="E4303" s="76"/>
      <c r="F4303" s="10" t="s">
        <v>555</v>
      </c>
      <c r="G4303" s="11">
        <v>728.26</v>
      </c>
      <c r="I4303" s="10">
        <v>14</v>
      </c>
      <c r="J4303" s="10">
        <v>14</v>
      </c>
      <c r="K4303" s="10">
        <v>26</v>
      </c>
      <c r="L4303" s="10">
        <v>2</v>
      </c>
      <c r="M4303" s="10" t="s">
        <v>18</v>
      </c>
      <c r="N4303" s="10">
        <v>829683</v>
      </c>
      <c r="O4303" s="12">
        <v>41408</v>
      </c>
      <c r="P4303" s="4" t="s">
        <v>8077</v>
      </c>
      <c r="Q4303" s="10" t="s">
        <v>75</v>
      </c>
      <c r="R4303" s="10" t="s">
        <v>8087</v>
      </c>
      <c r="S4303" s="10" t="s">
        <v>26</v>
      </c>
    </row>
    <row r="4304" spans="1:19" s="10" customFormat="1" ht="15" hidden="1" customHeight="1" x14ac:dyDescent="0.25">
      <c r="A4304" s="10">
        <v>689459</v>
      </c>
      <c r="B4304" s="10" t="s">
        <v>6449</v>
      </c>
      <c r="C4304" s="76" t="s">
        <v>8326</v>
      </c>
      <c r="D4304" s="76"/>
      <c r="E4304" s="76"/>
      <c r="F4304" s="10" t="s">
        <v>6450</v>
      </c>
      <c r="G4304" s="11">
        <v>412.06</v>
      </c>
      <c r="I4304" s="10">
        <v>14.5</v>
      </c>
      <c r="J4304" s="10">
        <v>13</v>
      </c>
      <c r="K4304" s="10">
        <v>31</v>
      </c>
      <c r="L4304" s="10">
        <v>3</v>
      </c>
      <c r="M4304" s="10" t="s">
        <v>18</v>
      </c>
      <c r="N4304" s="10">
        <v>853908</v>
      </c>
      <c r="O4304" s="12">
        <v>41452</v>
      </c>
      <c r="P4304" s="4" t="s">
        <v>8078</v>
      </c>
      <c r="Q4304" s="10" t="s">
        <v>95</v>
      </c>
      <c r="R4304" s="10" t="s">
        <v>8088</v>
      </c>
      <c r="S4304" s="10" t="s">
        <v>26</v>
      </c>
    </row>
    <row r="4305" spans="1:19" s="10" customFormat="1" ht="15" hidden="1" customHeight="1" x14ac:dyDescent="0.25">
      <c r="A4305" s="10">
        <v>626512</v>
      </c>
      <c r="B4305" s="10" t="s">
        <v>661</v>
      </c>
      <c r="C4305" s="76" t="s">
        <v>8326</v>
      </c>
      <c r="D4305" s="76"/>
      <c r="E4305" s="76"/>
      <c r="F4305" s="10" t="s">
        <v>662</v>
      </c>
      <c r="G4305" s="11">
        <v>699</v>
      </c>
      <c r="I4305" s="10">
        <v>15</v>
      </c>
      <c r="K4305" s="10">
        <v>18</v>
      </c>
      <c r="L4305" s="10">
        <v>2</v>
      </c>
      <c r="M4305" s="10" t="s">
        <v>18</v>
      </c>
      <c r="N4305" s="10">
        <v>723866</v>
      </c>
      <c r="O4305" s="12">
        <v>41185</v>
      </c>
      <c r="P4305" s="4" t="s">
        <v>8070</v>
      </c>
      <c r="Q4305" s="10" t="s">
        <v>71</v>
      </c>
      <c r="R4305" s="10" t="s">
        <v>8087</v>
      </c>
      <c r="S4305" s="10" t="s">
        <v>26</v>
      </c>
    </row>
    <row r="4306" spans="1:19" s="10" customFormat="1" ht="15" hidden="1" customHeight="1" x14ac:dyDescent="0.25">
      <c r="A4306" s="10">
        <v>645480</v>
      </c>
      <c r="B4306" s="10" t="s">
        <v>661</v>
      </c>
      <c r="C4306" s="76" t="s">
        <v>8326</v>
      </c>
      <c r="D4306" s="76"/>
      <c r="E4306" s="76"/>
      <c r="F4306" s="10" t="s">
        <v>662</v>
      </c>
      <c r="G4306" s="11">
        <v>697.8</v>
      </c>
      <c r="I4306" s="10">
        <v>15</v>
      </c>
      <c r="K4306" s="10">
        <v>18</v>
      </c>
      <c r="L4306" s="10">
        <v>2</v>
      </c>
      <c r="M4306" s="10" t="s">
        <v>18</v>
      </c>
      <c r="N4306" s="10">
        <v>763850</v>
      </c>
      <c r="O4306" s="12">
        <v>41278</v>
      </c>
      <c r="P4306" s="4" t="s">
        <v>8073</v>
      </c>
      <c r="Q4306" s="10" t="s">
        <v>25</v>
      </c>
      <c r="R4306" s="10" t="s">
        <v>8087</v>
      </c>
      <c r="S4306" s="10" t="s">
        <v>26</v>
      </c>
    </row>
    <row r="4307" spans="1:19" ht="15" hidden="1" customHeight="1" x14ac:dyDescent="0.25">
      <c r="A4307" s="10">
        <v>689294</v>
      </c>
      <c r="B4307" s="10" t="s">
        <v>2423</v>
      </c>
      <c r="C4307" s="10"/>
      <c r="D4307" s="10"/>
      <c r="E4307" s="10"/>
      <c r="F4307" s="10" t="s">
        <v>6399</v>
      </c>
      <c r="G4307" s="11">
        <v>2163</v>
      </c>
      <c r="H4307" s="13"/>
      <c r="I4307" s="10">
        <v>9</v>
      </c>
      <c r="J4307" s="10" t="s">
        <v>6400</v>
      </c>
      <c r="K4307" s="47"/>
      <c r="L4307" s="47"/>
      <c r="M4307" s="10" t="s">
        <v>45</v>
      </c>
      <c r="N4307" s="10"/>
      <c r="O4307" s="12">
        <v>41451</v>
      </c>
      <c r="P4307" s="4" t="s">
        <v>8078</v>
      </c>
      <c r="Q4307" s="10" t="s">
        <v>987</v>
      </c>
      <c r="R4307" s="10" t="s">
        <v>8088</v>
      </c>
      <c r="S4307" s="13" t="s">
        <v>20</v>
      </c>
    </row>
    <row r="4308" spans="1:19" ht="15" hidden="1" customHeight="1" x14ac:dyDescent="0.25">
      <c r="A4308" s="10">
        <v>689301</v>
      </c>
      <c r="B4308" s="10" t="s">
        <v>2423</v>
      </c>
      <c r="C4308" s="10"/>
      <c r="D4308" s="10"/>
      <c r="E4308" s="10"/>
      <c r="F4308" s="10" t="s">
        <v>6401</v>
      </c>
      <c r="G4308" s="11">
        <v>5716</v>
      </c>
      <c r="H4308" s="13"/>
      <c r="I4308" s="10">
        <v>13</v>
      </c>
      <c r="J4308" s="10" t="s">
        <v>6402</v>
      </c>
      <c r="K4308" s="47"/>
      <c r="L4308" s="47"/>
      <c r="M4308" s="10" t="s">
        <v>45</v>
      </c>
      <c r="N4308" s="10"/>
      <c r="O4308" s="12">
        <v>41451</v>
      </c>
      <c r="P4308" s="4" t="s">
        <v>8078</v>
      </c>
      <c r="Q4308" s="10" t="s">
        <v>987</v>
      </c>
      <c r="R4308" s="10" t="s">
        <v>8088</v>
      </c>
      <c r="S4308" s="13" t="s">
        <v>20</v>
      </c>
    </row>
    <row r="4309" spans="1:19" ht="15" hidden="1" customHeight="1" x14ac:dyDescent="0.25">
      <c r="A4309" s="10">
        <v>689310</v>
      </c>
      <c r="B4309" s="10" t="s">
        <v>112</v>
      </c>
      <c r="C4309" s="10"/>
      <c r="D4309" s="10"/>
      <c r="E4309" s="10"/>
      <c r="F4309" s="10" t="s">
        <v>6403</v>
      </c>
      <c r="G4309" s="11">
        <v>1797</v>
      </c>
      <c r="H4309" s="13"/>
      <c r="I4309" s="10" t="s">
        <v>6404</v>
      </c>
      <c r="J4309" s="10" t="s">
        <v>408</v>
      </c>
      <c r="K4309" s="47"/>
      <c r="L4309" s="47"/>
      <c r="M4309" s="10" t="s">
        <v>45</v>
      </c>
      <c r="N4309" s="10"/>
      <c r="O4309" s="12">
        <v>41451</v>
      </c>
      <c r="P4309" s="4" t="s">
        <v>8078</v>
      </c>
      <c r="Q4309" s="10" t="s">
        <v>39</v>
      </c>
      <c r="R4309" s="10" t="s">
        <v>8088</v>
      </c>
      <c r="S4309" s="13" t="s">
        <v>20</v>
      </c>
    </row>
    <row r="4310" spans="1:19" s="10" customFormat="1" ht="15" hidden="1" customHeight="1" x14ac:dyDescent="0.25">
      <c r="A4310" s="10">
        <v>663922</v>
      </c>
      <c r="B4310" s="10" t="s">
        <v>661</v>
      </c>
      <c r="C4310" s="76" t="s">
        <v>8326</v>
      </c>
      <c r="D4310" s="76"/>
      <c r="E4310" s="76"/>
      <c r="F4310" s="10" t="s">
        <v>662</v>
      </c>
      <c r="G4310" s="11">
        <v>698.88</v>
      </c>
      <c r="I4310" s="10">
        <v>15</v>
      </c>
      <c r="K4310" s="10">
        <v>18</v>
      </c>
      <c r="L4310" s="10">
        <v>2</v>
      </c>
      <c r="M4310" s="10" t="s">
        <v>18</v>
      </c>
      <c r="N4310" s="10">
        <v>799608</v>
      </c>
      <c r="O4310" s="12">
        <v>41351</v>
      </c>
      <c r="P4310" s="4" t="s">
        <v>8075</v>
      </c>
      <c r="Q4310" s="10" t="s">
        <v>47</v>
      </c>
      <c r="R4310" s="10" t="s">
        <v>8087</v>
      </c>
      <c r="S4310" s="10" t="s">
        <v>26</v>
      </c>
    </row>
    <row r="4311" spans="1:19" s="10" customFormat="1" ht="15" hidden="1" customHeight="1" x14ac:dyDescent="0.25">
      <c r="A4311" s="10">
        <v>674541</v>
      </c>
      <c r="B4311" s="10" t="s">
        <v>661</v>
      </c>
      <c r="C4311" s="76" t="s">
        <v>8326</v>
      </c>
      <c r="D4311" s="76"/>
      <c r="E4311" s="76"/>
      <c r="F4311" s="10" t="s">
        <v>662</v>
      </c>
      <c r="G4311" s="11">
        <v>690.24</v>
      </c>
      <c r="I4311" s="10">
        <v>15</v>
      </c>
      <c r="K4311" s="10">
        <v>18</v>
      </c>
      <c r="L4311" s="10">
        <v>2</v>
      </c>
      <c r="M4311" s="10" t="s">
        <v>18</v>
      </c>
      <c r="N4311" s="10">
        <v>821421</v>
      </c>
      <c r="O4311" s="12">
        <v>41394</v>
      </c>
      <c r="P4311" s="4" t="s">
        <v>8076</v>
      </c>
      <c r="Q4311" s="10" t="s">
        <v>42</v>
      </c>
      <c r="R4311" s="10" t="s">
        <v>8087</v>
      </c>
      <c r="S4311" s="10" t="s">
        <v>26</v>
      </c>
    </row>
    <row r="4312" spans="1:19" ht="15" hidden="1" customHeight="1" x14ac:dyDescent="0.25">
      <c r="A4312" s="10">
        <v>685533</v>
      </c>
      <c r="B4312" s="10" t="s">
        <v>5399</v>
      </c>
      <c r="C4312" s="10"/>
      <c r="D4312" s="10"/>
      <c r="E4312" s="10"/>
      <c r="F4312" s="10" t="s">
        <v>6412</v>
      </c>
      <c r="G4312" s="11">
        <v>2453</v>
      </c>
      <c r="H4312" s="13"/>
      <c r="I4312" s="10">
        <v>9</v>
      </c>
      <c r="J4312" s="10" t="s">
        <v>6413</v>
      </c>
      <c r="K4312" s="47"/>
      <c r="L4312" s="47"/>
      <c r="M4312" s="10" t="s">
        <v>45</v>
      </c>
      <c r="N4312" s="10"/>
      <c r="O4312" s="12">
        <v>41452</v>
      </c>
      <c r="P4312" s="4" t="s">
        <v>8078</v>
      </c>
      <c r="Q4312" s="10" t="s">
        <v>29</v>
      </c>
      <c r="R4312" s="10" t="s">
        <v>8088</v>
      </c>
      <c r="S4312" s="13" t="s">
        <v>20</v>
      </c>
    </row>
    <row r="4313" spans="1:19" s="10" customFormat="1" ht="15" hidden="1" customHeight="1" x14ac:dyDescent="0.25">
      <c r="A4313" s="10">
        <v>705065</v>
      </c>
      <c r="B4313" s="10" t="s">
        <v>661</v>
      </c>
      <c r="C4313" s="76" t="s">
        <v>8326</v>
      </c>
      <c r="D4313" s="76"/>
      <c r="E4313" s="76"/>
      <c r="F4313" s="10" t="s">
        <v>7861</v>
      </c>
      <c r="G4313" s="10">
        <v>698.52</v>
      </c>
      <c r="I4313" s="10">
        <v>15</v>
      </c>
      <c r="J4313" s="10">
        <v>0</v>
      </c>
      <c r="K4313" s="10">
        <v>18</v>
      </c>
      <c r="L4313" s="10">
        <v>2</v>
      </c>
      <c r="M4313" s="10" t="s">
        <v>18</v>
      </c>
      <c r="N4313" s="10">
        <v>890730</v>
      </c>
      <c r="O4313" s="12">
        <v>41526</v>
      </c>
      <c r="P4313" s="4" t="s">
        <v>8081</v>
      </c>
      <c r="Q4313" s="10" t="s">
        <v>5913</v>
      </c>
      <c r="R4313" s="10" t="s">
        <v>8087</v>
      </c>
      <c r="S4313" s="10" t="s">
        <v>26</v>
      </c>
    </row>
    <row r="4314" spans="1:19" ht="15" hidden="1" customHeight="1" x14ac:dyDescent="0.25">
      <c r="A4314" s="10">
        <v>685653</v>
      </c>
      <c r="B4314" s="10" t="s">
        <v>1154</v>
      </c>
      <c r="C4314" s="10"/>
      <c r="D4314" s="10"/>
      <c r="E4314" s="10"/>
      <c r="F4314" s="10" t="s">
        <v>6415</v>
      </c>
      <c r="G4314" s="11">
        <v>1018</v>
      </c>
      <c r="H4314" s="13"/>
      <c r="I4314" s="10">
        <v>2.5</v>
      </c>
      <c r="J4314" s="10">
        <v>12</v>
      </c>
      <c r="K4314" s="10">
        <v>2</v>
      </c>
      <c r="L4314" s="10">
        <v>2</v>
      </c>
      <c r="M4314" s="10" t="s">
        <v>45</v>
      </c>
      <c r="N4314" s="10"/>
      <c r="O4314" s="12">
        <v>41452</v>
      </c>
      <c r="P4314" s="4" t="s">
        <v>8078</v>
      </c>
      <c r="Q4314" s="10" t="s">
        <v>25</v>
      </c>
      <c r="R4314" s="10" t="s">
        <v>8088</v>
      </c>
      <c r="S4314" s="13" t="s">
        <v>20</v>
      </c>
    </row>
    <row r="4315" spans="1:19" ht="15" hidden="1" customHeight="1" x14ac:dyDescent="0.25">
      <c r="A4315" s="10">
        <v>685654</v>
      </c>
      <c r="B4315" s="10" t="s">
        <v>1154</v>
      </c>
      <c r="C4315" s="10"/>
      <c r="D4315" s="10"/>
      <c r="E4315" s="10"/>
      <c r="F4315" s="10" t="s">
        <v>6416</v>
      </c>
      <c r="G4315" s="11">
        <v>1414</v>
      </c>
      <c r="H4315" s="13"/>
      <c r="I4315" s="10">
        <v>3</v>
      </c>
      <c r="J4315" s="10">
        <v>19</v>
      </c>
      <c r="K4315" s="10">
        <v>2</v>
      </c>
      <c r="L4315" s="10">
        <v>2</v>
      </c>
      <c r="M4315" s="10" t="s">
        <v>45</v>
      </c>
      <c r="N4315" s="10"/>
      <c r="O4315" s="12">
        <v>41452</v>
      </c>
      <c r="P4315" s="4" t="s">
        <v>8078</v>
      </c>
      <c r="Q4315" s="10" t="s">
        <v>25</v>
      </c>
      <c r="R4315" s="10" t="s">
        <v>8088</v>
      </c>
      <c r="S4315" s="13" t="s">
        <v>20</v>
      </c>
    </row>
    <row r="4316" spans="1:19" ht="15" hidden="1" customHeight="1" x14ac:dyDescent="0.25">
      <c r="A4316" s="10">
        <v>685701</v>
      </c>
      <c r="B4316" s="10" t="s">
        <v>494</v>
      </c>
      <c r="C4316" s="10"/>
      <c r="D4316" s="10"/>
      <c r="E4316" s="10"/>
      <c r="F4316" s="10" t="s">
        <v>495</v>
      </c>
      <c r="G4316" s="11">
        <v>9680</v>
      </c>
      <c r="H4316" s="13"/>
      <c r="I4316" s="10">
        <v>18</v>
      </c>
      <c r="J4316" s="47"/>
      <c r="K4316" s="10">
        <v>13</v>
      </c>
      <c r="L4316" s="10">
        <v>1.5</v>
      </c>
      <c r="M4316" s="10" t="s">
        <v>45</v>
      </c>
      <c r="N4316" s="10"/>
      <c r="O4316" s="12">
        <v>41452</v>
      </c>
      <c r="P4316" s="4" t="s">
        <v>8078</v>
      </c>
      <c r="Q4316" s="10" t="s">
        <v>288</v>
      </c>
      <c r="R4316" s="47" t="s">
        <v>8087</v>
      </c>
      <c r="S4316" s="13" t="s">
        <v>20</v>
      </c>
    </row>
    <row r="4317" spans="1:19" ht="15" hidden="1" customHeight="1" x14ac:dyDescent="0.25">
      <c r="A4317" s="10">
        <v>685716</v>
      </c>
      <c r="B4317" s="10" t="s">
        <v>206</v>
      </c>
      <c r="C4317" s="10"/>
      <c r="D4317" s="10"/>
      <c r="E4317" s="10"/>
      <c r="F4317" s="10" t="s">
        <v>6417</v>
      </c>
      <c r="G4317" s="11">
        <v>0</v>
      </c>
      <c r="H4317" s="13"/>
      <c r="I4317" s="10">
        <v>6</v>
      </c>
      <c r="J4317" s="10" t="s">
        <v>6418</v>
      </c>
      <c r="K4317" s="47"/>
      <c r="L4317" s="47"/>
      <c r="M4317" s="10" t="s">
        <v>45</v>
      </c>
      <c r="N4317" s="10"/>
      <c r="O4317" s="12">
        <v>41452</v>
      </c>
      <c r="P4317" s="4" t="s">
        <v>8078</v>
      </c>
      <c r="Q4317" s="10" t="s">
        <v>103</v>
      </c>
      <c r="R4317" s="10" t="s">
        <v>8088</v>
      </c>
      <c r="S4317" s="13" t="s">
        <v>20</v>
      </c>
    </row>
    <row r="4318" spans="1:19" ht="15" hidden="1" customHeight="1" x14ac:dyDescent="0.25">
      <c r="A4318" s="10">
        <v>633472</v>
      </c>
      <c r="B4318" s="10" t="s">
        <v>1513</v>
      </c>
      <c r="C4318" s="10"/>
      <c r="D4318" s="10" t="s">
        <v>8556</v>
      </c>
      <c r="E4318" s="10"/>
      <c r="F4318" s="10" t="s">
        <v>1514</v>
      </c>
      <c r="G4318" s="11">
        <v>2882.25</v>
      </c>
      <c r="H4318" s="13"/>
      <c r="I4318" s="10">
        <v>7</v>
      </c>
      <c r="J4318" s="47"/>
      <c r="K4318" s="10">
        <v>8</v>
      </c>
      <c r="L4318" s="10">
        <v>2</v>
      </c>
      <c r="M4318" s="10" t="s">
        <v>18</v>
      </c>
      <c r="N4318" s="10">
        <v>740711</v>
      </c>
      <c r="O4318" s="12">
        <v>41220</v>
      </c>
      <c r="P4318" s="4" t="s">
        <v>8071</v>
      </c>
      <c r="Q4318" s="10" t="s">
        <v>74</v>
      </c>
      <c r="R4318" s="10" t="s">
        <v>8088</v>
      </c>
      <c r="S4318" s="13" t="s">
        <v>20</v>
      </c>
    </row>
    <row r="4319" spans="1:19" s="10" customFormat="1" ht="15" hidden="1" customHeight="1" x14ac:dyDescent="0.25">
      <c r="A4319" s="10">
        <v>641232</v>
      </c>
      <c r="B4319" s="10" t="s">
        <v>442</v>
      </c>
      <c r="C4319" s="76" t="s">
        <v>8326</v>
      </c>
      <c r="D4319" s="76"/>
      <c r="E4319" s="76"/>
      <c r="F4319" s="10" t="s">
        <v>2872</v>
      </c>
      <c r="G4319" s="11">
        <v>0</v>
      </c>
      <c r="I4319" s="10">
        <v>15</v>
      </c>
      <c r="K4319" s="10">
        <v>27</v>
      </c>
      <c r="L4319" s="10">
        <v>2</v>
      </c>
      <c r="M4319" s="10" t="s">
        <v>45</v>
      </c>
      <c r="O4319" s="12">
        <v>41290</v>
      </c>
      <c r="P4319" s="4" t="s">
        <v>8073</v>
      </c>
      <c r="Q4319" s="10" t="s">
        <v>29</v>
      </c>
      <c r="R4319" s="10" t="s">
        <v>8088</v>
      </c>
      <c r="S4319" s="10" t="s">
        <v>26</v>
      </c>
    </row>
    <row r="4320" spans="1:19" s="10" customFormat="1" ht="15" hidden="1" customHeight="1" x14ac:dyDescent="0.25">
      <c r="A4320" s="10">
        <v>628562</v>
      </c>
      <c r="B4320" s="10" t="s">
        <v>524</v>
      </c>
      <c r="C4320" s="76" t="s">
        <v>8326</v>
      </c>
      <c r="D4320" s="76"/>
      <c r="E4320" s="76"/>
      <c r="F4320" s="10" t="s">
        <v>803</v>
      </c>
      <c r="G4320" s="11">
        <v>639.5</v>
      </c>
      <c r="I4320" s="10">
        <v>16</v>
      </c>
      <c r="J4320" s="10">
        <v>10</v>
      </c>
      <c r="K4320" s="10">
        <v>18</v>
      </c>
      <c r="L4320" s="10">
        <v>1.5</v>
      </c>
      <c r="M4320" s="10" t="s">
        <v>18</v>
      </c>
      <c r="N4320" s="10">
        <v>727515</v>
      </c>
      <c r="O4320" s="12">
        <v>41192</v>
      </c>
      <c r="P4320" s="4" t="s">
        <v>8070</v>
      </c>
      <c r="Q4320" s="10" t="s">
        <v>71</v>
      </c>
      <c r="R4320" s="10" t="s">
        <v>8087</v>
      </c>
      <c r="S4320" s="10" t="s">
        <v>26</v>
      </c>
    </row>
    <row r="4321" spans="1:19" ht="15" hidden="1" customHeight="1" x14ac:dyDescent="0.25">
      <c r="A4321" s="10">
        <v>689377</v>
      </c>
      <c r="B4321" s="10" t="s">
        <v>6338</v>
      </c>
      <c r="C4321" s="10"/>
      <c r="D4321" s="10"/>
      <c r="E4321" s="10"/>
      <c r="F4321" s="10" t="s">
        <v>6339</v>
      </c>
      <c r="G4321" s="11">
        <v>1271</v>
      </c>
      <c r="H4321" s="13"/>
      <c r="I4321" s="10" t="s">
        <v>143</v>
      </c>
      <c r="J4321" s="10">
        <v>12</v>
      </c>
      <c r="K4321" s="10" t="s">
        <v>6340</v>
      </c>
      <c r="L4321" s="47"/>
      <c r="M4321" s="10" t="s">
        <v>45</v>
      </c>
      <c r="N4321" s="10"/>
      <c r="O4321" s="12">
        <v>41452</v>
      </c>
      <c r="P4321" s="4" t="s">
        <v>8078</v>
      </c>
      <c r="Q4321" s="10" t="s">
        <v>47</v>
      </c>
      <c r="R4321" s="47" t="s">
        <v>8087</v>
      </c>
      <c r="S4321" s="13" t="s">
        <v>20</v>
      </c>
    </row>
    <row r="4322" spans="1:19" ht="15" hidden="1" customHeight="1" x14ac:dyDescent="0.25">
      <c r="A4322" s="10">
        <v>689383</v>
      </c>
      <c r="B4322" s="10" t="s">
        <v>6338</v>
      </c>
      <c r="C4322" s="10"/>
      <c r="D4322" s="10"/>
      <c r="E4322" s="10"/>
      <c r="F4322" s="10" t="s">
        <v>6343</v>
      </c>
      <c r="G4322" s="11">
        <v>1532.25</v>
      </c>
      <c r="H4322" s="13"/>
      <c r="I4322" s="10" t="s">
        <v>681</v>
      </c>
      <c r="J4322" s="10">
        <v>24</v>
      </c>
      <c r="K4322" s="10" t="s">
        <v>6344</v>
      </c>
      <c r="L4322" s="47"/>
      <c r="M4322" s="10" t="s">
        <v>45</v>
      </c>
      <c r="N4322" s="10"/>
      <c r="O4322" s="12">
        <v>41452</v>
      </c>
      <c r="P4322" s="4" t="s">
        <v>8078</v>
      </c>
      <c r="Q4322" s="10" t="s">
        <v>47</v>
      </c>
      <c r="R4322" s="47" t="s">
        <v>8087</v>
      </c>
      <c r="S4322" s="13" t="s">
        <v>20</v>
      </c>
    </row>
    <row r="4323" spans="1:19" ht="15" hidden="1" customHeight="1" x14ac:dyDescent="0.25">
      <c r="A4323" s="10">
        <v>689384</v>
      </c>
      <c r="B4323" s="10" t="s">
        <v>6338</v>
      </c>
      <c r="C4323" s="10"/>
      <c r="D4323" s="10"/>
      <c r="E4323" s="10"/>
      <c r="F4323" s="10" t="s">
        <v>6342</v>
      </c>
      <c r="G4323" s="11">
        <v>2064</v>
      </c>
      <c r="H4323" s="13"/>
      <c r="I4323" s="10" t="s">
        <v>205</v>
      </c>
      <c r="J4323" s="10">
        <v>24</v>
      </c>
      <c r="K4323" s="10">
        <v>2</v>
      </c>
      <c r="L4323" s="47"/>
      <c r="M4323" s="10" t="s">
        <v>45</v>
      </c>
      <c r="N4323" s="10"/>
      <c r="O4323" s="12">
        <v>41452</v>
      </c>
      <c r="P4323" s="4" t="s">
        <v>8078</v>
      </c>
      <c r="Q4323" s="10" t="s">
        <v>47</v>
      </c>
      <c r="R4323" s="47" t="s">
        <v>8087</v>
      </c>
      <c r="S4323" s="13" t="s">
        <v>20</v>
      </c>
    </row>
    <row r="4324" spans="1:19" ht="15" hidden="1" customHeight="1" x14ac:dyDescent="0.25">
      <c r="A4324" s="10">
        <v>689385</v>
      </c>
      <c r="B4324" s="10" t="s">
        <v>6338</v>
      </c>
      <c r="C4324" s="10"/>
      <c r="D4324" s="10"/>
      <c r="E4324" s="10"/>
      <c r="F4324" s="10" t="s">
        <v>6341</v>
      </c>
      <c r="G4324" s="11">
        <v>1935.5</v>
      </c>
      <c r="H4324" s="13"/>
      <c r="I4324" s="10" t="s">
        <v>73</v>
      </c>
      <c r="J4324" s="10">
        <v>20</v>
      </c>
      <c r="K4324" s="10">
        <v>2</v>
      </c>
      <c r="L4324" s="47"/>
      <c r="M4324" s="10" t="s">
        <v>45</v>
      </c>
      <c r="N4324" s="10"/>
      <c r="O4324" s="12">
        <v>41452</v>
      </c>
      <c r="P4324" s="4" t="s">
        <v>8078</v>
      </c>
      <c r="Q4324" s="10" t="s">
        <v>47</v>
      </c>
      <c r="R4324" s="47" t="s">
        <v>8087</v>
      </c>
      <c r="S4324" s="13" t="s">
        <v>20</v>
      </c>
    </row>
    <row r="4325" spans="1:19" ht="15" hidden="1" customHeight="1" x14ac:dyDescent="0.25">
      <c r="A4325" s="10">
        <v>689405</v>
      </c>
      <c r="B4325" s="10" t="s">
        <v>2351</v>
      </c>
      <c r="C4325" s="10"/>
      <c r="D4325" s="10"/>
      <c r="E4325" s="10"/>
      <c r="F4325" s="10" t="s">
        <v>6419</v>
      </c>
      <c r="G4325" s="11">
        <v>0</v>
      </c>
      <c r="H4325" s="13"/>
      <c r="I4325" s="10" t="s">
        <v>380</v>
      </c>
      <c r="J4325" s="10" t="s">
        <v>6420</v>
      </c>
      <c r="K4325" s="47"/>
      <c r="L4325" s="47"/>
      <c r="M4325" s="10" t="s">
        <v>45</v>
      </c>
      <c r="N4325" s="10"/>
      <c r="O4325" s="12">
        <v>41452</v>
      </c>
      <c r="P4325" s="4" t="s">
        <v>8078</v>
      </c>
      <c r="Q4325" s="10" t="s">
        <v>29</v>
      </c>
      <c r="R4325" s="10" t="s">
        <v>8088</v>
      </c>
      <c r="S4325" s="13" t="s">
        <v>20</v>
      </c>
    </row>
    <row r="4326" spans="1:19" ht="15" hidden="1" customHeight="1" x14ac:dyDescent="0.25">
      <c r="A4326" s="10">
        <v>689408</v>
      </c>
      <c r="B4326" s="10" t="s">
        <v>2351</v>
      </c>
      <c r="C4326" s="10"/>
      <c r="D4326" s="10"/>
      <c r="E4326" s="10"/>
      <c r="F4326" s="10" t="s">
        <v>6421</v>
      </c>
      <c r="G4326" s="11">
        <v>0</v>
      </c>
      <c r="H4326" s="13"/>
      <c r="I4326" s="10" t="s">
        <v>108</v>
      </c>
      <c r="J4326" s="10" t="s">
        <v>6422</v>
      </c>
      <c r="K4326" s="47"/>
      <c r="L4326" s="47"/>
      <c r="M4326" s="10" t="s">
        <v>45</v>
      </c>
      <c r="N4326" s="10"/>
      <c r="O4326" s="12">
        <v>41452</v>
      </c>
      <c r="P4326" s="4" t="s">
        <v>8078</v>
      </c>
      <c r="Q4326" s="10" t="s">
        <v>29</v>
      </c>
      <c r="R4326" s="10" t="s">
        <v>8088</v>
      </c>
      <c r="S4326" s="13" t="s">
        <v>20</v>
      </c>
    </row>
    <row r="4327" spans="1:19" s="10" customFormat="1" ht="15" hidden="1" customHeight="1" x14ac:dyDescent="0.25">
      <c r="A4327" s="10">
        <v>659032</v>
      </c>
      <c r="B4327" s="10" t="s">
        <v>524</v>
      </c>
      <c r="C4327" s="76" t="s">
        <v>8326</v>
      </c>
      <c r="D4327" s="76"/>
      <c r="E4327" s="76"/>
      <c r="F4327" s="10" t="s">
        <v>803</v>
      </c>
      <c r="G4327" s="11">
        <v>643.70000000000005</v>
      </c>
      <c r="I4327" s="10">
        <v>16</v>
      </c>
      <c r="J4327" s="10">
        <v>10</v>
      </c>
      <c r="K4327" s="10">
        <v>18</v>
      </c>
      <c r="L4327" s="10">
        <v>1.5</v>
      </c>
      <c r="M4327" s="10" t="s">
        <v>18</v>
      </c>
      <c r="N4327" s="10">
        <v>789240</v>
      </c>
      <c r="O4327" s="12">
        <v>41330</v>
      </c>
      <c r="P4327" s="4" t="s">
        <v>8074</v>
      </c>
      <c r="Q4327" s="10" t="s">
        <v>52</v>
      </c>
      <c r="R4327" s="10" t="s">
        <v>8087</v>
      </c>
      <c r="S4327" s="10" t="s">
        <v>26</v>
      </c>
    </row>
    <row r="4328" spans="1:19" s="10" customFormat="1" ht="15" hidden="1" customHeight="1" x14ac:dyDescent="0.25">
      <c r="A4328" s="10">
        <v>684432</v>
      </c>
      <c r="B4328" s="10" t="s">
        <v>524</v>
      </c>
      <c r="C4328" s="76" t="s">
        <v>8326</v>
      </c>
      <c r="D4328" s="76"/>
      <c r="E4328" s="76"/>
      <c r="F4328" s="10" t="s">
        <v>803</v>
      </c>
      <c r="G4328" s="11">
        <v>688.3</v>
      </c>
      <c r="I4328" s="10">
        <v>16</v>
      </c>
      <c r="J4328" s="10">
        <v>10</v>
      </c>
      <c r="K4328" s="10">
        <v>18</v>
      </c>
      <c r="L4328" s="10">
        <v>1.5</v>
      </c>
      <c r="M4328" s="10" t="s">
        <v>18</v>
      </c>
      <c r="N4328" s="10">
        <v>842644</v>
      </c>
      <c r="O4328" s="12">
        <v>41432</v>
      </c>
      <c r="P4328" s="4" t="s">
        <v>8078</v>
      </c>
      <c r="Q4328" s="10" t="s">
        <v>52</v>
      </c>
      <c r="R4328" s="10" t="s">
        <v>8087</v>
      </c>
      <c r="S4328" s="10" t="s">
        <v>26</v>
      </c>
    </row>
    <row r="4329" spans="1:19" ht="15" hidden="1" customHeight="1" x14ac:dyDescent="0.25">
      <c r="A4329" s="10">
        <v>689468</v>
      </c>
      <c r="B4329" s="10" t="s">
        <v>6424</v>
      </c>
      <c r="C4329" s="10"/>
      <c r="D4329" s="10"/>
      <c r="E4329" s="10"/>
      <c r="F4329" s="10" t="s">
        <v>6425</v>
      </c>
      <c r="G4329" s="11">
        <v>1139.5</v>
      </c>
      <c r="H4329" s="13"/>
      <c r="I4329" s="10" t="s">
        <v>380</v>
      </c>
      <c r="J4329" s="10">
        <v>5</v>
      </c>
      <c r="K4329" s="10" t="s">
        <v>6426</v>
      </c>
      <c r="L4329" s="47"/>
      <c r="M4329" s="10" t="s">
        <v>45</v>
      </c>
      <c r="N4329" s="10"/>
      <c r="O4329" s="12">
        <v>41452</v>
      </c>
      <c r="P4329" s="4" t="s">
        <v>8078</v>
      </c>
      <c r="Q4329" s="10" t="s">
        <v>25</v>
      </c>
      <c r="R4329" s="10" t="s">
        <v>8088</v>
      </c>
      <c r="S4329" s="13" t="s">
        <v>20</v>
      </c>
    </row>
    <row r="4330" spans="1:19" ht="15" hidden="1" customHeight="1" x14ac:dyDescent="0.25">
      <c r="A4330" s="10">
        <v>689469</v>
      </c>
      <c r="B4330" s="10" t="s">
        <v>6424</v>
      </c>
      <c r="C4330" s="10"/>
      <c r="D4330" s="10"/>
      <c r="E4330" s="10"/>
      <c r="F4330" s="10" t="s">
        <v>6427</v>
      </c>
      <c r="G4330" s="11">
        <v>1263</v>
      </c>
      <c r="H4330" s="13"/>
      <c r="I4330" s="10" t="s">
        <v>99</v>
      </c>
      <c r="J4330" s="10">
        <v>7</v>
      </c>
      <c r="K4330" s="10" t="s">
        <v>1502</v>
      </c>
      <c r="L4330" s="47"/>
      <c r="M4330" s="10" t="s">
        <v>45</v>
      </c>
      <c r="N4330" s="10"/>
      <c r="O4330" s="12">
        <v>41452</v>
      </c>
      <c r="P4330" s="4" t="s">
        <v>8078</v>
      </c>
      <c r="Q4330" s="10" t="s">
        <v>25</v>
      </c>
      <c r="R4330" s="10" t="s">
        <v>8088</v>
      </c>
      <c r="S4330" s="13" t="s">
        <v>20</v>
      </c>
    </row>
    <row r="4331" spans="1:19" ht="15" hidden="1" customHeight="1" x14ac:dyDescent="0.25">
      <c r="A4331" s="10">
        <v>689471</v>
      </c>
      <c r="B4331" s="10" t="s">
        <v>6424</v>
      </c>
      <c r="C4331" s="10"/>
      <c r="D4331" s="10"/>
      <c r="E4331" s="10"/>
      <c r="F4331" s="10" t="s">
        <v>6428</v>
      </c>
      <c r="G4331" s="11">
        <v>1487</v>
      </c>
      <c r="H4331" s="13"/>
      <c r="I4331" s="10" t="s">
        <v>143</v>
      </c>
      <c r="J4331" s="10">
        <v>10</v>
      </c>
      <c r="K4331" s="10" t="s">
        <v>6429</v>
      </c>
      <c r="L4331" s="47"/>
      <c r="M4331" s="10" t="s">
        <v>45</v>
      </c>
      <c r="N4331" s="10"/>
      <c r="O4331" s="12">
        <v>41452</v>
      </c>
      <c r="P4331" s="4" t="s">
        <v>8078</v>
      </c>
      <c r="Q4331" s="10" t="s">
        <v>25</v>
      </c>
      <c r="R4331" s="10" t="s">
        <v>8088</v>
      </c>
      <c r="S4331" s="13" t="s">
        <v>20</v>
      </c>
    </row>
    <row r="4332" spans="1:19" s="10" customFormat="1" ht="15" hidden="1" customHeight="1" x14ac:dyDescent="0.25">
      <c r="A4332" s="10">
        <v>684188</v>
      </c>
      <c r="B4332" s="10" t="s">
        <v>524</v>
      </c>
      <c r="C4332" s="76" t="s">
        <v>8326</v>
      </c>
      <c r="D4332" s="76"/>
      <c r="E4332" s="76"/>
      <c r="F4332" s="10" t="s">
        <v>803</v>
      </c>
      <c r="G4332" s="11">
        <v>0</v>
      </c>
      <c r="I4332" s="10">
        <v>16</v>
      </c>
      <c r="J4332" s="10">
        <v>10</v>
      </c>
      <c r="K4332" s="10">
        <v>18</v>
      </c>
      <c r="L4332" s="10">
        <v>1.5</v>
      </c>
      <c r="M4332" s="10" t="s">
        <v>45</v>
      </c>
      <c r="O4332" s="12">
        <v>41446</v>
      </c>
      <c r="P4332" s="4" t="s">
        <v>8078</v>
      </c>
      <c r="Q4332" s="10" t="s">
        <v>5913</v>
      </c>
      <c r="R4332" s="10" t="s">
        <v>8087</v>
      </c>
      <c r="S4332" s="10" t="s">
        <v>26</v>
      </c>
    </row>
    <row r="4333" spans="1:19" s="10" customFormat="1" ht="15" hidden="1" customHeight="1" x14ac:dyDescent="0.25">
      <c r="A4333" s="10">
        <v>702087</v>
      </c>
      <c r="B4333" s="10" t="s">
        <v>524</v>
      </c>
      <c r="C4333" s="76" t="s">
        <v>8326</v>
      </c>
      <c r="D4333" s="76"/>
      <c r="E4333" s="76"/>
      <c r="F4333" s="10" t="s">
        <v>7614</v>
      </c>
      <c r="G4333" s="10">
        <v>668.9</v>
      </c>
      <c r="I4333" s="10">
        <v>16</v>
      </c>
      <c r="J4333" s="10">
        <v>10</v>
      </c>
      <c r="K4333" s="10">
        <v>18</v>
      </c>
      <c r="L4333" s="10">
        <v>1.5</v>
      </c>
      <c r="M4333" s="10" t="s">
        <v>18</v>
      </c>
      <c r="N4333" s="10">
        <v>883357</v>
      </c>
      <c r="O4333" s="12">
        <v>41509</v>
      </c>
      <c r="P4333" s="4" t="s">
        <v>8080</v>
      </c>
      <c r="Q4333" s="10" t="s">
        <v>29</v>
      </c>
      <c r="R4333" s="10" t="s">
        <v>8087</v>
      </c>
      <c r="S4333" s="10" t="s">
        <v>26</v>
      </c>
    </row>
    <row r="4334" spans="1:19" s="10" customFormat="1" ht="15" hidden="1" customHeight="1" x14ac:dyDescent="0.25">
      <c r="A4334" s="10">
        <v>685145</v>
      </c>
      <c r="B4334" s="10" t="s">
        <v>300</v>
      </c>
      <c r="C4334" s="76" t="s">
        <v>8326</v>
      </c>
      <c r="D4334" s="76"/>
      <c r="E4334" s="76"/>
      <c r="F4334" s="10" t="s">
        <v>5918</v>
      </c>
      <c r="G4334" s="11">
        <v>267.99</v>
      </c>
      <c r="I4334" s="10">
        <v>19</v>
      </c>
      <c r="J4334" s="10">
        <v>13</v>
      </c>
      <c r="K4334" s="10">
        <v>32</v>
      </c>
      <c r="L4334" s="10">
        <v>3</v>
      </c>
      <c r="M4334" s="10" t="s">
        <v>18</v>
      </c>
      <c r="N4334" s="10">
        <v>844665</v>
      </c>
      <c r="O4334" s="12">
        <v>41436</v>
      </c>
      <c r="P4334" s="4" t="s">
        <v>8078</v>
      </c>
      <c r="Q4334" s="10" t="s">
        <v>52</v>
      </c>
      <c r="R4334" s="10" t="s">
        <v>8088</v>
      </c>
      <c r="S4334" s="10" t="s">
        <v>26</v>
      </c>
    </row>
    <row r="4335" spans="1:19" s="10" customFormat="1" ht="15" hidden="1" customHeight="1" x14ac:dyDescent="0.25">
      <c r="A4335" s="10">
        <v>646590</v>
      </c>
      <c r="B4335" s="10" t="s">
        <v>476</v>
      </c>
      <c r="C4335" s="76" t="s">
        <v>8326</v>
      </c>
      <c r="D4335" s="76"/>
      <c r="E4335" s="76"/>
      <c r="F4335" s="10" t="s">
        <v>2801</v>
      </c>
      <c r="G4335" s="11">
        <v>560</v>
      </c>
      <c r="I4335" s="10">
        <v>20</v>
      </c>
      <c r="J4335" s="10">
        <v>10</v>
      </c>
      <c r="K4335" s="10">
        <v>36</v>
      </c>
      <c r="L4335" s="10">
        <v>2</v>
      </c>
      <c r="M4335" s="10" t="s">
        <v>18</v>
      </c>
      <c r="N4335" s="10">
        <v>765574</v>
      </c>
      <c r="O4335" s="12">
        <v>41282</v>
      </c>
      <c r="P4335" s="4" t="s">
        <v>8073</v>
      </c>
      <c r="Q4335" s="10" t="s">
        <v>19</v>
      </c>
      <c r="R4335" s="10" t="s">
        <v>8087</v>
      </c>
      <c r="S4335" s="10" t="s">
        <v>26</v>
      </c>
    </row>
    <row r="4336" spans="1:19" s="10" customFormat="1" ht="15" hidden="1" customHeight="1" x14ac:dyDescent="0.25">
      <c r="A4336" s="10">
        <v>688420</v>
      </c>
      <c r="B4336" s="10" t="s">
        <v>476</v>
      </c>
      <c r="C4336" s="76" t="s">
        <v>8326</v>
      </c>
      <c r="D4336" s="76"/>
      <c r="E4336" s="76"/>
      <c r="F4336" s="10" t="s">
        <v>2801</v>
      </c>
      <c r="G4336" s="11">
        <v>661.23</v>
      </c>
      <c r="I4336" s="10">
        <v>20</v>
      </c>
      <c r="J4336" s="10">
        <v>10</v>
      </c>
      <c r="K4336" s="10">
        <v>36</v>
      </c>
      <c r="L4336" s="10">
        <v>2</v>
      </c>
      <c r="M4336" s="10" t="s">
        <v>45</v>
      </c>
      <c r="O4336" s="12">
        <v>41449</v>
      </c>
      <c r="P4336" s="4" t="s">
        <v>8078</v>
      </c>
      <c r="Q4336" s="10" t="s">
        <v>31</v>
      </c>
      <c r="R4336" s="10" t="s">
        <v>8087</v>
      </c>
      <c r="S4336" s="10" t="s">
        <v>26</v>
      </c>
    </row>
    <row r="4337" spans="1:19" s="10" customFormat="1" ht="15" hidden="1" customHeight="1" x14ac:dyDescent="0.25">
      <c r="A4337" s="10">
        <v>688420</v>
      </c>
      <c r="B4337" s="10" t="s">
        <v>476</v>
      </c>
      <c r="C4337" s="76" t="s">
        <v>8326</v>
      </c>
      <c r="D4337" s="76"/>
      <c r="E4337" s="76"/>
      <c r="F4337" s="10" t="s">
        <v>8238</v>
      </c>
      <c r="G4337" s="10">
        <v>661.23</v>
      </c>
      <c r="I4337" s="10">
        <v>20</v>
      </c>
      <c r="J4337" s="10">
        <v>10</v>
      </c>
      <c r="K4337" s="10">
        <v>36</v>
      </c>
      <c r="L4337" s="10">
        <v>2</v>
      </c>
      <c r="M4337" s="10" t="s">
        <v>45</v>
      </c>
      <c r="O4337" s="12">
        <v>41464</v>
      </c>
      <c r="P4337" s="4" t="s">
        <v>8079</v>
      </c>
      <c r="Q4337" s="10" t="s">
        <v>31</v>
      </c>
      <c r="R4337" s="10" t="s">
        <v>8087</v>
      </c>
      <c r="S4337" s="10" t="s">
        <v>26</v>
      </c>
    </row>
    <row r="4338" spans="1:19" ht="15" hidden="1" customHeight="1" x14ac:dyDescent="0.25">
      <c r="A4338" s="10">
        <v>689529</v>
      </c>
      <c r="B4338" s="10" t="s">
        <v>4114</v>
      </c>
      <c r="C4338" s="10"/>
      <c r="D4338" s="10"/>
      <c r="E4338" s="10"/>
      <c r="F4338" s="10" t="s">
        <v>6435</v>
      </c>
      <c r="G4338" s="11">
        <v>2352.35</v>
      </c>
      <c r="H4338" s="13"/>
      <c r="I4338" s="10" t="s">
        <v>108</v>
      </c>
      <c r="J4338" s="10">
        <v>8</v>
      </c>
      <c r="K4338" s="10" t="s">
        <v>6436</v>
      </c>
      <c r="L4338" s="47"/>
      <c r="M4338" s="10" t="s">
        <v>45</v>
      </c>
      <c r="N4338" s="10"/>
      <c r="O4338" s="12">
        <v>41452</v>
      </c>
      <c r="P4338" s="4" t="s">
        <v>8078</v>
      </c>
      <c r="Q4338" s="10" t="s">
        <v>25</v>
      </c>
      <c r="R4338" s="10" t="s">
        <v>8088</v>
      </c>
      <c r="S4338" s="13" t="s">
        <v>20</v>
      </c>
    </row>
    <row r="4339" spans="1:19" ht="15" hidden="1" customHeight="1" x14ac:dyDescent="0.25">
      <c r="A4339" s="10">
        <v>689558</v>
      </c>
      <c r="B4339" s="10" t="s">
        <v>838</v>
      </c>
      <c r="C4339" s="10"/>
      <c r="D4339" s="10"/>
      <c r="E4339" s="10"/>
      <c r="F4339" s="10" t="s">
        <v>6437</v>
      </c>
      <c r="G4339" s="11">
        <v>2808.75</v>
      </c>
      <c r="H4339" s="13"/>
      <c r="I4339" s="10">
        <v>10</v>
      </c>
      <c r="J4339" s="10" t="s">
        <v>6438</v>
      </c>
      <c r="K4339" s="47"/>
      <c r="L4339" s="47"/>
      <c r="M4339" s="10" t="s">
        <v>45</v>
      </c>
      <c r="N4339" s="10"/>
      <c r="O4339" s="12">
        <v>41452</v>
      </c>
      <c r="P4339" s="4" t="s">
        <v>8078</v>
      </c>
      <c r="Q4339" s="10" t="s">
        <v>71</v>
      </c>
      <c r="R4339" s="10" t="s">
        <v>8088</v>
      </c>
      <c r="S4339" s="13" t="s">
        <v>20</v>
      </c>
    </row>
    <row r="4340" spans="1:19" ht="15" hidden="1" customHeight="1" x14ac:dyDescent="0.25">
      <c r="A4340" s="10">
        <v>689561</v>
      </c>
      <c r="B4340" s="10" t="s">
        <v>838</v>
      </c>
      <c r="C4340" s="10"/>
      <c r="D4340" s="10"/>
      <c r="E4340" s="10"/>
      <c r="F4340" s="10" t="s">
        <v>6439</v>
      </c>
      <c r="G4340" s="11">
        <v>3323.75</v>
      </c>
      <c r="H4340" s="13"/>
      <c r="I4340" s="10">
        <v>11</v>
      </c>
      <c r="J4340" s="10" t="s">
        <v>6440</v>
      </c>
      <c r="K4340" s="47"/>
      <c r="L4340" s="47"/>
      <c r="M4340" s="10" t="s">
        <v>45</v>
      </c>
      <c r="N4340" s="10"/>
      <c r="O4340" s="12">
        <v>41452</v>
      </c>
      <c r="P4340" s="4" t="s">
        <v>8078</v>
      </c>
      <c r="Q4340" s="10" t="s">
        <v>71</v>
      </c>
      <c r="R4340" s="10" t="s">
        <v>8088</v>
      </c>
      <c r="S4340" s="13" t="s">
        <v>20</v>
      </c>
    </row>
    <row r="4341" spans="1:19" s="10" customFormat="1" ht="15" hidden="1" customHeight="1" x14ac:dyDescent="0.25">
      <c r="A4341" s="10">
        <v>630170</v>
      </c>
      <c r="B4341" s="10" t="s">
        <v>63</v>
      </c>
      <c r="C4341" s="76" t="s">
        <v>8326</v>
      </c>
      <c r="D4341" s="76"/>
      <c r="E4341" s="76"/>
      <c r="F4341" s="10" t="s">
        <v>1011</v>
      </c>
      <c r="G4341" s="11">
        <v>494.99</v>
      </c>
      <c r="I4341" s="10">
        <v>20</v>
      </c>
      <c r="J4341" s="10">
        <v>17</v>
      </c>
      <c r="K4341" s="10">
        <v>44</v>
      </c>
      <c r="L4341" s="10">
        <v>3</v>
      </c>
      <c r="M4341" s="10" t="s">
        <v>18</v>
      </c>
      <c r="N4341" s="10">
        <v>731028</v>
      </c>
      <c r="O4341" s="12">
        <v>41200</v>
      </c>
      <c r="P4341" s="4" t="s">
        <v>8070</v>
      </c>
      <c r="Q4341" s="10" t="s">
        <v>49</v>
      </c>
      <c r="R4341" s="10" t="s">
        <v>8088</v>
      </c>
      <c r="S4341" s="10" t="s">
        <v>26</v>
      </c>
    </row>
    <row r="4342" spans="1:19" s="10" customFormat="1" ht="15" hidden="1" customHeight="1" x14ac:dyDescent="0.25">
      <c r="A4342" s="10">
        <v>630172</v>
      </c>
      <c r="B4342" s="10" t="s">
        <v>63</v>
      </c>
      <c r="C4342" s="76" t="s">
        <v>8326</v>
      </c>
      <c r="D4342" s="76"/>
      <c r="E4342" s="76"/>
      <c r="F4342" s="10" t="s">
        <v>1011</v>
      </c>
      <c r="G4342" s="11">
        <v>494.99</v>
      </c>
      <c r="I4342" s="10">
        <v>20</v>
      </c>
      <c r="J4342" s="10">
        <v>17</v>
      </c>
      <c r="K4342" s="10">
        <v>44</v>
      </c>
      <c r="L4342" s="10">
        <v>3</v>
      </c>
      <c r="M4342" s="10" t="s">
        <v>18</v>
      </c>
      <c r="N4342" s="10">
        <v>731038</v>
      </c>
      <c r="O4342" s="12">
        <v>41200</v>
      </c>
      <c r="P4342" s="4" t="s">
        <v>8070</v>
      </c>
      <c r="Q4342" s="10" t="s">
        <v>49</v>
      </c>
      <c r="R4342" s="10" t="s">
        <v>8087</v>
      </c>
      <c r="S4342" s="10" t="s">
        <v>26</v>
      </c>
    </row>
    <row r="4343" spans="1:19" s="10" customFormat="1" ht="15" hidden="1" customHeight="1" x14ac:dyDescent="0.25">
      <c r="A4343" s="10">
        <v>652931</v>
      </c>
      <c r="B4343" s="10" t="s">
        <v>2061</v>
      </c>
      <c r="C4343" s="76" t="s">
        <v>8326</v>
      </c>
      <c r="D4343" s="76"/>
      <c r="E4343" s="76"/>
      <c r="F4343" s="10" t="s">
        <v>3283</v>
      </c>
      <c r="G4343" s="11">
        <v>0</v>
      </c>
      <c r="I4343" s="10">
        <v>20</v>
      </c>
      <c r="L4343" s="10">
        <v>0.5</v>
      </c>
      <c r="M4343" s="10" t="s">
        <v>18</v>
      </c>
      <c r="N4343" s="10">
        <v>778067</v>
      </c>
      <c r="O4343" s="12">
        <v>41306</v>
      </c>
      <c r="P4343" s="4" t="s">
        <v>8074</v>
      </c>
      <c r="Q4343" s="10" t="s">
        <v>254</v>
      </c>
      <c r="R4343" s="10" t="s">
        <v>8088</v>
      </c>
      <c r="S4343" s="10" t="s">
        <v>26</v>
      </c>
    </row>
    <row r="4344" spans="1:19" s="10" customFormat="1" ht="15" hidden="1" customHeight="1" x14ac:dyDescent="0.25">
      <c r="A4344" s="10">
        <v>659300</v>
      </c>
      <c r="B4344" s="10" t="s">
        <v>136</v>
      </c>
      <c r="C4344" s="76" t="s">
        <v>8326</v>
      </c>
      <c r="D4344" s="76"/>
      <c r="E4344" s="76"/>
      <c r="F4344" s="10" t="s">
        <v>4001</v>
      </c>
      <c r="G4344" s="11">
        <v>538.74</v>
      </c>
      <c r="I4344" s="10">
        <v>21.5</v>
      </c>
      <c r="J4344" s="10">
        <v>13.75</v>
      </c>
      <c r="K4344" s="10">
        <v>73.5</v>
      </c>
      <c r="L4344" s="10">
        <v>3</v>
      </c>
      <c r="M4344" s="10" t="s">
        <v>18</v>
      </c>
      <c r="N4344" s="10">
        <v>791352</v>
      </c>
      <c r="O4344" s="12">
        <v>41333</v>
      </c>
      <c r="P4344" s="4" t="s">
        <v>8074</v>
      </c>
      <c r="Q4344" s="10" t="s">
        <v>29</v>
      </c>
      <c r="R4344" s="10" t="s">
        <v>8088</v>
      </c>
      <c r="S4344" s="10" t="s">
        <v>26</v>
      </c>
    </row>
    <row r="4345" spans="1:19" s="10" customFormat="1" ht="15" hidden="1" customHeight="1" x14ac:dyDescent="0.25">
      <c r="A4345" s="10">
        <v>634603</v>
      </c>
      <c r="B4345" s="10" t="s">
        <v>21</v>
      </c>
      <c r="C4345" s="76" t="s">
        <v>8326</v>
      </c>
      <c r="D4345" s="76"/>
      <c r="E4345" s="76"/>
      <c r="F4345" s="10" t="s">
        <v>1821</v>
      </c>
      <c r="G4345" s="11">
        <v>27095.040000000001</v>
      </c>
      <c r="I4345" s="10">
        <v>22</v>
      </c>
      <c r="J4345" s="10">
        <v>14</v>
      </c>
      <c r="K4345" s="10">
        <v>54</v>
      </c>
      <c r="L4345" s="10">
        <v>1.6</v>
      </c>
      <c r="M4345" s="10" t="s">
        <v>45</v>
      </c>
      <c r="O4345" s="12">
        <v>41239</v>
      </c>
      <c r="P4345" s="4" t="s">
        <v>8071</v>
      </c>
      <c r="Q4345" s="10" t="s">
        <v>79</v>
      </c>
      <c r="R4345" s="10" t="s">
        <v>8088</v>
      </c>
      <c r="S4345" s="10" t="s">
        <v>26</v>
      </c>
    </row>
    <row r="4346" spans="1:19" s="10" customFormat="1" ht="15" hidden="1" customHeight="1" x14ac:dyDescent="0.25">
      <c r="A4346" s="10">
        <v>672671</v>
      </c>
      <c r="B4346" s="10" t="s">
        <v>64</v>
      </c>
      <c r="C4346" s="76" t="s">
        <v>8326</v>
      </c>
      <c r="D4346" s="76"/>
      <c r="E4346" s="76"/>
      <c r="F4346" s="10" t="s">
        <v>5064</v>
      </c>
      <c r="G4346" s="11">
        <v>967.1</v>
      </c>
      <c r="I4346" s="10">
        <v>23</v>
      </c>
      <c r="J4346" s="10">
        <v>17</v>
      </c>
      <c r="K4346" s="10">
        <v>25</v>
      </c>
      <c r="L4346" s="10">
        <v>2</v>
      </c>
      <c r="M4346" s="10" t="s">
        <v>18</v>
      </c>
      <c r="N4346" s="10">
        <v>817109</v>
      </c>
      <c r="O4346" s="12">
        <v>41386</v>
      </c>
      <c r="P4346" s="4" t="s">
        <v>8076</v>
      </c>
      <c r="Q4346" s="10" t="s">
        <v>39</v>
      </c>
      <c r="R4346" s="10" t="s">
        <v>8088</v>
      </c>
      <c r="S4346" s="10" t="s">
        <v>26</v>
      </c>
    </row>
    <row r="4347" spans="1:19" ht="15" hidden="1" customHeight="1" x14ac:dyDescent="0.25">
      <c r="A4347" s="10">
        <v>685914</v>
      </c>
      <c r="B4347" s="10" t="s">
        <v>6451</v>
      </c>
      <c r="C4347" s="10"/>
      <c r="D4347" s="10"/>
      <c r="E4347" s="10"/>
      <c r="F4347" s="10" t="s">
        <v>6452</v>
      </c>
      <c r="G4347" s="11">
        <v>3217.5</v>
      </c>
      <c r="H4347" s="13"/>
      <c r="I4347" s="10">
        <v>4</v>
      </c>
      <c r="J4347" s="10">
        <v>2</v>
      </c>
      <c r="K4347" s="10" t="s">
        <v>6453</v>
      </c>
      <c r="L4347" s="47"/>
      <c r="M4347" s="10" t="s">
        <v>45</v>
      </c>
      <c r="N4347" s="10"/>
      <c r="O4347" s="12">
        <v>41453</v>
      </c>
      <c r="P4347" s="4" t="s">
        <v>8078</v>
      </c>
      <c r="Q4347" s="10" t="s">
        <v>103</v>
      </c>
      <c r="R4347" s="10" t="s">
        <v>8088</v>
      </c>
      <c r="S4347" s="13" t="s">
        <v>20</v>
      </c>
    </row>
    <row r="4348" spans="1:19" s="10" customFormat="1" ht="15" hidden="1" customHeight="1" x14ac:dyDescent="0.25">
      <c r="A4348" s="10">
        <v>684591</v>
      </c>
      <c r="B4348" s="10" t="s">
        <v>64</v>
      </c>
      <c r="C4348" s="76" t="s">
        <v>8326</v>
      </c>
      <c r="D4348" s="76"/>
      <c r="E4348" s="76"/>
      <c r="F4348" s="10" t="s">
        <v>5064</v>
      </c>
      <c r="G4348" s="11">
        <v>0</v>
      </c>
      <c r="I4348" s="10">
        <v>23</v>
      </c>
      <c r="J4348" s="10">
        <v>17</v>
      </c>
      <c r="K4348" s="10">
        <v>25</v>
      </c>
      <c r="L4348" s="10">
        <v>2</v>
      </c>
      <c r="M4348" s="10" t="s">
        <v>45</v>
      </c>
      <c r="O4348" s="12">
        <v>41449</v>
      </c>
      <c r="P4348" s="4" t="s">
        <v>8078</v>
      </c>
      <c r="Q4348" s="10" t="s">
        <v>3717</v>
      </c>
      <c r="R4348" s="10" t="s">
        <v>8087</v>
      </c>
      <c r="S4348" s="10" t="s">
        <v>26</v>
      </c>
    </row>
    <row r="4349" spans="1:19" s="10" customFormat="1" ht="15" hidden="1" customHeight="1" x14ac:dyDescent="0.25">
      <c r="A4349" s="10">
        <v>698611</v>
      </c>
      <c r="B4349" s="10" t="s">
        <v>206</v>
      </c>
      <c r="C4349" s="76" t="s">
        <v>8326</v>
      </c>
      <c r="D4349" s="76"/>
      <c r="E4349" s="76"/>
      <c r="F4349" s="10" t="s">
        <v>7301</v>
      </c>
      <c r="G4349" s="10">
        <v>0</v>
      </c>
      <c r="I4349" s="10">
        <v>23</v>
      </c>
      <c r="K4349" s="10">
        <v>27</v>
      </c>
      <c r="L4349" s="10">
        <v>1</v>
      </c>
      <c r="M4349" s="10" t="s">
        <v>45</v>
      </c>
      <c r="O4349" s="12">
        <v>41509</v>
      </c>
      <c r="P4349" s="4" t="s">
        <v>8080</v>
      </c>
      <c r="Q4349" s="10" t="s">
        <v>5913</v>
      </c>
      <c r="R4349" s="10" t="s">
        <v>8088</v>
      </c>
      <c r="S4349" s="10" t="s">
        <v>26</v>
      </c>
    </row>
    <row r="4350" spans="1:19" ht="15" hidden="1" customHeight="1" x14ac:dyDescent="0.25">
      <c r="A4350" s="10">
        <v>686131</v>
      </c>
      <c r="B4350" s="10" t="s">
        <v>838</v>
      </c>
      <c r="C4350" s="10"/>
      <c r="D4350" s="10"/>
      <c r="E4350" s="10"/>
      <c r="F4350" s="10" t="s">
        <v>6454</v>
      </c>
      <c r="G4350" s="11">
        <v>4857</v>
      </c>
      <c r="H4350" s="13"/>
      <c r="I4350" s="10" t="s">
        <v>6455</v>
      </c>
      <c r="J4350" s="10" t="s">
        <v>6456</v>
      </c>
      <c r="K4350" s="47"/>
      <c r="L4350" s="47"/>
      <c r="M4350" s="10" t="s">
        <v>45</v>
      </c>
      <c r="N4350" s="10"/>
      <c r="O4350" s="12">
        <v>41453</v>
      </c>
      <c r="P4350" s="4" t="s">
        <v>8078</v>
      </c>
      <c r="Q4350" s="10" t="s">
        <v>71</v>
      </c>
      <c r="R4350" s="10" t="s">
        <v>8088</v>
      </c>
      <c r="S4350" s="13" t="s">
        <v>20</v>
      </c>
    </row>
    <row r="4351" spans="1:19" ht="15" hidden="1" customHeight="1" x14ac:dyDescent="0.25">
      <c r="A4351" s="47">
        <v>707366</v>
      </c>
      <c r="B4351" s="47" t="s">
        <v>184</v>
      </c>
      <c r="C4351" s="47"/>
      <c r="D4351" s="10" t="s">
        <v>8558</v>
      </c>
      <c r="E4351" s="47"/>
      <c r="F4351" s="47" t="s">
        <v>8038</v>
      </c>
      <c r="G4351" s="47">
        <v>2965</v>
      </c>
      <c r="H4351" s="13"/>
      <c r="I4351" s="47">
        <v>30</v>
      </c>
      <c r="J4351" s="47" t="s">
        <v>186</v>
      </c>
      <c r="K4351" s="47"/>
      <c r="L4351" s="47"/>
      <c r="M4351" s="47" t="s">
        <v>18</v>
      </c>
      <c r="N4351" s="47">
        <v>895754</v>
      </c>
      <c r="O4351" s="48">
        <v>41534</v>
      </c>
      <c r="P4351" s="50" t="s">
        <v>8081</v>
      </c>
      <c r="Q4351" s="47" t="s">
        <v>34</v>
      </c>
      <c r="R4351" s="47" t="s">
        <v>8087</v>
      </c>
      <c r="S4351" s="13" t="s">
        <v>20</v>
      </c>
    </row>
    <row r="4352" spans="1:19" s="10" customFormat="1" ht="15" hidden="1" customHeight="1" x14ac:dyDescent="0.25">
      <c r="A4352" s="10">
        <v>651992</v>
      </c>
      <c r="B4352" s="10" t="s">
        <v>2512</v>
      </c>
      <c r="C4352" s="76" t="s">
        <v>8326</v>
      </c>
      <c r="D4352" s="76"/>
      <c r="E4352" s="76"/>
      <c r="F4352" s="10" t="s">
        <v>3277</v>
      </c>
      <c r="G4352" s="11">
        <v>120.44</v>
      </c>
      <c r="I4352" s="10">
        <v>24</v>
      </c>
      <c r="J4352" s="10">
        <v>0</v>
      </c>
      <c r="K4352" s="10">
        <v>80</v>
      </c>
      <c r="L4352" s="10">
        <v>2</v>
      </c>
      <c r="M4352" s="10" t="s">
        <v>18</v>
      </c>
      <c r="N4352" s="10">
        <v>777559</v>
      </c>
      <c r="O4352" s="12">
        <v>41306</v>
      </c>
      <c r="P4352" s="4" t="s">
        <v>8074</v>
      </c>
      <c r="Q4352" s="10" t="s">
        <v>25</v>
      </c>
      <c r="R4352" s="10" t="s">
        <v>8088</v>
      </c>
      <c r="S4352" s="10" t="s">
        <v>26</v>
      </c>
    </row>
    <row r="4353" spans="1:19" s="10" customFormat="1" ht="15" hidden="1" customHeight="1" x14ac:dyDescent="0.25">
      <c r="A4353" s="10">
        <v>632772</v>
      </c>
      <c r="B4353" s="10" t="s">
        <v>411</v>
      </c>
      <c r="C4353" s="76" t="s">
        <v>8326</v>
      </c>
      <c r="D4353" s="76"/>
      <c r="E4353" s="76"/>
      <c r="F4353" s="10" t="s">
        <v>1258</v>
      </c>
      <c r="G4353" s="11">
        <v>743.28</v>
      </c>
      <c r="I4353" s="10">
        <v>28.5</v>
      </c>
      <c r="J4353" s="10">
        <v>0</v>
      </c>
      <c r="K4353" s="10">
        <v>39.5</v>
      </c>
      <c r="L4353" s="10">
        <v>2</v>
      </c>
      <c r="M4353" s="10" t="s">
        <v>18</v>
      </c>
      <c r="N4353" s="10">
        <v>736421</v>
      </c>
      <c r="O4353" s="12">
        <v>41212</v>
      </c>
      <c r="P4353" s="4" t="s">
        <v>8070</v>
      </c>
      <c r="Q4353" s="10" t="s">
        <v>71</v>
      </c>
      <c r="R4353" s="10" t="s">
        <v>8088</v>
      </c>
      <c r="S4353" s="10" t="s">
        <v>26</v>
      </c>
    </row>
    <row r="4354" spans="1:19" s="10" customFormat="1" ht="15" hidden="1" customHeight="1" x14ac:dyDescent="0.25">
      <c r="A4354" s="10">
        <v>651994</v>
      </c>
      <c r="B4354" s="10" t="s">
        <v>2512</v>
      </c>
      <c r="C4354" s="76" t="s">
        <v>8326</v>
      </c>
      <c r="D4354" s="76"/>
      <c r="E4354" s="76"/>
      <c r="F4354" s="10" t="s">
        <v>3276</v>
      </c>
      <c r="G4354" s="11">
        <v>135.22999999999999</v>
      </c>
      <c r="I4354" s="10">
        <v>30</v>
      </c>
      <c r="J4354" s="10">
        <v>0</v>
      </c>
      <c r="K4354" s="10">
        <v>80</v>
      </c>
      <c r="L4354" s="10">
        <v>2</v>
      </c>
      <c r="M4354" s="10" t="s">
        <v>18</v>
      </c>
      <c r="N4354" s="10">
        <v>777550</v>
      </c>
      <c r="O4354" s="12">
        <v>41306</v>
      </c>
      <c r="P4354" s="4" t="s">
        <v>8074</v>
      </c>
      <c r="Q4354" s="10" t="s">
        <v>25</v>
      </c>
      <c r="R4354" s="10" t="s">
        <v>8088</v>
      </c>
      <c r="S4354" s="10" t="s">
        <v>26</v>
      </c>
    </row>
    <row r="4355" spans="1:19" ht="15" hidden="1" customHeight="1" x14ac:dyDescent="0.25">
      <c r="A4355" s="10">
        <v>644236</v>
      </c>
      <c r="B4355" s="10" t="s">
        <v>64</v>
      </c>
      <c r="C4355" s="10"/>
      <c r="D4355" s="10"/>
      <c r="E4355" s="10"/>
      <c r="F4355" s="10" t="s">
        <v>2777</v>
      </c>
      <c r="G4355" s="11">
        <v>960.75</v>
      </c>
      <c r="H4355" s="13"/>
      <c r="I4355" s="10">
        <v>7</v>
      </c>
      <c r="J4355" s="47"/>
      <c r="K4355" s="10">
        <v>11</v>
      </c>
      <c r="L4355" s="10">
        <v>3</v>
      </c>
      <c r="M4355" s="10" t="s">
        <v>45</v>
      </c>
      <c r="N4355" s="10"/>
      <c r="O4355" s="12">
        <v>41278</v>
      </c>
      <c r="P4355" s="4" t="s">
        <v>8073</v>
      </c>
      <c r="Q4355" s="10" t="s">
        <v>34</v>
      </c>
      <c r="R4355" s="10" t="s">
        <v>8088</v>
      </c>
      <c r="S4355" s="13" t="s">
        <v>20</v>
      </c>
    </row>
    <row r="4356" spans="1:19" s="10" customFormat="1" ht="15" hidden="1" customHeight="1" x14ac:dyDescent="0.25">
      <c r="A4356" s="10">
        <v>639366</v>
      </c>
      <c r="B4356" s="10" t="s">
        <v>362</v>
      </c>
      <c r="C4356" s="76" t="s">
        <v>8326</v>
      </c>
      <c r="D4356" s="76"/>
      <c r="E4356" s="76"/>
      <c r="F4356" s="10" t="s">
        <v>2335</v>
      </c>
      <c r="G4356" s="11">
        <v>830.78</v>
      </c>
      <c r="I4356" s="10">
        <v>30</v>
      </c>
      <c r="J4356" s="10">
        <v>26</v>
      </c>
      <c r="K4356" s="10">
        <v>60</v>
      </c>
      <c r="L4356" s="10">
        <v>2</v>
      </c>
      <c r="M4356" s="10" t="s">
        <v>45</v>
      </c>
      <c r="O4356" s="12">
        <v>41260</v>
      </c>
      <c r="P4356" s="4" t="s">
        <v>8072</v>
      </c>
      <c r="Q4356" s="10" t="s">
        <v>253</v>
      </c>
      <c r="R4356" s="10" t="s">
        <v>8088</v>
      </c>
      <c r="S4356" s="10" t="s">
        <v>26</v>
      </c>
    </row>
    <row r="4357" spans="1:19" s="10" customFormat="1" ht="15" hidden="1" customHeight="1" x14ac:dyDescent="0.25">
      <c r="A4357" s="10">
        <v>639368</v>
      </c>
      <c r="B4357" s="10" t="s">
        <v>362</v>
      </c>
      <c r="C4357" s="76" t="s">
        <v>8326</v>
      </c>
      <c r="D4357" s="76"/>
      <c r="E4357" s="76"/>
      <c r="F4357" s="10" t="s">
        <v>2335</v>
      </c>
      <c r="G4357" s="11">
        <v>374.06</v>
      </c>
      <c r="I4357" s="10">
        <v>30</v>
      </c>
      <c r="J4357" s="10">
        <v>26</v>
      </c>
      <c r="K4357" s="10">
        <v>60</v>
      </c>
      <c r="L4357" s="10">
        <v>2</v>
      </c>
      <c r="M4357" s="10" t="s">
        <v>45</v>
      </c>
      <c r="O4357" s="12">
        <v>41260</v>
      </c>
      <c r="P4357" s="4" t="s">
        <v>8072</v>
      </c>
      <c r="Q4357" s="10" t="s">
        <v>253</v>
      </c>
      <c r="R4357" s="10" t="s">
        <v>8088</v>
      </c>
      <c r="S4357" s="10" t="s">
        <v>26</v>
      </c>
    </row>
    <row r="4358" spans="1:19" s="10" customFormat="1" ht="15" hidden="1" customHeight="1" x14ac:dyDescent="0.25">
      <c r="A4358" s="10">
        <v>697729</v>
      </c>
      <c r="B4358" s="10" t="s">
        <v>41</v>
      </c>
      <c r="C4358" s="76" t="s">
        <v>8326</v>
      </c>
      <c r="D4358" s="76"/>
      <c r="E4358" s="76"/>
      <c r="F4358" s="10" t="s">
        <v>7238</v>
      </c>
      <c r="G4358" s="10">
        <v>249.8</v>
      </c>
      <c r="I4358" s="10">
        <v>32</v>
      </c>
      <c r="L4358" s="10">
        <v>1.5</v>
      </c>
      <c r="M4358" s="10" t="s">
        <v>18</v>
      </c>
      <c r="N4358" s="10">
        <v>874516</v>
      </c>
      <c r="O4358" s="12">
        <v>41493</v>
      </c>
      <c r="P4358" s="4" t="s">
        <v>8080</v>
      </c>
      <c r="Q4358" s="10" t="s">
        <v>47</v>
      </c>
      <c r="R4358" s="10" t="s">
        <v>8087</v>
      </c>
      <c r="S4358" s="10" t="s">
        <v>26</v>
      </c>
    </row>
    <row r="4359" spans="1:19" ht="15" hidden="1" customHeight="1" x14ac:dyDescent="0.25">
      <c r="A4359" s="10">
        <v>689795</v>
      </c>
      <c r="B4359" s="10" t="s">
        <v>206</v>
      </c>
      <c r="C4359" s="10"/>
      <c r="D4359" s="10"/>
      <c r="E4359" s="10"/>
      <c r="F4359" s="10" t="s">
        <v>2919</v>
      </c>
      <c r="G4359" s="11">
        <v>0</v>
      </c>
      <c r="H4359" s="13"/>
      <c r="I4359" s="10" t="s">
        <v>2024</v>
      </c>
      <c r="J4359" s="10">
        <v>3</v>
      </c>
      <c r="K4359" s="10">
        <v>38</v>
      </c>
      <c r="L4359" s="10">
        <v>6</v>
      </c>
      <c r="M4359" s="10" t="s">
        <v>45</v>
      </c>
      <c r="N4359" s="10">
        <v>855024</v>
      </c>
      <c r="O4359" s="12">
        <v>41453</v>
      </c>
      <c r="P4359" s="4" t="s">
        <v>8078</v>
      </c>
      <c r="Q4359" s="10" t="s">
        <v>29</v>
      </c>
      <c r="R4359" s="47" t="s">
        <v>8087</v>
      </c>
      <c r="S4359" s="13" t="s">
        <v>20</v>
      </c>
    </row>
    <row r="4360" spans="1:19" s="10" customFormat="1" ht="15" hidden="1" customHeight="1" x14ac:dyDescent="0.25">
      <c r="A4360" s="10">
        <v>697964</v>
      </c>
      <c r="B4360" s="10" t="s">
        <v>41</v>
      </c>
      <c r="C4360" s="76" t="s">
        <v>8326</v>
      </c>
      <c r="D4360" s="76"/>
      <c r="E4360" s="76"/>
      <c r="F4360" s="10" t="s">
        <v>7238</v>
      </c>
      <c r="G4360" s="10">
        <v>0</v>
      </c>
      <c r="I4360" s="10">
        <v>32</v>
      </c>
      <c r="L4360" s="10">
        <v>1.5</v>
      </c>
      <c r="M4360" s="10" t="s">
        <v>45</v>
      </c>
      <c r="O4360" s="12">
        <v>41507</v>
      </c>
      <c r="P4360" s="4" t="s">
        <v>8080</v>
      </c>
      <c r="Q4360" s="10" t="s">
        <v>23</v>
      </c>
      <c r="R4360" s="10" t="s">
        <v>8087</v>
      </c>
      <c r="S4360" s="10" t="s">
        <v>26</v>
      </c>
    </row>
    <row r="4361" spans="1:19" s="10" customFormat="1" ht="15" hidden="1" customHeight="1" x14ac:dyDescent="0.25">
      <c r="A4361" s="10">
        <v>682905</v>
      </c>
      <c r="B4361" s="10" t="s">
        <v>260</v>
      </c>
      <c r="C4361" s="76" t="s">
        <v>8326</v>
      </c>
      <c r="D4361" s="76"/>
      <c r="E4361" s="76"/>
      <c r="F4361" s="10" t="s">
        <v>5791</v>
      </c>
      <c r="G4361" s="11">
        <v>3399.68</v>
      </c>
      <c r="H4361" s="10">
        <v>1</v>
      </c>
      <c r="I4361" s="10">
        <v>34</v>
      </c>
      <c r="J4361" s="10">
        <v>33</v>
      </c>
      <c r="K4361" s="10">
        <v>65</v>
      </c>
      <c r="L4361" s="10">
        <v>3.5</v>
      </c>
      <c r="M4361" s="10" t="s">
        <v>18</v>
      </c>
      <c r="N4361" s="10">
        <v>839595</v>
      </c>
      <c r="O4361" s="12">
        <v>41428</v>
      </c>
      <c r="P4361" s="4" t="s">
        <v>8078</v>
      </c>
      <c r="Q4361" s="10" t="s">
        <v>87</v>
      </c>
      <c r="R4361" s="10" t="s">
        <v>8088</v>
      </c>
      <c r="S4361" s="10" t="s">
        <v>26</v>
      </c>
    </row>
    <row r="4362" spans="1:19" s="10" customFormat="1" ht="15" hidden="1" customHeight="1" x14ac:dyDescent="0.25">
      <c r="A4362" s="10">
        <v>654543</v>
      </c>
      <c r="B4362" s="10" t="s">
        <v>123</v>
      </c>
      <c r="C4362" s="76" t="s">
        <v>8326</v>
      </c>
      <c r="D4362" s="76"/>
      <c r="E4362" s="76"/>
      <c r="F4362" s="10" t="s">
        <v>3405</v>
      </c>
      <c r="G4362" s="11">
        <v>0</v>
      </c>
      <c r="I4362" s="10">
        <v>38</v>
      </c>
      <c r="J4362" s="10">
        <v>0</v>
      </c>
      <c r="K4362" s="10">
        <v>62</v>
      </c>
      <c r="L4362" s="10">
        <v>2.25</v>
      </c>
      <c r="M4362" s="10" t="s">
        <v>18</v>
      </c>
      <c r="N4362" s="10">
        <v>780864</v>
      </c>
      <c r="O4362" s="12">
        <v>41312</v>
      </c>
      <c r="P4362" s="4" t="s">
        <v>8074</v>
      </c>
      <c r="Q4362" s="10" t="s">
        <v>42</v>
      </c>
      <c r="R4362" s="10" t="s">
        <v>8088</v>
      </c>
      <c r="S4362" s="10" t="s">
        <v>26</v>
      </c>
    </row>
    <row r="4363" spans="1:19" ht="15" hidden="1" customHeight="1" x14ac:dyDescent="0.25">
      <c r="A4363" s="47">
        <v>686193</v>
      </c>
      <c r="B4363" s="47" t="s">
        <v>540</v>
      </c>
      <c r="C4363" s="47"/>
      <c r="D4363" s="47"/>
      <c r="E4363" s="47"/>
      <c r="F4363" s="47" t="s">
        <v>8098</v>
      </c>
      <c r="G4363" s="47">
        <v>3488.8</v>
      </c>
      <c r="H4363" s="13" t="s">
        <v>8099</v>
      </c>
      <c r="I4363" s="47">
        <v>7.5</v>
      </c>
      <c r="J4363" s="47" t="s">
        <v>4563</v>
      </c>
      <c r="K4363" s="47"/>
      <c r="L4363" s="47"/>
      <c r="M4363" s="47" t="s">
        <v>45</v>
      </c>
      <c r="N4363" s="47"/>
      <c r="O4363" s="48">
        <v>41456</v>
      </c>
      <c r="P4363" s="50" t="s">
        <v>8079</v>
      </c>
      <c r="Q4363" s="47" t="s">
        <v>42</v>
      </c>
      <c r="R4363" s="47" t="s">
        <v>8088</v>
      </c>
      <c r="S4363" s="13" t="s">
        <v>20</v>
      </c>
    </row>
    <row r="4364" spans="1:19" ht="15" hidden="1" customHeight="1" x14ac:dyDescent="0.25">
      <c r="A4364" s="47">
        <v>686257</v>
      </c>
      <c r="B4364" s="47" t="s">
        <v>6001</v>
      </c>
      <c r="C4364" s="47"/>
      <c r="D4364" s="47"/>
      <c r="E4364" s="47"/>
      <c r="F4364" s="47" t="s">
        <v>8100</v>
      </c>
      <c r="G4364" s="47">
        <v>6235</v>
      </c>
      <c r="H4364" s="13"/>
      <c r="I4364" s="47" t="s">
        <v>168</v>
      </c>
      <c r="J4364" s="47">
        <v>12</v>
      </c>
      <c r="K4364" s="47" t="s">
        <v>6003</v>
      </c>
      <c r="L4364" s="47"/>
      <c r="M4364" s="47" t="s">
        <v>45</v>
      </c>
      <c r="N4364" s="47"/>
      <c r="O4364" s="48">
        <v>41456</v>
      </c>
      <c r="P4364" s="50" t="s">
        <v>8079</v>
      </c>
      <c r="Q4364" s="47" t="s">
        <v>31</v>
      </c>
      <c r="R4364" s="47" t="s">
        <v>8088</v>
      </c>
      <c r="S4364" s="13" t="s">
        <v>20</v>
      </c>
    </row>
    <row r="4365" spans="1:19" ht="15" hidden="1" customHeight="1" x14ac:dyDescent="0.25">
      <c r="A4365" s="47">
        <v>686261</v>
      </c>
      <c r="B4365" s="47" t="s">
        <v>6004</v>
      </c>
      <c r="C4365" s="47"/>
      <c r="D4365" s="47"/>
      <c r="E4365" s="47"/>
      <c r="F4365" s="47" t="s">
        <v>8101</v>
      </c>
      <c r="G4365" s="47">
        <v>3922.5</v>
      </c>
      <c r="H4365" s="13"/>
      <c r="I4365" s="47" t="s">
        <v>6006</v>
      </c>
      <c r="J4365" s="47"/>
      <c r="K4365" s="47"/>
      <c r="L4365" s="47"/>
      <c r="M4365" s="47" t="s">
        <v>45</v>
      </c>
      <c r="N4365" s="47"/>
      <c r="O4365" s="48">
        <v>41456</v>
      </c>
      <c r="P4365" s="50" t="s">
        <v>8079</v>
      </c>
      <c r="Q4365" s="47" t="s">
        <v>29</v>
      </c>
      <c r="R4365" s="47" t="s">
        <v>8088</v>
      </c>
      <c r="S4365" s="13" t="s">
        <v>20</v>
      </c>
    </row>
    <row r="4366" spans="1:19" ht="15" hidden="1" customHeight="1" x14ac:dyDescent="0.25">
      <c r="A4366" s="47">
        <v>686262</v>
      </c>
      <c r="B4366" s="47" t="s">
        <v>6001</v>
      </c>
      <c r="C4366" s="47"/>
      <c r="D4366" s="47"/>
      <c r="E4366" s="47"/>
      <c r="F4366" s="47" t="s">
        <v>8102</v>
      </c>
      <c r="G4366" s="47">
        <v>2560</v>
      </c>
      <c r="H4366" s="13"/>
      <c r="I4366" s="47" t="s">
        <v>108</v>
      </c>
      <c r="J4366" s="47">
        <v>8</v>
      </c>
      <c r="K4366" s="47" t="s">
        <v>6008</v>
      </c>
      <c r="L4366" s="47"/>
      <c r="M4366" s="47" t="s">
        <v>45</v>
      </c>
      <c r="N4366" s="47"/>
      <c r="O4366" s="48">
        <v>41456</v>
      </c>
      <c r="P4366" s="50" t="s">
        <v>8079</v>
      </c>
      <c r="Q4366" s="47" t="s">
        <v>31</v>
      </c>
      <c r="R4366" s="47" t="s">
        <v>8088</v>
      </c>
      <c r="S4366" s="13" t="s">
        <v>20</v>
      </c>
    </row>
    <row r="4367" spans="1:19" ht="15" hidden="1" customHeight="1" x14ac:dyDescent="0.25">
      <c r="A4367" s="47">
        <v>686264</v>
      </c>
      <c r="B4367" s="47" t="s">
        <v>6001</v>
      </c>
      <c r="C4367" s="47"/>
      <c r="D4367" s="47"/>
      <c r="E4367" s="47"/>
      <c r="F4367" s="47" t="s">
        <v>8103</v>
      </c>
      <c r="G4367" s="47">
        <v>1617.5</v>
      </c>
      <c r="H4367" s="13"/>
      <c r="I4367" s="47" t="s">
        <v>119</v>
      </c>
      <c r="J4367" s="47">
        <v>6</v>
      </c>
      <c r="K4367" s="47" t="s">
        <v>6008</v>
      </c>
      <c r="L4367" s="47"/>
      <c r="M4367" s="47" t="s">
        <v>45</v>
      </c>
      <c r="N4367" s="47"/>
      <c r="O4367" s="48">
        <v>41456</v>
      </c>
      <c r="P4367" s="50" t="s">
        <v>8079</v>
      </c>
      <c r="Q4367" s="47" t="s">
        <v>31</v>
      </c>
      <c r="R4367" s="47" t="s">
        <v>8088</v>
      </c>
      <c r="S4367" s="13" t="s">
        <v>20</v>
      </c>
    </row>
    <row r="4368" spans="1:19" ht="15" hidden="1" customHeight="1" x14ac:dyDescent="0.25">
      <c r="A4368" s="47">
        <v>686265</v>
      </c>
      <c r="B4368" s="47" t="s">
        <v>6001</v>
      </c>
      <c r="C4368" s="47"/>
      <c r="D4368" s="47"/>
      <c r="E4368" s="47"/>
      <c r="F4368" s="47" t="s">
        <v>8104</v>
      </c>
      <c r="G4368" s="47">
        <v>3785</v>
      </c>
      <c r="H4368" s="47"/>
      <c r="I4368" s="47" t="s">
        <v>143</v>
      </c>
      <c r="J4368" s="13">
        <v>10</v>
      </c>
      <c r="K4368" s="47" t="s">
        <v>6011</v>
      </c>
      <c r="L4368" s="47"/>
      <c r="M4368" s="47" t="s">
        <v>45</v>
      </c>
      <c r="N4368" s="47"/>
      <c r="O4368" s="48">
        <v>41456</v>
      </c>
      <c r="P4368" s="50" t="s">
        <v>8079</v>
      </c>
      <c r="Q4368" s="47" t="s">
        <v>31</v>
      </c>
      <c r="R4368" s="47" t="s">
        <v>8088</v>
      </c>
      <c r="S4368" s="13" t="s">
        <v>20</v>
      </c>
    </row>
    <row r="4369" spans="1:19" ht="15" hidden="1" customHeight="1" x14ac:dyDescent="0.25">
      <c r="A4369" s="47">
        <v>686281</v>
      </c>
      <c r="B4369" s="47" t="s">
        <v>6004</v>
      </c>
      <c r="C4369" s="47"/>
      <c r="D4369" s="47"/>
      <c r="E4369" s="47"/>
      <c r="F4369" s="47" t="s">
        <v>8105</v>
      </c>
      <c r="G4369" s="47">
        <v>6132</v>
      </c>
      <c r="H4369" s="13"/>
      <c r="I4369" s="47" t="s">
        <v>6013</v>
      </c>
      <c r="J4369" s="47"/>
      <c r="K4369" s="47"/>
      <c r="L4369" s="47"/>
      <c r="M4369" s="47" t="s">
        <v>45</v>
      </c>
      <c r="N4369" s="47"/>
      <c r="O4369" s="48">
        <v>41456</v>
      </c>
      <c r="P4369" s="50" t="s">
        <v>8079</v>
      </c>
      <c r="Q4369" s="47" t="s">
        <v>29</v>
      </c>
      <c r="R4369" s="47" t="s">
        <v>8088</v>
      </c>
      <c r="S4369" s="13" t="s">
        <v>20</v>
      </c>
    </row>
    <row r="4370" spans="1:19" ht="15" hidden="1" customHeight="1" x14ac:dyDescent="0.25">
      <c r="A4370" s="47">
        <v>686284</v>
      </c>
      <c r="B4370" s="47" t="s">
        <v>6004</v>
      </c>
      <c r="C4370" s="47"/>
      <c r="D4370" s="47"/>
      <c r="E4370" s="47"/>
      <c r="F4370" s="47" t="s">
        <v>8106</v>
      </c>
      <c r="G4370" s="47">
        <v>5665.5</v>
      </c>
      <c r="H4370" s="13"/>
      <c r="I4370" s="47" t="s">
        <v>6015</v>
      </c>
      <c r="J4370" s="47"/>
      <c r="K4370" s="47"/>
      <c r="L4370" s="47"/>
      <c r="M4370" s="47" t="s">
        <v>45</v>
      </c>
      <c r="N4370" s="47"/>
      <c r="O4370" s="48">
        <v>41456</v>
      </c>
      <c r="P4370" s="50" t="s">
        <v>8079</v>
      </c>
      <c r="Q4370" s="47" t="s">
        <v>29</v>
      </c>
      <c r="R4370" s="47" t="s">
        <v>8088</v>
      </c>
      <c r="S4370" s="13" t="s">
        <v>20</v>
      </c>
    </row>
    <row r="4371" spans="1:19" ht="15" hidden="1" customHeight="1" x14ac:dyDescent="0.25">
      <c r="A4371" s="47">
        <v>686342</v>
      </c>
      <c r="B4371" s="47" t="s">
        <v>5879</v>
      </c>
      <c r="C4371" s="47"/>
      <c r="D4371" s="47"/>
      <c r="E4371" s="47"/>
      <c r="F4371" s="47" t="s">
        <v>8107</v>
      </c>
      <c r="G4371" s="47">
        <v>1041</v>
      </c>
      <c r="H4371" s="13"/>
      <c r="I4371" s="47">
        <v>6</v>
      </c>
      <c r="J4371" s="47">
        <v>8</v>
      </c>
      <c r="K4371" s="13" t="s">
        <v>6017</v>
      </c>
      <c r="L4371" s="47"/>
      <c r="M4371" s="47" t="s">
        <v>45</v>
      </c>
      <c r="N4371" s="47"/>
      <c r="O4371" s="48">
        <v>41456</v>
      </c>
      <c r="P4371" s="50" t="s">
        <v>8079</v>
      </c>
      <c r="Q4371" s="47" t="s">
        <v>31</v>
      </c>
      <c r="R4371" s="47" t="s">
        <v>8088</v>
      </c>
      <c r="S4371" s="13" t="s">
        <v>20</v>
      </c>
    </row>
    <row r="4372" spans="1:19" ht="15" hidden="1" customHeight="1" x14ac:dyDescent="0.25">
      <c r="A4372" s="47">
        <v>686343</v>
      </c>
      <c r="B4372" s="47" t="s">
        <v>427</v>
      </c>
      <c r="C4372" s="47"/>
      <c r="D4372" s="47"/>
      <c r="E4372" s="47"/>
      <c r="F4372" s="47" t="s">
        <v>8108</v>
      </c>
      <c r="G4372" s="47">
        <v>1531</v>
      </c>
      <c r="H4372" s="13"/>
      <c r="I4372" s="47" t="s">
        <v>99</v>
      </c>
      <c r="J4372" s="47">
        <v>5</v>
      </c>
      <c r="K4372" s="47" t="s">
        <v>6019</v>
      </c>
      <c r="L4372" s="47"/>
      <c r="M4372" s="47" t="s">
        <v>45</v>
      </c>
      <c r="N4372" s="47"/>
      <c r="O4372" s="48">
        <v>41456</v>
      </c>
      <c r="P4372" s="50" t="s">
        <v>8079</v>
      </c>
      <c r="Q4372" s="47" t="s">
        <v>25</v>
      </c>
      <c r="R4372" s="47" t="s">
        <v>8088</v>
      </c>
      <c r="S4372" s="13" t="s">
        <v>20</v>
      </c>
    </row>
    <row r="4373" spans="1:19" ht="15" hidden="1" customHeight="1" x14ac:dyDescent="0.25">
      <c r="A4373" s="47">
        <v>686347</v>
      </c>
      <c r="B4373" s="47" t="s">
        <v>5879</v>
      </c>
      <c r="C4373" s="47"/>
      <c r="D4373" s="47"/>
      <c r="E4373" s="47"/>
      <c r="F4373" s="47" t="s">
        <v>8109</v>
      </c>
      <c r="G4373" s="47">
        <v>910.5</v>
      </c>
      <c r="H4373" s="13"/>
      <c r="I4373" s="47">
        <v>5</v>
      </c>
      <c r="J4373" s="47">
        <v>7</v>
      </c>
      <c r="K4373" s="47" t="s">
        <v>6021</v>
      </c>
      <c r="L4373" s="47"/>
      <c r="M4373" s="47" t="s">
        <v>45</v>
      </c>
      <c r="N4373" s="47"/>
      <c r="O4373" s="48">
        <v>41456</v>
      </c>
      <c r="P4373" s="50" t="s">
        <v>8079</v>
      </c>
      <c r="Q4373" s="47" t="s">
        <v>31</v>
      </c>
      <c r="R4373" s="47" t="s">
        <v>8088</v>
      </c>
      <c r="S4373" s="13" t="s">
        <v>20</v>
      </c>
    </row>
    <row r="4374" spans="1:19" ht="15" hidden="1" customHeight="1" x14ac:dyDescent="0.25">
      <c r="A4374" s="47">
        <v>686350</v>
      </c>
      <c r="B4374" s="47" t="s">
        <v>5879</v>
      </c>
      <c r="C4374" s="47"/>
      <c r="D4374" s="47"/>
      <c r="E4374" s="47"/>
      <c r="F4374" s="47" t="s">
        <v>8110</v>
      </c>
      <c r="G4374" s="47">
        <v>1662.75</v>
      </c>
      <c r="H4374" s="13"/>
      <c r="I4374" s="47">
        <v>10</v>
      </c>
      <c r="J4374" s="47">
        <v>13</v>
      </c>
      <c r="K4374" s="47" t="s">
        <v>6023</v>
      </c>
      <c r="L4374" s="47"/>
      <c r="M4374" s="47" t="s">
        <v>45</v>
      </c>
      <c r="N4374" s="47"/>
      <c r="O4374" s="48">
        <v>41456</v>
      </c>
      <c r="P4374" s="50" t="s">
        <v>8079</v>
      </c>
      <c r="Q4374" s="47" t="s">
        <v>31</v>
      </c>
      <c r="R4374" s="47" t="s">
        <v>8088</v>
      </c>
      <c r="S4374" s="13" t="s">
        <v>20</v>
      </c>
    </row>
    <row r="4375" spans="1:19" ht="15" hidden="1" customHeight="1" x14ac:dyDescent="0.25">
      <c r="A4375" s="47">
        <v>686351</v>
      </c>
      <c r="B4375" s="47" t="s">
        <v>427</v>
      </c>
      <c r="C4375" s="47"/>
      <c r="D4375" s="47"/>
      <c r="E4375" s="47"/>
      <c r="F4375" s="47" t="s">
        <v>8111</v>
      </c>
      <c r="G4375" s="47">
        <v>1615</v>
      </c>
      <c r="H4375" s="13"/>
      <c r="I4375" s="47" t="s">
        <v>99</v>
      </c>
      <c r="J4375" s="47">
        <v>7</v>
      </c>
      <c r="K4375" s="47" t="s">
        <v>6025</v>
      </c>
      <c r="L4375" s="47"/>
      <c r="M4375" s="47" t="s">
        <v>45</v>
      </c>
      <c r="N4375" s="47"/>
      <c r="O4375" s="48">
        <v>41456</v>
      </c>
      <c r="P4375" s="50" t="s">
        <v>8079</v>
      </c>
      <c r="Q4375" s="47" t="s">
        <v>25</v>
      </c>
      <c r="R4375" s="47" t="s">
        <v>8088</v>
      </c>
      <c r="S4375" s="13" t="s">
        <v>20</v>
      </c>
    </row>
    <row r="4376" spans="1:19" ht="15" hidden="1" customHeight="1" x14ac:dyDescent="0.25">
      <c r="A4376" s="47">
        <v>686377</v>
      </c>
      <c r="B4376" s="47" t="s">
        <v>2447</v>
      </c>
      <c r="C4376" s="47"/>
      <c r="D4376" s="47"/>
      <c r="E4376" s="47"/>
      <c r="F4376" s="47" t="s">
        <v>8112</v>
      </c>
      <c r="G4376" s="47">
        <v>0</v>
      </c>
      <c r="H4376" s="13"/>
      <c r="I4376" s="47">
        <v>6</v>
      </c>
      <c r="J4376" s="47" t="s">
        <v>6048</v>
      </c>
      <c r="K4376" s="13"/>
      <c r="L4376" s="47"/>
      <c r="M4376" s="47" t="s">
        <v>45</v>
      </c>
      <c r="N4376" s="47"/>
      <c r="O4376" s="48">
        <v>41456</v>
      </c>
      <c r="P4376" s="50" t="s">
        <v>8079</v>
      </c>
      <c r="Q4376" s="47" t="s">
        <v>47</v>
      </c>
      <c r="R4376" s="47" t="s">
        <v>8088</v>
      </c>
      <c r="S4376" s="13" t="s">
        <v>20</v>
      </c>
    </row>
    <row r="4377" spans="1:19" ht="15" hidden="1" customHeight="1" x14ac:dyDescent="0.25">
      <c r="A4377" s="47">
        <v>686380</v>
      </c>
      <c r="B4377" s="47" t="s">
        <v>2447</v>
      </c>
      <c r="C4377" s="47"/>
      <c r="D4377" s="47"/>
      <c r="E4377" s="47"/>
      <c r="F4377" s="47" t="s">
        <v>8113</v>
      </c>
      <c r="G4377" s="47">
        <v>0</v>
      </c>
      <c r="H4377" s="13"/>
      <c r="I4377" s="47">
        <v>8</v>
      </c>
      <c r="J4377" s="47" t="s">
        <v>402</v>
      </c>
      <c r="K4377" s="47"/>
      <c r="L4377" s="47"/>
      <c r="M4377" s="47" t="s">
        <v>45</v>
      </c>
      <c r="N4377" s="47"/>
      <c r="O4377" s="48">
        <v>41456</v>
      </c>
      <c r="P4377" s="50" t="s">
        <v>8079</v>
      </c>
      <c r="Q4377" s="47" t="s">
        <v>47</v>
      </c>
      <c r="R4377" s="47" t="s">
        <v>8088</v>
      </c>
      <c r="S4377" s="13" t="s">
        <v>20</v>
      </c>
    </row>
    <row r="4378" spans="1:19" ht="15" hidden="1" customHeight="1" x14ac:dyDescent="0.25">
      <c r="A4378" s="47">
        <v>686410</v>
      </c>
      <c r="B4378" s="47" t="s">
        <v>6050</v>
      </c>
      <c r="C4378" s="47"/>
      <c r="D4378" s="47"/>
      <c r="E4378" s="47"/>
      <c r="F4378" s="47" t="s">
        <v>8114</v>
      </c>
      <c r="G4378" s="47">
        <v>1141.25</v>
      </c>
      <c r="H4378" s="13"/>
      <c r="I4378" s="47">
        <v>6</v>
      </c>
      <c r="J4378" s="47" t="s">
        <v>6052</v>
      </c>
      <c r="K4378" s="47"/>
      <c r="L4378" s="47"/>
      <c r="M4378" s="47" t="s">
        <v>45</v>
      </c>
      <c r="N4378" s="47"/>
      <c r="O4378" s="48">
        <v>41456</v>
      </c>
      <c r="P4378" s="50" t="s">
        <v>8079</v>
      </c>
      <c r="Q4378" s="47" t="s">
        <v>39</v>
      </c>
      <c r="R4378" s="47" t="s">
        <v>8088</v>
      </c>
      <c r="S4378" s="13" t="s">
        <v>20</v>
      </c>
    </row>
    <row r="4379" spans="1:19" ht="15" hidden="1" customHeight="1" x14ac:dyDescent="0.25">
      <c r="A4379" s="47">
        <v>686414</v>
      </c>
      <c r="B4379" s="47" t="s">
        <v>6050</v>
      </c>
      <c r="C4379" s="47"/>
      <c r="D4379" s="47"/>
      <c r="E4379" s="47"/>
      <c r="F4379" s="47" t="s">
        <v>8115</v>
      </c>
      <c r="G4379" s="47">
        <v>1247.5</v>
      </c>
      <c r="H4379" s="13"/>
      <c r="I4379" s="47">
        <v>6</v>
      </c>
      <c r="J4379" s="47" t="s">
        <v>6054</v>
      </c>
      <c r="K4379" s="47"/>
      <c r="L4379" s="47"/>
      <c r="M4379" s="47" t="s">
        <v>45</v>
      </c>
      <c r="N4379" s="47"/>
      <c r="O4379" s="48">
        <v>41456</v>
      </c>
      <c r="P4379" s="50" t="s">
        <v>8079</v>
      </c>
      <c r="Q4379" s="47" t="s">
        <v>39</v>
      </c>
      <c r="R4379" s="47" t="s">
        <v>8088</v>
      </c>
      <c r="S4379" s="13" t="s">
        <v>20</v>
      </c>
    </row>
    <row r="4380" spans="1:19" ht="15" hidden="1" customHeight="1" x14ac:dyDescent="0.25">
      <c r="A4380" s="47">
        <v>686415</v>
      </c>
      <c r="B4380" s="47" t="s">
        <v>6050</v>
      </c>
      <c r="C4380" s="47"/>
      <c r="D4380" s="47"/>
      <c r="E4380" s="47"/>
      <c r="F4380" s="47" t="s">
        <v>8116</v>
      </c>
      <c r="G4380" s="47">
        <v>989.25</v>
      </c>
      <c r="H4380" s="13"/>
      <c r="I4380" s="47">
        <v>10</v>
      </c>
      <c r="J4380" s="47" t="s">
        <v>6056</v>
      </c>
      <c r="K4380" s="47"/>
      <c r="L4380" s="47"/>
      <c r="M4380" s="47" t="s">
        <v>45</v>
      </c>
      <c r="N4380" s="47"/>
      <c r="O4380" s="48">
        <v>41456</v>
      </c>
      <c r="P4380" s="50" t="s">
        <v>8079</v>
      </c>
      <c r="Q4380" s="47" t="s">
        <v>39</v>
      </c>
      <c r="R4380" s="47" t="s">
        <v>8088</v>
      </c>
      <c r="S4380" s="13" t="s">
        <v>20</v>
      </c>
    </row>
    <row r="4381" spans="1:19" ht="15" hidden="1" customHeight="1" x14ac:dyDescent="0.25">
      <c r="A4381" s="10">
        <v>664690</v>
      </c>
      <c r="B4381" s="10" t="s">
        <v>362</v>
      </c>
      <c r="C4381" s="10"/>
      <c r="D4381" s="10"/>
      <c r="E4381" s="10"/>
      <c r="F4381" s="10" t="s">
        <v>4655</v>
      </c>
      <c r="G4381" s="11">
        <v>960</v>
      </c>
      <c r="H4381" s="13"/>
      <c r="I4381" s="10">
        <v>6</v>
      </c>
      <c r="J4381" s="47"/>
      <c r="K4381" s="10">
        <v>8</v>
      </c>
      <c r="L4381" s="10">
        <v>2</v>
      </c>
      <c r="M4381" s="10" t="s">
        <v>45</v>
      </c>
      <c r="N4381" s="10"/>
      <c r="O4381" s="12">
        <v>41368</v>
      </c>
      <c r="P4381" s="4" t="s">
        <v>8076</v>
      </c>
      <c r="Q4381" s="10" t="s">
        <v>39</v>
      </c>
      <c r="R4381" s="10" t="s">
        <v>8088</v>
      </c>
      <c r="S4381" s="13" t="s">
        <v>20</v>
      </c>
    </row>
    <row r="4382" spans="1:19" ht="15" hidden="1" customHeight="1" x14ac:dyDescent="0.25">
      <c r="A4382" s="10">
        <v>656594</v>
      </c>
      <c r="B4382" s="10" t="s">
        <v>144</v>
      </c>
      <c r="C4382" s="10"/>
      <c r="D4382" s="10"/>
      <c r="E4382" s="10"/>
      <c r="F4382" s="10" t="s">
        <v>4039</v>
      </c>
      <c r="G4382" s="11">
        <v>959.38</v>
      </c>
      <c r="H4382" s="13"/>
      <c r="I4382" s="10">
        <v>6</v>
      </c>
      <c r="J4382" s="13"/>
      <c r="K4382" s="10">
        <v>10</v>
      </c>
      <c r="L4382" s="10">
        <v>4</v>
      </c>
      <c r="M4382" s="10" t="s">
        <v>45</v>
      </c>
      <c r="N4382" s="10"/>
      <c r="O4382" s="12">
        <v>41337</v>
      </c>
      <c r="P4382" s="4" t="s">
        <v>8075</v>
      </c>
      <c r="Q4382" s="10" t="s">
        <v>288</v>
      </c>
      <c r="R4382" s="10" t="s">
        <v>8088</v>
      </c>
      <c r="S4382" s="13" t="s">
        <v>20</v>
      </c>
    </row>
    <row r="4383" spans="1:19" ht="15" hidden="1" customHeight="1" x14ac:dyDescent="0.25">
      <c r="A4383" s="10">
        <v>643854</v>
      </c>
      <c r="B4383" s="10" t="s">
        <v>364</v>
      </c>
      <c r="C4383" s="10"/>
      <c r="D4383" s="10"/>
      <c r="E4383" s="10"/>
      <c r="F4383" s="10" t="s">
        <v>2742</v>
      </c>
      <c r="G4383" s="11">
        <v>946.13</v>
      </c>
      <c r="H4383" s="13"/>
      <c r="I4383" s="10">
        <v>5</v>
      </c>
      <c r="J4383" s="47"/>
      <c r="K4383" s="10">
        <v>7</v>
      </c>
      <c r="L4383" s="10">
        <v>2</v>
      </c>
      <c r="M4383" s="10" t="s">
        <v>45</v>
      </c>
      <c r="N4383" s="10"/>
      <c r="O4383" s="12">
        <v>41277</v>
      </c>
      <c r="P4383" s="4" t="s">
        <v>8073</v>
      </c>
      <c r="Q4383" s="10" t="s">
        <v>23</v>
      </c>
      <c r="R4383" s="10" t="s">
        <v>8088</v>
      </c>
      <c r="S4383" s="13" t="s">
        <v>20</v>
      </c>
    </row>
    <row r="4384" spans="1:19" ht="15" hidden="1" customHeight="1" x14ac:dyDescent="0.25">
      <c r="A4384" s="47">
        <v>686428</v>
      </c>
      <c r="B4384" s="47" t="s">
        <v>64</v>
      </c>
      <c r="C4384" s="47"/>
      <c r="D4384" s="47"/>
      <c r="E4384" s="47"/>
      <c r="F4384" s="47" t="s">
        <v>8126</v>
      </c>
      <c r="G4384" s="47">
        <v>0</v>
      </c>
      <c r="H4384" s="13"/>
      <c r="I4384" s="47" t="s">
        <v>4263</v>
      </c>
      <c r="J4384" s="47">
        <v>12.5</v>
      </c>
      <c r="K4384" s="47">
        <v>2</v>
      </c>
      <c r="L4384" s="47"/>
      <c r="M4384" s="47" t="s">
        <v>45</v>
      </c>
      <c r="N4384" s="47"/>
      <c r="O4384" s="48">
        <v>41456</v>
      </c>
      <c r="P4384" s="50" t="s">
        <v>8079</v>
      </c>
      <c r="Q4384" s="47" t="s">
        <v>34</v>
      </c>
      <c r="R4384" s="47" t="s">
        <v>8088</v>
      </c>
      <c r="S4384" s="13" t="s">
        <v>20</v>
      </c>
    </row>
    <row r="4385" spans="1:19" ht="15" hidden="1" customHeight="1" x14ac:dyDescent="0.25">
      <c r="A4385" s="10">
        <v>628143</v>
      </c>
      <c r="B4385" s="10" t="s">
        <v>1114</v>
      </c>
      <c r="C4385" s="10"/>
      <c r="D4385" s="10"/>
      <c r="E4385" s="10"/>
      <c r="F4385" s="10" t="s">
        <v>1115</v>
      </c>
      <c r="G4385" s="11">
        <v>938</v>
      </c>
      <c r="H4385" s="13"/>
      <c r="I4385" s="10">
        <v>4</v>
      </c>
      <c r="J4385" s="47"/>
      <c r="K4385" s="10">
        <v>6</v>
      </c>
      <c r="L4385" s="10">
        <v>4</v>
      </c>
      <c r="M4385" s="10" t="s">
        <v>45</v>
      </c>
      <c r="N4385" s="10"/>
      <c r="O4385" s="12">
        <v>41206</v>
      </c>
      <c r="P4385" s="4" t="s">
        <v>8070</v>
      </c>
      <c r="Q4385" s="10" t="s">
        <v>42</v>
      </c>
      <c r="R4385" s="10" t="s">
        <v>8088</v>
      </c>
      <c r="S4385" s="13" t="s">
        <v>20</v>
      </c>
    </row>
    <row r="4386" spans="1:19" ht="15" hidden="1" customHeight="1" x14ac:dyDescent="0.25">
      <c r="A4386" s="10">
        <v>625893</v>
      </c>
      <c r="B4386" s="10" t="s">
        <v>123</v>
      </c>
      <c r="C4386" s="10"/>
      <c r="D4386" s="10"/>
      <c r="E4386" s="10"/>
      <c r="F4386" s="10" t="s">
        <v>921</v>
      </c>
      <c r="G4386" s="11">
        <v>937</v>
      </c>
      <c r="H4386" s="13"/>
      <c r="I4386" s="10">
        <v>8</v>
      </c>
      <c r="J4386" s="47"/>
      <c r="K4386" s="10">
        <v>14</v>
      </c>
      <c r="L4386" s="10">
        <v>1.5</v>
      </c>
      <c r="M4386" s="10" t="s">
        <v>45</v>
      </c>
      <c r="N4386" s="10"/>
      <c r="O4386" s="12">
        <v>41197</v>
      </c>
      <c r="P4386" s="4" t="s">
        <v>8070</v>
      </c>
      <c r="Q4386" s="10" t="s">
        <v>37</v>
      </c>
      <c r="R4386" s="10" t="s">
        <v>8088</v>
      </c>
      <c r="S4386" s="13" t="s">
        <v>20</v>
      </c>
    </row>
    <row r="4387" spans="1:19" ht="15" hidden="1" customHeight="1" x14ac:dyDescent="0.25">
      <c r="A4387" s="10">
        <v>625606</v>
      </c>
      <c r="B4387" s="10" t="s">
        <v>554</v>
      </c>
      <c r="C4387" s="10"/>
      <c r="D4387" s="10"/>
      <c r="E4387" s="10"/>
      <c r="F4387" s="10" t="s">
        <v>871</v>
      </c>
      <c r="G4387" s="11">
        <v>936</v>
      </c>
      <c r="H4387" s="13"/>
      <c r="I4387" s="10">
        <v>3</v>
      </c>
      <c r="J4387" s="47"/>
      <c r="K4387" s="10">
        <v>3</v>
      </c>
      <c r="L4387" s="10">
        <v>2</v>
      </c>
      <c r="M4387" s="10" t="s">
        <v>45</v>
      </c>
      <c r="N4387" s="10"/>
      <c r="O4387" s="12">
        <v>41194</v>
      </c>
      <c r="P4387" s="4" t="s">
        <v>8070</v>
      </c>
      <c r="Q4387" s="10" t="s">
        <v>164</v>
      </c>
      <c r="R4387" s="10" t="s">
        <v>8088</v>
      </c>
      <c r="S4387" s="13" t="s">
        <v>20</v>
      </c>
    </row>
    <row r="4388" spans="1:19" ht="15" hidden="1" customHeight="1" x14ac:dyDescent="0.25">
      <c r="A4388" s="47">
        <v>686438</v>
      </c>
      <c r="B4388" s="47" t="s">
        <v>412</v>
      </c>
      <c r="C4388" s="47"/>
      <c r="D4388" s="47"/>
      <c r="E4388" s="47"/>
      <c r="F4388" s="47" t="s">
        <v>8135</v>
      </c>
      <c r="G4388" s="47">
        <v>2373</v>
      </c>
      <c r="H4388" s="47"/>
      <c r="I4388" s="47">
        <v>6.5</v>
      </c>
      <c r="J4388" s="47" t="s">
        <v>6065</v>
      </c>
      <c r="K4388" s="47"/>
      <c r="L4388" s="47"/>
      <c r="M4388" s="47" t="s">
        <v>45</v>
      </c>
      <c r="N4388" s="47"/>
      <c r="O4388" s="48">
        <v>41456</v>
      </c>
      <c r="P4388" s="50" t="s">
        <v>8079</v>
      </c>
      <c r="Q4388" s="47" t="s">
        <v>414</v>
      </c>
      <c r="R4388" s="47" t="s">
        <v>8088</v>
      </c>
      <c r="S4388" s="13" t="s">
        <v>20</v>
      </c>
    </row>
    <row r="4389" spans="1:19" ht="15" hidden="1" customHeight="1" x14ac:dyDescent="0.25">
      <c r="A4389" s="47">
        <v>686440</v>
      </c>
      <c r="B4389" s="47" t="s">
        <v>412</v>
      </c>
      <c r="C4389" s="47"/>
      <c r="D4389" s="47"/>
      <c r="E4389" s="47"/>
      <c r="F4389" s="47" t="s">
        <v>8136</v>
      </c>
      <c r="G4389" s="47">
        <v>2456</v>
      </c>
      <c r="H4389" s="47"/>
      <c r="I4389" s="47">
        <v>7</v>
      </c>
      <c r="J4389" s="47" t="s">
        <v>6067</v>
      </c>
      <c r="K4389" s="47"/>
      <c r="L4389" s="47"/>
      <c r="M4389" s="47" t="s">
        <v>45</v>
      </c>
      <c r="N4389" s="47"/>
      <c r="O4389" s="48">
        <v>41456</v>
      </c>
      <c r="P4389" s="50" t="s">
        <v>8079</v>
      </c>
      <c r="Q4389" s="47" t="s">
        <v>414</v>
      </c>
      <c r="R4389" s="47" t="s">
        <v>8088</v>
      </c>
      <c r="S4389" s="13" t="s">
        <v>20</v>
      </c>
    </row>
    <row r="4390" spans="1:19" s="10" customFormat="1" ht="15" hidden="1" customHeight="1" x14ac:dyDescent="0.25">
      <c r="A4390" s="10">
        <v>707312</v>
      </c>
      <c r="B4390" s="10" t="s">
        <v>2437</v>
      </c>
      <c r="C4390" s="76" t="s">
        <v>8326</v>
      </c>
      <c r="D4390" s="76"/>
      <c r="E4390" s="76"/>
      <c r="F4390" s="10" t="s">
        <v>8036</v>
      </c>
      <c r="G4390" s="10">
        <v>1129.5</v>
      </c>
      <c r="I4390" s="10">
        <v>4</v>
      </c>
      <c r="J4390" s="10">
        <v>0</v>
      </c>
      <c r="K4390" s="10">
        <v>6.25</v>
      </c>
      <c r="L4390" s="10">
        <v>4</v>
      </c>
      <c r="M4390" s="10" t="s">
        <v>18</v>
      </c>
      <c r="N4390" s="10">
        <v>897630</v>
      </c>
      <c r="O4390" s="12">
        <v>41536</v>
      </c>
      <c r="P4390" s="4" t="s">
        <v>8081</v>
      </c>
      <c r="Q4390" s="10" t="s">
        <v>987</v>
      </c>
      <c r="R4390" s="10" t="s">
        <v>8088</v>
      </c>
      <c r="S4390" s="10" t="s">
        <v>26</v>
      </c>
    </row>
    <row r="4391" spans="1:19" s="10" customFormat="1" ht="15" hidden="1" customHeight="1" x14ac:dyDescent="0.25">
      <c r="A4391" s="10">
        <v>670120</v>
      </c>
      <c r="B4391" s="10" t="s">
        <v>492</v>
      </c>
      <c r="C4391" s="76" t="s">
        <v>8326</v>
      </c>
      <c r="D4391" s="76"/>
      <c r="E4391" s="76"/>
      <c r="F4391" s="10" t="s">
        <v>4823</v>
      </c>
      <c r="G4391" s="11">
        <v>676.2</v>
      </c>
      <c r="I4391" s="10">
        <v>4</v>
      </c>
      <c r="J4391" s="10">
        <v>0</v>
      </c>
      <c r="K4391" s="10">
        <v>8</v>
      </c>
      <c r="L4391" s="10">
        <v>3</v>
      </c>
      <c r="M4391" s="10" t="s">
        <v>18</v>
      </c>
      <c r="N4391" s="10">
        <v>812286</v>
      </c>
      <c r="O4391" s="12">
        <v>41375</v>
      </c>
      <c r="P4391" s="4" t="s">
        <v>8076</v>
      </c>
      <c r="Q4391" s="10" t="s">
        <v>23</v>
      </c>
      <c r="R4391" s="10" t="s">
        <v>8088</v>
      </c>
      <c r="S4391" s="10" t="s">
        <v>26</v>
      </c>
    </row>
    <row r="4392" spans="1:19" ht="15" hidden="1" customHeight="1" x14ac:dyDescent="0.25">
      <c r="A4392" s="47">
        <v>705591</v>
      </c>
      <c r="B4392" s="47" t="s">
        <v>1221</v>
      </c>
      <c r="C4392" s="47"/>
      <c r="D4392" s="10" t="s">
        <v>8566</v>
      </c>
      <c r="E4392" s="47"/>
      <c r="F4392" s="47" t="s">
        <v>7904</v>
      </c>
      <c r="G4392" s="47">
        <v>3015</v>
      </c>
      <c r="H4392" s="47"/>
      <c r="I4392" s="47">
        <v>7.375</v>
      </c>
      <c r="J4392" s="47" t="s">
        <v>7905</v>
      </c>
      <c r="K4392" s="47"/>
      <c r="L4392" s="47"/>
      <c r="M4392" s="47" t="s">
        <v>18</v>
      </c>
      <c r="N4392" s="47">
        <v>893410</v>
      </c>
      <c r="O4392" s="48">
        <v>41529</v>
      </c>
      <c r="P4392" s="50" t="s">
        <v>8081</v>
      </c>
      <c r="Q4392" s="47" t="s">
        <v>75</v>
      </c>
      <c r="R4392" s="10" t="s">
        <v>8088</v>
      </c>
      <c r="S4392" s="13" t="s">
        <v>20</v>
      </c>
    </row>
    <row r="4393" spans="1:19" ht="15" hidden="1" customHeight="1" x14ac:dyDescent="0.25">
      <c r="A4393" s="47">
        <v>686542</v>
      </c>
      <c r="B4393" s="47" t="s">
        <v>1765</v>
      </c>
      <c r="C4393" s="47"/>
      <c r="D4393" s="47"/>
      <c r="E4393" s="47"/>
      <c r="F4393" s="47" t="s">
        <v>8139</v>
      </c>
      <c r="G4393" s="47">
        <v>14100</v>
      </c>
      <c r="H4393" s="47"/>
      <c r="I4393" s="47" t="s">
        <v>119</v>
      </c>
      <c r="J4393" s="47" t="s">
        <v>6069</v>
      </c>
      <c r="K4393" s="47"/>
      <c r="L4393" s="47"/>
      <c r="M4393" s="47" t="s">
        <v>45</v>
      </c>
      <c r="N4393" s="47"/>
      <c r="O4393" s="48">
        <v>41457</v>
      </c>
      <c r="P4393" s="50" t="s">
        <v>8079</v>
      </c>
      <c r="Q4393" s="47" t="s">
        <v>75</v>
      </c>
      <c r="R4393" s="47" t="s">
        <v>8088</v>
      </c>
      <c r="S4393" s="13" t="s">
        <v>20</v>
      </c>
    </row>
    <row r="4394" spans="1:19" ht="15" hidden="1" customHeight="1" x14ac:dyDescent="0.25">
      <c r="A4394" s="47">
        <v>686546</v>
      </c>
      <c r="B4394" s="47" t="s">
        <v>1765</v>
      </c>
      <c r="C4394" s="47"/>
      <c r="D4394" s="47"/>
      <c r="E4394" s="47"/>
      <c r="F4394" s="47" t="s">
        <v>8140</v>
      </c>
      <c r="G4394" s="47">
        <v>53100</v>
      </c>
      <c r="H4394" s="47"/>
      <c r="I4394" s="47" t="s">
        <v>343</v>
      </c>
      <c r="J4394" s="47" t="s">
        <v>2261</v>
      </c>
      <c r="K4394" s="47"/>
      <c r="L4394" s="47"/>
      <c r="M4394" s="47" t="s">
        <v>45</v>
      </c>
      <c r="N4394" s="47"/>
      <c r="O4394" s="48">
        <v>41457</v>
      </c>
      <c r="P4394" s="50" t="s">
        <v>8079</v>
      </c>
      <c r="Q4394" s="47" t="s">
        <v>75</v>
      </c>
      <c r="R4394" s="47" t="s">
        <v>8088</v>
      </c>
      <c r="S4394" s="13" t="s">
        <v>20</v>
      </c>
    </row>
    <row r="4395" spans="1:19" ht="15" hidden="1" customHeight="1" x14ac:dyDescent="0.25">
      <c r="A4395" s="47">
        <v>686560</v>
      </c>
      <c r="B4395" s="47" t="s">
        <v>1765</v>
      </c>
      <c r="C4395" s="47"/>
      <c r="D4395" s="47"/>
      <c r="E4395" s="47"/>
      <c r="F4395" s="47" t="s">
        <v>8141</v>
      </c>
      <c r="G4395" s="47">
        <v>113500</v>
      </c>
      <c r="H4395" s="47"/>
      <c r="I4395" s="47" t="s">
        <v>6072</v>
      </c>
      <c r="J4395" s="47" t="s">
        <v>6073</v>
      </c>
      <c r="K4395" s="47"/>
      <c r="L4395" s="47"/>
      <c r="M4395" s="47" t="s">
        <v>45</v>
      </c>
      <c r="N4395" s="47"/>
      <c r="O4395" s="48">
        <v>41457</v>
      </c>
      <c r="P4395" s="50" t="s">
        <v>8079</v>
      </c>
      <c r="Q4395" s="47" t="s">
        <v>75</v>
      </c>
      <c r="R4395" s="47" t="s">
        <v>8088</v>
      </c>
      <c r="S4395" s="13" t="s">
        <v>20</v>
      </c>
    </row>
    <row r="4396" spans="1:19" s="10" customFormat="1" ht="15" hidden="1" customHeight="1" x14ac:dyDescent="0.25">
      <c r="A4396" s="10">
        <v>680434</v>
      </c>
      <c r="B4396" s="10" t="s">
        <v>492</v>
      </c>
      <c r="C4396" s="76" t="s">
        <v>8326</v>
      </c>
      <c r="D4396" s="76"/>
      <c r="E4396" s="76"/>
      <c r="F4396" s="10" t="s">
        <v>4823</v>
      </c>
      <c r="G4396" s="11">
        <v>1356</v>
      </c>
      <c r="I4396" s="10">
        <v>4</v>
      </c>
      <c r="J4396" s="10">
        <v>0</v>
      </c>
      <c r="K4396" s="10">
        <v>8</v>
      </c>
      <c r="L4396" s="10">
        <v>3</v>
      </c>
      <c r="M4396" s="10" t="s">
        <v>18</v>
      </c>
      <c r="N4396" s="10">
        <v>833852</v>
      </c>
      <c r="O4396" s="12">
        <v>41416</v>
      </c>
      <c r="P4396" s="4" t="s">
        <v>8077</v>
      </c>
      <c r="Q4396" s="10" t="s">
        <v>103</v>
      </c>
      <c r="R4396" s="10" t="s">
        <v>8087</v>
      </c>
      <c r="S4396" s="10" t="s">
        <v>26</v>
      </c>
    </row>
    <row r="4397" spans="1:19" ht="15" hidden="1" customHeight="1" x14ac:dyDescent="0.25">
      <c r="A4397" s="47">
        <v>686582</v>
      </c>
      <c r="B4397" s="47" t="s">
        <v>1221</v>
      </c>
      <c r="C4397" s="47"/>
      <c r="D4397" s="47"/>
      <c r="E4397" s="47"/>
      <c r="F4397" s="47" t="s">
        <v>8142</v>
      </c>
      <c r="G4397" s="47">
        <v>3348</v>
      </c>
      <c r="H4397" s="47"/>
      <c r="I4397" s="47">
        <v>3</v>
      </c>
      <c r="J4397" s="47" t="s">
        <v>6076</v>
      </c>
      <c r="K4397" s="47"/>
      <c r="L4397" s="47"/>
      <c r="M4397" s="47" t="s">
        <v>45</v>
      </c>
      <c r="N4397" s="47"/>
      <c r="O4397" s="48">
        <v>41457</v>
      </c>
      <c r="P4397" s="50" t="s">
        <v>8079</v>
      </c>
      <c r="Q4397" s="47" t="s">
        <v>87</v>
      </c>
      <c r="R4397" s="47" t="s">
        <v>8088</v>
      </c>
      <c r="S4397" s="13" t="s">
        <v>20</v>
      </c>
    </row>
    <row r="4398" spans="1:19" s="10" customFormat="1" ht="15" hidden="1" customHeight="1" x14ac:dyDescent="0.25">
      <c r="A4398" s="10">
        <v>670137</v>
      </c>
      <c r="B4398" s="10" t="s">
        <v>492</v>
      </c>
      <c r="C4398" s="76" t="s">
        <v>8326</v>
      </c>
      <c r="D4398" s="76"/>
      <c r="E4398" s="76"/>
      <c r="F4398" s="10" t="s">
        <v>4824</v>
      </c>
      <c r="G4398" s="11">
        <v>450.8</v>
      </c>
      <c r="I4398" s="10">
        <v>4</v>
      </c>
      <c r="J4398" s="10">
        <v>0</v>
      </c>
      <c r="K4398" s="10">
        <v>8</v>
      </c>
      <c r="L4398" s="10">
        <v>3</v>
      </c>
      <c r="M4398" s="10" t="s">
        <v>18</v>
      </c>
      <c r="N4398" s="10">
        <v>812295</v>
      </c>
      <c r="O4398" s="12">
        <v>41375</v>
      </c>
      <c r="P4398" s="4" t="s">
        <v>8076</v>
      </c>
      <c r="Q4398" s="10" t="s">
        <v>23</v>
      </c>
      <c r="R4398" s="10" t="s">
        <v>8088</v>
      </c>
      <c r="S4398" s="10" t="s">
        <v>26</v>
      </c>
    </row>
    <row r="4399" spans="1:19" s="10" customFormat="1" ht="15" hidden="1" customHeight="1" x14ac:dyDescent="0.25">
      <c r="A4399" s="10">
        <v>682907</v>
      </c>
      <c r="B4399" s="10" t="s">
        <v>260</v>
      </c>
      <c r="C4399" s="76" t="s">
        <v>8326</v>
      </c>
      <c r="D4399" s="76"/>
      <c r="E4399" s="76"/>
      <c r="F4399" s="10" t="s">
        <v>5792</v>
      </c>
      <c r="G4399" s="11">
        <v>1488.37</v>
      </c>
      <c r="H4399" s="10">
        <v>1</v>
      </c>
      <c r="I4399" s="10">
        <v>40</v>
      </c>
      <c r="J4399" s="10">
        <v>36</v>
      </c>
      <c r="K4399" s="10">
        <v>80</v>
      </c>
      <c r="L4399" s="10">
        <v>2</v>
      </c>
      <c r="M4399" s="10" t="s">
        <v>18</v>
      </c>
      <c r="N4399" s="10">
        <v>839599</v>
      </c>
      <c r="O4399" s="12">
        <v>41428</v>
      </c>
      <c r="P4399" s="4" t="s">
        <v>8078</v>
      </c>
      <c r="Q4399" s="10" t="s">
        <v>87</v>
      </c>
      <c r="R4399" s="10" t="s">
        <v>8088</v>
      </c>
      <c r="S4399" s="10" t="s">
        <v>26</v>
      </c>
    </row>
    <row r="4400" spans="1:19" s="10" customFormat="1" ht="15" hidden="1" customHeight="1" x14ac:dyDescent="0.25">
      <c r="A4400" s="10">
        <v>666003</v>
      </c>
      <c r="B4400" s="10" t="s">
        <v>252</v>
      </c>
      <c r="C4400" s="76" t="s">
        <v>8326</v>
      </c>
      <c r="D4400" s="76"/>
      <c r="E4400" s="76"/>
      <c r="F4400" s="10" t="s">
        <v>4443</v>
      </c>
      <c r="G4400" s="11">
        <v>1096.6500000000001</v>
      </c>
      <c r="I4400" s="10">
        <v>47</v>
      </c>
      <c r="J4400" s="10">
        <v>47</v>
      </c>
      <c r="K4400" s="10">
        <v>89</v>
      </c>
      <c r="L4400" s="10">
        <v>2</v>
      </c>
      <c r="M4400" s="10" t="s">
        <v>18</v>
      </c>
      <c r="N4400" s="10">
        <v>803591</v>
      </c>
      <c r="O4400" s="12">
        <v>41359</v>
      </c>
      <c r="P4400" s="4" t="s">
        <v>8075</v>
      </c>
      <c r="Q4400" s="10" t="s">
        <v>29</v>
      </c>
      <c r="R4400" s="10" t="s">
        <v>8088</v>
      </c>
      <c r="S4400" s="10" t="s">
        <v>26</v>
      </c>
    </row>
    <row r="4401" spans="1:19" s="10" customFormat="1" ht="15" hidden="1" customHeight="1" x14ac:dyDescent="0.25">
      <c r="A4401" s="10">
        <v>666607</v>
      </c>
      <c r="B4401" s="10" t="s">
        <v>4828</v>
      </c>
      <c r="C4401" s="76" t="s">
        <v>8326</v>
      </c>
      <c r="D4401" s="76"/>
      <c r="E4401" s="76"/>
      <c r="F4401" s="10" t="s">
        <v>4829</v>
      </c>
      <c r="G4401" s="11">
        <v>9998.1</v>
      </c>
      <c r="I4401" s="10">
        <v>48</v>
      </c>
      <c r="J4401" s="10">
        <v>40</v>
      </c>
      <c r="K4401" s="10">
        <v>110</v>
      </c>
      <c r="L4401" s="10">
        <v>2.5</v>
      </c>
      <c r="M4401" s="10" t="s">
        <v>45</v>
      </c>
      <c r="O4401" s="12">
        <v>41376</v>
      </c>
      <c r="P4401" s="4" t="s">
        <v>8076</v>
      </c>
      <c r="Q4401" s="10" t="s">
        <v>3113</v>
      </c>
      <c r="R4401" s="10" t="s">
        <v>8088</v>
      </c>
      <c r="S4401" s="10" t="s">
        <v>26</v>
      </c>
    </row>
    <row r="4402" spans="1:19" s="10" customFormat="1" ht="15" hidden="1" customHeight="1" x14ac:dyDescent="0.25">
      <c r="A4402" s="10">
        <v>666610</v>
      </c>
      <c r="B4402" s="10" t="s">
        <v>4828</v>
      </c>
      <c r="C4402" s="76" t="s">
        <v>8326</v>
      </c>
      <c r="D4402" s="76"/>
      <c r="E4402" s="76"/>
      <c r="F4402" s="10" t="s">
        <v>4830</v>
      </c>
      <c r="G4402" s="11">
        <v>10883.76</v>
      </c>
      <c r="I4402" s="10">
        <v>48</v>
      </c>
      <c r="J4402" s="10">
        <v>40</v>
      </c>
      <c r="K4402" s="10">
        <v>110</v>
      </c>
      <c r="L4402" s="10">
        <v>2.5</v>
      </c>
      <c r="M4402" s="10" t="s">
        <v>45</v>
      </c>
      <c r="O4402" s="12">
        <v>41376</v>
      </c>
      <c r="P4402" s="4" t="s">
        <v>8076</v>
      </c>
      <c r="Q4402" s="10" t="s">
        <v>3113</v>
      </c>
      <c r="R4402" s="10" t="s">
        <v>8088</v>
      </c>
      <c r="S4402" s="10" t="s">
        <v>26</v>
      </c>
    </row>
    <row r="4403" spans="1:19" s="10" customFormat="1" ht="15" hidden="1" customHeight="1" x14ac:dyDescent="0.25">
      <c r="A4403" s="10">
        <v>656542</v>
      </c>
      <c r="B4403" s="10" t="s">
        <v>2061</v>
      </c>
      <c r="C4403" s="76" t="s">
        <v>8326</v>
      </c>
      <c r="D4403" s="76"/>
      <c r="E4403" s="76"/>
      <c r="F4403" s="10" t="s">
        <v>3647</v>
      </c>
      <c r="G4403" s="11">
        <v>0</v>
      </c>
      <c r="I4403" s="10">
        <v>48</v>
      </c>
      <c r="L4403" s="10">
        <v>2</v>
      </c>
      <c r="M4403" s="10" t="s">
        <v>18</v>
      </c>
      <c r="N4403" s="10">
        <v>784802</v>
      </c>
      <c r="O4403" s="12">
        <v>41320</v>
      </c>
      <c r="P4403" s="4" t="s">
        <v>8074</v>
      </c>
      <c r="Q4403" s="10" t="s">
        <v>254</v>
      </c>
      <c r="R4403" s="10" t="s">
        <v>8088</v>
      </c>
      <c r="S4403" s="10" t="s">
        <v>26</v>
      </c>
    </row>
    <row r="4404" spans="1:19" s="10" customFormat="1" ht="15" hidden="1" customHeight="1" x14ac:dyDescent="0.25">
      <c r="A4404" s="10">
        <v>656552</v>
      </c>
      <c r="B4404" s="10" t="s">
        <v>2061</v>
      </c>
      <c r="C4404" s="76" t="s">
        <v>8326</v>
      </c>
      <c r="D4404" s="76"/>
      <c r="E4404" s="76"/>
      <c r="F4404" s="10" t="s">
        <v>3647</v>
      </c>
      <c r="G4404" s="11">
        <v>0</v>
      </c>
      <c r="I4404" s="10">
        <v>48</v>
      </c>
      <c r="L4404" s="10">
        <v>2</v>
      </c>
      <c r="M4404" s="10" t="s">
        <v>18</v>
      </c>
      <c r="N4404" s="10">
        <v>784805</v>
      </c>
      <c r="O4404" s="12">
        <v>41320</v>
      </c>
      <c r="P4404" s="4" t="s">
        <v>8074</v>
      </c>
      <c r="Q4404" s="10" t="s">
        <v>254</v>
      </c>
      <c r="R4404" s="10" t="s">
        <v>8087</v>
      </c>
      <c r="S4404" s="10" t="s">
        <v>26</v>
      </c>
    </row>
    <row r="4405" spans="1:19" s="10" customFormat="1" ht="15" hidden="1" customHeight="1" x14ac:dyDescent="0.25">
      <c r="A4405" s="10">
        <v>692553</v>
      </c>
      <c r="B4405" s="10" t="s">
        <v>92</v>
      </c>
      <c r="C4405" s="76" t="s">
        <v>8326</v>
      </c>
      <c r="D4405" s="76"/>
      <c r="E4405" s="76"/>
      <c r="F4405" s="10" t="s">
        <v>6662</v>
      </c>
      <c r="G4405" s="10">
        <v>570</v>
      </c>
      <c r="I4405" s="10">
        <v>50</v>
      </c>
      <c r="J4405" s="10">
        <v>0</v>
      </c>
      <c r="K4405" s="10">
        <v>0</v>
      </c>
      <c r="L4405" s="10">
        <v>1.75</v>
      </c>
      <c r="M4405" s="10" t="s">
        <v>45</v>
      </c>
      <c r="O4405" s="12">
        <v>41484</v>
      </c>
      <c r="P4405" s="4" t="s">
        <v>8079</v>
      </c>
      <c r="Q4405" s="10" t="s">
        <v>52</v>
      </c>
      <c r="R4405" s="10" t="s">
        <v>8088</v>
      </c>
      <c r="S4405" s="10" t="s">
        <v>26</v>
      </c>
    </row>
    <row r="4406" spans="1:19" s="10" customFormat="1" ht="15" hidden="1" customHeight="1" x14ac:dyDescent="0.25">
      <c r="A4406" s="10">
        <v>672027</v>
      </c>
      <c r="B4406" s="10" t="s">
        <v>146</v>
      </c>
      <c r="C4406" s="76" t="s">
        <v>8326</v>
      </c>
      <c r="D4406" s="76"/>
      <c r="E4406" s="76"/>
      <c r="F4406" s="10" t="s">
        <v>5275</v>
      </c>
      <c r="G4406" s="11">
        <v>1165.95</v>
      </c>
      <c r="I4406" s="10">
        <v>50</v>
      </c>
      <c r="J4406" s="10">
        <v>37</v>
      </c>
      <c r="K4406" s="10">
        <v>36</v>
      </c>
      <c r="L4406" s="10">
        <v>3.5</v>
      </c>
      <c r="M4406" s="10" t="s">
        <v>45</v>
      </c>
      <c r="O4406" s="12">
        <v>41397</v>
      </c>
      <c r="P4406" s="4" t="s">
        <v>8077</v>
      </c>
      <c r="Q4406" s="10" t="s">
        <v>25</v>
      </c>
      <c r="R4406" s="10" t="s">
        <v>8088</v>
      </c>
      <c r="S4406" s="10" t="s">
        <v>26</v>
      </c>
    </row>
    <row r="4407" spans="1:19" s="10" customFormat="1" ht="15" hidden="1" customHeight="1" x14ac:dyDescent="0.25">
      <c r="A4407" s="10">
        <v>648678</v>
      </c>
      <c r="B4407" s="10" t="s">
        <v>339</v>
      </c>
      <c r="C4407" s="76" t="s">
        <v>8326</v>
      </c>
      <c r="D4407" s="76"/>
      <c r="E4407" s="76"/>
      <c r="F4407" s="10" t="s">
        <v>2876</v>
      </c>
      <c r="G4407" s="11">
        <v>338.16</v>
      </c>
      <c r="I4407" s="10">
        <v>50</v>
      </c>
      <c r="J4407" s="10">
        <v>42</v>
      </c>
      <c r="K4407" s="10">
        <v>35</v>
      </c>
      <c r="L4407" s="10">
        <v>1</v>
      </c>
      <c r="M4407" s="10" t="s">
        <v>18</v>
      </c>
      <c r="N4407" s="10">
        <v>769814</v>
      </c>
      <c r="O4407" s="12">
        <v>41290</v>
      </c>
      <c r="P4407" s="4" t="s">
        <v>8073</v>
      </c>
      <c r="Q4407" s="10" t="s">
        <v>58</v>
      </c>
      <c r="R4407" s="10" t="s">
        <v>8088</v>
      </c>
      <c r="S4407" s="10" t="s">
        <v>26</v>
      </c>
    </row>
    <row r="4408" spans="1:19" s="10" customFormat="1" ht="15" hidden="1" customHeight="1" x14ac:dyDescent="0.25">
      <c r="A4408" s="10">
        <v>626193</v>
      </c>
      <c r="B4408" s="10" t="s">
        <v>275</v>
      </c>
      <c r="C4408" s="76" t="s">
        <v>8326</v>
      </c>
      <c r="D4408" s="76"/>
      <c r="E4408" s="76"/>
      <c r="F4408" s="10" t="s">
        <v>603</v>
      </c>
      <c r="G4408" s="11">
        <v>1206.94</v>
      </c>
      <c r="I4408" s="10">
        <v>52</v>
      </c>
      <c r="J4408" s="10">
        <v>42</v>
      </c>
      <c r="K4408" s="10">
        <v>60</v>
      </c>
      <c r="L4408" s="10">
        <v>2.4</v>
      </c>
      <c r="M4408" s="10" t="s">
        <v>18</v>
      </c>
      <c r="N4408" s="10">
        <v>722558</v>
      </c>
      <c r="O4408" s="12">
        <v>41183</v>
      </c>
      <c r="P4408" s="4" t="s">
        <v>8070</v>
      </c>
      <c r="Q4408" s="10" t="s">
        <v>29</v>
      </c>
      <c r="R4408" s="10" t="s">
        <v>8087</v>
      </c>
      <c r="S4408" s="10" t="s">
        <v>26</v>
      </c>
    </row>
    <row r="4409" spans="1:19" ht="15" hidden="1" customHeight="1" x14ac:dyDescent="0.25">
      <c r="A4409" s="47">
        <v>686615</v>
      </c>
      <c r="B4409" s="47" t="s">
        <v>6088</v>
      </c>
      <c r="C4409" s="47"/>
      <c r="D4409" s="47"/>
      <c r="E4409" s="47"/>
      <c r="F4409" s="47" t="s">
        <v>8143</v>
      </c>
      <c r="G4409" s="47">
        <v>1499.5</v>
      </c>
      <c r="H4409" s="47"/>
      <c r="I4409" s="47" t="s">
        <v>284</v>
      </c>
      <c r="J4409" s="47">
        <v>18</v>
      </c>
      <c r="K4409" s="47" t="s">
        <v>6090</v>
      </c>
      <c r="L4409" s="47"/>
      <c r="M4409" s="47" t="s">
        <v>45</v>
      </c>
      <c r="N4409" s="47"/>
      <c r="O4409" s="48">
        <v>41457</v>
      </c>
      <c r="P4409" s="50" t="s">
        <v>8079</v>
      </c>
      <c r="Q4409" s="47" t="s">
        <v>25</v>
      </c>
      <c r="R4409" s="47" t="s">
        <v>8088</v>
      </c>
      <c r="S4409" s="13" t="s">
        <v>20</v>
      </c>
    </row>
    <row r="4410" spans="1:19" ht="15" hidden="1" customHeight="1" x14ac:dyDescent="0.25">
      <c r="A4410" s="47">
        <v>686622</v>
      </c>
      <c r="B4410" s="47" t="s">
        <v>6091</v>
      </c>
      <c r="C4410" s="47"/>
      <c r="D4410" s="47"/>
      <c r="E4410" s="47"/>
      <c r="F4410" s="47" t="s">
        <v>8144</v>
      </c>
      <c r="G4410" s="47">
        <v>0</v>
      </c>
      <c r="H4410" s="47"/>
      <c r="I4410" s="47">
        <v>5</v>
      </c>
      <c r="J4410" s="47" t="s">
        <v>6093</v>
      </c>
      <c r="K4410" s="47"/>
      <c r="L4410" s="47"/>
      <c r="M4410" s="47" t="s">
        <v>45</v>
      </c>
      <c r="N4410" s="47"/>
      <c r="O4410" s="48">
        <v>41457</v>
      </c>
      <c r="P4410" s="50" t="s">
        <v>8079</v>
      </c>
      <c r="Q4410" s="47" t="s">
        <v>71</v>
      </c>
      <c r="R4410" s="47" t="s">
        <v>8088</v>
      </c>
      <c r="S4410" s="13" t="s">
        <v>20</v>
      </c>
    </row>
    <row r="4411" spans="1:19" s="10" customFormat="1" ht="15" hidden="1" customHeight="1" x14ac:dyDescent="0.25">
      <c r="A4411" s="10">
        <v>655957</v>
      </c>
      <c r="B4411" s="10" t="s">
        <v>275</v>
      </c>
      <c r="C4411" s="76" t="s">
        <v>8326</v>
      </c>
      <c r="D4411" s="76"/>
      <c r="E4411" s="76"/>
      <c r="F4411" s="10" t="s">
        <v>603</v>
      </c>
      <c r="G4411" s="11">
        <v>1229.5</v>
      </c>
      <c r="I4411" s="10">
        <v>52</v>
      </c>
      <c r="J4411" s="10">
        <v>42</v>
      </c>
      <c r="K4411" s="10">
        <v>60</v>
      </c>
      <c r="L4411" s="10">
        <v>2.4</v>
      </c>
      <c r="M4411" s="10" t="s">
        <v>18</v>
      </c>
      <c r="N4411" s="10">
        <v>783776</v>
      </c>
      <c r="O4411" s="12">
        <v>41318</v>
      </c>
      <c r="P4411" s="4" t="s">
        <v>8074</v>
      </c>
      <c r="Q4411" s="10" t="s">
        <v>47</v>
      </c>
      <c r="R4411" s="10" t="s">
        <v>8087</v>
      </c>
      <c r="S4411" s="10" t="s">
        <v>26</v>
      </c>
    </row>
    <row r="4412" spans="1:19" ht="15" hidden="1" customHeight="1" x14ac:dyDescent="0.25">
      <c r="A4412" s="47">
        <v>686681</v>
      </c>
      <c r="B4412" s="47" t="s">
        <v>3889</v>
      </c>
      <c r="C4412" s="47"/>
      <c r="D4412" s="47"/>
      <c r="E4412" s="47"/>
      <c r="F4412" s="47" t="s">
        <v>8145</v>
      </c>
      <c r="G4412" s="47">
        <v>1922.25</v>
      </c>
      <c r="H4412" s="47"/>
      <c r="I4412" s="47">
        <v>20</v>
      </c>
      <c r="J4412" s="47" t="s">
        <v>6097</v>
      </c>
      <c r="K4412" s="47">
        <v>2</v>
      </c>
      <c r="L4412" s="47"/>
      <c r="M4412" s="47" t="s">
        <v>45</v>
      </c>
      <c r="N4412" s="47"/>
      <c r="O4412" s="48">
        <v>41457</v>
      </c>
      <c r="P4412" s="50" t="s">
        <v>8079</v>
      </c>
      <c r="Q4412" s="47" t="s">
        <v>5898</v>
      </c>
      <c r="R4412" s="47" t="s">
        <v>8088</v>
      </c>
      <c r="S4412" s="13" t="s">
        <v>20</v>
      </c>
    </row>
    <row r="4413" spans="1:19" ht="15" hidden="1" customHeight="1" x14ac:dyDescent="0.25">
      <c r="A4413" s="47">
        <v>686741</v>
      </c>
      <c r="B4413" s="47" t="s">
        <v>4114</v>
      </c>
      <c r="C4413" s="47"/>
      <c r="D4413" s="47"/>
      <c r="E4413" s="47"/>
      <c r="F4413" s="47" t="s">
        <v>6814</v>
      </c>
      <c r="G4413" s="47">
        <v>1603.8</v>
      </c>
      <c r="H4413" s="47"/>
      <c r="I4413" s="47">
        <v>20</v>
      </c>
      <c r="J4413" s="47" t="s">
        <v>6118</v>
      </c>
      <c r="K4413" s="47"/>
      <c r="L4413" s="47"/>
      <c r="M4413" s="47" t="s">
        <v>45</v>
      </c>
      <c r="N4413" s="47"/>
      <c r="O4413" s="48">
        <v>41457</v>
      </c>
      <c r="P4413" s="50" t="s">
        <v>8079</v>
      </c>
      <c r="Q4413" s="47" t="s">
        <v>34</v>
      </c>
      <c r="R4413" s="47" t="s">
        <v>8087</v>
      </c>
      <c r="S4413" s="13" t="s">
        <v>20</v>
      </c>
    </row>
    <row r="4414" spans="1:19" ht="15" hidden="1" customHeight="1" x14ac:dyDescent="0.25">
      <c r="A4414" s="47">
        <v>686761</v>
      </c>
      <c r="B4414" s="47" t="s">
        <v>371</v>
      </c>
      <c r="C4414" s="47"/>
      <c r="D4414" s="47"/>
      <c r="E4414" s="47"/>
      <c r="F4414" s="47" t="s">
        <v>8146</v>
      </c>
      <c r="G4414" s="47">
        <v>0</v>
      </c>
      <c r="H4414" s="13"/>
      <c r="I4414" s="47" t="s">
        <v>6120</v>
      </c>
      <c r="J4414" s="47"/>
      <c r="K4414" s="47"/>
      <c r="L4414" s="47"/>
      <c r="M4414" s="47" t="s">
        <v>45</v>
      </c>
      <c r="N4414" s="47"/>
      <c r="O4414" s="48">
        <v>41457</v>
      </c>
      <c r="P4414" s="50" t="s">
        <v>8079</v>
      </c>
      <c r="Q4414" s="47" t="s">
        <v>39</v>
      </c>
      <c r="R4414" s="47" t="s">
        <v>8088</v>
      </c>
      <c r="S4414" s="13" t="s">
        <v>20</v>
      </c>
    </row>
    <row r="4415" spans="1:19" ht="15" hidden="1" customHeight="1" x14ac:dyDescent="0.25">
      <c r="A4415" s="47">
        <v>686799</v>
      </c>
      <c r="B4415" s="47" t="s">
        <v>371</v>
      </c>
      <c r="C4415" s="47"/>
      <c r="D4415" s="47"/>
      <c r="E4415" s="47"/>
      <c r="F4415" s="47" t="s">
        <v>8137</v>
      </c>
      <c r="G4415" s="47">
        <v>2574</v>
      </c>
      <c r="H4415" s="13"/>
      <c r="I4415" s="47" t="s">
        <v>151</v>
      </c>
      <c r="J4415" s="47">
        <v>13</v>
      </c>
      <c r="K4415" s="47" t="s">
        <v>6122</v>
      </c>
      <c r="L4415" s="47"/>
      <c r="M4415" s="47" t="s">
        <v>45</v>
      </c>
      <c r="N4415" s="47"/>
      <c r="O4415" s="48">
        <v>41457</v>
      </c>
      <c r="P4415" s="50" t="s">
        <v>8079</v>
      </c>
      <c r="Q4415" s="47" t="s">
        <v>29</v>
      </c>
      <c r="R4415" s="47" t="s">
        <v>8087</v>
      </c>
      <c r="S4415" s="13" t="s">
        <v>20</v>
      </c>
    </row>
    <row r="4416" spans="1:19" ht="15" hidden="1" customHeight="1" x14ac:dyDescent="0.25">
      <c r="A4416" s="47">
        <v>686803</v>
      </c>
      <c r="B4416" s="47" t="s">
        <v>371</v>
      </c>
      <c r="C4416" s="47"/>
      <c r="D4416" s="47"/>
      <c r="E4416" s="47"/>
      <c r="F4416" s="47" t="s">
        <v>8138</v>
      </c>
      <c r="G4416" s="47">
        <v>3088</v>
      </c>
      <c r="H4416" s="13"/>
      <c r="I4416" s="47" t="s">
        <v>168</v>
      </c>
      <c r="J4416" s="47">
        <v>16</v>
      </c>
      <c r="K4416" s="47" t="s">
        <v>6122</v>
      </c>
      <c r="L4416" s="47"/>
      <c r="M4416" s="47" t="s">
        <v>45</v>
      </c>
      <c r="N4416" s="47"/>
      <c r="O4416" s="48">
        <v>41457</v>
      </c>
      <c r="P4416" s="50" t="s">
        <v>8079</v>
      </c>
      <c r="Q4416" s="47" t="s">
        <v>29</v>
      </c>
      <c r="R4416" s="47" t="s">
        <v>8087</v>
      </c>
      <c r="S4416" s="13" t="s">
        <v>20</v>
      </c>
    </row>
    <row r="4417" spans="1:19" s="10" customFormat="1" ht="15" hidden="1" customHeight="1" x14ac:dyDescent="0.25">
      <c r="A4417" s="10">
        <v>660462</v>
      </c>
      <c r="B4417" s="10" t="s">
        <v>162</v>
      </c>
      <c r="C4417" s="76" t="s">
        <v>8326</v>
      </c>
      <c r="D4417" s="76"/>
      <c r="E4417" s="76"/>
      <c r="F4417" s="10" t="s">
        <v>4265</v>
      </c>
      <c r="G4417" s="11">
        <v>0</v>
      </c>
      <c r="I4417" s="10">
        <v>53</v>
      </c>
      <c r="J4417" s="10">
        <v>52</v>
      </c>
      <c r="K4417" s="10">
        <v>72</v>
      </c>
      <c r="L4417" s="10">
        <v>1.25</v>
      </c>
      <c r="M4417" s="10" t="s">
        <v>45</v>
      </c>
      <c r="O4417" s="12">
        <v>41351</v>
      </c>
      <c r="P4417" s="4" t="s">
        <v>8075</v>
      </c>
      <c r="Q4417" s="10" t="s">
        <v>3717</v>
      </c>
      <c r="R4417" s="10" t="s">
        <v>8088</v>
      </c>
      <c r="S4417" s="10" t="s">
        <v>26</v>
      </c>
    </row>
    <row r="4418" spans="1:19" s="10" customFormat="1" ht="15" hidden="1" customHeight="1" x14ac:dyDescent="0.25">
      <c r="A4418" s="10">
        <v>638142</v>
      </c>
      <c r="B4418" s="10" t="s">
        <v>92</v>
      </c>
      <c r="C4418" s="76" t="s">
        <v>8326</v>
      </c>
      <c r="D4418" s="76"/>
      <c r="E4418" s="76"/>
      <c r="F4418" s="10" t="s">
        <v>1963</v>
      </c>
      <c r="G4418" s="11">
        <v>0</v>
      </c>
      <c r="I4418" s="10">
        <v>57</v>
      </c>
      <c r="J4418" s="10">
        <v>16</v>
      </c>
      <c r="K4418" s="10">
        <v>105</v>
      </c>
      <c r="L4418" s="10">
        <v>4</v>
      </c>
      <c r="M4418" s="10" t="s">
        <v>18</v>
      </c>
      <c r="N4418" s="10">
        <v>748402</v>
      </c>
      <c r="O4418" s="12">
        <v>41240</v>
      </c>
      <c r="P4418" s="4" t="s">
        <v>8071</v>
      </c>
      <c r="Q4418" s="10" t="s">
        <v>42</v>
      </c>
      <c r="R4418" s="10" t="s">
        <v>8088</v>
      </c>
      <c r="S4418" s="10" t="s">
        <v>26</v>
      </c>
    </row>
    <row r="4419" spans="1:19" s="10" customFormat="1" ht="15" hidden="1" customHeight="1" x14ac:dyDescent="0.25">
      <c r="A4419" s="10">
        <v>674944</v>
      </c>
      <c r="B4419" s="10" t="s">
        <v>92</v>
      </c>
      <c r="C4419" s="76" t="s">
        <v>8326</v>
      </c>
      <c r="D4419" s="76"/>
      <c r="E4419" s="76"/>
      <c r="F4419" s="10" t="s">
        <v>5243</v>
      </c>
      <c r="G4419" s="11">
        <v>85.69</v>
      </c>
      <c r="I4419" s="10">
        <v>57</v>
      </c>
      <c r="J4419" s="10">
        <v>18</v>
      </c>
      <c r="K4419" s="10">
        <v>115</v>
      </c>
      <c r="L4419" s="10">
        <v>3.15</v>
      </c>
      <c r="M4419" s="10" t="s">
        <v>18</v>
      </c>
      <c r="N4419" s="10">
        <v>822453</v>
      </c>
      <c r="O4419" s="12">
        <v>41395</v>
      </c>
      <c r="P4419" s="4" t="s">
        <v>8077</v>
      </c>
      <c r="Q4419" s="10" t="s">
        <v>19</v>
      </c>
      <c r="R4419" s="10" t="s">
        <v>8088</v>
      </c>
      <c r="S4419" s="10" t="s">
        <v>26</v>
      </c>
    </row>
    <row r="4420" spans="1:19" s="10" customFormat="1" ht="15" hidden="1" customHeight="1" x14ac:dyDescent="0.25">
      <c r="A4420" s="10">
        <v>653263</v>
      </c>
      <c r="B4420" s="10" t="s">
        <v>64</v>
      </c>
      <c r="C4420" s="76" t="s">
        <v>8326</v>
      </c>
      <c r="D4420" s="76"/>
      <c r="E4420" s="76"/>
      <c r="F4420" s="10" t="s">
        <v>522</v>
      </c>
      <c r="G4420" s="11">
        <v>1708.3</v>
      </c>
      <c r="I4420" s="10">
        <v>64</v>
      </c>
      <c r="J4420" s="10">
        <v>36</v>
      </c>
      <c r="K4420" s="10">
        <v>37</v>
      </c>
      <c r="L4420" s="10">
        <v>3</v>
      </c>
      <c r="M4420" s="10" t="s">
        <v>18</v>
      </c>
      <c r="N4420" s="10">
        <v>783484</v>
      </c>
      <c r="O4420" s="12">
        <v>41318</v>
      </c>
      <c r="P4420" s="4" t="s">
        <v>8074</v>
      </c>
      <c r="Q4420" s="10" t="s">
        <v>58</v>
      </c>
      <c r="R4420" s="10" t="s">
        <v>8087</v>
      </c>
      <c r="S4420" s="10" t="s">
        <v>26</v>
      </c>
    </row>
    <row r="4421" spans="1:19" s="10" customFormat="1" ht="15" hidden="1" customHeight="1" x14ac:dyDescent="0.25">
      <c r="A4421" s="10">
        <v>679319</v>
      </c>
      <c r="B4421" s="10" t="s">
        <v>64</v>
      </c>
      <c r="C4421" s="76" t="s">
        <v>8326</v>
      </c>
      <c r="D4421" s="76"/>
      <c r="E4421" s="76"/>
      <c r="F4421" s="10" t="s">
        <v>522</v>
      </c>
      <c r="G4421" s="11">
        <v>1644.99</v>
      </c>
      <c r="I4421" s="10">
        <v>64</v>
      </c>
      <c r="J4421" s="10">
        <v>36</v>
      </c>
      <c r="K4421" s="10">
        <v>37</v>
      </c>
      <c r="L4421" s="10">
        <v>3</v>
      </c>
      <c r="M4421" s="10" t="s">
        <v>18</v>
      </c>
      <c r="N4421" s="10">
        <v>831750</v>
      </c>
      <c r="O4421" s="12">
        <v>41411</v>
      </c>
      <c r="P4421" s="4" t="s">
        <v>8077</v>
      </c>
      <c r="Q4421" s="10" t="s">
        <v>31</v>
      </c>
      <c r="R4421" s="10" t="s">
        <v>8087</v>
      </c>
      <c r="S4421" s="10" t="s">
        <v>26</v>
      </c>
    </row>
    <row r="4422" spans="1:19" s="10" customFormat="1" ht="15" hidden="1" customHeight="1" x14ac:dyDescent="0.25">
      <c r="A4422" s="10">
        <v>694294</v>
      </c>
      <c r="B4422" s="10" t="s">
        <v>64</v>
      </c>
      <c r="C4422" s="76" t="s">
        <v>8326</v>
      </c>
      <c r="D4422" s="76"/>
      <c r="E4422" s="76"/>
      <c r="F4422" s="10" t="s">
        <v>6816</v>
      </c>
      <c r="G4422" s="10">
        <v>1662</v>
      </c>
      <c r="I4422" s="10">
        <v>64</v>
      </c>
      <c r="J4422" s="10">
        <v>36</v>
      </c>
      <c r="K4422" s="10">
        <v>37</v>
      </c>
      <c r="L4422" s="10">
        <v>3</v>
      </c>
      <c r="M4422" s="10" t="s">
        <v>18</v>
      </c>
      <c r="N4422" s="10">
        <v>866046</v>
      </c>
      <c r="O4422" s="12">
        <v>41478</v>
      </c>
      <c r="P4422" s="4" t="s">
        <v>8079</v>
      </c>
      <c r="Q4422" s="10" t="s">
        <v>52</v>
      </c>
      <c r="R4422" s="10" t="s">
        <v>8088</v>
      </c>
      <c r="S4422" s="10" t="s">
        <v>26</v>
      </c>
    </row>
    <row r="4423" spans="1:19" s="10" customFormat="1" ht="15" hidden="1" customHeight="1" x14ac:dyDescent="0.25">
      <c r="A4423" s="10">
        <v>694294</v>
      </c>
      <c r="B4423" s="10" t="s">
        <v>64</v>
      </c>
      <c r="C4423" s="76" t="s">
        <v>8326</v>
      </c>
      <c r="D4423" s="76"/>
      <c r="E4423" s="76"/>
      <c r="F4423" s="10" t="s">
        <v>6816</v>
      </c>
      <c r="G4423" s="10">
        <v>1662</v>
      </c>
      <c r="I4423" s="10">
        <v>64</v>
      </c>
      <c r="J4423" s="10">
        <v>36</v>
      </c>
      <c r="K4423" s="10">
        <v>37</v>
      </c>
      <c r="L4423" s="10">
        <v>3</v>
      </c>
      <c r="M4423" s="10" t="s">
        <v>18</v>
      </c>
      <c r="N4423" s="10">
        <v>866046</v>
      </c>
      <c r="O4423" s="12">
        <v>41478</v>
      </c>
      <c r="P4423" s="4" t="s">
        <v>8079</v>
      </c>
      <c r="Q4423" s="10" t="s">
        <v>52</v>
      </c>
      <c r="R4423" s="10" t="s">
        <v>8088</v>
      </c>
      <c r="S4423" s="10" t="s">
        <v>26</v>
      </c>
    </row>
    <row r="4424" spans="1:19" s="10" customFormat="1" ht="15" hidden="1" customHeight="1" x14ac:dyDescent="0.25">
      <c r="A4424" s="10">
        <v>634309</v>
      </c>
      <c r="B4424" s="10" t="s">
        <v>97</v>
      </c>
      <c r="C4424" s="76" t="s">
        <v>8326</v>
      </c>
      <c r="D4424" s="76"/>
      <c r="E4424" s="76"/>
      <c r="F4424" s="10" t="s">
        <v>98</v>
      </c>
      <c r="G4424" s="11">
        <v>3612.24</v>
      </c>
      <c r="I4424" s="10">
        <v>68</v>
      </c>
      <c r="J4424" s="10">
        <v>65</v>
      </c>
      <c r="K4424" s="10">
        <v>82</v>
      </c>
      <c r="L4424" s="10">
        <v>3</v>
      </c>
      <c r="M4424" s="10" t="s">
        <v>18</v>
      </c>
      <c r="N4424" s="10">
        <v>739802</v>
      </c>
      <c r="O4424" s="12">
        <v>41219</v>
      </c>
      <c r="P4424" s="4" t="s">
        <v>8071</v>
      </c>
      <c r="Q4424" s="10" t="s">
        <v>71</v>
      </c>
      <c r="R4424" s="10" t="s">
        <v>8087</v>
      </c>
      <c r="S4424" s="10" t="s">
        <v>26</v>
      </c>
    </row>
    <row r="4425" spans="1:19" s="10" customFormat="1" ht="15" hidden="1" customHeight="1" x14ac:dyDescent="0.25">
      <c r="A4425" s="10">
        <v>659070</v>
      </c>
      <c r="B4425" s="10" t="s">
        <v>97</v>
      </c>
      <c r="C4425" s="76" t="s">
        <v>8326</v>
      </c>
      <c r="D4425" s="76"/>
      <c r="E4425" s="76"/>
      <c r="F4425" s="10" t="s">
        <v>98</v>
      </c>
      <c r="G4425" s="11">
        <v>3729.96</v>
      </c>
      <c r="I4425" s="10">
        <v>68</v>
      </c>
      <c r="J4425" s="10">
        <v>65</v>
      </c>
      <c r="K4425" s="10">
        <v>82</v>
      </c>
      <c r="L4425" s="10">
        <v>3</v>
      </c>
      <c r="M4425" s="10" t="s">
        <v>18</v>
      </c>
      <c r="N4425" s="10">
        <v>789310</v>
      </c>
      <c r="O4425" s="12">
        <v>41331</v>
      </c>
      <c r="P4425" s="4" t="s">
        <v>8074</v>
      </c>
      <c r="Q4425" s="10" t="s">
        <v>39</v>
      </c>
      <c r="R4425" s="10" t="s">
        <v>8088</v>
      </c>
      <c r="S4425" s="10" t="s">
        <v>26</v>
      </c>
    </row>
    <row r="4426" spans="1:19" s="10" customFormat="1" ht="15" hidden="1" customHeight="1" x14ac:dyDescent="0.25">
      <c r="A4426" s="10">
        <v>684042</v>
      </c>
      <c r="B4426" s="10" t="s">
        <v>97</v>
      </c>
      <c r="C4426" s="76" t="s">
        <v>8326</v>
      </c>
      <c r="D4426" s="76"/>
      <c r="E4426" s="76"/>
      <c r="F4426" s="10" t="s">
        <v>5873</v>
      </c>
      <c r="G4426" s="11">
        <v>3808.08</v>
      </c>
      <c r="I4426" s="10">
        <v>68</v>
      </c>
      <c r="J4426" s="10">
        <v>65</v>
      </c>
      <c r="K4426" s="10">
        <v>82</v>
      </c>
      <c r="L4426" s="10">
        <v>3</v>
      </c>
      <c r="M4426" s="10" t="s">
        <v>18</v>
      </c>
      <c r="N4426" s="10">
        <v>841760</v>
      </c>
      <c r="O4426" s="12">
        <v>41431</v>
      </c>
      <c r="P4426" s="4" t="s">
        <v>8078</v>
      </c>
      <c r="Q4426" s="10" t="s">
        <v>42</v>
      </c>
      <c r="R4426" s="10" t="s">
        <v>8087</v>
      </c>
      <c r="S4426" s="10" t="s">
        <v>26</v>
      </c>
    </row>
    <row r="4427" spans="1:19" s="10" customFormat="1" ht="15" hidden="1" customHeight="1" x14ac:dyDescent="0.25">
      <c r="A4427" s="10">
        <v>690380</v>
      </c>
      <c r="B4427" s="10" t="s">
        <v>97</v>
      </c>
      <c r="C4427" s="76" t="s">
        <v>8326</v>
      </c>
      <c r="D4427" s="76"/>
      <c r="E4427" s="76"/>
      <c r="F4427" s="10" t="s">
        <v>6479</v>
      </c>
      <c r="G4427" s="10">
        <v>3886.92</v>
      </c>
      <c r="I4427" s="10">
        <v>68</v>
      </c>
      <c r="J4427" s="10">
        <v>65</v>
      </c>
      <c r="K4427" s="10">
        <v>82</v>
      </c>
      <c r="L4427" s="10">
        <v>3</v>
      </c>
      <c r="M4427" s="10" t="s">
        <v>18</v>
      </c>
      <c r="N4427" s="10">
        <v>855651</v>
      </c>
      <c r="O4427" s="12">
        <v>41457</v>
      </c>
      <c r="P4427" s="4" t="s">
        <v>8079</v>
      </c>
      <c r="Q4427" s="10" t="s">
        <v>25</v>
      </c>
      <c r="R4427" s="10" t="s">
        <v>8087</v>
      </c>
      <c r="S4427" s="10" t="s">
        <v>26</v>
      </c>
    </row>
    <row r="4428" spans="1:19" s="10" customFormat="1" ht="15" hidden="1" customHeight="1" x14ac:dyDescent="0.25">
      <c r="A4428" s="10">
        <v>690380</v>
      </c>
      <c r="B4428" s="10" t="s">
        <v>97</v>
      </c>
      <c r="C4428" s="76" t="s">
        <v>8326</v>
      </c>
      <c r="D4428" s="76"/>
      <c r="E4428" s="76"/>
      <c r="F4428" s="10" t="s">
        <v>6479</v>
      </c>
      <c r="G4428" s="10">
        <v>3886.92</v>
      </c>
      <c r="I4428" s="10">
        <v>68</v>
      </c>
      <c r="J4428" s="10">
        <v>65</v>
      </c>
      <c r="K4428" s="10">
        <v>82</v>
      </c>
      <c r="L4428" s="10">
        <v>3</v>
      </c>
      <c r="M4428" s="10" t="s">
        <v>18</v>
      </c>
      <c r="N4428" s="10">
        <v>855651</v>
      </c>
      <c r="O4428" s="12">
        <v>41457</v>
      </c>
      <c r="P4428" s="4" t="s">
        <v>8079</v>
      </c>
      <c r="Q4428" s="10" t="s">
        <v>25</v>
      </c>
      <c r="R4428" s="10" t="s">
        <v>8087</v>
      </c>
      <c r="S4428" s="10" t="s">
        <v>26</v>
      </c>
    </row>
    <row r="4429" spans="1:19" ht="15" hidden="1" customHeight="1" x14ac:dyDescent="0.25">
      <c r="A4429" s="10">
        <v>633827</v>
      </c>
      <c r="B4429" s="10" t="s">
        <v>199</v>
      </c>
      <c r="C4429" s="10"/>
      <c r="D4429" s="10"/>
      <c r="E4429" s="10"/>
      <c r="F4429" s="10" t="s">
        <v>1764</v>
      </c>
      <c r="G4429" s="11">
        <v>922.5</v>
      </c>
      <c r="H4429" s="13"/>
      <c r="I4429" s="10">
        <v>6</v>
      </c>
      <c r="J4429" s="47"/>
      <c r="K4429" s="10">
        <v>17</v>
      </c>
      <c r="L4429" s="10">
        <v>4</v>
      </c>
      <c r="M4429" s="10" t="s">
        <v>45</v>
      </c>
      <c r="N4429" s="10"/>
      <c r="O4429" s="12">
        <v>41232</v>
      </c>
      <c r="P4429" s="4" t="s">
        <v>8071</v>
      </c>
      <c r="Q4429" s="10" t="s">
        <v>19</v>
      </c>
      <c r="R4429" s="10" t="s">
        <v>8088</v>
      </c>
      <c r="S4429" s="13" t="s">
        <v>20</v>
      </c>
    </row>
    <row r="4430" spans="1:19" ht="15" hidden="1" customHeight="1" x14ac:dyDescent="0.25">
      <c r="A4430" s="10">
        <v>656986</v>
      </c>
      <c r="B4430" s="10" t="s">
        <v>206</v>
      </c>
      <c r="C4430" s="10"/>
      <c r="D4430" s="10"/>
      <c r="E4430" s="10"/>
      <c r="F4430" s="10" t="s">
        <v>4071</v>
      </c>
      <c r="G4430" s="11">
        <v>918</v>
      </c>
      <c r="H4430" s="13"/>
      <c r="I4430" s="10">
        <v>6</v>
      </c>
      <c r="J4430" s="47"/>
      <c r="K4430" s="10">
        <v>20</v>
      </c>
      <c r="L4430" s="10">
        <v>2</v>
      </c>
      <c r="M4430" s="10" t="s">
        <v>45</v>
      </c>
      <c r="N4430" s="10"/>
      <c r="O4430" s="12">
        <v>41338</v>
      </c>
      <c r="P4430" s="4" t="s">
        <v>8075</v>
      </c>
      <c r="Q4430" s="10" t="s">
        <v>103</v>
      </c>
      <c r="R4430" s="10" t="s">
        <v>8088</v>
      </c>
      <c r="S4430" s="13" t="s">
        <v>20</v>
      </c>
    </row>
    <row r="4431" spans="1:19" ht="15" hidden="1" customHeight="1" x14ac:dyDescent="0.25">
      <c r="A4431" s="10">
        <v>679604</v>
      </c>
      <c r="B4431" s="10" t="s">
        <v>474</v>
      </c>
      <c r="C4431" s="10"/>
      <c r="D4431" s="10"/>
      <c r="E4431" s="10"/>
      <c r="F4431" s="10" t="s">
        <v>5785</v>
      </c>
      <c r="G4431" s="11">
        <v>902</v>
      </c>
      <c r="H4431" s="13"/>
      <c r="I4431" s="10">
        <v>10</v>
      </c>
      <c r="J4431" s="47"/>
      <c r="K4431" s="10">
        <v>15</v>
      </c>
      <c r="L4431" s="10">
        <v>1.5</v>
      </c>
      <c r="M4431" s="10" t="s">
        <v>45</v>
      </c>
      <c r="N4431" s="10"/>
      <c r="O4431" s="12">
        <v>41428</v>
      </c>
      <c r="P4431" s="4" t="s">
        <v>8078</v>
      </c>
      <c r="Q4431" s="10" t="s">
        <v>75</v>
      </c>
      <c r="R4431" s="10" t="s">
        <v>8088</v>
      </c>
      <c r="S4431" s="13" t="s">
        <v>20</v>
      </c>
    </row>
    <row r="4432" spans="1:19" ht="15" hidden="1" customHeight="1" x14ac:dyDescent="0.25">
      <c r="A4432" s="10">
        <v>661475</v>
      </c>
      <c r="B4432" s="10" t="s">
        <v>364</v>
      </c>
      <c r="C4432" s="10"/>
      <c r="D4432" s="10"/>
      <c r="E4432" s="10"/>
      <c r="F4432" s="10" t="s">
        <v>4343</v>
      </c>
      <c r="G4432" s="11">
        <v>895.5</v>
      </c>
      <c r="H4432" s="13"/>
      <c r="I4432" s="10">
        <v>8</v>
      </c>
      <c r="J4432" s="47"/>
      <c r="K4432" s="10">
        <v>10</v>
      </c>
      <c r="L4432" s="10">
        <v>2</v>
      </c>
      <c r="M4432" s="10" t="s">
        <v>45</v>
      </c>
      <c r="N4432" s="10"/>
      <c r="O4432" s="12">
        <v>41354</v>
      </c>
      <c r="P4432" s="4" t="s">
        <v>8075</v>
      </c>
      <c r="Q4432" s="10" t="s">
        <v>109</v>
      </c>
      <c r="R4432" s="10" t="s">
        <v>8088</v>
      </c>
      <c r="S4432" s="13" t="s">
        <v>20</v>
      </c>
    </row>
    <row r="4433" spans="1:19" ht="15" hidden="1" customHeight="1" x14ac:dyDescent="0.25">
      <c r="A4433" s="10">
        <v>683925</v>
      </c>
      <c r="B4433" s="10" t="s">
        <v>113</v>
      </c>
      <c r="C4433" s="10"/>
      <c r="D4433" s="10"/>
      <c r="E4433" s="10"/>
      <c r="F4433" s="10" t="s">
        <v>6192</v>
      </c>
      <c r="G4433" s="11">
        <v>892</v>
      </c>
      <c r="H4433" s="13"/>
      <c r="I4433" s="10">
        <v>2</v>
      </c>
      <c r="J4433" s="47"/>
      <c r="K4433" s="10">
        <v>12</v>
      </c>
      <c r="L4433" s="10">
        <v>2</v>
      </c>
      <c r="M4433" s="10" t="s">
        <v>45</v>
      </c>
      <c r="N4433" s="10"/>
      <c r="O4433" s="12">
        <v>41445</v>
      </c>
      <c r="P4433" s="4" t="s">
        <v>8078</v>
      </c>
      <c r="Q4433" s="10" t="s">
        <v>71</v>
      </c>
      <c r="R4433" s="10" t="s">
        <v>8088</v>
      </c>
      <c r="S4433" s="13" t="s">
        <v>20</v>
      </c>
    </row>
    <row r="4434" spans="1:19" ht="15" hidden="1" customHeight="1" x14ac:dyDescent="0.25">
      <c r="A4434" s="10">
        <v>635024</v>
      </c>
      <c r="B4434" s="10" t="s">
        <v>1861</v>
      </c>
      <c r="C4434" s="10"/>
      <c r="D4434" s="10"/>
      <c r="E4434" s="10"/>
      <c r="F4434" s="10" t="s">
        <v>1863</v>
      </c>
      <c r="G4434" s="11">
        <v>891</v>
      </c>
      <c r="H4434" s="13"/>
      <c r="I4434" s="10">
        <v>2</v>
      </c>
      <c r="J4434" s="47"/>
      <c r="K4434" s="10">
        <v>9</v>
      </c>
      <c r="L4434" s="10">
        <v>1.5</v>
      </c>
      <c r="M4434" s="10" t="s">
        <v>45</v>
      </c>
      <c r="N4434" s="10"/>
      <c r="O4434" s="12">
        <v>41239</v>
      </c>
      <c r="P4434" s="4" t="s">
        <v>8071</v>
      </c>
      <c r="Q4434" s="10" t="s">
        <v>414</v>
      </c>
      <c r="R4434" s="10" t="s">
        <v>8088</v>
      </c>
      <c r="S4434" s="13" t="s">
        <v>20</v>
      </c>
    </row>
    <row r="4435" spans="1:19" ht="15" hidden="1" customHeight="1" x14ac:dyDescent="0.25">
      <c r="A4435" s="47">
        <v>703017</v>
      </c>
      <c r="B4435" s="47" t="s">
        <v>7693</v>
      </c>
      <c r="C4435" s="47"/>
      <c r="D4435" s="47"/>
      <c r="E4435" s="47"/>
      <c r="F4435" s="47" t="s">
        <v>7694</v>
      </c>
      <c r="G4435" s="47">
        <v>883.75</v>
      </c>
      <c r="H4435" s="13"/>
      <c r="I4435" s="47">
        <v>5</v>
      </c>
      <c r="J4435" s="47" t="s">
        <v>4802</v>
      </c>
      <c r="K4435" s="47"/>
      <c r="L4435" s="47"/>
      <c r="M4435" s="47" t="s">
        <v>45</v>
      </c>
      <c r="N4435" s="47"/>
      <c r="O4435" s="48">
        <v>41529</v>
      </c>
      <c r="P4435" s="50" t="s">
        <v>8081</v>
      </c>
      <c r="Q4435" s="47" t="s">
        <v>164</v>
      </c>
      <c r="R4435" s="10" t="s">
        <v>8088</v>
      </c>
      <c r="S4435" s="13" t="s">
        <v>20</v>
      </c>
    </row>
    <row r="4436" spans="1:19" s="10" customFormat="1" ht="15" hidden="1" customHeight="1" x14ac:dyDescent="0.25">
      <c r="A4436" s="10">
        <v>644820</v>
      </c>
      <c r="B4436" s="10" t="s">
        <v>90</v>
      </c>
      <c r="C4436" s="76" t="s">
        <v>8326</v>
      </c>
      <c r="D4436" s="76"/>
      <c r="E4436" s="76"/>
      <c r="F4436" s="10" t="s">
        <v>2623</v>
      </c>
      <c r="G4436" s="11">
        <v>2682.78</v>
      </c>
      <c r="I4436" s="10">
        <v>72</v>
      </c>
      <c r="J4436" s="10">
        <v>0</v>
      </c>
      <c r="K4436" s="10">
        <v>288</v>
      </c>
      <c r="L4436" s="10">
        <v>3</v>
      </c>
      <c r="M4436" s="10" t="s">
        <v>18</v>
      </c>
      <c r="N4436" s="10">
        <v>761387</v>
      </c>
      <c r="O4436" s="12">
        <v>41270</v>
      </c>
      <c r="P4436" s="4" t="s">
        <v>8072</v>
      </c>
      <c r="Q4436" s="10" t="s">
        <v>34</v>
      </c>
      <c r="R4436" s="10" t="s">
        <v>8088</v>
      </c>
      <c r="S4436" s="10" t="s">
        <v>26</v>
      </c>
    </row>
    <row r="4437" spans="1:19" ht="15" hidden="1" customHeight="1" x14ac:dyDescent="0.25">
      <c r="A4437" s="47">
        <v>687113</v>
      </c>
      <c r="B4437" s="47" t="s">
        <v>115</v>
      </c>
      <c r="C4437" s="47"/>
      <c r="D4437" s="47"/>
      <c r="E4437" s="47"/>
      <c r="F4437" s="47" t="s">
        <v>8176</v>
      </c>
      <c r="G4437" s="47">
        <v>10832</v>
      </c>
      <c r="H4437" s="13"/>
      <c r="I4437" s="47" t="s">
        <v>284</v>
      </c>
      <c r="J4437" s="47" t="s">
        <v>6132</v>
      </c>
      <c r="K4437" s="47"/>
      <c r="L4437" s="47"/>
      <c r="M4437" s="47" t="s">
        <v>45</v>
      </c>
      <c r="N4437" s="47"/>
      <c r="O4437" s="48">
        <v>41458</v>
      </c>
      <c r="P4437" s="50" t="s">
        <v>8079</v>
      </c>
      <c r="Q4437" s="47" t="s">
        <v>25</v>
      </c>
      <c r="R4437" s="47" t="s">
        <v>8088</v>
      </c>
      <c r="S4437" s="13" t="s">
        <v>20</v>
      </c>
    </row>
    <row r="4438" spans="1:19" ht="15" hidden="1" customHeight="1" x14ac:dyDescent="0.25">
      <c r="A4438" s="47">
        <v>687129</v>
      </c>
      <c r="B4438" s="47" t="s">
        <v>195</v>
      </c>
      <c r="C4438" s="47"/>
      <c r="D4438" s="47"/>
      <c r="E4438" s="47"/>
      <c r="F4438" s="47" t="s">
        <v>8177</v>
      </c>
      <c r="G4438" s="47">
        <v>88320</v>
      </c>
      <c r="H4438" s="13"/>
      <c r="I4438" s="47">
        <v>6.25</v>
      </c>
      <c r="J4438" s="47">
        <v>3</v>
      </c>
      <c r="K4438" s="47" t="s">
        <v>6134</v>
      </c>
      <c r="L4438" s="47"/>
      <c r="M4438" s="47" t="s">
        <v>45</v>
      </c>
      <c r="N4438" s="47"/>
      <c r="O4438" s="48">
        <v>41458</v>
      </c>
      <c r="P4438" s="50" t="s">
        <v>8079</v>
      </c>
      <c r="Q4438" s="47" t="s">
        <v>2852</v>
      </c>
      <c r="R4438" s="47" t="s">
        <v>8088</v>
      </c>
      <c r="S4438" s="13" t="s">
        <v>20</v>
      </c>
    </row>
    <row r="4439" spans="1:19" ht="15" hidden="1" customHeight="1" x14ac:dyDescent="0.25">
      <c r="A4439" s="47">
        <v>687179</v>
      </c>
      <c r="B4439" s="47" t="s">
        <v>838</v>
      </c>
      <c r="C4439" s="47"/>
      <c r="D4439" s="47"/>
      <c r="E4439" s="47"/>
      <c r="F4439" s="47" t="s">
        <v>8178</v>
      </c>
      <c r="G4439" s="47">
        <v>0</v>
      </c>
      <c r="H4439" s="13"/>
      <c r="I4439" s="47">
        <v>20</v>
      </c>
      <c r="J4439" s="47" t="s">
        <v>6154</v>
      </c>
      <c r="K4439" s="47"/>
      <c r="L4439" s="47"/>
      <c r="M4439" s="47" t="s">
        <v>45</v>
      </c>
      <c r="N4439" s="47"/>
      <c r="O4439" s="48">
        <v>41458</v>
      </c>
      <c r="P4439" s="50" t="s">
        <v>8079</v>
      </c>
      <c r="Q4439" s="47" t="s">
        <v>71</v>
      </c>
      <c r="R4439" s="47" t="s">
        <v>8088</v>
      </c>
      <c r="S4439" s="13" t="s">
        <v>20</v>
      </c>
    </row>
    <row r="4440" spans="1:19" ht="15" hidden="1" customHeight="1" x14ac:dyDescent="0.25">
      <c r="A4440" s="47">
        <v>687180</v>
      </c>
      <c r="B4440" s="47" t="s">
        <v>838</v>
      </c>
      <c r="C4440" s="47"/>
      <c r="D4440" s="47"/>
      <c r="E4440" s="47"/>
      <c r="F4440" s="47" t="s">
        <v>8178</v>
      </c>
      <c r="G4440" s="47">
        <v>0</v>
      </c>
      <c r="H4440" s="13"/>
      <c r="I4440" s="47">
        <v>20</v>
      </c>
      <c r="J4440" s="47" t="s">
        <v>6154</v>
      </c>
      <c r="K4440" s="47"/>
      <c r="L4440" s="47"/>
      <c r="M4440" s="47" t="s">
        <v>45</v>
      </c>
      <c r="N4440" s="47"/>
      <c r="O4440" s="48">
        <v>41458</v>
      </c>
      <c r="P4440" s="50" t="s">
        <v>8079</v>
      </c>
      <c r="Q4440" s="47" t="s">
        <v>71</v>
      </c>
      <c r="R4440" s="47" t="s">
        <v>8088</v>
      </c>
      <c r="S4440" s="13" t="s">
        <v>20</v>
      </c>
    </row>
    <row r="4441" spans="1:19" s="10" customFormat="1" ht="15" hidden="1" customHeight="1" x14ac:dyDescent="0.25">
      <c r="A4441" s="10">
        <v>644824</v>
      </c>
      <c r="B4441" s="10" t="s">
        <v>90</v>
      </c>
      <c r="C4441" s="76" t="s">
        <v>8326</v>
      </c>
      <c r="D4441" s="76"/>
      <c r="E4441" s="76"/>
      <c r="F4441" s="10" t="s">
        <v>2623</v>
      </c>
      <c r="G4441" s="11">
        <v>2682.78</v>
      </c>
      <c r="I4441" s="10">
        <v>72</v>
      </c>
      <c r="J4441" s="10">
        <v>0</v>
      </c>
      <c r="K4441" s="10">
        <v>288</v>
      </c>
      <c r="L4441" s="10">
        <v>3</v>
      </c>
      <c r="M4441" s="10" t="s">
        <v>18</v>
      </c>
      <c r="N4441" s="10">
        <v>761389</v>
      </c>
      <c r="O4441" s="12">
        <v>41270</v>
      </c>
      <c r="P4441" s="4" t="s">
        <v>8072</v>
      </c>
      <c r="Q4441" s="10" t="s">
        <v>34</v>
      </c>
      <c r="R4441" s="10" t="s">
        <v>8087</v>
      </c>
      <c r="S4441" s="10" t="s">
        <v>26</v>
      </c>
    </row>
    <row r="4442" spans="1:19" ht="15" hidden="1" customHeight="1" x14ac:dyDescent="0.25">
      <c r="A4442" s="10">
        <v>679921</v>
      </c>
      <c r="B4442" s="10" t="s">
        <v>27</v>
      </c>
      <c r="C4442" s="10"/>
      <c r="D4442" s="10" t="s">
        <v>8556</v>
      </c>
      <c r="E4442" s="10"/>
      <c r="F4442" s="10" t="s">
        <v>28</v>
      </c>
      <c r="G4442" s="11">
        <v>3140</v>
      </c>
      <c r="H4442" s="13"/>
      <c r="I4442" s="10">
        <v>4</v>
      </c>
      <c r="J4442" s="47"/>
      <c r="K4442" s="10">
        <v>4</v>
      </c>
      <c r="L4442" s="10">
        <v>4</v>
      </c>
      <c r="M4442" s="10" t="s">
        <v>18</v>
      </c>
      <c r="N4442" s="10">
        <v>833362</v>
      </c>
      <c r="O4442" s="12">
        <v>41415</v>
      </c>
      <c r="P4442" s="4" t="s">
        <v>8077</v>
      </c>
      <c r="Q4442" s="10" t="s">
        <v>31</v>
      </c>
      <c r="R4442" s="47" t="s">
        <v>8087</v>
      </c>
      <c r="S4442" s="13" t="s">
        <v>20</v>
      </c>
    </row>
    <row r="4443" spans="1:19" ht="15" hidden="1" customHeight="1" x14ac:dyDescent="0.25">
      <c r="A4443" s="10">
        <v>687108</v>
      </c>
      <c r="B4443" s="10" t="s">
        <v>1134</v>
      </c>
      <c r="C4443" s="10"/>
      <c r="D4443" s="10" t="s">
        <v>8572</v>
      </c>
      <c r="E4443" s="10"/>
      <c r="F4443" s="10" t="s">
        <v>3988</v>
      </c>
      <c r="G4443" s="11">
        <v>3165</v>
      </c>
      <c r="H4443" s="13"/>
      <c r="I4443" s="10">
        <v>21</v>
      </c>
      <c r="J4443" s="10" t="s">
        <v>3989</v>
      </c>
      <c r="K4443" s="47"/>
      <c r="L4443" s="47"/>
      <c r="M4443" s="10" t="s">
        <v>18</v>
      </c>
      <c r="N4443" s="10">
        <v>851266</v>
      </c>
      <c r="O4443" s="12">
        <v>41449</v>
      </c>
      <c r="P4443" s="4" t="s">
        <v>8078</v>
      </c>
      <c r="Q4443" s="10" t="s">
        <v>19</v>
      </c>
      <c r="R4443" s="47" t="s">
        <v>8087</v>
      </c>
      <c r="S4443" s="13" t="s">
        <v>20</v>
      </c>
    </row>
    <row r="4444" spans="1:19" s="10" customFormat="1" ht="15" hidden="1" customHeight="1" x14ac:dyDescent="0.25">
      <c r="A4444" s="10">
        <v>639374</v>
      </c>
      <c r="B4444" s="10" t="s">
        <v>2064</v>
      </c>
      <c r="C4444" s="76" t="s">
        <v>8326</v>
      </c>
      <c r="D4444" s="76"/>
      <c r="E4444" s="76"/>
      <c r="F4444" s="10" t="s">
        <v>2065</v>
      </c>
      <c r="G4444" s="11">
        <v>220.24</v>
      </c>
      <c r="I4444" s="10">
        <v>8.5</v>
      </c>
      <c r="K4444" s="10">
        <v>11</v>
      </c>
      <c r="L4444" s="10">
        <v>5</v>
      </c>
      <c r="M4444" s="10" t="s">
        <v>18</v>
      </c>
      <c r="N4444" s="10">
        <v>750516</v>
      </c>
      <c r="O4444" s="12">
        <v>41243</v>
      </c>
      <c r="P4444" s="4" t="s">
        <v>8071</v>
      </c>
      <c r="Q4444" s="10" t="s">
        <v>42</v>
      </c>
      <c r="R4444" s="10" t="s">
        <v>8088</v>
      </c>
      <c r="S4444" s="10" t="s">
        <v>26</v>
      </c>
    </row>
    <row r="4445" spans="1:19" s="10" customFormat="1" ht="15" hidden="1" customHeight="1" x14ac:dyDescent="0.25">
      <c r="A4445" s="10">
        <v>666243</v>
      </c>
      <c r="B4445" s="10" t="s">
        <v>92</v>
      </c>
      <c r="C4445" s="76" t="s">
        <v>8326</v>
      </c>
      <c r="D4445" s="76"/>
      <c r="E4445" s="76"/>
      <c r="F4445" s="10" t="s">
        <v>4471</v>
      </c>
      <c r="G4445" s="11">
        <v>270</v>
      </c>
      <c r="I4445" s="10">
        <v>84</v>
      </c>
      <c r="L4445" s="10">
        <v>4</v>
      </c>
      <c r="M4445" s="10" t="s">
        <v>18</v>
      </c>
      <c r="N4445" s="10">
        <v>804723</v>
      </c>
      <c r="O4445" s="12">
        <v>41360</v>
      </c>
      <c r="P4445" s="4" t="s">
        <v>8075</v>
      </c>
      <c r="Q4445" s="10" t="s">
        <v>510</v>
      </c>
      <c r="R4445" s="10" t="s">
        <v>8088</v>
      </c>
      <c r="S4445" s="10" t="s">
        <v>26</v>
      </c>
    </row>
    <row r="4446" spans="1:19" ht="15" hidden="1" customHeight="1" x14ac:dyDescent="0.25">
      <c r="A4446" s="10">
        <v>662183</v>
      </c>
      <c r="B4446" s="10" t="s">
        <v>2019</v>
      </c>
      <c r="C4446" s="10"/>
      <c r="D4446" s="10"/>
      <c r="E4446" s="10"/>
      <c r="F4446" s="10" t="s">
        <v>4415</v>
      </c>
      <c r="G4446" s="11">
        <v>871.5</v>
      </c>
      <c r="H4446" s="47"/>
      <c r="I4446" s="10">
        <v>14</v>
      </c>
      <c r="J4446" s="47"/>
      <c r="K4446" s="10">
        <v>21</v>
      </c>
      <c r="L4446" s="10">
        <v>1.5</v>
      </c>
      <c r="M4446" s="10" t="s">
        <v>45</v>
      </c>
      <c r="N4446" s="10"/>
      <c r="O4446" s="12">
        <v>41358</v>
      </c>
      <c r="P4446" s="4" t="s">
        <v>8075</v>
      </c>
      <c r="Q4446" s="10" t="s">
        <v>164</v>
      </c>
      <c r="R4446" s="10" t="s">
        <v>8088</v>
      </c>
      <c r="S4446" s="13" t="s">
        <v>20</v>
      </c>
    </row>
    <row r="4447" spans="1:19" ht="15" hidden="1" customHeight="1" x14ac:dyDescent="0.25">
      <c r="A4447" s="10">
        <v>636163</v>
      </c>
      <c r="B4447" s="10" t="s">
        <v>81</v>
      </c>
      <c r="C4447" s="10"/>
      <c r="D4447" s="10"/>
      <c r="E4447" s="10"/>
      <c r="F4447" s="10" t="s">
        <v>1982</v>
      </c>
      <c r="G4447" s="11">
        <v>858</v>
      </c>
      <c r="H4447" s="47"/>
      <c r="I4447" s="10">
        <v>4</v>
      </c>
      <c r="J4447" s="47"/>
      <c r="K4447" s="10">
        <v>14</v>
      </c>
      <c r="L4447" s="10">
        <v>2</v>
      </c>
      <c r="M4447" s="10" t="s">
        <v>45</v>
      </c>
      <c r="N4447" s="10"/>
      <c r="O4447" s="12">
        <v>41241</v>
      </c>
      <c r="P4447" s="4" t="s">
        <v>8071</v>
      </c>
      <c r="Q4447" s="10" t="s">
        <v>58</v>
      </c>
      <c r="R4447" s="10" t="s">
        <v>8088</v>
      </c>
      <c r="S4447" s="13" t="s">
        <v>20</v>
      </c>
    </row>
    <row r="4448" spans="1:19" s="10" customFormat="1" ht="15" hidden="1" customHeight="1" x14ac:dyDescent="0.25">
      <c r="A4448" s="10">
        <v>650957</v>
      </c>
      <c r="B4448" s="10" t="s">
        <v>125</v>
      </c>
      <c r="C4448" s="76" t="s">
        <v>8326</v>
      </c>
      <c r="D4448" s="76"/>
      <c r="E4448" s="76"/>
      <c r="F4448" s="10" t="s">
        <v>3120</v>
      </c>
      <c r="G4448" s="11">
        <v>387.6</v>
      </c>
      <c r="I4448" s="10">
        <v>9</v>
      </c>
      <c r="J4448" s="10">
        <v>0</v>
      </c>
      <c r="K4448" s="10">
        <v>12</v>
      </c>
      <c r="L4448" s="10">
        <v>2</v>
      </c>
      <c r="M4448" s="10" t="s">
        <v>18</v>
      </c>
      <c r="N4448" s="10">
        <v>774274</v>
      </c>
      <c r="O4448" s="12">
        <v>41299</v>
      </c>
      <c r="P4448" s="4" t="s">
        <v>8073</v>
      </c>
      <c r="Q4448" s="10" t="s">
        <v>34</v>
      </c>
      <c r="R4448" s="10" t="s">
        <v>8088</v>
      </c>
      <c r="S4448" s="10" t="s">
        <v>26</v>
      </c>
    </row>
    <row r="4449" spans="1:19" s="10" customFormat="1" ht="15" hidden="1" customHeight="1" x14ac:dyDescent="0.25">
      <c r="A4449" s="10">
        <v>679918</v>
      </c>
      <c r="B4449" s="10" t="s">
        <v>2184</v>
      </c>
      <c r="C4449" s="76" t="s">
        <v>8326</v>
      </c>
      <c r="D4449" s="76"/>
      <c r="E4449" s="76"/>
      <c r="F4449" s="10" t="s">
        <v>5585</v>
      </c>
      <c r="G4449" s="11">
        <v>808.8</v>
      </c>
      <c r="I4449" s="10">
        <v>96</v>
      </c>
      <c r="J4449" s="10">
        <v>0</v>
      </c>
      <c r="K4449" s="10">
        <v>48</v>
      </c>
      <c r="L4449" s="10">
        <v>2</v>
      </c>
      <c r="M4449" s="10" t="s">
        <v>18</v>
      </c>
      <c r="N4449" s="10">
        <v>832855</v>
      </c>
      <c r="O4449" s="12">
        <v>41415</v>
      </c>
      <c r="P4449" s="4" t="s">
        <v>8077</v>
      </c>
      <c r="Q4449" s="10" t="s">
        <v>19</v>
      </c>
      <c r="R4449" s="10" t="s">
        <v>8088</v>
      </c>
      <c r="S4449" s="10" t="s">
        <v>26</v>
      </c>
    </row>
    <row r="4450" spans="1:19" ht="15" hidden="1" customHeight="1" x14ac:dyDescent="0.25">
      <c r="A4450" s="47">
        <v>687283</v>
      </c>
      <c r="B4450" s="47" t="s">
        <v>810</v>
      </c>
      <c r="C4450" s="47"/>
      <c r="D4450" s="47"/>
      <c r="E4450" s="47"/>
      <c r="F4450" s="47" t="s">
        <v>8187</v>
      </c>
      <c r="G4450" s="47">
        <v>4508</v>
      </c>
      <c r="H4450" s="13"/>
      <c r="I4450" s="47" t="s">
        <v>6156</v>
      </c>
      <c r="J4450" s="47" t="s">
        <v>6157</v>
      </c>
      <c r="K4450" s="47"/>
      <c r="L4450" s="47"/>
      <c r="M4450" s="47" t="s">
        <v>45</v>
      </c>
      <c r="N4450" s="47"/>
      <c r="O4450" s="48">
        <v>41460</v>
      </c>
      <c r="P4450" s="50" t="s">
        <v>8079</v>
      </c>
      <c r="Q4450" s="47" t="s">
        <v>34</v>
      </c>
      <c r="R4450" s="47" t="s">
        <v>8088</v>
      </c>
      <c r="S4450" s="13" t="s">
        <v>20</v>
      </c>
    </row>
    <row r="4451" spans="1:19" ht="15" hidden="1" customHeight="1" x14ac:dyDescent="0.25">
      <c r="A4451" s="47">
        <v>687288</v>
      </c>
      <c r="B4451" s="47" t="s">
        <v>810</v>
      </c>
      <c r="C4451" s="47"/>
      <c r="D4451" s="47"/>
      <c r="E4451" s="47"/>
      <c r="F4451" s="47" t="s">
        <v>8188</v>
      </c>
      <c r="G4451" s="47">
        <v>2004.98</v>
      </c>
      <c r="H4451" s="13"/>
      <c r="I4451" s="47" t="s">
        <v>6159</v>
      </c>
      <c r="J4451" s="47" t="s">
        <v>6160</v>
      </c>
      <c r="K4451" s="47"/>
      <c r="L4451" s="47"/>
      <c r="M4451" s="47" t="s">
        <v>45</v>
      </c>
      <c r="N4451" s="47"/>
      <c r="O4451" s="48">
        <v>41460</v>
      </c>
      <c r="P4451" s="50" t="s">
        <v>8079</v>
      </c>
      <c r="Q4451" s="47" t="s">
        <v>34</v>
      </c>
      <c r="R4451" s="47" t="s">
        <v>8088</v>
      </c>
      <c r="S4451" s="13" t="s">
        <v>20</v>
      </c>
    </row>
    <row r="4452" spans="1:19" s="10" customFormat="1" ht="15" hidden="1" customHeight="1" x14ac:dyDescent="0.25">
      <c r="A4452" s="10">
        <v>687741</v>
      </c>
      <c r="B4452" s="10" t="s">
        <v>2184</v>
      </c>
      <c r="C4452" s="76" t="s">
        <v>8326</v>
      </c>
      <c r="D4452" s="76"/>
      <c r="E4452" s="76"/>
      <c r="F4452" s="10" t="s">
        <v>6234</v>
      </c>
      <c r="G4452" s="11">
        <v>927.55</v>
      </c>
      <c r="I4452" s="10">
        <v>96</v>
      </c>
      <c r="J4452" s="10">
        <v>52</v>
      </c>
      <c r="K4452" s="10">
        <v>56</v>
      </c>
      <c r="L4452" s="10">
        <v>2</v>
      </c>
      <c r="M4452" s="10" t="s">
        <v>18</v>
      </c>
      <c r="N4452" s="10">
        <v>849559</v>
      </c>
      <c r="O4452" s="12">
        <v>41445</v>
      </c>
      <c r="P4452" s="4" t="s">
        <v>8078</v>
      </c>
      <c r="Q4452" s="10" t="s">
        <v>29</v>
      </c>
      <c r="R4452" s="10" t="s">
        <v>8088</v>
      </c>
      <c r="S4452" s="10" t="s">
        <v>26</v>
      </c>
    </row>
    <row r="4453" spans="1:19" ht="15" hidden="1" customHeight="1" x14ac:dyDescent="0.25">
      <c r="A4453" s="47">
        <v>687389</v>
      </c>
      <c r="B4453" s="47" t="s">
        <v>6161</v>
      </c>
      <c r="C4453" s="47"/>
      <c r="D4453" s="47"/>
      <c r="E4453" s="47"/>
      <c r="F4453" s="47" t="s">
        <v>8189</v>
      </c>
      <c r="G4453" s="47">
        <v>1258.75</v>
      </c>
      <c r="H4453" s="13"/>
      <c r="I4453" s="47">
        <v>11</v>
      </c>
      <c r="J4453" s="47" t="s">
        <v>6163</v>
      </c>
      <c r="K4453" s="47" t="s">
        <v>6164</v>
      </c>
      <c r="L4453" s="47"/>
      <c r="M4453" s="47" t="s">
        <v>45</v>
      </c>
      <c r="N4453" s="47"/>
      <c r="O4453" s="48">
        <v>41460</v>
      </c>
      <c r="P4453" s="50" t="s">
        <v>8079</v>
      </c>
      <c r="Q4453" s="47" t="s">
        <v>169</v>
      </c>
      <c r="R4453" s="47" t="s">
        <v>8088</v>
      </c>
      <c r="S4453" s="13" t="s">
        <v>20</v>
      </c>
    </row>
    <row r="4454" spans="1:19" s="10" customFormat="1" ht="15" hidden="1" customHeight="1" x14ac:dyDescent="0.25">
      <c r="A4454" s="10">
        <v>682047</v>
      </c>
      <c r="B4454" s="10" t="s">
        <v>5965</v>
      </c>
      <c r="C4454" s="76" t="s">
        <v>8327</v>
      </c>
      <c r="D4454" s="76"/>
      <c r="E4454" s="76"/>
      <c r="F4454" s="10" t="s">
        <v>5970</v>
      </c>
      <c r="G4454" s="11">
        <v>930</v>
      </c>
      <c r="I4454" s="10">
        <v>10</v>
      </c>
      <c r="K4454" s="10">
        <v>13</v>
      </c>
      <c r="L4454" s="10">
        <v>1.5</v>
      </c>
      <c r="M4454" s="10" t="s">
        <v>45</v>
      </c>
      <c r="O4454" s="12">
        <v>41438</v>
      </c>
      <c r="P4454" s="4" t="s">
        <v>8078</v>
      </c>
      <c r="Q4454" s="10" t="s">
        <v>3717</v>
      </c>
      <c r="R4454" s="10" t="s">
        <v>8088</v>
      </c>
      <c r="S4454" s="10" t="s">
        <v>26</v>
      </c>
    </row>
    <row r="4455" spans="1:19" ht="15" hidden="1" customHeight="1" x14ac:dyDescent="0.25">
      <c r="A4455" s="47">
        <v>687417</v>
      </c>
      <c r="B4455" s="47" t="s">
        <v>6165</v>
      </c>
      <c r="C4455" s="47"/>
      <c r="D4455" s="47"/>
      <c r="E4455" s="47"/>
      <c r="F4455" s="47" t="s">
        <v>8190</v>
      </c>
      <c r="G4455" s="47">
        <v>1698.75</v>
      </c>
      <c r="H4455" s="13"/>
      <c r="I4455" s="47">
        <v>5</v>
      </c>
      <c r="J4455" s="47" t="s">
        <v>6167</v>
      </c>
      <c r="K4455" s="47"/>
      <c r="L4455" s="47"/>
      <c r="M4455" s="47" t="s">
        <v>45</v>
      </c>
      <c r="N4455" s="47"/>
      <c r="O4455" s="48">
        <v>41460</v>
      </c>
      <c r="P4455" s="50" t="s">
        <v>8079</v>
      </c>
      <c r="Q4455" s="47" t="s">
        <v>2852</v>
      </c>
      <c r="R4455" s="47" t="s">
        <v>8088</v>
      </c>
      <c r="S4455" s="13" t="s">
        <v>20</v>
      </c>
    </row>
    <row r="4456" spans="1:19" ht="15" hidden="1" customHeight="1" x14ac:dyDescent="0.25">
      <c r="A4456" s="47">
        <v>687571</v>
      </c>
      <c r="B4456" s="47" t="s">
        <v>494</v>
      </c>
      <c r="C4456" s="47"/>
      <c r="D4456" s="47"/>
      <c r="E4456" s="47"/>
      <c r="F4456" s="47" t="s">
        <v>8191</v>
      </c>
      <c r="G4456" s="47">
        <v>1245</v>
      </c>
      <c r="H4456" s="13"/>
      <c r="I4456" s="47">
        <v>3.5</v>
      </c>
      <c r="J4456" s="47" t="s">
        <v>6169</v>
      </c>
      <c r="K4456" s="47"/>
      <c r="L4456" s="47"/>
      <c r="M4456" s="47" t="s">
        <v>45</v>
      </c>
      <c r="N4456" s="47"/>
      <c r="O4456" s="48">
        <v>41460</v>
      </c>
      <c r="P4456" s="50" t="s">
        <v>8079</v>
      </c>
      <c r="Q4456" s="47" t="s">
        <v>47</v>
      </c>
      <c r="R4456" s="47" t="s">
        <v>8088</v>
      </c>
      <c r="S4456" s="13" t="s">
        <v>20</v>
      </c>
    </row>
    <row r="4457" spans="1:19" ht="15" hidden="1" customHeight="1" x14ac:dyDescent="0.25">
      <c r="A4457" s="47">
        <v>687576</v>
      </c>
      <c r="B4457" s="47" t="s">
        <v>494</v>
      </c>
      <c r="C4457" s="47"/>
      <c r="D4457" s="47"/>
      <c r="E4457" s="47"/>
      <c r="F4457" s="47" t="s">
        <v>8192</v>
      </c>
      <c r="G4457" s="47">
        <v>1365</v>
      </c>
      <c r="H4457" s="13"/>
      <c r="I4457" s="47">
        <v>3.25</v>
      </c>
      <c r="J4457" s="47" t="s">
        <v>6171</v>
      </c>
      <c r="K4457" s="47"/>
      <c r="L4457" s="47"/>
      <c r="M4457" s="47" t="s">
        <v>45</v>
      </c>
      <c r="N4457" s="47"/>
      <c r="O4457" s="48">
        <v>41460</v>
      </c>
      <c r="P4457" s="50" t="s">
        <v>8079</v>
      </c>
      <c r="Q4457" s="47" t="s">
        <v>47</v>
      </c>
      <c r="R4457" s="47" t="s">
        <v>8088</v>
      </c>
      <c r="S4457" s="13" t="s">
        <v>20</v>
      </c>
    </row>
    <row r="4458" spans="1:19" s="10" customFormat="1" ht="15" hidden="1" customHeight="1" x14ac:dyDescent="0.25">
      <c r="A4458" s="10">
        <v>682512</v>
      </c>
      <c r="B4458" s="10" t="s">
        <v>5965</v>
      </c>
      <c r="C4458" s="76" t="s">
        <v>8328</v>
      </c>
      <c r="D4458" s="76"/>
      <c r="E4458" s="76"/>
      <c r="F4458" s="10" t="s">
        <v>5991</v>
      </c>
      <c r="G4458" s="11">
        <v>1068</v>
      </c>
      <c r="I4458" s="10">
        <v>10</v>
      </c>
      <c r="K4458" s="10">
        <v>13</v>
      </c>
      <c r="L4458" s="10">
        <v>2</v>
      </c>
      <c r="M4458" s="10" t="s">
        <v>45</v>
      </c>
      <c r="O4458" s="12">
        <v>41439</v>
      </c>
      <c r="P4458" s="4" t="s">
        <v>8078</v>
      </c>
      <c r="Q4458" s="10" t="s">
        <v>3717</v>
      </c>
      <c r="R4458" s="10" t="s">
        <v>8088</v>
      </c>
      <c r="S4458" s="10" t="s">
        <v>26</v>
      </c>
    </row>
    <row r="4459" spans="1:19" ht="15" hidden="1" customHeight="1" x14ac:dyDescent="0.25">
      <c r="A4459" s="47">
        <v>687592</v>
      </c>
      <c r="B4459" s="47" t="s">
        <v>371</v>
      </c>
      <c r="C4459" s="47"/>
      <c r="D4459" s="47"/>
      <c r="E4459" s="47"/>
      <c r="F4459" s="47" t="s">
        <v>8181</v>
      </c>
      <c r="G4459" s="47">
        <v>3784</v>
      </c>
      <c r="H4459" s="13"/>
      <c r="I4459" s="47" t="s">
        <v>151</v>
      </c>
      <c r="J4459" s="47">
        <v>13</v>
      </c>
      <c r="K4459" s="47" t="s">
        <v>6174</v>
      </c>
      <c r="L4459" s="47"/>
      <c r="M4459" s="47" t="s">
        <v>45</v>
      </c>
      <c r="N4459" s="47"/>
      <c r="O4459" s="48">
        <v>41460</v>
      </c>
      <c r="P4459" s="50" t="s">
        <v>8079</v>
      </c>
      <c r="Q4459" s="47" t="s">
        <v>29</v>
      </c>
      <c r="R4459" s="47" t="s">
        <v>8087</v>
      </c>
      <c r="S4459" s="13" t="s">
        <v>20</v>
      </c>
    </row>
    <row r="4460" spans="1:19" ht="15" hidden="1" customHeight="1" x14ac:dyDescent="0.25">
      <c r="A4460" s="47">
        <v>687593</v>
      </c>
      <c r="B4460" s="47" t="s">
        <v>371</v>
      </c>
      <c r="C4460" s="47"/>
      <c r="D4460" s="47"/>
      <c r="E4460" s="47"/>
      <c r="F4460" s="47" t="s">
        <v>8182</v>
      </c>
      <c r="G4460" s="47">
        <v>4688</v>
      </c>
      <c r="H4460" s="13"/>
      <c r="I4460" s="47" t="s">
        <v>168</v>
      </c>
      <c r="J4460" s="47">
        <v>16</v>
      </c>
      <c r="K4460" s="47" t="s">
        <v>6174</v>
      </c>
      <c r="L4460" s="47"/>
      <c r="M4460" s="47" t="s">
        <v>45</v>
      </c>
      <c r="N4460" s="47"/>
      <c r="O4460" s="48">
        <v>41460</v>
      </c>
      <c r="P4460" s="50" t="s">
        <v>8079</v>
      </c>
      <c r="Q4460" s="47" t="s">
        <v>29</v>
      </c>
      <c r="R4460" s="47" t="s">
        <v>8087</v>
      </c>
      <c r="S4460" s="13" t="s">
        <v>20</v>
      </c>
    </row>
    <row r="4461" spans="1:19" ht="15" hidden="1" customHeight="1" x14ac:dyDescent="0.25">
      <c r="A4461" s="47">
        <v>687595</v>
      </c>
      <c r="B4461" s="47" t="s">
        <v>371</v>
      </c>
      <c r="C4461" s="47"/>
      <c r="D4461" s="47"/>
      <c r="E4461" s="47"/>
      <c r="F4461" s="47" t="s">
        <v>8183</v>
      </c>
      <c r="G4461" s="47">
        <v>4284</v>
      </c>
      <c r="H4461" s="13"/>
      <c r="I4461" s="47" t="s">
        <v>151</v>
      </c>
      <c r="J4461" s="47">
        <v>13</v>
      </c>
      <c r="K4461" s="47" t="s">
        <v>6177</v>
      </c>
      <c r="L4461" s="47"/>
      <c r="M4461" s="47" t="s">
        <v>45</v>
      </c>
      <c r="N4461" s="47"/>
      <c r="O4461" s="48">
        <v>41460</v>
      </c>
      <c r="P4461" s="50" t="s">
        <v>8079</v>
      </c>
      <c r="Q4461" s="47" t="s">
        <v>29</v>
      </c>
      <c r="R4461" s="47" t="s">
        <v>8087</v>
      </c>
      <c r="S4461" s="13" t="s">
        <v>20</v>
      </c>
    </row>
    <row r="4462" spans="1:19" ht="15" hidden="1" customHeight="1" x14ac:dyDescent="0.25">
      <c r="A4462" s="47">
        <v>687596</v>
      </c>
      <c r="B4462" s="47" t="s">
        <v>371</v>
      </c>
      <c r="C4462" s="47"/>
      <c r="D4462" s="47"/>
      <c r="E4462" s="47"/>
      <c r="F4462" s="47" t="s">
        <v>8184</v>
      </c>
      <c r="G4462" s="47">
        <v>5578</v>
      </c>
      <c r="H4462" s="13"/>
      <c r="I4462" s="47" t="s">
        <v>168</v>
      </c>
      <c r="J4462" s="47">
        <v>16</v>
      </c>
      <c r="K4462" s="47" t="s">
        <v>6177</v>
      </c>
      <c r="L4462" s="47"/>
      <c r="M4462" s="47" t="s">
        <v>45</v>
      </c>
      <c r="N4462" s="47"/>
      <c r="O4462" s="48">
        <v>41460</v>
      </c>
      <c r="P4462" s="50" t="s">
        <v>8079</v>
      </c>
      <c r="Q4462" s="47" t="s">
        <v>29</v>
      </c>
      <c r="R4462" s="47" t="s">
        <v>8087</v>
      </c>
      <c r="S4462" s="13" t="s">
        <v>20</v>
      </c>
    </row>
    <row r="4463" spans="1:19" ht="15" hidden="1" customHeight="1" x14ac:dyDescent="0.25">
      <c r="A4463" s="10">
        <v>663919</v>
      </c>
      <c r="B4463" s="10" t="s">
        <v>184</v>
      </c>
      <c r="C4463" s="10"/>
      <c r="D4463" s="10" t="s">
        <v>8558</v>
      </c>
      <c r="E4463" s="10"/>
      <c r="F4463" s="10" t="s">
        <v>185</v>
      </c>
      <c r="G4463" s="11">
        <v>3246.93</v>
      </c>
      <c r="H4463" s="13"/>
      <c r="I4463" s="10">
        <v>30</v>
      </c>
      <c r="J4463" s="10" t="s">
        <v>186</v>
      </c>
      <c r="K4463" s="47"/>
      <c r="L4463" s="47"/>
      <c r="M4463" s="10" t="s">
        <v>18</v>
      </c>
      <c r="N4463" s="10">
        <v>799621</v>
      </c>
      <c r="O4463" s="12">
        <v>41351</v>
      </c>
      <c r="P4463" s="4" t="s">
        <v>8075</v>
      </c>
      <c r="Q4463" s="10" t="s">
        <v>49</v>
      </c>
      <c r="R4463" s="47" t="s">
        <v>8087</v>
      </c>
      <c r="S4463" s="13" t="s">
        <v>20</v>
      </c>
    </row>
    <row r="4464" spans="1:19" ht="15" hidden="1" customHeight="1" x14ac:dyDescent="0.25">
      <c r="A4464" s="10">
        <v>635030</v>
      </c>
      <c r="B4464" s="10" t="s">
        <v>1861</v>
      </c>
      <c r="C4464" s="10"/>
      <c r="D4464" s="10"/>
      <c r="E4464" s="10"/>
      <c r="F4464" s="10" t="s">
        <v>1865</v>
      </c>
      <c r="G4464" s="11">
        <v>856</v>
      </c>
      <c r="H4464" s="13"/>
      <c r="I4464" s="10">
        <v>4</v>
      </c>
      <c r="J4464" s="47"/>
      <c r="K4464" s="10">
        <v>10</v>
      </c>
      <c r="L4464" s="10">
        <v>1.5</v>
      </c>
      <c r="M4464" s="10" t="s">
        <v>45</v>
      </c>
      <c r="N4464" s="10"/>
      <c r="O4464" s="12">
        <v>41239</v>
      </c>
      <c r="P4464" s="4" t="s">
        <v>8071</v>
      </c>
      <c r="Q4464" s="10" t="s">
        <v>414</v>
      </c>
      <c r="R4464" s="10" t="s">
        <v>8088</v>
      </c>
      <c r="S4464" s="13" t="s">
        <v>20</v>
      </c>
    </row>
    <row r="4465" spans="1:19" ht="15" hidden="1" customHeight="1" x14ac:dyDescent="0.25">
      <c r="A4465" s="10">
        <v>642784</v>
      </c>
      <c r="B4465" s="10" t="s">
        <v>183</v>
      </c>
      <c r="C4465" s="10"/>
      <c r="D4465" s="10"/>
      <c r="E4465" s="10"/>
      <c r="F4465" s="10" t="s">
        <v>2632</v>
      </c>
      <c r="G4465" s="11">
        <v>847.5</v>
      </c>
      <c r="H4465" s="13"/>
      <c r="I4465" s="10">
        <v>8</v>
      </c>
      <c r="J4465" s="47"/>
      <c r="K4465" s="10">
        <v>10</v>
      </c>
      <c r="L4465" s="10">
        <v>3</v>
      </c>
      <c r="M4465" s="10" t="s">
        <v>45</v>
      </c>
      <c r="N4465" s="10"/>
      <c r="O4465" s="12">
        <v>41271</v>
      </c>
      <c r="P4465" s="4" t="s">
        <v>8072</v>
      </c>
      <c r="Q4465" s="10" t="s">
        <v>31</v>
      </c>
      <c r="R4465" s="10" t="s">
        <v>8088</v>
      </c>
      <c r="S4465" s="13" t="s">
        <v>20</v>
      </c>
    </row>
    <row r="4466" spans="1:19" ht="15" hidden="1" customHeight="1" x14ac:dyDescent="0.25">
      <c r="A4466" s="47">
        <v>687683</v>
      </c>
      <c r="B4466" s="47" t="s">
        <v>584</v>
      </c>
      <c r="C4466" s="47"/>
      <c r="D4466" s="47"/>
      <c r="E4466" s="47"/>
      <c r="F4466" s="47" t="s">
        <v>8199</v>
      </c>
      <c r="G4466" s="47">
        <v>6385</v>
      </c>
      <c r="H4466" s="13"/>
      <c r="I4466" s="47">
        <v>12</v>
      </c>
      <c r="J4466" s="47" t="s">
        <v>6198</v>
      </c>
      <c r="K4466" s="47"/>
      <c r="L4466" s="47"/>
      <c r="M4466" s="47" t="s">
        <v>45</v>
      </c>
      <c r="N4466" s="47"/>
      <c r="O4466" s="48">
        <v>41460</v>
      </c>
      <c r="P4466" s="50" t="s">
        <v>8079</v>
      </c>
      <c r="Q4466" s="47" t="s">
        <v>414</v>
      </c>
      <c r="R4466" s="47" t="s">
        <v>8088</v>
      </c>
      <c r="S4466" s="13" t="s">
        <v>20</v>
      </c>
    </row>
    <row r="4467" spans="1:19" s="10" customFormat="1" ht="15" hidden="1" customHeight="1" x14ac:dyDescent="0.25">
      <c r="A4467" s="10">
        <v>697457</v>
      </c>
      <c r="B4467" s="10" t="s">
        <v>452</v>
      </c>
      <c r="C4467" s="76" t="s">
        <v>8327</v>
      </c>
      <c r="D4467" s="76"/>
      <c r="E4467" s="76"/>
      <c r="F4467" s="10" t="s">
        <v>7198</v>
      </c>
      <c r="G4467" s="10">
        <v>799.75</v>
      </c>
      <c r="I4467" s="10">
        <v>10.5</v>
      </c>
      <c r="J4467" s="10">
        <v>0</v>
      </c>
      <c r="K4467" s="10">
        <v>13</v>
      </c>
      <c r="L4467" s="10">
        <v>1</v>
      </c>
      <c r="M4467" s="10" t="s">
        <v>45</v>
      </c>
      <c r="O4467" s="12">
        <v>41505</v>
      </c>
      <c r="P4467" s="4" t="s">
        <v>8080</v>
      </c>
      <c r="Q4467" s="10" t="s">
        <v>25</v>
      </c>
      <c r="R4467" s="10" t="s">
        <v>8088</v>
      </c>
      <c r="S4467" s="10" t="s">
        <v>26</v>
      </c>
    </row>
    <row r="4468" spans="1:19" s="10" customFormat="1" ht="15" hidden="1" customHeight="1" x14ac:dyDescent="0.25">
      <c r="A4468" s="10">
        <v>626165</v>
      </c>
      <c r="B4468" s="10" t="s">
        <v>193</v>
      </c>
      <c r="C4468" s="76" t="s">
        <v>8327</v>
      </c>
      <c r="D4468" s="76"/>
      <c r="E4468" s="76"/>
      <c r="F4468" s="10" t="s">
        <v>330</v>
      </c>
      <c r="G4468" s="11">
        <v>1379.44</v>
      </c>
      <c r="I4468" s="10">
        <v>11</v>
      </c>
      <c r="J4468" s="10">
        <v>0</v>
      </c>
      <c r="K4468" s="10">
        <v>16</v>
      </c>
      <c r="L4468" s="10">
        <v>1</v>
      </c>
      <c r="M4468" s="10" t="s">
        <v>18</v>
      </c>
      <c r="N4468" s="10">
        <v>722341</v>
      </c>
      <c r="O4468" s="12">
        <v>41183</v>
      </c>
      <c r="P4468" s="4" t="s">
        <v>8070</v>
      </c>
      <c r="Q4468" s="10" t="s">
        <v>52</v>
      </c>
      <c r="R4468" s="10" t="s">
        <v>8087</v>
      </c>
      <c r="S4468" s="10" t="s">
        <v>26</v>
      </c>
    </row>
    <row r="4469" spans="1:19" ht="15" hidden="1" customHeight="1" x14ac:dyDescent="0.25">
      <c r="A4469" s="47">
        <v>687754</v>
      </c>
      <c r="B4469" s="47" t="s">
        <v>130</v>
      </c>
      <c r="C4469" s="47"/>
      <c r="D4469" s="47"/>
      <c r="E4469" s="47"/>
      <c r="F4469" s="47" t="s">
        <v>8200</v>
      </c>
      <c r="G4469" s="47">
        <v>968</v>
      </c>
      <c r="H4469" s="13"/>
      <c r="I4469" s="47">
        <v>7</v>
      </c>
      <c r="J4469" s="47" t="s">
        <v>8201</v>
      </c>
      <c r="K4469" s="47"/>
      <c r="L4469" s="47"/>
      <c r="M4469" s="47" t="s">
        <v>45</v>
      </c>
      <c r="N4469" s="47"/>
      <c r="O4469" s="48">
        <v>41460</v>
      </c>
      <c r="P4469" s="50" t="s">
        <v>8079</v>
      </c>
      <c r="Q4469" s="47" t="s">
        <v>29</v>
      </c>
      <c r="R4469" s="47" t="s">
        <v>8088</v>
      </c>
      <c r="S4469" s="13" t="s">
        <v>20</v>
      </c>
    </row>
    <row r="4470" spans="1:19" ht="15" hidden="1" customHeight="1" x14ac:dyDescent="0.25">
      <c r="A4470" s="47">
        <v>687755</v>
      </c>
      <c r="B4470" s="47" t="s">
        <v>130</v>
      </c>
      <c r="C4470" s="47"/>
      <c r="D4470" s="47"/>
      <c r="E4470" s="47"/>
      <c r="F4470" s="47" t="s">
        <v>8202</v>
      </c>
      <c r="G4470" s="47">
        <v>1135</v>
      </c>
      <c r="H4470" s="13"/>
      <c r="I4470" s="47" t="s">
        <v>720</v>
      </c>
      <c r="J4470" s="47" t="s">
        <v>8203</v>
      </c>
      <c r="K4470" s="47"/>
      <c r="L4470" s="47"/>
      <c r="M4470" s="47" t="s">
        <v>45</v>
      </c>
      <c r="N4470" s="47"/>
      <c r="O4470" s="48">
        <v>41460</v>
      </c>
      <c r="P4470" s="50" t="s">
        <v>8079</v>
      </c>
      <c r="Q4470" s="47" t="s">
        <v>29</v>
      </c>
      <c r="R4470" s="47" t="s">
        <v>8088</v>
      </c>
      <c r="S4470" s="13" t="s">
        <v>20</v>
      </c>
    </row>
    <row r="4471" spans="1:19" ht="15" hidden="1" customHeight="1" x14ac:dyDescent="0.25">
      <c r="A4471" s="47">
        <v>687756</v>
      </c>
      <c r="B4471" s="47" t="s">
        <v>130</v>
      </c>
      <c r="C4471" s="47"/>
      <c r="D4471" s="47"/>
      <c r="E4471" s="47"/>
      <c r="F4471" s="47" t="s">
        <v>8204</v>
      </c>
      <c r="G4471" s="47">
        <v>1358.5</v>
      </c>
      <c r="H4471" s="13"/>
      <c r="I4471" s="47" t="s">
        <v>307</v>
      </c>
      <c r="J4471" s="47" t="s">
        <v>8205</v>
      </c>
      <c r="K4471" s="47"/>
      <c r="L4471" s="47"/>
      <c r="M4471" s="47" t="s">
        <v>45</v>
      </c>
      <c r="N4471" s="47"/>
      <c r="O4471" s="48">
        <v>41460</v>
      </c>
      <c r="P4471" s="50" t="s">
        <v>8079</v>
      </c>
      <c r="Q4471" s="47" t="s">
        <v>29</v>
      </c>
      <c r="R4471" s="47" t="s">
        <v>8088</v>
      </c>
      <c r="S4471" s="13" t="s">
        <v>20</v>
      </c>
    </row>
    <row r="4472" spans="1:19" ht="15" hidden="1" customHeight="1" x14ac:dyDescent="0.25">
      <c r="A4472" s="10">
        <v>642783</v>
      </c>
      <c r="B4472" s="10" t="s">
        <v>183</v>
      </c>
      <c r="C4472" s="10"/>
      <c r="D4472" s="10"/>
      <c r="E4472" s="10"/>
      <c r="F4472" s="10" t="s">
        <v>2631</v>
      </c>
      <c r="G4472" s="11">
        <v>835.5</v>
      </c>
      <c r="H4472" s="13"/>
      <c r="I4472" s="10">
        <v>6</v>
      </c>
      <c r="J4472" s="47"/>
      <c r="K4472" s="10">
        <v>8</v>
      </c>
      <c r="L4472" s="10">
        <v>3</v>
      </c>
      <c r="M4472" s="10" t="s">
        <v>45</v>
      </c>
      <c r="N4472" s="10"/>
      <c r="O4472" s="12">
        <v>41271</v>
      </c>
      <c r="P4472" s="4" t="s">
        <v>8072</v>
      </c>
      <c r="Q4472" s="10" t="s">
        <v>31</v>
      </c>
      <c r="R4472" s="10" t="s">
        <v>8088</v>
      </c>
      <c r="S4472" s="13" t="s">
        <v>20</v>
      </c>
    </row>
    <row r="4473" spans="1:19" ht="15" hidden="1" customHeight="1" x14ac:dyDescent="0.25">
      <c r="A4473" s="47">
        <v>687784</v>
      </c>
      <c r="B4473" s="47" t="s">
        <v>5628</v>
      </c>
      <c r="C4473" s="47"/>
      <c r="D4473" s="47"/>
      <c r="E4473" s="47"/>
      <c r="F4473" s="47" t="s">
        <v>8208</v>
      </c>
      <c r="G4473" s="47">
        <v>1044</v>
      </c>
      <c r="H4473" s="13"/>
      <c r="I4473" s="47" t="s">
        <v>99</v>
      </c>
      <c r="J4473" s="47">
        <v>10</v>
      </c>
      <c r="K4473" s="47" t="s">
        <v>1933</v>
      </c>
      <c r="L4473" s="47"/>
      <c r="M4473" s="47" t="s">
        <v>45</v>
      </c>
      <c r="N4473" s="47"/>
      <c r="O4473" s="48">
        <v>41460</v>
      </c>
      <c r="P4473" s="50" t="s">
        <v>8079</v>
      </c>
      <c r="Q4473" s="47" t="s">
        <v>31</v>
      </c>
      <c r="R4473" s="47" t="s">
        <v>8088</v>
      </c>
      <c r="S4473" s="13" t="s">
        <v>20</v>
      </c>
    </row>
    <row r="4474" spans="1:19" ht="15" hidden="1" customHeight="1" x14ac:dyDescent="0.25">
      <c r="A4474" s="47">
        <v>687785</v>
      </c>
      <c r="B4474" s="47" t="s">
        <v>5628</v>
      </c>
      <c r="C4474" s="47"/>
      <c r="D4474" s="47"/>
      <c r="E4474" s="47"/>
      <c r="F4474" s="47" t="s">
        <v>8209</v>
      </c>
      <c r="G4474" s="47">
        <v>1114.5</v>
      </c>
      <c r="H4474" s="13"/>
      <c r="I4474" s="47" t="s">
        <v>99</v>
      </c>
      <c r="J4474" s="47">
        <v>10</v>
      </c>
      <c r="K4474" s="47" t="s">
        <v>1933</v>
      </c>
      <c r="L4474" s="47"/>
      <c r="M4474" s="47" t="s">
        <v>45</v>
      </c>
      <c r="N4474" s="47"/>
      <c r="O4474" s="48">
        <v>41460</v>
      </c>
      <c r="P4474" s="50" t="s">
        <v>8079</v>
      </c>
      <c r="Q4474" s="47" t="s">
        <v>31</v>
      </c>
      <c r="R4474" s="47" t="s">
        <v>8088</v>
      </c>
      <c r="S4474" s="13" t="s">
        <v>20</v>
      </c>
    </row>
    <row r="4475" spans="1:19" ht="15" hidden="1" customHeight="1" x14ac:dyDescent="0.25">
      <c r="A4475" s="47">
        <v>687786</v>
      </c>
      <c r="B4475" s="47" t="s">
        <v>2437</v>
      </c>
      <c r="C4475" s="47"/>
      <c r="D4475" s="47"/>
      <c r="E4475" s="47"/>
      <c r="F4475" s="47" t="s">
        <v>8210</v>
      </c>
      <c r="G4475" s="47">
        <v>6399</v>
      </c>
      <c r="H4475" s="13"/>
      <c r="I4475" s="47">
        <v>20</v>
      </c>
      <c r="J4475" s="47">
        <v>36</v>
      </c>
      <c r="K4475" s="47" t="s">
        <v>6208</v>
      </c>
      <c r="L4475" s="47" t="s">
        <v>6209</v>
      </c>
      <c r="M4475" s="47" t="s">
        <v>45</v>
      </c>
      <c r="N4475" s="47"/>
      <c r="O4475" s="48">
        <v>41460</v>
      </c>
      <c r="P4475" s="50" t="s">
        <v>8079</v>
      </c>
      <c r="Q4475" s="47" t="s">
        <v>987</v>
      </c>
      <c r="R4475" s="47" t="s">
        <v>8088</v>
      </c>
      <c r="S4475" s="13" t="s">
        <v>20</v>
      </c>
    </row>
    <row r="4476" spans="1:19" ht="15" hidden="1" customHeight="1" x14ac:dyDescent="0.25">
      <c r="A4476" s="47">
        <v>687787</v>
      </c>
      <c r="B4476" s="47" t="s">
        <v>5628</v>
      </c>
      <c r="C4476" s="47"/>
      <c r="D4476" s="47"/>
      <c r="E4476" s="47"/>
      <c r="F4476" s="47" t="s">
        <v>8211</v>
      </c>
      <c r="G4476" s="47">
        <v>1192</v>
      </c>
      <c r="H4476" s="47"/>
      <c r="I4476" s="47" t="s">
        <v>143</v>
      </c>
      <c r="J4476" s="47">
        <v>10</v>
      </c>
      <c r="K4476" s="47" t="s">
        <v>1933</v>
      </c>
      <c r="L4476" s="47"/>
      <c r="M4476" s="47" t="s">
        <v>45</v>
      </c>
      <c r="N4476" s="47"/>
      <c r="O4476" s="48">
        <v>41460</v>
      </c>
      <c r="P4476" s="50" t="s">
        <v>8079</v>
      </c>
      <c r="Q4476" s="47" t="s">
        <v>31</v>
      </c>
      <c r="R4476" s="47" t="s">
        <v>8088</v>
      </c>
      <c r="S4476" s="13" t="s">
        <v>20</v>
      </c>
    </row>
    <row r="4477" spans="1:19" ht="15" hidden="1" customHeight="1" x14ac:dyDescent="0.25">
      <c r="A4477" s="47">
        <v>687788</v>
      </c>
      <c r="B4477" s="47" t="s">
        <v>5628</v>
      </c>
      <c r="C4477" s="47"/>
      <c r="D4477" s="47"/>
      <c r="E4477" s="47"/>
      <c r="F4477" s="47" t="s">
        <v>8212</v>
      </c>
      <c r="G4477" s="47">
        <v>1221</v>
      </c>
      <c r="H4477" s="13"/>
      <c r="I4477" s="47" t="s">
        <v>143</v>
      </c>
      <c r="J4477" s="47">
        <v>10</v>
      </c>
      <c r="K4477" s="47" t="s">
        <v>1933</v>
      </c>
      <c r="L4477" s="47"/>
      <c r="M4477" s="47" t="s">
        <v>45</v>
      </c>
      <c r="N4477" s="47"/>
      <c r="O4477" s="48">
        <v>41460</v>
      </c>
      <c r="P4477" s="50" t="s">
        <v>8079</v>
      </c>
      <c r="Q4477" s="47" t="s">
        <v>31</v>
      </c>
      <c r="R4477" s="47" t="s">
        <v>8088</v>
      </c>
      <c r="S4477" s="13" t="s">
        <v>20</v>
      </c>
    </row>
    <row r="4478" spans="1:19" ht="15" hidden="1" customHeight="1" x14ac:dyDescent="0.25">
      <c r="A4478" s="47">
        <v>687813</v>
      </c>
      <c r="B4478" s="47" t="s">
        <v>63</v>
      </c>
      <c r="C4478" s="47"/>
      <c r="D4478" s="47"/>
      <c r="E4478" s="47"/>
      <c r="F4478" s="47" t="s">
        <v>8213</v>
      </c>
      <c r="G4478" s="47">
        <v>1503.6</v>
      </c>
      <c r="H4478" s="13"/>
      <c r="I4478" s="47" t="s">
        <v>6213</v>
      </c>
      <c r="J4478" s="47" t="s">
        <v>6214</v>
      </c>
      <c r="K4478" s="47"/>
      <c r="L4478" s="47"/>
      <c r="M4478" s="47" t="s">
        <v>45</v>
      </c>
      <c r="N4478" s="47"/>
      <c r="O4478" s="48">
        <v>41460</v>
      </c>
      <c r="P4478" s="50" t="s">
        <v>8079</v>
      </c>
      <c r="Q4478" s="47" t="s">
        <v>34</v>
      </c>
      <c r="R4478" s="47" t="s">
        <v>8088</v>
      </c>
      <c r="S4478" s="13" t="s">
        <v>20</v>
      </c>
    </row>
    <row r="4479" spans="1:19" ht="15" hidden="1" customHeight="1" x14ac:dyDescent="0.25">
      <c r="A4479" s="47">
        <v>687818</v>
      </c>
      <c r="B4479" s="47" t="s">
        <v>6215</v>
      </c>
      <c r="C4479" s="47"/>
      <c r="D4479" s="47"/>
      <c r="E4479" s="47"/>
      <c r="F4479" s="47" t="s">
        <v>8214</v>
      </c>
      <c r="G4479" s="47">
        <v>1373.75</v>
      </c>
      <c r="H4479" s="47"/>
      <c r="I4479" s="47">
        <v>13</v>
      </c>
      <c r="J4479" s="47">
        <v>20</v>
      </c>
      <c r="K4479" s="47" t="s">
        <v>6217</v>
      </c>
      <c r="L4479" s="47"/>
      <c r="M4479" s="47" t="s">
        <v>45</v>
      </c>
      <c r="N4479" s="47"/>
      <c r="O4479" s="48">
        <v>41460</v>
      </c>
      <c r="P4479" s="50" t="s">
        <v>8079</v>
      </c>
      <c r="Q4479" s="47" t="s">
        <v>49</v>
      </c>
      <c r="R4479" s="47" t="s">
        <v>8088</v>
      </c>
      <c r="S4479" s="13" t="s">
        <v>20</v>
      </c>
    </row>
    <row r="4480" spans="1:19" ht="15" hidden="1" customHeight="1" x14ac:dyDescent="0.25">
      <c r="A4480" s="10">
        <v>686430</v>
      </c>
      <c r="B4480" s="10" t="s">
        <v>64</v>
      </c>
      <c r="C4480" s="10"/>
      <c r="D4480" s="10"/>
      <c r="E4480" s="10"/>
      <c r="F4480" s="10" t="s">
        <v>6062</v>
      </c>
      <c r="G4480" s="11">
        <v>827.4</v>
      </c>
      <c r="H4480" s="13"/>
      <c r="I4480" s="10">
        <v>5</v>
      </c>
      <c r="J4480" s="47"/>
      <c r="K4480" s="10">
        <v>8</v>
      </c>
      <c r="L4480" s="10">
        <v>3</v>
      </c>
      <c r="M4480" s="10" t="s">
        <v>45</v>
      </c>
      <c r="N4480" s="10"/>
      <c r="O4480" s="12">
        <v>41442</v>
      </c>
      <c r="P4480" s="4" t="s">
        <v>8078</v>
      </c>
      <c r="Q4480" s="10" t="s">
        <v>34</v>
      </c>
      <c r="R4480" s="10" t="s">
        <v>8088</v>
      </c>
      <c r="S4480" s="13" t="s">
        <v>20</v>
      </c>
    </row>
    <row r="4481" spans="1:19" ht="15" hidden="1" customHeight="1" x14ac:dyDescent="0.25">
      <c r="A4481" s="47">
        <v>686430</v>
      </c>
      <c r="B4481" s="47" t="s">
        <v>64</v>
      </c>
      <c r="C4481" s="47"/>
      <c r="D4481" s="47"/>
      <c r="E4481" s="47"/>
      <c r="F4481" s="47" t="s">
        <v>8130</v>
      </c>
      <c r="G4481" s="47">
        <v>827.4</v>
      </c>
      <c r="H4481" s="13"/>
      <c r="I4481" s="47" t="s">
        <v>8131</v>
      </c>
      <c r="J4481" s="47" t="s">
        <v>8132</v>
      </c>
      <c r="K4481" s="47"/>
      <c r="L4481" s="47"/>
      <c r="M4481" s="47" t="s">
        <v>45</v>
      </c>
      <c r="N4481" s="47"/>
      <c r="O4481" s="48">
        <v>41456</v>
      </c>
      <c r="P4481" s="50" t="s">
        <v>8079</v>
      </c>
      <c r="Q4481" s="47" t="s">
        <v>34</v>
      </c>
      <c r="R4481" s="47" t="s">
        <v>8088</v>
      </c>
      <c r="S4481" s="13" t="s">
        <v>20</v>
      </c>
    </row>
    <row r="4482" spans="1:19" ht="15" hidden="1" customHeight="1" x14ac:dyDescent="0.25">
      <c r="A4482" s="47">
        <v>687881</v>
      </c>
      <c r="B4482" s="47" t="s">
        <v>6220</v>
      </c>
      <c r="C4482" s="47"/>
      <c r="D4482" s="47"/>
      <c r="E4482" s="47"/>
      <c r="F4482" s="47" t="s">
        <v>8218</v>
      </c>
      <c r="G4482" s="47">
        <v>7265</v>
      </c>
      <c r="H4482" s="13"/>
      <c r="I4482" s="47">
        <v>14</v>
      </c>
      <c r="J4482" s="47" t="s">
        <v>6222</v>
      </c>
      <c r="K4482" s="47"/>
      <c r="L4482" s="47"/>
      <c r="M4482" s="47" t="s">
        <v>45</v>
      </c>
      <c r="N4482" s="47"/>
      <c r="O4482" s="48">
        <v>41460</v>
      </c>
      <c r="P4482" s="50" t="s">
        <v>8079</v>
      </c>
      <c r="Q4482" s="47" t="s">
        <v>203</v>
      </c>
      <c r="R4482" s="47" t="s">
        <v>8088</v>
      </c>
      <c r="S4482" s="13" t="s">
        <v>20</v>
      </c>
    </row>
    <row r="4483" spans="1:19" ht="15" hidden="1" customHeight="1" x14ac:dyDescent="0.25">
      <c r="A4483" s="47">
        <v>687882</v>
      </c>
      <c r="B4483" s="47" t="s">
        <v>6220</v>
      </c>
      <c r="C4483" s="47"/>
      <c r="D4483" s="47"/>
      <c r="E4483" s="47"/>
      <c r="F4483" s="47" t="s">
        <v>8219</v>
      </c>
      <c r="G4483" s="47">
        <v>1215</v>
      </c>
      <c r="H4483" s="13"/>
      <c r="I4483" s="47">
        <v>9</v>
      </c>
      <c r="J4483" s="47" t="s">
        <v>6224</v>
      </c>
      <c r="K4483" s="47"/>
      <c r="L4483" s="47"/>
      <c r="M4483" s="47" t="s">
        <v>45</v>
      </c>
      <c r="N4483" s="47"/>
      <c r="O4483" s="48">
        <v>41460</v>
      </c>
      <c r="P4483" s="50" t="s">
        <v>8079</v>
      </c>
      <c r="Q4483" s="47" t="s">
        <v>203</v>
      </c>
      <c r="R4483" s="47" t="s">
        <v>8088</v>
      </c>
      <c r="S4483" s="13" t="s">
        <v>20</v>
      </c>
    </row>
    <row r="4484" spans="1:19" ht="15" hidden="1" customHeight="1" x14ac:dyDescent="0.25">
      <c r="A4484" s="47">
        <v>687912</v>
      </c>
      <c r="B4484" s="47" t="s">
        <v>1050</v>
      </c>
      <c r="C4484" s="47"/>
      <c r="D4484" s="47"/>
      <c r="E4484" s="47"/>
      <c r="F4484" s="47" t="s">
        <v>8220</v>
      </c>
      <c r="G4484" s="47">
        <v>2279.75</v>
      </c>
      <c r="H4484" s="47"/>
      <c r="I4484" s="47" t="s">
        <v>118</v>
      </c>
      <c r="J4484" s="47" t="s">
        <v>2406</v>
      </c>
      <c r="K4484" s="47"/>
      <c r="L4484" s="47"/>
      <c r="M4484" s="47" t="s">
        <v>45</v>
      </c>
      <c r="N4484" s="47"/>
      <c r="O4484" s="48">
        <v>41460</v>
      </c>
      <c r="P4484" s="50" t="s">
        <v>8079</v>
      </c>
      <c r="Q4484" s="47" t="s">
        <v>47</v>
      </c>
      <c r="R4484" s="47" t="s">
        <v>8088</v>
      </c>
      <c r="S4484" s="13" t="s">
        <v>20</v>
      </c>
    </row>
    <row r="4485" spans="1:19" ht="15" hidden="1" customHeight="1" x14ac:dyDescent="0.25">
      <c r="A4485" s="47">
        <v>687923</v>
      </c>
      <c r="B4485" s="47" t="s">
        <v>24</v>
      </c>
      <c r="C4485" s="47"/>
      <c r="D4485" s="47"/>
      <c r="E4485" s="47"/>
      <c r="F4485" s="47" t="s">
        <v>8221</v>
      </c>
      <c r="G4485" s="47">
        <v>0</v>
      </c>
      <c r="H4485" s="13"/>
      <c r="I4485" s="47">
        <v>26</v>
      </c>
      <c r="J4485" s="47">
        <v>24</v>
      </c>
      <c r="K4485" s="47" t="s">
        <v>6227</v>
      </c>
      <c r="L4485" s="47"/>
      <c r="M4485" s="47" t="s">
        <v>45</v>
      </c>
      <c r="N4485" s="47"/>
      <c r="O4485" s="48">
        <v>41460</v>
      </c>
      <c r="P4485" s="50" t="s">
        <v>8079</v>
      </c>
      <c r="Q4485" s="47" t="s">
        <v>75</v>
      </c>
      <c r="R4485" s="47" t="s">
        <v>8088</v>
      </c>
      <c r="S4485" s="13" t="s">
        <v>20</v>
      </c>
    </row>
    <row r="4486" spans="1:19" ht="15" hidden="1" customHeight="1" x14ac:dyDescent="0.25">
      <c r="A4486" s="47">
        <v>687927</v>
      </c>
      <c r="B4486" s="47" t="s">
        <v>6228</v>
      </c>
      <c r="C4486" s="47"/>
      <c r="D4486" s="47"/>
      <c r="E4486" s="47"/>
      <c r="F4486" s="47" t="s">
        <v>8222</v>
      </c>
      <c r="G4486" s="47">
        <v>3050</v>
      </c>
      <c r="H4486" s="13"/>
      <c r="I4486" s="47" t="s">
        <v>5092</v>
      </c>
      <c r="J4486" s="47" t="s">
        <v>6230</v>
      </c>
      <c r="K4486" s="47"/>
      <c r="L4486" s="47"/>
      <c r="M4486" s="47" t="s">
        <v>45</v>
      </c>
      <c r="N4486" s="47"/>
      <c r="O4486" s="48">
        <v>41460</v>
      </c>
      <c r="P4486" s="50" t="s">
        <v>8079</v>
      </c>
      <c r="Q4486" s="47" t="s">
        <v>2490</v>
      </c>
      <c r="R4486" s="47" t="s">
        <v>8088</v>
      </c>
      <c r="S4486" s="13" t="s">
        <v>20</v>
      </c>
    </row>
    <row r="4487" spans="1:19" s="10" customFormat="1" ht="15" hidden="1" customHeight="1" x14ac:dyDescent="0.25">
      <c r="A4487" s="10">
        <v>640912</v>
      </c>
      <c r="B4487" s="10" t="s">
        <v>193</v>
      </c>
      <c r="C4487" s="76" t="s">
        <v>8327</v>
      </c>
      <c r="D4487" s="76"/>
      <c r="E4487" s="76"/>
      <c r="F4487" s="10" t="s">
        <v>330</v>
      </c>
      <c r="G4487" s="11">
        <v>1604.74</v>
      </c>
      <c r="I4487" s="10">
        <v>11</v>
      </c>
      <c r="J4487" s="10">
        <v>0</v>
      </c>
      <c r="K4487" s="10">
        <v>16</v>
      </c>
      <c r="L4487" s="10">
        <v>1</v>
      </c>
      <c r="M4487" s="10" t="s">
        <v>45</v>
      </c>
      <c r="O4487" s="12">
        <v>41264</v>
      </c>
      <c r="P4487" s="4" t="s">
        <v>8072</v>
      </c>
      <c r="Q4487" s="10" t="s">
        <v>29</v>
      </c>
      <c r="R4487" s="10" t="s">
        <v>8087</v>
      </c>
      <c r="S4487" s="10" t="s">
        <v>26</v>
      </c>
    </row>
    <row r="4488" spans="1:19" s="10" customFormat="1" ht="15" hidden="1" customHeight="1" x14ac:dyDescent="0.25">
      <c r="A4488" s="10">
        <v>657527</v>
      </c>
      <c r="B4488" s="10" t="s">
        <v>193</v>
      </c>
      <c r="C4488" s="76" t="s">
        <v>8327</v>
      </c>
      <c r="D4488" s="76"/>
      <c r="E4488" s="76"/>
      <c r="F4488" s="10" t="s">
        <v>330</v>
      </c>
      <c r="G4488" s="11">
        <v>1633.58</v>
      </c>
      <c r="I4488" s="10">
        <v>11</v>
      </c>
      <c r="J4488" s="10">
        <v>0</v>
      </c>
      <c r="K4488" s="10">
        <v>16</v>
      </c>
      <c r="L4488" s="10">
        <v>1</v>
      </c>
      <c r="M4488" s="10" t="s">
        <v>45</v>
      </c>
      <c r="O4488" s="12">
        <v>41340</v>
      </c>
      <c r="P4488" s="4" t="s">
        <v>8075</v>
      </c>
      <c r="Q4488" s="10" t="s">
        <v>29</v>
      </c>
      <c r="R4488" s="10" t="s">
        <v>8087</v>
      </c>
      <c r="S4488" s="10" t="s">
        <v>26</v>
      </c>
    </row>
    <row r="4489" spans="1:19" ht="15" hidden="1" customHeight="1" x14ac:dyDescent="0.25">
      <c r="A4489" s="10">
        <v>631721</v>
      </c>
      <c r="B4489" s="10" t="s">
        <v>64</v>
      </c>
      <c r="C4489" s="10"/>
      <c r="D4489" s="10"/>
      <c r="E4489" s="10"/>
      <c r="F4489" s="10" t="s">
        <v>1535</v>
      </c>
      <c r="G4489" s="11">
        <v>826</v>
      </c>
      <c r="H4489" s="13"/>
      <c r="I4489" s="10">
        <v>6</v>
      </c>
      <c r="J4489" s="47"/>
      <c r="K4489" s="10">
        <v>8</v>
      </c>
      <c r="L4489" s="10">
        <v>2</v>
      </c>
      <c r="M4489" s="10" t="s">
        <v>45</v>
      </c>
      <c r="N4489" s="10"/>
      <c r="O4489" s="12">
        <v>41221</v>
      </c>
      <c r="P4489" s="4" t="s">
        <v>8071</v>
      </c>
      <c r="Q4489" s="10" t="s">
        <v>58</v>
      </c>
      <c r="R4489" s="10" t="s">
        <v>8088</v>
      </c>
      <c r="S4489" s="13" t="s">
        <v>20</v>
      </c>
    </row>
    <row r="4490" spans="1:19" ht="15" hidden="1" customHeight="1" x14ac:dyDescent="0.25">
      <c r="A4490" s="47">
        <v>688020</v>
      </c>
      <c r="B4490" s="47" t="s">
        <v>3644</v>
      </c>
      <c r="C4490" s="47"/>
      <c r="D4490" s="47"/>
      <c r="E4490" s="47"/>
      <c r="F4490" s="47" t="s">
        <v>8225</v>
      </c>
      <c r="G4490" s="47">
        <v>245000</v>
      </c>
      <c r="H4490" s="13"/>
      <c r="I4490" s="47" t="s">
        <v>6253</v>
      </c>
      <c r="J4490" s="47">
        <v>7</v>
      </c>
      <c r="K4490" s="47" t="s">
        <v>6254</v>
      </c>
      <c r="L4490" s="47"/>
      <c r="M4490" s="47" t="s">
        <v>45</v>
      </c>
      <c r="N4490" s="47"/>
      <c r="O4490" s="48">
        <v>41460</v>
      </c>
      <c r="P4490" s="50" t="s">
        <v>8079</v>
      </c>
      <c r="Q4490" s="47" t="s">
        <v>140</v>
      </c>
      <c r="R4490" s="47" t="s">
        <v>8088</v>
      </c>
      <c r="S4490" s="13" t="s">
        <v>20</v>
      </c>
    </row>
    <row r="4491" spans="1:19" ht="15" hidden="1" customHeight="1" x14ac:dyDescent="0.25">
      <c r="A4491" s="47">
        <v>688023</v>
      </c>
      <c r="B4491" s="47" t="s">
        <v>3644</v>
      </c>
      <c r="C4491" s="47"/>
      <c r="D4491" s="47"/>
      <c r="E4491" s="47"/>
      <c r="F4491" s="47" t="s">
        <v>8226</v>
      </c>
      <c r="G4491" s="47">
        <v>880000</v>
      </c>
      <c r="H4491" s="13"/>
      <c r="I4491" s="47" t="s">
        <v>6256</v>
      </c>
      <c r="J4491" s="47">
        <v>5</v>
      </c>
      <c r="K4491" s="47" t="s">
        <v>6257</v>
      </c>
      <c r="L4491" s="47"/>
      <c r="M4491" s="47" t="s">
        <v>45</v>
      </c>
      <c r="N4491" s="47"/>
      <c r="O4491" s="48">
        <v>41460</v>
      </c>
      <c r="P4491" s="50" t="s">
        <v>8079</v>
      </c>
      <c r="Q4491" s="47" t="s">
        <v>140</v>
      </c>
      <c r="R4491" s="47" t="s">
        <v>8088</v>
      </c>
      <c r="S4491" s="13" t="s">
        <v>20</v>
      </c>
    </row>
    <row r="4492" spans="1:19" ht="15" hidden="1" customHeight="1" x14ac:dyDescent="0.25">
      <c r="A4492" s="47">
        <v>690550</v>
      </c>
      <c r="B4492" s="47" t="s">
        <v>6502</v>
      </c>
      <c r="C4492" s="47"/>
      <c r="D4492" s="47"/>
      <c r="E4492" s="47"/>
      <c r="F4492" s="47" t="s">
        <v>6503</v>
      </c>
      <c r="G4492" s="47">
        <v>0</v>
      </c>
      <c r="H4492" s="13"/>
      <c r="I4492" s="47">
        <v>16</v>
      </c>
      <c r="J4492" s="47" t="s">
        <v>6504</v>
      </c>
      <c r="K4492" s="47"/>
      <c r="L4492" s="47"/>
      <c r="M4492" s="47" t="s">
        <v>45</v>
      </c>
      <c r="N4492" s="47"/>
      <c r="O4492" s="48">
        <v>41460</v>
      </c>
      <c r="P4492" s="50" t="s">
        <v>8079</v>
      </c>
      <c r="Q4492" s="47" t="s">
        <v>109</v>
      </c>
      <c r="R4492" s="47" t="s">
        <v>8088</v>
      </c>
      <c r="S4492" s="13" t="s">
        <v>20</v>
      </c>
    </row>
    <row r="4493" spans="1:19" s="10" customFormat="1" ht="15" hidden="1" customHeight="1" x14ac:dyDescent="0.25">
      <c r="A4493" s="10">
        <v>684506</v>
      </c>
      <c r="B4493" s="10" t="s">
        <v>193</v>
      </c>
      <c r="C4493" s="76" t="s">
        <v>8327</v>
      </c>
      <c r="D4493" s="76"/>
      <c r="E4493" s="76"/>
      <c r="F4493" s="10" t="s">
        <v>330</v>
      </c>
      <c r="G4493" s="11">
        <v>2144.0500000000002</v>
      </c>
      <c r="I4493" s="10">
        <v>11</v>
      </c>
      <c r="J4493" s="10">
        <v>0</v>
      </c>
      <c r="K4493" s="10">
        <v>16</v>
      </c>
      <c r="L4493" s="10">
        <v>1</v>
      </c>
      <c r="M4493" s="10" t="s">
        <v>45</v>
      </c>
      <c r="O4493" s="12">
        <v>41449</v>
      </c>
      <c r="P4493" s="4" t="s">
        <v>8078</v>
      </c>
      <c r="Q4493" s="10" t="s">
        <v>29</v>
      </c>
      <c r="R4493" s="10" t="s">
        <v>8087</v>
      </c>
      <c r="S4493" s="10" t="s">
        <v>26</v>
      </c>
    </row>
    <row r="4494" spans="1:19" s="10" customFormat="1" ht="15" hidden="1" customHeight="1" x14ac:dyDescent="0.25">
      <c r="A4494" s="10">
        <v>706217</v>
      </c>
      <c r="B4494" s="10" t="s">
        <v>193</v>
      </c>
      <c r="C4494" s="76" t="s">
        <v>8327</v>
      </c>
      <c r="D4494" s="76"/>
      <c r="E4494" s="76"/>
      <c r="F4494" s="10" t="s">
        <v>7986</v>
      </c>
      <c r="G4494" s="10">
        <v>2209.81</v>
      </c>
      <c r="I4494" s="10">
        <v>11</v>
      </c>
      <c r="J4494" s="10">
        <v>0</v>
      </c>
      <c r="K4494" s="10">
        <v>16</v>
      </c>
      <c r="L4494" s="10">
        <v>1</v>
      </c>
      <c r="M4494" s="10" t="s">
        <v>45</v>
      </c>
      <c r="O4494" s="12">
        <v>41543</v>
      </c>
      <c r="P4494" s="4" t="s">
        <v>8081</v>
      </c>
      <c r="Q4494" s="10" t="s">
        <v>29</v>
      </c>
      <c r="R4494" s="10" t="s">
        <v>8087</v>
      </c>
      <c r="S4494" s="10" t="s">
        <v>26</v>
      </c>
    </row>
    <row r="4495" spans="1:19" s="10" customFormat="1" ht="15" hidden="1" customHeight="1" x14ac:dyDescent="0.25">
      <c r="A4495" s="10">
        <v>640917</v>
      </c>
      <c r="B4495" s="10" t="s">
        <v>193</v>
      </c>
      <c r="C4495" s="76" t="s">
        <v>8327</v>
      </c>
      <c r="D4495" s="76"/>
      <c r="E4495" s="76"/>
      <c r="F4495" s="10" t="s">
        <v>331</v>
      </c>
      <c r="G4495" s="11">
        <v>1799.98</v>
      </c>
      <c r="I4495" s="10">
        <v>11</v>
      </c>
      <c r="J4495" s="10">
        <v>0</v>
      </c>
      <c r="K4495" s="10">
        <v>16</v>
      </c>
      <c r="L4495" s="10">
        <v>1.5</v>
      </c>
      <c r="M4495" s="10" t="s">
        <v>45</v>
      </c>
      <c r="O4495" s="12">
        <v>41264</v>
      </c>
      <c r="P4495" s="4" t="s">
        <v>8072</v>
      </c>
      <c r="Q4495" s="10" t="s">
        <v>29</v>
      </c>
      <c r="R4495" s="10" t="s">
        <v>8087</v>
      </c>
      <c r="S4495" s="10" t="s">
        <v>26</v>
      </c>
    </row>
    <row r="4496" spans="1:19" s="10" customFormat="1" ht="15" hidden="1" customHeight="1" x14ac:dyDescent="0.25">
      <c r="A4496" s="10">
        <v>657532</v>
      </c>
      <c r="B4496" s="10" t="s">
        <v>193</v>
      </c>
      <c r="C4496" s="76" t="s">
        <v>8327</v>
      </c>
      <c r="D4496" s="76"/>
      <c r="E4496" s="76"/>
      <c r="F4496" s="10" t="s">
        <v>331</v>
      </c>
      <c r="G4496" s="11">
        <v>1848.14</v>
      </c>
      <c r="I4496" s="10">
        <v>11</v>
      </c>
      <c r="J4496" s="10">
        <v>0</v>
      </c>
      <c r="K4496" s="10">
        <v>16</v>
      </c>
      <c r="L4496" s="10">
        <v>1.5</v>
      </c>
      <c r="M4496" s="10" t="s">
        <v>45</v>
      </c>
      <c r="O4496" s="12">
        <v>41340</v>
      </c>
      <c r="P4496" s="4" t="s">
        <v>8075</v>
      </c>
      <c r="Q4496" s="10" t="s">
        <v>29</v>
      </c>
      <c r="R4496" s="10" t="s">
        <v>8087</v>
      </c>
      <c r="S4496" s="10" t="s">
        <v>26</v>
      </c>
    </row>
    <row r="4497" spans="1:19" ht="15" hidden="1" customHeight="1" x14ac:dyDescent="0.25">
      <c r="A4497" s="47">
        <v>688113</v>
      </c>
      <c r="B4497" s="47" t="s">
        <v>429</v>
      </c>
      <c r="C4497" s="47"/>
      <c r="D4497" s="47"/>
      <c r="E4497" s="47"/>
      <c r="F4497" s="47" t="s">
        <v>8230</v>
      </c>
      <c r="G4497" s="47">
        <v>2175.5</v>
      </c>
      <c r="H4497" s="13"/>
      <c r="I4497" s="47" t="s">
        <v>168</v>
      </c>
      <c r="J4497" s="47" t="s">
        <v>1068</v>
      </c>
      <c r="K4497" s="47"/>
      <c r="L4497" s="47"/>
      <c r="M4497" s="47" t="s">
        <v>45</v>
      </c>
      <c r="N4497" s="47"/>
      <c r="O4497" s="48">
        <v>41463</v>
      </c>
      <c r="P4497" s="50" t="s">
        <v>8079</v>
      </c>
      <c r="Q4497" s="47" t="s">
        <v>42</v>
      </c>
      <c r="R4497" s="47" t="s">
        <v>8088</v>
      </c>
      <c r="S4497" s="13" t="s">
        <v>20</v>
      </c>
    </row>
    <row r="4498" spans="1:19" ht="15" hidden="1" customHeight="1" x14ac:dyDescent="0.25">
      <c r="A4498" s="47">
        <v>688153</v>
      </c>
      <c r="B4498" s="47" t="s">
        <v>6325</v>
      </c>
      <c r="C4498" s="47"/>
      <c r="D4498" s="47"/>
      <c r="E4498" s="47"/>
      <c r="F4498" s="47" t="s">
        <v>8231</v>
      </c>
      <c r="G4498" s="47">
        <v>10020</v>
      </c>
      <c r="H4498" s="13"/>
      <c r="I4498" s="47">
        <v>12</v>
      </c>
      <c r="J4498" s="47" t="s">
        <v>6327</v>
      </c>
      <c r="K4498" s="47"/>
      <c r="L4498" s="47"/>
      <c r="M4498" s="47" t="s">
        <v>45</v>
      </c>
      <c r="N4498" s="47"/>
      <c r="O4498" s="48">
        <v>41463</v>
      </c>
      <c r="P4498" s="50" t="s">
        <v>8079</v>
      </c>
      <c r="Q4498" s="47" t="s">
        <v>269</v>
      </c>
      <c r="R4498" s="47" t="s">
        <v>8088</v>
      </c>
      <c r="S4498" s="13" t="s">
        <v>20</v>
      </c>
    </row>
    <row r="4499" spans="1:19" s="10" customFormat="1" ht="15" hidden="1" customHeight="1" x14ac:dyDescent="0.25">
      <c r="A4499" s="10">
        <v>672975</v>
      </c>
      <c r="B4499" s="10" t="s">
        <v>193</v>
      </c>
      <c r="C4499" s="76" t="s">
        <v>8327</v>
      </c>
      <c r="D4499" s="76"/>
      <c r="E4499" s="76"/>
      <c r="F4499" s="10" t="s">
        <v>331</v>
      </c>
      <c r="G4499" s="11">
        <v>1272.81</v>
      </c>
      <c r="I4499" s="10">
        <v>11</v>
      </c>
      <c r="J4499" s="10">
        <v>0</v>
      </c>
      <c r="K4499" s="10">
        <v>16</v>
      </c>
      <c r="L4499" s="10">
        <v>1.5</v>
      </c>
      <c r="M4499" s="10" t="s">
        <v>18</v>
      </c>
      <c r="N4499" s="10">
        <v>817787</v>
      </c>
      <c r="O4499" s="12">
        <v>41387</v>
      </c>
      <c r="P4499" s="4" t="s">
        <v>8076</v>
      </c>
      <c r="Q4499" s="10" t="s">
        <v>42</v>
      </c>
      <c r="R4499" s="10" t="s">
        <v>8087</v>
      </c>
      <c r="S4499" s="10" t="s">
        <v>26</v>
      </c>
    </row>
    <row r="4500" spans="1:19" s="10" customFormat="1" ht="15" hidden="1" customHeight="1" x14ac:dyDescent="0.25">
      <c r="A4500" s="10">
        <v>684508</v>
      </c>
      <c r="B4500" s="10" t="s">
        <v>193</v>
      </c>
      <c r="C4500" s="76" t="s">
        <v>8327</v>
      </c>
      <c r="D4500" s="76"/>
      <c r="E4500" s="76"/>
      <c r="F4500" s="10" t="s">
        <v>331</v>
      </c>
      <c r="G4500" s="11">
        <v>2409.96</v>
      </c>
      <c r="I4500" s="10">
        <v>11</v>
      </c>
      <c r="J4500" s="10">
        <v>0</v>
      </c>
      <c r="K4500" s="10">
        <v>16</v>
      </c>
      <c r="L4500" s="10">
        <v>1.5</v>
      </c>
      <c r="M4500" s="10" t="s">
        <v>45</v>
      </c>
      <c r="O4500" s="12">
        <v>41449</v>
      </c>
      <c r="P4500" s="4" t="s">
        <v>8078</v>
      </c>
      <c r="Q4500" s="10" t="s">
        <v>29</v>
      </c>
      <c r="R4500" s="10" t="s">
        <v>8087</v>
      </c>
      <c r="S4500" s="10" t="s">
        <v>26</v>
      </c>
    </row>
    <row r="4501" spans="1:19" ht="15" hidden="1" customHeight="1" x14ac:dyDescent="0.25">
      <c r="A4501" s="47">
        <v>688272</v>
      </c>
      <c r="B4501" s="47" t="s">
        <v>130</v>
      </c>
      <c r="C4501" s="47"/>
      <c r="D4501" s="47"/>
      <c r="E4501" s="47"/>
      <c r="F4501" s="47" t="s">
        <v>8232</v>
      </c>
      <c r="G4501" s="47">
        <v>8335.5</v>
      </c>
      <c r="H4501" s="13"/>
      <c r="I4501" s="47" t="s">
        <v>6329</v>
      </c>
      <c r="J4501" s="47" t="s">
        <v>6330</v>
      </c>
      <c r="K4501" s="47"/>
      <c r="L4501" s="47"/>
      <c r="M4501" s="47" t="s">
        <v>45</v>
      </c>
      <c r="N4501" s="47"/>
      <c r="O4501" s="48">
        <v>41463</v>
      </c>
      <c r="P4501" s="50" t="s">
        <v>8079</v>
      </c>
      <c r="Q4501" s="47" t="s">
        <v>5913</v>
      </c>
      <c r="R4501" s="47" t="s">
        <v>8088</v>
      </c>
      <c r="S4501" s="13" t="s">
        <v>20</v>
      </c>
    </row>
    <row r="4502" spans="1:19" ht="15" hidden="1" customHeight="1" x14ac:dyDescent="0.25">
      <c r="A4502" s="47">
        <v>688316</v>
      </c>
      <c r="B4502" s="47" t="s">
        <v>3649</v>
      </c>
      <c r="C4502" s="47"/>
      <c r="D4502" s="47"/>
      <c r="E4502" s="47"/>
      <c r="F4502" s="47" t="s">
        <v>8233</v>
      </c>
      <c r="G4502" s="47">
        <v>6470.75</v>
      </c>
      <c r="H4502" s="13"/>
      <c r="I4502" s="47" t="s">
        <v>6263</v>
      </c>
      <c r="J4502" s="47">
        <v>56</v>
      </c>
      <c r="K4502" s="47"/>
      <c r="L4502" s="47"/>
      <c r="M4502" s="47" t="s">
        <v>45</v>
      </c>
      <c r="N4502" s="47"/>
      <c r="O4502" s="48">
        <v>41463</v>
      </c>
      <c r="P4502" s="50" t="s">
        <v>8079</v>
      </c>
      <c r="Q4502" s="47" t="s">
        <v>47</v>
      </c>
      <c r="R4502" s="47" t="s">
        <v>8088</v>
      </c>
      <c r="S4502" s="13" t="s">
        <v>20</v>
      </c>
    </row>
    <row r="4503" spans="1:19" ht="15" hidden="1" customHeight="1" x14ac:dyDescent="0.25">
      <c r="A4503" s="47">
        <v>688318</v>
      </c>
      <c r="B4503" s="47" t="s">
        <v>3649</v>
      </c>
      <c r="C4503" s="47"/>
      <c r="D4503" s="47"/>
      <c r="E4503" s="47"/>
      <c r="F4503" s="47" t="s">
        <v>8234</v>
      </c>
      <c r="G4503" s="47">
        <v>9529.5</v>
      </c>
      <c r="H4503" s="13"/>
      <c r="I4503" s="47" t="s">
        <v>6265</v>
      </c>
      <c r="J4503" s="47">
        <v>63</v>
      </c>
      <c r="K4503" s="47"/>
      <c r="L4503" s="47"/>
      <c r="M4503" s="47" t="s">
        <v>45</v>
      </c>
      <c r="N4503" s="47"/>
      <c r="O4503" s="48">
        <v>41463</v>
      </c>
      <c r="P4503" s="50" t="s">
        <v>8079</v>
      </c>
      <c r="Q4503" s="47" t="s">
        <v>47</v>
      </c>
      <c r="R4503" s="47" t="s">
        <v>8088</v>
      </c>
      <c r="S4503" s="13" t="s">
        <v>20</v>
      </c>
    </row>
    <row r="4504" spans="1:19" s="10" customFormat="1" ht="15" hidden="1" customHeight="1" x14ac:dyDescent="0.25">
      <c r="A4504" s="10">
        <v>706221</v>
      </c>
      <c r="B4504" s="10" t="s">
        <v>193</v>
      </c>
      <c r="C4504" s="76" t="s">
        <v>8327</v>
      </c>
      <c r="D4504" s="76"/>
      <c r="E4504" s="76"/>
      <c r="F4504" s="10" t="s">
        <v>7987</v>
      </c>
      <c r="G4504" s="10">
        <v>2493.1799999999998</v>
      </c>
      <c r="I4504" s="10">
        <v>11</v>
      </c>
      <c r="J4504" s="10">
        <v>0</v>
      </c>
      <c r="K4504" s="10">
        <v>16</v>
      </c>
      <c r="L4504" s="10">
        <v>1.5</v>
      </c>
      <c r="M4504" s="10" t="s">
        <v>45</v>
      </c>
      <c r="O4504" s="12">
        <v>41543</v>
      </c>
      <c r="P4504" s="4" t="s">
        <v>8081</v>
      </c>
      <c r="Q4504" s="10" t="s">
        <v>29</v>
      </c>
      <c r="R4504" s="10" t="s">
        <v>8087</v>
      </c>
      <c r="S4504" s="10" t="s">
        <v>26</v>
      </c>
    </row>
    <row r="4505" spans="1:19" ht="15" hidden="1" customHeight="1" x14ac:dyDescent="0.25">
      <c r="A4505" s="47">
        <v>688404</v>
      </c>
      <c r="B4505" s="47" t="s">
        <v>8240</v>
      </c>
      <c r="C4505" s="47"/>
      <c r="D4505" s="47"/>
      <c r="E4505" s="47"/>
      <c r="F4505" s="47" t="s">
        <v>8241</v>
      </c>
      <c r="G4505" s="47">
        <v>791</v>
      </c>
      <c r="H4505" s="13"/>
      <c r="I4505" s="47">
        <v>5.3125</v>
      </c>
      <c r="J4505" s="47" t="s">
        <v>6334</v>
      </c>
      <c r="K4505" s="47"/>
      <c r="L4505" s="47"/>
      <c r="M4505" s="47" t="s">
        <v>45</v>
      </c>
      <c r="N4505" s="47"/>
      <c r="O4505" s="48">
        <v>41464</v>
      </c>
      <c r="P4505" s="50" t="s">
        <v>8079</v>
      </c>
      <c r="Q4505" s="47" t="s">
        <v>39</v>
      </c>
      <c r="R4505" s="47" t="s">
        <v>8088</v>
      </c>
      <c r="S4505" s="13" t="s">
        <v>20</v>
      </c>
    </row>
    <row r="4506" spans="1:19" s="10" customFormat="1" ht="15" hidden="1" customHeight="1" x14ac:dyDescent="0.25">
      <c r="A4506" s="10">
        <v>626173</v>
      </c>
      <c r="B4506" s="10" t="s">
        <v>193</v>
      </c>
      <c r="C4506" s="76" t="s">
        <v>8327</v>
      </c>
      <c r="D4506" s="76"/>
      <c r="E4506" s="76"/>
      <c r="F4506" s="10" t="s">
        <v>194</v>
      </c>
      <c r="G4506" s="11">
        <v>1135.6300000000001</v>
      </c>
      <c r="I4506" s="10">
        <v>11</v>
      </c>
      <c r="J4506" s="10">
        <v>0</v>
      </c>
      <c r="K4506" s="10">
        <v>16</v>
      </c>
      <c r="L4506" s="10">
        <v>2</v>
      </c>
      <c r="M4506" s="10" t="s">
        <v>18</v>
      </c>
      <c r="N4506" s="10">
        <v>722352</v>
      </c>
      <c r="O4506" s="12">
        <v>41183</v>
      </c>
      <c r="P4506" s="4" t="s">
        <v>8070</v>
      </c>
      <c r="Q4506" s="10" t="s">
        <v>52</v>
      </c>
      <c r="R4506" s="10" t="s">
        <v>8087</v>
      </c>
      <c r="S4506" s="10" t="s">
        <v>26</v>
      </c>
    </row>
    <row r="4507" spans="1:19" s="10" customFormat="1" ht="15" hidden="1" customHeight="1" x14ac:dyDescent="0.25">
      <c r="A4507" s="10">
        <v>640918</v>
      </c>
      <c r="B4507" s="10" t="s">
        <v>193</v>
      </c>
      <c r="C4507" s="76" t="s">
        <v>8327</v>
      </c>
      <c r="D4507" s="76"/>
      <c r="E4507" s="76"/>
      <c r="F4507" s="10" t="s">
        <v>194</v>
      </c>
      <c r="G4507" s="11">
        <v>1650.56</v>
      </c>
      <c r="I4507" s="10">
        <v>11</v>
      </c>
      <c r="J4507" s="10">
        <v>0</v>
      </c>
      <c r="K4507" s="10">
        <v>16</v>
      </c>
      <c r="L4507" s="10">
        <v>2</v>
      </c>
      <c r="M4507" s="10" t="s">
        <v>45</v>
      </c>
      <c r="O4507" s="12">
        <v>41264</v>
      </c>
      <c r="P4507" s="4" t="s">
        <v>8072</v>
      </c>
      <c r="Q4507" s="10" t="s">
        <v>29</v>
      </c>
      <c r="R4507" s="10" t="s">
        <v>8087</v>
      </c>
      <c r="S4507" s="10" t="s">
        <v>26</v>
      </c>
    </row>
    <row r="4508" spans="1:19" ht="15" hidden="1" customHeight="1" x14ac:dyDescent="0.25">
      <c r="A4508" s="47">
        <v>688433</v>
      </c>
      <c r="B4508" s="47" t="s">
        <v>2885</v>
      </c>
      <c r="C4508" s="47"/>
      <c r="D4508" s="47"/>
      <c r="E4508" s="47"/>
      <c r="F4508" s="47" t="s">
        <v>8242</v>
      </c>
      <c r="G4508" s="47">
        <v>14365</v>
      </c>
      <c r="H4508" s="13"/>
      <c r="I4508" s="47" t="s">
        <v>5569</v>
      </c>
      <c r="J4508" s="47">
        <v>24</v>
      </c>
      <c r="K4508" s="47" t="s">
        <v>3661</v>
      </c>
      <c r="L4508" s="47"/>
      <c r="M4508" s="47" t="s">
        <v>45</v>
      </c>
      <c r="N4508" s="47"/>
      <c r="O4508" s="48">
        <v>41464</v>
      </c>
      <c r="P4508" s="50" t="s">
        <v>8079</v>
      </c>
      <c r="Q4508" s="47" t="s">
        <v>31</v>
      </c>
      <c r="R4508" s="47" t="s">
        <v>8088</v>
      </c>
      <c r="S4508" s="13" t="s">
        <v>20</v>
      </c>
    </row>
    <row r="4509" spans="1:19" s="10" customFormat="1" ht="15" hidden="1" customHeight="1" x14ac:dyDescent="0.25">
      <c r="A4509" s="10">
        <v>657480</v>
      </c>
      <c r="B4509" s="10" t="s">
        <v>193</v>
      </c>
      <c r="C4509" s="76" t="s">
        <v>8327</v>
      </c>
      <c r="D4509" s="76"/>
      <c r="E4509" s="76"/>
      <c r="F4509" s="10" t="s">
        <v>194</v>
      </c>
      <c r="G4509" s="11">
        <v>1188.0899999999999</v>
      </c>
      <c r="I4509" s="10">
        <v>11</v>
      </c>
      <c r="J4509" s="10">
        <v>0</v>
      </c>
      <c r="K4509" s="10">
        <v>16</v>
      </c>
      <c r="L4509" s="10">
        <v>2</v>
      </c>
      <c r="M4509" s="10" t="s">
        <v>18</v>
      </c>
      <c r="N4509" s="10">
        <v>786494</v>
      </c>
      <c r="O4509" s="12">
        <v>41324</v>
      </c>
      <c r="P4509" s="4" t="s">
        <v>8074</v>
      </c>
      <c r="Q4509" s="10" t="s">
        <v>75</v>
      </c>
      <c r="R4509" s="10" t="s">
        <v>8087</v>
      </c>
      <c r="S4509" s="10" t="s">
        <v>26</v>
      </c>
    </row>
    <row r="4510" spans="1:19" s="10" customFormat="1" ht="15" hidden="1" customHeight="1" x14ac:dyDescent="0.25">
      <c r="A4510" s="10">
        <v>657535</v>
      </c>
      <c r="B4510" s="10" t="s">
        <v>193</v>
      </c>
      <c r="C4510" s="76" t="s">
        <v>8327</v>
      </c>
      <c r="D4510" s="76"/>
      <c r="E4510" s="76"/>
      <c r="F4510" s="10" t="s">
        <v>194</v>
      </c>
      <c r="G4510" s="11">
        <v>1706.24</v>
      </c>
      <c r="I4510" s="10">
        <v>11</v>
      </c>
      <c r="J4510" s="10">
        <v>0</v>
      </c>
      <c r="K4510" s="10">
        <v>16</v>
      </c>
      <c r="L4510" s="10">
        <v>2</v>
      </c>
      <c r="M4510" s="10" t="s">
        <v>45</v>
      </c>
      <c r="O4510" s="12">
        <v>41340</v>
      </c>
      <c r="P4510" s="4" t="s">
        <v>8075</v>
      </c>
      <c r="Q4510" s="10" t="s">
        <v>29</v>
      </c>
      <c r="R4510" s="10" t="s">
        <v>8087</v>
      </c>
      <c r="S4510" s="10" t="s">
        <v>26</v>
      </c>
    </row>
    <row r="4511" spans="1:19" s="10" customFormat="1" ht="15" hidden="1" customHeight="1" x14ac:dyDescent="0.25">
      <c r="A4511" s="10">
        <v>666837</v>
      </c>
      <c r="B4511" s="10" t="s">
        <v>193</v>
      </c>
      <c r="C4511" s="76" t="s">
        <v>8327</v>
      </c>
      <c r="D4511" s="76"/>
      <c r="E4511" s="76"/>
      <c r="F4511" s="10" t="s">
        <v>194</v>
      </c>
      <c r="G4511" s="11">
        <v>1188.0899999999999</v>
      </c>
      <c r="I4511" s="10">
        <v>11</v>
      </c>
      <c r="J4511" s="10">
        <v>0</v>
      </c>
      <c r="K4511" s="10">
        <v>16</v>
      </c>
      <c r="L4511" s="10">
        <v>2</v>
      </c>
      <c r="M4511" s="10" t="s">
        <v>18</v>
      </c>
      <c r="N4511" s="10">
        <v>805607</v>
      </c>
      <c r="O4511" s="12">
        <v>41362</v>
      </c>
      <c r="P4511" s="4" t="s">
        <v>8075</v>
      </c>
      <c r="Q4511" s="10" t="s">
        <v>23</v>
      </c>
      <c r="R4511" s="10" t="s">
        <v>8087</v>
      </c>
      <c r="S4511" s="10" t="s">
        <v>26</v>
      </c>
    </row>
    <row r="4512" spans="1:19" ht="15" hidden="1" customHeight="1" x14ac:dyDescent="0.25">
      <c r="A4512" s="47">
        <v>688533</v>
      </c>
      <c r="B4512" s="47" t="s">
        <v>6338</v>
      </c>
      <c r="C4512" s="47"/>
      <c r="D4512" s="47"/>
      <c r="E4512" s="47"/>
      <c r="F4512" s="47" t="s">
        <v>8243</v>
      </c>
      <c r="G4512" s="47">
        <v>7198.2</v>
      </c>
      <c r="H4512" s="13"/>
      <c r="I4512" s="47" t="s">
        <v>143</v>
      </c>
      <c r="J4512" s="47">
        <v>12</v>
      </c>
      <c r="K4512" s="47" t="s">
        <v>6340</v>
      </c>
      <c r="L4512" s="47"/>
      <c r="M4512" s="47" t="s">
        <v>45</v>
      </c>
      <c r="N4512" s="47"/>
      <c r="O4512" s="48">
        <v>41464</v>
      </c>
      <c r="P4512" s="50" t="s">
        <v>8079</v>
      </c>
      <c r="Q4512" s="47" t="s">
        <v>31</v>
      </c>
      <c r="R4512" s="47" t="s">
        <v>8088</v>
      </c>
      <c r="S4512" s="13" t="s">
        <v>20</v>
      </c>
    </row>
    <row r="4513" spans="1:19" s="10" customFormat="1" ht="15" hidden="1" customHeight="1" x14ac:dyDescent="0.25">
      <c r="A4513" s="10">
        <v>684510</v>
      </c>
      <c r="B4513" s="10" t="s">
        <v>193</v>
      </c>
      <c r="C4513" s="76" t="s">
        <v>8327</v>
      </c>
      <c r="D4513" s="76"/>
      <c r="E4513" s="76"/>
      <c r="F4513" s="10" t="s">
        <v>194</v>
      </c>
      <c r="G4513" s="11">
        <v>2252.34</v>
      </c>
      <c r="I4513" s="10">
        <v>11</v>
      </c>
      <c r="J4513" s="10">
        <v>0</v>
      </c>
      <c r="K4513" s="10">
        <v>16</v>
      </c>
      <c r="L4513" s="10">
        <v>2</v>
      </c>
      <c r="M4513" s="10" t="s">
        <v>45</v>
      </c>
      <c r="O4513" s="12">
        <v>41449</v>
      </c>
      <c r="P4513" s="4" t="s">
        <v>8078</v>
      </c>
      <c r="Q4513" s="10" t="s">
        <v>29</v>
      </c>
      <c r="R4513" s="10" t="s">
        <v>8087</v>
      </c>
      <c r="S4513" s="10" t="s">
        <v>26</v>
      </c>
    </row>
    <row r="4514" spans="1:19" ht="15" hidden="1" customHeight="1" x14ac:dyDescent="0.25">
      <c r="A4514" s="47">
        <v>688607</v>
      </c>
      <c r="B4514" s="47" t="s">
        <v>6338</v>
      </c>
      <c r="C4514" s="47"/>
      <c r="D4514" s="47"/>
      <c r="E4514" s="47"/>
      <c r="F4514" s="47" t="s">
        <v>8244</v>
      </c>
      <c r="G4514" s="47">
        <v>5980.5</v>
      </c>
      <c r="H4514" s="13"/>
      <c r="I4514" s="47" t="s">
        <v>73</v>
      </c>
      <c r="J4514" s="47">
        <v>20</v>
      </c>
      <c r="K4514" s="47">
        <v>2</v>
      </c>
      <c r="L4514" s="47"/>
      <c r="M4514" s="47" t="s">
        <v>45</v>
      </c>
      <c r="N4514" s="47"/>
      <c r="O4514" s="48">
        <v>41464</v>
      </c>
      <c r="P4514" s="50" t="s">
        <v>8079</v>
      </c>
      <c r="Q4514" s="47" t="s">
        <v>31</v>
      </c>
      <c r="R4514" s="47" t="s">
        <v>8088</v>
      </c>
      <c r="S4514" s="13" t="s">
        <v>20</v>
      </c>
    </row>
    <row r="4515" spans="1:19" ht="15" hidden="1" customHeight="1" x14ac:dyDescent="0.25">
      <c r="A4515" s="47">
        <v>688609</v>
      </c>
      <c r="B4515" s="47" t="s">
        <v>6338</v>
      </c>
      <c r="C4515" s="47"/>
      <c r="D4515" s="47"/>
      <c r="E4515" s="47"/>
      <c r="F4515" s="47" t="s">
        <v>8245</v>
      </c>
      <c r="G4515" s="47">
        <v>8778.6</v>
      </c>
      <c r="H4515" s="13"/>
      <c r="I4515" s="47" t="s">
        <v>205</v>
      </c>
      <c r="J4515" s="47">
        <v>24</v>
      </c>
      <c r="K4515" s="47">
        <v>2</v>
      </c>
      <c r="L4515" s="47"/>
      <c r="M4515" s="47" t="s">
        <v>45</v>
      </c>
      <c r="N4515" s="47"/>
      <c r="O4515" s="48">
        <v>41464</v>
      </c>
      <c r="P4515" s="50" t="s">
        <v>8079</v>
      </c>
      <c r="Q4515" s="47" t="s">
        <v>31</v>
      </c>
      <c r="R4515" s="47" t="s">
        <v>8088</v>
      </c>
      <c r="S4515" s="13" t="s">
        <v>20</v>
      </c>
    </row>
    <row r="4516" spans="1:19" ht="15" hidden="1" customHeight="1" x14ac:dyDescent="0.25">
      <c r="A4516" s="47">
        <v>688618</v>
      </c>
      <c r="B4516" s="47" t="s">
        <v>6338</v>
      </c>
      <c r="C4516" s="47"/>
      <c r="D4516" s="47"/>
      <c r="E4516" s="47"/>
      <c r="F4516" s="47" t="s">
        <v>8246</v>
      </c>
      <c r="G4516" s="47">
        <v>1532.1</v>
      </c>
      <c r="H4516" s="13"/>
      <c r="I4516" s="47" t="s">
        <v>681</v>
      </c>
      <c r="J4516" s="47">
        <v>24</v>
      </c>
      <c r="K4516" s="47" t="s">
        <v>6344</v>
      </c>
      <c r="L4516" s="47"/>
      <c r="M4516" s="47" t="s">
        <v>45</v>
      </c>
      <c r="N4516" s="47"/>
      <c r="O4516" s="48">
        <v>41464</v>
      </c>
      <c r="P4516" s="50" t="s">
        <v>8079</v>
      </c>
      <c r="Q4516" s="47" t="s">
        <v>31</v>
      </c>
      <c r="R4516" s="47" t="s">
        <v>8088</v>
      </c>
      <c r="S4516" s="13" t="s">
        <v>20</v>
      </c>
    </row>
    <row r="4517" spans="1:19" ht="15" hidden="1" customHeight="1" x14ac:dyDescent="0.25">
      <c r="A4517" s="10">
        <v>623315</v>
      </c>
      <c r="B4517" s="10" t="s">
        <v>554</v>
      </c>
      <c r="C4517" s="10"/>
      <c r="D4517" s="10"/>
      <c r="E4517" s="10"/>
      <c r="F4517" s="10" t="s">
        <v>644</v>
      </c>
      <c r="G4517" s="11">
        <v>824</v>
      </c>
      <c r="H4517" s="47"/>
      <c r="I4517" s="10">
        <v>2</v>
      </c>
      <c r="J4517" s="47"/>
      <c r="K4517" s="10">
        <v>6</v>
      </c>
      <c r="L4517" s="10">
        <v>1</v>
      </c>
      <c r="M4517" s="10" t="s">
        <v>45</v>
      </c>
      <c r="N4517" s="10"/>
      <c r="O4517" s="12">
        <v>41185</v>
      </c>
      <c r="P4517" s="4" t="s">
        <v>8070</v>
      </c>
      <c r="Q4517" s="10" t="s">
        <v>29</v>
      </c>
      <c r="R4517" s="10" t="s">
        <v>8088</v>
      </c>
      <c r="S4517" s="13" t="s">
        <v>20</v>
      </c>
    </row>
    <row r="4518" spans="1:19" s="10" customFormat="1" ht="15" hidden="1" customHeight="1" x14ac:dyDescent="0.25">
      <c r="A4518" s="10">
        <v>706223</v>
      </c>
      <c r="B4518" s="10" t="s">
        <v>193</v>
      </c>
      <c r="C4518" s="76" t="s">
        <v>8327</v>
      </c>
      <c r="D4518" s="76"/>
      <c r="E4518" s="76"/>
      <c r="F4518" s="10" t="s">
        <v>7988</v>
      </c>
      <c r="G4518" s="10">
        <v>2335.7600000000002</v>
      </c>
      <c r="I4518" s="10">
        <v>11</v>
      </c>
      <c r="J4518" s="10">
        <v>0</v>
      </c>
      <c r="K4518" s="10">
        <v>16</v>
      </c>
      <c r="L4518" s="10">
        <v>2</v>
      </c>
      <c r="M4518" s="10" t="s">
        <v>45</v>
      </c>
      <c r="O4518" s="12">
        <v>41543</v>
      </c>
      <c r="P4518" s="4" t="s">
        <v>8081</v>
      </c>
      <c r="Q4518" s="10" t="s">
        <v>29</v>
      </c>
      <c r="R4518" s="10" t="s">
        <v>8087</v>
      </c>
      <c r="S4518" s="10" t="s">
        <v>26</v>
      </c>
    </row>
    <row r="4519" spans="1:19" s="10" customFormat="1" ht="15" hidden="1" customHeight="1" x14ac:dyDescent="0.25">
      <c r="A4519" s="10">
        <v>626287</v>
      </c>
      <c r="B4519" s="10" t="s">
        <v>136</v>
      </c>
      <c r="C4519" s="76" t="s">
        <v>8327</v>
      </c>
      <c r="D4519" s="76"/>
      <c r="E4519" s="76"/>
      <c r="F4519" s="10" t="s">
        <v>137</v>
      </c>
      <c r="G4519" s="11">
        <v>657.36</v>
      </c>
      <c r="I4519" s="10">
        <v>12</v>
      </c>
      <c r="J4519" s="10">
        <v>0</v>
      </c>
      <c r="K4519" s="10">
        <v>15</v>
      </c>
      <c r="L4519" s="10">
        <v>3</v>
      </c>
      <c r="M4519" s="10" t="s">
        <v>18</v>
      </c>
      <c r="N4519" s="10">
        <v>722906</v>
      </c>
      <c r="O4519" s="12">
        <v>41184</v>
      </c>
      <c r="P4519" s="4" t="s">
        <v>8070</v>
      </c>
      <c r="Q4519" s="10" t="s">
        <v>103</v>
      </c>
      <c r="R4519" s="10" t="s">
        <v>8087</v>
      </c>
      <c r="S4519" s="10" t="s">
        <v>26</v>
      </c>
    </row>
    <row r="4520" spans="1:19" s="10" customFormat="1" ht="15" hidden="1" customHeight="1" x14ac:dyDescent="0.25">
      <c r="A4520" s="10">
        <v>633633</v>
      </c>
      <c r="B4520" s="10" t="s">
        <v>136</v>
      </c>
      <c r="C4520" s="76" t="s">
        <v>8327</v>
      </c>
      <c r="D4520" s="76"/>
      <c r="E4520" s="76"/>
      <c r="F4520" s="10" t="s">
        <v>137</v>
      </c>
      <c r="G4520" s="11">
        <v>657.36</v>
      </c>
      <c r="I4520" s="10">
        <v>12</v>
      </c>
      <c r="J4520" s="10">
        <v>0</v>
      </c>
      <c r="K4520" s="10">
        <v>15</v>
      </c>
      <c r="L4520" s="10">
        <v>3</v>
      </c>
      <c r="M4520" s="10" t="s">
        <v>18</v>
      </c>
      <c r="N4520" s="10">
        <v>738678</v>
      </c>
      <c r="O4520" s="12">
        <v>41215</v>
      </c>
      <c r="P4520" s="4" t="s">
        <v>8071</v>
      </c>
      <c r="Q4520" s="10" t="s">
        <v>103</v>
      </c>
      <c r="R4520" s="10" t="s">
        <v>8088</v>
      </c>
      <c r="S4520" s="10" t="s">
        <v>26</v>
      </c>
    </row>
    <row r="4521" spans="1:19" s="10" customFormat="1" ht="15" hidden="1" customHeight="1" x14ac:dyDescent="0.25">
      <c r="A4521" s="10">
        <v>638503</v>
      </c>
      <c r="B4521" s="10" t="s">
        <v>136</v>
      </c>
      <c r="C4521" s="76" t="s">
        <v>8327</v>
      </c>
      <c r="D4521" s="76"/>
      <c r="E4521" s="76"/>
      <c r="F4521" s="10" t="s">
        <v>137</v>
      </c>
      <c r="G4521" s="11">
        <v>876.48</v>
      </c>
      <c r="I4521" s="10">
        <v>12</v>
      </c>
      <c r="J4521" s="10">
        <v>0</v>
      </c>
      <c r="K4521" s="10">
        <v>15</v>
      </c>
      <c r="L4521" s="10">
        <v>3</v>
      </c>
      <c r="M4521" s="10" t="s">
        <v>18</v>
      </c>
      <c r="N4521" s="10">
        <v>750029</v>
      </c>
      <c r="O4521" s="12">
        <v>41242</v>
      </c>
      <c r="P4521" s="4" t="s">
        <v>8071</v>
      </c>
      <c r="Q4521" s="10" t="s">
        <v>52</v>
      </c>
      <c r="R4521" s="10" t="s">
        <v>8087</v>
      </c>
      <c r="S4521" s="10" t="s">
        <v>26</v>
      </c>
    </row>
    <row r="4522" spans="1:19" s="10" customFormat="1" ht="15" hidden="1" customHeight="1" x14ac:dyDescent="0.25">
      <c r="A4522" s="10">
        <v>645869</v>
      </c>
      <c r="B4522" s="10" t="s">
        <v>136</v>
      </c>
      <c r="C4522" s="76" t="s">
        <v>8327</v>
      </c>
      <c r="D4522" s="76"/>
      <c r="E4522" s="76"/>
      <c r="F4522" s="10" t="s">
        <v>137</v>
      </c>
      <c r="G4522" s="11">
        <v>547.79999999999995</v>
      </c>
      <c r="I4522" s="10">
        <v>12</v>
      </c>
      <c r="J4522" s="10">
        <v>0</v>
      </c>
      <c r="K4522" s="10">
        <v>15</v>
      </c>
      <c r="L4522" s="10">
        <v>3</v>
      </c>
      <c r="M4522" s="10" t="s">
        <v>18</v>
      </c>
      <c r="N4522" s="10">
        <v>763929</v>
      </c>
      <c r="O4522" s="12">
        <v>41278</v>
      </c>
      <c r="P4522" s="4" t="s">
        <v>8073</v>
      </c>
      <c r="Q4522" s="10" t="s">
        <v>49</v>
      </c>
      <c r="R4522" s="10" t="s">
        <v>8087</v>
      </c>
      <c r="S4522" s="10" t="s">
        <v>26</v>
      </c>
    </row>
    <row r="4523" spans="1:19" s="10" customFormat="1" ht="15" hidden="1" customHeight="1" x14ac:dyDescent="0.25">
      <c r="A4523" s="10">
        <v>651303</v>
      </c>
      <c r="B4523" s="10" t="s">
        <v>136</v>
      </c>
      <c r="C4523" s="76" t="s">
        <v>8327</v>
      </c>
      <c r="D4523" s="76"/>
      <c r="E4523" s="76"/>
      <c r="F4523" s="10" t="s">
        <v>137</v>
      </c>
      <c r="G4523" s="11">
        <v>532.6</v>
      </c>
      <c r="I4523" s="10">
        <v>12</v>
      </c>
      <c r="J4523" s="10">
        <v>0</v>
      </c>
      <c r="K4523" s="10">
        <v>15</v>
      </c>
      <c r="L4523" s="10">
        <v>3</v>
      </c>
      <c r="M4523" s="10" t="s">
        <v>18</v>
      </c>
      <c r="N4523" s="10">
        <v>775064</v>
      </c>
      <c r="O4523" s="12">
        <v>41302</v>
      </c>
      <c r="P4523" s="4" t="s">
        <v>8073</v>
      </c>
      <c r="Q4523" s="10" t="s">
        <v>42</v>
      </c>
      <c r="R4523" s="10" t="s">
        <v>8087</v>
      </c>
      <c r="S4523" s="10" t="s">
        <v>26</v>
      </c>
    </row>
    <row r="4524" spans="1:19" s="10" customFormat="1" ht="15" hidden="1" customHeight="1" x14ac:dyDescent="0.25">
      <c r="A4524" s="10">
        <v>659270</v>
      </c>
      <c r="B4524" s="10" t="s">
        <v>136</v>
      </c>
      <c r="C4524" s="76" t="s">
        <v>8327</v>
      </c>
      <c r="D4524" s="76"/>
      <c r="E4524" s="76"/>
      <c r="F4524" s="10" t="s">
        <v>137</v>
      </c>
      <c r="G4524" s="11">
        <v>745.64</v>
      </c>
      <c r="I4524" s="10">
        <v>12</v>
      </c>
      <c r="J4524" s="10">
        <v>0</v>
      </c>
      <c r="K4524" s="10">
        <v>15</v>
      </c>
      <c r="L4524" s="10">
        <v>3</v>
      </c>
      <c r="M4524" s="10" t="s">
        <v>18</v>
      </c>
      <c r="N4524" s="10">
        <v>789638</v>
      </c>
      <c r="O4524" s="12">
        <v>41331</v>
      </c>
      <c r="P4524" s="4" t="s">
        <v>8074</v>
      </c>
      <c r="Q4524" s="10" t="s">
        <v>31</v>
      </c>
      <c r="R4524" s="10" t="s">
        <v>8087</v>
      </c>
      <c r="S4524" s="10" t="s">
        <v>26</v>
      </c>
    </row>
    <row r="4525" spans="1:19" s="10" customFormat="1" ht="15" hidden="1" customHeight="1" x14ac:dyDescent="0.25">
      <c r="A4525" s="10">
        <v>669194</v>
      </c>
      <c r="B4525" s="10" t="s">
        <v>136</v>
      </c>
      <c r="C4525" s="76" t="s">
        <v>8327</v>
      </c>
      <c r="D4525" s="76"/>
      <c r="E4525" s="76"/>
      <c r="F4525" s="10" t="s">
        <v>137</v>
      </c>
      <c r="G4525" s="11">
        <v>532.6</v>
      </c>
      <c r="I4525" s="10">
        <v>12</v>
      </c>
      <c r="J4525" s="10">
        <v>0</v>
      </c>
      <c r="K4525" s="10">
        <v>15</v>
      </c>
      <c r="L4525" s="10">
        <v>3</v>
      </c>
      <c r="M4525" s="10" t="s">
        <v>18</v>
      </c>
      <c r="N4525" s="10">
        <v>811228</v>
      </c>
      <c r="O4525" s="12">
        <v>41374</v>
      </c>
      <c r="P4525" s="4" t="s">
        <v>8076</v>
      </c>
      <c r="Q4525" s="10" t="s">
        <v>23</v>
      </c>
      <c r="R4525" s="10" t="s">
        <v>8087</v>
      </c>
      <c r="S4525" s="10" t="s">
        <v>26</v>
      </c>
    </row>
    <row r="4526" spans="1:19" s="10" customFormat="1" ht="15" hidden="1" customHeight="1" x14ac:dyDescent="0.25">
      <c r="A4526" s="10">
        <v>673473</v>
      </c>
      <c r="B4526" s="10" t="s">
        <v>136</v>
      </c>
      <c r="C4526" s="76" t="s">
        <v>8327</v>
      </c>
      <c r="D4526" s="76"/>
      <c r="E4526" s="76"/>
      <c r="F4526" s="10" t="s">
        <v>137</v>
      </c>
      <c r="G4526" s="11">
        <v>532.6</v>
      </c>
      <c r="I4526" s="10">
        <v>12</v>
      </c>
      <c r="J4526" s="10">
        <v>0</v>
      </c>
      <c r="K4526" s="10">
        <v>15</v>
      </c>
      <c r="L4526" s="10">
        <v>3</v>
      </c>
      <c r="M4526" s="10" t="s">
        <v>18</v>
      </c>
      <c r="N4526" s="10">
        <v>819367</v>
      </c>
      <c r="O4526" s="12">
        <v>41389</v>
      </c>
      <c r="P4526" s="4" t="s">
        <v>8076</v>
      </c>
      <c r="Q4526" s="10" t="s">
        <v>49</v>
      </c>
      <c r="R4526" s="10" t="s">
        <v>8087</v>
      </c>
      <c r="S4526" s="10" t="s">
        <v>26</v>
      </c>
    </row>
    <row r="4527" spans="1:19" s="10" customFormat="1" ht="15" hidden="1" customHeight="1" x14ac:dyDescent="0.25">
      <c r="A4527" s="10">
        <v>674117</v>
      </c>
      <c r="B4527" s="10" t="s">
        <v>136</v>
      </c>
      <c r="C4527" s="76" t="s">
        <v>8327</v>
      </c>
      <c r="D4527" s="76"/>
      <c r="E4527" s="76"/>
      <c r="F4527" s="10" t="s">
        <v>137</v>
      </c>
      <c r="G4527" s="11">
        <v>639.12</v>
      </c>
      <c r="I4527" s="10">
        <v>12</v>
      </c>
      <c r="J4527" s="10">
        <v>0</v>
      </c>
      <c r="K4527" s="10">
        <v>15</v>
      </c>
      <c r="L4527" s="10">
        <v>3</v>
      </c>
      <c r="M4527" s="10" t="s">
        <v>18</v>
      </c>
      <c r="N4527" s="10">
        <v>820421</v>
      </c>
      <c r="O4527" s="12">
        <v>41390</v>
      </c>
      <c r="P4527" s="4" t="s">
        <v>8076</v>
      </c>
      <c r="Q4527" s="10" t="s">
        <v>52</v>
      </c>
      <c r="R4527" s="10" t="s">
        <v>8087</v>
      </c>
      <c r="S4527" s="10" t="s">
        <v>26</v>
      </c>
    </row>
    <row r="4528" spans="1:19" ht="15" hidden="1" customHeight="1" x14ac:dyDescent="0.25">
      <c r="A4528" s="47">
        <v>688761</v>
      </c>
      <c r="B4528" s="47" t="s">
        <v>60</v>
      </c>
      <c r="C4528" s="47"/>
      <c r="D4528" s="47"/>
      <c r="E4528" s="47"/>
      <c r="F4528" s="47" t="s">
        <v>8250</v>
      </c>
      <c r="G4528" s="47">
        <v>1297.5</v>
      </c>
      <c r="H4528" s="13"/>
      <c r="I4528" s="47">
        <v>17.25</v>
      </c>
      <c r="J4528" s="47">
        <v>24.5</v>
      </c>
      <c r="K4528" s="47" t="s">
        <v>62</v>
      </c>
      <c r="L4528" s="47"/>
      <c r="M4528" s="47" t="s">
        <v>45</v>
      </c>
      <c r="N4528" s="47"/>
      <c r="O4528" s="48">
        <v>41465</v>
      </c>
      <c r="P4528" s="50" t="s">
        <v>8079</v>
      </c>
      <c r="Q4528" s="47" t="s">
        <v>75</v>
      </c>
      <c r="R4528" s="47" t="s">
        <v>8087</v>
      </c>
      <c r="S4528" s="13" t="s">
        <v>20</v>
      </c>
    </row>
    <row r="4529" spans="1:19" s="10" customFormat="1" ht="15" hidden="1" customHeight="1" x14ac:dyDescent="0.25">
      <c r="A4529" s="10">
        <v>682123</v>
      </c>
      <c r="B4529" s="10" t="s">
        <v>136</v>
      </c>
      <c r="C4529" s="76" t="s">
        <v>8327</v>
      </c>
      <c r="D4529" s="76"/>
      <c r="E4529" s="76"/>
      <c r="F4529" s="10" t="s">
        <v>137</v>
      </c>
      <c r="G4529" s="11">
        <v>745.64</v>
      </c>
      <c r="I4529" s="10">
        <v>12</v>
      </c>
      <c r="J4529" s="10">
        <v>0</v>
      </c>
      <c r="K4529" s="10">
        <v>15</v>
      </c>
      <c r="L4529" s="10">
        <v>3</v>
      </c>
      <c r="M4529" s="10" t="s">
        <v>18</v>
      </c>
      <c r="N4529" s="10">
        <v>838218</v>
      </c>
      <c r="O4529" s="12">
        <v>41424</v>
      </c>
      <c r="P4529" s="4" t="s">
        <v>8077</v>
      </c>
      <c r="Q4529" s="10" t="s">
        <v>3113</v>
      </c>
      <c r="R4529" s="10" t="s">
        <v>8087</v>
      </c>
      <c r="S4529" s="10" t="s">
        <v>26</v>
      </c>
    </row>
    <row r="4530" spans="1:19" ht="15" hidden="1" customHeight="1" x14ac:dyDescent="0.25">
      <c r="A4530" s="47">
        <v>688778</v>
      </c>
      <c r="B4530" s="47" t="s">
        <v>6369</v>
      </c>
      <c r="C4530" s="47"/>
      <c r="D4530" s="47"/>
      <c r="E4530" s="47"/>
      <c r="F4530" s="47" t="s">
        <v>8253</v>
      </c>
      <c r="G4530" s="47">
        <v>15884</v>
      </c>
      <c r="H4530" s="13"/>
      <c r="I4530" s="47" t="s">
        <v>6371</v>
      </c>
      <c r="J4530" s="47"/>
      <c r="K4530" s="47"/>
      <c r="L4530" s="47"/>
      <c r="M4530" s="47" t="s">
        <v>45</v>
      </c>
      <c r="N4530" s="47"/>
      <c r="O4530" s="48">
        <v>41465</v>
      </c>
      <c r="P4530" s="50" t="s">
        <v>8079</v>
      </c>
      <c r="Q4530" s="47" t="s">
        <v>29</v>
      </c>
      <c r="R4530" s="47" t="s">
        <v>8088</v>
      </c>
      <c r="S4530" s="13" t="s">
        <v>20</v>
      </c>
    </row>
    <row r="4531" spans="1:19" ht="15" hidden="1" customHeight="1" x14ac:dyDescent="0.25">
      <c r="A4531" s="47">
        <v>688791</v>
      </c>
      <c r="B4531" s="47" t="s">
        <v>6220</v>
      </c>
      <c r="C4531" s="47"/>
      <c r="D4531" s="47"/>
      <c r="E4531" s="47"/>
      <c r="F4531" s="47" t="s">
        <v>6622</v>
      </c>
      <c r="G4531" s="47">
        <v>2378.75</v>
      </c>
      <c r="H4531" s="13"/>
      <c r="I4531" s="47">
        <v>9</v>
      </c>
      <c r="J4531" s="47" t="s">
        <v>6373</v>
      </c>
      <c r="K4531" s="47"/>
      <c r="L4531" s="47"/>
      <c r="M4531" s="47" t="s">
        <v>45</v>
      </c>
      <c r="N4531" s="47"/>
      <c r="O4531" s="48">
        <v>41465</v>
      </c>
      <c r="P4531" s="50" t="s">
        <v>8079</v>
      </c>
      <c r="Q4531" s="47" t="s">
        <v>203</v>
      </c>
      <c r="R4531" s="47" t="s">
        <v>8088</v>
      </c>
      <c r="S4531" s="13" t="s">
        <v>20</v>
      </c>
    </row>
    <row r="4532" spans="1:19" ht="15" hidden="1" customHeight="1" x14ac:dyDescent="0.25">
      <c r="A4532" s="47">
        <v>688794</v>
      </c>
      <c r="B4532" s="47" t="s">
        <v>6220</v>
      </c>
      <c r="C4532" s="47"/>
      <c r="D4532" s="47"/>
      <c r="E4532" s="47"/>
      <c r="F4532" s="47" t="s">
        <v>8254</v>
      </c>
      <c r="G4532" s="47">
        <v>4368.75</v>
      </c>
      <c r="H4532" s="47"/>
      <c r="I4532" s="47">
        <v>14</v>
      </c>
      <c r="J4532" s="47" t="s">
        <v>6375</v>
      </c>
      <c r="K4532" s="47"/>
      <c r="L4532" s="47"/>
      <c r="M4532" s="47" t="s">
        <v>45</v>
      </c>
      <c r="N4532" s="47"/>
      <c r="O4532" s="48">
        <v>41465</v>
      </c>
      <c r="P4532" s="50" t="s">
        <v>8079</v>
      </c>
      <c r="Q4532" s="47" t="s">
        <v>203</v>
      </c>
      <c r="R4532" s="47" t="s">
        <v>8088</v>
      </c>
      <c r="S4532" s="13" t="s">
        <v>20</v>
      </c>
    </row>
    <row r="4533" spans="1:19" ht="15" hidden="1" customHeight="1" x14ac:dyDescent="0.25">
      <c r="A4533" s="47">
        <v>688800</v>
      </c>
      <c r="B4533" s="47" t="s">
        <v>130</v>
      </c>
      <c r="C4533" s="47"/>
      <c r="D4533" s="47"/>
      <c r="E4533" s="47"/>
      <c r="F4533" s="47" t="s">
        <v>8255</v>
      </c>
      <c r="G4533" s="47">
        <v>0</v>
      </c>
      <c r="H4533" s="47"/>
      <c r="I4533" s="47">
        <v>12</v>
      </c>
      <c r="J4533" s="47">
        <v>4</v>
      </c>
      <c r="K4533" s="47" t="s">
        <v>8256</v>
      </c>
      <c r="L4533" s="47"/>
      <c r="M4533" s="47" t="s">
        <v>45</v>
      </c>
      <c r="N4533" s="47"/>
      <c r="O4533" s="48">
        <v>41465</v>
      </c>
      <c r="P4533" s="50" t="s">
        <v>8079</v>
      </c>
      <c r="Q4533" s="47" t="s">
        <v>3113</v>
      </c>
      <c r="R4533" s="47" t="s">
        <v>8088</v>
      </c>
      <c r="S4533" s="13" t="s">
        <v>20</v>
      </c>
    </row>
    <row r="4534" spans="1:19" s="10" customFormat="1" ht="15" hidden="1" customHeight="1" x14ac:dyDescent="0.25">
      <c r="A4534" s="10">
        <v>696266</v>
      </c>
      <c r="B4534" s="10" t="s">
        <v>136</v>
      </c>
      <c r="C4534" s="76" t="s">
        <v>8327</v>
      </c>
      <c r="D4534" s="76"/>
      <c r="E4534" s="76"/>
      <c r="F4534" s="10" t="s">
        <v>7076</v>
      </c>
      <c r="G4534" s="10">
        <v>958.68</v>
      </c>
      <c r="I4534" s="10">
        <v>12</v>
      </c>
      <c r="J4534" s="10">
        <v>0</v>
      </c>
      <c r="K4534" s="10">
        <v>15</v>
      </c>
      <c r="L4534" s="10">
        <v>3</v>
      </c>
      <c r="M4534" s="10" t="s">
        <v>18</v>
      </c>
      <c r="N4534" s="10">
        <v>869823</v>
      </c>
      <c r="O4534" s="12">
        <v>41485</v>
      </c>
      <c r="P4534" s="4" t="s">
        <v>8079</v>
      </c>
      <c r="Q4534" s="10" t="s">
        <v>103</v>
      </c>
      <c r="R4534" s="10" t="s">
        <v>8087</v>
      </c>
      <c r="S4534" s="10" t="s">
        <v>26</v>
      </c>
    </row>
    <row r="4535" spans="1:19" s="10" customFormat="1" ht="15" hidden="1" customHeight="1" x14ac:dyDescent="0.25">
      <c r="A4535" s="10">
        <v>696266</v>
      </c>
      <c r="B4535" s="10" t="s">
        <v>136</v>
      </c>
      <c r="C4535" s="76" t="s">
        <v>8327</v>
      </c>
      <c r="D4535" s="76"/>
      <c r="E4535" s="76"/>
      <c r="F4535" s="10" t="s">
        <v>7076</v>
      </c>
      <c r="G4535" s="10">
        <v>958.68</v>
      </c>
      <c r="I4535" s="10">
        <v>12</v>
      </c>
      <c r="J4535" s="10">
        <v>0</v>
      </c>
      <c r="K4535" s="10">
        <v>15</v>
      </c>
      <c r="L4535" s="10">
        <v>3</v>
      </c>
      <c r="M4535" s="10" t="s">
        <v>18</v>
      </c>
      <c r="N4535" s="10">
        <v>869823</v>
      </c>
      <c r="O4535" s="12">
        <v>41485</v>
      </c>
      <c r="P4535" s="4" t="s">
        <v>8079</v>
      </c>
      <c r="Q4535" s="10" t="s">
        <v>103</v>
      </c>
      <c r="R4535" s="10" t="s">
        <v>8087</v>
      </c>
      <c r="S4535" s="10" t="s">
        <v>26</v>
      </c>
    </row>
    <row r="4536" spans="1:19" ht="15" hidden="1" customHeight="1" x14ac:dyDescent="0.25">
      <c r="A4536" s="47">
        <v>688835</v>
      </c>
      <c r="B4536" s="47" t="s">
        <v>3649</v>
      </c>
      <c r="C4536" s="47"/>
      <c r="D4536" s="47"/>
      <c r="E4536" s="47"/>
      <c r="F4536" s="47" t="s">
        <v>8257</v>
      </c>
      <c r="G4536" s="47">
        <v>0</v>
      </c>
      <c r="H4536" s="13"/>
      <c r="I4536" s="47">
        <v>29</v>
      </c>
      <c r="J4536" s="47" t="s">
        <v>6381</v>
      </c>
      <c r="K4536" s="47"/>
      <c r="L4536" s="47"/>
      <c r="M4536" s="47" t="s">
        <v>45</v>
      </c>
      <c r="N4536" s="47"/>
      <c r="O4536" s="48">
        <v>41465</v>
      </c>
      <c r="P4536" s="50" t="s">
        <v>8079</v>
      </c>
      <c r="Q4536" s="47" t="s">
        <v>47</v>
      </c>
      <c r="R4536" s="47" t="s">
        <v>8088</v>
      </c>
      <c r="S4536" s="13" t="s">
        <v>20</v>
      </c>
    </row>
    <row r="4537" spans="1:19" ht="15" hidden="1" customHeight="1" x14ac:dyDescent="0.25">
      <c r="A4537" s="47">
        <v>688889</v>
      </c>
      <c r="B4537" s="47" t="s">
        <v>2345</v>
      </c>
      <c r="C4537" s="47"/>
      <c r="D4537" s="47"/>
      <c r="E4537" s="47"/>
      <c r="F4537" s="47" t="s">
        <v>8258</v>
      </c>
      <c r="G4537" s="47">
        <v>0</v>
      </c>
      <c r="H4537" s="13"/>
      <c r="I4537" s="47" t="s">
        <v>6383</v>
      </c>
      <c r="J4537" s="47">
        <v>14</v>
      </c>
      <c r="K4537" s="47"/>
      <c r="L4537" s="47"/>
      <c r="M4537" s="47" t="s">
        <v>45</v>
      </c>
      <c r="N4537" s="47"/>
      <c r="O4537" s="48">
        <v>41465</v>
      </c>
      <c r="P4537" s="50" t="s">
        <v>8079</v>
      </c>
      <c r="Q4537" s="47" t="s">
        <v>95</v>
      </c>
      <c r="R4537" s="47" t="s">
        <v>8088</v>
      </c>
      <c r="S4537" s="13" t="s">
        <v>20</v>
      </c>
    </row>
    <row r="4538" spans="1:19" s="10" customFormat="1" ht="15" hidden="1" customHeight="1" x14ac:dyDescent="0.25">
      <c r="A4538" s="10">
        <v>701287</v>
      </c>
      <c r="B4538" s="10" t="s">
        <v>136</v>
      </c>
      <c r="C4538" s="76" t="s">
        <v>8327</v>
      </c>
      <c r="D4538" s="76"/>
      <c r="E4538" s="76"/>
      <c r="F4538" s="10" t="s">
        <v>7076</v>
      </c>
      <c r="G4538" s="10">
        <v>639.12</v>
      </c>
      <c r="I4538" s="10">
        <v>12</v>
      </c>
      <c r="J4538" s="10">
        <v>0</v>
      </c>
      <c r="K4538" s="10">
        <v>15</v>
      </c>
      <c r="L4538" s="10">
        <v>3</v>
      </c>
      <c r="M4538" s="10" t="s">
        <v>18</v>
      </c>
      <c r="N4538" s="10">
        <v>881173</v>
      </c>
      <c r="O4538" s="12">
        <v>41506</v>
      </c>
      <c r="P4538" s="4" t="s">
        <v>8080</v>
      </c>
      <c r="Q4538" s="10" t="s">
        <v>29</v>
      </c>
      <c r="R4538" s="10" t="s">
        <v>8087</v>
      </c>
      <c r="S4538" s="10" t="s">
        <v>26</v>
      </c>
    </row>
    <row r="4539" spans="1:19" ht="15" hidden="1" customHeight="1" x14ac:dyDescent="0.25">
      <c r="A4539" s="47">
        <v>688998</v>
      </c>
      <c r="B4539" s="47" t="s">
        <v>838</v>
      </c>
      <c r="C4539" s="47"/>
      <c r="D4539" s="47"/>
      <c r="E4539" s="47"/>
      <c r="F4539" s="47" t="s">
        <v>8259</v>
      </c>
      <c r="G4539" s="47">
        <v>0</v>
      </c>
      <c r="H4539" s="47"/>
      <c r="I4539" s="47" t="s">
        <v>8260</v>
      </c>
      <c r="J4539" s="47"/>
      <c r="K4539" s="47"/>
      <c r="L4539" s="47"/>
      <c r="M4539" s="47" t="s">
        <v>45</v>
      </c>
      <c r="N4539" s="47"/>
      <c r="O4539" s="48">
        <v>41465</v>
      </c>
      <c r="P4539" s="50" t="s">
        <v>8079</v>
      </c>
      <c r="Q4539" s="47" t="s">
        <v>71</v>
      </c>
      <c r="R4539" s="47" t="s">
        <v>8088</v>
      </c>
      <c r="S4539" s="13" t="s">
        <v>20</v>
      </c>
    </row>
    <row r="4540" spans="1:19" s="10" customFormat="1" ht="15" hidden="1" customHeight="1" x14ac:dyDescent="0.25">
      <c r="A4540" s="10">
        <v>669382</v>
      </c>
      <c r="B4540" s="10" t="s">
        <v>5108</v>
      </c>
      <c r="C4540" s="76" t="s">
        <v>8327</v>
      </c>
      <c r="D4540" s="76"/>
      <c r="E4540" s="76"/>
      <c r="F4540" s="10" t="s">
        <v>5109</v>
      </c>
      <c r="G4540" s="11">
        <v>850.46</v>
      </c>
      <c r="I4540" s="10">
        <v>12</v>
      </c>
      <c r="J4540" s="10">
        <v>0</v>
      </c>
      <c r="K4540" s="10">
        <v>16</v>
      </c>
      <c r="L4540" s="10">
        <v>1.5</v>
      </c>
      <c r="M4540" s="10" t="s">
        <v>45</v>
      </c>
      <c r="O4540" s="12">
        <v>41388</v>
      </c>
      <c r="P4540" s="4" t="s">
        <v>8076</v>
      </c>
      <c r="Q4540" s="10" t="s">
        <v>19</v>
      </c>
      <c r="R4540" s="10" t="s">
        <v>8088</v>
      </c>
      <c r="S4540" s="10" t="s">
        <v>26</v>
      </c>
    </row>
    <row r="4541" spans="1:19" ht="15" hidden="1" customHeight="1" x14ac:dyDescent="0.25">
      <c r="A4541" s="10">
        <v>634064</v>
      </c>
      <c r="B4541" s="10" t="s">
        <v>27</v>
      </c>
      <c r="C4541" s="10"/>
      <c r="D4541" s="10" t="s">
        <v>8556</v>
      </c>
      <c r="E4541" s="10"/>
      <c r="F4541" s="10" t="s">
        <v>28</v>
      </c>
      <c r="G4541" s="11">
        <v>3260</v>
      </c>
      <c r="H4541" s="13"/>
      <c r="I4541" s="10">
        <v>4</v>
      </c>
      <c r="J4541" s="47"/>
      <c r="K4541" s="10">
        <v>4</v>
      </c>
      <c r="L4541" s="10">
        <v>4</v>
      </c>
      <c r="M4541" s="10" t="s">
        <v>18</v>
      </c>
      <c r="N4541" s="10">
        <v>739848</v>
      </c>
      <c r="O4541" s="12">
        <v>41219</v>
      </c>
      <c r="P4541" s="4" t="s">
        <v>8071</v>
      </c>
      <c r="Q4541" s="10" t="s">
        <v>42</v>
      </c>
      <c r="R4541" s="47" t="s">
        <v>8087</v>
      </c>
      <c r="S4541" s="13" t="s">
        <v>20</v>
      </c>
    </row>
    <row r="4542" spans="1:19" ht="15" hidden="1" customHeight="1" x14ac:dyDescent="0.25">
      <c r="A4542" s="10">
        <v>658602</v>
      </c>
      <c r="B4542" s="10" t="s">
        <v>27</v>
      </c>
      <c r="C4542" s="10"/>
      <c r="D4542" s="10" t="s">
        <v>8556</v>
      </c>
      <c r="E4542" s="10"/>
      <c r="F4542" s="10" t="s">
        <v>350</v>
      </c>
      <c r="G4542" s="11">
        <v>3264.2</v>
      </c>
      <c r="H4542" s="13"/>
      <c r="I4542" s="10">
        <v>5</v>
      </c>
      <c r="J4542" s="47"/>
      <c r="K4542" s="10">
        <v>6</v>
      </c>
      <c r="L4542" s="10">
        <v>1.25</v>
      </c>
      <c r="M4542" s="10" t="s">
        <v>18</v>
      </c>
      <c r="N4542" s="10">
        <v>789844</v>
      </c>
      <c r="O4542" s="12">
        <v>41331</v>
      </c>
      <c r="P4542" s="4" t="s">
        <v>8074</v>
      </c>
      <c r="Q4542" s="10" t="s">
        <v>52</v>
      </c>
      <c r="R4542" s="47" t="s">
        <v>8087</v>
      </c>
      <c r="S4542" s="13" t="s">
        <v>20</v>
      </c>
    </row>
    <row r="4543" spans="1:19" s="10" customFormat="1" ht="15" hidden="1" customHeight="1" x14ac:dyDescent="0.25">
      <c r="A4543" s="10">
        <v>674596</v>
      </c>
      <c r="B4543" s="10" t="s">
        <v>161</v>
      </c>
      <c r="C4543" s="76" t="s">
        <v>8327</v>
      </c>
      <c r="D4543" s="76"/>
      <c r="E4543" s="76"/>
      <c r="F4543" s="10" t="s">
        <v>5109</v>
      </c>
      <c r="G4543" s="11">
        <v>732.78</v>
      </c>
      <c r="I4543" s="10">
        <v>12</v>
      </c>
      <c r="J4543" s="10">
        <v>0</v>
      </c>
      <c r="K4543" s="10">
        <v>16</v>
      </c>
      <c r="L4543" s="10">
        <v>1.5</v>
      </c>
      <c r="M4543" s="10" t="s">
        <v>45</v>
      </c>
      <c r="O4543" s="12">
        <v>41408</v>
      </c>
      <c r="P4543" s="4" t="s">
        <v>8077</v>
      </c>
      <c r="Q4543" s="10" t="s">
        <v>47</v>
      </c>
      <c r="R4543" s="10" t="s">
        <v>8088</v>
      </c>
      <c r="S4543" s="10" t="s">
        <v>26</v>
      </c>
    </row>
    <row r="4544" spans="1:19" s="10" customFormat="1" ht="15" hidden="1" customHeight="1" x14ac:dyDescent="0.25">
      <c r="A4544" s="10">
        <v>674600</v>
      </c>
      <c r="B4544" s="10" t="s">
        <v>161</v>
      </c>
      <c r="C4544" s="76" t="s">
        <v>8327</v>
      </c>
      <c r="D4544" s="76"/>
      <c r="E4544" s="76"/>
      <c r="F4544" s="10" t="s">
        <v>5109</v>
      </c>
      <c r="G4544" s="11">
        <v>758.16</v>
      </c>
      <c r="I4544" s="10">
        <v>12</v>
      </c>
      <c r="J4544" s="10">
        <v>0</v>
      </c>
      <c r="K4544" s="10">
        <v>16</v>
      </c>
      <c r="L4544" s="10">
        <v>1.5</v>
      </c>
      <c r="M4544" s="10" t="s">
        <v>45</v>
      </c>
      <c r="O4544" s="12">
        <v>41408</v>
      </c>
      <c r="P4544" s="4" t="s">
        <v>8077</v>
      </c>
      <c r="Q4544" s="10" t="s">
        <v>47</v>
      </c>
      <c r="R4544" s="10" t="s">
        <v>8088</v>
      </c>
      <c r="S4544" s="10" t="s">
        <v>26</v>
      </c>
    </row>
    <row r="4545" spans="1:19" ht="15" hidden="1" customHeight="1" x14ac:dyDescent="0.25">
      <c r="A4545" s="10">
        <v>677276</v>
      </c>
      <c r="B4545" s="10" t="s">
        <v>27</v>
      </c>
      <c r="C4545" s="10"/>
      <c r="D4545" s="10" t="s">
        <v>8556</v>
      </c>
      <c r="E4545" s="10"/>
      <c r="F4545" s="10" t="s">
        <v>350</v>
      </c>
      <c r="G4545" s="11">
        <v>3307.15</v>
      </c>
      <c r="H4545" s="13"/>
      <c r="I4545" s="10">
        <v>5</v>
      </c>
      <c r="J4545" s="47"/>
      <c r="K4545" s="10">
        <v>6</v>
      </c>
      <c r="L4545" s="10">
        <v>4</v>
      </c>
      <c r="M4545" s="10" t="s">
        <v>18</v>
      </c>
      <c r="N4545" s="10">
        <v>828210</v>
      </c>
      <c r="O4545" s="12">
        <v>41404</v>
      </c>
      <c r="P4545" s="4" t="s">
        <v>8077</v>
      </c>
      <c r="Q4545" s="10" t="s">
        <v>164</v>
      </c>
      <c r="R4545" s="10" t="s">
        <v>8088</v>
      </c>
      <c r="S4545" s="13" t="s">
        <v>20</v>
      </c>
    </row>
    <row r="4546" spans="1:19" ht="15" hidden="1" customHeight="1" x14ac:dyDescent="0.25">
      <c r="A4546" s="47">
        <v>701241</v>
      </c>
      <c r="B4546" s="47" t="s">
        <v>27</v>
      </c>
      <c r="C4546" s="47"/>
      <c r="D4546" s="10" t="s">
        <v>8556</v>
      </c>
      <c r="E4546" s="47"/>
      <c r="F4546" s="47" t="s">
        <v>7547</v>
      </c>
      <c r="G4546" s="47">
        <v>3307.15</v>
      </c>
      <c r="H4546" s="13"/>
      <c r="I4546" s="47">
        <v>5</v>
      </c>
      <c r="J4546" s="47">
        <v>6</v>
      </c>
      <c r="K4546" s="47" t="s">
        <v>7548</v>
      </c>
      <c r="L4546" s="47"/>
      <c r="M4546" s="47" t="s">
        <v>18</v>
      </c>
      <c r="N4546" s="47">
        <v>881799</v>
      </c>
      <c r="O4546" s="48">
        <v>41507</v>
      </c>
      <c r="P4546" s="50" t="s">
        <v>8080</v>
      </c>
      <c r="Q4546" s="47" t="s">
        <v>47</v>
      </c>
      <c r="R4546" s="47" t="s">
        <v>8087</v>
      </c>
      <c r="S4546" s="13" t="s">
        <v>20</v>
      </c>
    </row>
    <row r="4547" spans="1:19" ht="15" hidden="1" customHeight="1" x14ac:dyDescent="0.25">
      <c r="A4547" s="47">
        <v>689070</v>
      </c>
      <c r="B4547" s="47" t="s">
        <v>6393</v>
      </c>
      <c r="C4547" s="47"/>
      <c r="D4547" s="47"/>
      <c r="E4547" s="47"/>
      <c r="F4547" s="47" t="s">
        <v>8263</v>
      </c>
      <c r="G4547" s="47">
        <v>2895</v>
      </c>
      <c r="H4547" s="13"/>
      <c r="I4547" s="47" t="s">
        <v>4234</v>
      </c>
      <c r="J4547" s="47" t="s">
        <v>8264</v>
      </c>
      <c r="K4547" s="47"/>
      <c r="L4547" s="47"/>
      <c r="M4547" s="47" t="s">
        <v>45</v>
      </c>
      <c r="N4547" s="47"/>
      <c r="O4547" s="48">
        <v>41466</v>
      </c>
      <c r="P4547" s="50" t="s">
        <v>8079</v>
      </c>
      <c r="Q4547" s="47" t="s">
        <v>87</v>
      </c>
      <c r="R4547" s="47" t="s">
        <v>8088</v>
      </c>
      <c r="S4547" s="13" t="s">
        <v>20</v>
      </c>
    </row>
    <row r="4548" spans="1:19" ht="15" hidden="1" customHeight="1" x14ac:dyDescent="0.25">
      <c r="A4548" s="47">
        <v>689094</v>
      </c>
      <c r="B4548" s="47" t="s">
        <v>474</v>
      </c>
      <c r="C4548" s="47"/>
      <c r="D4548" s="47"/>
      <c r="E4548" s="47"/>
      <c r="F4548" s="47" t="s">
        <v>8265</v>
      </c>
      <c r="G4548" s="47">
        <v>0</v>
      </c>
      <c r="H4548" s="13"/>
      <c r="I4548" s="47" t="s">
        <v>5161</v>
      </c>
      <c r="J4548" s="47">
        <v>1.5</v>
      </c>
      <c r="K4548" s="47">
        <v>2</v>
      </c>
      <c r="L4548" s="47"/>
      <c r="M4548" s="47" t="s">
        <v>45</v>
      </c>
      <c r="N4548" s="47"/>
      <c r="O4548" s="48">
        <v>41466</v>
      </c>
      <c r="P4548" s="50" t="s">
        <v>8079</v>
      </c>
      <c r="Q4548" s="47" t="s">
        <v>31</v>
      </c>
      <c r="R4548" s="47" t="s">
        <v>8088</v>
      </c>
      <c r="S4548" s="13" t="s">
        <v>20</v>
      </c>
    </row>
    <row r="4549" spans="1:19" s="10" customFormat="1" ht="15" hidden="1" customHeight="1" x14ac:dyDescent="0.25">
      <c r="A4549" s="10">
        <v>674601</v>
      </c>
      <c r="B4549" s="10" t="s">
        <v>161</v>
      </c>
      <c r="C4549" s="76" t="s">
        <v>8327</v>
      </c>
      <c r="D4549" s="76"/>
      <c r="E4549" s="76"/>
      <c r="F4549" s="10" t="s">
        <v>5109</v>
      </c>
      <c r="G4549" s="11">
        <v>751.68</v>
      </c>
      <c r="I4549" s="10">
        <v>12</v>
      </c>
      <c r="J4549" s="10">
        <v>0</v>
      </c>
      <c r="K4549" s="10">
        <v>16</v>
      </c>
      <c r="L4549" s="10">
        <v>1.5</v>
      </c>
      <c r="M4549" s="10" t="s">
        <v>45</v>
      </c>
      <c r="O4549" s="12">
        <v>41408</v>
      </c>
      <c r="P4549" s="4" t="s">
        <v>8077</v>
      </c>
      <c r="Q4549" s="10" t="s">
        <v>47</v>
      </c>
      <c r="R4549" s="10" t="s">
        <v>8088</v>
      </c>
      <c r="S4549" s="10" t="s">
        <v>26</v>
      </c>
    </row>
    <row r="4550" spans="1:19" ht="15" hidden="1" customHeight="1" x14ac:dyDescent="0.25">
      <c r="A4550" s="47">
        <v>689168</v>
      </c>
      <c r="B4550" s="47" t="s">
        <v>24</v>
      </c>
      <c r="C4550" s="47"/>
      <c r="D4550" s="47"/>
      <c r="E4550" s="47"/>
      <c r="F4550" s="47" t="s">
        <v>8266</v>
      </c>
      <c r="G4550" s="47">
        <v>2799</v>
      </c>
      <c r="H4550" s="13"/>
      <c r="I4550" s="47">
        <v>6</v>
      </c>
      <c r="J4550" s="47" t="s">
        <v>6398</v>
      </c>
      <c r="K4550" s="47"/>
      <c r="L4550" s="47"/>
      <c r="M4550" s="47" t="s">
        <v>45</v>
      </c>
      <c r="N4550" s="47"/>
      <c r="O4550" s="48">
        <v>41466</v>
      </c>
      <c r="P4550" s="50" t="s">
        <v>8079</v>
      </c>
      <c r="Q4550" s="47" t="s">
        <v>164</v>
      </c>
      <c r="R4550" s="47" t="s">
        <v>8088</v>
      </c>
      <c r="S4550" s="13" t="s">
        <v>20</v>
      </c>
    </row>
    <row r="4551" spans="1:19" ht="15" hidden="1" customHeight="1" x14ac:dyDescent="0.25">
      <c r="A4551" s="47">
        <v>689294</v>
      </c>
      <c r="B4551" s="47" t="s">
        <v>2423</v>
      </c>
      <c r="C4551" s="47"/>
      <c r="D4551" s="47"/>
      <c r="E4551" s="47"/>
      <c r="F4551" s="47" t="s">
        <v>8267</v>
      </c>
      <c r="G4551" s="47">
        <v>2163</v>
      </c>
      <c r="H4551" s="13"/>
      <c r="I4551" s="47">
        <v>9</v>
      </c>
      <c r="J4551" s="47" t="s">
        <v>6400</v>
      </c>
      <c r="K4551" s="47"/>
      <c r="L4551" s="47"/>
      <c r="M4551" s="47" t="s">
        <v>45</v>
      </c>
      <c r="N4551" s="47"/>
      <c r="O4551" s="48">
        <v>41466</v>
      </c>
      <c r="P4551" s="50" t="s">
        <v>8079</v>
      </c>
      <c r="Q4551" s="47" t="s">
        <v>987</v>
      </c>
      <c r="R4551" s="47" t="s">
        <v>8088</v>
      </c>
      <c r="S4551" s="13" t="s">
        <v>20</v>
      </c>
    </row>
    <row r="4552" spans="1:19" ht="15" hidden="1" customHeight="1" x14ac:dyDescent="0.25">
      <c r="A4552" s="47">
        <v>689301</v>
      </c>
      <c r="B4552" s="47" t="s">
        <v>2423</v>
      </c>
      <c r="C4552" s="47"/>
      <c r="D4552" s="47"/>
      <c r="E4552" s="47"/>
      <c r="F4552" s="47" t="s">
        <v>8268</v>
      </c>
      <c r="G4552" s="47">
        <v>5716</v>
      </c>
      <c r="H4552" s="13"/>
      <c r="I4552" s="47">
        <v>13</v>
      </c>
      <c r="J4552" s="47" t="s">
        <v>6402</v>
      </c>
      <c r="K4552" s="47"/>
      <c r="L4552" s="47"/>
      <c r="M4552" s="47" t="s">
        <v>45</v>
      </c>
      <c r="N4552" s="47"/>
      <c r="O4552" s="48">
        <v>41466</v>
      </c>
      <c r="P4552" s="50" t="s">
        <v>8079</v>
      </c>
      <c r="Q4552" s="47" t="s">
        <v>987</v>
      </c>
      <c r="R4552" s="47" t="s">
        <v>8088</v>
      </c>
      <c r="S4552" s="13" t="s">
        <v>20</v>
      </c>
    </row>
    <row r="4553" spans="1:19" ht="15" hidden="1" customHeight="1" x14ac:dyDescent="0.25">
      <c r="A4553" s="47">
        <v>689310</v>
      </c>
      <c r="B4553" s="47" t="s">
        <v>112</v>
      </c>
      <c r="C4553" s="47"/>
      <c r="D4553" s="47"/>
      <c r="E4553" s="47"/>
      <c r="F4553" s="47" t="s">
        <v>8269</v>
      </c>
      <c r="G4553" s="47">
        <v>1797</v>
      </c>
      <c r="H4553" s="13"/>
      <c r="I4553" s="47" t="s">
        <v>6404</v>
      </c>
      <c r="J4553" s="47" t="s">
        <v>408</v>
      </c>
      <c r="K4553" s="47"/>
      <c r="L4553" s="47"/>
      <c r="M4553" s="47" t="s">
        <v>45</v>
      </c>
      <c r="N4553" s="47"/>
      <c r="O4553" s="48">
        <v>41466</v>
      </c>
      <c r="P4553" s="50" t="s">
        <v>8079</v>
      </c>
      <c r="Q4553" s="47" t="s">
        <v>39</v>
      </c>
      <c r="R4553" s="47" t="s">
        <v>8088</v>
      </c>
      <c r="S4553" s="13" t="s">
        <v>20</v>
      </c>
    </row>
    <row r="4554" spans="1:19" s="10" customFormat="1" ht="15" hidden="1" customHeight="1" x14ac:dyDescent="0.25">
      <c r="A4554" s="10">
        <v>680182</v>
      </c>
      <c r="B4554" s="10" t="s">
        <v>64</v>
      </c>
      <c r="C4554" s="76" t="s">
        <v>8327</v>
      </c>
      <c r="D4554" s="76"/>
      <c r="E4554" s="76"/>
      <c r="F4554" s="10" t="s">
        <v>5109</v>
      </c>
      <c r="G4554" s="11">
        <v>1421.58</v>
      </c>
      <c r="I4554" s="10">
        <v>12</v>
      </c>
      <c r="J4554" s="10">
        <v>0</v>
      </c>
      <c r="K4554" s="10">
        <v>16</v>
      </c>
      <c r="L4554" s="10">
        <v>1.5</v>
      </c>
      <c r="M4554" s="10" t="s">
        <v>45</v>
      </c>
      <c r="O4554" s="12">
        <v>41430</v>
      </c>
      <c r="P4554" s="4" t="s">
        <v>8078</v>
      </c>
      <c r="Q4554" s="10" t="s">
        <v>39</v>
      </c>
      <c r="R4554" s="10" t="s">
        <v>8088</v>
      </c>
      <c r="S4554" s="10" t="s">
        <v>26</v>
      </c>
    </row>
    <row r="4555" spans="1:19" ht="15" hidden="1" customHeight="1" x14ac:dyDescent="0.25">
      <c r="A4555" s="47">
        <v>689377</v>
      </c>
      <c r="B4555" s="47" t="s">
        <v>6338</v>
      </c>
      <c r="C4555" s="47"/>
      <c r="D4555" s="47"/>
      <c r="E4555" s="47"/>
      <c r="F4555" s="47" t="s">
        <v>8243</v>
      </c>
      <c r="G4555" s="47">
        <v>1271</v>
      </c>
      <c r="H4555" s="13"/>
      <c r="I4555" s="47" t="s">
        <v>143</v>
      </c>
      <c r="J4555" s="47">
        <v>12</v>
      </c>
      <c r="K4555" s="47" t="s">
        <v>6340</v>
      </c>
      <c r="L4555" s="47"/>
      <c r="M4555" s="47" t="s">
        <v>45</v>
      </c>
      <c r="N4555" s="47"/>
      <c r="O4555" s="48">
        <v>41466</v>
      </c>
      <c r="P4555" s="50" t="s">
        <v>8079</v>
      </c>
      <c r="Q4555" s="47" t="s">
        <v>47</v>
      </c>
      <c r="R4555" s="47" t="s">
        <v>8087</v>
      </c>
      <c r="S4555" s="13" t="s">
        <v>20</v>
      </c>
    </row>
    <row r="4556" spans="1:19" ht="15" hidden="1" customHeight="1" x14ac:dyDescent="0.25">
      <c r="A4556" s="47">
        <v>689383</v>
      </c>
      <c r="B4556" s="47" t="s">
        <v>6338</v>
      </c>
      <c r="C4556" s="47"/>
      <c r="D4556" s="47"/>
      <c r="E4556" s="47"/>
      <c r="F4556" s="47" t="s">
        <v>8246</v>
      </c>
      <c r="G4556" s="47">
        <v>1532.25</v>
      </c>
      <c r="H4556" s="13"/>
      <c r="I4556" s="47" t="s">
        <v>681</v>
      </c>
      <c r="J4556" s="47">
        <v>24</v>
      </c>
      <c r="K4556" s="47" t="s">
        <v>6344</v>
      </c>
      <c r="L4556" s="47"/>
      <c r="M4556" s="47" t="s">
        <v>45</v>
      </c>
      <c r="N4556" s="47"/>
      <c r="O4556" s="48">
        <v>41466</v>
      </c>
      <c r="P4556" s="50" t="s">
        <v>8079</v>
      </c>
      <c r="Q4556" s="47" t="s">
        <v>47</v>
      </c>
      <c r="R4556" s="47" t="s">
        <v>8087</v>
      </c>
      <c r="S4556" s="13" t="s">
        <v>20</v>
      </c>
    </row>
    <row r="4557" spans="1:19" ht="15" hidden="1" customHeight="1" x14ac:dyDescent="0.25">
      <c r="A4557" s="47">
        <v>689384</v>
      </c>
      <c r="B4557" s="47" t="s">
        <v>6338</v>
      </c>
      <c r="C4557" s="47"/>
      <c r="D4557" s="47"/>
      <c r="E4557" s="47"/>
      <c r="F4557" s="47" t="s">
        <v>8245</v>
      </c>
      <c r="G4557" s="47">
        <v>2064</v>
      </c>
      <c r="H4557" s="13"/>
      <c r="I4557" s="47" t="s">
        <v>205</v>
      </c>
      <c r="J4557" s="47">
        <v>24</v>
      </c>
      <c r="K4557" s="47">
        <v>2</v>
      </c>
      <c r="L4557" s="47"/>
      <c r="M4557" s="47" t="s">
        <v>45</v>
      </c>
      <c r="N4557" s="47"/>
      <c r="O4557" s="48">
        <v>41466</v>
      </c>
      <c r="P4557" s="50" t="s">
        <v>8079</v>
      </c>
      <c r="Q4557" s="47" t="s">
        <v>47</v>
      </c>
      <c r="R4557" s="47" t="s">
        <v>8087</v>
      </c>
      <c r="S4557" s="13" t="s">
        <v>20</v>
      </c>
    </row>
    <row r="4558" spans="1:19" ht="15" hidden="1" customHeight="1" x14ac:dyDescent="0.25">
      <c r="A4558" s="47">
        <v>689385</v>
      </c>
      <c r="B4558" s="47" t="s">
        <v>6338</v>
      </c>
      <c r="C4558" s="47"/>
      <c r="D4558" s="47"/>
      <c r="E4558" s="47"/>
      <c r="F4558" s="47" t="s">
        <v>8244</v>
      </c>
      <c r="G4558" s="47">
        <v>1935.5</v>
      </c>
      <c r="H4558" s="13"/>
      <c r="I4558" s="47" t="s">
        <v>73</v>
      </c>
      <c r="J4558" s="47">
        <v>20</v>
      </c>
      <c r="K4558" s="47">
        <v>2</v>
      </c>
      <c r="L4558" s="47"/>
      <c r="M4558" s="47" t="s">
        <v>45</v>
      </c>
      <c r="N4558" s="47"/>
      <c r="O4558" s="48">
        <v>41466</v>
      </c>
      <c r="P4558" s="50" t="s">
        <v>8079</v>
      </c>
      <c r="Q4558" s="47" t="s">
        <v>47</v>
      </c>
      <c r="R4558" s="47" t="s">
        <v>8087</v>
      </c>
      <c r="S4558" s="13" t="s">
        <v>20</v>
      </c>
    </row>
    <row r="4559" spans="1:19" ht="15" hidden="1" customHeight="1" x14ac:dyDescent="0.25">
      <c r="A4559" s="10">
        <v>646718</v>
      </c>
      <c r="B4559" s="10" t="s">
        <v>64</v>
      </c>
      <c r="C4559" s="10"/>
      <c r="D4559" s="10" t="s">
        <v>8558</v>
      </c>
      <c r="E4559" s="10"/>
      <c r="F4559" s="10" t="s">
        <v>2772</v>
      </c>
      <c r="G4559" s="11">
        <v>3382.5</v>
      </c>
      <c r="H4559" s="13"/>
      <c r="I4559" s="10" t="s">
        <v>453</v>
      </c>
      <c r="J4559" s="10">
        <v>10</v>
      </c>
      <c r="K4559" s="10" t="s">
        <v>2773</v>
      </c>
      <c r="L4559" s="47"/>
      <c r="M4559" s="10" t="s">
        <v>18</v>
      </c>
      <c r="N4559" s="10">
        <v>765970</v>
      </c>
      <c r="O4559" s="12">
        <v>41283</v>
      </c>
      <c r="P4559" s="4" t="s">
        <v>8073</v>
      </c>
      <c r="Q4559" s="10" t="s">
        <v>31</v>
      </c>
      <c r="R4559" s="47" t="s">
        <v>8087</v>
      </c>
      <c r="S4559" s="13" t="s">
        <v>20</v>
      </c>
    </row>
    <row r="4560" spans="1:19" ht="15" hidden="1" customHeight="1" x14ac:dyDescent="0.25">
      <c r="A4560" s="10">
        <v>673401</v>
      </c>
      <c r="B4560" s="10" t="s">
        <v>441</v>
      </c>
      <c r="C4560" s="10"/>
      <c r="D4560" s="10" t="s">
        <v>8558</v>
      </c>
      <c r="E4560" s="10"/>
      <c r="F4560" s="10" t="s">
        <v>5167</v>
      </c>
      <c r="G4560" s="11">
        <v>3464.8</v>
      </c>
      <c r="H4560" s="13"/>
      <c r="I4560" s="10">
        <v>12</v>
      </c>
      <c r="J4560" s="10" t="s">
        <v>5168</v>
      </c>
      <c r="K4560" s="47"/>
      <c r="L4560" s="47"/>
      <c r="M4560" s="10" t="s">
        <v>18</v>
      </c>
      <c r="N4560" s="10">
        <v>820098</v>
      </c>
      <c r="O4560" s="12">
        <v>41390</v>
      </c>
      <c r="P4560" s="4" t="s">
        <v>8076</v>
      </c>
      <c r="Q4560" s="10" t="s">
        <v>103</v>
      </c>
      <c r="R4560" s="47" t="s">
        <v>8087</v>
      </c>
      <c r="S4560" s="13" t="s">
        <v>20</v>
      </c>
    </row>
    <row r="4561" spans="1:19" ht="15" hidden="1" customHeight="1" x14ac:dyDescent="0.25">
      <c r="A4561" s="10">
        <v>631346</v>
      </c>
      <c r="B4561" s="10" t="s">
        <v>64</v>
      </c>
      <c r="C4561" s="10"/>
      <c r="D4561" s="10" t="s">
        <v>8558</v>
      </c>
      <c r="E4561" s="10"/>
      <c r="F4561" s="10" t="s">
        <v>1176</v>
      </c>
      <c r="G4561" s="11">
        <v>3510</v>
      </c>
      <c r="H4561" s="13"/>
      <c r="I4561" s="10" t="s">
        <v>258</v>
      </c>
      <c r="J4561" s="10">
        <v>6.5</v>
      </c>
      <c r="K4561" s="10" t="s">
        <v>259</v>
      </c>
      <c r="L4561" s="47"/>
      <c r="M4561" s="10" t="s">
        <v>18</v>
      </c>
      <c r="N4561" s="10">
        <v>734656</v>
      </c>
      <c r="O4561" s="12">
        <v>41207</v>
      </c>
      <c r="P4561" s="4" t="s">
        <v>8070</v>
      </c>
      <c r="Q4561" s="10" t="s">
        <v>23</v>
      </c>
      <c r="R4561" s="47" t="s">
        <v>8087</v>
      </c>
      <c r="S4561" s="13" t="s">
        <v>20</v>
      </c>
    </row>
    <row r="4562" spans="1:19" ht="15" hidden="1" customHeight="1" x14ac:dyDescent="0.25">
      <c r="A4562" s="10">
        <v>632523</v>
      </c>
      <c r="B4562" s="10" t="s">
        <v>64</v>
      </c>
      <c r="C4562" s="10"/>
      <c r="D4562" s="10" t="s">
        <v>8558</v>
      </c>
      <c r="E4562" s="10"/>
      <c r="F4562" s="10" t="s">
        <v>1176</v>
      </c>
      <c r="G4562" s="11">
        <v>3510</v>
      </c>
      <c r="H4562" s="13"/>
      <c r="I4562" s="10" t="s">
        <v>258</v>
      </c>
      <c r="J4562" s="10">
        <v>6.5</v>
      </c>
      <c r="K4562" s="10" t="s">
        <v>259</v>
      </c>
      <c r="L4562" s="47"/>
      <c r="M4562" s="10" t="s">
        <v>18</v>
      </c>
      <c r="N4562" s="10">
        <v>735580</v>
      </c>
      <c r="O4562" s="12">
        <v>41208</v>
      </c>
      <c r="P4562" s="4" t="s">
        <v>8070</v>
      </c>
      <c r="Q4562" s="10" t="s">
        <v>23</v>
      </c>
      <c r="R4562" s="47" t="s">
        <v>8087</v>
      </c>
      <c r="S4562" s="13" t="s">
        <v>20</v>
      </c>
    </row>
    <row r="4563" spans="1:19" ht="15" hidden="1" customHeight="1" x14ac:dyDescent="0.25">
      <c r="A4563" s="10">
        <v>688748</v>
      </c>
      <c r="B4563" s="10" t="s">
        <v>184</v>
      </c>
      <c r="C4563" s="10"/>
      <c r="D4563" s="10" t="s">
        <v>8558</v>
      </c>
      <c r="E4563" s="10"/>
      <c r="F4563" s="10" t="s">
        <v>185</v>
      </c>
      <c r="G4563" s="11">
        <v>3541.5</v>
      </c>
      <c r="H4563" s="13"/>
      <c r="I4563" s="10">
        <v>30</v>
      </c>
      <c r="J4563" s="10" t="s">
        <v>186</v>
      </c>
      <c r="K4563" s="47"/>
      <c r="L4563" s="47"/>
      <c r="M4563" s="10" t="s">
        <v>18</v>
      </c>
      <c r="N4563" s="10">
        <v>853631</v>
      </c>
      <c r="O4563" s="12">
        <v>41452</v>
      </c>
      <c r="P4563" s="4" t="s">
        <v>8078</v>
      </c>
      <c r="Q4563" s="10" t="s">
        <v>29</v>
      </c>
      <c r="R4563" s="47" t="s">
        <v>8087</v>
      </c>
      <c r="S4563" s="13" t="s">
        <v>20</v>
      </c>
    </row>
    <row r="4564" spans="1:19" ht="15" hidden="1" customHeight="1" x14ac:dyDescent="0.25">
      <c r="A4564" s="10">
        <v>673006</v>
      </c>
      <c r="B4564" s="10" t="s">
        <v>4955</v>
      </c>
      <c r="C4564" s="10"/>
      <c r="D4564" s="10" t="s">
        <v>8558</v>
      </c>
      <c r="E4564" s="10"/>
      <c r="F4564" s="10" t="s">
        <v>5171</v>
      </c>
      <c r="G4564" s="11">
        <v>3550</v>
      </c>
      <c r="H4564" s="13"/>
      <c r="I4564" s="10" t="s">
        <v>3637</v>
      </c>
      <c r="J4564" s="10" t="s">
        <v>5172</v>
      </c>
      <c r="K4564" s="47"/>
      <c r="L4564" s="47"/>
      <c r="M4564" s="10" t="s">
        <v>18</v>
      </c>
      <c r="N4564" s="10">
        <v>820110</v>
      </c>
      <c r="O4564" s="12">
        <v>41390</v>
      </c>
      <c r="P4564" s="4" t="s">
        <v>8076</v>
      </c>
      <c r="Q4564" s="10" t="s">
        <v>2050</v>
      </c>
      <c r="R4564" s="10" t="s">
        <v>8088</v>
      </c>
      <c r="S4564" s="13" t="s">
        <v>20</v>
      </c>
    </row>
    <row r="4565" spans="1:19" ht="15" hidden="1" customHeight="1" x14ac:dyDescent="0.25">
      <c r="A4565" s="47">
        <v>689405</v>
      </c>
      <c r="B4565" s="47" t="s">
        <v>2351</v>
      </c>
      <c r="C4565" s="47"/>
      <c r="D4565" s="47"/>
      <c r="E4565" s="47"/>
      <c r="F4565" s="47" t="s">
        <v>8274</v>
      </c>
      <c r="G4565" s="47">
        <v>0</v>
      </c>
      <c r="H4565" s="13"/>
      <c r="I4565" s="47" t="s">
        <v>380</v>
      </c>
      <c r="J4565" s="47" t="s">
        <v>6420</v>
      </c>
      <c r="K4565" s="47"/>
      <c r="L4565" s="47"/>
      <c r="M4565" s="47" t="s">
        <v>45</v>
      </c>
      <c r="N4565" s="47"/>
      <c r="O4565" s="48">
        <v>41467</v>
      </c>
      <c r="P4565" s="50" t="s">
        <v>8079</v>
      </c>
      <c r="Q4565" s="47" t="s">
        <v>29</v>
      </c>
      <c r="R4565" s="47" t="s">
        <v>8088</v>
      </c>
      <c r="S4565" s="13" t="s">
        <v>20</v>
      </c>
    </row>
    <row r="4566" spans="1:19" ht="15" hidden="1" customHeight="1" x14ac:dyDescent="0.25">
      <c r="A4566" s="47">
        <v>689408</v>
      </c>
      <c r="B4566" s="47" t="s">
        <v>2351</v>
      </c>
      <c r="C4566" s="47"/>
      <c r="D4566" s="47"/>
      <c r="E4566" s="47"/>
      <c r="F4566" s="47" t="s">
        <v>8275</v>
      </c>
      <c r="G4566" s="47">
        <v>0</v>
      </c>
      <c r="H4566" s="13"/>
      <c r="I4566" s="47" t="s">
        <v>108</v>
      </c>
      <c r="J4566" s="47" t="s">
        <v>6422</v>
      </c>
      <c r="K4566" s="47"/>
      <c r="L4566" s="47"/>
      <c r="M4566" s="47" t="s">
        <v>45</v>
      </c>
      <c r="N4566" s="47"/>
      <c r="O4566" s="48">
        <v>41467</v>
      </c>
      <c r="P4566" s="50" t="s">
        <v>8079</v>
      </c>
      <c r="Q4566" s="47" t="s">
        <v>29</v>
      </c>
      <c r="R4566" s="47" t="s">
        <v>8088</v>
      </c>
      <c r="S4566" s="13" t="s">
        <v>20</v>
      </c>
    </row>
    <row r="4567" spans="1:19" s="10" customFormat="1" ht="15" hidden="1" customHeight="1" x14ac:dyDescent="0.25">
      <c r="A4567" s="10">
        <v>688744</v>
      </c>
      <c r="B4567" s="10" t="s">
        <v>5108</v>
      </c>
      <c r="C4567" s="76" t="s">
        <v>8327</v>
      </c>
      <c r="D4567" s="76"/>
      <c r="E4567" s="76"/>
      <c r="F4567" s="10" t="s">
        <v>6459</v>
      </c>
      <c r="G4567" s="11">
        <v>3465</v>
      </c>
      <c r="I4567" s="10">
        <v>12</v>
      </c>
      <c r="J4567" s="10">
        <v>0</v>
      </c>
      <c r="K4567" s="10">
        <v>16</v>
      </c>
      <c r="L4567" s="10">
        <v>1.5</v>
      </c>
      <c r="M4567" s="10" t="s">
        <v>18</v>
      </c>
      <c r="N4567" s="10">
        <v>854080</v>
      </c>
      <c r="O4567" s="12">
        <v>41453</v>
      </c>
      <c r="P4567" s="4" t="s">
        <v>8078</v>
      </c>
      <c r="Q4567" s="10" t="s">
        <v>19</v>
      </c>
      <c r="R4567" s="10" t="s">
        <v>8087</v>
      </c>
      <c r="S4567" s="10" t="s">
        <v>26</v>
      </c>
    </row>
    <row r="4568" spans="1:19" ht="15" hidden="1" customHeight="1" x14ac:dyDescent="0.25">
      <c r="A4568" s="47">
        <v>689468</v>
      </c>
      <c r="B4568" s="47" t="s">
        <v>6424</v>
      </c>
      <c r="C4568" s="47"/>
      <c r="D4568" s="47"/>
      <c r="E4568" s="47"/>
      <c r="F4568" s="47" t="s">
        <v>8276</v>
      </c>
      <c r="G4568" s="47">
        <v>1139.5</v>
      </c>
      <c r="H4568" s="13"/>
      <c r="I4568" s="47" t="s">
        <v>380</v>
      </c>
      <c r="J4568" s="47">
        <v>5</v>
      </c>
      <c r="K4568" s="47" t="s">
        <v>6426</v>
      </c>
      <c r="L4568" s="47"/>
      <c r="M4568" s="47" t="s">
        <v>45</v>
      </c>
      <c r="N4568" s="47"/>
      <c r="O4568" s="48">
        <v>41467</v>
      </c>
      <c r="P4568" s="50" t="s">
        <v>8079</v>
      </c>
      <c r="Q4568" s="47" t="s">
        <v>25</v>
      </c>
      <c r="R4568" s="47" t="s">
        <v>8088</v>
      </c>
      <c r="S4568" s="13" t="s">
        <v>20</v>
      </c>
    </row>
    <row r="4569" spans="1:19" ht="15" hidden="1" customHeight="1" x14ac:dyDescent="0.25">
      <c r="A4569" s="47">
        <v>689469</v>
      </c>
      <c r="B4569" s="47" t="s">
        <v>6424</v>
      </c>
      <c r="C4569" s="47"/>
      <c r="D4569" s="47"/>
      <c r="E4569" s="47"/>
      <c r="F4569" s="47" t="s">
        <v>8277</v>
      </c>
      <c r="G4569" s="47">
        <v>1263</v>
      </c>
      <c r="H4569" s="13"/>
      <c r="I4569" s="47" t="s">
        <v>99</v>
      </c>
      <c r="J4569" s="47">
        <v>7</v>
      </c>
      <c r="K4569" s="47" t="s">
        <v>1502</v>
      </c>
      <c r="L4569" s="47"/>
      <c r="M4569" s="47" t="s">
        <v>45</v>
      </c>
      <c r="N4569" s="47"/>
      <c r="O4569" s="48">
        <v>41467</v>
      </c>
      <c r="P4569" s="50" t="s">
        <v>8079</v>
      </c>
      <c r="Q4569" s="47" t="s">
        <v>25</v>
      </c>
      <c r="R4569" s="47" t="s">
        <v>8088</v>
      </c>
      <c r="S4569" s="13" t="s">
        <v>20</v>
      </c>
    </row>
    <row r="4570" spans="1:19" ht="15" hidden="1" customHeight="1" x14ac:dyDescent="0.25">
      <c r="A4570" s="47">
        <v>689471</v>
      </c>
      <c r="B4570" s="47" t="s">
        <v>6424</v>
      </c>
      <c r="C4570" s="47"/>
      <c r="D4570" s="47"/>
      <c r="E4570" s="47"/>
      <c r="F4570" s="47" t="s">
        <v>8278</v>
      </c>
      <c r="G4570" s="47">
        <v>1487</v>
      </c>
      <c r="H4570" s="13"/>
      <c r="I4570" s="47" t="s">
        <v>143</v>
      </c>
      <c r="J4570" s="47">
        <v>10</v>
      </c>
      <c r="K4570" s="47" t="s">
        <v>6429</v>
      </c>
      <c r="L4570" s="47"/>
      <c r="M4570" s="47" t="s">
        <v>45</v>
      </c>
      <c r="N4570" s="47"/>
      <c r="O4570" s="48">
        <v>41467</v>
      </c>
      <c r="P4570" s="50" t="s">
        <v>8079</v>
      </c>
      <c r="Q4570" s="47" t="s">
        <v>25</v>
      </c>
      <c r="R4570" s="47" t="s">
        <v>8088</v>
      </c>
      <c r="S4570" s="13" t="s">
        <v>20</v>
      </c>
    </row>
    <row r="4571" spans="1:19" s="10" customFormat="1" ht="15" hidden="1" customHeight="1" x14ac:dyDescent="0.25">
      <c r="A4571" s="10">
        <v>654472</v>
      </c>
      <c r="B4571" s="10" t="s">
        <v>3832</v>
      </c>
      <c r="C4571" s="76" t="s">
        <v>8327</v>
      </c>
      <c r="D4571" s="76"/>
      <c r="E4571" s="76"/>
      <c r="F4571" s="10" t="s">
        <v>3833</v>
      </c>
      <c r="G4571" s="11">
        <v>3025.4</v>
      </c>
      <c r="I4571" s="10">
        <v>12</v>
      </c>
      <c r="J4571" s="10">
        <v>0</v>
      </c>
      <c r="K4571" s="10">
        <v>18</v>
      </c>
      <c r="L4571" s="10">
        <v>1</v>
      </c>
      <c r="M4571" s="10" t="s">
        <v>45</v>
      </c>
      <c r="O4571" s="12">
        <v>41327</v>
      </c>
      <c r="P4571" s="4" t="s">
        <v>8074</v>
      </c>
      <c r="Q4571" s="10" t="s">
        <v>987</v>
      </c>
      <c r="R4571" s="10" t="s">
        <v>8088</v>
      </c>
      <c r="S4571" s="10" t="s">
        <v>26</v>
      </c>
    </row>
    <row r="4572" spans="1:19" s="10" customFormat="1" ht="15" hidden="1" customHeight="1" x14ac:dyDescent="0.25">
      <c r="A4572" s="10">
        <v>667596</v>
      </c>
      <c r="B4572" s="10" t="s">
        <v>41</v>
      </c>
      <c r="C4572" s="76" t="s">
        <v>8514</v>
      </c>
      <c r="D4572" s="76"/>
      <c r="E4572" s="76"/>
      <c r="F4572" s="10" t="s">
        <v>4912</v>
      </c>
      <c r="G4572" s="11">
        <v>2406</v>
      </c>
      <c r="I4572" s="10">
        <v>12</v>
      </c>
      <c r="J4572" s="10">
        <v>0</v>
      </c>
      <c r="K4572" s="10">
        <v>18</v>
      </c>
      <c r="L4572" s="10">
        <v>1</v>
      </c>
      <c r="M4572" s="10" t="s">
        <v>45</v>
      </c>
      <c r="O4572" s="12">
        <v>41381</v>
      </c>
      <c r="P4572" s="4" t="s">
        <v>8076</v>
      </c>
      <c r="Q4572" s="10" t="s">
        <v>47</v>
      </c>
      <c r="R4572" s="10" t="s">
        <v>8088</v>
      </c>
      <c r="S4572" s="10" t="s">
        <v>26</v>
      </c>
    </row>
    <row r="4573" spans="1:19" s="10" customFormat="1" ht="15" hidden="1" customHeight="1" x14ac:dyDescent="0.25">
      <c r="A4573" s="10">
        <v>667635</v>
      </c>
      <c r="B4573" s="10" t="s">
        <v>41</v>
      </c>
      <c r="C4573" s="76" t="s">
        <v>8514</v>
      </c>
      <c r="D4573" s="76"/>
      <c r="E4573" s="76"/>
      <c r="F4573" s="10" t="s">
        <v>4912</v>
      </c>
      <c r="G4573" s="11">
        <v>2476</v>
      </c>
      <c r="I4573" s="10">
        <v>12</v>
      </c>
      <c r="J4573" s="10">
        <v>0</v>
      </c>
      <c r="K4573" s="10">
        <v>18</v>
      </c>
      <c r="L4573" s="10">
        <v>1</v>
      </c>
      <c r="M4573" s="10" t="s">
        <v>45</v>
      </c>
      <c r="O4573" s="12">
        <v>41381</v>
      </c>
      <c r="P4573" s="4" t="s">
        <v>8076</v>
      </c>
      <c r="Q4573" s="10" t="s">
        <v>3717</v>
      </c>
      <c r="R4573" s="10" t="s">
        <v>8088</v>
      </c>
      <c r="S4573" s="10" t="s">
        <v>26</v>
      </c>
    </row>
    <row r="4574" spans="1:19" s="10" customFormat="1" ht="15" hidden="1" customHeight="1" x14ac:dyDescent="0.25">
      <c r="A4574" s="10">
        <v>669337</v>
      </c>
      <c r="B4574" s="10" t="s">
        <v>41</v>
      </c>
      <c r="C4574" s="76" t="s">
        <v>8514</v>
      </c>
      <c r="D4574" s="76"/>
      <c r="E4574" s="76"/>
      <c r="F4574" s="10" t="s">
        <v>4912</v>
      </c>
      <c r="G4574" s="11">
        <v>1294</v>
      </c>
      <c r="I4574" s="10">
        <v>12</v>
      </c>
      <c r="J4574" s="10">
        <v>0</v>
      </c>
      <c r="K4574" s="10">
        <v>18</v>
      </c>
      <c r="L4574" s="10">
        <v>1</v>
      </c>
      <c r="M4574" s="10" t="s">
        <v>45</v>
      </c>
      <c r="O4574" s="12">
        <v>41388</v>
      </c>
      <c r="P4574" s="4" t="s">
        <v>8076</v>
      </c>
      <c r="Q4574" s="10" t="s">
        <v>23</v>
      </c>
      <c r="R4574" s="10" t="s">
        <v>8088</v>
      </c>
      <c r="S4574" s="10" t="s">
        <v>26</v>
      </c>
    </row>
    <row r="4575" spans="1:19" ht="15" hidden="1" customHeight="1" x14ac:dyDescent="0.25">
      <c r="A4575" s="47">
        <v>689529</v>
      </c>
      <c r="B4575" s="47" t="s">
        <v>4114</v>
      </c>
      <c r="C4575" s="47"/>
      <c r="D4575" s="47"/>
      <c r="E4575" s="47"/>
      <c r="F4575" s="47" t="s">
        <v>6715</v>
      </c>
      <c r="G4575" s="47">
        <v>2352.35</v>
      </c>
      <c r="H4575" s="13"/>
      <c r="I4575" s="47" t="s">
        <v>108</v>
      </c>
      <c r="J4575" s="47">
        <v>8</v>
      </c>
      <c r="K4575" s="47" t="s">
        <v>6436</v>
      </c>
      <c r="L4575" s="47"/>
      <c r="M4575" s="47" t="s">
        <v>45</v>
      </c>
      <c r="N4575" s="47"/>
      <c r="O4575" s="48">
        <v>41467</v>
      </c>
      <c r="P4575" s="50" t="s">
        <v>8079</v>
      </c>
      <c r="Q4575" s="47" t="s">
        <v>25</v>
      </c>
      <c r="R4575" s="47" t="s">
        <v>8088</v>
      </c>
      <c r="S4575" s="13" t="s">
        <v>20</v>
      </c>
    </row>
    <row r="4576" spans="1:19" ht="15" hidden="1" customHeight="1" x14ac:dyDescent="0.25">
      <c r="A4576" s="47">
        <v>689558</v>
      </c>
      <c r="B4576" s="47" t="s">
        <v>838</v>
      </c>
      <c r="C4576" s="47"/>
      <c r="D4576" s="47"/>
      <c r="E4576" s="47"/>
      <c r="F4576" s="47" t="s">
        <v>8279</v>
      </c>
      <c r="G4576" s="47">
        <v>2808.75</v>
      </c>
      <c r="H4576" s="13"/>
      <c r="I4576" s="47">
        <v>10</v>
      </c>
      <c r="J4576" s="47" t="s">
        <v>6438</v>
      </c>
      <c r="K4576" s="47"/>
      <c r="L4576" s="47"/>
      <c r="M4576" s="47" t="s">
        <v>45</v>
      </c>
      <c r="N4576" s="47"/>
      <c r="O4576" s="48">
        <v>41467</v>
      </c>
      <c r="P4576" s="50" t="s">
        <v>8079</v>
      </c>
      <c r="Q4576" s="47" t="s">
        <v>71</v>
      </c>
      <c r="R4576" s="47" t="s">
        <v>8088</v>
      </c>
      <c r="S4576" s="13" t="s">
        <v>20</v>
      </c>
    </row>
    <row r="4577" spans="1:19" ht="15" hidden="1" customHeight="1" x14ac:dyDescent="0.25">
      <c r="A4577" s="47">
        <v>689561</v>
      </c>
      <c r="B4577" s="47" t="s">
        <v>838</v>
      </c>
      <c r="C4577" s="47"/>
      <c r="D4577" s="47"/>
      <c r="E4577" s="47"/>
      <c r="F4577" s="47" t="s">
        <v>8280</v>
      </c>
      <c r="G4577" s="47">
        <v>3323.75</v>
      </c>
      <c r="H4577" s="13"/>
      <c r="I4577" s="47">
        <v>11</v>
      </c>
      <c r="J4577" s="47" t="s">
        <v>6440</v>
      </c>
      <c r="K4577" s="47"/>
      <c r="L4577" s="47"/>
      <c r="M4577" s="47" t="s">
        <v>45</v>
      </c>
      <c r="N4577" s="47"/>
      <c r="O4577" s="48">
        <v>41467</v>
      </c>
      <c r="P4577" s="50" t="s">
        <v>8079</v>
      </c>
      <c r="Q4577" s="47" t="s">
        <v>71</v>
      </c>
      <c r="R4577" s="47" t="s">
        <v>8088</v>
      </c>
      <c r="S4577" s="13" t="s">
        <v>20</v>
      </c>
    </row>
    <row r="4578" spans="1:19" s="10" customFormat="1" ht="15" hidden="1" customHeight="1" x14ac:dyDescent="0.25">
      <c r="A4578" s="10">
        <v>669596</v>
      </c>
      <c r="B4578" s="10" t="s">
        <v>41</v>
      </c>
      <c r="C4578" s="76" t="s">
        <v>8514</v>
      </c>
      <c r="D4578" s="76"/>
      <c r="E4578" s="76"/>
      <c r="F4578" s="10" t="s">
        <v>4912</v>
      </c>
      <c r="G4578" s="11">
        <v>1363</v>
      </c>
      <c r="I4578" s="10">
        <v>12</v>
      </c>
      <c r="J4578" s="10">
        <v>0</v>
      </c>
      <c r="K4578" s="10">
        <v>18</v>
      </c>
      <c r="L4578" s="10">
        <v>1</v>
      </c>
      <c r="M4578" s="10" t="s">
        <v>45</v>
      </c>
      <c r="O4578" s="12">
        <v>41389</v>
      </c>
      <c r="P4578" s="4" t="s">
        <v>8076</v>
      </c>
      <c r="Q4578" s="10" t="s">
        <v>23</v>
      </c>
      <c r="R4578" s="10" t="s">
        <v>8087</v>
      </c>
      <c r="S4578" s="10" t="s">
        <v>26</v>
      </c>
    </row>
    <row r="4579" spans="1:19" s="10" customFormat="1" ht="15" hidden="1" customHeight="1" x14ac:dyDescent="0.25">
      <c r="A4579" s="10">
        <v>669039</v>
      </c>
      <c r="B4579" s="10" t="s">
        <v>438</v>
      </c>
      <c r="C4579" s="76" t="s">
        <v>8327</v>
      </c>
      <c r="D4579" s="76"/>
      <c r="E4579" s="76"/>
      <c r="F4579" s="10" t="s">
        <v>439</v>
      </c>
      <c r="G4579" s="11">
        <v>2128.8000000000002</v>
      </c>
      <c r="I4579" s="10">
        <v>12</v>
      </c>
      <c r="J4579" s="10">
        <v>0</v>
      </c>
      <c r="K4579" s="10">
        <v>18</v>
      </c>
      <c r="L4579" s="10">
        <v>1.5</v>
      </c>
      <c r="M4579" s="10" t="s">
        <v>18</v>
      </c>
      <c r="N4579" s="10">
        <v>810384</v>
      </c>
      <c r="O4579" s="12">
        <v>41373</v>
      </c>
      <c r="P4579" s="4" t="s">
        <v>8076</v>
      </c>
      <c r="Q4579" s="10" t="s">
        <v>23</v>
      </c>
      <c r="R4579" s="10" t="s">
        <v>8087</v>
      </c>
      <c r="S4579" s="10" t="s">
        <v>26</v>
      </c>
    </row>
    <row r="4580" spans="1:19" s="10" customFormat="1" ht="15" hidden="1" customHeight="1" x14ac:dyDescent="0.25">
      <c r="A4580" s="10">
        <v>700905</v>
      </c>
      <c r="B4580" s="10" t="s">
        <v>438</v>
      </c>
      <c r="C4580" s="76" t="s">
        <v>8327</v>
      </c>
      <c r="D4580" s="76"/>
      <c r="E4580" s="76"/>
      <c r="F4580" s="10" t="s">
        <v>7538</v>
      </c>
      <c r="G4580" s="10">
        <v>2211.1999999999998</v>
      </c>
      <c r="I4580" s="10">
        <v>12</v>
      </c>
      <c r="J4580" s="10">
        <v>0</v>
      </c>
      <c r="K4580" s="10">
        <v>18</v>
      </c>
      <c r="L4580" s="10">
        <v>1.5</v>
      </c>
      <c r="M4580" s="10" t="s">
        <v>18</v>
      </c>
      <c r="N4580" s="10">
        <v>882452</v>
      </c>
      <c r="O4580" s="12">
        <v>41508</v>
      </c>
      <c r="P4580" s="4" t="s">
        <v>8080</v>
      </c>
      <c r="Q4580" s="10" t="s">
        <v>49</v>
      </c>
      <c r="R4580" s="10" t="s">
        <v>8087</v>
      </c>
      <c r="S4580" s="10" t="s">
        <v>26</v>
      </c>
    </row>
    <row r="4581" spans="1:19" s="10" customFormat="1" ht="15" hidden="1" customHeight="1" x14ac:dyDescent="0.25">
      <c r="A4581" s="10">
        <v>638887</v>
      </c>
      <c r="B4581" s="10" t="s">
        <v>215</v>
      </c>
      <c r="C4581" s="76" t="s">
        <v>8327</v>
      </c>
      <c r="D4581" s="76"/>
      <c r="E4581" s="76"/>
      <c r="F4581" s="10" t="s">
        <v>2283</v>
      </c>
      <c r="G4581" s="11">
        <v>1368.73</v>
      </c>
      <c r="I4581" s="10">
        <v>14</v>
      </c>
      <c r="J4581" s="10">
        <v>0</v>
      </c>
      <c r="K4581" s="10">
        <v>22</v>
      </c>
      <c r="L4581" s="10">
        <v>2</v>
      </c>
      <c r="M4581" s="10" t="s">
        <v>45</v>
      </c>
      <c r="O4581" s="12">
        <v>41257</v>
      </c>
      <c r="P4581" s="4" t="s">
        <v>8072</v>
      </c>
      <c r="Q4581" s="10" t="s">
        <v>49</v>
      </c>
      <c r="R4581" s="10" t="s">
        <v>8087</v>
      </c>
      <c r="S4581" s="10" t="s">
        <v>26</v>
      </c>
    </row>
    <row r="4582" spans="1:19" s="10" customFormat="1" ht="15" hidden="1" customHeight="1" x14ac:dyDescent="0.25">
      <c r="A4582" s="10">
        <v>649801</v>
      </c>
      <c r="B4582" s="10" t="s">
        <v>215</v>
      </c>
      <c r="C4582" s="76" t="s">
        <v>8327</v>
      </c>
      <c r="D4582" s="76"/>
      <c r="E4582" s="76"/>
      <c r="F4582" s="10" t="s">
        <v>2283</v>
      </c>
      <c r="G4582" s="11">
        <v>1397.35</v>
      </c>
      <c r="I4582" s="10">
        <v>14</v>
      </c>
      <c r="J4582" s="10">
        <v>0</v>
      </c>
      <c r="K4582" s="10">
        <v>22</v>
      </c>
      <c r="L4582" s="10">
        <v>2</v>
      </c>
      <c r="M4582" s="10" t="s">
        <v>45</v>
      </c>
      <c r="O4582" s="12">
        <v>41311</v>
      </c>
      <c r="P4582" s="4" t="s">
        <v>8074</v>
      </c>
      <c r="Q4582" s="10" t="s">
        <v>31</v>
      </c>
      <c r="R4582" s="10" t="s">
        <v>8087</v>
      </c>
      <c r="S4582" s="10" t="s">
        <v>26</v>
      </c>
    </row>
    <row r="4583" spans="1:19" ht="15" hidden="1" customHeight="1" x14ac:dyDescent="0.25">
      <c r="A4583" s="10">
        <v>676139</v>
      </c>
      <c r="B4583" s="10" t="s">
        <v>646</v>
      </c>
      <c r="C4583" s="10"/>
      <c r="D4583" s="10"/>
      <c r="E4583" s="10"/>
      <c r="F4583" s="10" t="s">
        <v>5567</v>
      </c>
      <c r="G4583" s="11">
        <v>815</v>
      </c>
      <c r="H4583" s="47"/>
      <c r="I4583" s="10">
        <v>4</v>
      </c>
      <c r="J4583" s="47"/>
      <c r="K4583" s="10">
        <v>6</v>
      </c>
      <c r="L4583" s="10">
        <v>1.25</v>
      </c>
      <c r="M4583" s="10" t="s">
        <v>45</v>
      </c>
      <c r="N4583" s="10"/>
      <c r="O4583" s="12">
        <v>41415</v>
      </c>
      <c r="P4583" s="4" t="s">
        <v>8077</v>
      </c>
      <c r="Q4583" s="10" t="s">
        <v>95</v>
      </c>
      <c r="R4583" s="10" t="s">
        <v>8088</v>
      </c>
      <c r="S4583" s="13" t="s">
        <v>20</v>
      </c>
    </row>
    <row r="4584" spans="1:19" s="10" customFormat="1" ht="15" hidden="1" customHeight="1" x14ac:dyDescent="0.25">
      <c r="A4584" s="10">
        <v>655219</v>
      </c>
      <c r="B4584" s="10" t="s">
        <v>215</v>
      </c>
      <c r="C4584" s="76" t="s">
        <v>8327</v>
      </c>
      <c r="D4584" s="76"/>
      <c r="E4584" s="76"/>
      <c r="F4584" s="10" t="s">
        <v>2283</v>
      </c>
      <c r="G4584" s="11">
        <v>1402.12</v>
      </c>
      <c r="I4584" s="10">
        <v>14</v>
      </c>
      <c r="J4584" s="10">
        <v>0</v>
      </c>
      <c r="K4584" s="10">
        <v>22</v>
      </c>
      <c r="L4584" s="10">
        <v>2</v>
      </c>
      <c r="M4584" s="10" t="s">
        <v>45</v>
      </c>
      <c r="O4584" s="12">
        <v>41331</v>
      </c>
      <c r="P4584" s="4" t="s">
        <v>8074</v>
      </c>
      <c r="Q4584" s="10" t="s">
        <v>58</v>
      </c>
      <c r="R4584" s="10" t="s">
        <v>8087</v>
      </c>
      <c r="S4584" s="10" t="s">
        <v>26</v>
      </c>
    </row>
    <row r="4585" spans="1:19" s="10" customFormat="1" ht="15" hidden="1" customHeight="1" x14ac:dyDescent="0.25">
      <c r="A4585" s="10">
        <v>679915</v>
      </c>
      <c r="B4585" s="10" t="s">
        <v>215</v>
      </c>
      <c r="C4585" s="76" t="s">
        <v>8327</v>
      </c>
      <c r="D4585" s="76"/>
      <c r="E4585" s="76"/>
      <c r="F4585" s="10" t="s">
        <v>2283</v>
      </c>
      <c r="G4585" s="11">
        <v>1383.83</v>
      </c>
      <c r="I4585" s="10">
        <v>14</v>
      </c>
      <c r="J4585" s="10">
        <v>0</v>
      </c>
      <c r="K4585" s="10">
        <v>22</v>
      </c>
      <c r="L4585" s="10">
        <v>2</v>
      </c>
      <c r="M4585" s="10" t="s">
        <v>45</v>
      </c>
      <c r="O4585" s="12">
        <v>41429</v>
      </c>
      <c r="P4585" s="4" t="s">
        <v>8078</v>
      </c>
      <c r="Q4585" s="10" t="s">
        <v>25</v>
      </c>
      <c r="R4585" s="10" t="s">
        <v>8087</v>
      </c>
      <c r="S4585" s="10" t="s">
        <v>26</v>
      </c>
    </row>
    <row r="4586" spans="1:19" s="10" customFormat="1" ht="15" hidden="1" customHeight="1" x14ac:dyDescent="0.25">
      <c r="A4586" s="10">
        <v>694342</v>
      </c>
      <c r="B4586" s="10" t="s">
        <v>215</v>
      </c>
      <c r="C4586" s="76" t="s">
        <v>8327</v>
      </c>
      <c r="D4586" s="76"/>
      <c r="E4586" s="76"/>
      <c r="F4586" s="10" t="s">
        <v>6820</v>
      </c>
      <c r="G4586" s="10">
        <v>1416.43</v>
      </c>
      <c r="I4586" s="10">
        <v>14</v>
      </c>
      <c r="J4586" s="10">
        <v>0</v>
      </c>
      <c r="K4586" s="10">
        <v>22</v>
      </c>
      <c r="L4586" s="10">
        <v>2</v>
      </c>
      <c r="M4586" s="10" t="s">
        <v>45</v>
      </c>
      <c r="O4586" s="12">
        <v>41492</v>
      </c>
      <c r="P4586" s="4" t="s">
        <v>8080</v>
      </c>
      <c r="Q4586" s="10" t="s">
        <v>5898</v>
      </c>
      <c r="R4586" s="10" t="s">
        <v>8087</v>
      </c>
      <c r="S4586" s="10" t="s">
        <v>26</v>
      </c>
    </row>
    <row r="4587" spans="1:19" s="10" customFormat="1" ht="15" hidden="1" customHeight="1" x14ac:dyDescent="0.25">
      <c r="A4587" s="10">
        <v>641357</v>
      </c>
      <c r="B4587" s="10" t="s">
        <v>193</v>
      </c>
      <c r="C4587" s="76" t="s">
        <v>8327</v>
      </c>
      <c r="D4587" s="76"/>
      <c r="E4587" s="76"/>
      <c r="F4587" s="10" t="s">
        <v>341</v>
      </c>
      <c r="G4587" s="11">
        <v>617.21</v>
      </c>
      <c r="I4587" s="10">
        <v>14</v>
      </c>
      <c r="J4587" s="10">
        <v>0</v>
      </c>
      <c r="K4587" s="10">
        <v>32</v>
      </c>
      <c r="L4587" s="10">
        <v>1.5</v>
      </c>
      <c r="M4587" s="10" t="s">
        <v>45</v>
      </c>
      <c r="O4587" s="12">
        <v>41269</v>
      </c>
      <c r="P4587" s="4" t="s">
        <v>8072</v>
      </c>
      <c r="Q4587" s="10" t="s">
        <v>29</v>
      </c>
      <c r="R4587" s="10" t="s">
        <v>8087</v>
      </c>
      <c r="S4587" s="10" t="s">
        <v>26</v>
      </c>
    </row>
    <row r="4588" spans="1:19" s="10" customFormat="1" ht="15" hidden="1" customHeight="1" x14ac:dyDescent="0.25">
      <c r="A4588" s="10">
        <v>657592</v>
      </c>
      <c r="B4588" s="10" t="s">
        <v>193</v>
      </c>
      <c r="C4588" s="76" t="s">
        <v>8327</v>
      </c>
      <c r="D4588" s="76"/>
      <c r="E4588" s="76"/>
      <c r="F4588" s="10" t="s">
        <v>341</v>
      </c>
      <c r="G4588" s="11">
        <v>635.49</v>
      </c>
      <c r="I4588" s="10">
        <v>14</v>
      </c>
      <c r="J4588" s="10">
        <v>0</v>
      </c>
      <c r="K4588" s="10">
        <v>32</v>
      </c>
      <c r="L4588" s="10">
        <v>1.5</v>
      </c>
      <c r="M4588" s="10" t="s">
        <v>45</v>
      </c>
      <c r="O4588" s="12">
        <v>41340</v>
      </c>
      <c r="P4588" s="4" t="s">
        <v>8075</v>
      </c>
      <c r="Q4588" s="10" t="s">
        <v>29</v>
      </c>
      <c r="R4588" s="10" t="s">
        <v>8087</v>
      </c>
      <c r="S4588" s="10" t="s">
        <v>26</v>
      </c>
    </row>
    <row r="4589" spans="1:19" s="10" customFormat="1" ht="15" hidden="1" customHeight="1" x14ac:dyDescent="0.25">
      <c r="A4589" s="10">
        <v>672922</v>
      </c>
      <c r="B4589" s="10" t="s">
        <v>193</v>
      </c>
      <c r="C4589" s="76" t="s">
        <v>8327</v>
      </c>
      <c r="D4589" s="76"/>
      <c r="E4589" s="76"/>
      <c r="F4589" s="10" t="s">
        <v>341</v>
      </c>
      <c r="G4589" s="11">
        <v>644.23</v>
      </c>
      <c r="I4589" s="10">
        <v>14</v>
      </c>
      <c r="J4589" s="10">
        <v>0</v>
      </c>
      <c r="K4589" s="10">
        <v>32</v>
      </c>
      <c r="L4589" s="10">
        <v>1.5</v>
      </c>
      <c r="M4589" s="10" t="s">
        <v>18</v>
      </c>
      <c r="N4589" s="10">
        <v>817689</v>
      </c>
      <c r="O4589" s="12">
        <v>41387</v>
      </c>
      <c r="P4589" s="4" t="s">
        <v>8076</v>
      </c>
      <c r="Q4589" s="10" t="s">
        <v>42</v>
      </c>
      <c r="R4589" s="10" t="s">
        <v>8087</v>
      </c>
      <c r="S4589" s="10" t="s">
        <v>26</v>
      </c>
    </row>
    <row r="4590" spans="1:19" s="10" customFormat="1" ht="15" hidden="1" customHeight="1" x14ac:dyDescent="0.25">
      <c r="A4590" s="10">
        <v>684449</v>
      </c>
      <c r="B4590" s="10" t="s">
        <v>193</v>
      </c>
      <c r="C4590" s="76" t="s">
        <v>8327</v>
      </c>
      <c r="D4590" s="76"/>
      <c r="E4590" s="76"/>
      <c r="F4590" s="10" t="s">
        <v>341</v>
      </c>
      <c r="G4590" s="11">
        <v>639.4</v>
      </c>
      <c r="I4590" s="10">
        <v>14</v>
      </c>
      <c r="J4590" s="10">
        <v>0</v>
      </c>
      <c r="K4590" s="10">
        <v>32</v>
      </c>
      <c r="L4590" s="10">
        <v>1.5</v>
      </c>
      <c r="M4590" s="10" t="s">
        <v>45</v>
      </c>
      <c r="O4590" s="12">
        <v>41449</v>
      </c>
      <c r="P4590" s="4" t="s">
        <v>8078</v>
      </c>
      <c r="Q4590" s="10" t="s">
        <v>29</v>
      </c>
      <c r="R4590" s="10" t="s">
        <v>8087</v>
      </c>
      <c r="S4590" s="10" t="s">
        <v>26</v>
      </c>
    </row>
    <row r="4591" spans="1:19" s="10" customFormat="1" ht="15" hidden="1" customHeight="1" x14ac:dyDescent="0.25">
      <c r="A4591" s="10">
        <v>705711</v>
      </c>
      <c r="B4591" s="10" t="s">
        <v>193</v>
      </c>
      <c r="C4591" s="76" t="s">
        <v>8327</v>
      </c>
      <c r="D4591" s="76"/>
      <c r="E4591" s="76"/>
      <c r="F4591" s="10" t="s">
        <v>7915</v>
      </c>
      <c r="G4591" s="10">
        <v>646.53</v>
      </c>
      <c r="I4591" s="10">
        <v>14</v>
      </c>
      <c r="J4591" s="10">
        <v>0</v>
      </c>
      <c r="K4591" s="10">
        <v>32</v>
      </c>
      <c r="L4591" s="10">
        <v>1.5</v>
      </c>
      <c r="M4591" s="10" t="s">
        <v>18</v>
      </c>
      <c r="N4591" s="10">
        <v>891609</v>
      </c>
      <c r="O4591" s="12">
        <v>41527</v>
      </c>
      <c r="P4591" s="4" t="s">
        <v>8081</v>
      </c>
      <c r="Q4591" s="10" t="s">
        <v>3717</v>
      </c>
      <c r="R4591" s="10" t="s">
        <v>8087</v>
      </c>
      <c r="S4591" s="10" t="s">
        <v>26</v>
      </c>
    </row>
    <row r="4592" spans="1:19" s="10" customFormat="1" ht="15" hidden="1" customHeight="1" x14ac:dyDescent="0.25">
      <c r="A4592" s="10">
        <v>706271</v>
      </c>
      <c r="B4592" s="10" t="s">
        <v>193</v>
      </c>
      <c r="C4592" s="76" t="s">
        <v>8327</v>
      </c>
      <c r="D4592" s="76"/>
      <c r="E4592" s="76"/>
      <c r="F4592" s="10" t="s">
        <v>7915</v>
      </c>
      <c r="G4592" s="10">
        <v>660.68</v>
      </c>
      <c r="I4592" s="10">
        <v>14</v>
      </c>
      <c r="J4592" s="10">
        <v>0</v>
      </c>
      <c r="K4592" s="10">
        <v>32</v>
      </c>
      <c r="L4592" s="10">
        <v>1.5</v>
      </c>
      <c r="M4592" s="10" t="s">
        <v>45</v>
      </c>
      <c r="O4592" s="12">
        <v>41543</v>
      </c>
      <c r="P4592" s="4" t="s">
        <v>8081</v>
      </c>
      <c r="Q4592" s="10" t="s">
        <v>29</v>
      </c>
      <c r="R4592" s="10" t="s">
        <v>8087</v>
      </c>
      <c r="S4592" s="10" t="s">
        <v>26</v>
      </c>
    </row>
    <row r="4593" spans="1:19" s="10" customFormat="1" ht="15" hidden="1" customHeight="1" x14ac:dyDescent="0.25">
      <c r="A4593" s="10">
        <v>702438</v>
      </c>
      <c r="B4593" s="10" t="s">
        <v>197</v>
      </c>
      <c r="C4593" s="76" t="s">
        <v>8327</v>
      </c>
      <c r="D4593" s="76"/>
      <c r="E4593" s="76"/>
      <c r="F4593" s="10" t="s">
        <v>7645</v>
      </c>
      <c r="G4593" s="10">
        <v>2463.75</v>
      </c>
      <c r="I4593" s="10">
        <v>15</v>
      </c>
      <c r="J4593" s="10">
        <v>0</v>
      </c>
      <c r="K4593" s="10">
        <v>24</v>
      </c>
      <c r="L4593" s="10">
        <v>1</v>
      </c>
      <c r="M4593" s="10" t="s">
        <v>45</v>
      </c>
      <c r="O4593" s="12">
        <v>41527</v>
      </c>
      <c r="P4593" s="4" t="s">
        <v>8081</v>
      </c>
      <c r="Q4593" s="10" t="s">
        <v>19</v>
      </c>
      <c r="R4593" s="10" t="s">
        <v>8088</v>
      </c>
      <c r="S4593" s="10" t="s">
        <v>26</v>
      </c>
    </row>
    <row r="4594" spans="1:19" s="10" customFormat="1" ht="15" hidden="1" customHeight="1" x14ac:dyDescent="0.25">
      <c r="A4594" s="10">
        <v>628266</v>
      </c>
      <c r="B4594" s="10" t="s">
        <v>193</v>
      </c>
      <c r="C4594" s="76" t="s">
        <v>8327</v>
      </c>
      <c r="D4594" s="76"/>
      <c r="E4594" s="76"/>
      <c r="F4594" s="10" t="s">
        <v>243</v>
      </c>
      <c r="G4594" s="11">
        <v>1299.8399999999999</v>
      </c>
      <c r="I4594" s="10">
        <v>15</v>
      </c>
      <c r="J4594" s="10">
        <v>0</v>
      </c>
      <c r="K4594" s="10">
        <v>24</v>
      </c>
      <c r="L4594" s="10">
        <v>2</v>
      </c>
      <c r="M4594" s="10" t="s">
        <v>18</v>
      </c>
      <c r="N4594" s="10">
        <v>726816</v>
      </c>
      <c r="O4594" s="12">
        <v>41191</v>
      </c>
      <c r="P4594" s="4" t="s">
        <v>8070</v>
      </c>
      <c r="Q4594" s="10" t="s">
        <v>116</v>
      </c>
      <c r="R4594" s="10" t="s">
        <v>8087</v>
      </c>
      <c r="S4594" s="10" t="s">
        <v>26</v>
      </c>
    </row>
    <row r="4595" spans="1:19" s="10" customFormat="1" ht="15" hidden="1" customHeight="1" x14ac:dyDescent="0.25">
      <c r="A4595" s="10">
        <v>641368</v>
      </c>
      <c r="B4595" s="10" t="s">
        <v>193</v>
      </c>
      <c r="C4595" s="76" t="s">
        <v>8327</v>
      </c>
      <c r="D4595" s="76"/>
      <c r="E4595" s="76"/>
      <c r="F4595" s="10" t="s">
        <v>243</v>
      </c>
      <c r="G4595" s="11">
        <v>1770.65</v>
      </c>
      <c r="I4595" s="10">
        <v>15</v>
      </c>
      <c r="J4595" s="10">
        <v>0</v>
      </c>
      <c r="K4595" s="10">
        <v>24</v>
      </c>
      <c r="L4595" s="10">
        <v>2</v>
      </c>
      <c r="M4595" s="10" t="s">
        <v>45</v>
      </c>
      <c r="O4595" s="12">
        <v>41269</v>
      </c>
      <c r="P4595" s="4" t="s">
        <v>8072</v>
      </c>
      <c r="Q4595" s="10" t="s">
        <v>29</v>
      </c>
      <c r="R4595" s="10" t="s">
        <v>8087</v>
      </c>
      <c r="S4595" s="10" t="s">
        <v>26</v>
      </c>
    </row>
    <row r="4596" spans="1:19" s="10" customFormat="1" ht="15" hidden="1" customHeight="1" x14ac:dyDescent="0.25">
      <c r="A4596" s="10">
        <v>657475</v>
      </c>
      <c r="B4596" s="10" t="s">
        <v>193</v>
      </c>
      <c r="C4596" s="76" t="s">
        <v>8327</v>
      </c>
      <c r="D4596" s="76"/>
      <c r="E4596" s="76"/>
      <c r="F4596" s="10" t="s">
        <v>243</v>
      </c>
      <c r="G4596" s="11">
        <v>1299.8399999999999</v>
      </c>
      <c r="I4596" s="10">
        <v>15</v>
      </c>
      <c r="J4596" s="10">
        <v>0</v>
      </c>
      <c r="K4596" s="10">
        <v>24</v>
      </c>
      <c r="L4596" s="10">
        <v>2</v>
      </c>
      <c r="M4596" s="10" t="s">
        <v>18</v>
      </c>
      <c r="N4596" s="10">
        <v>786478</v>
      </c>
      <c r="O4596" s="12">
        <v>41324</v>
      </c>
      <c r="P4596" s="4" t="s">
        <v>8074</v>
      </c>
      <c r="Q4596" s="10" t="s">
        <v>75</v>
      </c>
      <c r="R4596" s="10" t="s">
        <v>8087</v>
      </c>
      <c r="S4596" s="10" t="s">
        <v>26</v>
      </c>
    </row>
    <row r="4597" spans="1:19" s="10" customFormat="1" ht="15" hidden="1" customHeight="1" x14ac:dyDescent="0.25">
      <c r="A4597" s="10">
        <v>657644</v>
      </c>
      <c r="B4597" s="10" t="s">
        <v>193</v>
      </c>
      <c r="C4597" s="76" t="s">
        <v>8327</v>
      </c>
      <c r="D4597" s="76"/>
      <c r="E4597" s="76"/>
      <c r="F4597" s="10" t="s">
        <v>243</v>
      </c>
      <c r="G4597" s="11">
        <v>1837.15</v>
      </c>
      <c r="I4597" s="10">
        <v>15</v>
      </c>
      <c r="J4597" s="10">
        <v>0</v>
      </c>
      <c r="K4597" s="10">
        <v>24</v>
      </c>
      <c r="L4597" s="10">
        <v>2</v>
      </c>
      <c r="M4597" s="10" t="s">
        <v>45</v>
      </c>
      <c r="O4597" s="12">
        <v>41340</v>
      </c>
      <c r="P4597" s="4" t="s">
        <v>8075</v>
      </c>
      <c r="Q4597" s="10" t="s">
        <v>29</v>
      </c>
      <c r="R4597" s="10" t="s">
        <v>8087</v>
      </c>
      <c r="S4597" s="10" t="s">
        <v>26</v>
      </c>
    </row>
    <row r="4598" spans="1:19" s="10" customFormat="1" ht="15" hidden="1" customHeight="1" x14ac:dyDescent="0.25">
      <c r="A4598" s="10">
        <v>666821</v>
      </c>
      <c r="B4598" s="10" t="s">
        <v>193</v>
      </c>
      <c r="C4598" s="76" t="s">
        <v>8327</v>
      </c>
      <c r="D4598" s="76"/>
      <c r="E4598" s="76"/>
      <c r="F4598" s="10" t="s">
        <v>243</v>
      </c>
      <c r="G4598" s="11">
        <v>690.54</v>
      </c>
      <c r="I4598" s="10">
        <v>15</v>
      </c>
      <c r="J4598" s="10">
        <v>0</v>
      </c>
      <c r="K4598" s="10">
        <v>24</v>
      </c>
      <c r="L4598" s="10">
        <v>2</v>
      </c>
      <c r="M4598" s="10" t="s">
        <v>18</v>
      </c>
      <c r="N4598" s="10">
        <v>805552</v>
      </c>
      <c r="O4598" s="12">
        <v>41362</v>
      </c>
      <c r="P4598" s="4" t="s">
        <v>8075</v>
      </c>
      <c r="Q4598" s="10" t="s">
        <v>23</v>
      </c>
      <c r="R4598" s="10" t="s">
        <v>8087</v>
      </c>
      <c r="S4598" s="10" t="s">
        <v>26</v>
      </c>
    </row>
    <row r="4599" spans="1:19" s="10" customFormat="1" ht="15" hidden="1" customHeight="1" x14ac:dyDescent="0.25">
      <c r="A4599" s="10">
        <v>679085</v>
      </c>
      <c r="B4599" s="10" t="s">
        <v>193</v>
      </c>
      <c r="C4599" s="76" t="s">
        <v>8327</v>
      </c>
      <c r="D4599" s="76"/>
      <c r="E4599" s="76"/>
      <c r="F4599" s="10" t="s">
        <v>243</v>
      </c>
      <c r="G4599" s="11">
        <v>1306.8</v>
      </c>
      <c r="I4599" s="10">
        <v>15</v>
      </c>
      <c r="J4599" s="10">
        <v>0</v>
      </c>
      <c r="K4599" s="10">
        <v>24</v>
      </c>
      <c r="L4599" s="10">
        <v>2</v>
      </c>
      <c r="M4599" s="10" t="s">
        <v>18</v>
      </c>
      <c r="N4599" s="10">
        <v>830483</v>
      </c>
      <c r="O4599" s="12">
        <v>41409</v>
      </c>
      <c r="P4599" s="4" t="s">
        <v>8077</v>
      </c>
      <c r="Q4599" s="10" t="s">
        <v>164</v>
      </c>
      <c r="R4599" s="10" t="s">
        <v>8087</v>
      </c>
      <c r="S4599" s="10" t="s">
        <v>26</v>
      </c>
    </row>
    <row r="4600" spans="1:19" s="10" customFormat="1" ht="15" hidden="1" customHeight="1" x14ac:dyDescent="0.25">
      <c r="A4600" s="10">
        <v>685769</v>
      </c>
      <c r="B4600" s="10" t="s">
        <v>193</v>
      </c>
      <c r="C4600" s="76" t="s">
        <v>8327</v>
      </c>
      <c r="D4600" s="76"/>
      <c r="E4600" s="76"/>
      <c r="F4600" s="10" t="s">
        <v>243</v>
      </c>
      <c r="G4600" s="11">
        <v>2421.91</v>
      </c>
      <c r="I4600" s="10">
        <v>15</v>
      </c>
      <c r="J4600" s="10">
        <v>0</v>
      </c>
      <c r="K4600" s="10">
        <v>24</v>
      </c>
      <c r="L4600" s="10">
        <v>2</v>
      </c>
      <c r="M4600" s="10" t="s">
        <v>45</v>
      </c>
      <c r="O4600" s="12">
        <v>41453</v>
      </c>
      <c r="P4600" s="4" t="s">
        <v>8078</v>
      </c>
      <c r="Q4600" s="10" t="s">
        <v>29</v>
      </c>
      <c r="R4600" s="10" t="s">
        <v>8087</v>
      </c>
      <c r="S4600" s="10" t="s">
        <v>26</v>
      </c>
    </row>
    <row r="4601" spans="1:19" s="10" customFormat="1" ht="15" hidden="1" customHeight="1" x14ac:dyDescent="0.25">
      <c r="A4601" s="10">
        <v>706284</v>
      </c>
      <c r="B4601" s="10" t="s">
        <v>193</v>
      </c>
      <c r="C4601" s="76" t="s">
        <v>8327</v>
      </c>
      <c r="D4601" s="76"/>
      <c r="E4601" s="76"/>
      <c r="F4601" s="10" t="s">
        <v>7993</v>
      </c>
      <c r="G4601" s="10">
        <v>2515.44</v>
      </c>
      <c r="I4601" s="10">
        <v>15</v>
      </c>
      <c r="J4601" s="10">
        <v>0</v>
      </c>
      <c r="K4601" s="10">
        <v>24</v>
      </c>
      <c r="L4601" s="10">
        <v>2</v>
      </c>
      <c r="M4601" s="10" t="s">
        <v>45</v>
      </c>
      <c r="O4601" s="12">
        <v>41543</v>
      </c>
      <c r="P4601" s="4" t="s">
        <v>8081</v>
      </c>
      <c r="Q4601" s="10" t="s">
        <v>29</v>
      </c>
      <c r="R4601" s="10" t="s">
        <v>8087</v>
      </c>
      <c r="S4601" s="10" t="s">
        <v>26</v>
      </c>
    </row>
    <row r="4602" spans="1:19" s="10" customFormat="1" ht="15" hidden="1" customHeight="1" x14ac:dyDescent="0.25">
      <c r="A4602" s="10">
        <v>660294</v>
      </c>
      <c r="B4602" s="10" t="s">
        <v>440</v>
      </c>
      <c r="C4602" s="76" t="s">
        <v>8327</v>
      </c>
      <c r="D4602" s="76"/>
      <c r="E4602" s="76"/>
      <c r="F4602" s="10" t="s">
        <v>4255</v>
      </c>
      <c r="G4602" s="11">
        <v>1740.38</v>
      </c>
      <c r="I4602" s="10">
        <v>16</v>
      </c>
      <c r="J4602" s="10">
        <v>0</v>
      </c>
      <c r="K4602" s="10">
        <v>18</v>
      </c>
      <c r="L4602" s="10">
        <v>8</v>
      </c>
      <c r="M4602" s="10" t="s">
        <v>45</v>
      </c>
      <c r="O4602" s="12">
        <v>41351</v>
      </c>
      <c r="P4602" s="4" t="s">
        <v>8075</v>
      </c>
      <c r="Q4602" s="10" t="s">
        <v>87</v>
      </c>
      <c r="R4602" s="10" t="s">
        <v>8088</v>
      </c>
      <c r="S4602" s="10" t="s">
        <v>26</v>
      </c>
    </row>
    <row r="4603" spans="1:19" s="10" customFormat="1" ht="15" hidden="1" customHeight="1" x14ac:dyDescent="0.25">
      <c r="A4603" s="10">
        <v>695890</v>
      </c>
      <c r="B4603" s="10" t="s">
        <v>440</v>
      </c>
      <c r="C4603" s="76" t="s">
        <v>8327</v>
      </c>
      <c r="D4603" s="76"/>
      <c r="E4603" s="76"/>
      <c r="F4603" s="10" t="s">
        <v>7022</v>
      </c>
      <c r="G4603" s="10">
        <v>1819.84</v>
      </c>
      <c r="I4603" s="10">
        <v>16</v>
      </c>
      <c r="J4603" s="10">
        <v>0</v>
      </c>
      <c r="K4603" s="10">
        <v>18</v>
      </c>
      <c r="L4603" s="10">
        <v>8</v>
      </c>
      <c r="M4603" s="10" t="s">
        <v>45</v>
      </c>
      <c r="O4603" s="12">
        <v>41499</v>
      </c>
      <c r="P4603" s="4" t="s">
        <v>8080</v>
      </c>
      <c r="Q4603" s="10" t="s">
        <v>87</v>
      </c>
      <c r="R4603" s="10" t="s">
        <v>8087</v>
      </c>
      <c r="S4603" s="10" t="s">
        <v>26</v>
      </c>
    </row>
    <row r="4604" spans="1:19" ht="15" hidden="1" customHeight="1" x14ac:dyDescent="0.25">
      <c r="A4604" s="10">
        <v>674131</v>
      </c>
      <c r="B4604" s="10" t="s">
        <v>4955</v>
      </c>
      <c r="C4604" s="10"/>
      <c r="D4604" s="10" t="s">
        <v>8558</v>
      </c>
      <c r="E4604" s="10"/>
      <c r="F4604" s="10" t="s">
        <v>5171</v>
      </c>
      <c r="G4604" s="11">
        <v>3550</v>
      </c>
      <c r="H4604" s="13"/>
      <c r="I4604" s="10" t="s">
        <v>3637</v>
      </c>
      <c r="J4604" s="10" t="s">
        <v>5172</v>
      </c>
      <c r="K4604" s="47"/>
      <c r="L4604" s="47"/>
      <c r="M4604" s="10" t="s">
        <v>18</v>
      </c>
      <c r="N4604" s="10">
        <v>820365</v>
      </c>
      <c r="O4604" s="12">
        <v>41390</v>
      </c>
      <c r="P4604" s="4" t="s">
        <v>8076</v>
      </c>
      <c r="Q4604" s="10" t="s">
        <v>164</v>
      </c>
      <c r="R4604" s="10" t="s">
        <v>8088</v>
      </c>
      <c r="S4604" s="13" t="s">
        <v>20</v>
      </c>
    </row>
    <row r="4605" spans="1:19" ht="15" hidden="1" customHeight="1" x14ac:dyDescent="0.25">
      <c r="A4605" s="10">
        <v>639025</v>
      </c>
      <c r="B4605" s="10" t="s">
        <v>206</v>
      </c>
      <c r="C4605" s="10"/>
      <c r="D4605" s="10" t="s">
        <v>8560</v>
      </c>
      <c r="E4605" s="10"/>
      <c r="F4605" s="10" t="s">
        <v>2059</v>
      </c>
      <c r="G4605" s="11">
        <v>3657.5</v>
      </c>
      <c r="H4605" s="13"/>
      <c r="I4605" s="10" t="s">
        <v>2060</v>
      </c>
      <c r="J4605" s="47"/>
      <c r="K4605" s="47"/>
      <c r="L4605" s="47"/>
      <c r="M4605" s="10" t="s">
        <v>18</v>
      </c>
      <c r="N4605" s="10">
        <v>750430</v>
      </c>
      <c r="O4605" s="12">
        <v>41243</v>
      </c>
      <c r="P4605" s="4" t="s">
        <v>8071</v>
      </c>
      <c r="Q4605" s="10" t="s">
        <v>42</v>
      </c>
      <c r="R4605" s="47" t="s">
        <v>8087</v>
      </c>
      <c r="S4605" s="13" t="s">
        <v>20</v>
      </c>
    </row>
    <row r="4606" spans="1:19" s="10" customFormat="1" ht="15" hidden="1" customHeight="1" x14ac:dyDescent="0.25">
      <c r="A4606" s="10">
        <v>696713</v>
      </c>
      <c r="B4606" s="10" t="s">
        <v>2437</v>
      </c>
      <c r="C4606" s="76" t="s">
        <v>8327</v>
      </c>
      <c r="D4606" s="76"/>
      <c r="E4606" s="76"/>
      <c r="F4606" s="10" t="s">
        <v>7121</v>
      </c>
      <c r="G4606" s="10">
        <v>1355.28</v>
      </c>
      <c r="I4606" s="10">
        <v>16</v>
      </c>
      <c r="J4606" s="10">
        <v>0</v>
      </c>
      <c r="K4606" s="10">
        <v>18</v>
      </c>
      <c r="L4606" s="10">
        <v>8</v>
      </c>
      <c r="M4606" s="10" t="s">
        <v>45</v>
      </c>
      <c r="O4606" s="12">
        <v>41501</v>
      </c>
      <c r="P4606" s="4" t="s">
        <v>8080</v>
      </c>
      <c r="Q4606" s="10" t="s">
        <v>987</v>
      </c>
      <c r="R4606" s="10" t="s">
        <v>8088</v>
      </c>
      <c r="S4606" s="10" t="s">
        <v>26</v>
      </c>
    </row>
    <row r="4607" spans="1:19" s="10" customFormat="1" ht="15" hidden="1" customHeight="1" x14ac:dyDescent="0.25">
      <c r="A4607" s="10">
        <v>698313</v>
      </c>
      <c r="B4607" s="10" t="s">
        <v>7286</v>
      </c>
      <c r="C4607" s="76" t="s">
        <v>8327</v>
      </c>
      <c r="D4607" s="76"/>
      <c r="E4607" s="76"/>
      <c r="F4607" s="10" t="s">
        <v>7287</v>
      </c>
      <c r="G4607" s="10">
        <v>2975</v>
      </c>
      <c r="I4607" s="10">
        <v>16</v>
      </c>
      <c r="J4607" s="10">
        <v>0</v>
      </c>
      <c r="K4607" s="10">
        <v>20</v>
      </c>
      <c r="L4607" s="10">
        <v>1</v>
      </c>
      <c r="M4607" s="10" t="s">
        <v>18</v>
      </c>
      <c r="N4607" s="10">
        <v>875154</v>
      </c>
      <c r="O4607" s="12">
        <v>41494</v>
      </c>
      <c r="P4607" s="4" t="s">
        <v>8080</v>
      </c>
      <c r="Q4607" s="10" t="s">
        <v>19</v>
      </c>
      <c r="R4607" s="10" t="s">
        <v>8087</v>
      </c>
      <c r="S4607" s="10" t="s">
        <v>26</v>
      </c>
    </row>
    <row r="4608" spans="1:19" ht="15" hidden="1" customHeight="1" x14ac:dyDescent="0.25">
      <c r="A4608" s="47">
        <v>690016</v>
      </c>
      <c r="B4608" s="47" t="s">
        <v>48</v>
      </c>
      <c r="C4608" s="47"/>
      <c r="D4608" s="47"/>
      <c r="E4608" s="47"/>
      <c r="F4608" s="47" t="s">
        <v>6462</v>
      </c>
      <c r="G4608" s="47">
        <v>0</v>
      </c>
      <c r="H4608" s="13"/>
      <c r="I4608" s="47" t="s">
        <v>196</v>
      </c>
      <c r="J4608" s="47" t="s">
        <v>6463</v>
      </c>
      <c r="K4608" s="47"/>
      <c r="L4608" s="47"/>
      <c r="M4608" s="47" t="s">
        <v>45</v>
      </c>
      <c r="N4608" s="47"/>
      <c r="O4608" s="48">
        <v>41471</v>
      </c>
      <c r="P4608" s="50" t="s">
        <v>8079</v>
      </c>
      <c r="Q4608" s="47" t="s">
        <v>75</v>
      </c>
      <c r="R4608" s="47" t="s">
        <v>8088</v>
      </c>
      <c r="S4608" s="13" t="s">
        <v>20</v>
      </c>
    </row>
    <row r="4609" spans="1:19" ht="15" hidden="1" customHeight="1" x14ac:dyDescent="0.25">
      <c r="A4609" s="47">
        <v>690055</v>
      </c>
      <c r="B4609" s="47" t="s">
        <v>3574</v>
      </c>
      <c r="C4609" s="47"/>
      <c r="D4609" s="47"/>
      <c r="E4609" s="47"/>
      <c r="F4609" s="47" t="s">
        <v>6465</v>
      </c>
      <c r="G4609" s="47">
        <v>0</v>
      </c>
      <c r="H4609" s="13"/>
      <c r="I4609" s="47">
        <v>6.5</v>
      </c>
      <c r="J4609" s="47" t="s">
        <v>6466</v>
      </c>
      <c r="K4609" s="47"/>
      <c r="L4609" s="47"/>
      <c r="M4609" s="47" t="s">
        <v>45</v>
      </c>
      <c r="N4609" s="47"/>
      <c r="O4609" s="48">
        <v>41471</v>
      </c>
      <c r="P4609" s="50" t="s">
        <v>8079</v>
      </c>
      <c r="Q4609" s="47" t="s">
        <v>269</v>
      </c>
      <c r="R4609" s="47" t="s">
        <v>8088</v>
      </c>
      <c r="S4609" s="13" t="s">
        <v>20</v>
      </c>
    </row>
    <row r="4610" spans="1:19" ht="15" hidden="1" customHeight="1" x14ac:dyDescent="0.25">
      <c r="A4610" s="47">
        <v>690073</v>
      </c>
      <c r="B4610" s="47" t="s">
        <v>4584</v>
      </c>
      <c r="C4610" s="47"/>
      <c r="D4610" s="47"/>
      <c r="E4610" s="47"/>
      <c r="F4610" s="47" t="s">
        <v>6467</v>
      </c>
      <c r="G4610" s="47">
        <v>2560</v>
      </c>
      <c r="H4610" s="13"/>
      <c r="I4610" s="47">
        <v>4</v>
      </c>
      <c r="J4610" s="47" t="s">
        <v>6468</v>
      </c>
      <c r="K4610" s="47"/>
      <c r="L4610" s="47"/>
      <c r="M4610" s="47" t="s">
        <v>45</v>
      </c>
      <c r="N4610" s="47"/>
      <c r="O4610" s="48">
        <v>41471</v>
      </c>
      <c r="P4610" s="50" t="s">
        <v>8079</v>
      </c>
      <c r="Q4610" s="47" t="s">
        <v>3717</v>
      </c>
      <c r="R4610" s="47" t="s">
        <v>8088</v>
      </c>
      <c r="S4610" s="13" t="s">
        <v>20</v>
      </c>
    </row>
    <row r="4611" spans="1:19" ht="15" hidden="1" customHeight="1" x14ac:dyDescent="0.25">
      <c r="A4611" s="47">
        <v>690081</v>
      </c>
      <c r="B4611" s="47" t="s">
        <v>4584</v>
      </c>
      <c r="C4611" s="47"/>
      <c r="D4611" s="47"/>
      <c r="E4611" s="47"/>
      <c r="F4611" s="47" t="s">
        <v>6469</v>
      </c>
      <c r="G4611" s="47">
        <v>2900</v>
      </c>
      <c r="H4611" s="13"/>
      <c r="I4611" s="47">
        <v>4</v>
      </c>
      <c r="J4611" s="47" t="s">
        <v>6468</v>
      </c>
      <c r="K4611" s="47"/>
      <c r="L4611" s="47"/>
      <c r="M4611" s="47" t="s">
        <v>45</v>
      </c>
      <c r="N4611" s="47"/>
      <c r="O4611" s="48">
        <v>41471</v>
      </c>
      <c r="P4611" s="50" t="s">
        <v>8079</v>
      </c>
      <c r="Q4611" s="47" t="s">
        <v>3717</v>
      </c>
      <c r="R4611" s="47" t="s">
        <v>8088</v>
      </c>
      <c r="S4611" s="13" t="s">
        <v>20</v>
      </c>
    </row>
    <row r="4612" spans="1:19" ht="15" hidden="1" customHeight="1" x14ac:dyDescent="0.25">
      <c r="A4612" s="47">
        <v>690262</v>
      </c>
      <c r="B4612" s="47" t="s">
        <v>6471</v>
      </c>
      <c r="C4612" s="47"/>
      <c r="D4612" s="47"/>
      <c r="E4612" s="47"/>
      <c r="F4612" s="47" t="s">
        <v>6472</v>
      </c>
      <c r="G4612" s="47">
        <v>2165</v>
      </c>
      <c r="H4612" s="13"/>
      <c r="I4612" s="47">
        <v>9</v>
      </c>
      <c r="J4612" s="47" t="s">
        <v>6473</v>
      </c>
      <c r="K4612" s="47"/>
      <c r="L4612" s="47"/>
      <c r="M4612" s="47" t="s">
        <v>45</v>
      </c>
      <c r="N4612" s="47"/>
      <c r="O4612" s="48">
        <v>41471</v>
      </c>
      <c r="P4612" s="50" t="s">
        <v>8079</v>
      </c>
      <c r="Q4612" s="47" t="s">
        <v>2050</v>
      </c>
      <c r="R4612" s="47" t="s">
        <v>8088</v>
      </c>
      <c r="S4612" s="13" t="s">
        <v>20</v>
      </c>
    </row>
    <row r="4613" spans="1:19" ht="15" hidden="1" customHeight="1" x14ac:dyDescent="0.25">
      <c r="A4613" s="47">
        <v>690270</v>
      </c>
      <c r="B4613" s="47" t="s">
        <v>123</v>
      </c>
      <c r="C4613" s="47"/>
      <c r="D4613" s="47"/>
      <c r="E4613" s="47"/>
      <c r="F4613" s="47" t="s">
        <v>6474</v>
      </c>
      <c r="G4613" s="47">
        <v>1470.75</v>
      </c>
      <c r="H4613" s="13"/>
      <c r="I4613" s="49">
        <v>4.5</v>
      </c>
      <c r="J4613" s="47" t="s">
        <v>6475</v>
      </c>
      <c r="K4613" s="47"/>
      <c r="L4613" s="47"/>
      <c r="M4613" s="47" t="s">
        <v>45</v>
      </c>
      <c r="N4613" s="47"/>
      <c r="O4613" s="48">
        <v>41471</v>
      </c>
      <c r="P4613" s="50" t="s">
        <v>8079</v>
      </c>
      <c r="Q4613" s="47" t="s">
        <v>34</v>
      </c>
      <c r="R4613" s="47" t="s">
        <v>8088</v>
      </c>
      <c r="S4613" s="13" t="s">
        <v>20</v>
      </c>
    </row>
    <row r="4614" spans="1:19" ht="15" hidden="1" customHeight="1" x14ac:dyDescent="0.25">
      <c r="A4614" s="10">
        <v>679598</v>
      </c>
      <c r="B4614" s="10" t="s">
        <v>474</v>
      </c>
      <c r="C4614" s="10"/>
      <c r="D4614" s="10"/>
      <c r="E4614" s="10"/>
      <c r="F4614" s="10" t="s">
        <v>5782</v>
      </c>
      <c r="G4614" s="11">
        <v>802.5</v>
      </c>
      <c r="H4614" s="13"/>
      <c r="I4614" s="10">
        <v>3</v>
      </c>
      <c r="J4614" s="47"/>
      <c r="K4614" s="10">
        <v>5</v>
      </c>
      <c r="L4614" s="10">
        <v>1.5</v>
      </c>
      <c r="M4614" s="10" t="s">
        <v>45</v>
      </c>
      <c r="N4614" s="10"/>
      <c r="O4614" s="12">
        <v>41428</v>
      </c>
      <c r="P4614" s="4" t="s">
        <v>8078</v>
      </c>
      <c r="Q4614" s="10" t="s">
        <v>75</v>
      </c>
      <c r="R4614" s="10" t="s">
        <v>8088</v>
      </c>
      <c r="S4614" s="13" t="s">
        <v>20</v>
      </c>
    </row>
    <row r="4615" spans="1:19" ht="15" hidden="1" customHeight="1" x14ac:dyDescent="0.25">
      <c r="A4615" s="10">
        <v>646701</v>
      </c>
      <c r="B4615" s="10" t="s">
        <v>206</v>
      </c>
      <c r="C4615" s="10"/>
      <c r="D4615" s="10"/>
      <c r="E4615" s="10"/>
      <c r="F4615" s="10" t="s">
        <v>3057</v>
      </c>
      <c r="G4615" s="11">
        <v>797.5</v>
      </c>
      <c r="H4615" s="13"/>
      <c r="I4615" s="10">
        <v>3.5</v>
      </c>
      <c r="J4615" s="47"/>
      <c r="K4615" s="10">
        <v>10</v>
      </c>
      <c r="L4615" s="10">
        <v>1.5</v>
      </c>
      <c r="M4615" s="10" t="s">
        <v>45</v>
      </c>
      <c r="N4615" s="10"/>
      <c r="O4615" s="12">
        <v>41298</v>
      </c>
      <c r="P4615" s="4" t="s">
        <v>8073</v>
      </c>
      <c r="Q4615" s="10" t="s">
        <v>42</v>
      </c>
      <c r="R4615" s="10" t="s">
        <v>8088</v>
      </c>
      <c r="S4615" s="13" t="s">
        <v>20</v>
      </c>
    </row>
    <row r="4616" spans="1:19" s="10" customFormat="1" ht="15" hidden="1" customHeight="1" x14ac:dyDescent="0.25">
      <c r="A4616" s="10">
        <v>633798</v>
      </c>
      <c r="B4616" s="10" t="s">
        <v>1371</v>
      </c>
      <c r="C4616" s="76" t="s">
        <v>8327</v>
      </c>
      <c r="D4616" s="76"/>
      <c r="E4616" s="76"/>
      <c r="F4616" s="10" t="s">
        <v>1372</v>
      </c>
      <c r="G4616" s="11">
        <v>6266.25</v>
      </c>
      <c r="I4616" s="10">
        <v>16</v>
      </c>
      <c r="J4616" s="10">
        <v>0</v>
      </c>
      <c r="K4616" s="10">
        <v>20</v>
      </c>
      <c r="L4616" s="10">
        <v>2</v>
      </c>
      <c r="M4616" s="10" t="s">
        <v>18</v>
      </c>
      <c r="N4616" s="10">
        <v>738493</v>
      </c>
      <c r="O4616" s="12">
        <v>41215</v>
      </c>
      <c r="P4616" s="4" t="s">
        <v>8071</v>
      </c>
      <c r="Q4616" s="10" t="s">
        <v>49</v>
      </c>
      <c r="R4616" s="10" t="s">
        <v>8087</v>
      </c>
      <c r="S4616" s="10" t="s">
        <v>26</v>
      </c>
    </row>
    <row r="4617" spans="1:19" s="10" customFormat="1" ht="15" hidden="1" customHeight="1" x14ac:dyDescent="0.25">
      <c r="A4617" s="10">
        <v>647572</v>
      </c>
      <c r="B4617" s="10" t="s">
        <v>1371</v>
      </c>
      <c r="C4617" s="76" t="s">
        <v>8327</v>
      </c>
      <c r="D4617" s="76"/>
      <c r="E4617" s="76"/>
      <c r="F4617" s="10" t="s">
        <v>1372</v>
      </c>
      <c r="G4617" s="11">
        <v>6213.75</v>
      </c>
      <c r="I4617" s="10">
        <v>16</v>
      </c>
      <c r="J4617" s="10">
        <v>0</v>
      </c>
      <c r="K4617" s="10">
        <v>20</v>
      </c>
      <c r="L4617" s="10">
        <v>2</v>
      </c>
      <c r="M4617" s="10" t="s">
        <v>18</v>
      </c>
      <c r="N4617" s="10">
        <v>767489</v>
      </c>
      <c r="O4617" s="12">
        <v>41285</v>
      </c>
      <c r="P4617" s="4" t="s">
        <v>8073</v>
      </c>
      <c r="Q4617" s="10" t="s">
        <v>42</v>
      </c>
      <c r="R4617" s="10" t="s">
        <v>8087</v>
      </c>
      <c r="S4617" s="10" t="s">
        <v>26</v>
      </c>
    </row>
    <row r="4618" spans="1:19" s="10" customFormat="1" ht="15" hidden="1" customHeight="1" x14ac:dyDescent="0.25">
      <c r="A4618" s="10">
        <v>666309</v>
      </c>
      <c r="B4618" s="10" t="s">
        <v>1371</v>
      </c>
      <c r="C4618" s="76" t="s">
        <v>8327</v>
      </c>
      <c r="D4618" s="76"/>
      <c r="E4618" s="76"/>
      <c r="F4618" s="10" t="s">
        <v>1372</v>
      </c>
      <c r="G4618" s="11">
        <v>6295</v>
      </c>
      <c r="I4618" s="10">
        <v>16</v>
      </c>
      <c r="J4618" s="10">
        <v>0</v>
      </c>
      <c r="K4618" s="10">
        <v>20</v>
      </c>
      <c r="L4618" s="10">
        <v>2</v>
      </c>
      <c r="M4618" s="10" t="s">
        <v>18</v>
      </c>
      <c r="N4618" s="10">
        <v>804632</v>
      </c>
      <c r="O4618" s="12">
        <v>41360</v>
      </c>
      <c r="P4618" s="4" t="s">
        <v>8075</v>
      </c>
      <c r="Q4618" s="10" t="s">
        <v>3113</v>
      </c>
      <c r="R4618" s="10" t="s">
        <v>8087</v>
      </c>
      <c r="S4618" s="10" t="s">
        <v>26</v>
      </c>
    </row>
    <row r="4619" spans="1:19" s="10" customFormat="1" ht="15" hidden="1" customHeight="1" x14ac:dyDescent="0.25">
      <c r="A4619" s="10">
        <v>689293</v>
      </c>
      <c r="B4619" s="10" t="s">
        <v>1371</v>
      </c>
      <c r="C4619" s="76" t="s">
        <v>8327</v>
      </c>
      <c r="D4619" s="76"/>
      <c r="E4619" s="76"/>
      <c r="F4619" s="10" t="s">
        <v>1372</v>
      </c>
      <c r="G4619" s="11">
        <v>6243.75</v>
      </c>
      <c r="I4619" s="10">
        <v>16</v>
      </c>
      <c r="J4619" s="10">
        <v>0</v>
      </c>
      <c r="K4619" s="10">
        <v>20</v>
      </c>
      <c r="L4619" s="10">
        <v>2</v>
      </c>
      <c r="M4619" s="10" t="s">
        <v>18</v>
      </c>
      <c r="N4619" s="10">
        <v>853030</v>
      </c>
      <c r="O4619" s="12">
        <v>41451</v>
      </c>
      <c r="P4619" s="4" t="s">
        <v>8078</v>
      </c>
      <c r="Q4619" s="10" t="s">
        <v>25</v>
      </c>
      <c r="R4619" s="10" t="s">
        <v>8087</v>
      </c>
      <c r="S4619" s="10" t="s">
        <v>26</v>
      </c>
    </row>
    <row r="4620" spans="1:19" s="10" customFormat="1" ht="15" hidden="1" customHeight="1" x14ac:dyDescent="0.25">
      <c r="A4620" s="10">
        <v>686447</v>
      </c>
      <c r="B4620" s="10" t="s">
        <v>6181</v>
      </c>
      <c r="C4620" s="76" t="s">
        <v>8327</v>
      </c>
      <c r="D4620" s="76"/>
      <c r="E4620" s="76"/>
      <c r="F4620" s="10" t="s">
        <v>6182</v>
      </c>
      <c r="G4620" s="11">
        <v>1260.5999999999999</v>
      </c>
      <c r="I4620" s="10">
        <v>16</v>
      </c>
      <c r="J4620" s="10">
        <v>0</v>
      </c>
      <c r="K4620" s="10">
        <v>40</v>
      </c>
      <c r="L4620" s="10">
        <v>2</v>
      </c>
      <c r="M4620" s="10" t="s">
        <v>18</v>
      </c>
      <c r="N4620" s="10">
        <v>848999</v>
      </c>
      <c r="O4620" s="12">
        <v>41444</v>
      </c>
      <c r="P4620" s="4" t="s">
        <v>8078</v>
      </c>
      <c r="Q4620" s="10" t="s">
        <v>52</v>
      </c>
      <c r="R4620" s="10" t="s">
        <v>8087</v>
      </c>
      <c r="S4620" s="10" t="s">
        <v>26</v>
      </c>
    </row>
    <row r="4621" spans="1:19" s="10" customFormat="1" ht="15" hidden="1" customHeight="1" x14ac:dyDescent="0.25">
      <c r="A4621" s="10">
        <v>653180</v>
      </c>
      <c r="B4621" s="10" t="s">
        <v>3701</v>
      </c>
      <c r="C4621" s="76" t="s">
        <v>8327</v>
      </c>
      <c r="D4621" s="76"/>
      <c r="E4621" s="76"/>
      <c r="F4621" s="10" t="s">
        <v>3702</v>
      </c>
      <c r="G4621" s="11">
        <v>968.29</v>
      </c>
      <c r="I4621" s="10">
        <v>16</v>
      </c>
      <c r="J4621" s="10">
        <v>14</v>
      </c>
      <c r="K4621" s="10">
        <v>23</v>
      </c>
      <c r="L4621" s="10">
        <v>1</v>
      </c>
      <c r="M4621" s="10" t="s">
        <v>45</v>
      </c>
      <c r="O4621" s="12">
        <v>41324</v>
      </c>
      <c r="P4621" s="4" t="s">
        <v>8074</v>
      </c>
      <c r="Q4621" s="10" t="s">
        <v>74</v>
      </c>
      <c r="R4621" s="10" t="s">
        <v>8088</v>
      </c>
      <c r="S4621" s="10" t="s">
        <v>26</v>
      </c>
    </row>
    <row r="4622" spans="1:19" s="10" customFormat="1" ht="15" hidden="1" customHeight="1" x14ac:dyDescent="0.25">
      <c r="A4622" s="10">
        <v>686450</v>
      </c>
      <c r="B4622" s="10" t="s">
        <v>367</v>
      </c>
      <c r="C4622" s="76" t="s">
        <v>8327</v>
      </c>
      <c r="D4622" s="76"/>
      <c r="E4622" s="76"/>
      <c r="F4622" s="10" t="s">
        <v>6183</v>
      </c>
      <c r="G4622" s="11">
        <v>1479.36</v>
      </c>
      <c r="I4622" s="10">
        <v>16</v>
      </c>
      <c r="J4622" s="10">
        <v>14</v>
      </c>
      <c r="K4622" s="10">
        <v>30</v>
      </c>
      <c r="L4622" s="10">
        <v>1.5</v>
      </c>
      <c r="M4622" s="10" t="s">
        <v>18</v>
      </c>
      <c r="N4622" s="10">
        <v>849231</v>
      </c>
      <c r="O4622" s="12">
        <v>41444</v>
      </c>
      <c r="P4622" s="4" t="s">
        <v>8078</v>
      </c>
      <c r="Q4622" s="10" t="s">
        <v>47</v>
      </c>
      <c r="R4622" s="10" t="s">
        <v>8087</v>
      </c>
      <c r="S4622" s="10" t="s">
        <v>26</v>
      </c>
    </row>
    <row r="4623" spans="1:19" ht="15" hidden="1" customHeight="1" x14ac:dyDescent="0.25">
      <c r="A4623" s="47">
        <v>690388</v>
      </c>
      <c r="B4623" s="47" t="s">
        <v>508</v>
      </c>
      <c r="C4623" s="47"/>
      <c r="D4623" s="47"/>
      <c r="E4623" s="47"/>
      <c r="F4623" s="47" t="s">
        <v>6480</v>
      </c>
      <c r="G4623" s="47">
        <v>15708</v>
      </c>
      <c r="H4623" s="13"/>
      <c r="I4623" s="47" t="s">
        <v>6481</v>
      </c>
      <c r="J4623" s="47"/>
      <c r="K4623" s="47"/>
      <c r="L4623" s="47"/>
      <c r="M4623" s="47" t="s">
        <v>45</v>
      </c>
      <c r="N4623" s="47"/>
      <c r="O4623" s="48">
        <v>41472</v>
      </c>
      <c r="P4623" s="50" t="s">
        <v>8079</v>
      </c>
      <c r="Q4623" s="47" t="s">
        <v>164</v>
      </c>
      <c r="R4623" s="47" t="s">
        <v>8088</v>
      </c>
      <c r="S4623" s="13" t="s">
        <v>20</v>
      </c>
    </row>
    <row r="4624" spans="1:19" ht="15" hidden="1" customHeight="1" x14ac:dyDescent="0.25">
      <c r="A4624" s="47">
        <v>690409</v>
      </c>
      <c r="B4624" s="47" t="s">
        <v>352</v>
      </c>
      <c r="C4624" s="47"/>
      <c r="D4624" s="47"/>
      <c r="E4624" s="47"/>
      <c r="F4624" s="47" t="s">
        <v>6483</v>
      </c>
      <c r="G4624" s="47">
        <v>1109.5999999999999</v>
      </c>
      <c r="H4624" s="13"/>
      <c r="I4624" s="47" t="s">
        <v>108</v>
      </c>
      <c r="J4624" s="47">
        <v>6</v>
      </c>
      <c r="K4624" s="47" t="s">
        <v>2965</v>
      </c>
      <c r="L4624" s="47"/>
      <c r="M4624" s="47" t="s">
        <v>45</v>
      </c>
      <c r="N4624" s="47"/>
      <c r="O4624" s="48">
        <v>41472</v>
      </c>
      <c r="P4624" s="50" t="s">
        <v>8079</v>
      </c>
      <c r="Q4624" s="47" t="s">
        <v>25</v>
      </c>
      <c r="R4624" s="47" t="s">
        <v>8088</v>
      </c>
      <c r="S4624" s="13" t="s">
        <v>20</v>
      </c>
    </row>
    <row r="4625" spans="1:19" ht="15" hidden="1" customHeight="1" x14ac:dyDescent="0.25">
      <c r="A4625" s="47">
        <v>690410</v>
      </c>
      <c r="B4625" s="47" t="s">
        <v>104</v>
      </c>
      <c r="C4625" s="47"/>
      <c r="D4625" s="47"/>
      <c r="E4625" s="47"/>
      <c r="F4625" s="47" t="s">
        <v>6484</v>
      </c>
      <c r="G4625" s="47">
        <v>0</v>
      </c>
      <c r="H4625" s="13"/>
      <c r="I4625" s="47">
        <v>6.5</v>
      </c>
      <c r="J4625" s="47" t="s">
        <v>6485</v>
      </c>
      <c r="K4625" s="47"/>
      <c r="L4625" s="47"/>
      <c r="M4625" s="47" t="s">
        <v>45</v>
      </c>
      <c r="N4625" s="47"/>
      <c r="O4625" s="48">
        <v>41472</v>
      </c>
      <c r="P4625" s="50" t="s">
        <v>8079</v>
      </c>
      <c r="Q4625" s="47" t="s">
        <v>29</v>
      </c>
      <c r="R4625" s="47" t="s">
        <v>8088</v>
      </c>
      <c r="S4625" s="13" t="s">
        <v>20</v>
      </c>
    </row>
    <row r="4626" spans="1:19" ht="15" hidden="1" customHeight="1" x14ac:dyDescent="0.25">
      <c r="A4626" s="47">
        <v>690412</v>
      </c>
      <c r="B4626" s="47" t="s">
        <v>352</v>
      </c>
      <c r="C4626" s="47"/>
      <c r="D4626" s="47"/>
      <c r="E4626" s="47"/>
      <c r="F4626" s="47" t="s">
        <v>6483</v>
      </c>
      <c r="G4626" s="47">
        <v>1413.75</v>
      </c>
      <c r="H4626" s="13"/>
      <c r="I4626" s="47" t="s">
        <v>108</v>
      </c>
      <c r="J4626" s="47">
        <v>6</v>
      </c>
      <c r="K4626" s="47" t="s">
        <v>2965</v>
      </c>
      <c r="L4626" s="47"/>
      <c r="M4626" s="47" t="s">
        <v>45</v>
      </c>
      <c r="N4626" s="47"/>
      <c r="O4626" s="48">
        <v>41472</v>
      </c>
      <c r="P4626" s="50" t="s">
        <v>8079</v>
      </c>
      <c r="Q4626" s="47" t="s">
        <v>25</v>
      </c>
      <c r="R4626" s="47" t="s">
        <v>8088</v>
      </c>
      <c r="S4626" s="13" t="s">
        <v>20</v>
      </c>
    </row>
    <row r="4627" spans="1:19" ht="15" hidden="1" customHeight="1" x14ac:dyDescent="0.25">
      <c r="A4627" s="47">
        <v>690414</v>
      </c>
      <c r="B4627" s="47" t="s">
        <v>352</v>
      </c>
      <c r="C4627" s="47"/>
      <c r="D4627" s="47"/>
      <c r="E4627" s="47"/>
      <c r="F4627" s="47" t="s">
        <v>6483</v>
      </c>
      <c r="G4627" s="47">
        <v>1884</v>
      </c>
      <c r="H4627" s="13"/>
      <c r="I4627" s="47" t="s">
        <v>108</v>
      </c>
      <c r="J4627" s="47">
        <v>6</v>
      </c>
      <c r="K4627" s="47" t="s">
        <v>2965</v>
      </c>
      <c r="L4627" s="47"/>
      <c r="M4627" s="47" t="s">
        <v>45</v>
      </c>
      <c r="N4627" s="47"/>
      <c r="O4627" s="48">
        <v>41472</v>
      </c>
      <c r="P4627" s="50" t="s">
        <v>8079</v>
      </c>
      <c r="Q4627" s="47" t="s">
        <v>25</v>
      </c>
      <c r="R4627" s="47" t="s">
        <v>8088</v>
      </c>
      <c r="S4627" s="13" t="s">
        <v>20</v>
      </c>
    </row>
    <row r="4628" spans="1:19" ht="15" hidden="1" customHeight="1" x14ac:dyDescent="0.25">
      <c r="A4628" s="47">
        <v>690415</v>
      </c>
      <c r="B4628" s="47" t="s">
        <v>352</v>
      </c>
      <c r="C4628" s="47"/>
      <c r="D4628" s="47"/>
      <c r="E4628" s="47"/>
      <c r="F4628" s="47" t="s">
        <v>6486</v>
      </c>
      <c r="G4628" s="47">
        <v>2463.75</v>
      </c>
      <c r="H4628" s="13"/>
      <c r="I4628" s="47" t="s">
        <v>143</v>
      </c>
      <c r="J4628" s="47">
        <v>1000</v>
      </c>
      <c r="K4628" s="47" t="s">
        <v>2965</v>
      </c>
      <c r="L4628" s="47"/>
      <c r="M4628" s="47" t="s">
        <v>45</v>
      </c>
      <c r="N4628" s="47"/>
      <c r="O4628" s="48">
        <v>41472</v>
      </c>
      <c r="P4628" s="50" t="s">
        <v>8079</v>
      </c>
      <c r="Q4628" s="47" t="s">
        <v>25</v>
      </c>
      <c r="R4628" s="47" t="s">
        <v>8088</v>
      </c>
      <c r="S4628" s="13" t="s">
        <v>20</v>
      </c>
    </row>
    <row r="4629" spans="1:19" ht="15" hidden="1" customHeight="1" x14ac:dyDescent="0.25">
      <c r="A4629" s="47">
        <v>690416</v>
      </c>
      <c r="B4629" s="47" t="s">
        <v>352</v>
      </c>
      <c r="C4629" s="47"/>
      <c r="D4629" s="47"/>
      <c r="E4629" s="47"/>
      <c r="F4629" s="47" t="s">
        <v>6487</v>
      </c>
      <c r="G4629" s="47">
        <v>3682.2</v>
      </c>
      <c r="H4629" s="13"/>
      <c r="I4629" s="47" t="s">
        <v>143</v>
      </c>
      <c r="J4629" s="47">
        <v>10</v>
      </c>
      <c r="K4629" s="47" t="s">
        <v>2965</v>
      </c>
      <c r="L4629" s="47"/>
      <c r="M4629" s="47" t="s">
        <v>45</v>
      </c>
      <c r="N4629" s="47"/>
      <c r="O4629" s="48">
        <v>41472</v>
      </c>
      <c r="P4629" s="50" t="s">
        <v>8079</v>
      </c>
      <c r="Q4629" s="47" t="s">
        <v>25</v>
      </c>
      <c r="R4629" s="47" t="s">
        <v>8088</v>
      </c>
      <c r="S4629" s="13" t="s">
        <v>20</v>
      </c>
    </row>
    <row r="4630" spans="1:19" ht="15" hidden="1" customHeight="1" x14ac:dyDescent="0.25">
      <c r="A4630" s="47">
        <v>690419</v>
      </c>
      <c r="B4630" s="47" t="s">
        <v>352</v>
      </c>
      <c r="C4630" s="47"/>
      <c r="D4630" s="47"/>
      <c r="E4630" s="47"/>
      <c r="F4630" s="47" t="s">
        <v>6489</v>
      </c>
      <c r="G4630" s="47">
        <v>5220.6000000000004</v>
      </c>
      <c r="H4630" s="13"/>
      <c r="I4630" s="47" t="s">
        <v>143</v>
      </c>
      <c r="J4630" s="47">
        <v>10</v>
      </c>
      <c r="K4630" s="47" t="s">
        <v>2965</v>
      </c>
      <c r="L4630" s="47"/>
      <c r="M4630" s="47" t="s">
        <v>45</v>
      </c>
      <c r="N4630" s="47"/>
      <c r="O4630" s="48">
        <v>41472</v>
      </c>
      <c r="P4630" s="50" t="s">
        <v>8079</v>
      </c>
      <c r="Q4630" s="47" t="s">
        <v>25</v>
      </c>
      <c r="R4630" s="47" t="s">
        <v>8088</v>
      </c>
      <c r="S4630" s="13" t="s">
        <v>20</v>
      </c>
    </row>
    <row r="4631" spans="1:19" ht="15" hidden="1" customHeight="1" x14ac:dyDescent="0.25">
      <c r="A4631" s="47">
        <v>690441</v>
      </c>
      <c r="B4631" s="47" t="s">
        <v>352</v>
      </c>
      <c r="C4631" s="47"/>
      <c r="D4631" s="47"/>
      <c r="E4631" s="47"/>
      <c r="F4631" s="47" t="s">
        <v>6490</v>
      </c>
      <c r="G4631" s="47">
        <v>2594.8000000000002</v>
      </c>
      <c r="H4631" s="47"/>
      <c r="I4631" s="47" t="s">
        <v>1716</v>
      </c>
      <c r="J4631" s="47">
        <v>48</v>
      </c>
      <c r="K4631" s="47" t="s">
        <v>6491</v>
      </c>
      <c r="L4631" s="47"/>
      <c r="M4631" s="47" t="s">
        <v>45</v>
      </c>
      <c r="N4631" s="47"/>
      <c r="O4631" s="48">
        <v>41472</v>
      </c>
      <c r="P4631" s="50" t="s">
        <v>8079</v>
      </c>
      <c r="Q4631" s="47" t="s">
        <v>25</v>
      </c>
      <c r="R4631" s="47" t="s">
        <v>8088</v>
      </c>
      <c r="S4631" s="13" t="s">
        <v>20</v>
      </c>
    </row>
    <row r="4632" spans="1:19" ht="15" hidden="1" customHeight="1" x14ac:dyDescent="0.25">
      <c r="A4632" s="47">
        <v>690444</v>
      </c>
      <c r="B4632" s="47" t="s">
        <v>352</v>
      </c>
      <c r="C4632" s="47"/>
      <c r="D4632" s="47"/>
      <c r="E4632" s="47"/>
      <c r="F4632" s="47" t="s">
        <v>6490</v>
      </c>
      <c r="G4632" s="47">
        <v>3518.7</v>
      </c>
      <c r="H4632" s="13"/>
      <c r="I4632" s="47" t="s">
        <v>1716</v>
      </c>
      <c r="J4632" s="47">
        <v>48</v>
      </c>
      <c r="K4632" s="47" t="s">
        <v>6491</v>
      </c>
      <c r="L4632" s="47"/>
      <c r="M4632" s="47" t="s">
        <v>45</v>
      </c>
      <c r="N4632" s="47"/>
      <c r="O4632" s="48">
        <v>41472</v>
      </c>
      <c r="P4632" s="50" t="s">
        <v>8079</v>
      </c>
      <c r="Q4632" s="47" t="s">
        <v>25</v>
      </c>
      <c r="R4632" s="47" t="s">
        <v>8088</v>
      </c>
      <c r="S4632" s="13" t="s">
        <v>20</v>
      </c>
    </row>
    <row r="4633" spans="1:19" ht="15" hidden="1" customHeight="1" x14ac:dyDescent="0.25">
      <c r="A4633" s="47">
        <v>690448</v>
      </c>
      <c r="B4633" s="47" t="s">
        <v>352</v>
      </c>
      <c r="C4633" s="47"/>
      <c r="D4633" s="47"/>
      <c r="E4633" s="47"/>
      <c r="F4633" s="47" t="s">
        <v>6490</v>
      </c>
      <c r="G4633" s="47">
        <v>5516</v>
      </c>
      <c r="H4633" s="13"/>
      <c r="I4633" s="47" t="s">
        <v>1716</v>
      </c>
      <c r="J4633" s="47">
        <v>48</v>
      </c>
      <c r="K4633" s="47" t="s">
        <v>6491</v>
      </c>
      <c r="L4633" s="47"/>
      <c r="M4633" s="47" t="s">
        <v>45</v>
      </c>
      <c r="N4633" s="47"/>
      <c r="O4633" s="48">
        <v>41472</v>
      </c>
      <c r="P4633" s="50" t="s">
        <v>8079</v>
      </c>
      <c r="Q4633" s="47" t="s">
        <v>25</v>
      </c>
      <c r="R4633" s="47" t="s">
        <v>8088</v>
      </c>
      <c r="S4633" s="13" t="s">
        <v>20</v>
      </c>
    </row>
    <row r="4634" spans="1:19" ht="15" hidden="1" customHeight="1" x14ac:dyDescent="0.25">
      <c r="A4634" s="47">
        <v>690488</v>
      </c>
      <c r="B4634" s="47" t="s">
        <v>407</v>
      </c>
      <c r="C4634" s="47"/>
      <c r="D4634" s="47"/>
      <c r="E4634" s="47"/>
      <c r="F4634" s="47" t="s">
        <v>6492</v>
      </c>
      <c r="G4634" s="47">
        <v>4069.5</v>
      </c>
      <c r="H4634" s="13"/>
      <c r="I4634" s="47">
        <v>24</v>
      </c>
      <c r="J4634" s="47" t="s">
        <v>6493</v>
      </c>
      <c r="K4634" s="47"/>
      <c r="L4634" s="47"/>
      <c r="M4634" s="47" t="s">
        <v>45</v>
      </c>
      <c r="N4634" s="47"/>
      <c r="O4634" s="48">
        <v>41472</v>
      </c>
      <c r="P4634" s="50" t="s">
        <v>8079</v>
      </c>
      <c r="Q4634" s="47" t="s">
        <v>39</v>
      </c>
      <c r="R4634" s="47" t="s">
        <v>8088</v>
      </c>
      <c r="S4634" s="13" t="s">
        <v>20</v>
      </c>
    </row>
    <row r="4635" spans="1:19" ht="15" hidden="1" customHeight="1" x14ac:dyDescent="0.25">
      <c r="A4635" s="47">
        <v>690498</v>
      </c>
      <c r="B4635" s="47" t="s">
        <v>2345</v>
      </c>
      <c r="C4635" s="47"/>
      <c r="D4635" s="47"/>
      <c r="E4635" s="47"/>
      <c r="F4635" s="47" t="s">
        <v>6494</v>
      </c>
      <c r="G4635" s="47">
        <v>3003</v>
      </c>
      <c r="H4635" s="13"/>
      <c r="I4635" s="47">
        <v>10</v>
      </c>
      <c r="J4635" s="47" t="s">
        <v>6495</v>
      </c>
      <c r="K4635" s="47"/>
      <c r="L4635" s="47"/>
      <c r="M4635" s="47" t="s">
        <v>45</v>
      </c>
      <c r="N4635" s="47"/>
      <c r="O4635" s="48">
        <v>41472</v>
      </c>
      <c r="P4635" s="50" t="s">
        <v>8079</v>
      </c>
      <c r="Q4635" s="47" t="s">
        <v>75</v>
      </c>
      <c r="R4635" s="47" t="s">
        <v>8088</v>
      </c>
      <c r="S4635" s="13" t="s">
        <v>20</v>
      </c>
    </row>
    <row r="4636" spans="1:19" ht="15" hidden="1" customHeight="1" x14ac:dyDescent="0.25">
      <c r="A4636" s="47">
        <v>690503</v>
      </c>
      <c r="B4636" s="47" t="s">
        <v>64</v>
      </c>
      <c r="C4636" s="47"/>
      <c r="D4636" s="47"/>
      <c r="E4636" s="47"/>
      <c r="F4636" s="47" t="s">
        <v>6496</v>
      </c>
      <c r="G4636" s="47">
        <v>4464</v>
      </c>
      <c r="H4636" s="13"/>
      <c r="I4636" s="47" t="s">
        <v>108</v>
      </c>
      <c r="J4636" s="47" t="s">
        <v>5488</v>
      </c>
      <c r="K4636" s="47"/>
      <c r="L4636" s="47"/>
      <c r="M4636" s="47" t="s">
        <v>45</v>
      </c>
      <c r="N4636" s="47"/>
      <c r="O4636" s="48">
        <v>41472</v>
      </c>
      <c r="P4636" s="50" t="s">
        <v>8079</v>
      </c>
      <c r="Q4636" s="47" t="s">
        <v>164</v>
      </c>
      <c r="R4636" s="47" t="s">
        <v>8087</v>
      </c>
      <c r="S4636" s="13" t="s">
        <v>20</v>
      </c>
    </row>
    <row r="4637" spans="1:19" ht="15" hidden="1" customHeight="1" x14ac:dyDescent="0.25">
      <c r="A4637" s="47">
        <v>690503</v>
      </c>
      <c r="B4637" s="47" t="s">
        <v>64</v>
      </c>
      <c r="C4637" s="47"/>
      <c r="D4637" s="47"/>
      <c r="E4637" s="47"/>
      <c r="F4637" s="47" t="s">
        <v>6496</v>
      </c>
      <c r="G4637" s="47">
        <v>4464</v>
      </c>
      <c r="H4637" s="13"/>
      <c r="I4637" s="47" t="s">
        <v>108</v>
      </c>
      <c r="J4637" s="47" t="s">
        <v>5488</v>
      </c>
      <c r="K4637" s="47"/>
      <c r="L4637" s="47"/>
      <c r="M4637" s="47" t="s">
        <v>45</v>
      </c>
      <c r="N4637" s="47"/>
      <c r="O4637" s="48">
        <v>41472</v>
      </c>
      <c r="P4637" s="50" t="s">
        <v>8079</v>
      </c>
      <c r="Q4637" s="47" t="s">
        <v>164</v>
      </c>
      <c r="R4637" s="47" t="s">
        <v>8087</v>
      </c>
      <c r="S4637" s="13" t="s">
        <v>20</v>
      </c>
    </row>
    <row r="4638" spans="1:19" ht="15" hidden="1" customHeight="1" x14ac:dyDescent="0.25">
      <c r="A4638" s="47">
        <v>690590</v>
      </c>
      <c r="B4638" s="47" t="s">
        <v>6199</v>
      </c>
      <c r="C4638" s="47"/>
      <c r="D4638" s="47"/>
      <c r="E4638" s="47"/>
      <c r="F4638" s="47" t="s">
        <v>6505</v>
      </c>
      <c r="G4638" s="47">
        <v>2770</v>
      </c>
      <c r="H4638" s="13"/>
      <c r="I4638" s="47" t="s">
        <v>343</v>
      </c>
      <c r="J4638" s="47" t="s">
        <v>513</v>
      </c>
      <c r="K4638" s="47"/>
      <c r="L4638" s="47"/>
      <c r="M4638" s="47" t="s">
        <v>45</v>
      </c>
      <c r="N4638" s="47"/>
      <c r="O4638" s="48">
        <v>41472</v>
      </c>
      <c r="P4638" s="50" t="s">
        <v>8079</v>
      </c>
      <c r="Q4638" s="47" t="s">
        <v>75</v>
      </c>
      <c r="R4638" s="47" t="s">
        <v>8088</v>
      </c>
      <c r="S4638" s="13" t="s">
        <v>20</v>
      </c>
    </row>
    <row r="4639" spans="1:19" s="10" customFormat="1" ht="15" hidden="1" customHeight="1" x14ac:dyDescent="0.25">
      <c r="A4639" s="10">
        <v>639204</v>
      </c>
      <c r="B4639" s="10" t="s">
        <v>1492</v>
      </c>
      <c r="C4639" s="76" t="s">
        <v>8327</v>
      </c>
      <c r="D4639" s="76"/>
      <c r="E4639" s="76"/>
      <c r="F4639" s="10" t="s">
        <v>2305</v>
      </c>
      <c r="G4639" s="11">
        <v>817.25</v>
      </c>
      <c r="I4639" s="10">
        <v>16</v>
      </c>
      <c r="K4639" s="10">
        <v>20</v>
      </c>
      <c r="L4639" s="10">
        <v>1</v>
      </c>
      <c r="M4639" s="10" t="s">
        <v>45</v>
      </c>
      <c r="O4639" s="12">
        <v>41257</v>
      </c>
      <c r="P4639" s="4" t="s">
        <v>8072</v>
      </c>
      <c r="Q4639" s="10" t="s">
        <v>47</v>
      </c>
      <c r="R4639" s="10" t="s">
        <v>8088</v>
      </c>
      <c r="S4639" s="10" t="s">
        <v>26</v>
      </c>
    </row>
    <row r="4640" spans="1:19" s="10" customFormat="1" ht="15" hidden="1" customHeight="1" x14ac:dyDescent="0.25">
      <c r="A4640" s="10">
        <v>633992</v>
      </c>
      <c r="B4640" s="10" t="s">
        <v>237</v>
      </c>
      <c r="C4640" s="76" t="s">
        <v>8327</v>
      </c>
      <c r="D4640" s="76"/>
      <c r="E4640" s="76"/>
      <c r="F4640" s="10" t="s">
        <v>1777</v>
      </c>
      <c r="G4640" s="11">
        <v>1280</v>
      </c>
      <c r="I4640" s="10">
        <v>16</v>
      </c>
      <c r="K4640" s="10">
        <v>22</v>
      </c>
      <c r="L4640" s="10">
        <v>1.75</v>
      </c>
      <c r="M4640" s="10" t="s">
        <v>45</v>
      </c>
      <c r="O4640" s="12">
        <v>41233</v>
      </c>
      <c r="P4640" s="4" t="s">
        <v>8071</v>
      </c>
      <c r="Q4640" s="10" t="s">
        <v>47</v>
      </c>
      <c r="R4640" s="10" t="s">
        <v>8088</v>
      </c>
      <c r="S4640" s="10" t="s">
        <v>26</v>
      </c>
    </row>
    <row r="4641" spans="1:19" s="10" customFormat="1" ht="15" hidden="1" customHeight="1" x14ac:dyDescent="0.25">
      <c r="A4641" s="10">
        <v>678150</v>
      </c>
      <c r="B4641" s="10" t="s">
        <v>4907</v>
      </c>
      <c r="C4641" s="76" t="s">
        <v>8327</v>
      </c>
      <c r="D4641" s="76"/>
      <c r="E4641" s="76"/>
      <c r="F4641" s="10" t="s">
        <v>5668</v>
      </c>
      <c r="G4641" s="11">
        <v>641.86</v>
      </c>
      <c r="I4641" s="10">
        <v>16.73</v>
      </c>
      <c r="K4641" s="10">
        <v>19.690000000000001</v>
      </c>
      <c r="L4641" s="10">
        <v>1.2</v>
      </c>
      <c r="M4641" s="10" t="s">
        <v>45</v>
      </c>
      <c r="O4641" s="12">
        <v>41422</v>
      </c>
      <c r="P4641" s="4" t="s">
        <v>8077</v>
      </c>
      <c r="Q4641" s="10" t="s">
        <v>42</v>
      </c>
      <c r="R4641" s="10" t="s">
        <v>8088</v>
      </c>
      <c r="S4641" s="10" t="s">
        <v>26</v>
      </c>
    </row>
    <row r="4642" spans="1:19" s="10" customFormat="1" ht="15" hidden="1" customHeight="1" x14ac:dyDescent="0.25">
      <c r="A4642" s="10">
        <v>656970</v>
      </c>
      <c r="B4642" s="10" t="s">
        <v>4068</v>
      </c>
      <c r="C4642" s="76" t="s">
        <v>8327</v>
      </c>
      <c r="D4642" s="76"/>
      <c r="E4642" s="76"/>
      <c r="F4642" s="10" t="s">
        <v>4069</v>
      </c>
      <c r="G4642" s="11">
        <v>1345.8</v>
      </c>
      <c r="I4642" s="10">
        <v>17.75</v>
      </c>
      <c r="J4642" s="10">
        <v>15</v>
      </c>
      <c r="K4642" s="10">
        <v>30</v>
      </c>
      <c r="L4642" s="10">
        <v>1.5</v>
      </c>
      <c r="M4642" s="10" t="s">
        <v>45</v>
      </c>
      <c r="O4642" s="12">
        <v>41338</v>
      </c>
      <c r="P4642" s="4" t="s">
        <v>8075</v>
      </c>
      <c r="Q4642" s="10" t="s">
        <v>2852</v>
      </c>
      <c r="R4642" s="10" t="s">
        <v>8087</v>
      </c>
      <c r="S4642" s="10" t="s">
        <v>26</v>
      </c>
    </row>
    <row r="4643" spans="1:19" s="10" customFormat="1" ht="15" hidden="1" customHeight="1" x14ac:dyDescent="0.25">
      <c r="A4643" s="10">
        <v>683116</v>
      </c>
      <c r="B4643" s="10" t="s">
        <v>4068</v>
      </c>
      <c r="C4643" s="76" t="s">
        <v>8327</v>
      </c>
      <c r="D4643" s="76"/>
      <c r="E4643" s="76"/>
      <c r="F4643" s="10" t="s">
        <v>4069</v>
      </c>
      <c r="G4643" s="11">
        <v>1852.35</v>
      </c>
      <c r="I4643" s="10">
        <v>17.75</v>
      </c>
      <c r="J4643" s="10">
        <v>15</v>
      </c>
      <c r="K4643" s="10">
        <v>30</v>
      </c>
      <c r="L4643" s="10">
        <v>1.5</v>
      </c>
      <c r="M4643" s="10" t="s">
        <v>45</v>
      </c>
      <c r="O4643" s="12">
        <v>41443</v>
      </c>
      <c r="P4643" s="4" t="s">
        <v>8078</v>
      </c>
      <c r="Q4643" s="10" t="s">
        <v>47</v>
      </c>
      <c r="R4643" s="10" t="s">
        <v>8088</v>
      </c>
      <c r="S4643" s="10" t="s">
        <v>26</v>
      </c>
    </row>
    <row r="4644" spans="1:19" s="10" customFormat="1" ht="15" hidden="1" customHeight="1" x14ac:dyDescent="0.25">
      <c r="A4644" s="10">
        <v>626252</v>
      </c>
      <c r="B4644" s="10" t="s">
        <v>442</v>
      </c>
      <c r="C4644" s="76" t="s">
        <v>8327</v>
      </c>
      <c r="D4644" s="76"/>
      <c r="E4644" s="76"/>
      <c r="F4644" s="10" t="s">
        <v>950</v>
      </c>
      <c r="G4644" s="11">
        <v>1767.5</v>
      </c>
      <c r="I4644" s="10">
        <v>18</v>
      </c>
      <c r="J4644" s="10">
        <v>0</v>
      </c>
      <c r="K4644" s="10">
        <v>21</v>
      </c>
      <c r="L4644" s="10">
        <v>1</v>
      </c>
      <c r="M4644" s="10" t="s">
        <v>45</v>
      </c>
      <c r="O4644" s="12">
        <v>41198</v>
      </c>
      <c r="P4644" s="4" t="s">
        <v>8070</v>
      </c>
      <c r="Q4644" s="10" t="s">
        <v>47</v>
      </c>
      <c r="R4644" s="10" t="s">
        <v>8088</v>
      </c>
      <c r="S4644" s="10" t="s">
        <v>26</v>
      </c>
    </row>
    <row r="4645" spans="1:19" s="10" customFormat="1" ht="15" hidden="1" customHeight="1" x14ac:dyDescent="0.25">
      <c r="A4645" s="10">
        <v>632516</v>
      </c>
      <c r="B4645" s="10" t="s">
        <v>442</v>
      </c>
      <c r="C4645" s="76" t="s">
        <v>8327</v>
      </c>
      <c r="D4645" s="76"/>
      <c r="E4645" s="76"/>
      <c r="F4645" s="10" t="s">
        <v>950</v>
      </c>
      <c r="G4645" s="11">
        <v>926.5</v>
      </c>
      <c r="I4645" s="10">
        <v>18</v>
      </c>
      <c r="J4645" s="10">
        <v>0</v>
      </c>
      <c r="K4645" s="10">
        <v>21</v>
      </c>
      <c r="L4645" s="10">
        <v>1</v>
      </c>
      <c r="M4645" s="10" t="s">
        <v>18</v>
      </c>
      <c r="N4645" s="10">
        <v>735599</v>
      </c>
      <c r="O4645" s="12">
        <v>41208</v>
      </c>
      <c r="P4645" s="4" t="s">
        <v>8070</v>
      </c>
      <c r="Q4645" s="10" t="s">
        <v>34</v>
      </c>
      <c r="R4645" s="10" t="s">
        <v>8087</v>
      </c>
      <c r="S4645" s="10" t="s">
        <v>26</v>
      </c>
    </row>
    <row r="4646" spans="1:19" s="10" customFormat="1" ht="15" hidden="1" customHeight="1" x14ac:dyDescent="0.25">
      <c r="A4646" s="10">
        <v>693412</v>
      </c>
      <c r="B4646" s="10" t="s">
        <v>6742</v>
      </c>
      <c r="C4646" s="76" t="s">
        <v>8327</v>
      </c>
      <c r="D4646" s="76"/>
      <c r="E4646" s="76"/>
      <c r="F4646" s="10" t="s">
        <v>6743</v>
      </c>
      <c r="G4646" s="10">
        <v>1193.44</v>
      </c>
      <c r="I4646" s="10">
        <v>18</v>
      </c>
      <c r="J4646" s="10">
        <v>15</v>
      </c>
      <c r="K4646" s="10">
        <v>37</v>
      </c>
      <c r="L4646" s="10">
        <v>1.5</v>
      </c>
      <c r="M4646" s="10" t="s">
        <v>45</v>
      </c>
      <c r="O4646" s="12">
        <v>41487</v>
      </c>
      <c r="P4646" s="4" t="s">
        <v>8080</v>
      </c>
      <c r="Q4646" s="10" t="s">
        <v>31</v>
      </c>
      <c r="R4646" s="10" t="s">
        <v>8088</v>
      </c>
      <c r="S4646" s="10" t="s">
        <v>26</v>
      </c>
    </row>
    <row r="4647" spans="1:19" s="10" customFormat="1" ht="15" hidden="1" customHeight="1" x14ac:dyDescent="0.25">
      <c r="A4647" s="10">
        <v>654363</v>
      </c>
      <c r="B4647" s="10" t="s">
        <v>367</v>
      </c>
      <c r="C4647" s="76" t="s">
        <v>8327</v>
      </c>
      <c r="D4647" s="76"/>
      <c r="E4647" s="76"/>
      <c r="F4647" s="10" t="s">
        <v>368</v>
      </c>
      <c r="G4647" s="11">
        <v>2023.56</v>
      </c>
      <c r="I4647" s="10">
        <v>20</v>
      </c>
      <c r="J4647" s="10">
        <v>18</v>
      </c>
      <c r="K4647" s="10">
        <v>36</v>
      </c>
      <c r="L4647" s="10">
        <v>1.5</v>
      </c>
      <c r="M4647" s="10" t="s">
        <v>18</v>
      </c>
      <c r="N4647" s="10">
        <v>785006</v>
      </c>
      <c r="O4647" s="12">
        <v>41320</v>
      </c>
      <c r="P4647" s="4" t="s">
        <v>8074</v>
      </c>
      <c r="Q4647" s="10" t="s">
        <v>2852</v>
      </c>
      <c r="R4647" s="10" t="s">
        <v>8087</v>
      </c>
      <c r="S4647" s="10" t="s">
        <v>26</v>
      </c>
    </row>
    <row r="4648" spans="1:19" s="10" customFormat="1" ht="15" hidden="1" customHeight="1" x14ac:dyDescent="0.25">
      <c r="A4648" s="10">
        <v>686453</v>
      </c>
      <c r="B4648" s="10" t="s">
        <v>367</v>
      </c>
      <c r="C4648" s="76" t="s">
        <v>8327</v>
      </c>
      <c r="D4648" s="76"/>
      <c r="E4648" s="76"/>
      <c r="F4648" s="10" t="s">
        <v>368</v>
      </c>
      <c r="G4648" s="11">
        <v>1990.68</v>
      </c>
      <c r="I4648" s="10">
        <v>20</v>
      </c>
      <c r="J4648" s="10">
        <v>18</v>
      </c>
      <c r="K4648" s="10">
        <v>36</v>
      </c>
      <c r="L4648" s="10">
        <v>1.5</v>
      </c>
      <c r="M4648" s="10" t="s">
        <v>18</v>
      </c>
      <c r="N4648" s="10">
        <v>849230</v>
      </c>
      <c r="O4648" s="12">
        <v>41444</v>
      </c>
      <c r="P4648" s="4" t="s">
        <v>8078</v>
      </c>
      <c r="Q4648" s="10" t="s">
        <v>47</v>
      </c>
      <c r="R4648" s="10" t="s">
        <v>8087</v>
      </c>
      <c r="S4648" s="10" t="s">
        <v>26</v>
      </c>
    </row>
    <row r="4649" spans="1:19" s="10" customFormat="1" ht="15" hidden="1" customHeight="1" x14ac:dyDescent="0.25">
      <c r="A4649" s="10">
        <v>708690</v>
      </c>
      <c r="B4649" s="10" t="s">
        <v>367</v>
      </c>
      <c r="C4649" s="76" t="s">
        <v>8327</v>
      </c>
      <c r="D4649" s="76"/>
      <c r="E4649" s="76"/>
      <c r="F4649" s="10" t="s">
        <v>8056</v>
      </c>
      <c r="G4649" s="10">
        <v>2023.56</v>
      </c>
      <c r="I4649" s="10">
        <v>20</v>
      </c>
      <c r="J4649" s="10">
        <v>18</v>
      </c>
      <c r="K4649" s="10">
        <v>36</v>
      </c>
      <c r="L4649" s="10">
        <v>1.5</v>
      </c>
      <c r="M4649" s="10" t="s">
        <v>18</v>
      </c>
      <c r="N4649" s="10">
        <v>898641</v>
      </c>
      <c r="O4649" s="12">
        <v>41540</v>
      </c>
      <c r="P4649" s="4" t="s">
        <v>8081</v>
      </c>
      <c r="Q4649" s="10" t="s">
        <v>5913</v>
      </c>
      <c r="R4649" s="10" t="s">
        <v>8087</v>
      </c>
      <c r="S4649" s="10" t="s">
        <v>26</v>
      </c>
    </row>
    <row r="4650" spans="1:19" s="10" customFormat="1" ht="15" hidden="1" customHeight="1" x14ac:dyDescent="0.25">
      <c r="A4650" s="10">
        <v>649283</v>
      </c>
      <c r="B4650" s="10" t="s">
        <v>2481</v>
      </c>
      <c r="C4650" s="76" t="s">
        <v>8327</v>
      </c>
      <c r="D4650" s="76"/>
      <c r="E4650" s="76"/>
      <c r="F4650" s="10" t="s">
        <v>3295</v>
      </c>
      <c r="G4650" s="11">
        <v>746.81</v>
      </c>
      <c r="I4650" s="10">
        <v>21</v>
      </c>
      <c r="J4650" s="10">
        <v>0</v>
      </c>
      <c r="K4650" s="10">
        <v>24</v>
      </c>
      <c r="L4650" s="10">
        <v>1.5</v>
      </c>
      <c r="M4650" s="10" t="s">
        <v>45</v>
      </c>
      <c r="O4650" s="12">
        <v>41309</v>
      </c>
      <c r="P4650" s="4" t="s">
        <v>8074</v>
      </c>
      <c r="Q4650" s="10" t="s">
        <v>42</v>
      </c>
      <c r="R4650" s="10" t="s">
        <v>8088</v>
      </c>
      <c r="S4650" s="10" t="s">
        <v>26</v>
      </c>
    </row>
    <row r="4651" spans="1:19" ht="15" hidden="1" customHeight="1" x14ac:dyDescent="0.25">
      <c r="A4651" s="47">
        <v>690712</v>
      </c>
      <c r="B4651" s="47" t="s">
        <v>352</v>
      </c>
      <c r="C4651" s="47"/>
      <c r="D4651" s="47"/>
      <c r="E4651" s="47"/>
      <c r="F4651" s="47" t="s">
        <v>6509</v>
      </c>
      <c r="G4651" s="47">
        <v>960.8</v>
      </c>
      <c r="H4651" s="13"/>
      <c r="I4651" s="47" t="s">
        <v>343</v>
      </c>
      <c r="J4651" s="47">
        <v>12</v>
      </c>
      <c r="K4651" s="47" t="s">
        <v>2965</v>
      </c>
      <c r="L4651" s="47"/>
      <c r="M4651" s="47" t="s">
        <v>45</v>
      </c>
      <c r="N4651" s="47"/>
      <c r="O4651" s="48">
        <v>41473</v>
      </c>
      <c r="P4651" s="50" t="s">
        <v>8079</v>
      </c>
      <c r="Q4651" s="47" t="s">
        <v>25</v>
      </c>
      <c r="R4651" s="47" t="s">
        <v>8088</v>
      </c>
      <c r="S4651" s="13" t="s">
        <v>20</v>
      </c>
    </row>
    <row r="4652" spans="1:19" ht="15" hidden="1" customHeight="1" x14ac:dyDescent="0.25">
      <c r="A4652" s="47">
        <v>690713</v>
      </c>
      <c r="B4652" s="47" t="s">
        <v>352</v>
      </c>
      <c r="C4652" s="47"/>
      <c r="D4652" s="47"/>
      <c r="E4652" s="47"/>
      <c r="F4652" s="47" t="s">
        <v>6509</v>
      </c>
      <c r="G4652" s="47">
        <v>1303.8</v>
      </c>
      <c r="H4652" s="13"/>
      <c r="I4652" s="47" t="s">
        <v>343</v>
      </c>
      <c r="J4652" s="47">
        <v>12</v>
      </c>
      <c r="K4652" s="47" t="s">
        <v>2965</v>
      </c>
      <c r="L4652" s="47"/>
      <c r="M4652" s="47" t="s">
        <v>45</v>
      </c>
      <c r="N4652" s="47"/>
      <c r="O4652" s="48">
        <v>41473</v>
      </c>
      <c r="P4652" s="50" t="s">
        <v>8079</v>
      </c>
      <c r="Q4652" s="47" t="s">
        <v>25</v>
      </c>
      <c r="R4652" s="47" t="s">
        <v>8088</v>
      </c>
      <c r="S4652" s="13" t="s">
        <v>20</v>
      </c>
    </row>
    <row r="4653" spans="1:19" ht="15" hidden="1" customHeight="1" x14ac:dyDescent="0.25">
      <c r="A4653" s="47">
        <v>690714</v>
      </c>
      <c r="B4653" s="47" t="s">
        <v>352</v>
      </c>
      <c r="C4653" s="47"/>
      <c r="D4653" s="47"/>
      <c r="E4653" s="47"/>
      <c r="F4653" s="47" t="s">
        <v>6509</v>
      </c>
      <c r="G4653" s="47">
        <v>1642</v>
      </c>
      <c r="H4653" s="13"/>
      <c r="I4653" s="47" t="s">
        <v>343</v>
      </c>
      <c r="J4653" s="47">
        <v>12</v>
      </c>
      <c r="K4653" s="47" t="s">
        <v>2965</v>
      </c>
      <c r="L4653" s="47"/>
      <c r="M4653" s="47" t="s">
        <v>45</v>
      </c>
      <c r="N4653" s="47"/>
      <c r="O4653" s="48">
        <v>41473</v>
      </c>
      <c r="P4653" s="50" t="s">
        <v>8079</v>
      </c>
      <c r="Q4653" s="47" t="s">
        <v>25</v>
      </c>
      <c r="R4653" s="47" t="s">
        <v>8088</v>
      </c>
      <c r="S4653" s="13" t="s">
        <v>20</v>
      </c>
    </row>
    <row r="4654" spans="1:19" ht="15" hidden="1" customHeight="1" x14ac:dyDescent="0.25">
      <c r="A4654" s="47">
        <v>690755</v>
      </c>
      <c r="B4654" s="47" t="s">
        <v>6510</v>
      </c>
      <c r="C4654" s="47"/>
      <c r="D4654" s="47"/>
      <c r="E4654" s="47"/>
      <c r="F4654" s="47" t="s">
        <v>6511</v>
      </c>
      <c r="G4654" s="47">
        <v>1241.5</v>
      </c>
      <c r="H4654" s="13"/>
      <c r="I4654" s="47">
        <v>3</v>
      </c>
      <c r="J4654" s="47" t="s">
        <v>6512</v>
      </c>
      <c r="K4654" s="47"/>
      <c r="L4654" s="47"/>
      <c r="M4654" s="47" t="s">
        <v>45</v>
      </c>
      <c r="N4654" s="47"/>
      <c r="O4654" s="48">
        <v>41473</v>
      </c>
      <c r="P4654" s="50" t="s">
        <v>8079</v>
      </c>
      <c r="Q4654" s="47" t="s">
        <v>39</v>
      </c>
      <c r="R4654" s="47" t="s">
        <v>8088</v>
      </c>
      <c r="S4654" s="13" t="s">
        <v>20</v>
      </c>
    </row>
    <row r="4655" spans="1:19" ht="15" hidden="1" customHeight="1" x14ac:dyDescent="0.25">
      <c r="A4655" s="47">
        <v>690797</v>
      </c>
      <c r="B4655" s="47" t="s">
        <v>1721</v>
      </c>
      <c r="C4655" s="47"/>
      <c r="D4655" s="47"/>
      <c r="E4655" s="47"/>
      <c r="F4655" s="47" t="s">
        <v>6513</v>
      </c>
      <c r="G4655" s="47">
        <v>125925</v>
      </c>
      <c r="H4655" s="13"/>
      <c r="I4655" s="47">
        <v>13.5</v>
      </c>
      <c r="J4655" s="47" t="s">
        <v>6514</v>
      </c>
      <c r="K4655" s="47"/>
      <c r="L4655" s="47"/>
      <c r="M4655" s="47" t="s">
        <v>45</v>
      </c>
      <c r="N4655" s="47"/>
      <c r="O4655" s="48">
        <v>41473</v>
      </c>
      <c r="P4655" s="50" t="s">
        <v>8079</v>
      </c>
      <c r="Q4655" s="47" t="s">
        <v>71</v>
      </c>
      <c r="R4655" s="47" t="s">
        <v>8088</v>
      </c>
      <c r="S4655" s="13" t="s">
        <v>20</v>
      </c>
    </row>
    <row r="4656" spans="1:19" ht="15" hidden="1" customHeight="1" x14ac:dyDescent="0.25">
      <c r="A4656" s="47">
        <v>690799</v>
      </c>
      <c r="B4656" s="47" t="s">
        <v>1721</v>
      </c>
      <c r="C4656" s="47"/>
      <c r="D4656" s="47"/>
      <c r="E4656" s="47"/>
      <c r="F4656" s="47" t="s">
        <v>6515</v>
      </c>
      <c r="G4656" s="47">
        <v>111300</v>
      </c>
      <c r="H4656" s="13"/>
      <c r="I4656" s="47">
        <v>13.5</v>
      </c>
      <c r="J4656" s="47" t="s">
        <v>6514</v>
      </c>
      <c r="K4656" s="47"/>
      <c r="L4656" s="47"/>
      <c r="M4656" s="47" t="s">
        <v>45</v>
      </c>
      <c r="N4656" s="47"/>
      <c r="O4656" s="48">
        <v>41473</v>
      </c>
      <c r="P4656" s="50" t="s">
        <v>8079</v>
      </c>
      <c r="Q4656" s="47" t="s">
        <v>71</v>
      </c>
      <c r="R4656" s="47" t="s">
        <v>8088</v>
      </c>
      <c r="S4656" s="13" t="s">
        <v>20</v>
      </c>
    </row>
    <row r="4657" spans="1:19" ht="15" hidden="1" customHeight="1" x14ac:dyDescent="0.25">
      <c r="A4657" s="47">
        <v>690802</v>
      </c>
      <c r="B4657" s="47" t="s">
        <v>147</v>
      </c>
      <c r="C4657" s="47"/>
      <c r="D4657" s="47"/>
      <c r="E4657" s="47"/>
      <c r="F4657" s="47" t="s">
        <v>6516</v>
      </c>
      <c r="G4657" s="47">
        <v>0</v>
      </c>
      <c r="H4657" s="47"/>
      <c r="I4657" s="47">
        <v>4</v>
      </c>
      <c r="J4657" s="47" t="s">
        <v>6517</v>
      </c>
      <c r="K4657" s="47"/>
      <c r="L4657" s="47"/>
      <c r="M4657" s="47" t="s">
        <v>45</v>
      </c>
      <c r="N4657" s="47"/>
      <c r="O4657" s="48">
        <v>41473</v>
      </c>
      <c r="P4657" s="50" t="s">
        <v>8079</v>
      </c>
      <c r="Q4657" s="47" t="s">
        <v>5913</v>
      </c>
      <c r="R4657" s="47" t="s">
        <v>8088</v>
      </c>
      <c r="S4657" s="13" t="s">
        <v>20</v>
      </c>
    </row>
    <row r="4658" spans="1:19" ht="15" hidden="1" customHeight="1" x14ac:dyDescent="0.25">
      <c r="A4658" s="47">
        <v>690815</v>
      </c>
      <c r="B4658" s="47" t="s">
        <v>64</v>
      </c>
      <c r="C4658" s="47"/>
      <c r="D4658" s="47"/>
      <c r="E4658" s="47"/>
      <c r="F4658" s="47" t="s">
        <v>6518</v>
      </c>
      <c r="G4658" s="47">
        <v>1001</v>
      </c>
      <c r="H4658" s="13"/>
      <c r="I4658" s="47" t="s">
        <v>380</v>
      </c>
      <c r="J4658" s="47" t="s">
        <v>6519</v>
      </c>
      <c r="K4658" s="47"/>
      <c r="L4658" s="47"/>
      <c r="M4658" s="47" t="s">
        <v>45</v>
      </c>
      <c r="N4658" s="47"/>
      <c r="O4658" s="48">
        <v>41473</v>
      </c>
      <c r="P4658" s="50" t="s">
        <v>8079</v>
      </c>
      <c r="Q4658" s="47" t="s">
        <v>2490</v>
      </c>
      <c r="R4658" s="47" t="s">
        <v>8088</v>
      </c>
      <c r="S4658" s="13" t="s">
        <v>20</v>
      </c>
    </row>
    <row r="4659" spans="1:19" ht="15" hidden="1" customHeight="1" x14ac:dyDescent="0.25">
      <c r="A4659" s="47">
        <v>690816</v>
      </c>
      <c r="B4659" s="47" t="s">
        <v>6520</v>
      </c>
      <c r="C4659" s="47"/>
      <c r="D4659" s="47"/>
      <c r="E4659" s="47"/>
      <c r="F4659" s="47" t="s">
        <v>6521</v>
      </c>
      <c r="G4659" s="47">
        <v>0</v>
      </c>
      <c r="H4659" s="13"/>
      <c r="I4659" s="47">
        <v>1</v>
      </c>
      <c r="J4659" s="47" t="s">
        <v>6522</v>
      </c>
      <c r="K4659" s="47"/>
      <c r="L4659" s="47"/>
      <c r="M4659" s="47" t="s">
        <v>45</v>
      </c>
      <c r="N4659" s="47"/>
      <c r="O4659" s="48">
        <v>41473</v>
      </c>
      <c r="P4659" s="50" t="s">
        <v>8079</v>
      </c>
      <c r="Q4659" s="47" t="s">
        <v>987</v>
      </c>
      <c r="R4659" s="47" t="s">
        <v>8088</v>
      </c>
      <c r="S4659" s="13" t="s">
        <v>20</v>
      </c>
    </row>
    <row r="4660" spans="1:19" ht="15" hidden="1" customHeight="1" x14ac:dyDescent="0.25">
      <c r="A4660" s="47">
        <v>690856</v>
      </c>
      <c r="B4660" s="47" t="s">
        <v>352</v>
      </c>
      <c r="C4660" s="47"/>
      <c r="D4660" s="47"/>
      <c r="E4660" s="47"/>
      <c r="F4660" s="47" t="s">
        <v>6523</v>
      </c>
      <c r="G4660" s="47">
        <v>3098.4</v>
      </c>
      <c r="H4660" s="13"/>
      <c r="I4660" s="47" t="s">
        <v>1716</v>
      </c>
      <c r="J4660" s="47">
        <v>48</v>
      </c>
      <c r="K4660" s="47" t="s">
        <v>6524</v>
      </c>
      <c r="L4660" s="47"/>
      <c r="M4660" s="47" t="s">
        <v>45</v>
      </c>
      <c r="N4660" s="47"/>
      <c r="O4660" s="48">
        <v>41473</v>
      </c>
      <c r="P4660" s="50" t="s">
        <v>8079</v>
      </c>
      <c r="Q4660" s="47" t="s">
        <v>25</v>
      </c>
      <c r="R4660" s="47" t="s">
        <v>8088</v>
      </c>
      <c r="S4660" s="13" t="s">
        <v>20</v>
      </c>
    </row>
    <row r="4661" spans="1:19" ht="15" hidden="1" customHeight="1" x14ac:dyDescent="0.25">
      <c r="A4661" s="47">
        <v>690867</v>
      </c>
      <c r="B4661" s="47" t="s">
        <v>352</v>
      </c>
      <c r="C4661" s="47"/>
      <c r="D4661" s="47"/>
      <c r="E4661" s="47"/>
      <c r="F4661" s="47" t="s">
        <v>6523</v>
      </c>
      <c r="G4661" s="47">
        <v>4288.2</v>
      </c>
      <c r="H4661" s="13"/>
      <c r="I4661" s="47" t="s">
        <v>1716</v>
      </c>
      <c r="J4661" s="47">
        <v>48</v>
      </c>
      <c r="K4661" s="47" t="s">
        <v>6524</v>
      </c>
      <c r="L4661" s="47"/>
      <c r="M4661" s="47" t="s">
        <v>45</v>
      </c>
      <c r="N4661" s="47"/>
      <c r="O4661" s="48">
        <v>41473</v>
      </c>
      <c r="P4661" s="50" t="s">
        <v>8079</v>
      </c>
      <c r="Q4661" s="47" t="s">
        <v>25</v>
      </c>
      <c r="R4661" s="47" t="s">
        <v>8088</v>
      </c>
      <c r="S4661" s="13" t="s">
        <v>20</v>
      </c>
    </row>
    <row r="4662" spans="1:19" ht="15" hidden="1" customHeight="1" x14ac:dyDescent="0.25">
      <c r="A4662" s="47">
        <v>690868</v>
      </c>
      <c r="B4662" s="47" t="s">
        <v>352</v>
      </c>
      <c r="C4662" s="47"/>
      <c r="D4662" s="47"/>
      <c r="E4662" s="47"/>
      <c r="F4662" s="47" t="s">
        <v>6523</v>
      </c>
      <c r="G4662" s="47">
        <v>6841</v>
      </c>
      <c r="H4662" s="13"/>
      <c r="I4662" s="47" t="s">
        <v>1716</v>
      </c>
      <c r="J4662" s="47">
        <v>48</v>
      </c>
      <c r="K4662" s="47" t="s">
        <v>6524</v>
      </c>
      <c r="L4662" s="47"/>
      <c r="M4662" s="47" t="s">
        <v>45</v>
      </c>
      <c r="N4662" s="47"/>
      <c r="O4662" s="48">
        <v>41473</v>
      </c>
      <c r="P4662" s="50" t="s">
        <v>8079</v>
      </c>
      <c r="Q4662" s="47" t="s">
        <v>25</v>
      </c>
      <c r="R4662" s="47" t="s">
        <v>8088</v>
      </c>
      <c r="S4662" s="13" t="s">
        <v>20</v>
      </c>
    </row>
    <row r="4663" spans="1:19" ht="15" hidden="1" customHeight="1" x14ac:dyDescent="0.25">
      <c r="A4663" s="47">
        <v>690869</v>
      </c>
      <c r="B4663" s="47" t="s">
        <v>770</v>
      </c>
      <c r="C4663" s="47"/>
      <c r="D4663" s="47"/>
      <c r="E4663" s="47"/>
      <c r="F4663" s="47" t="s">
        <v>6526</v>
      </c>
      <c r="G4663" s="47">
        <v>1160.55</v>
      </c>
      <c r="H4663" s="47"/>
      <c r="I4663" s="47">
        <v>7</v>
      </c>
      <c r="J4663" s="47" t="s">
        <v>6527</v>
      </c>
      <c r="K4663" s="47"/>
      <c r="L4663" s="47"/>
      <c r="M4663" s="47" t="s">
        <v>45</v>
      </c>
      <c r="N4663" s="47"/>
      <c r="O4663" s="48">
        <v>41473</v>
      </c>
      <c r="P4663" s="50" t="s">
        <v>8079</v>
      </c>
      <c r="Q4663" s="47" t="s">
        <v>39</v>
      </c>
      <c r="R4663" s="47" t="s">
        <v>8088</v>
      </c>
      <c r="S4663" s="13" t="s">
        <v>20</v>
      </c>
    </row>
    <row r="4664" spans="1:19" ht="15" hidden="1" customHeight="1" x14ac:dyDescent="0.25">
      <c r="A4664" s="47">
        <v>690874</v>
      </c>
      <c r="B4664" s="47" t="s">
        <v>770</v>
      </c>
      <c r="C4664" s="47"/>
      <c r="D4664" s="47"/>
      <c r="E4664" s="47"/>
      <c r="F4664" s="47" t="s">
        <v>6528</v>
      </c>
      <c r="G4664" s="47">
        <v>0</v>
      </c>
      <c r="H4664" s="13"/>
      <c r="I4664" s="47">
        <v>7</v>
      </c>
      <c r="J4664" s="47" t="s">
        <v>6529</v>
      </c>
      <c r="K4664" s="47"/>
      <c r="L4664" s="47"/>
      <c r="M4664" s="47" t="s">
        <v>45</v>
      </c>
      <c r="N4664" s="47"/>
      <c r="O4664" s="48">
        <v>41473</v>
      </c>
      <c r="P4664" s="50" t="s">
        <v>8079</v>
      </c>
      <c r="Q4664" s="47" t="s">
        <v>39</v>
      </c>
      <c r="R4664" s="47" t="s">
        <v>8088</v>
      </c>
      <c r="S4664" s="13" t="s">
        <v>20</v>
      </c>
    </row>
    <row r="4665" spans="1:19" ht="15" hidden="1" customHeight="1" x14ac:dyDescent="0.25">
      <c r="A4665" s="47">
        <v>690876</v>
      </c>
      <c r="B4665" s="47" t="s">
        <v>770</v>
      </c>
      <c r="C4665" s="47"/>
      <c r="D4665" s="47"/>
      <c r="E4665" s="47"/>
      <c r="F4665" s="47" t="s">
        <v>6530</v>
      </c>
      <c r="G4665" s="47">
        <v>0</v>
      </c>
      <c r="H4665" s="13"/>
      <c r="I4665" s="47">
        <v>7</v>
      </c>
      <c r="J4665" s="47" t="s">
        <v>6531</v>
      </c>
      <c r="K4665" s="13"/>
      <c r="L4665" s="47"/>
      <c r="M4665" s="47" t="s">
        <v>45</v>
      </c>
      <c r="N4665" s="47"/>
      <c r="O4665" s="48">
        <v>41473</v>
      </c>
      <c r="P4665" s="50" t="s">
        <v>8079</v>
      </c>
      <c r="Q4665" s="47" t="s">
        <v>39</v>
      </c>
      <c r="R4665" s="47" t="s">
        <v>8088</v>
      </c>
      <c r="S4665" s="13" t="s">
        <v>20</v>
      </c>
    </row>
    <row r="4666" spans="1:19" ht="15" hidden="1" customHeight="1" x14ac:dyDescent="0.25">
      <c r="A4666" s="47">
        <v>690877</v>
      </c>
      <c r="B4666" s="47" t="s">
        <v>770</v>
      </c>
      <c r="C4666" s="47"/>
      <c r="D4666" s="47"/>
      <c r="E4666" s="47"/>
      <c r="F4666" s="47" t="s">
        <v>6532</v>
      </c>
      <c r="G4666" s="47">
        <v>0</v>
      </c>
      <c r="H4666" s="13"/>
      <c r="I4666" s="47">
        <v>7</v>
      </c>
      <c r="J4666" s="47" t="s">
        <v>6533</v>
      </c>
      <c r="K4666" s="47"/>
      <c r="L4666" s="47"/>
      <c r="M4666" s="47" t="s">
        <v>45</v>
      </c>
      <c r="N4666" s="47"/>
      <c r="O4666" s="48">
        <v>41473</v>
      </c>
      <c r="P4666" s="50" t="s">
        <v>8079</v>
      </c>
      <c r="Q4666" s="47" t="s">
        <v>39</v>
      </c>
      <c r="R4666" s="47" t="s">
        <v>8088</v>
      </c>
      <c r="S4666" s="13" t="s">
        <v>20</v>
      </c>
    </row>
    <row r="4667" spans="1:19" ht="15" hidden="1" customHeight="1" x14ac:dyDescent="0.25">
      <c r="A4667" s="47">
        <v>690883</v>
      </c>
      <c r="B4667" s="47" t="s">
        <v>6534</v>
      </c>
      <c r="C4667" s="47"/>
      <c r="D4667" s="47"/>
      <c r="E4667" s="47"/>
      <c r="F4667" s="47" t="s">
        <v>6535</v>
      </c>
      <c r="G4667" s="47">
        <v>64462.5</v>
      </c>
      <c r="H4667" s="13"/>
      <c r="I4667" s="47" t="s">
        <v>168</v>
      </c>
      <c r="J4667" s="47" t="s">
        <v>6536</v>
      </c>
      <c r="K4667" s="13"/>
      <c r="L4667" s="47"/>
      <c r="M4667" s="47" t="s">
        <v>45</v>
      </c>
      <c r="N4667" s="47"/>
      <c r="O4667" s="48">
        <v>41473</v>
      </c>
      <c r="P4667" s="50" t="s">
        <v>8079</v>
      </c>
      <c r="Q4667" s="47" t="s">
        <v>29</v>
      </c>
      <c r="R4667" s="47" t="s">
        <v>8088</v>
      </c>
      <c r="S4667" s="13" t="s">
        <v>20</v>
      </c>
    </row>
    <row r="4668" spans="1:19" ht="15" hidden="1" customHeight="1" x14ac:dyDescent="0.25">
      <c r="A4668" s="47">
        <v>690900</v>
      </c>
      <c r="B4668" s="47" t="s">
        <v>6537</v>
      </c>
      <c r="C4668" s="47"/>
      <c r="D4668" s="47"/>
      <c r="E4668" s="47"/>
      <c r="F4668" s="47" t="s">
        <v>6538</v>
      </c>
      <c r="G4668" s="47">
        <v>0</v>
      </c>
      <c r="H4668" s="13"/>
      <c r="I4668" s="47" t="s">
        <v>6538</v>
      </c>
      <c r="J4668" s="47"/>
      <c r="K4668" s="13"/>
      <c r="L4668" s="47"/>
      <c r="M4668" s="47" t="s">
        <v>45</v>
      </c>
      <c r="N4668" s="47"/>
      <c r="O4668" s="48">
        <v>41473</v>
      </c>
      <c r="P4668" s="50" t="s">
        <v>8079</v>
      </c>
      <c r="Q4668" s="47" t="s">
        <v>75</v>
      </c>
      <c r="R4668" s="47" t="s">
        <v>8088</v>
      </c>
      <c r="S4668" s="13" t="s">
        <v>20</v>
      </c>
    </row>
    <row r="4669" spans="1:19" ht="15" hidden="1" customHeight="1" x14ac:dyDescent="0.25">
      <c r="A4669" s="47">
        <v>690908</v>
      </c>
      <c r="B4669" s="47" t="s">
        <v>2512</v>
      </c>
      <c r="C4669" s="47"/>
      <c r="D4669" s="47"/>
      <c r="E4669" s="47"/>
      <c r="F4669" s="47" t="s">
        <v>6539</v>
      </c>
      <c r="G4669" s="47">
        <v>736</v>
      </c>
      <c r="H4669" s="13"/>
      <c r="I4669" s="47" t="s">
        <v>3848</v>
      </c>
      <c r="J4669" s="47"/>
      <c r="K4669" s="47"/>
      <c r="L4669" s="47"/>
      <c r="M4669" s="47" t="s">
        <v>45</v>
      </c>
      <c r="N4669" s="47"/>
      <c r="O4669" s="48">
        <v>41473</v>
      </c>
      <c r="P4669" s="50" t="s">
        <v>8079</v>
      </c>
      <c r="Q4669" s="47" t="s">
        <v>34</v>
      </c>
      <c r="R4669" s="47" t="s">
        <v>8088</v>
      </c>
      <c r="S4669" s="13" t="s">
        <v>20</v>
      </c>
    </row>
    <row r="4670" spans="1:19" s="10" customFormat="1" ht="15" hidden="1" customHeight="1" x14ac:dyDescent="0.25">
      <c r="A4670" s="10">
        <v>692852</v>
      </c>
      <c r="B4670" s="10" t="s">
        <v>6690</v>
      </c>
      <c r="C4670" s="76" t="s">
        <v>8327</v>
      </c>
      <c r="D4670" s="76"/>
      <c r="E4670" s="76"/>
      <c r="F4670" s="10" t="s">
        <v>6691</v>
      </c>
      <c r="G4670" s="10">
        <v>1669.69</v>
      </c>
      <c r="I4670" s="10">
        <v>21</v>
      </c>
      <c r="J4670" s="10">
        <v>16</v>
      </c>
      <c r="K4670" s="10">
        <v>36</v>
      </c>
      <c r="L4670" s="10">
        <v>1</v>
      </c>
      <c r="M4670" s="10" t="s">
        <v>45</v>
      </c>
      <c r="O4670" s="12">
        <v>41485</v>
      </c>
      <c r="P4670" s="4" t="s">
        <v>8079</v>
      </c>
      <c r="Q4670" s="10" t="s">
        <v>3717</v>
      </c>
      <c r="R4670" s="10" t="s">
        <v>8088</v>
      </c>
      <c r="S4670" s="10" t="s">
        <v>26</v>
      </c>
    </row>
    <row r="4671" spans="1:19" s="10" customFormat="1" ht="15" hidden="1" customHeight="1" x14ac:dyDescent="0.25">
      <c r="A4671" s="10">
        <v>662320</v>
      </c>
      <c r="B4671" s="10" t="s">
        <v>208</v>
      </c>
      <c r="C4671" s="76" t="s">
        <v>8327</v>
      </c>
      <c r="D4671" s="76"/>
      <c r="E4671" s="76"/>
      <c r="F4671" s="10" t="s">
        <v>4425</v>
      </c>
      <c r="G4671" s="11">
        <v>1810.14</v>
      </c>
      <c r="I4671" s="10">
        <v>21.5</v>
      </c>
      <c r="J4671" s="10">
        <v>0</v>
      </c>
      <c r="K4671" s="10">
        <v>20.5</v>
      </c>
      <c r="L4671" s="10">
        <v>3</v>
      </c>
      <c r="M4671" s="10" t="s">
        <v>45</v>
      </c>
      <c r="O4671" s="12">
        <v>41359</v>
      </c>
      <c r="P4671" s="4" t="s">
        <v>8075</v>
      </c>
      <c r="Q4671" s="10" t="s">
        <v>169</v>
      </c>
      <c r="R4671" s="10" t="s">
        <v>8087</v>
      </c>
      <c r="S4671" s="10" t="s">
        <v>26</v>
      </c>
    </row>
    <row r="4672" spans="1:19" s="10" customFormat="1" ht="15" hidden="1" customHeight="1" x14ac:dyDescent="0.25">
      <c r="A4672" s="10">
        <v>626086</v>
      </c>
      <c r="B4672" s="10" t="s">
        <v>208</v>
      </c>
      <c r="C4672" s="76" t="s">
        <v>8356</v>
      </c>
      <c r="D4672" s="76"/>
      <c r="E4672" s="76"/>
      <c r="F4672" s="10" t="s">
        <v>209</v>
      </c>
      <c r="G4672" s="11">
        <v>2367.37</v>
      </c>
      <c r="I4672" s="10">
        <v>21.5</v>
      </c>
      <c r="J4672" s="10">
        <v>0</v>
      </c>
      <c r="K4672" s="10">
        <v>20.5</v>
      </c>
      <c r="L4672" s="10">
        <v>4</v>
      </c>
      <c r="M4672" s="10" t="s">
        <v>18</v>
      </c>
      <c r="N4672" s="10">
        <v>722464</v>
      </c>
      <c r="O4672" s="12">
        <v>41183</v>
      </c>
      <c r="P4672" s="4" t="s">
        <v>8070</v>
      </c>
      <c r="Q4672" s="10" t="s">
        <v>23</v>
      </c>
      <c r="R4672" s="10" t="s">
        <v>8087</v>
      </c>
      <c r="S4672" s="10" t="s">
        <v>26</v>
      </c>
    </row>
    <row r="4673" spans="1:19" s="10" customFormat="1" ht="15" hidden="1" customHeight="1" x14ac:dyDescent="0.25">
      <c r="A4673" s="10">
        <v>644937</v>
      </c>
      <c r="B4673" s="10" t="s">
        <v>208</v>
      </c>
      <c r="C4673" s="76" t="s">
        <v>8356</v>
      </c>
      <c r="D4673" s="76"/>
      <c r="E4673" s="76"/>
      <c r="F4673" s="10" t="s">
        <v>209</v>
      </c>
      <c r="G4673" s="11">
        <v>2330.34</v>
      </c>
      <c r="I4673" s="10">
        <v>21.5</v>
      </c>
      <c r="J4673" s="10">
        <v>0</v>
      </c>
      <c r="K4673" s="10">
        <v>20.5</v>
      </c>
      <c r="L4673" s="10">
        <v>4</v>
      </c>
      <c r="M4673" s="10" t="s">
        <v>18</v>
      </c>
      <c r="N4673" s="10">
        <v>761723</v>
      </c>
      <c r="O4673" s="12">
        <v>41271</v>
      </c>
      <c r="P4673" s="4" t="s">
        <v>8072</v>
      </c>
      <c r="Q4673" s="10" t="s">
        <v>34</v>
      </c>
      <c r="R4673" s="10" t="s">
        <v>8087</v>
      </c>
      <c r="S4673" s="10" t="s">
        <v>26</v>
      </c>
    </row>
    <row r="4674" spans="1:19" s="10" customFormat="1" ht="15" hidden="1" customHeight="1" x14ac:dyDescent="0.25">
      <c r="A4674" s="10">
        <v>644939</v>
      </c>
      <c r="B4674" s="10" t="s">
        <v>208</v>
      </c>
      <c r="C4674" s="76" t="s">
        <v>8356</v>
      </c>
      <c r="D4674" s="76"/>
      <c r="E4674" s="76"/>
      <c r="F4674" s="10" t="s">
        <v>209</v>
      </c>
      <c r="G4674" s="11">
        <v>2330.34</v>
      </c>
      <c r="I4674" s="10">
        <v>21.5</v>
      </c>
      <c r="J4674" s="10">
        <v>0</v>
      </c>
      <c r="K4674" s="10">
        <v>20.5</v>
      </c>
      <c r="L4674" s="10">
        <v>4</v>
      </c>
      <c r="M4674" s="10" t="s">
        <v>18</v>
      </c>
      <c r="N4674" s="10">
        <v>761798</v>
      </c>
      <c r="O4674" s="12">
        <v>41271</v>
      </c>
      <c r="P4674" s="4" t="s">
        <v>8072</v>
      </c>
      <c r="Q4674" s="10" t="s">
        <v>52</v>
      </c>
      <c r="R4674" s="10" t="s">
        <v>8087</v>
      </c>
      <c r="S4674" s="10" t="s">
        <v>26</v>
      </c>
    </row>
    <row r="4675" spans="1:19" ht="15" hidden="1" customHeight="1" x14ac:dyDescent="0.25">
      <c r="A4675" s="10">
        <v>645834</v>
      </c>
      <c r="B4675" s="10" t="s">
        <v>2817</v>
      </c>
      <c r="C4675" s="10"/>
      <c r="D4675" s="10" t="s">
        <v>8570</v>
      </c>
      <c r="E4675" s="10"/>
      <c r="F4675" s="10" t="s">
        <v>2818</v>
      </c>
      <c r="G4675" s="11">
        <v>3750</v>
      </c>
      <c r="H4675" s="13"/>
      <c r="I4675" s="10">
        <v>9</v>
      </c>
      <c r="J4675" s="47"/>
      <c r="K4675" s="10">
        <v>9</v>
      </c>
      <c r="L4675" s="10">
        <v>3</v>
      </c>
      <c r="M4675" s="10" t="s">
        <v>18</v>
      </c>
      <c r="N4675" s="10">
        <v>766929</v>
      </c>
      <c r="O4675" s="12">
        <v>41284</v>
      </c>
      <c r="P4675" s="4" t="s">
        <v>8073</v>
      </c>
      <c r="Q4675" s="10" t="s">
        <v>109</v>
      </c>
      <c r="R4675" s="47" t="s">
        <v>8087</v>
      </c>
      <c r="S4675" s="13" t="s">
        <v>20</v>
      </c>
    </row>
    <row r="4676" spans="1:19" ht="15" hidden="1" customHeight="1" x14ac:dyDescent="0.25">
      <c r="A4676" s="47">
        <v>708055</v>
      </c>
      <c r="B4676" s="47" t="s">
        <v>2817</v>
      </c>
      <c r="C4676" s="47"/>
      <c r="D4676" s="10" t="s">
        <v>8570</v>
      </c>
      <c r="E4676" s="47"/>
      <c r="F4676" s="47" t="s">
        <v>7772</v>
      </c>
      <c r="G4676" s="47">
        <v>3750</v>
      </c>
      <c r="H4676" s="13"/>
      <c r="I4676" s="47">
        <v>9</v>
      </c>
      <c r="J4676" s="47" t="s">
        <v>7773</v>
      </c>
      <c r="K4676" s="47"/>
      <c r="L4676" s="47"/>
      <c r="M4676" s="47" t="s">
        <v>18</v>
      </c>
      <c r="N4676" s="47">
        <v>897076</v>
      </c>
      <c r="O4676" s="48">
        <v>41536</v>
      </c>
      <c r="P4676" s="50" t="s">
        <v>8081</v>
      </c>
      <c r="Q4676" s="47" t="s">
        <v>29</v>
      </c>
      <c r="R4676" s="47" t="s">
        <v>8087</v>
      </c>
      <c r="S4676" s="13" t="s">
        <v>20</v>
      </c>
    </row>
    <row r="4677" spans="1:19" s="10" customFormat="1" ht="15" hidden="1" customHeight="1" x14ac:dyDescent="0.25">
      <c r="A4677" s="10">
        <v>686649</v>
      </c>
      <c r="B4677" s="10" t="s">
        <v>553</v>
      </c>
      <c r="C4677" s="76" t="s">
        <v>8327</v>
      </c>
      <c r="D4677" s="76"/>
      <c r="E4677" s="76"/>
      <c r="F4677" s="10" t="s">
        <v>6095</v>
      </c>
      <c r="G4677" s="11">
        <v>0</v>
      </c>
      <c r="I4677" s="10">
        <v>23</v>
      </c>
      <c r="J4677" s="10">
        <v>17</v>
      </c>
      <c r="K4677" s="10">
        <v>46</v>
      </c>
      <c r="L4677" s="10">
        <v>1</v>
      </c>
      <c r="M4677" s="10" t="s">
        <v>45</v>
      </c>
      <c r="O4677" s="12">
        <v>41442</v>
      </c>
      <c r="P4677" s="4" t="s">
        <v>8078</v>
      </c>
      <c r="Q4677" s="10" t="s">
        <v>253</v>
      </c>
      <c r="R4677" s="10" t="s">
        <v>8088</v>
      </c>
      <c r="S4677" s="10" t="s">
        <v>26</v>
      </c>
    </row>
    <row r="4678" spans="1:19" s="10" customFormat="1" ht="15" hidden="1" customHeight="1" x14ac:dyDescent="0.25">
      <c r="A4678" s="10">
        <v>690693</v>
      </c>
      <c r="B4678" s="10" t="s">
        <v>553</v>
      </c>
      <c r="C4678" s="76" t="s">
        <v>8327</v>
      </c>
      <c r="D4678" s="76"/>
      <c r="E4678" s="76"/>
      <c r="F4678" s="10" t="s">
        <v>6508</v>
      </c>
      <c r="G4678" s="10">
        <v>138424</v>
      </c>
      <c r="I4678" s="10">
        <v>23</v>
      </c>
      <c r="J4678" s="10">
        <v>17</v>
      </c>
      <c r="K4678" s="10">
        <v>46</v>
      </c>
      <c r="L4678" s="10">
        <v>1</v>
      </c>
      <c r="M4678" s="10" t="s">
        <v>45</v>
      </c>
      <c r="O4678" s="12">
        <v>41522</v>
      </c>
      <c r="P4678" s="4" t="s">
        <v>8081</v>
      </c>
      <c r="Q4678" s="10" t="s">
        <v>253</v>
      </c>
      <c r="R4678" s="10" t="s">
        <v>8088</v>
      </c>
      <c r="S4678" s="10" t="s">
        <v>26</v>
      </c>
    </row>
    <row r="4679" spans="1:19" s="10" customFormat="1" ht="15" hidden="1" customHeight="1" x14ac:dyDescent="0.25">
      <c r="A4679" s="10">
        <v>664957</v>
      </c>
      <c r="B4679" s="10" t="s">
        <v>5673</v>
      </c>
      <c r="C4679" s="76" t="s">
        <v>8327</v>
      </c>
      <c r="D4679" s="76"/>
      <c r="E4679" s="76"/>
      <c r="F4679" s="10" t="s">
        <v>5674</v>
      </c>
      <c r="G4679" s="11">
        <v>0</v>
      </c>
      <c r="I4679" s="10">
        <v>24</v>
      </c>
      <c r="J4679" s="10">
        <v>0</v>
      </c>
      <c r="K4679" s="10">
        <v>23</v>
      </c>
      <c r="L4679" s="10">
        <v>1.41</v>
      </c>
      <c r="M4679" s="10" t="s">
        <v>45</v>
      </c>
      <c r="O4679" s="12">
        <v>41423</v>
      </c>
      <c r="P4679" s="4" t="s">
        <v>8077</v>
      </c>
      <c r="Q4679" s="10" t="s">
        <v>987</v>
      </c>
      <c r="R4679" s="10" t="s">
        <v>8088</v>
      </c>
      <c r="S4679" s="10" t="s">
        <v>26</v>
      </c>
    </row>
    <row r="4680" spans="1:19" s="10" customFormat="1" ht="15" hidden="1" customHeight="1" x14ac:dyDescent="0.25">
      <c r="A4680" s="10">
        <v>631541</v>
      </c>
      <c r="B4680" s="10" t="s">
        <v>237</v>
      </c>
      <c r="C4680" s="76" t="s">
        <v>8327</v>
      </c>
      <c r="D4680" s="76"/>
      <c r="E4680" s="76"/>
      <c r="F4680" s="10" t="s">
        <v>1515</v>
      </c>
      <c r="G4680" s="11">
        <v>1361.44</v>
      </c>
      <c r="I4680" s="10">
        <v>27</v>
      </c>
      <c r="J4680" s="10">
        <v>25</v>
      </c>
      <c r="K4680" s="10">
        <v>42</v>
      </c>
      <c r="L4680" s="10">
        <v>1</v>
      </c>
      <c r="M4680" s="10" t="s">
        <v>45</v>
      </c>
      <c r="O4680" s="12">
        <v>41221</v>
      </c>
      <c r="P4680" s="4" t="s">
        <v>8071</v>
      </c>
      <c r="Q4680" s="10" t="s">
        <v>49</v>
      </c>
      <c r="R4680" s="10" t="s">
        <v>8088</v>
      </c>
      <c r="S4680" s="10" t="s">
        <v>26</v>
      </c>
    </row>
    <row r="4681" spans="1:19" s="10" customFormat="1" ht="15" hidden="1" customHeight="1" x14ac:dyDescent="0.25">
      <c r="A4681" s="10">
        <v>629683</v>
      </c>
      <c r="B4681" s="10" t="s">
        <v>63</v>
      </c>
      <c r="C4681" s="76" t="s">
        <v>8327</v>
      </c>
      <c r="D4681" s="76"/>
      <c r="E4681" s="76"/>
      <c r="F4681" s="10" t="s">
        <v>1264</v>
      </c>
      <c r="G4681" s="11">
        <v>1368.1</v>
      </c>
      <c r="I4681" s="10">
        <v>30</v>
      </c>
      <c r="J4681" s="10">
        <v>0</v>
      </c>
      <c r="K4681" s="10">
        <v>48</v>
      </c>
      <c r="L4681" s="10">
        <v>1</v>
      </c>
      <c r="M4681" s="10" t="s">
        <v>45</v>
      </c>
      <c r="O4681" s="12">
        <v>41213</v>
      </c>
      <c r="P4681" s="4" t="s">
        <v>8070</v>
      </c>
      <c r="Q4681" s="10" t="s">
        <v>140</v>
      </c>
      <c r="R4681" s="10" t="s">
        <v>8088</v>
      </c>
      <c r="S4681" s="10" t="s">
        <v>26</v>
      </c>
    </row>
    <row r="4682" spans="1:19" s="10" customFormat="1" ht="15" hidden="1" customHeight="1" x14ac:dyDescent="0.25">
      <c r="A4682" s="10">
        <v>626503</v>
      </c>
      <c r="B4682" s="10" t="s">
        <v>24</v>
      </c>
      <c r="C4682" s="76" t="s">
        <v>8514</v>
      </c>
      <c r="D4682" s="76"/>
      <c r="E4682" s="76"/>
      <c r="F4682" s="10" t="s">
        <v>974</v>
      </c>
      <c r="G4682" s="11">
        <v>17275.8</v>
      </c>
      <c r="I4682" s="10">
        <v>34</v>
      </c>
      <c r="K4682" s="10">
        <v>48</v>
      </c>
      <c r="L4682" s="10">
        <v>4.5</v>
      </c>
      <c r="M4682" s="10" t="s">
        <v>45</v>
      </c>
      <c r="O4682" s="12">
        <v>41199</v>
      </c>
      <c r="P4682" s="4" t="s">
        <v>8070</v>
      </c>
      <c r="Q4682" s="10" t="s">
        <v>47</v>
      </c>
      <c r="R4682" s="10" t="s">
        <v>8088</v>
      </c>
      <c r="S4682" s="10" t="s">
        <v>26</v>
      </c>
    </row>
    <row r="4683" spans="1:19" s="10" customFormat="1" ht="15" hidden="1" customHeight="1" x14ac:dyDescent="0.25">
      <c r="A4683" s="10">
        <v>626505</v>
      </c>
      <c r="B4683" s="10" t="s">
        <v>665</v>
      </c>
      <c r="C4683" s="76" t="s">
        <v>8514</v>
      </c>
      <c r="D4683" s="76"/>
      <c r="E4683" s="76"/>
      <c r="F4683" s="10" t="s">
        <v>975</v>
      </c>
      <c r="G4683" s="11">
        <v>20077.8</v>
      </c>
      <c r="I4683" s="10">
        <v>34</v>
      </c>
      <c r="K4683" s="10">
        <v>48</v>
      </c>
      <c r="L4683" s="10">
        <v>4.5</v>
      </c>
      <c r="M4683" s="10" t="s">
        <v>45</v>
      </c>
      <c r="O4683" s="12">
        <v>41199</v>
      </c>
      <c r="P4683" s="4" t="s">
        <v>8070</v>
      </c>
      <c r="Q4683" s="10" t="s">
        <v>140</v>
      </c>
      <c r="R4683" s="10" t="s">
        <v>8088</v>
      </c>
      <c r="S4683" s="10" t="s">
        <v>26</v>
      </c>
    </row>
    <row r="4684" spans="1:19" s="10" customFormat="1" ht="15" hidden="1" customHeight="1" x14ac:dyDescent="0.25">
      <c r="A4684" s="10">
        <v>633206</v>
      </c>
      <c r="B4684" s="10" t="s">
        <v>262</v>
      </c>
      <c r="C4684" s="76" t="s">
        <v>8514</v>
      </c>
      <c r="D4684" s="76"/>
      <c r="E4684" s="76"/>
      <c r="F4684" s="10" t="s">
        <v>544</v>
      </c>
      <c r="G4684" s="11">
        <v>1138.52</v>
      </c>
      <c r="I4684" s="10">
        <v>36</v>
      </c>
      <c r="J4684" s="10">
        <v>12</v>
      </c>
      <c r="K4684" s="10">
        <v>45</v>
      </c>
      <c r="L4684" s="10">
        <v>1.5</v>
      </c>
      <c r="M4684" s="10" t="s">
        <v>18</v>
      </c>
      <c r="N4684" s="10">
        <v>737267</v>
      </c>
      <c r="O4684" s="12">
        <v>41213</v>
      </c>
      <c r="P4684" s="4" t="s">
        <v>8070</v>
      </c>
      <c r="Q4684" s="10" t="s">
        <v>49</v>
      </c>
      <c r="R4684" s="10" t="s">
        <v>8087</v>
      </c>
      <c r="S4684" s="10" t="s">
        <v>26</v>
      </c>
    </row>
    <row r="4685" spans="1:19" s="10" customFormat="1" ht="15" hidden="1" customHeight="1" x14ac:dyDescent="0.25">
      <c r="A4685" s="10">
        <v>663861</v>
      </c>
      <c r="B4685" s="10" t="s">
        <v>262</v>
      </c>
      <c r="C4685" s="76" t="s">
        <v>8514</v>
      </c>
      <c r="D4685" s="76"/>
      <c r="E4685" s="76"/>
      <c r="F4685" s="10" t="s">
        <v>544</v>
      </c>
      <c r="G4685" s="11">
        <v>1438.5</v>
      </c>
      <c r="I4685" s="10">
        <v>36</v>
      </c>
      <c r="J4685" s="10">
        <v>12</v>
      </c>
      <c r="K4685" s="10">
        <v>45</v>
      </c>
      <c r="L4685" s="10">
        <v>1.5</v>
      </c>
      <c r="M4685" s="10" t="s">
        <v>18</v>
      </c>
      <c r="N4685" s="10">
        <v>799638</v>
      </c>
      <c r="O4685" s="12">
        <v>41351</v>
      </c>
      <c r="P4685" s="4" t="s">
        <v>8075</v>
      </c>
      <c r="Q4685" s="10" t="s">
        <v>42</v>
      </c>
      <c r="R4685" s="10" t="s">
        <v>8087</v>
      </c>
      <c r="S4685" s="10" t="s">
        <v>26</v>
      </c>
    </row>
    <row r="4686" spans="1:19" s="10" customFormat="1" ht="15" hidden="1" customHeight="1" x14ac:dyDescent="0.25">
      <c r="A4686" s="10">
        <v>633205</v>
      </c>
      <c r="B4686" s="10" t="s">
        <v>262</v>
      </c>
      <c r="C4686" s="76" t="s">
        <v>8514</v>
      </c>
      <c r="D4686" s="76"/>
      <c r="E4686" s="76"/>
      <c r="F4686" s="10" t="s">
        <v>263</v>
      </c>
      <c r="G4686" s="11">
        <v>1398.3</v>
      </c>
      <c r="I4686" s="10">
        <v>36</v>
      </c>
      <c r="J4686" s="10">
        <v>13</v>
      </c>
      <c r="K4686" s="10">
        <v>40</v>
      </c>
      <c r="L4686" s="10">
        <v>1.5</v>
      </c>
      <c r="M4686" s="10" t="s">
        <v>18</v>
      </c>
      <c r="N4686" s="10">
        <v>737263</v>
      </c>
      <c r="O4686" s="12">
        <v>41213</v>
      </c>
      <c r="P4686" s="4" t="s">
        <v>8070</v>
      </c>
      <c r="Q4686" s="10" t="s">
        <v>49</v>
      </c>
      <c r="R4686" s="10" t="s">
        <v>8087</v>
      </c>
      <c r="S4686" s="10" t="s">
        <v>26</v>
      </c>
    </row>
    <row r="4687" spans="1:19" s="10" customFormat="1" ht="15" hidden="1" customHeight="1" x14ac:dyDescent="0.25">
      <c r="A4687" s="10">
        <v>647507</v>
      </c>
      <c r="B4687" s="10" t="s">
        <v>262</v>
      </c>
      <c r="C4687" s="76" t="s">
        <v>8514</v>
      </c>
      <c r="D4687" s="76"/>
      <c r="E4687" s="76"/>
      <c r="F4687" s="10" t="s">
        <v>263</v>
      </c>
      <c r="G4687" s="11">
        <v>1664.76</v>
      </c>
      <c r="I4687" s="10">
        <v>36</v>
      </c>
      <c r="J4687" s="10">
        <v>13</v>
      </c>
      <c r="K4687" s="10">
        <v>40</v>
      </c>
      <c r="L4687" s="10">
        <v>1.5</v>
      </c>
      <c r="M4687" s="10" t="s">
        <v>18</v>
      </c>
      <c r="N4687" s="10">
        <v>767915</v>
      </c>
      <c r="O4687" s="12">
        <v>41288</v>
      </c>
      <c r="P4687" s="4" t="s">
        <v>8073</v>
      </c>
      <c r="Q4687" s="10" t="s">
        <v>164</v>
      </c>
      <c r="R4687" s="10" t="s">
        <v>8087</v>
      </c>
      <c r="S4687" s="10" t="s">
        <v>26</v>
      </c>
    </row>
    <row r="4688" spans="1:19" s="10" customFormat="1" ht="15" hidden="1" customHeight="1" x14ac:dyDescent="0.25">
      <c r="A4688" s="10">
        <v>663858</v>
      </c>
      <c r="B4688" s="10" t="s">
        <v>262</v>
      </c>
      <c r="C4688" s="76" t="s">
        <v>8514</v>
      </c>
      <c r="D4688" s="76"/>
      <c r="E4688" s="76"/>
      <c r="F4688" s="10" t="s">
        <v>263</v>
      </c>
      <c r="G4688" s="11">
        <v>1975.33</v>
      </c>
      <c r="I4688" s="10">
        <v>36</v>
      </c>
      <c r="J4688" s="10">
        <v>13</v>
      </c>
      <c r="K4688" s="10">
        <v>40</v>
      </c>
      <c r="L4688" s="10">
        <v>1.5</v>
      </c>
      <c r="M4688" s="10" t="s">
        <v>18</v>
      </c>
      <c r="N4688" s="10">
        <v>799635</v>
      </c>
      <c r="O4688" s="12">
        <v>41351</v>
      </c>
      <c r="P4688" s="4" t="s">
        <v>8075</v>
      </c>
      <c r="Q4688" s="10" t="s">
        <v>42</v>
      </c>
      <c r="R4688" s="10" t="s">
        <v>8087</v>
      </c>
      <c r="S4688" s="10" t="s">
        <v>26</v>
      </c>
    </row>
    <row r="4689" spans="1:19" ht="15" hidden="1" customHeight="1" x14ac:dyDescent="0.25">
      <c r="A4689" s="10">
        <v>679602</v>
      </c>
      <c r="B4689" s="10" t="s">
        <v>474</v>
      </c>
      <c r="C4689" s="10"/>
      <c r="D4689" s="10"/>
      <c r="E4689" s="10"/>
      <c r="F4689" s="10" t="s">
        <v>5783</v>
      </c>
      <c r="G4689" s="11">
        <v>794</v>
      </c>
      <c r="H4689" s="13"/>
      <c r="I4689" s="10">
        <v>4</v>
      </c>
      <c r="J4689" s="47"/>
      <c r="K4689" s="10">
        <v>8</v>
      </c>
      <c r="L4689" s="10">
        <v>1.5</v>
      </c>
      <c r="M4689" s="10" t="s">
        <v>45</v>
      </c>
      <c r="N4689" s="10"/>
      <c r="O4689" s="12">
        <v>41428</v>
      </c>
      <c r="P4689" s="4" t="s">
        <v>8078</v>
      </c>
      <c r="Q4689" s="10" t="s">
        <v>75</v>
      </c>
      <c r="R4689" s="10" t="s">
        <v>8088</v>
      </c>
      <c r="S4689" s="13" t="s">
        <v>20</v>
      </c>
    </row>
    <row r="4690" spans="1:19" ht="15" hidden="1" customHeight="1" x14ac:dyDescent="0.25">
      <c r="A4690" s="10">
        <v>641255</v>
      </c>
      <c r="B4690" s="10" t="s">
        <v>2470</v>
      </c>
      <c r="C4690" s="10"/>
      <c r="D4690" s="10"/>
      <c r="E4690" s="10"/>
      <c r="F4690" s="10" t="s">
        <v>2471</v>
      </c>
      <c r="G4690" s="11">
        <v>787.5</v>
      </c>
      <c r="H4690" s="47"/>
      <c r="I4690" s="10">
        <v>6</v>
      </c>
      <c r="J4690" s="47"/>
      <c r="K4690" s="10">
        <v>16.5</v>
      </c>
      <c r="L4690" s="10">
        <v>2</v>
      </c>
      <c r="M4690" s="10" t="s">
        <v>45</v>
      </c>
      <c r="N4690" s="10"/>
      <c r="O4690" s="12">
        <v>41267</v>
      </c>
      <c r="P4690" s="4" t="s">
        <v>8072</v>
      </c>
      <c r="Q4690" s="10" t="s">
        <v>52</v>
      </c>
      <c r="R4690" s="10" t="s">
        <v>8088</v>
      </c>
      <c r="S4690" s="13" t="s">
        <v>20</v>
      </c>
    </row>
    <row r="4691" spans="1:19" s="10" customFormat="1" ht="15" hidden="1" customHeight="1" x14ac:dyDescent="0.25">
      <c r="A4691" s="10">
        <v>666928</v>
      </c>
      <c r="B4691" s="10" t="s">
        <v>262</v>
      </c>
      <c r="C4691" s="76" t="s">
        <v>8514</v>
      </c>
      <c r="D4691" s="76"/>
      <c r="E4691" s="76"/>
      <c r="F4691" s="10" t="s">
        <v>263</v>
      </c>
      <c r="G4691" s="11">
        <v>1777.2</v>
      </c>
      <c r="I4691" s="10">
        <v>36</v>
      </c>
      <c r="J4691" s="10">
        <v>13</v>
      </c>
      <c r="K4691" s="10">
        <v>40</v>
      </c>
      <c r="L4691" s="10">
        <v>1.5</v>
      </c>
      <c r="M4691" s="10" t="s">
        <v>18</v>
      </c>
      <c r="N4691" s="10">
        <v>807500</v>
      </c>
      <c r="O4691" s="12">
        <v>41367</v>
      </c>
      <c r="P4691" s="4" t="s">
        <v>8076</v>
      </c>
      <c r="Q4691" s="10" t="s">
        <v>75</v>
      </c>
      <c r="R4691" s="10" t="s">
        <v>8087</v>
      </c>
      <c r="S4691" s="10" t="s">
        <v>26</v>
      </c>
    </row>
    <row r="4692" spans="1:19" s="10" customFormat="1" ht="15" hidden="1" customHeight="1" x14ac:dyDescent="0.25">
      <c r="A4692" s="10">
        <v>673212</v>
      </c>
      <c r="B4692" s="10" t="s">
        <v>262</v>
      </c>
      <c r="C4692" s="76" t="s">
        <v>8514</v>
      </c>
      <c r="D4692" s="76"/>
      <c r="E4692" s="76"/>
      <c r="F4692" s="10" t="s">
        <v>263</v>
      </c>
      <c r="G4692" s="11">
        <v>1573.68</v>
      </c>
      <c r="I4692" s="10">
        <v>36</v>
      </c>
      <c r="J4692" s="10">
        <v>13</v>
      </c>
      <c r="K4692" s="10">
        <v>40</v>
      </c>
      <c r="L4692" s="10">
        <v>1.5</v>
      </c>
      <c r="M4692" s="10" t="s">
        <v>18</v>
      </c>
      <c r="N4692" s="10">
        <v>819297</v>
      </c>
      <c r="O4692" s="12">
        <v>41389</v>
      </c>
      <c r="P4692" s="4" t="s">
        <v>8076</v>
      </c>
      <c r="Q4692" s="10" t="s">
        <v>25</v>
      </c>
      <c r="R4692" s="10" t="s">
        <v>8087</v>
      </c>
      <c r="S4692" s="10" t="s">
        <v>26</v>
      </c>
    </row>
    <row r="4693" spans="1:19" s="10" customFormat="1" ht="15" hidden="1" customHeight="1" x14ac:dyDescent="0.25">
      <c r="A4693" s="10">
        <v>702380</v>
      </c>
      <c r="B4693" s="10" t="s">
        <v>262</v>
      </c>
      <c r="C4693" s="76" t="s">
        <v>8514</v>
      </c>
      <c r="D4693" s="76"/>
      <c r="E4693" s="76"/>
      <c r="F4693" s="10" t="s">
        <v>7630</v>
      </c>
      <c r="G4693" s="10">
        <v>1893.22</v>
      </c>
      <c r="I4693" s="10">
        <v>36</v>
      </c>
      <c r="J4693" s="10">
        <v>13</v>
      </c>
      <c r="K4693" s="10">
        <v>40</v>
      </c>
      <c r="L4693" s="10">
        <v>1.5</v>
      </c>
      <c r="M4693" s="10" t="s">
        <v>18</v>
      </c>
      <c r="N4693" s="10">
        <v>884106</v>
      </c>
      <c r="O4693" s="12">
        <v>41512</v>
      </c>
      <c r="P4693" s="4" t="s">
        <v>8080</v>
      </c>
      <c r="Q4693" s="10" t="s">
        <v>39</v>
      </c>
      <c r="R4693" s="10" t="s">
        <v>8087</v>
      </c>
      <c r="S4693" s="10" t="s">
        <v>26</v>
      </c>
    </row>
    <row r="4694" spans="1:19" s="10" customFormat="1" ht="15" hidden="1" customHeight="1" x14ac:dyDescent="0.25">
      <c r="A4694" s="10">
        <v>701674</v>
      </c>
      <c r="B4694" s="10" t="s">
        <v>1538</v>
      </c>
      <c r="C4694" s="76" t="s">
        <v>8327</v>
      </c>
      <c r="D4694" s="76"/>
      <c r="E4694" s="76"/>
      <c r="F4694" s="10" t="s">
        <v>7577</v>
      </c>
      <c r="G4694" s="10">
        <v>68632.94</v>
      </c>
      <c r="I4694" s="10">
        <v>38</v>
      </c>
      <c r="J4694" s="10">
        <v>0</v>
      </c>
      <c r="K4694" s="10">
        <v>58</v>
      </c>
      <c r="L4694" s="10">
        <v>0.8</v>
      </c>
      <c r="M4694" s="10" t="s">
        <v>45</v>
      </c>
      <c r="O4694" s="12">
        <v>41522</v>
      </c>
      <c r="P4694" s="4" t="s">
        <v>8081</v>
      </c>
      <c r="Q4694" s="10" t="s">
        <v>140</v>
      </c>
      <c r="R4694" s="10" t="s">
        <v>8088</v>
      </c>
      <c r="S4694" s="10" t="s">
        <v>26</v>
      </c>
    </row>
    <row r="4695" spans="1:19" s="10" customFormat="1" ht="15" hidden="1" customHeight="1" x14ac:dyDescent="0.25">
      <c r="A4695" s="10">
        <v>687757</v>
      </c>
      <c r="B4695" s="10" t="s">
        <v>6235</v>
      </c>
      <c r="C4695" s="76" t="s">
        <v>8327</v>
      </c>
      <c r="D4695" s="76"/>
      <c r="E4695" s="76"/>
      <c r="F4695" s="10" t="s">
        <v>6236</v>
      </c>
      <c r="G4695" s="11">
        <v>1351.09</v>
      </c>
      <c r="I4695" s="10">
        <v>38</v>
      </c>
      <c r="J4695" s="10">
        <v>0</v>
      </c>
      <c r="K4695" s="10">
        <v>58</v>
      </c>
      <c r="L4695" s="10">
        <v>1</v>
      </c>
      <c r="M4695" s="10" t="s">
        <v>18</v>
      </c>
      <c r="N4695" s="10">
        <v>849914</v>
      </c>
      <c r="O4695" s="12">
        <v>41445</v>
      </c>
      <c r="P4695" s="4" t="s">
        <v>8078</v>
      </c>
      <c r="Q4695" s="10" t="s">
        <v>203</v>
      </c>
      <c r="R4695" s="10" t="s">
        <v>8088</v>
      </c>
      <c r="S4695" s="10" t="s">
        <v>26</v>
      </c>
    </row>
    <row r="4696" spans="1:19" s="10" customFormat="1" ht="15" hidden="1" customHeight="1" x14ac:dyDescent="0.25">
      <c r="A4696" s="10">
        <v>638967</v>
      </c>
      <c r="B4696" s="10" t="s">
        <v>2264</v>
      </c>
      <c r="C4696" s="76" t="s">
        <v>8327</v>
      </c>
      <c r="D4696" s="76"/>
      <c r="E4696" s="76"/>
      <c r="F4696" s="10" t="s">
        <v>2296</v>
      </c>
      <c r="G4696" s="11">
        <v>0</v>
      </c>
      <c r="I4696" s="10">
        <v>4</v>
      </c>
      <c r="J4696" s="10">
        <v>0</v>
      </c>
      <c r="K4696" s="10">
        <v>6</v>
      </c>
      <c r="L4696" s="10">
        <v>2</v>
      </c>
      <c r="M4696" s="10" t="s">
        <v>45</v>
      </c>
      <c r="O4696" s="12">
        <v>41257</v>
      </c>
      <c r="P4696" s="4" t="s">
        <v>8072</v>
      </c>
      <c r="Q4696" s="10" t="s">
        <v>75</v>
      </c>
      <c r="R4696" s="10" t="s">
        <v>8088</v>
      </c>
      <c r="S4696" s="10" t="s">
        <v>26</v>
      </c>
    </row>
    <row r="4697" spans="1:19" ht="15" hidden="1" customHeight="1" x14ac:dyDescent="0.25">
      <c r="A4697" s="10">
        <v>632469</v>
      </c>
      <c r="B4697" s="10" t="s">
        <v>1224</v>
      </c>
      <c r="C4697" s="10"/>
      <c r="D4697" s="10" t="s">
        <v>8563</v>
      </c>
      <c r="E4697" s="10"/>
      <c r="F4697" s="10" t="s">
        <v>1225</v>
      </c>
      <c r="G4697" s="11">
        <v>3822.5</v>
      </c>
      <c r="H4697" s="13"/>
      <c r="I4697" s="10">
        <v>5</v>
      </c>
      <c r="J4697" s="47"/>
      <c r="K4697" s="10">
        <v>6</v>
      </c>
      <c r="L4697" s="10">
        <v>1.5</v>
      </c>
      <c r="M4697" s="10" t="s">
        <v>18</v>
      </c>
      <c r="N4697" s="10">
        <v>736220</v>
      </c>
      <c r="O4697" s="12">
        <v>41211</v>
      </c>
      <c r="P4697" s="4" t="s">
        <v>8070</v>
      </c>
      <c r="Q4697" s="10" t="s">
        <v>23</v>
      </c>
      <c r="R4697" s="47" t="s">
        <v>8087</v>
      </c>
      <c r="S4697" s="13" t="s">
        <v>20</v>
      </c>
    </row>
    <row r="4698" spans="1:19" ht="15" hidden="1" customHeight="1" x14ac:dyDescent="0.25">
      <c r="A4698" s="10">
        <v>652950</v>
      </c>
      <c r="B4698" s="10" t="s">
        <v>1224</v>
      </c>
      <c r="C4698" s="10"/>
      <c r="D4698" s="10" t="s">
        <v>8563</v>
      </c>
      <c r="E4698" s="10"/>
      <c r="F4698" s="10" t="s">
        <v>1225</v>
      </c>
      <c r="G4698" s="11">
        <v>3822.5</v>
      </c>
      <c r="H4698" s="13"/>
      <c r="I4698" s="10">
        <v>5</v>
      </c>
      <c r="J4698" s="47"/>
      <c r="K4698" s="10">
        <v>6</v>
      </c>
      <c r="L4698" s="10">
        <v>1.5</v>
      </c>
      <c r="M4698" s="10" t="s">
        <v>18</v>
      </c>
      <c r="N4698" s="10">
        <v>778774</v>
      </c>
      <c r="O4698" s="12">
        <v>41310</v>
      </c>
      <c r="P4698" s="4" t="s">
        <v>8074</v>
      </c>
      <c r="Q4698" s="10" t="s">
        <v>103</v>
      </c>
      <c r="R4698" s="47" t="s">
        <v>8087</v>
      </c>
      <c r="S4698" s="13" t="s">
        <v>20</v>
      </c>
    </row>
    <row r="4699" spans="1:19" s="10" customFormat="1" ht="15" hidden="1" customHeight="1" x14ac:dyDescent="0.25">
      <c r="A4699" s="10">
        <v>631457</v>
      </c>
      <c r="B4699" s="10" t="s">
        <v>172</v>
      </c>
      <c r="C4699" s="76" t="s">
        <v>8327</v>
      </c>
      <c r="D4699" s="76"/>
      <c r="E4699" s="76"/>
      <c r="F4699" s="10" t="s">
        <v>1107</v>
      </c>
      <c r="G4699" s="11">
        <v>977.04</v>
      </c>
      <c r="I4699" s="10">
        <v>4</v>
      </c>
      <c r="J4699" s="10">
        <v>0</v>
      </c>
      <c r="K4699" s="10">
        <v>7</v>
      </c>
      <c r="L4699" s="10">
        <v>2</v>
      </c>
      <c r="M4699" s="10" t="s">
        <v>18</v>
      </c>
      <c r="N4699" s="10">
        <v>733733</v>
      </c>
      <c r="O4699" s="12">
        <v>41205</v>
      </c>
      <c r="P4699" s="4" t="s">
        <v>8070</v>
      </c>
      <c r="Q4699" s="10" t="s">
        <v>34</v>
      </c>
      <c r="R4699" s="10" t="s">
        <v>8087</v>
      </c>
      <c r="S4699" s="10" t="s">
        <v>26</v>
      </c>
    </row>
    <row r="4700" spans="1:19" s="10" customFormat="1" ht="15" hidden="1" customHeight="1" x14ac:dyDescent="0.25">
      <c r="A4700" s="10">
        <v>684526</v>
      </c>
      <c r="B4700" s="10" t="s">
        <v>187</v>
      </c>
      <c r="C4700" s="76" t="s">
        <v>8328</v>
      </c>
      <c r="D4700" s="76"/>
      <c r="E4700" s="76"/>
      <c r="F4700" s="10" t="s">
        <v>6289</v>
      </c>
      <c r="G4700" s="11">
        <v>914.04</v>
      </c>
      <c r="I4700" s="10">
        <v>4.25</v>
      </c>
      <c r="K4700" s="10">
        <v>9.5</v>
      </c>
      <c r="L4700" s="10">
        <v>4</v>
      </c>
      <c r="M4700" s="10" t="s">
        <v>45</v>
      </c>
      <c r="O4700" s="12">
        <v>41449</v>
      </c>
      <c r="P4700" s="4" t="s">
        <v>8078</v>
      </c>
      <c r="Q4700" s="10" t="s">
        <v>103</v>
      </c>
      <c r="R4700" s="10" t="s">
        <v>8088</v>
      </c>
      <c r="S4700" s="10" t="s">
        <v>26</v>
      </c>
    </row>
    <row r="4701" spans="1:19" ht="15" hidden="1" customHeight="1" x14ac:dyDescent="0.25">
      <c r="A4701" s="10">
        <v>679603</v>
      </c>
      <c r="B4701" s="10" t="s">
        <v>474</v>
      </c>
      <c r="C4701" s="10"/>
      <c r="D4701" s="10"/>
      <c r="E4701" s="10"/>
      <c r="F4701" s="10" t="s">
        <v>5784</v>
      </c>
      <c r="G4701" s="11">
        <v>782</v>
      </c>
      <c r="H4701" s="13"/>
      <c r="I4701" s="10">
        <v>6</v>
      </c>
      <c r="J4701" s="13"/>
      <c r="K4701" s="10">
        <v>10</v>
      </c>
      <c r="L4701" s="10">
        <v>1.5</v>
      </c>
      <c r="M4701" s="10" t="s">
        <v>45</v>
      </c>
      <c r="N4701" s="10"/>
      <c r="O4701" s="12">
        <v>41428</v>
      </c>
      <c r="P4701" s="4" t="s">
        <v>8078</v>
      </c>
      <c r="Q4701" s="10" t="s">
        <v>75</v>
      </c>
      <c r="R4701" s="10" t="s">
        <v>8088</v>
      </c>
      <c r="S4701" s="13" t="s">
        <v>20</v>
      </c>
    </row>
    <row r="4702" spans="1:19" ht="15" hidden="1" customHeight="1" x14ac:dyDescent="0.25">
      <c r="A4702" s="10">
        <v>631635</v>
      </c>
      <c r="B4702" s="10" t="s">
        <v>144</v>
      </c>
      <c r="C4702" s="10"/>
      <c r="D4702" s="10"/>
      <c r="E4702" s="10"/>
      <c r="F4702" s="10" t="s">
        <v>145</v>
      </c>
      <c r="G4702" s="11">
        <v>778.5</v>
      </c>
      <c r="H4702" s="13"/>
      <c r="I4702" s="10">
        <v>3</v>
      </c>
      <c r="J4702" s="47"/>
      <c r="K4702" s="10">
        <v>5</v>
      </c>
      <c r="L4702" s="10">
        <v>4</v>
      </c>
      <c r="M4702" s="10" t="s">
        <v>45</v>
      </c>
      <c r="N4702" s="10"/>
      <c r="O4702" s="12">
        <v>41221</v>
      </c>
      <c r="P4702" s="4" t="s">
        <v>8071</v>
      </c>
      <c r="Q4702" s="10" t="s">
        <v>50</v>
      </c>
      <c r="R4702" s="47" t="s">
        <v>8087</v>
      </c>
      <c r="S4702" s="13" t="s">
        <v>20</v>
      </c>
    </row>
    <row r="4703" spans="1:19" ht="15" hidden="1" customHeight="1" x14ac:dyDescent="0.25">
      <c r="A4703" s="47">
        <v>691166</v>
      </c>
      <c r="B4703" s="47" t="s">
        <v>48</v>
      </c>
      <c r="C4703" s="47"/>
      <c r="D4703" s="47"/>
      <c r="E4703" s="47"/>
      <c r="F4703" s="47" t="s">
        <v>6547</v>
      </c>
      <c r="G4703" s="47">
        <v>880</v>
      </c>
      <c r="H4703" s="13"/>
      <c r="I4703" s="47" t="s">
        <v>6548</v>
      </c>
      <c r="J4703" s="47" t="s">
        <v>6549</v>
      </c>
      <c r="K4703" s="47"/>
      <c r="L4703" s="47"/>
      <c r="M4703" s="47" t="s">
        <v>45</v>
      </c>
      <c r="N4703" s="47"/>
      <c r="O4703" s="48">
        <v>41478</v>
      </c>
      <c r="P4703" s="50" t="s">
        <v>8079</v>
      </c>
      <c r="Q4703" s="47" t="s">
        <v>52</v>
      </c>
      <c r="R4703" s="47" t="s">
        <v>8088</v>
      </c>
      <c r="S4703" s="13" t="s">
        <v>20</v>
      </c>
    </row>
    <row r="4704" spans="1:19" ht="15" hidden="1" customHeight="1" x14ac:dyDescent="0.25">
      <c r="A4704" s="47">
        <v>691205</v>
      </c>
      <c r="B4704" s="47" t="s">
        <v>6088</v>
      </c>
      <c r="C4704" s="47"/>
      <c r="D4704" s="47"/>
      <c r="E4704" s="47"/>
      <c r="F4704" s="47" t="s">
        <v>6550</v>
      </c>
      <c r="G4704" s="47">
        <v>2038</v>
      </c>
      <c r="H4704" s="13"/>
      <c r="I4704" s="47" t="s">
        <v>284</v>
      </c>
      <c r="J4704" s="47">
        <v>18</v>
      </c>
      <c r="K4704" s="47" t="s">
        <v>6551</v>
      </c>
      <c r="L4704" s="47"/>
      <c r="M4704" s="47" t="s">
        <v>45</v>
      </c>
      <c r="N4704" s="47"/>
      <c r="O4704" s="48">
        <v>41478</v>
      </c>
      <c r="P4704" s="50" t="s">
        <v>8079</v>
      </c>
      <c r="Q4704" s="47" t="s">
        <v>25</v>
      </c>
      <c r="R4704" s="47" t="s">
        <v>8088</v>
      </c>
      <c r="S4704" s="13" t="s">
        <v>20</v>
      </c>
    </row>
    <row r="4705" spans="1:19" ht="15" hidden="1" customHeight="1" x14ac:dyDescent="0.25">
      <c r="A4705" s="47">
        <v>691260</v>
      </c>
      <c r="B4705" s="47" t="s">
        <v>64</v>
      </c>
      <c r="C4705" s="47"/>
      <c r="D4705" s="47"/>
      <c r="E4705" s="47"/>
      <c r="F4705" s="47" t="s">
        <v>6552</v>
      </c>
      <c r="G4705" s="47">
        <v>0</v>
      </c>
      <c r="H4705" s="13"/>
      <c r="I4705" s="47" t="s">
        <v>6553</v>
      </c>
      <c r="J4705" s="47"/>
      <c r="K4705" s="13"/>
      <c r="L4705" s="47"/>
      <c r="M4705" s="47" t="s">
        <v>45</v>
      </c>
      <c r="N4705" s="47"/>
      <c r="O4705" s="48">
        <v>41478</v>
      </c>
      <c r="P4705" s="50" t="s">
        <v>8079</v>
      </c>
      <c r="Q4705" s="47" t="s">
        <v>29</v>
      </c>
      <c r="R4705" s="47" t="s">
        <v>8087</v>
      </c>
      <c r="S4705" s="13" t="s">
        <v>20</v>
      </c>
    </row>
    <row r="4706" spans="1:19" ht="15" hidden="1" customHeight="1" x14ac:dyDescent="0.25">
      <c r="A4706" s="47">
        <v>691260</v>
      </c>
      <c r="B4706" s="47" t="s">
        <v>64</v>
      </c>
      <c r="C4706" s="47"/>
      <c r="D4706" s="47"/>
      <c r="E4706" s="47"/>
      <c r="F4706" s="47" t="s">
        <v>6552</v>
      </c>
      <c r="G4706" s="47">
        <v>0</v>
      </c>
      <c r="H4706" s="13"/>
      <c r="I4706" s="47" t="s">
        <v>6553</v>
      </c>
      <c r="J4706" s="47"/>
      <c r="K4706" s="47"/>
      <c r="L4706" s="47"/>
      <c r="M4706" s="47" t="s">
        <v>45</v>
      </c>
      <c r="N4706" s="47"/>
      <c r="O4706" s="48">
        <v>41478</v>
      </c>
      <c r="P4706" s="50" t="s">
        <v>8079</v>
      </c>
      <c r="Q4706" s="47" t="s">
        <v>29</v>
      </c>
      <c r="R4706" s="47" t="s">
        <v>8087</v>
      </c>
      <c r="S4706" s="13" t="s">
        <v>20</v>
      </c>
    </row>
    <row r="4707" spans="1:19" s="10" customFormat="1" ht="15" hidden="1" customHeight="1" x14ac:dyDescent="0.25">
      <c r="A4707" s="10">
        <v>626598</v>
      </c>
      <c r="B4707" s="10" t="s">
        <v>65</v>
      </c>
      <c r="C4707" s="76" t="s">
        <v>8327</v>
      </c>
      <c r="D4707" s="76"/>
      <c r="E4707" s="76"/>
      <c r="F4707" s="10" t="s">
        <v>241</v>
      </c>
      <c r="G4707" s="11">
        <v>931.26</v>
      </c>
      <c r="I4707" s="10">
        <v>43</v>
      </c>
      <c r="J4707" s="10">
        <v>0</v>
      </c>
      <c r="K4707" s="10">
        <v>47</v>
      </c>
      <c r="L4707" s="10">
        <v>1.3</v>
      </c>
      <c r="M4707" s="10" t="s">
        <v>18</v>
      </c>
      <c r="N4707" s="10">
        <v>723488</v>
      </c>
      <c r="O4707" s="12">
        <v>41185</v>
      </c>
      <c r="P4707" s="4" t="s">
        <v>8070</v>
      </c>
      <c r="Q4707" s="10" t="s">
        <v>39</v>
      </c>
      <c r="R4707" s="10" t="s">
        <v>8088</v>
      </c>
      <c r="S4707" s="10" t="s">
        <v>26</v>
      </c>
    </row>
    <row r="4708" spans="1:19" s="10" customFormat="1" ht="15" hidden="1" customHeight="1" x14ac:dyDescent="0.25">
      <c r="A4708" s="10">
        <v>641533</v>
      </c>
      <c r="B4708" s="10" t="s">
        <v>65</v>
      </c>
      <c r="C4708" s="76" t="s">
        <v>8327</v>
      </c>
      <c r="D4708" s="76"/>
      <c r="E4708" s="76"/>
      <c r="F4708" s="10" t="s">
        <v>241</v>
      </c>
      <c r="G4708" s="11">
        <v>881.39</v>
      </c>
      <c r="I4708" s="10">
        <v>43</v>
      </c>
      <c r="J4708" s="10">
        <v>0</v>
      </c>
      <c r="K4708" s="10">
        <v>47</v>
      </c>
      <c r="L4708" s="10">
        <v>1.3</v>
      </c>
      <c r="M4708" s="10" t="s">
        <v>18</v>
      </c>
      <c r="N4708" s="10">
        <v>754705</v>
      </c>
      <c r="O4708" s="12">
        <v>41253</v>
      </c>
      <c r="P4708" s="4" t="s">
        <v>8072</v>
      </c>
      <c r="Q4708" s="10" t="s">
        <v>29</v>
      </c>
      <c r="R4708" s="10" t="s">
        <v>8087</v>
      </c>
      <c r="S4708" s="10" t="s">
        <v>26</v>
      </c>
    </row>
    <row r="4709" spans="1:19" ht="15" hidden="1" customHeight="1" x14ac:dyDescent="0.25">
      <c r="A4709" s="47">
        <v>691822</v>
      </c>
      <c r="B4709" s="47" t="s">
        <v>6595</v>
      </c>
      <c r="C4709" s="47"/>
      <c r="D4709" s="47"/>
      <c r="E4709" s="47"/>
      <c r="F4709" s="47" t="s">
        <v>6596</v>
      </c>
      <c r="G4709" s="47">
        <v>0</v>
      </c>
      <c r="H4709" s="13"/>
      <c r="I4709" s="47">
        <v>19.25</v>
      </c>
      <c r="J4709" s="47" t="s">
        <v>6597</v>
      </c>
      <c r="K4709" s="47"/>
      <c r="L4709" s="47"/>
      <c r="M4709" s="47" t="s">
        <v>45</v>
      </c>
      <c r="N4709" s="47"/>
      <c r="O4709" s="48">
        <v>41478</v>
      </c>
      <c r="P4709" s="50" t="s">
        <v>8079</v>
      </c>
      <c r="Q4709" s="47" t="s">
        <v>87</v>
      </c>
      <c r="R4709" s="47" t="s">
        <v>8087</v>
      </c>
      <c r="S4709" s="13" t="s">
        <v>20</v>
      </c>
    </row>
    <row r="4710" spans="1:19" ht="15" hidden="1" customHeight="1" x14ac:dyDescent="0.25">
      <c r="A4710" s="47">
        <v>691822</v>
      </c>
      <c r="B4710" s="47" t="s">
        <v>6595</v>
      </c>
      <c r="C4710" s="47"/>
      <c r="D4710" s="47"/>
      <c r="E4710" s="47"/>
      <c r="F4710" s="47" t="s">
        <v>6596</v>
      </c>
      <c r="G4710" s="47">
        <v>0</v>
      </c>
      <c r="H4710" s="13"/>
      <c r="I4710" s="47">
        <v>19.25</v>
      </c>
      <c r="J4710" s="47" t="s">
        <v>6597</v>
      </c>
      <c r="K4710" s="13"/>
      <c r="L4710" s="47"/>
      <c r="M4710" s="47" t="s">
        <v>45</v>
      </c>
      <c r="N4710" s="47"/>
      <c r="O4710" s="48">
        <v>41478</v>
      </c>
      <c r="P4710" s="50" t="s">
        <v>8079</v>
      </c>
      <c r="Q4710" s="47" t="s">
        <v>87</v>
      </c>
      <c r="R4710" s="47" t="s">
        <v>8087</v>
      </c>
      <c r="S4710" s="13" t="s">
        <v>20</v>
      </c>
    </row>
    <row r="4711" spans="1:19" s="10" customFormat="1" ht="15" hidden="1" customHeight="1" x14ac:dyDescent="0.25">
      <c r="A4711" s="10">
        <v>654748</v>
      </c>
      <c r="B4711" s="10" t="s">
        <v>65</v>
      </c>
      <c r="C4711" s="76" t="s">
        <v>8327</v>
      </c>
      <c r="D4711" s="76"/>
      <c r="E4711" s="76"/>
      <c r="F4711" s="10" t="s">
        <v>241</v>
      </c>
      <c r="G4711" s="11">
        <v>944.18</v>
      </c>
      <c r="I4711" s="10">
        <v>43</v>
      </c>
      <c r="J4711" s="10">
        <v>0</v>
      </c>
      <c r="K4711" s="10">
        <v>47</v>
      </c>
      <c r="L4711" s="10">
        <v>1.3</v>
      </c>
      <c r="M4711" s="10" t="s">
        <v>18</v>
      </c>
      <c r="N4711" s="10">
        <v>781479</v>
      </c>
      <c r="O4711" s="12">
        <v>41316</v>
      </c>
      <c r="P4711" s="4" t="s">
        <v>8074</v>
      </c>
      <c r="Q4711" s="10" t="s">
        <v>34</v>
      </c>
      <c r="R4711" s="10" t="s">
        <v>8087</v>
      </c>
      <c r="S4711" s="10" t="s">
        <v>26</v>
      </c>
    </row>
    <row r="4712" spans="1:19" s="10" customFormat="1" ht="15" hidden="1" customHeight="1" x14ac:dyDescent="0.25">
      <c r="A4712" s="10">
        <v>669378</v>
      </c>
      <c r="B4712" s="10" t="s">
        <v>65</v>
      </c>
      <c r="C4712" s="76" t="s">
        <v>8327</v>
      </c>
      <c r="D4712" s="76"/>
      <c r="E4712" s="76"/>
      <c r="F4712" s="10" t="s">
        <v>241</v>
      </c>
      <c r="G4712" s="11">
        <v>942.12</v>
      </c>
      <c r="I4712" s="10">
        <v>43</v>
      </c>
      <c r="J4712" s="10">
        <v>0</v>
      </c>
      <c r="K4712" s="10">
        <v>47</v>
      </c>
      <c r="L4712" s="10">
        <v>1.3</v>
      </c>
      <c r="M4712" s="10" t="s">
        <v>18</v>
      </c>
      <c r="N4712" s="10">
        <v>810764</v>
      </c>
      <c r="O4712" s="12">
        <v>41373</v>
      </c>
      <c r="P4712" s="4" t="s">
        <v>8076</v>
      </c>
      <c r="Q4712" s="10" t="s">
        <v>47</v>
      </c>
      <c r="R4712" s="10" t="s">
        <v>8087</v>
      </c>
      <c r="S4712" s="10" t="s">
        <v>26</v>
      </c>
    </row>
    <row r="4713" spans="1:19" s="10" customFormat="1" ht="15" hidden="1" customHeight="1" x14ac:dyDescent="0.25">
      <c r="A4713" s="10">
        <v>680205</v>
      </c>
      <c r="B4713" s="10" t="s">
        <v>65</v>
      </c>
      <c r="C4713" s="76" t="s">
        <v>8327</v>
      </c>
      <c r="D4713" s="76"/>
      <c r="E4713" s="76"/>
      <c r="F4713" s="10" t="s">
        <v>241</v>
      </c>
      <c r="G4713" s="11">
        <v>918.94</v>
      </c>
      <c r="I4713" s="10">
        <v>43</v>
      </c>
      <c r="J4713" s="10">
        <v>0</v>
      </c>
      <c r="K4713" s="10">
        <v>47</v>
      </c>
      <c r="L4713" s="10">
        <v>1.3</v>
      </c>
      <c r="M4713" s="10" t="s">
        <v>18</v>
      </c>
      <c r="N4713" s="10">
        <v>833300</v>
      </c>
      <c r="O4713" s="12">
        <v>41415</v>
      </c>
      <c r="P4713" s="4" t="s">
        <v>8077</v>
      </c>
      <c r="Q4713" s="10" t="s">
        <v>3113</v>
      </c>
      <c r="R4713" s="10" t="s">
        <v>8087</v>
      </c>
      <c r="S4713" s="10" t="s">
        <v>26</v>
      </c>
    </row>
    <row r="4714" spans="1:19" s="10" customFormat="1" ht="15" hidden="1" customHeight="1" x14ac:dyDescent="0.25">
      <c r="A4714" s="10">
        <v>698538</v>
      </c>
      <c r="B4714" s="10" t="s">
        <v>65</v>
      </c>
      <c r="C4714" s="76" t="s">
        <v>8327</v>
      </c>
      <c r="D4714" s="76"/>
      <c r="E4714" s="76"/>
      <c r="F4714" s="10" t="s">
        <v>7294</v>
      </c>
      <c r="G4714" s="10">
        <v>968.34</v>
      </c>
      <c r="I4714" s="10">
        <v>43</v>
      </c>
      <c r="J4714" s="10">
        <v>0</v>
      </c>
      <c r="K4714" s="10">
        <v>47</v>
      </c>
      <c r="L4714" s="10">
        <v>1.3</v>
      </c>
      <c r="M4714" s="10" t="s">
        <v>18</v>
      </c>
      <c r="N4714" s="10">
        <v>875157</v>
      </c>
      <c r="O4714" s="12">
        <v>41494</v>
      </c>
      <c r="P4714" s="4" t="s">
        <v>8080</v>
      </c>
      <c r="Q4714" s="10" t="s">
        <v>42</v>
      </c>
      <c r="R4714" s="10" t="s">
        <v>8087</v>
      </c>
      <c r="S4714" s="10" t="s">
        <v>26</v>
      </c>
    </row>
    <row r="4715" spans="1:19" s="10" customFormat="1" ht="15" hidden="1" customHeight="1" x14ac:dyDescent="0.25">
      <c r="A4715" s="10">
        <v>709914</v>
      </c>
      <c r="B4715" s="10" t="s">
        <v>65</v>
      </c>
      <c r="C4715" s="76" t="s">
        <v>8327</v>
      </c>
      <c r="D4715" s="76"/>
      <c r="E4715" s="76"/>
      <c r="F4715" s="10" t="s">
        <v>7294</v>
      </c>
      <c r="G4715" s="10">
        <v>979.15</v>
      </c>
      <c r="I4715" s="10">
        <v>43</v>
      </c>
      <c r="J4715" s="10">
        <v>0</v>
      </c>
      <c r="K4715" s="10">
        <v>47</v>
      </c>
      <c r="L4715" s="10">
        <v>1.3</v>
      </c>
      <c r="M4715" s="10" t="s">
        <v>18</v>
      </c>
      <c r="N4715" s="10">
        <v>901142</v>
      </c>
      <c r="O4715" s="12">
        <v>41543</v>
      </c>
      <c r="P4715" s="4" t="s">
        <v>8081</v>
      </c>
      <c r="Q4715" s="10" t="s">
        <v>103</v>
      </c>
      <c r="R4715" s="10" t="s">
        <v>8087</v>
      </c>
      <c r="S4715" s="10" t="s">
        <v>26</v>
      </c>
    </row>
    <row r="4716" spans="1:19" s="10" customFormat="1" ht="15" hidden="1" customHeight="1" x14ac:dyDescent="0.25">
      <c r="A4716" s="10">
        <v>628797</v>
      </c>
      <c r="B4716" s="10" t="s">
        <v>1001</v>
      </c>
      <c r="C4716" s="76" t="s">
        <v>8327</v>
      </c>
      <c r="D4716" s="76"/>
      <c r="E4716" s="76"/>
      <c r="F4716" s="10" t="s">
        <v>1191</v>
      </c>
      <c r="G4716" s="11">
        <v>0</v>
      </c>
      <c r="I4716" s="10">
        <v>5</v>
      </c>
      <c r="K4716" s="10">
        <v>7</v>
      </c>
      <c r="L4716" s="10">
        <v>2</v>
      </c>
      <c r="M4716" s="10" t="s">
        <v>45</v>
      </c>
      <c r="O4716" s="12">
        <v>41208</v>
      </c>
      <c r="P4716" s="4" t="s">
        <v>8070</v>
      </c>
      <c r="Q4716" s="10" t="s">
        <v>47</v>
      </c>
      <c r="R4716" s="10" t="s">
        <v>8088</v>
      </c>
      <c r="S4716" s="10" t="s">
        <v>26</v>
      </c>
    </row>
    <row r="4717" spans="1:19" s="10" customFormat="1" ht="15" hidden="1" customHeight="1" x14ac:dyDescent="0.25">
      <c r="A4717" s="10">
        <v>685021</v>
      </c>
      <c r="B4717" s="10" t="s">
        <v>97</v>
      </c>
      <c r="C4717" s="76" t="s">
        <v>8327</v>
      </c>
      <c r="D4717" s="76"/>
      <c r="E4717" s="76"/>
      <c r="F4717" s="10" t="s">
        <v>6363</v>
      </c>
      <c r="G4717" s="11">
        <v>816.54</v>
      </c>
      <c r="I4717" s="10">
        <v>6</v>
      </c>
      <c r="J4717" s="10">
        <v>0</v>
      </c>
      <c r="K4717" s="10">
        <v>18</v>
      </c>
      <c r="L4717" s="10">
        <v>1</v>
      </c>
      <c r="M4717" s="10" t="s">
        <v>45</v>
      </c>
      <c r="O4717" s="12">
        <v>41450</v>
      </c>
      <c r="P4717" s="4" t="s">
        <v>8078</v>
      </c>
      <c r="Q4717" s="10" t="s">
        <v>3717</v>
      </c>
      <c r="R4717" s="10" t="s">
        <v>8088</v>
      </c>
      <c r="S4717" s="10" t="s">
        <v>26</v>
      </c>
    </row>
    <row r="4718" spans="1:19" s="10" customFormat="1" ht="15" hidden="1" customHeight="1" x14ac:dyDescent="0.25">
      <c r="A4718" s="10">
        <v>626178</v>
      </c>
      <c r="B4718" s="10" t="s">
        <v>372</v>
      </c>
      <c r="C4718" s="76" t="s">
        <v>8327</v>
      </c>
      <c r="D4718" s="76"/>
      <c r="E4718" s="76"/>
      <c r="F4718" s="10" t="s">
        <v>936</v>
      </c>
      <c r="G4718" s="11">
        <v>8142</v>
      </c>
      <c r="I4718" s="10">
        <v>6</v>
      </c>
      <c r="J4718" s="10">
        <v>0</v>
      </c>
      <c r="K4718" s="10">
        <v>22</v>
      </c>
      <c r="L4718" s="10">
        <v>1.9</v>
      </c>
      <c r="M4718" s="10" t="s">
        <v>45</v>
      </c>
      <c r="O4718" s="12">
        <v>41198</v>
      </c>
      <c r="P4718" s="4" t="s">
        <v>8070</v>
      </c>
      <c r="Q4718" s="10" t="s">
        <v>52</v>
      </c>
      <c r="R4718" s="10" t="s">
        <v>8087</v>
      </c>
      <c r="S4718" s="10" t="s">
        <v>26</v>
      </c>
    </row>
    <row r="4719" spans="1:19" s="10" customFormat="1" ht="15" hidden="1" customHeight="1" x14ac:dyDescent="0.25">
      <c r="A4719" s="10">
        <v>652856</v>
      </c>
      <c r="B4719" s="10" t="s">
        <v>215</v>
      </c>
      <c r="C4719" s="76" t="s">
        <v>8327</v>
      </c>
      <c r="D4719" s="76"/>
      <c r="E4719" s="76"/>
      <c r="F4719" s="10" t="s">
        <v>3403</v>
      </c>
      <c r="G4719" s="11">
        <v>1490.08</v>
      </c>
      <c r="I4719" s="10">
        <v>6</v>
      </c>
      <c r="J4719" s="10">
        <v>0</v>
      </c>
      <c r="K4719" s="10">
        <v>9</v>
      </c>
      <c r="L4719" s="10">
        <v>2</v>
      </c>
      <c r="M4719" s="10" t="s">
        <v>18</v>
      </c>
      <c r="N4719" s="10">
        <v>780646</v>
      </c>
      <c r="O4719" s="12">
        <v>41312</v>
      </c>
      <c r="P4719" s="4" t="s">
        <v>8074</v>
      </c>
      <c r="Q4719" s="10" t="s">
        <v>42</v>
      </c>
      <c r="R4719" s="10" t="s">
        <v>8087</v>
      </c>
      <c r="S4719" s="10" t="s">
        <v>26</v>
      </c>
    </row>
    <row r="4720" spans="1:19" s="10" customFormat="1" ht="15" hidden="1" customHeight="1" x14ac:dyDescent="0.25">
      <c r="A4720" s="10">
        <v>654522</v>
      </c>
      <c r="B4720" s="10" t="s">
        <v>215</v>
      </c>
      <c r="C4720" s="76" t="s">
        <v>8327</v>
      </c>
      <c r="D4720" s="76"/>
      <c r="E4720" s="76"/>
      <c r="F4720" s="10" t="s">
        <v>3403</v>
      </c>
      <c r="G4720" s="11">
        <v>1490.08</v>
      </c>
      <c r="I4720" s="10">
        <v>6</v>
      </c>
      <c r="J4720" s="10">
        <v>0</v>
      </c>
      <c r="K4720" s="10">
        <v>9</v>
      </c>
      <c r="L4720" s="10">
        <v>2</v>
      </c>
      <c r="M4720" s="10" t="s">
        <v>45</v>
      </c>
      <c r="O4720" s="12">
        <v>41313</v>
      </c>
      <c r="P4720" s="4" t="s">
        <v>8074</v>
      </c>
      <c r="Q4720" s="10" t="s">
        <v>3113</v>
      </c>
      <c r="R4720" s="10" t="s">
        <v>8087</v>
      </c>
      <c r="S4720" s="10" t="s">
        <v>26</v>
      </c>
    </row>
    <row r="4721" spans="1:19" s="10" customFormat="1" ht="15" hidden="1" customHeight="1" x14ac:dyDescent="0.25">
      <c r="A4721" s="10">
        <v>673670</v>
      </c>
      <c r="B4721" s="10" t="s">
        <v>215</v>
      </c>
      <c r="C4721" s="76" t="s">
        <v>8327</v>
      </c>
      <c r="D4721" s="76"/>
      <c r="E4721" s="76"/>
      <c r="F4721" s="10" t="s">
        <v>3403</v>
      </c>
      <c r="G4721" s="11">
        <v>1523.44</v>
      </c>
      <c r="I4721" s="10">
        <v>6</v>
      </c>
      <c r="J4721" s="10">
        <v>0</v>
      </c>
      <c r="K4721" s="10">
        <v>9</v>
      </c>
      <c r="L4721" s="10">
        <v>2</v>
      </c>
      <c r="M4721" s="10" t="s">
        <v>18</v>
      </c>
      <c r="N4721" s="10">
        <v>819904</v>
      </c>
      <c r="O4721" s="12">
        <v>41389</v>
      </c>
      <c r="P4721" s="4" t="s">
        <v>8076</v>
      </c>
      <c r="Q4721" s="10" t="s">
        <v>52</v>
      </c>
      <c r="R4721" s="10" t="s">
        <v>8087</v>
      </c>
      <c r="S4721" s="10" t="s">
        <v>26</v>
      </c>
    </row>
    <row r="4722" spans="1:19" s="10" customFormat="1" ht="15" hidden="1" customHeight="1" x14ac:dyDescent="0.25">
      <c r="A4722" s="10">
        <v>676251</v>
      </c>
      <c r="B4722" s="10" t="s">
        <v>215</v>
      </c>
      <c r="C4722" s="76" t="s">
        <v>8327</v>
      </c>
      <c r="D4722" s="76"/>
      <c r="E4722" s="76"/>
      <c r="F4722" s="10" t="s">
        <v>3403</v>
      </c>
      <c r="G4722" s="11">
        <v>0</v>
      </c>
      <c r="I4722" s="10">
        <v>6</v>
      </c>
      <c r="J4722" s="10">
        <v>0</v>
      </c>
      <c r="K4722" s="10">
        <v>9</v>
      </c>
      <c r="L4722" s="10">
        <v>2</v>
      </c>
      <c r="M4722" s="10" t="s">
        <v>18</v>
      </c>
      <c r="N4722" s="10">
        <v>824848</v>
      </c>
      <c r="O4722" s="12">
        <v>41400</v>
      </c>
      <c r="P4722" s="4" t="s">
        <v>8077</v>
      </c>
      <c r="Q4722" s="10" t="s">
        <v>42</v>
      </c>
      <c r="R4722" s="10" t="s">
        <v>8087</v>
      </c>
      <c r="S4722" s="10" t="s">
        <v>26</v>
      </c>
    </row>
    <row r="4723" spans="1:19" ht="15" hidden="1" customHeight="1" x14ac:dyDescent="0.25">
      <c r="A4723" s="47">
        <v>691400</v>
      </c>
      <c r="B4723" s="47" t="s">
        <v>64</v>
      </c>
      <c r="C4723" s="47"/>
      <c r="D4723" s="47"/>
      <c r="E4723" s="47"/>
      <c r="F4723" s="47" t="s">
        <v>6560</v>
      </c>
      <c r="G4723" s="47">
        <v>2937</v>
      </c>
      <c r="H4723" s="13"/>
      <c r="I4723" s="47" t="s">
        <v>99</v>
      </c>
      <c r="J4723" s="47">
        <v>8</v>
      </c>
      <c r="K4723" s="47" t="s">
        <v>6561</v>
      </c>
      <c r="L4723" s="47"/>
      <c r="M4723" s="47" t="s">
        <v>45</v>
      </c>
      <c r="N4723" s="47"/>
      <c r="O4723" s="48">
        <v>41479</v>
      </c>
      <c r="P4723" s="50" t="s">
        <v>8079</v>
      </c>
      <c r="Q4723" s="47" t="s">
        <v>25</v>
      </c>
      <c r="R4723" s="47" t="s">
        <v>8088</v>
      </c>
      <c r="S4723" s="13" t="s">
        <v>20</v>
      </c>
    </row>
    <row r="4724" spans="1:19" ht="15" hidden="1" customHeight="1" x14ac:dyDescent="0.25">
      <c r="A4724" s="47">
        <v>691405</v>
      </c>
      <c r="B4724" s="47" t="s">
        <v>64</v>
      </c>
      <c r="C4724" s="47"/>
      <c r="D4724" s="47"/>
      <c r="E4724" s="47"/>
      <c r="F4724" s="47" t="s">
        <v>6562</v>
      </c>
      <c r="G4724" s="47">
        <v>2478</v>
      </c>
      <c r="H4724" s="13"/>
      <c r="I4724" s="47" t="s">
        <v>108</v>
      </c>
      <c r="J4724" s="47">
        <v>10</v>
      </c>
      <c r="K4724" s="47" t="s">
        <v>6561</v>
      </c>
      <c r="L4724" s="47"/>
      <c r="M4724" s="47" t="s">
        <v>45</v>
      </c>
      <c r="N4724" s="47"/>
      <c r="O4724" s="48">
        <v>41479</v>
      </c>
      <c r="P4724" s="50" t="s">
        <v>8079</v>
      </c>
      <c r="Q4724" s="47" t="s">
        <v>25</v>
      </c>
      <c r="R4724" s="47" t="s">
        <v>8088</v>
      </c>
      <c r="S4724" s="13" t="s">
        <v>20</v>
      </c>
    </row>
    <row r="4725" spans="1:19" ht="15" hidden="1" customHeight="1" x14ac:dyDescent="0.25">
      <c r="A4725" s="47">
        <v>691409</v>
      </c>
      <c r="B4725" s="47" t="s">
        <v>64</v>
      </c>
      <c r="C4725" s="47"/>
      <c r="D4725" s="47"/>
      <c r="E4725" s="47"/>
      <c r="F4725" s="47" t="s">
        <v>6563</v>
      </c>
      <c r="G4725" s="47">
        <v>2438.75</v>
      </c>
      <c r="H4725" s="13"/>
      <c r="I4725" s="47" t="s">
        <v>343</v>
      </c>
      <c r="J4725" s="47">
        <v>12</v>
      </c>
      <c r="K4725" s="47" t="s">
        <v>6564</v>
      </c>
      <c r="L4725" s="47"/>
      <c r="M4725" s="47" t="s">
        <v>45</v>
      </c>
      <c r="N4725" s="47"/>
      <c r="O4725" s="48">
        <v>41479</v>
      </c>
      <c r="P4725" s="50" t="s">
        <v>8079</v>
      </c>
      <c r="Q4725" s="47" t="s">
        <v>25</v>
      </c>
      <c r="R4725" s="47" t="s">
        <v>8088</v>
      </c>
      <c r="S4725" s="13" t="s">
        <v>20</v>
      </c>
    </row>
    <row r="4726" spans="1:19" ht="15" hidden="1" customHeight="1" x14ac:dyDescent="0.25">
      <c r="A4726" s="47">
        <v>691411</v>
      </c>
      <c r="B4726" s="47" t="s">
        <v>64</v>
      </c>
      <c r="C4726" s="47"/>
      <c r="D4726" s="47"/>
      <c r="E4726" s="47"/>
      <c r="F4726" s="47" t="s">
        <v>6565</v>
      </c>
      <c r="G4726" s="47">
        <v>2474.5</v>
      </c>
      <c r="H4726" s="13"/>
      <c r="I4726" s="47" t="s">
        <v>1531</v>
      </c>
      <c r="J4726" s="47">
        <v>11</v>
      </c>
      <c r="K4726" s="47" t="s">
        <v>6566</v>
      </c>
      <c r="L4726" s="47"/>
      <c r="M4726" s="47" t="s">
        <v>45</v>
      </c>
      <c r="N4726" s="47"/>
      <c r="O4726" s="48">
        <v>41479</v>
      </c>
      <c r="P4726" s="50" t="s">
        <v>8079</v>
      </c>
      <c r="Q4726" s="47" t="s">
        <v>25</v>
      </c>
      <c r="R4726" s="47" t="s">
        <v>8088</v>
      </c>
      <c r="S4726" s="13" t="s">
        <v>20</v>
      </c>
    </row>
    <row r="4727" spans="1:19" ht="15" hidden="1" customHeight="1" x14ac:dyDescent="0.25">
      <c r="A4727" s="10">
        <v>667903</v>
      </c>
      <c r="B4727" s="10" t="s">
        <v>4483</v>
      </c>
      <c r="C4727" s="10"/>
      <c r="D4727" s="10"/>
      <c r="E4727" s="10"/>
      <c r="F4727" s="10" t="s">
        <v>4940</v>
      </c>
      <c r="G4727" s="11">
        <v>775.5</v>
      </c>
      <c r="H4727" s="13"/>
      <c r="I4727" s="10">
        <v>3.5</v>
      </c>
      <c r="J4727" s="47"/>
      <c r="K4727" s="10">
        <v>9</v>
      </c>
      <c r="L4727" s="10">
        <v>2</v>
      </c>
      <c r="M4727" s="10" t="s">
        <v>45</v>
      </c>
      <c r="N4727" s="10"/>
      <c r="O4727" s="12">
        <v>41382</v>
      </c>
      <c r="P4727" s="4" t="s">
        <v>8076</v>
      </c>
      <c r="Q4727" s="10" t="s">
        <v>34</v>
      </c>
      <c r="R4727" s="10" t="s">
        <v>8088</v>
      </c>
      <c r="S4727" s="13" t="s">
        <v>20</v>
      </c>
    </row>
    <row r="4728" spans="1:19" ht="15" hidden="1" customHeight="1" x14ac:dyDescent="0.25">
      <c r="A4728" s="47">
        <v>691477</v>
      </c>
      <c r="B4728" s="47" t="s">
        <v>206</v>
      </c>
      <c r="C4728" s="47"/>
      <c r="D4728" s="47"/>
      <c r="E4728" s="47"/>
      <c r="F4728" s="47" t="s">
        <v>6570</v>
      </c>
      <c r="G4728" s="47">
        <v>1833.84</v>
      </c>
      <c r="H4728" s="13"/>
      <c r="I4728" s="47">
        <v>21</v>
      </c>
      <c r="J4728" s="47">
        <v>3</v>
      </c>
      <c r="K4728" s="47" t="s">
        <v>6571</v>
      </c>
      <c r="L4728" s="47"/>
      <c r="M4728" s="47" t="s">
        <v>45</v>
      </c>
      <c r="N4728" s="47"/>
      <c r="O4728" s="48">
        <v>41479</v>
      </c>
      <c r="P4728" s="50" t="s">
        <v>8079</v>
      </c>
      <c r="Q4728" s="47" t="s">
        <v>47</v>
      </c>
      <c r="R4728" s="47" t="s">
        <v>8088</v>
      </c>
      <c r="S4728" s="13" t="s">
        <v>20</v>
      </c>
    </row>
    <row r="4729" spans="1:19" ht="15" hidden="1" customHeight="1" x14ac:dyDescent="0.25">
      <c r="A4729" s="47">
        <v>691483</v>
      </c>
      <c r="B4729" s="47" t="s">
        <v>206</v>
      </c>
      <c r="C4729" s="47"/>
      <c r="D4729" s="47"/>
      <c r="E4729" s="47"/>
      <c r="F4729" s="47" t="s">
        <v>6572</v>
      </c>
      <c r="G4729" s="47">
        <v>2082.6</v>
      </c>
      <c r="H4729" s="13"/>
      <c r="I4729" s="47">
        <v>21</v>
      </c>
      <c r="J4729" s="47">
        <v>3</v>
      </c>
      <c r="K4729" s="47" t="s">
        <v>6573</v>
      </c>
      <c r="L4729" s="47"/>
      <c r="M4729" s="47" t="s">
        <v>45</v>
      </c>
      <c r="N4729" s="47"/>
      <c r="O4729" s="48">
        <v>41479</v>
      </c>
      <c r="P4729" s="50" t="s">
        <v>8079</v>
      </c>
      <c r="Q4729" s="47" t="s">
        <v>47</v>
      </c>
      <c r="R4729" s="47" t="s">
        <v>8088</v>
      </c>
      <c r="S4729" s="13" t="s">
        <v>20</v>
      </c>
    </row>
    <row r="4730" spans="1:19" ht="15" hidden="1" customHeight="1" x14ac:dyDescent="0.25">
      <c r="A4730" s="47">
        <v>691487</v>
      </c>
      <c r="B4730" s="47" t="s">
        <v>4596</v>
      </c>
      <c r="C4730" s="47"/>
      <c r="D4730" s="47"/>
      <c r="E4730" s="47"/>
      <c r="F4730" s="47" t="s">
        <v>6574</v>
      </c>
      <c r="G4730" s="47">
        <v>50275</v>
      </c>
      <c r="H4730" s="13"/>
      <c r="I4730" s="47" t="s">
        <v>6575</v>
      </c>
      <c r="J4730" s="47" t="s">
        <v>748</v>
      </c>
      <c r="K4730" s="13"/>
      <c r="L4730" s="47"/>
      <c r="M4730" s="47" t="s">
        <v>45</v>
      </c>
      <c r="N4730" s="47"/>
      <c r="O4730" s="48">
        <v>41479</v>
      </c>
      <c r="P4730" s="50" t="s">
        <v>8079</v>
      </c>
      <c r="Q4730" s="47" t="s">
        <v>2050</v>
      </c>
      <c r="R4730" s="47" t="s">
        <v>8088</v>
      </c>
      <c r="S4730" s="13" t="s">
        <v>20</v>
      </c>
    </row>
    <row r="4731" spans="1:19" ht="15" hidden="1" customHeight="1" x14ac:dyDescent="0.25">
      <c r="A4731" s="47">
        <v>691528</v>
      </c>
      <c r="B4731" s="47" t="s">
        <v>123</v>
      </c>
      <c r="C4731" s="47"/>
      <c r="D4731" s="47"/>
      <c r="E4731" s="47"/>
      <c r="F4731" s="47" t="s">
        <v>6577</v>
      </c>
      <c r="G4731" s="47">
        <v>1033.75</v>
      </c>
      <c r="H4731" s="13"/>
      <c r="I4731" s="47">
        <v>4.25</v>
      </c>
      <c r="J4731" s="47">
        <v>10.5</v>
      </c>
      <c r="K4731" s="13" t="s">
        <v>6578</v>
      </c>
      <c r="L4731" s="47"/>
      <c r="M4731" s="47" t="s">
        <v>45</v>
      </c>
      <c r="N4731" s="47"/>
      <c r="O4731" s="48">
        <v>41479</v>
      </c>
      <c r="P4731" s="50" t="s">
        <v>8079</v>
      </c>
      <c r="Q4731" s="47" t="s">
        <v>34</v>
      </c>
      <c r="R4731" s="47" t="s">
        <v>8088</v>
      </c>
      <c r="S4731" s="13" t="s">
        <v>20</v>
      </c>
    </row>
    <row r="4732" spans="1:19" ht="15" hidden="1" customHeight="1" x14ac:dyDescent="0.25">
      <c r="A4732" s="47">
        <v>691533</v>
      </c>
      <c r="B4732" s="47" t="s">
        <v>123</v>
      </c>
      <c r="C4732" s="47"/>
      <c r="D4732" s="47"/>
      <c r="E4732" s="47"/>
      <c r="F4732" s="47" t="s">
        <v>6579</v>
      </c>
      <c r="G4732" s="47">
        <v>1101.5</v>
      </c>
      <c r="H4732" s="13"/>
      <c r="I4732" s="47">
        <v>5</v>
      </c>
      <c r="J4732" s="47">
        <v>11.5</v>
      </c>
      <c r="K4732" s="47" t="s">
        <v>6580</v>
      </c>
      <c r="L4732" s="47"/>
      <c r="M4732" s="47" t="s">
        <v>45</v>
      </c>
      <c r="N4732" s="47"/>
      <c r="O4732" s="48">
        <v>41479</v>
      </c>
      <c r="P4732" s="50" t="s">
        <v>8079</v>
      </c>
      <c r="Q4732" s="47" t="s">
        <v>34</v>
      </c>
      <c r="R4732" s="47" t="s">
        <v>8088</v>
      </c>
      <c r="S4732" s="13" t="s">
        <v>20</v>
      </c>
    </row>
    <row r="4733" spans="1:19" ht="15" hidden="1" customHeight="1" x14ac:dyDescent="0.25">
      <c r="A4733" s="47">
        <v>691556</v>
      </c>
      <c r="B4733" s="47" t="s">
        <v>24</v>
      </c>
      <c r="C4733" s="47"/>
      <c r="D4733" s="47"/>
      <c r="E4733" s="47"/>
      <c r="F4733" s="47" t="s">
        <v>6581</v>
      </c>
      <c r="G4733" s="47">
        <v>10975</v>
      </c>
      <c r="H4733" s="13"/>
      <c r="I4733" s="47" t="s">
        <v>3869</v>
      </c>
      <c r="J4733" s="47">
        <v>4</v>
      </c>
      <c r="K4733" s="47">
        <v>15</v>
      </c>
      <c r="L4733" s="47"/>
      <c r="M4733" s="47" t="s">
        <v>45</v>
      </c>
      <c r="N4733" s="47"/>
      <c r="O4733" s="48">
        <v>41479</v>
      </c>
      <c r="P4733" s="50" t="s">
        <v>8079</v>
      </c>
      <c r="Q4733" s="47" t="s">
        <v>34</v>
      </c>
      <c r="R4733" s="47" t="s">
        <v>8088</v>
      </c>
      <c r="S4733" s="13" t="s">
        <v>20</v>
      </c>
    </row>
    <row r="4734" spans="1:19" ht="15" hidden="1" customHeight="1" x14ac:dyDescent="0.25">
      <c r="A4734" s="47">
        <v>691557</v>
      </c>
      <c r="B4734" s="47" t="s">
        <v>24</v>
      </c>
      <c r="C4734" s="47"/>
      <c r="D4734" s="47"/>
      <c r="E4734" s="47"/>
      <c r="F4734" s="47" t="s">
        <v>6582</v>
      </c>
      <c r="G4734" s="47">
        <v>13525</v>
      </c>
      <c r="H4734" s="13"/>
      <c r="I4734" s="47" t="s">
        <v>5638</v>
      </c>
      <c r="J4734" s="47">
        <v>7.5</v>
      </c>
      <c r="K4734" s="47"/>
      <c r="L4734" s="47"/>
      <c r="M4734" s="47" t="s">
        <v>45</v>
      </c>
      <c r="N4734" s="47"/>
      <c r="O4734" s="48">
        <v>41479</v>
      </c>
      <c r="P4734" s="50" t="s">
        <v>8079</v>
      </c>
      <c r="Q4734" s="47" t="s">
        <v>34</v>
      </c>
      <c r="R4734" s="47" t="s">
        <v>8088</v>
      </c>
      <c r="S4734" s="13" t="s">
        <v>20</v>
      </c>
    </row>
    <row r="4735" spans="1:19" ht="15" hidden="1" customHeight="1" x14ac:dyDescent="0.25">
      <c r="A4735" s="47">
        <v>691559</v>
      </c>
      <c r="B4735" s="47" t="s">
        <v>24</v>
      </c>
      <c r="C4735" s="47"/>
      <c r="D4735" s="47"/>
      <c r="E4735" s="47"/>
      <c r="F4735" s="47" t="s">
        <v>6583</v>
      </c>
      <c r="G4735" s="47">
        <v>15025</v>
      </c>
      <c r="H4735" s="13"/>
      <c r="I4735" s="47" t="s">
        <v>6584</v>
      </c>
      <c r="J4735" s="47">
        <v>7</v>
      </c>
      <c r="K4735" s="47">
        <v>15</v>
      </c>
      <c r="L4735" s="47"/>
      <c r="M4735" s="47" t="s">
        <v>45</v>
      </c>
      <c r="N4735" s="47"/>
      <c r="O4735" s="48">
        <v>41479</v>
      </c>
      <c r="P4735" s="50" t="s">
        <v>8079</v>
      </c>
      <c r="Q4735" s="47" t="s">
        <v>34</v>
      </c>
      <c r="R4735" s="47" t="s">
        <v>8088</v>
      </c>
      <c r="S4735" s="13" t="s">
        <v>20</v>
      </c>
    </row>
    <row r="4736" spans="1:19" ht="15" hidden="1" customHeight="1" x14ac:dyDescent="0.25">
      <c r="A4736" s="10">
        <v>635027</v>
      </c>
      <c r="B4736" s="10" t="s">
        <v>1861</v>
      </c>
      <c r="C4736" s="10"/>
      <c r="D4736" s="10"/>
      <c r="E4736" s="10"/>
      <c r="F4736" s="10" t="s">
        <v>1864</v>
      </c>
      <c r="G4736" s="11">
        <v>770</v>
      </c>
      <c r="H4736" s="13"/>
      <c r="I4736" s="10">
        <v>3</v>
      </c>
      <c r="J4736" s="47"/>
      <c r="K4736" s="10">
        <v>9</v>
      </c>
      <c r="L4736" s="10">
        <v>1.5</v>
      </c>
      <c r="M4736" s="10" t="s">
        <v>45</v>
      </c>
      <c r="N4736" s="10"/>
      <c r="O4736" s="12">
        <v>41239</v>
      </c>
      <c r="P4736" s="4" t="s">
        <v>8071</v>
      </c>
      <c r="Q4736" s="10" t="s">
        <v>414</v>
      </c>
      <c r="R4736" s="10" t="s">
        <v>8088</v>
      </c>
      <c r="S4736" s="13" t="s">
        <v>20</v>
      </c>
    </row>
    <row r="4737" spans="1:19" ht="15" hidden="1" customHeight="1" x14ac:dyDescent="0.25">
      <c r="A4737" s="10">
        <v>660064</v>
      </c>
      <c r="B4737" s="10" t="s">
        <v>4225</v>
      </c>
      <c r="C4737" s="10"/>
      <c r="D4737" s="10"/>
      <c r="E4737" s="10"/>
      <c r="F4737" s="10" t="s">
        <v>4229</v>
      </c>
      <c r="G4737" s="11">
        <v>768.25</v>
      </c>
      <c r="H4737" s="13"/>
      <c r="I4737" s="10">
        <v>4.5</v>
      </c>
      <c r="J4737" s="47"/>
      <c r="K4737" s="10">
        <v>8.5</v>
      </c>
      <c r="L4737" s="10">
        <v>1.25</v>
      </c>
      <c r="M4737" s="10" t="s">
        <v>45</v>
      </c>
      <c r="N4737" s="10"/>
      <c r="O4737" s="12">
        <v>41348</v>
      </c>
      <c r="P4737" s="4" t="s">
        <v>8075</v>
      </c>
      <c r="Q4737" s="10" t="s">
        <v>49</v>
      </c>
      <c r="R4737" s="10" t="s">
        <v>8088</v>
      </c>
      <c r="S4737" s="13" t="s">
        <v>20</v>
      </c>
    </row>
    <row r="4738" spans="1:19" ht="15" hidden="1" customHeight="1" x14ac:dyDescent="0.25">
      <c r="A4738" s="10">
        <v>656218</v>
      </c>
      <c r="B4738" s="10" t="s">
        <v>144</v>
      </c>
      <c r="C4738" s="10"/>
      <c r="D4738" s="10"/>
      <c r="E4738" s="10"/>
      <c r="F4738" s="10" t="s">
        <v>145</v>
      </c>
      <c r="G4738" s="11">
        <v>763.5</v>
      </c>
      <c r="H4738" s="13"/>
      <c r="I4738" s="10">
        <v>3</v>
      </c>
      <c r="J4738" s="47"/>
      <c r="K4738" s="10">
        <v>5</v>
      </c>
      <c r="L4738" s="10">
        <v>4</v>
      </c>
      <c r="M4738" s="10" t="s">
        <v>45</v>
      </c>
      <c r="N4738" s="10"/>
      <c r="O4738" s="12">
        <v>41334</v>
      </c>
      <c r="P4738" s="4" t="s">
        <v>8075</v>
      </c>
      <c r="Q4738" s="10" t="s">
        <v>288</v>
      </c>
      <c r="R4738" s="47" t="s">
        <v>8087</v>
      </c>
      <c r="S4738" s="13" t="s">
        <v>20</v>
      </c>
    </row>
    <row r="4739" spans="1:19" s="10" customFormat="1" ht="15" hidden="1" customHeight="1" x14ac:dyDescent="0.25">
      <c r="A4739" s="10">
        <v>639383</v>
      </c>
      <c r="B4739" s="10" t="s">
        <v>97</v>
      </c>
      <c r="C4739" s="76" t="s">
        <v>8327</v>
      </c>
      <c r="D4739" s="76"/>
      <c r="E4739" s="76"/>
      <c r="F4739" s="10" t="s">
        <v>156</v>
      </c>
      <c r="G4739" s="11">
        <v>520.24</v>
      </c>
      <c r="I4739" s="10">
        <v>6</v>
      </c>
      <c r="J4739" s="10">
        <v>0</v>
      </c>
      <c r="K4739" s="10">
        <v>9</v>
      </c>
      <c r="L4739" s="10">
        <v>2</v>
      </c>
      <c r="M4739" s="10" t="s">
        <v>18</v>
      </c>
      <c r="N4739" s="10">
        <v>750681</v>
      </c>
      <c r="O4739" s="12">
        <v>41243</v>
      </c>
      <c r="P4739" s="4" t="s">
        <v>8071</v>
      </c>
      <c r="Q4739" s="10" t="s">
        <v>25</v>
      </c>
      <c r="R4739" s="10" t="s">
        <v>8087</v>
      </c>
      <c r="S4739" s="10" t="s">
        <v>26</v>
      </c>
    </row>
    <row r="4740" spans="1:19" ht="15" hidden="1" customHeight="1" x14ac:dyDescent="0.25">
      <c r="A4740" s="47">
        <v>691663</v>
      </c>
      <c r="B4740" s="47" t="s">
        <v>501</v>
      </c>
      <c r="C4740" s="47"/>
      <c r="D4740" s="47"/>
      <c r="E4740" s="47"/>
      <c r="F4740" s="47" t="s">
        <v>6589</v>
      </c>
      <c r="G4740" s="47">
        <v>3627.5</v>
      </c>
      <c r="H4740" s="13"/>
      <c r="I4740" s="47" t="s">
        <v>6590</v>
      </c>
      <c r="J4740" s="13" t="s">
        <v>6591</v>
      </c>
      <c r="K4740" s="47"/>
      <c r="L4740" s="47"/>
      <c r="M4740" s="47" t="s">
        <v>45</v>
      </c>
      <c r="N4740" s="47"/>
      <c r="O4740" s="48">
        <v>41479</v>
      </c>
      <c r="P4740" s="50" t="s">
        <v>8079</v>
      </c>
      <c r="Q4740" s="47" t="s">
        <v>71</v>
      </c>
      <c r="R4740" s="47" t="s">
        <v>8088</v>
      </c>
      <c r="S4740" s="13" t="s">
        <v>20</v>
      </c>
    </row>
    <row r="4741" spans="1:19" s="10" customFormat="1" ht="15" hidden="1" customHeight="1" x14ac:dyDescent="0.25">
      <c r="A4741" s="10">
        <v>643836</v>
      </c>
      <c r="B4741" s="10" t="s">
        <v>97</v>
      </c>
      <c r="C4741" s="76" t="s">
        <v>8327</v>
      </c>
      <c r="D4741" s="76"/>
      <c r="E4741" s="76"/>
      <c r="F4741" s="10" t="s">
        <v>156</v>
      </c>
      <c r="G4741" s="11">
        <v>508.03</v>
      </c>
      <c r="I4741" s="10">
        <v>6</v>
      </c>
      <c r="J4741" s="10">
        <v>0</v>
      </c>
      <c r="K4741" s="10">
        <v>9</v>
      </c>
      <c r="L4741" s="10">
        <v>2</v>
      </c>
      <c r="M4741" s="10" t="s">
        <v>18</v>
      </c>
      <c r="N4741" s="10">
        <v>759117</v>
      </c>
      <c r="O4741" s="12">
        <v>41262</v>
      </c>
      <c r="P4741" s="4" t="s">
        <v>8072</v>
      </c>
      <c r="Q4741" s="10" t="s">
        <v>29</v>
      </c>
      <c r="R4741" s="10" t="s">
        <v>8087</v>
      </c>
      <c r="S4741" s="10" t="s">
        <v>26</v>
      </c>
    </row>
    <row r="4742" spans="1:19" s="10" customFormat="1" ht="15" hidden="1" customHeight="1" x14ac:dyDescent="0.25">
      <c r="A4742" s="10">
        <v>648057</v>
      </c>
      <c r="B4742" s="10" t="s">
        <v>97</v>
      </c>
      <c r="C4742" s="76" t="s">
        <v>8327</v>
      </c>
      <c r="D4742" s="76"/>
      <c r="E4742" s="76"/>
      <c r="F4742" s="10" t="s">
        <v>156</v>
      </c>
      <c r="G4742" s="11">
        <v>511.84</v>
      </c>
      <c r="I4742" s="10">
        <v>6</v>
      </c>
      <c r="J4742" s="10">
        <v>0</v>
      </c>
      <c r="K4742" s="10">
        <v>9</v>
      </c>
      <c r="L4742" s="10">
        <v>2</v>
      </c>
      <c r="M4742" s="10" t="s">
        <v>18</v>
      </c>
      <c r="N4742" s="10">
        <v>768581</v>
      </c>
      <c r="O4742" s="12">
        <v>41289</v>
      </c>
      <c r="P4742" s="4" t="s">
        <v>8073</v>
      </c>
      <c r="Q4742" s="10" t="s">
        <v>29</v>
      </c>
      <c r="R4742" s="10" t="s">
        <v>8087</v>
      </c>
      <c r="S4742" s="10" t="s">
        <v>26</v>
      </c>
    </row>
    <row r="4743" spans="1:19" s="10" customFormat="1" ht="15" hidden="1" customHeight="1" x14ac:dyDescent="0.25">
      <c r="A4743" s="10">
        <v>649228</v>
      </c>
      <c r="B4743" s="10" t="s">
        <v>97</v>
      </c>
      <c r="C4743" s="76" t="s">
        <v>8327</v>
      </c>
      <c r="D4743" s="76"/>
      <c r="E4743" s="76"/>
      <c r="F4743" s="10" t="s">
        <v>156</v>
      </c>
      <c r="G4743" s="11">
        <v>0</v>
      </c>
      <c r="I4743" s="10">
        <v>6</v>
      </c>
      <c r="J4743" s="10">
        <v>0</v>
      </c>
      <c r="K4743" s="10">
        <v>9</v>
      </c>
      <c r="L4743" s="10">
        <v>2</v>
      </c>
      <c r="M4743" s="10" t="s">
        <v>45</v>
      </c>
      <c r="O4743" s="12">
        <v>41309</v>
      </c>
      <c r="P4743" s="4" t="s">
        <v>8074</v>
      </c>
      <c r="Q4743" s="10" t="s">
        <v>49</v>
      </c>
      <c r="R4743" s="10" t="s">
        <v>8087</v>
      </c>
      <c r="S4743" s="10" t="s">
        <v>26</v>
      </c>
    </row>
    <row r="4744" spans="1:19" ht="15" hidden="1" customHeight="1" x14ac:dyDescent="0.25">
      <c r="A4744" s="10">
        <v>656991</v>
      </c>
      <c r="B4744" s="10" t="s">
        <v>206</v>
      </c>
      <c r="C4744" s="10"/>
      <c r="D4744" s="10"/>
      <c r="E4744" s="10"/>
      <c r="F4744" s="10" t="s">
        <v>4074</v>
      </c>
      <c r="G4744" s="11">
        <v>759</v>
      </c>
      <c r="H4744" s="13"/>
      <c r="I4744" s="10">
        <v>4</v>
      </c>
      <c r="J4744" s="47"/>
      <c r="K4744" s="10">
        <v>10</v>
      </c>
      <c r="L4744" s="10">
        <v>2</v>
      </c>
      <c r="M4744" s="10" t="s">
        <v>45</v>
      </c>
      <c r="N4744" s="10"/>
      <c r="O4744" s="12">
        <v>41338</v>
      </c>
      <c r="P4744" s="4" t="s">
        <v>8075</v>
      </c>
      <c r="Q4744" s="10" t="s">
        <v>103</v>
      </c>
      <c r="R4744" s="10" t="s">
        <v>8088</v>
      </c>
      <c r="S4744" s="13" t="s">
        <v>20</v>
      </c>
    </row>
    <row r="4745" spans="1:19" ht="15" hidden="1" customHeight="1" x14ac:dyDescent="0.25">
      <c r="A4745" s="10">
        <v>635032</v>
      </c>
      <c r="B4745" s="10" t="s">
        <v>1861</v>
      </c>
      <c r="C4745" s="10"/>
      <c r="D4745" s="10"/>
      <c r="E4745" s="10"/>
      <c r="F4745" s="10" t="s">
        <v>1868</v>
      </c>
      <c r="G4745" s="11">
        <v>758.25</v>
      </c>
      <c r="H4745" s="13"/>
      <c r="I4745" s="10">
        <v>6</v>
      </c>
      <c r="J4745" s="47"/>
      <c r="K4745" s="10">
        <v>15</v>
      </c>
      <c r="L4745" s="10">
        <v>1.5</v>
      </c>
      <c r="M4745" s="10" t="s">
        <v>45</v>
      </c>
      <c r="N4745" s="10"/>
      <c r="O4745" s="12">
        <v>41239</v>
      </c>
      <c r="P4745" s="4" t="s">
        <v>8071</v>
      </c>
      <c r="Q4745" s="10" t="s">
        <v>414</v>
      </c>
      <c r="R4745" s="10" t="s">
        <v>8088</v>
      </c>
      <c r="S4745" s="13" t="s">
        <v>20</v>
      </c>
    </row>
    <row r="4746" spans="1:19" ht="15" hidden="1" customHeight="1" x14ac:dyDescent="0.25">
      <c r="A4746" s="10">
        <v>687316</v>
      </c>
      <c r="B4746" s="10" t="s">
        <v>1224</v>
      </c>
      <c r="C4746" s="10"/>
      <c r="D4746" s="10" t="s">
        <v>8563</v>
      </c>
      <c r="E4746" s="10"/>
      <c r="F4746" s="10" t="s">
        <v>1225</v>
      </c>
      <c r="G4746" s="11">
        <v>3822.5</v>
      </c>
      <c r="H4746" s="13"/>
      <c r="I4746" s="10">
        <v>5</v>
      </c>
      <c r="J4746" s="47"/>
      <c r="K4746" s="10">
        <v>6</v>
      </c>
      <c r="L4746" s="10">
        <v>1.5</v>
      </c>
      <c r="M4746" s="10" t="s">
        <v>18</v>
      </c>
      <c r="N4746" s="10">
        <v>849058</v>
      </c>
      <c r="O4746" s="12">
        <v>41444</v>
      </c>
      <c r="P4746" s="4" t="s">
        <v>8078</v>
      </c>
      <c r="Q4746" s="10" t="s">
        <v>34</v>
      </c>
      <c r="R4746" s="47" t="s">
        <v>8087</v>
      </c>
      <c r="S4746" s="13" t="s">
        <v>20</v>
      </c>
    </row>
    <row r="4747" spans="1:19" ht="15" hidden="1" customHeight="1" x14ac:dyDescent="0.25">
      <c r="A4747" s="47">
        <v>706712</v>
      </c>
      <c r="B4747" s="47" t="s">
        <v>1224</v>
      </c>
      <c r="C4747" s="47"/>
      <c r="D4747" s="10" t="s">
        <v>8563</v>
      </c>
      <c r="E4747" s="47"/>
      <c r="F4747" s="47" t="s">
        <v>8023</v>
      </c>
      <c r="G4747" s="47">
        <v>3822.5</v>
      </c>
      <c r="H4747" s="13"/>
      <c r="I4747" s="47">
        <v>5</v>
      </c>
      <c r="J4747" s="47" t="s">
        <v>8024</v>
      </c>
      <c r="K4747" s="47"/>
      <c r="L4747" s="47"/>
      <c r="M4747" s="47" t="s">
        <v>18</v>
      </c>
      <c r="N4747" s="47">
        <v>894069</v>
      </c>
      <c r="O4747" s="48">
        <v>41530</v>
      </c>
      <c r="P4747" s="50" t="s">
        <v>8081</v>
      </c>
      <c r="Q4747" s="47" t="s">
        <v>164</v>
      </c>
      <c r="R4747" s="10" t="s">
        <v>8088</v>
      </c>
      <c r="S4747" s="13" t="s">
        <v>20</v>
      </c>
    </row>
    <row r="4748" spans="1:19" ht="15" hidden="1" customHeight="1" x14ac:dyDescent="0.25">
      <c r="A4748" s="47">
        <v>690053</v>
      </c>
      <c r="B4748" s="47" t="s">
        <v>65</v>
      </c>
      <c r="C4748" s="47"/>
      <c r="D4748" s="10" t="s">
        <v>8576</v>
      </c>
      <c r="E4748" s="47"/>
      <c r="F4748" s="47" t="s">
        <v>6464</v>
      </c>
      <c r="G4748" s="47">
        <v>3827.7</v>
      </c>
      <c r="H4748" s="13"/>
      <c r="I4748" s="47" t="s">
        <v>76</v>
      </c>
      <c r="J4748" s="47" t="s">
        <v>77</v>
      </c>
      <c r="K4748" s="47" t="s">
        <v>78</v>
      </c>
      <c r="L4748" s="47"/>
      <c r="M4748" s="47" t="s">
        <v>18</v>
      </c>
      <c r="N4748" s="47">
        <v>856594</v>
      </c>
      <c r="O4748" s="48">
        <v>41458</v>
      </c>
      <c r="P4748" s="50" t="s">
        <v>8079</v>
      </c>
      <c r="Q4748" s="47" t="s">
        <v>31</v>
      </c>
      <c r="R4748" s="47" t="s">
        <v>8087</v>
      </c>
      <c r="S4748" s="13" t="s">
        <v>20</v>
      </c>
    </row>
    <row r="4749" spans="1:19" ht="15" hidden="1" customHeight="1" x14ac:dyDescent="0.25">
      <c r="A4749" s="47">
        <v>690053</v>
      </c>
      <c r="B4749" s="47" t="s">
        <v>65</v>
      </c>
      <c r="C4749" s="47"/>
      <c r="D4749" s="10" t="s">
        <v>8576</v>
      </c>
      <c r="E4749" s="47"/>
      <c r="F4749" s="47" t="s">
        <v>6464</v>
      </c>
      <c r="G4749" s="47">
        <v>3827.7</v>
      </c>
      <c r="H4749" s="13"/>
      <c r="I4749" s="47" t="s">
        <v>76</v>
      </c>
      <c r="J4749" s="47" t="s">
        <v>77</v>
      </c>
      <c r="K4749" s="13" t="s">
        <v>78</v>
      </c>
      <c r="L4749" s="47"/>
      <c r="M4749" s="47" t="s">
        <v>18</v>
      </c>
      <c r="N4749" s="47">
        <v>856594</v>
      </c>
      <c r="O4749" s="48">
        <v>41458</v>
      </c>
      <c r="P4749" s="50" t="s">
        <v>8079</v>
      </c>
      <c r="Q4749" s="47" t="s">
        <v>31</v>
      </c>
      <c r="R4749" s="47" t="s">
        <v>8087</v>
      </c>
      <c r="S4749" s="13" t="s">
        <v>20</v>
      </c>
    </row>
    <row r="4750" spans="1:19" ht="15" hidden="1" customHeight="1" x14ac:dyDescent="0.25">
      <c r="A4750" s="47">
        <v>692390</v>
      </c>
      <c r="B4750" s="47" t="s">
        <v>665</v>
      </c>
      <c r="C4750" s="47"/>
      <c r="D4750" s="10" t="s">
        <v>8566</v>
      </c>
      <c r="E4750" s="47"/>
      <c r="F4750" s="47" t="s">
        <v>6630</v>
      </c>
      <c r="G4750" s="47">
        <v>3982.5</v>
      </c>
      <c r="H4750" s="13"/>
      <c r="I4750" s="47">
        <v>10.5</v>
      </c>
      <c r="J4750" s="47">
        <v>13.5</v>
      </c>
      <c r="K4750" s="47" t="s">
        <v>2895</v>
      </c>
      <c r="L4750" s="47"/>
      <c r="M4750" s="47" t="s">
        <v>18</v>
      </c>
      <c r="N4750" s="47">
        <v>861227</v>
      </c>
      <c r="O4750" s="48">
        <v>41470</v>
      </c>
      <c r="P4750" s="50" t="s">
        <v>8079</v>
      </c>
      <c r="Q4750" s="47" t="s">
        <v>75</v>
      </c>
      <c r="R4750" s="47" t="s">
        <v>8087</v>
      </c>
      <c r="S4750" s="13" t="s">
        <v>20</v>
      </c>
    </row>
    <row r="4751" spans="1:19" ht="15" hidden="1" customHeight="1" x14ac:dyDescent="0.25">
      <c r="A4751" s="47">
        <v>692390</v>
      </c>
      <c r="B4751" s="47" t="s">
        <v>665</v>
      </c>
      <c r="C4751" s="47"/>
      <c r="D4751" s="10" t="s">
        <v>8566</v>
      </c>
      <c r="E4751" s="47"/>
      <c r="F4751" s="47" t="s">
        <v>6630</v>
      </c>
      <c r="G4751" s="47">
        <v>3982.5</v>
      </c>
      <c r="H4751" s="13"/>
      <c r="I4751" s="47">
        <v>10.5</v>
      </c>
      <c r="J4751" s="47">
        <v>13.5</v>
      </c>
      <c r="K4751" s="47" t="s">
        <v>2895</v>
      </c>
      <c r="L4751" s="47"/>
      <c r="M4751" s="47" t="s">
        <v>18</v>
      </c>
      <c r="N4751" s="47">
        <v>861227</v>
      </c>
      <c r="O4751" s="48">
        <v>41470</v>
      </c>
      <c r="P4751" s="50" t="s">
        <v>8079</v>
      </c>
      <c r="Q4751" s="47" t="s">
        <v>75</v>
      </c>
      <c r="R4751" s="47" t="s">
        <v>8087</v>
      </c>
      <c r="S4751" s="13" t="s">
        <v>20</v>
      </c>
    </row>
    <row r="4752" spans="1:19" s="10" customFormat="1" ht="15" hidden="1" customHeight="1" x14ac:dyDescent="0.25">
      <c r="A4752" s="10">
        <v>677234</v>
      </c>
      <c r="B4752" s="10" t="s">
        <v>97</v>
      </c>
      <c r="C4752" s="76" t="s">
        <v>8327</v>
      </c>
      <c r="D4752" s="76"/>
      <c r="E4752" s="76"/>
      <c r="F4752" s="10" t="s">
        <v>156</v>
      </c>
      <c r="G4752" s="11">
        <v>548.35</v>
      </c>
      <c r="I4752" s="10">
        <v>6</v>
      </c>
      <c r="J4752" s="10">
        <v>0</v>
      </c>
      <c r="K4752" s="10">
        <v>9</v>
      </c>
      <c r="L4752" s="10">
        <v>2</v>
      </c>
      <c r="M4752" s="10" t="s">
        <v>18</v>
      </c>
      <c r="N4752" s="10">
        <v>827135</v>
      </c>
      <c r="O4752" s="12">
        <v>41403</v>
      </c>
      <c r="P4752" s="4" t="s">
        <v>8077</v>
      </c>
      <c r="Q4752" s="10" t="s">
        <v>31</v>
      </c>
      <c r="R4752" s="10" t="s">
        <v>8087</v>
      </c>
      <c r="S4752" s="10" t="s">
        <v>26</v>
      </c>
    </row>
    <row r="4753" spans="1:19" ht="15" hidden="1" customHeight="1" x14ac:dyDescent="0.25">
      <c r="A4753" s="47">
        <v>691855</v>
      </c>
      <c r="B4753" s="47" t="s">
        <v>838</v>
      </c>
      <c r="C4753" s="47"/>
      <c r="D4753" s="47"/>
      <c r="E4753" s="47"/>
      <c r="F4753" s="47" t="s">
        <v>6605</v>
      </c>
      <c r="G4753" s="47">
        <v>2997.5</v>
      </c>
      <c r="H4753" s="13"/>
      <c r="I4753" s="47">
        <v>10</v>
      </c>
      <c r="J4753" s="47" t="s">
        <v>6606</v>
      </c>
      <c r="K4753" s="47"/>
      <c r="L4753" s="47"/>
      <c r="M4753" s="47" t="s">
        <v>45</v>
      </c>
      <c r="N4753" s="47"/>
      <c r="O4753" s="48">
        <v>41480</v>
      </c>
      <c r="P4753" s="50" t="s">
        <v>8079</v>
      </c>
      <c r="Q4753" s="47" t="s">
        <v>71</v>
      </c>
      <c r="R4753" s="47" t="s">
        <v>8088</v>
      </c>
      <c r="S4753" s="13" t="s">
        <v>20</v>
      </c>
    </row>
    <row r="4754" spans="1:19" ht="15" hidden="1" customHeight="1" x14ac:dyDescent="0.25">
      <c r="A4754" s="10">
        <v>627731</v>
      </c>
      <c r="B4754" s="10" t="s">
        <v>27</v>
      </c>
      <c r="C4754" s="10"/>
      <c r="D4754" s="10" t="s">
        <v>8556</v>
      </c>
      <c r="E4754" s="10"/>
      <c r="F4754" s="10" t="s">
        <v>350</v>
      </c>
      <c r="G4754" s="11">
        <v>4061.2</v>
      </c>
      <c r="H4754" s="13"/>
      <c r="I4754" s="10">
        <v>5</v>
      </c>
      <c r="J4754" s="47"/>
      <c r="K4754" s="10">
        <v>6</v>
      </c>
      <c r="L4754" s="10">
        <v>4</v>
      </c>
      <c r="M4754" s="10" t="s">
        <v>18</v>
      </c>
      <c r="N4754" s="10">
        <v>726342</v>
      </c>
      <c r="O4754" s="12">
        <v>41191</v>
      </c>
      <c r="P4754" s="4" t="s">
        <v>8070</v>
      </c>
      <c r="Q4754" s="10" t="s">
        <v>71</v>
      </c>
      <c r="R4754" s="47" t="s">
        <v>8087</v>
      </c>
      <c r="S4754" s="13" t="s">
        <v>20</v>
      </c>
    </row>
    <row r="4755" spans="1:19" ht="15" hidden="1" customHeight="1" x14ac:dyDescent="0.25">
      <c r="A4755" s="47">
        <v>691925</v>
      </c>
      <c r="B4755" s="47" t="s">
        <v>1250</v>
      </c>
      <c r="C4755" s="47"/>
      <c r="D4755" s="47"/>
      <c r="E4755" s="47"/>
      <c r="F4755" s="47" t="s">
        <v>6611</v>
      </c>
      <c r="G4755" s="47">
        <v>0</v>
      </c>
      <c r="H4755" s="13"/>
      <c r="I4755" s="47">
        <v>30</v>
      </c>
      <c r="J4755" s="47" t="s">
        <v>6612</v>
      </c>
      <c r="K4755" s="47"/>
      <c r="L4755" s="47"/>
      <c r="M4755" s="47" t="s">
        <v>45</v>
      </c>
      <c r="N4755" s="47"/>
      <c r="O4755" s="48">
        <v>41480</v>
      </c>
      <c r="P4755" s="50" t="s">
        <v>8079</v>
      </c>
      <c r="Q4755" s="47" t="s">
        <v>987</v>
      </c>
      <c r="R4755" s="47" t="s">
        <v>8088</v>
      </c>
      <c r="S4755" s="13" t="s">
        <v>20</v>
      </c>
    </row>
    <row r="4756" spans="1:19" ht="15" hidden="1" customHeight="1" x14ac:dyDescent="0.25">
      <c r="A4756" s="47">
        <v>691930</v>
      </c>
      <c r="B4756" s="47" t="s">
        <v>4784</v>
      </c>
      <c r="C4756" s="47"/>
      <c r="D4756" s="47"/>
      <c r="E4756" s="47"/>
      <c r="F4756" s="47" t="s">
        <v>6613</v>
      </c>
      <c r="G4756" s="47">
        <v>1248.75</v>
      </c>
      <c r="H4756" s="13"/>
      <c r="I4756" s="47" t="s">
        <v>6614</v>
      </c>
      <c r="J4756" s="47" t="s">
        <v>1133</v>
      </c>
      <c r="K4756" s="47"/>
      <c r="L4756" s="47"/>
      <c r="M4756" s="47" t="s">
        <v>45</v>
      </c>
      <c r="N4756" s="47"/>
      <c r="O4756" s="48">
        <v>41480</v>
      </c>
      <c r="P4756" s="50" t="s">
        <v>8079</v>
      </c>
      <c r="Q4756" s="47" t="s">
        <v>39</v>
      </c>
      <c r="R4756" s="47" t="s">
        <v>8088</v>
      </c>
      <c r="S4756" s="13" t="s">
        <v>20</v>
      </c>
    </row>
    <row r="4757" spans="1:19" ht="15" hidden="1" customHeight="1" x14ac:dyDescent="0.25">
      <c r="A4757" s="47">
        <v>691947</v>
      </c>
      <c r="B4757" s="47" t="s">
        <v>509</v>
      </c>
      <c r="C4757" s="47"/>
      <c r="D4757" s="47"/>
      <c r="E4757" s="47"/>
      <c r="F4757" s="47" t="s">
        <v>6615</v>
      </c>
      <c r="G4757" s="47">
        <v>0</v>
      </c>
      <c r="H4757" s="13"/>
      <c r="I4757" s="47" t="s">
        <v>119</v>
      </c>
      <c r="J4757" s="47">
        <v>6</v>
      </c>
      <c r="K4757" s="47" t="s">
        <v>6616</v>
      </c>
      <c r="L4757" s="47"/>
      <c r="M4757" s="47" t="s">
        <v>45</v>
      </c>
      <c r="N4757" s="47"/>
      <c r="O4757" s="48">
        <v>41480</v>
      </c>
      <c r="P4757" s="50" t="s">
        <v>8079</v>
      </c>
      <c r="Q4757" s="47" t="s">
        <v>75</v>
      </c>
      <c r="R4757" s="47" t="s">
        <v>8088</v>
      </c>
      <c r="S4757" s="13" t="s">
        <v>20</v>
      </c>
    </row>
    <row r="4758" spans="1:19" s="10" customFormat="1" ht="15" hidden="1" customHeight="1" x14ac:dyDescent="0.25">
      <c r="A4758" s="10">
        <v>696898</v>
      </c>
      <c r="B4758" s="10" t="s">
        <v>215</v>
      </c>
      <c r="C4758" s="76" t="s">
        <v>8327</v>
      </c>
      <c r="D4758" s="76"/>
      <c r="E4758" s="76"/>
      <c r="F4758" s="10" t="s">
        <v>6815</v>
      </c>
      <c r="G4758" s="10">
        <v>1455.33</v>
      </c>
      <c r="I4758" s="10">
        <v>6</v>
      </c>
      <c r="J4758" s="10">
        <v>0</v>
      </c>
      <c r="K4758" s="10">
        <v>9</v>
      </c>
      <c r="L4758" s="10">
        <v>2</v>
      </c>
      <c r="M4758" s="10" t="s">
        <v>18</v>
      </c>
      <c r="N4758" s="10">
        <v>870969</v>
      </c>
      <c r="O4758" s="12">
        <v>41487</v>
      </c>
      <c r="P4758" s="4" t="s">
        <v>8080</v>
      </c>
      <c r="Q4758" s="10" t="s">
        <v>3113</v>
      </c>
      <c r="R4758" s="10" t="s">
        <v>8087</v>
      </c>
      <c r="S4758" s="10" t="s">
        <v>26</v>
      </c>
    </row>
    <row r="4759" spans="1:19" s="10" customFormat="1" ht="15" hidden="1" customHeight="1" x14ac:dyDescent="0.25">
      <c r="A4759" s="10">
        <v>694286</v>
      </c>
      <c r="B4759" s="10" t="s">
        <v>215</v>
      </c>
      <c r="C4759" s="76" t="s">
        <v>8327</v>
      </c>
      <c r="D4759" s="76"/>
      <c r="E4759" s="76"/>
      <c r="F4759" s="10" t="s">
        <v>6815</v>
      </c>
      <c r="G4759" s="10">
        <v>1455.33</v>
      </c>
      <c r="I4759" s="10">
        <v>6</v>
      </c>
      <c r="J4759" s="10">
        <v>0</v>
      </c>
      <c r="K4759" s="10">
        <v>9</v>
      </c>
      <c r="L4759" s="10">
        <v>2</v>
      </c>
      <c r="M4759" s="10" t="s">
        <v>45</v>
      </c>
      <c r="O4759" s="12">
        <v>41492</v>
      </c>
      <c r="P4759" s="4" t="s">
        <v>8080</v>
      </c>
      <c r="Q4759" s="10" t="s">
        <v>103</v>
      </c>
      <c r="R4759" s="10" t="s">
        <v>8087</v>
      </c>
      <c r="S4759" s="10" t="s">
        <v>26</v>
      </c>
    </row>
    <row r="4760" spans="1:19" ht="15" hidden="1" customHeight="1" x14ac:dyDescent="0.25">
      <c r="A4760" s="47">
        <v>691992</v>
      </c>
      <c r="B4760" s="47" t="s">
        <v>509</v>
      </c>
      <c r="C4760" s="47"/>
      <c r="D4760" s="47"/>
      <c r="E4760" s="47"/>
      <c r="F4760" s="47" t="s">
        <v>6620</v>
      </c>
      <c r="G4760" s="47">
        <v>0</v>
      </c>
      <c r="H4760" s="13"/>
      <c r="I4760" s="47" t="s">
        <v>119</v>
      </c>
      <c r="J4760" s="47" t="s">
        <v>6621</v>
      </c>
      <c r="K4760" s="47"/>
      <c r="L4760" s="47"/>
      <c r="M4760" s="47" t="s">
        <v>45</v>
      </c>
      <c r="N4760" s="47"/>
      <c r="O4760" s="48">
        <v>41480</v>
      </c>
      <c r="P4760" s="50" t="s">
        <v>8079</v>
      </c>
      <c r="Q4760" s="47" t="s">
        <v>3113</v>
      </c>
      <c r="R4760" s="47" t="s">
        <v>8088</v>
      </c>
      <c r="S4760" s="13" t="s">
        <v>20</v>
      </c>
    </row>
    <row r="4761" spans="1:19" s="10" customFormat="1" ht="15" hidden="1" customHeight="1" x14ac:dyDescent="0.25">
      <c r="A4761" s="10">
        <v>699885</v>
      </c>
      <c r="B4761" s="10" t="s">
        <v>97</v>
      </c>
      <c r="C4761" s="76" t="s">
        <v>8327</v>
      </c>
      <c r="D4761" s="76"/>
      <c r="E4761" s="76"/>
      <c r="F4761" s="10" t="s">
        <v>7409</v>
      </c>
      <c r="G4761" s="10">
        <v>783.2</v>
      </c>
      <c r="I4761" s="10">
        <v>6</v>
      </c>
      <c r="J4761" s="10">
        <v>0</v>
      </c>
      <c r="K4761" s="10">
        <v>9</v>
      </c>
      <c r="L4761" s="10">
        <v>2</v>
      </c>
      <c r="M4761" s="10" t="s">
        <v>18</v>
      </c>
      <c r="N4761" s="10">
        <v>878319</v>
      </c>
      <c r="O4761" s="12">
        <v>41500</v>
      </c>
      <c r="P4761" s="4" t="s">
        <v>8080</v>
      </c>
      <c r="Q4761" s="10" t="s">
        <v>103</v>
      </c>
      <c r="R4761" s="10" t="s">
        <v>8087</v>
      </c>
      <c r="S4761" s="10" t="s">
        <v>26</v>
      </c>
    </row>
    <row r="4762" spans="1:19" s="10" customFormat="1" ht="15" hidden="1" customHeight="1" x14ac:dyDescent="0.25">
      <c r="A4762" s="10">
        <v>708882</v>
      </c>
      <c r="B4762" s="10" t="s">
        <v>97</v>
      </c>
      <c r="C4762" s="76" t="s">
        <v>8327</v>
      </c>
      <c r="D4762" s="76"/>
      <c r="E4762" s="76"/>
      <c r="F4762" s="10" t="s">
        <v>7409</v>
      </c>
      <c r="G4762" s="10">
        <v>548.24</v>
      </c>
      <c r="I4762" s="10">
        <v>6</v>
      </c>
      <c r="J4762" s="10">
        <v>0</v>
      </c>
      <c r="K4762" s="10">
        <v>9</v>
      </c>
      <c r="L4762" s="10">
        <v>2</v>
      </c>
      <c r="M4762" s="10" t="s">
        <v>18</v>
      </c>
      <c r="N4762" s="10">
        <v>898690</v>
      </c>
      <c r="O4762" s="12">
        <v>41540</v>
      </c>
      <c r="P4762" s="4" t="s">
        <v>8081</v>
      </c>
      <c r="Q4762" s="10" t="s">
        <v>3717</v>
      </c>
      <c r="R4762" s="10" t="s">
        <v>8087</v>
      </c>
      <c r="S4762" s="10" t="s">
        <v>26</v>
      </c>
    </row>
    <row r="4763" spans="1:19" s="10" customFormat="1" ht="15" hidden="1" customHeight="1" x14ac:dyDescent="0.25">
      <c r="A4763" s="10">
        <v>636032</v>
      </c>
      <c r="B4763" s="10" t="s">
        <v>64</v>
      </c>
      <c r="C4763" s="76" t="s">
        <v>8327</v>
      </c>
      <c r="D4763" s="76"/>
      <c r="E4763" s="76"/>
      <c r="F4763" s="10" t="s">
        <v>1974</v>
      </c>
      <c r="G4763" s="11">
        <v>1899.32</v>
      </c>
      <c r="I4763" s="10">
        <v>6</v>
      </c>
      <c r="K4763" s="10">
        <v>10</v>
      </c>
      <c r="L4763" s="10">
        <v>1.5</v>
      </c>
      <c r="M4763" s="10" t="s">
        <v>45</v>
      </c>
      <c r="O4763" s="12">
        <v>41241</v>
      </c>
      <c r="P4763" s="4" t="s">
        <v>8071</v>
      </c>
      <c r="Q4763" s="10" t="s">
        <v>31</v>
      </c>
      <c r="R4763" s="10" t="s">
        <v>8088</v>
      </c>
      <c r="S4763" s="10" t="s">
        <v>26</v>
      </c>
    </row>
    <row r="4764" spans="1:19" s="10" customFormat="1" ht="15" hidden="1" customHeight="1" x14ac:dyDescent="0.25">
      <c r="A4764" s="10">
        <v>695222</v>
      </c>
      <c r="B4764" s="10" t="s">
        <v>97</v>
      </c>
      <c r="C4764" s="76" t="s">
        <v>8327</v>
      </c>
      <c r="D4764" s="76"/>
      <c r="E4764" s="76"/>
      <c r="F4764" s="10" t="s">
        <v>6939</v>
      </c>
      <c r="G4764" s="10">
        <v>0</v>
      </c>
      <c r="I4764" s="10">
        <v>6</v>
      </c>
      <c r="K4764" s="10">
        <v>12</v>
      </c>
      <c r="L4764" s="10">
        <v>1</v>
      </c>
      <c r="M4764" s="10" t="s">
        <v>45</v>
      </c>
      <c r="O4764" s="12">
        <v>41529</v>
      </c>
      <c r="P4764" s="4" t="s">
        <v>8081</v>
      </c>
      <c r="Q4764" s="10" t="s">
        <v>31</v>
      </c>
      <c r="R4764" s="10" t="s">
        <v>8088</v>
      </c>
      <c r="S4764" s="10" t="s">
        <v>26</v>
      </c>
    </row>
    <row r="4765" spans="1:19" s="10" customFormat="1" ht="15" hidden="1" customHeight="1" x14ac:dyDescent="0.25">
      <c r="A4765" s="10">
        <v>686310</v>
      </c>
      <c r="B4765" s="10" t="s">
        <v>97</v>
      </c>
      <c r="C4765" s="76" t="s">
        <v>8327</v>
      </c>
      <c r="D4765" s="76"/>
      <c r="E4765" s="76"/>
      <c r="F4765" s="10" t="s">
        <v>6098</v>
      </c>
      <c r="G4765" s="11">
        <v>952</v>
      </c>
      <c r="I4765" s="10">
        <v>6</v>
      </c>
      <c r="K4765" s="10">
        <v>16</v>
      </c>
      <c r="L4765" s="10">
        <v>1</v>
      </c>
      <c r="M4765" s="10" t="s">
        <v>18</v>
      </c>
      <c r="N4765" s="10">
        <v>847313</v>
      </c>
      <c r="O4765" s="12">
        <v>41442</v>
      </c>
      <c r="P4765" s="4" t="s">
        <v>8078</v>
      </c>
      <c r="Q4765" s="10" t="s">
        <v>34</v>
      </c>
      <c r="R4765" s="10" t="s">
        <v>8088</v>
      </c>
      <c r="S4765" s="10" t="s">
        <v>26</v>
      </c>
    </row>
    <row r="4766" spans="1:19" s="10" customFormat="1" ht="15" hidden="1" customHeight="1" x14ac:dyDescent="0.25">
      <c r="A4766" s="10">
        <v>696982</v>
      </c>
      <c r="B4766" s="10" t="s">
        <v>411</v>
      </c>
      <c r="C4766" s="76" t="s">
        <v>8342</v>
      </c>
      <c r="D4766" s="76"/>
      <c r="E4766" s="76"/>
      <c r="F4766" s="10" t="s">
        <v>7151</v>
      </c>
      <c r="G4766" s="10">
        <v>1630</v>
      </c>
      <c r="I4766" s="10">
        <v>6</v>
      </c>
      <c r="K4766" s="10">
        <v>28</v>
      </c>
      <c r="L4766" s="10">
        <v>2</v>
      </c>
      <c r="M4766" s="10" t="s">
        <v>45</v>
      </c>
      <c r="O4766" s="12">
        <v>41502</v>
      </c>
      <c r="P4766" s="4" t="s">
        <v>8080</v>
      </c>
      <c r="Q4766" s="10" t="s">
        <v>5913</v>
      </c>
      <c r="R4766" s="10" t="s">
        <v>8088</v>
      </c>
      <c r="S4766" s="10" t="s">
        <v>26</v>
      </c>
    </row>
    <row r="4767" spans="1:19" s="10" customFormat="1" ht="15" hidden="1" customHeight="1" x14ac:dyDescent="0.25">
      <c r="A4767" s="10">
        <v>635379</v>
      </c>
      <c r="B4767" s="10" t="s">
        <v>1917</v>
      </c>
      <c r="C4767" s="76" t="s">
        <v>8316</v>
      </c>
      <c r="D4767" s="76"/>
      <c r="E4767" s="76"/>
      <c r="F4767" s="10" t="s">
        <v>1918</v>
      </c>
      <c r="G4767" s="11">
        <v>4905.18</v>
      </c>
      <c r="I4767" s="10">
        <v>6</v>
      </c>
      <c r="K4767" s="10">
        <v>8</v>
      </c>
      <c r="L4767" s="10">
        <v>4</v>
      </c>
      <c r="M4767" s="10" t="s">
        <v>45</v>
      </c>
      <c r="O4767" s="12">
        <v>41239</v>
      </c>
      <c r="P4767" s="4" t="s">
        <v>8071</v>
      </c>
      <c r="Q4767" s="10" t="s">
        <v>58</v>
      </c>
      <c r="R4767" s="10" t="s">
        <v>8088</v>
      </c>
      <c r="S4767" s="10" t="s">
        <v>26</v>
      </c>
    </row>
    <row r="4768" spans="1:19" s="10" customFormat="1" ht="15" hidden="1" customHeight="1" x14ac:dyDescent="0.25">
      <c r="A4768" s="10">
        <v>661085</v>
      </c>
      <c r="B4768" s="10" t="s">
        <v>2437</v>
      </c>
      <c r="C4768" s="76" t="s">
        <v>8327</v>
      </c>
      <c r="D4768" s="76"/>
      <c r="E4768" s="76"/>
      <c r="F4768" s="10" t="s">
        <v>4309</v>
      </c>
      <c r="G4768" s="11">
        <v>4233.6000000000004</v>
      </c>
      <c r="I4768" s="10">
        <v>6.25</v>
      </c>
      <c r="J4768" s="10">
        <v>0</v>
      </c>
      <c r="K4768" s="10">
        <v>24</v>
      </c>
      <c r="L4768" s="10">
        <v>1.8</v>
      </c>
      <c r="M4768" s="10" t="s">
        <v>45</v>
      </c>
      <c r="O4768" s="12">
        <v>41353</v>
      </c>
      <c r="P4768" s="4" t="s">
        <v>8075</v>
      </c>
      <c r="Q4768" s="10" t="s">
        <v>987</v>
      </c>
      <c r="R4768" s="10" t="s">
        <v>8088</v>
      </c>
      <c r="S4768" s="10" t="s">
        <v>26</v>
      </c>
    </row>
    <row r="4769" spans="1:19" s="10" customFormat="1" ht="15" hidden="1" customHeight="1" x14ac:dyDescent="0.25">
      <c r="A4769" s="10">
        <v>641777</v>
      </c>
      <c r="B4769" s="10" t="s">
        <v>193</v>
      </c>
      <c r="C4769" s="76" t="s">
        <v>8514</v>
      </c>
      <c r="D4769" s="76"/>
      <c r="E4769" s="76"/>
      <c r="F4769" s="10" t="s">
        <v>346</v>
      </c>
      <c r="G4769" s="11">
        <v>1831.43</v>
      </c>
      <c r="I4769" s="10">
        <v>60</v>
      </c>
      <c r="J4769" s="10">
        <v>0</v>
      </c>
      <c r="K4769" s="10">
        <v>60</v>
      </c>
      <c r="L4769" s="10">
        <v>1</v>
      </c>
      <c r="M4769" s="10" t="s">
        <v>45</v>
      </c>
      <c r="O4769" s="12">
        <v>41269</v>
      </c>
      <c r="P4769" s="4" t="s">
        <v>8072</v>
      </c>
      <c r="Q4769" s="10" t="s">
        <v>29</v>
      </c>
      <c r="R4769" s="10" t="s">
        <v>8087</v>
      </c>
      <c r="S4769" s="10" t="s">
        <v>26</v>
      </c>
    </row>
    <row r="4770" spans="1:19" s="10" customFormat="1" ht="15" hidden="1" customHeight="1" x14ac:dyDescent="0.25">
      <c r="A4770" s="10">
        <v>658322</v>
      </c>
      <c r="B4770" s="10" t="s">
        <v>193</v>
      </c>
      <c r="C4770" s="76" t="s">
        <v>8514</v>
      </c>
      <c r="D4770" s="76"/>
      <c r="E4770" s="76"/>
      <c r="F4770" s="10" t="s">
        <v>346</v>
      </c>
      <c r="G4770" s="11">
        <v>1964.7</v>
      </c>
      <c r="I4770" s="10">
        <v>60</v>
      </c>
      <c r="J4770" s="10">
        <v>0</v>
      </c>
      <c r="K4770" s="10">
        <v>60</v>
      </c>
      <c r="L4770" s="10">
        <v>1</v>
      </c>
      <c r="M4770" s="10" t="s">
        <v>45</v>
      </c>
      <c r="O4770" s="12">
        <v>41344</v>
      </c>
      <c r="P4770" s="4" t="s">
        <v>8075</v>
      </c>
      <c r="Q4770" s="10" t="s">
        <v>29</v>
      </c>
      <c r="R4770" s="10" t="s">
        <v>8087</v>
      </c>
      <c r="S4770" s="10" t="s">
        <v>26</v>
      </c>
    </row>
    <row r="4771" spans="1:19" s="10" customFormat="1" ht="15" hidden="1" customHeight="1" x14ac:dyDescent="0.25">
      <c r="A4771" s="10">
        <v>686065</v>
      </c>
      <c r="B4771" s="10" t="s">
        <v>193</v>
      </c>
      <c r="C4771" s="76" t="s">
        <v>8514</v>
      </c>
      <c r="D4771" s="76"/>
      <c r="E4771" s="76"/>
      <c r="F4771" s="10" t="s">
        <v>346</v>
      </c>
      <c r="G4771" s="11">
        <v>2844</v>
      </c>
      <c r="I4771" s="10">
        <v>60</v>
      </c>
      <c r="J4771" s="10">
        <v>0</v>
      </c>
      <c r="K4771" s="10">
        <v>60</v>
      </c>
      <c r="L4771" s="10">
        <v>1</v>
      </c>
      <c r="M4771" s="10" t="s">
        <v>45</v>
      </c>
      <c r="O4771" s="12">
        <v>41453</v>
      </c>
      <c r="P4771" s="4" t="s">
        <v>8078</v>
      </c>
      <c r="Q4771" s="10" t="s">
        <v>29</v>
      </c>
      <c r="R4771" s="10" t="s">
        <v>8087</v>
      </c>
      <c r="S4771" s="10" t="s">
        <v>26</v>
      </c>
    </row>
    <row r="4772" spans="1:19" s="10" customFormat="1" ht="15" hidden="1" customHeight="1" x14ac:dyDescent="0.25">
      <c r="A4772" s="10">
        <v>706442</v>
      </c>
      <c r="B4772" s="10" t="s">
        <v>193</v>
      </c>
      <c r="C4772" s="76" t="s">
        <v>8514</v>
      </c>
      <c r="D4772" s="76"/>
      <c r="E4772" s="76"/>
      <c r="F4772" s="10" t="s">
        <v>8000</v>
      </c>
      <c r="G4772" s="10">
        <v>3011.18</v>
      </c>
      <c r="I4772" s="10">
        <v>60</v>
      </c>
      <c r="J4772" s="10">
        <v>0</v>
      </c>
      <c r="K4772" s="10">
        <v>60</v>
      </c>
      <c r="L4772" s="10">
        <v>1</v>
      </c>
      <c r="M4772" s="10" t="s">
        <v>45</v>
      </c>
      <c r="O4772" s="12">
        <v>41544</v>
      </c>
      <c r="P4772" s="4" t="s">
        <v>8081</v>
      </c>
      <c r="Q4772" s="10" t="s">
        <v>29</v>
      </c>
      <c r="R4772" s="10" t="s">
        <v>8087</v>
      </c>
      <c r="S4772" s="10" t="s">
        <v>26</v>
      </c>
    </row>
    <row r="4773" spans="1:19" s="10" customFormat="1" ht="15" hidden="1" customHeight="1" x14ac:dyDescent="0.25">
      <c r="A4773" s="10">
        <v>628193</v>
      </c>
      <c r="B4773" s="10" t="s">
        <v>56</v>
      </c>
      <c r="C4773" s="76" t="s">
        <v>8514</v>
      </c>
      <c r="D4773" s="76"/>
      <c r="E4773" s="76"/>
      <c r="F4773" s="10" t="s">
        <v>57</v>
      </c>
      <c r="G4773" s="11">
        <v>2996.87</v>
      </c>
      <c r="I4773" s="10">
        <v>60</v>
      </c>
      <c r="J4773" s="10">
        <v>50</v>
      </c>
      <c r="K4773" s="10">
        <v>88</v>
      </c>
      <c r="L4773" s="10">
        <v>1.25</v>
      </c>
      <c r="M4773" s="10" t="s">
        <v>18</v>
      </c>
      <c r="N4773" s="10">
        <v>727427</v>
      </c>
      <c r="O4773" s="12">
        <v>41192</v>
      </c>
      <c r="P4773" s="4" t="s">
        <v>8070</v>
      </c>
      <c r="Q4773" s="10" t="s">
        <v>19</v>
      </c>
      <c r="R4773" s="10" t="s">
        <v>8087</v>
      </c>
      <c r="S4773" s="10" t="s">
        <v>26</v>
      </c>
    </row>
    <row r="4774" spans="1:19" s="10" customFormat="1" ht="15" hidden="1" customHeight="1" x14ac:dyDescent="0.25">
      <c r="A4774" s="10">
        <v>633339</v>
      </c>
      <c r="B4774" s="10" t="s">
        <v>56</v>
      </c>
      <c r="C4774" s="76" t="s">
        <v>8514</v>
      </c>
      <c r="D4774" s="76"/>
      <c r="E4774" s="76"/>
      <c r="F4774" s="10" t="s">
        <v>57</v>
      </c>
      <c r="G4774" s="11">
        <v>2904.38</v>
      </c>
      <c r="I4774" s="10">
        <v>60</v>
      </c>
      <c r="J4774" s="10">
        <v>50</v>
      </c>
      <c r="K4774" s="10">
        <v>88</v>
      </c>
      <c r="L4774" s="10">
        <v>1.25</v>
      </c>
      <c r="M4774" s="10" t="s">
        <v>18</v>
      </c>
      <c r="N4774" s="10">
        <v>738676</v>
      </c>
      <c r="O4774" s="12">
        <v>41215</v>
      </c>
      <c r="P4774" s="4" t="s">
        <v>8071</v>
      </c>
      <c r="Q4774" s="10" t="s">
        <v>58</v>
      </c>
      <c r="R4774" s="10" t="s">
        <v>8087</v>
      </c>
      <c r="S4774" s="10" t="s">
        <v>26</v>
      </c>
    </row>
    <row r="4775" spans="1:19" s="47" customFormat="1" ht="15" hidden="1" customHeight="1" x14ac:dyDescent="0.25">
      <c r="A4775" s="47">
        <v>692060</v>
      </c>
      <c r="B4775" s="47" t="s">
        <v>64</v>
      </c>
      <c r="F4775" s="47" t="s">
        <v>6625</v>
      </c>
      <c r="G4775" s="47">
        <v>1668</v>
      </c>
      <c r="I4775" s="47" t="s">
        <v>99</v>
      </c>
      <c r="J4775" s="47">
        <v>8</v>
      </c>
      <c r="K4775" s="47" t="s">
        <v>6626</v>
      </c>
      <c r="M4775" s="47" t="s">
        <v>45</v>
      </c>
      <c r="O4775" s="48">
        <v>41481</v>
      </c>
      <c r="P4775" s="50" t="s">
        <v>8079</v>
      </c>
      <c r="Q4775" s="47" t="s">
        <v>25</v>
      </c>
      <c r="R4775" s="47" t="s">
        <v>8088</v>
      </c>
      <c r="S4775" s="47" t="s">
        <v>20</v>
      </c>
    </row>
    <row r="4776" spans="1:19" s="10" customFormat="1" ht="15" hidden="1" customHeight="1" x14ac:dyDescent="0.25">
      <c r="A4776" s="10">
        <v>639918</v>
      </c>
      <c r="B4776" s="10" t="s">
        <v>56</v>
      </c>
      <c r="C4776" s="76" t="s">
        <v>8514</v>
      </c>
      <c r="D4776" s="76"/>
      <c r="E4776" s="76"/>
      <c r="F4776" s="10" t="s">
        <v>57</v>
      </c>
      <c r="G4776" s="11">
        <v>2811.85</v>
      </c>
      <c r="I4776" s="10">
        <v>60</v>
      </c>
      <c r="J4776" s="10">
        <v>50</v>
      </c>
      <c r="K4776" s="10">
        <v>88</v>
      </c>
      <c r="L4776" s="10">
        <v>1.25</v>
      </c>
      <c r="M4776" s="10" t="s">
        <v>18</v>
      </c>
      <c r="N4776" s="10">
        <v>751768</v>
      </c>
      <c r="O4776" s="12">
        <v>41247</v>
      </c>
      <c r="P4776" s="4" t="s">
        <v>8072</v>
      </c>
      <c r="Q4776" s="10" t="s">
        <v>25</v>
      </c>
      <c r="R4776" s="10" t="s">
        <v>8087</v>
      </c>
      <c r="S4776" s="10" t="s">
        <v>26</v>
      </c>
    </row>
    <row r="4777" spans="1:19" s="47" customFormat="1" ht="15" hidden="1" customHeight="1" x14ac:dyDescent="0.25">
      <c r="A4777" s="47">
        <v>692270</v>
      </c>
      <c r="B4777" s="47" t="s">
        <v>665</v>
      </c>
      <c r="F4777" s="47" t="s">
        <v>6630</v>
      </c>
      <c r="G4777" s="47">
        <v>2392.5</v>
      </c>
      <c r="I4777" s="47">
        <v>10.5</v>
      </c>
      <c r="J4777" s="47">
        <v>13.5</v>
      </c>
      <c r="K4777" s="47" t="s">
        <v>2895</v>
      </c>
      <c r="M4777" s="47" t="s">
        <v>45</v>
      </c>
      <c r="O4777" s="48">
        <v>41481</v>
      </c>
      <c r="P4777" s="50" t="s">
        <v>8079</v>
      </c>
      <c r="Q4777" s="47" t="s">
        <v>75</v>
      </c>
      <c r="R4777" s="47" t="s">
        <v>8087</v>
      </c>
      <c r="S4777" s="47" t="s">
        <v>20</v>
      </c>
    </row>
    <row r="4778" spans="1:19" s="47" customFormat="1" ht="15" hidden="1" customHeight="1" x14ac:dyDescent="0.25">
      <c r="A4778" s="47">
        <v>692270</v>
      </c>
      <c r="B4778" s="47" t="s">
        <v>665</v>
      </c>
      <c r="F4778" s="47" t="s">
        <v>6630</v>
      </c>
      <c r="G4778" s="47">
        <v>2392.5</v>
      </c>
      <c r="I4778" s="47">
        <v>10.5</v>
      </c>
      <c r="J4778" s="47">
        <v>13.5</v>
      </c>
      <c r="K4778" s="47" t="s">
        <v>2895</v>
      </c>
      <c r="M4778" s="47" t="s">
        <v>45</v>
      </c>
      <c r="O4778" s="48">
        <v>41481</v>
      </c>
      <c r="P4778" s="50" t="s">
        <v>8079</v>
      </c>
      <c r="Q4778" s="47" t="s">
        <v>75</v>
      </c>
      <c r="R4778" s="47" t="s">
        <v>8087</v>
      </c>
      <c r="S4778" s="47" t="s">
        <v>20</v>
      </c>
    </row>
    <row r="4779" spans="1:19" s="47" customFormat="1" ht="15" hidden="1" customHeight="1" x14ac:dyDescent="0.25">
      <c r="A4779" s="47">
        <v>692314</v>
      </c>
      <c r="B4779" s="47" t="s">
        <v>6632</v>
      </c>
      <c r="F4779" s="47" t="s">
        <v>6633</v>
      </c>
      <c r="G4779" s="47">
        <v>0</v>
      </c>
      <c r="I4779" s="47" t="s">
        <v>6634</v>
      </c>
      <c r="J4779" s="47" t="s">
        <v>6635</v>
      </c>
      <c r="M4779" s="47" t="s">
        <v>45</v>
      </c>
      <c r="O4779" s="48">
        <v>41481</v>
      </c>
      <c r="P4779" s="50" t="s">
        <v>8079</v>
      </c>
      <c r="Q4779" s="47" t="s">
        <v>414</v>
      </c>
      <c r="R4779" s="47" t="s">
        <v>8088</v>
      </c>
      <c r="S4779" s="47" t="s">
        <v>20</v>
      </c>
    </row>
    <row r="4780" spans="1:19" s="47" customFormat="1" ht="15" hidden="1" customHeight="1" x14ac:dyDescent="0.25">
      <c r="A4780" s="47">
        <v>692315</v>
      </c>
      <c r="B4780" s="47" t="s">
        <v>6632</v>
      </c>
      <c r="F4780" s="47" t="s">
        <v>6636</v>
      </c>
      <c r="G4780" s="47">
        <v>0</v>
      </c>
      <c r="I4780" s="47" t="s">
        <v>6637</v>
      </c>
      <c r="J4780" s="47" t="s">
        <v>6638</v>
      </c>
      <c r="M4780" s="47" t="s">
        <v>45</v>
      </c>
      <c r="O4780" s="48">
        <v>41481</v>
      </c>
      <c r="P4780" s="50" t="s">
        <v>8079</v>
      </c>
      <c r="Q4780" s="47" t="s">
        <v>414</v>
      </c>
      <c r="R4780" s="47" t="s">
        <v>8088</v>
      </c>
      <c r="S4780" s="47" t="s">
        <v>20</v>
      </c>
    </row>
    <row r="4781" spans="1:19" s="10" customFormat="1" ht="15" hidden="1" customHeight="1" x14ac:dyDescent="0.25">
      <c r="A4781" s="10">
        <v>647888</v>
      </c>
      <c r="B4781" s="10" t="s">
        <v>56</v>
      </c>
      <c r="C4781" s="76" t="s">
        <v>8514</v>
      </c>
      <c r="D4781" s="76"/>
      <c r="E4781" s="76"/>
      <c r="F4781" s="10" t="s">
        <v>57</v>
      </c>
      <c r="G4781" s="11">
        <v>2955.83</v>
      </c>
      <c r="I4781" s="10">
        <v>60</v>
      </c>
      <c r="J4781" s="10">
        <v>50</v>
      </c>
      <c r="K4781" s="10">
        <v>88</v>
      </c>
      <c r="L4781" s="10">
        <v>1.25</v>
      </c>
      <c r="M4781" s="10" t="s">
        <v>18</v>
      </c>
      <c r="N4781" s="10">
        <v>768706</v>
      </c>
      <c r="O4781" s="12">
        <v>41289</v>
      </c>
      <c r="P4781" s="4" t="s">
        <v>8073</v>
      </c>
      <c r="Q4781" s="10" t="s">
        <v>39</v>
      </c>
      <c r="R4781" s="10" t="s">
        <v>8088</v>
      </c>
      <c r="S4781" s="10" t="s">
        <v>26</v>
      </c>
    </row>
    <row r="4782" spans="1:19" s="10" customFormat="1" ht="15" hidden="1" customHeight="1" x14ac:dyDescent="0.25">
      <c r="A4782" s="10">
        <v>651443</v>
      </c>
      <c r="B4782" s="10" t="s">
        <v>56</v>
      </c>
      <c r="C4782" s="76" t="s">
        <v>8514</v>
      </c>
      <c r="D4782" s="76"/>
      <c r="E4782" s="76"/>
      <c r="F4782" s="10" t="s">
        <v>57</v>
      </c>
      <c r="G4782" s="11">
        <v>3034.45</v>
      </c>
      <c r="I4782" s="10">
        <v>60</v>
      </c>
      <c r="J4782" s="10">
        <v>50</v>
      </c>
      <c r="K4782" s="10">
        <v>88</v>
      </c>
      <c r="L4782" s="10">
        <v>1.25</v>
      </c>
      <c r="M4782" s="10" t="s">
        <v>18</v>
      </c>
      <c r="N4782" s="10">
        <v>776017</v>
      </c>
      <c r="O4782" s="12">
        <v>41303</v>
      </c>
      <c r="P4782" s="4" t="s">
        <v>8073</v>
      </c>
      <c r="Q4782" s="10" t="s">
        <v>19</v>
      </c>
      <c r="R4782" s="10" t="s">
        <v>8087</v>
      </c>
      <c r="S4782" s="10" t="s">
        <v>26</v>
      </c>
    </row>
    <row r="4783" spans="1:19" s="10" customFormat="1" ht="15" hidden="1" customHeight="1" x14ac:dyDescent="0.25">
      <c r="A4783" s="10">
        <v>656207</v>
      </c>
      <c r="B4783" s="10" t="s">
        <v>56</v>
      </c>
      <c r="C4783" s="76" t="s">
        <v>8514</v>
      </c>
      <c r="D4783" s="76"/>
      <c r="E4783" s="76"/>
      <c r="F4783" s="10" t="s">
        <v>57</v>
      </c>
      <c r="G4783" s="11">
        <v>3045.7</v>
      </c>
      <c r="I4783" s="10">
        <v>60</v>
      </c>
      <c r="J4783" s="10">
        <v>50</v>
      </c>
      <c r="K4783" s="10">
        <v>88</v>
      </c>
      <c r="L4783" s="10">
        <v>1.25</v>
      </c>
      <c r="M4783" s="10" t="s">
        <v>18</v>
      </c>
      <c r="N4783" s="10">
        <v>784271</v>
      </c>
      <c r="O4783" s="12">
        <v>41319</v>
      </c>
      <c r="P4783" s="4" t="s">
        <v>8074</v>
      </c>
      <c r="Q4783" s="10" t="s">
        <v>19</v>
      </c>
      <c r="R4783" s="10" t="s">
        <v>8087</v>
      </c>
      <c r="S4783" s="10" t="s">
        <v>26</v>
      </c>
    </row>
    <row r="4784" spans="1:19" s="10" customFormat="1" ht="15" hidden="1" customHeight="1" x14ac:dyDescent="0.25">
      <c r="A4784" s="10">
        <v>659680</v>
      </c>
      <c r="B4784" s="10" t="s">
        <v>56</v>
      </c>
      <c r="C4784" s="76" t="s">
        <v>8514</v>
      </c>
      <c r="D4784" s="76"/>
      <c r="E4784" s="76"/>
      <c r="F4784" s="10" t="s">
        <v>57</v>
      </c>
      <c r="G4784" s="11">
        <v>3006.94</v>
      </c>
      <c r="I4784" s="10">
        <v>60</v>
      </c>
      <c r="J4784" s="10">
        <v>50</v>
      </c>
      <c r="K4784" s="10">
        <v>88</v>
      </c>
      <c r="L4784" s="10">
        <v>1.25</v>
      </c>
      <c r="M4784" s="10" t="s">
        <v>18</v>
      </c>
      <c r="N4784" s="10">
        <v>790576</v>
      </c>
      <c r="O4784" s="12">
        <v>41332</v>
      </c>
      <c r="P4784" s="4" t="s">
        <v>8074</v>
      </c>
      <c r="Q4784" s="10" t="s">
        <v>19</v>
      </c>
      <c r="R4784" s="10" t="s">
        <v>8087</v>
      </c>
      <c r="S4784" s="10" t="s">
        <v>26</v>
      </c>
    </row>
    <row r="4785" spans="1:19" s="47" customFormat="1" ht="15" hidden="1" customHeight="1" x14ac:dyDescent="0.25">
      <c r="A4785" s="10">
        <v>637447</v>
      </c>
      <c r="B4785" s="10" t="s">
        <v>27</v>
      </c>
      <c r="C4785" s="10"/>
      <c r="D4785" s="10" t="s">
        <v>8556</v>
      </c>
      <c r="E4785" s="10"/>
      <c r="F4785" s="10" t="s">
        <v>350</v>
      </c>
      <c r="G4785" s="11">
        <v>4061.2</v>
      </c>
      <c r="I4785" s="10">
        <v>5</v>
      </c>
      <c r="K4785" s="10">
        <v>6</v>
      </c>
      <c r="L4785" s="10">
        <v>4</v>
      </c>
      <c r="M4785" s="10" t="s">
        <v>18</v>
      </c>
      <c r="N4785" s="10">
        <v>746759</v>
      </c>
      <c r="O4785" s="12">
        <v>41233</v>
      </c>
      <c r="P4785" s="4" t="s">
        <v>8071</v>
      </c>
      <c r="Q4785" s="10" t="s">
        <v>58</v>
      </c>
      <c r="R4785" s="47" t="s">
        <v>8087</v>
      </c>
      <c r="S4785" s="47" t="s">
        <v>20</v>
      </c>
    </row>
    <row r="4786" spans="1:19" s="47" customFormat="1" ht="15" hidden="1" customHeight="1" x14ac:dyDescent="0.25">
      <c r="A4786" s="47">
        <v>691845</v>
      </c>
      <c r="B4786" s="47" t="s">
        <v>6220</v>
      </c>
      <c r="D4786" s="10" t="s">
        <v>8574</v>
      </c>
      <c r="F4786" s="47" t="s">
        <v>6602</v>
      </c>
      <c r="G4786" s="47">
        <v>4160</v>
      </c>
      <c r="I4786" s="47" t="s">
        <v>6603</v>
      </c>
      <c r="J4786" s="47" t="s">
        <v>6604</v>
      </c>
      <c r="M4786" s="47" t="s">
        <v>18</v>
      </c>
      <c r="N4786" s="47">
        <v>859112</v>
      </c>
      <c r="O4786" s="48">
        <v>41465</v>
      </c>
      <c r="P4786" s="50" t="s">
        <v>8079</v>
      </c>
      <c r="Q4786" s="47" t="s">
        <v>25</v>
      </c>
      <c r="R4786" s="47" t="s">
        <v>8087</v>
      </c>
      <c r="S4786" s="47" t="s">
        <v>20</v>
      </c>
    </row>
    <row r="4787" spans="1:19" s="10" customFormat="1" ht="15" hidden="1" customHeight="1" x14ac:dyDescent="0.25">
      <c r="A4787" s="10">
        <v>664819</v>
      </c>
      <c r="B4787" s="10" t="s">
        <v>56</v>
      </c>
      <c r="C4787" s="76" t="s">
        <v>8514</v>
      </c>
      <c r="D4787" s="76"/>
      <c r="E4787" s="76"/>
      <c r="F4787" s="10" t="s">
        <v>57</v>
      </c>
      <c r="G4787" s="11">
        <v>3000.97</v>
      </c>
      <c r="I4787" s="10">
        <v>60</v>
      </c>
      <c r="J4787" s="10">
        <v>50</v>
      </c>
      <c r="K4787" s="10">
        <v>88</v>
      </c>
      <c r="L4787" s="10">
        <v>1.25</v>
      </c>
      <c r="M4787" s="10" t="s">
        <v>18</v>
      </c>
      <c r="N4787" s="10">
        <v>801625</v>
      </c>
      <c r="O4787" s="12">
        <v>41354</v>
      </c>
      <c r="P4787" s="4" t="s">
        <v>8075</v>
      </c>
      <c r="Q4787" s="10" t="s">
        <v>19</v>
      </c>
      <c r="R4787" s="10" t="s">
        <v>8087</v>
      </c>
      <c r="S4787" s="10" t="s">
        <v>26</v>
      </c>
    </row>
    <row r="4788" spans="1:19" s="10" customFormat="1" ht="15" hidden="1" customHeight="1" x14ac:dyDescent="0.25">
      <c r="A4788" s="10">
        <v>670609</v>
      </c>
      <c r="B4788" s="10" t="s">
        <v>56</v>
      </c>
      <c r="C4788" s="76" t="s">
        <v>8514</v>
      </c>
      <c r="D4788" s="76"/>
      <c r="E4788" s="76"/>
      <c r="F4788" s="10" t="s">
        <v>57</v>
      </c>
      <c r="G4788" s="11">
        <v>2994.36</v>
      </c>
      <c r="I4788" s="10">
        <v>60</v>
      </c>
      <c r="J4788" s="10">
        <v>50</v>
      </c>
      <c r="K4788" s="10">
        <v>88</v>
      </c>
      <c r="L4788" s="10">
        <v>1.25</v>
      </c>
      <c r="M4788" s="10" t="s">
        <v>18</v>
      </c>
      <c r="N4788" s="10">
        <v>813123</v>
      </c>
      <c r="O4788" s="12">
        <v>41376</v>
      </c>
      <c r="P4788" s="4" t="s">
        <v>8076</v>
      </c>
      <c r="Q4788" s="10" t="s">
        <v>19</v>
      </c>
      <c r="R4788" s="10" t="s">
        <v>8087</v>
      </c>
      <c r="S4788" s="10" t="s">
        <v>26</v>
      </c>
    </row>
    <row r="4789" spans="1:19" s="10" customFormat="1" ht="15" hidden="1" customHeight="1" x14ac:dyDescent="0.25">
      <c r="A4789" s="10">
        <v>680450</v>
      </c>
      <c r="B4789" s="10" t="s">
        <v>56</v>
      </c>
      <c r="C4789" s="76" t="s">
        <v>8514</v>
      </c>
      <c r="D4789" s="76"/>
      <c r="E4789" s="76"/>
      <c r="F4789" s="10" t="s">
        <v>57</v>
      </c>
      <c r="G4789" s="11">
        <v>2954.8</v>
      </c>
      <c r="I4789" s="10">
        <v>60</v>
      </c>
      <c r="J4789" s="10">
        <v>50</v>
      </c>
      <c r="K4789" s="10">
        <v>88</v>
      </c>
      <c r="L4789" s="10">
        <v>1.25</v>
      </c>
      <c r="M4789" s="10" t="s">
        <v>18</v>
      </c>
      <c r="N4789" s="10">
        <v>833667</v>
      </c>
      <c r="O4789" s="12">
        <v>41416</v>
      </c>
      <c r="P4789" s="4" t="s">
        <v>8077</v>
      </c>
      <c r="Q4789" s="10" t="s">
        <v>39</v>
      </c>
      <c r="R4789" s="10" t="s">
        <v>8087</v>
      </c>
      <c r="S4789" s="10" t="s">
        <v>26</v>
      </c>
    </row>
    <row r="4790" spans="1:19" s="10" customFormat="1" ht="15" hidden="1" customHeight="1" x14ac:dyDescent="0.25">
      <c r="A4790" s="10">
        <v>684746</v>
      </c>
      <c r="B4790" s="10" t="s">
        <v>56</v>
      </c>
      <c r="C4790" s="76" t="s">
        <v>8514</v>
      </c>
      <c r="D4790" s="76"/>
      <c r="E4790" s="76"/>
      <c r="F4790" s="10" t="s">
        <v>57</v>
      </c>
      <c r="G4790" s="11">
        <v>2891.57</v>
      </c>
      <c r="I4790" s="10">
        <v>60</v>
      </c>
      <c r="J4790" s="10">
        <v>50</v>
      </c>
      <c r="K4790" s="10">
        <v>88</v>
      </c>
      <c r="L4790" s="10">
        <v>1.25</v>
      </c>
      <c r="M4790" s="10" t="s">
        <v>18</v>
      </c>
      <c r="N4790" s="10">
        <v>843627</v>
      </c>
      <c r="O4790" s="12">
        <v>41435</v>
      </c>
      <c r="P4790" s="4" t="s">
        <v>8078</v>
      </c>
      <c r="Q4790" s="10" t="s">
        <v>31</v>
      </c>
      <c r="R4790" s="10" t="s">
        <v>8087</v>
      </c>
      <c r="S4790" s="10" t="s">
        <v>26</v>
      </c>
    </row>
    <row r="4791" spans="1:19" s="47" customFormat="1" ht="15" hidden="1" customHeight="1" x14ac:dyDescent="0.25">
      <c r="A4791" s="47">
        <v>692351</v>
      </c>
      <c r="B4791" s="47" t="s">
        <v>3574</v>
      </c>
      <c r="F4791" s="47" t="s">
        <v>6639</v>
      </c>
      <c r="G4791" s="47">
        <v>5560</v>
      </c>
      <c r="I4791" s="47">
        <v>6</v>
      </c>
      <c r="J4791" s="47" t="s">
        <v>6640</v>
      </c>
      <c r="M4791" s="47" t="s">
        <v>45</v>
      </c>
      <c r="O4791" s="48">
        <v>41484</v>
      </c>
      <c r="P4791" s="50" t="s">
        <v>8079</v>
      </c>
      <c r="Q4791" s="47" t="s">
        <v>269</v>
      </c>
      <c r="R4791" s="47" t="s">
        <v>8088</v>
      </c>
      <c r="S4791" s="47" t="s">
        <v>20</v>
      </c>
    </row>
    <row r="4792" spans="1:19" s="47" customFormat="1" ht="15" hidden="1" customHeight="1" x14ac:dyDescent="0.25">
      <c r="A4792" s="10">
        <v>660057</v>
      </c>
      <c r="B4792" s="10" t="s">
        <v>4225</v>
      </c>
      <c r="C4792" s="10"/>
      <c r="D4792" s="10"/>
      <c r="E4792" s="10"/>
      <c r="F4792" s="10" t="s">
        <v>4227</v>
      </c>
      <c r="G4792" s="11">
        <v>757.5</v>
      </c>
      <c r="I4792" s="10">
        <v>4</v>
      </c>
      <c r="K4792" s="10">
        <v>6</v>
      </c>
      <c r="L4792" s="10">
        <v>1.25</v>
      </c>
      <c r="M4792" s="10" t="s">
        <v>45</v>
      </c>
      <c r="N4792" s="10"/>
      <c r="O4792" s="12">
        <v>41348</v>
      </c>
      <c r="P4792" s="4" t="s">
        <v>8075</v>
      </c>
      <c r="Q4792" s="10" t="s">
        <v>49</v>
      </c>
      <c r="R4792" s="10" t="s">
        <v>8088</v>
      </c>
      <c r="S4792" s="47" t="s">
        <v>20</v>
      </c>
    </row>
    <row r="4793" spans="1:19" s="10" customFormat="1" ht="15" hidden="1" customHeight="1" x14ac:dyDescent="0.25">
      <c r="A4793" s="10">
        <v>688894</v>
      </c>
      <c r="B4793" s="10" t="s">
        <v>56</v>
      </c>
      <c r="C4793" s="76" t="s">
        <v>8514</v>
      </c>
      <c r="D4793" s="76"/>
      <c r="E4793" s="76"/>
      <c r="F4793" s="10" t="s">
        <v>57</v>
      </c>
      <c r="G4793" s="11">
        <v>3170.15</v>
      </c>
      <c r="I4793" s="10">
        <v>60</v>
      </c>
      <c r="J4793" s="10">
        <v>50</v>
      </c>
      <c r="K4793" s="10">
        <v>88</v>
      </c>
      <c r="L4793" s="10">
        <v>1.25</v>
      </c>
      <c r="M4793" s="10" t="s">
        <v>45</v>
      </c>
      <c r="N4793" s="10">
        <v>855979</v>
      </c>
      <c r="O4793" s="12">
        <v>41450</v>
      </c>
      <c r="P4793" s="4" t="s">
        <v>8078</v>
      </c>
      <c r="Q4793" s="10" t="s">
        <v>19</v>
      </c>
      <c r="R4793" s="10" t="s">
        <v>8087</v>
      </c>
      <c r="S4793" s="10" t="s">
        <v>26</v>
      </c>
    </row>
    <row r="4794" spans="1:19" s="47" customFormat="1" ht="15" hidden="1" customHeight="1" x14ac:dyDescent="0.25">
      <c r="A4794" s="47">
        <v>692437</v>
      </c>
      <c r="B4794" s="47" t="s">
        <v>6645</v>
      </c>
      <c r="F4794" s="47" t="s">
        <v>6646</v>
      </c>
      <c r="G4794" s="47">
        <v>2278.8000000000002</v>
      </c>
      <c r="I4794" s="47">
        <v>10</v>
      </c>
      <c r="J4794" s="47" t="s">
        <v>6647</v>
      </c>
      <c r="M4794" s="47" t="s">
        <v>45</v>
      </c>
      <c r="O4794" s="48">
        <v>41484</v>
      </c>
      <c r="P4794" s="50" t="s">
        <v>8079</v>
      </c>
      <c r="Q4794" s="47" t="s">
        <v>2490</v>
      </c>
      <c r="R4794" s="47" t="s">
        <v>8088</v>
      </c>
      <c r="S4794" s="47" t="s">
        <v>20</v>
      </c>
    </row>
    <row r="4795" spans="1:19" s="47" customFormat="1" ht="15" hidden="1" customHeight="1" x14ac:dyDescent="0.25">
      <c r="A4795" s="47">
        <v>692452</v>
      </c>
      <c r="B4795" s="47" t="s">
        <v>6648</v>
      </c>
      <c r="F4795" s="47" t="s">
        <v>6649</v>
      </c>
      <c r="G4795" s="47">
        <v>0</v>
      </c>
      <c r="I4795" s="47" t="s">
        <v>119</v>
      </c>
      <c r="J4795" s="47" t="s">
        <v>2891</v>
      </c>
      <c r="M4795" s="47" t="s">
        <v>45</v>
      </c>
      <c r="O4795" s="48">
        <v>41484</v>
      </c>
      <c r="P4795" s="50" t="s">
        <v>8079</v>
      </c>
      <c r="Q4795" s="47" t="s">
        <v>103</v>
      </c>
      <c r="R4795" s="47" t="s">
        <v>8088</v>
      </c>
      <c r="S4795" s="47" t="s">
        <v>20</v>
      </c>
    </row>
    <row r="4796" spans="1:19" s="47" customFormat="1" ht="15" hidden="1" customHeight="1" x14ac:dyDescent="0.25">
      <c r="A4796" s="47">
        <v>692456</v>
      </c>
      <c r="B4796" s="47" t="s">
        <v>6648</v>
      </c>
      <c r="F4796" s="47" t="s">
        <v>6650</v>
      </c>
      <c r="G4796" s="47">
        <v>0</v>
      </c>
      <c r="I4796" s="47" t="s">
        <v>343</v>
      </c>
      <c r="J4796" s="47" t="s">
        <v>2261</v>
      </c>
      <c r="M4796" s="47" t="s">
        <v>45</v>
      </c>
      <c r="O4796" s="48">
        <v>41484</v>
      </c>
      <c r="P4796" s="50" t="s">
        <v>8079</v>
      </c>
      <c r="Q4796" s="47" t="s">
        <v>103</v>
      </c>
      <c r="R4796" s="47" t="s">
        <v>8088</v>
      </c>
      <c r="S4796" s="47" t="s">
        <v>20</v>
      </c>
    </row>
    <row r="4797" spans="1:19" s="47" customFormat="1" ht="15" hidden="1" customHeight="1" x14ac:dyDescent="0.25">
      <c r="A4797" s="47">
        <v>692457</v>
      </c>
      <c r="B4797" s="47" t="s">
        <v>6648</v>
      </c>
      <c r="F4797" s="47" t="s">
        <v>6651</v>
      </c>
      <c r="G4797" s="47">
        <v>0</v>
      </c>
      <c r="I4797" s="47" t="s">
        <v>257</v>
      </c>
      <c r="J4797" s="47" t="s">
        <v>111</v>
      </c>
      <c r="M4797" s="47" t="s">
        <v>45</v>
      </c>
      <c r="O4797" s="48">
        <v>41484</v>
      </c>
      <c r="P4797" s="50" t="s">
        <v>8079</v>
      </c>
      <c r="Q4797" s="47" t="s">
        <v>103</v>
      </c>
      <c r="R4797" s="47" t="s">
        <v>8088</v>
      </c>
      <c r="S4797" s="47" t="s">
        <v>20</v>
      </c>
    </row>
    <row r="4798" spans="1:19" s="47" customFormat="1" ht="15" hidden="1" customHeight="1" x14ac:dyDescent="0.25">
      <c r="A4798" s="47">
        <v>692460</v>
      </c>
      <c r="B4798" s="47" t="s">
        <v>6645</v>
      </c>
      <c r="F4798" s="47" t="s">
        <v>6652</v>
      </c>
      <c r="G4798" s="47">
        <v>4833</v>
      </c>
      <c r="I4798" s="47">
        <v>14</v>
      </c>
      <c r="J4798" s="47" t="s">
        <v>6653</v>
      </c>
      <c r="M4798" s="47" t="s">
        <v>45</v>
      </c>
      <c r="O4798" s="48">
        <v>41484</v>
      </c>
      <c r="P4798" s="50" t="s">
        <v>8079</v>
      </c>
      <c r="Q4798" s="47" t="s">
        <v>2490</v>
      </c>
      <c r="R4798" s="47" t="s">
        <v>8088</v>
      </c>
      <c r="S4798" s="47" t="s">
        <v>20</v>
      </c>
    </row>
    <row r="4799" spans="1:19" s="47" customFormat="1" ht="15" hidden="1" customHeight="1" x14ac:dyDescent="0.25">
      <c r="A4799" s="47">
        <v>692463</v>
      </c>
      <c r="B4799" s="47" t="s">
        <v>6645</v>
      </c>
      <c r="F4799" s="47" t="s">
        <v>6654</v>
      </c>
      <c r="G4799" s="47">
        <v>2298.0500000000002</v>
      </c>
      <c r="I4799" s="47">
        <v>12</v>
      </c>
      <c r="J4799" s="47" t="s">
        <v>6655</v>
      </c>
      <c r="M4799" s="47" t="s">
        <v>45</v>
      </c>
      <c r="O4799" s="48">
        <v>41484</v>
      </c>
      <c r="P4799" s="50" t="s">
        <v>8079</v>
      </c>
      <c r="Q4799" s="47" t="s">
        <v>2490</v>
      </c>
      <c r="R4799" s="47" t="s">
        <v>8088</v>
      </c>
      <c r="S4799" s="47" t="s">
        <v>20</v>
      </c>
    </row>
    <row r="4800" spans="1:19" s="10" customFormat="1" ht="15" hidden="1" customHeight="1" x14ac:dyDescent="0.25">
      <c r="A4800" s="10">
        <v>688894</v>
      </c>
      <c r="B4800" s="10" t="s">
        <v>56</v>
      </c>
      <c r="C4800" s="76" t="s">
        <v>8514</v>
      </c>
      <c r="D4800" s="76"/>
      <c r="E4800" s="76"/>
      <c r="F4800" s="10" t="s">
        <v>6659</v>
      </c>
      <c r="G4800" s="10">
        <v>3170.15</v>
      </c>
      <c r="I4800" s="10">
        <v>60</v>
      </c>
      <c r="J4800" s="10">
        <v>50</v>
      </c>
      <c r="K4800" s="10">
        <v>88</v>
      </c>
      <c r="L4800" s="10">
        <v>1.25</v>
      </c>
      <c r="M4800" s="10" t="s">
        <v>18</v>
      </c>
      <c r="N4800" s="10">
        <v>855979</v>
      </c>
      <c r="O4800" s="12">
        <v>41457</v>
      </c>
      <c r="P4800" s="4" t="s">
        <v>8079</v>
      </c>
      <c r="Q4800" s="10" t="s">
        <v>19</v>
      </c>
      <c r="R4800" s="10" t="s">
        <v>8087</v>
      </c>
      <c r="S4800" s="10" t="s">
        <v>26</v>
      </c>
    </row>
    <row r="4801" spans="1:19" s="47" customFormat="1" ht="15" hidden="1" customHeight="1" x14ac:dyDescent="0.25">
      <c r="A4801" s="47">
        <v>692488</v>
      </c>
      <c r="B4801" s="47" t="s">
        <v>64</v>
      </c>
      <c r="F4801" s="47" t="s">
        <v>6657</v>
      </c>
      <c r="G4801" s="47">
        <v>10587.5</v>
      </c>
      <c r="I4801" s="47" t="s">
        <v>552</v>
      </c>
      <c r="J4801" s="47">
        <v>24</v>
      </c>
      <c r="K4801" s="47" t="s">
        <v>3223</v>
      </c>
      <c r="M4801" s="47" t="s">
        <v>45</v>
      </c>
      <c r="O4801" s="48">
        <v>41484</v>
      </c>
      <c r="P4801" s="50" t="s">
        <v>8079</v>
      </c>
      <c r="Q4801" s="47" t="s">
        <v>34</v>
      </c>
      <c r="R4801" s="47" t="s">
        <v>8087</v>
      </c>
      <c r="S4801" s="47" t="s">
        <v>20</v>
      </c>
    </row>
    <row r="4802" spans="1:19" s="47" customFormat="1" ht="15" hidden="1" customHeight="1" x14ac:dyDescent="0.25">
      <c r="A4802" s="47">
        <v>692488</v>
      </c>
      <c r="B4802" s="47" t="s">
        <v>64</v>
      </c>
      <c r="F4802" s="47" t="s">
        <v>6657</v>
      </c>
      <c r="G4802" s="47">
        <v>10587.5</v>
      </c>
      <c r="I4802" s="47" t="s">
        <v>552</v>
      </c>
      <c r="J4802" s="47">
        <v>24</v>
      </c>
      <c r="K4802" s="47" t="s">
        <v>3223</v>
      </c>
      <c r="M4802" s="47" t="s">
        <v>45</v>
      </c>
      <c r="O4802" s="48">
        <v>41484</v>
      </c>
      <c r="P4802" s="50" t="s">
        <v>8079</v>
      </c>
      <c r="Q4802" s="47" t="s">
        <v>34</v>
      </c>
      <c r="R4802" s="47" t="s">
        <v>8087</v>
      </c>
      <c r="S4802" s="47" t="s">
        <v>20</v>
      </c>
    </row>
    <row r="4803" spans="1:19" s="47" customFormat="1" ht="15" hidden="1" customHeight="1" x14ac:dyDescent="0.25">
      <c r="A4803" s="47">
        <v>692490</v>
      </c>
      <c r="B4803" s="47" t="s">
        <v>64</v>
      </c>
      <c r="F4803" s="47" t="s">
        <v>6658</v>
      </c>
      <c r="G4803" s="47">
        <v>8822.5</v>
      </c>
      <c r="I4803" s="47" t="s">
        <v>168</v>
      </c>
      <c r="J4803" s="47">
        <v>30</v>
      </c>
      <c r="K4803" s="47" t="s">
        <v>3223</v>
      </c>
      <c r="M4803" s="47" t="s">
        <v>45</v>
      </c>
      <c r="O4803" s="48">
        <v>41484</v>
      </c>
      <c r="P4803" s="50" t="s">
        <v>8079</v>
      </c>
      <c r="Q4803" s="47" t="s">
        <v>34</v>
      </c>
      <c r="R4803" s="47" t="s">
        <v>8088</v>
      </c>
      <c r="S4803" s="47" t="s">
        <v>20</v>
      </c>
    </row>
    <row r="4804" spans="1:19" s="10" customFormat="1" ht="15" hidden="1" customHeight="1" x14ac:dyDescent="0.25">
      <c r="A4804" s="10">
        <v>692506</v>
      </c>
      <c r="B4804" s="10" t="s">
        <v>56</v>
      </c>
      <c r="C4804" s="76" t="s">
        <v>8514</v>
      </c>
      <c r="D4804" s="76"/>
      <c r="E4804" s="76"/>
      <c r="F4804" s="10" t="s">
        <v>6659</v>
      </c>
      <c r="G4804" s="10">
        <v>3224.83</v>
      </c>
      <c r="I4804" s="10">
        <v>60</v>
      </c>
      <c r="J4804" s="10">
        <v>50</v>
      </c>
      <c r="K4804" s="10">
        <v>88</v>
      </c>
      <c r="L4804" s="10">
        <v>1.25</v>
      </c>
      <c r="M4804" s="10" t="s">
        <v>45</v>
      </c>
      <c r="O4804" s="12">
        <v>41467</v>
      </c>
      <c r="P4804" s="4" t="s">
        <v>8079</v>
      </c>
      <c r="Q4804" s="10" t="s">
        <v>47</v>
      </c>
      <c r="R4804" s="10" t="s">
        <v>8087</v>
      </c>
      <c r="S4804" s="10" t="s">
        <v>26</v>
      </c>
    </row>
    <row r="4805" spans="1:19" s="10" customFormat="1" ht="15" hidden="1" customHeight="1" x14ac:dyDescent="0.25">
      <c r="A4805" s="10">
        <v>692506</v>
      </c>
      <c r="B4805" s="10" t="s">
        <v>56</v>
      </c>
      <c r="C4805" s="76" t="s">
        <v>8514</v>
      </c>
      <c r="D4805" s="76"/>
      <c r="E4805" s="76"/>
      <c r="F4805" s="10" t="s">
        <v>6659</v>
      </c>
      <c r="G4805" s="10">
        <v>3224.83</v>
      </c>
      <c r="I4805" s="10">
        <v>60</v>
      </c>
      <c r="J4805" s="10">
        <v>50</v>
      </c>
      <c r="K4805" s="10">
        <v>88</v>
      </c>
      <c r="L4805" s="10">
        <v>1.25</v>
      </c>
      <c r="M4805" s="10" t="s">
        <v>45</v>
      </c>
      <c r="O4805" s="12">
        <v>41467</v>
      </c>
      <c r="P4805" s="4" t="s">
        <v>8079</v>
      </c>
      <c r="Q4805" s="10" t="s">
        <v>47</v>
      </c>
      <c r="R4805" s="10" t="s">
        <v>8087</v>
      </c>
      <c r="S4805" s="10" t="s">
        <v>26</v>
      </c>
    </row>
    <row r="4806" spans="1:19" s="10" customFormat="1" ht="15" hidden="1" customHeight="1" x14ac:dyDescent="0.25">
      <c r="A4806" s="10">
        <v>692513</v>
      </c>
      <c r="B4806" s="10" t="s">
        <v>56</v>
      </c>
      <c r="C4806" s="76" t="s">
        <v>8514</v>
      </c>
      <c r="D4806" s="76"/>
      <c r="E4806" s="76"/>
      <c r="F4806" s="10" t="s">
        <v>6659</v>
      </c>
      <c r="G4806" s="10">
        <v>3002.61</v>
      </c>
      <c r="I4806" s="10">
        <v>60</v>
      </c>
      <c r="J4806" s="10">
        <v>50</v>
      </c>
      <c r="K4806" s="10">
        <v>88</v>
      </c>
      <c r="L4806" s="10">
        <v>1.25</v>
      </c>
      <c r="M4806" s="10" t="s">
        <v>18</v>
      </c>
      <c r="N4806" s="10">
        <v>860747</v>
      </c>
      <c r="O4806" s="12">
        <v>41467</v>
      </c>
      <c r="P4806" s="4" t="s">
        <v>8079</v>
      </c>
      <c r="Q4806" s="10" t="s">
        <v>47</v>
      </c>
      <c r="R4806" s="10" t="s">
        <v>8087</v>
      </c>
      <c r="S4806" s="10" t="s">
        <v>26</v>
      </c>
    </row>
    <row r="4807" spans="1:19" s="10" customFormat="1" ht="15" hidden="1" customHeight="1" x14ac:dyDescent="0.25">
      <c r="A4807" s="10">
        <v>692513</v>
      </c>
      <c r="B4807" s="10" t="s">
        <v>56</v>
      </c>
      <c r="C4807" s="76" t="s">
        <v>8514</v>
      </c>
      <c r="D4807" s="76"/>
      <c r="E4807" s="76"/>
      <c r="F4807" s="10" t="s">
        <v>6659</v>
      </c>
      <c r="G4807" s="10">
        <v>3002.61</v>
      </c>
      <c r="I4807" s="10">
        <v>60</v>
      </c>
      <c r="J4807" s="10">
        <v>50</v>
      </c>
      <c r="K4807" s="10">
        <v>88</v>
      </c>
      <c r="L4807" s="10">
        <v>1.25</v>
      </c>
      <c r="M4807" s="10" t="s">
        <v>18</v>
      </c>
      <c r="N4807" s="10">
        <v>860747</v>
      </c>
      <c r="O4807" s="12">
        <v>41467</v>
      </c>
      <c r="P4807" s="4" t="s">
        <v>8079</v>
      </c>
      <c r="Q4807" s="10" t="s">
        <v>47</v>
      </c>
      <c r="R4807" s="10" t="s">
        <v>8087</v>
      </c>
      <c r="S4807" s="10" t="s">
        <v>26</v>
      </c>
    </row>
    <row r="4808" spans="1:19" s="10" customFormat="1" ht="15" hidden="1" customHeight="1" x14ac:dyDescent="0.25">
      <c r="A4808" s="10">
        <v>697526</v>
      </c>
      <c r="B4808" s="10" t="s">
        <v>56</v>
      </c>
      <c r="C4808" s="76" t="s">
        <v>8514</v>
      </c>
      <c r="D4808" s="76"/>
      <c r="E4808" s="76"/>
      <c r="F4808" s="10" t="s">
        <v>6659</v>
      </c>
      <c r="G4808" s="10">
        <v>3252.99</v>
      </c>
      <c r="I4808" s="10">
        <v>60</v>
      </c>
      <c r="J4808" s="10">
        <v>50</v>
      </c>
      <c r="K4808" s="10">
        <v>88</v>
      </c>
      <c r="L4808" s="10">
        <v>1.25</v>
      </c>
      <c r="M4808" s="10" t="s">
        <v>18</v>
      </c>
      <c r="N4808" s="10">
        <v>872455</v>
      </c>
      <c r="O4808" s="12">
        <v>41491</v>
      </c>
      <c r="P4808" s="4" t="s">
        <v>8080</v>
      </c>
      <c r="Q4808" s="10" t="s">
        <v>19</v>
      </c>
      <c r="R4808" s="10" t="s">
        <v>8087</v>
      </c>
      <c r="S4808" s="10" t="s">
        <v>26</v>
      </c>
    </row>
    <row r="4809" spans="1:19" s="10" customFormat="1" ht="15" hidden="1" customHeight="1" x14ac:dyDescent="0.25">
      <c r="A4809" s="10">
        <v>700822</v>
      </c>
      <c r="B4809" s="10" t="s">
        <v>56</v>
      </c>
      <c r="C4809" s="76" t="s">
        <v>8514</v>
      </c>
      <c r="D4809" s="76"/>
      <c r="E4809" s="76"/>
      <c r="F4809" s="10" t="s">
        <v>6659</v>
      </c>
      <c r="G4809" s="10">
        <v>3090.5</v>
      </c>
      <c r="I4809" s="10">
        <v>60</v>
      </c>
      <c r="J4809" s="10">
        <v>50</v>
      </c>
      <c r="K4809" s="10">
        <v>88</v>
      </c>
      <c r="L4809" s="10">
        <v>1.25</v>
      </c>
      <c r="M4809" s="10" t="s">
        <v>18</v>
      </c>
      <c r="N4809" s="10">
        <v>880083</v>
      </c>
      <c r="O4809" s="12">
        <v>41505</v>
      </c>
      <c r="P4809" s="4" t="s">
        <v>8080</v>
      </c>
      <c r="Q4809" s="10" t="s">
        <v>19</v>
      </c>
      <c r="R4809" s="10" t="s">
        <v>8087</v>
      </c>
      <c r="S4809" s="10" t="s">
        <v>26</v>
      </c>
    </row>
    <row r="4810" spans="1:19" s="10" customFormat="1" ht="15" hidden="1" customHeight="1" x14ac:dyDescent="0.25">
      <c r="A4810" s="10">
        <v>704756</v>
      </c>
      <c r="B4810" s="10" t="s">
        <v>56</v>
      </c>
      <c r="C4810" s="76" t="s">
        <v>8514</v>
      </c>
      <c r="D4810" s="76"/>
      <c r="E4810" s="76"/>
      <c r="F4810" s="10" t="s">
        <v>6659</v>
      </c>
      <c r="G4810" s="10">
        <v>3265.53</v>
      </c>
      <c r="I4810" s="10">
        <v>60</v>
      </c>
      <c r="J4810" s="10">
        <v>50</v>
      </c>
      <c r="K4810" s="10">
        <v>88</v>
      </c>
      <c r="L4810" s="10">
        <v>1.25</v>
      </c>
      <c r="M4810" s="10" t="s">
        <v>18</v>
      </c>
      <c r="N4810" s="10">
        <v>889687</v>
      </c>
      <c r="O4810" s="12">
        <v>41522</v>
      </c>
      <c r="P4810" s="4" t="s">
        <v>8081</v>
      </c>
      <c r="Q4810" s="10" t="s">
        <v>19</v>
      </c>
      <c r="R4810" s="10" t="s">
        <v>8087</v>
      </c>
      <c r="S4810" s="10" t="s">
        <v>26</v>
      </c>
    </row>
    <row r="4811" spans="1:19" s="10" customFormat="1" ht="15" hidden="1" customHeight="1" x14ac:dyDescent="0.25">
      <c r="A4811" s="10">
        <v>636034</v>
      </c>
      <c r="B4811" s="10" t="s">
        <v>64</v>
      </c>
      <c r="C4811" s="76" t="s">
        <v>8327</v>
      </c>
      <c r="D4811" s="76"/>
      <c r="E4811" s="76"/>
      <c r="F4811" s="10" t="s">
        <v>1975</v>
      </c>
      <c r="G4811" s="11">
        <v>2718.9</v>
      </c>
      <c r="I4811" s="10">
        <v>7</v>
      </c>
      <c r="K4811" s="10">
        <v>10</v>
      </c>
      <c r="L4811" s="10">
        <v>1.5</v>
      </c>
      <c r="M4811" s="10" t="s">
        <v>45</v>
      </c>
      <c r="O4811" s="12">
        <v>41241</v>
      </c>
      <c r="P4811" s="4" t="s">
        <v>8071</v>
      </c>
      <c r="Q4811" s="10" t="s">
        <v>31</v>
      </c>
      <c r="R4811" s="10" t="s">
        <v>8088</v>
      </c>
      <c r="S4811" s="10" t="s">
        <v>26</v>
      </c>
    </row>
    <row r="4812" spans="1:19" s="10" customFormat="1" ht="15" hidden="1" customHeight="1" x14ac:dyDescent="0.25">
      <c r="A4812" s="10">
        <v>703459</v>
      </c>
      <c r="B4812" s="10" t="s">
        <v>97</v>
      </c>
      <c r="C4812" s="76" t="s">
        <v>8327</v>
      </c>
      <c r="D4812" s="76"/>
      <c r="E4812" s="76"/>
      <c r="F4812" s="10" t="s">
        <v>7726</v>
      </c>
      <c r="G4812" s="10">
        <v>895.2</v>
      </c>
      <c r="I4812" s="10">
        <v>7</v>
      </c>
      <c r="K4812" s="10">
        <v>22</v>
      </c>
      <c r="L4812" s="10">
        <v>2</v>
      </c>
      <c r="M4812" s="10" t="s">
        <v>18</v>
      </c>
      <c r="N4812" s="10">
        <v>886822</v>
      </c>
      <c r="O4812" s="12">
        <v>41516</v>
      </c>
      <c r="P4812" s="4" t="s">
        <v>8080</v>
      </c>
      <c r="Q4812" s="10" t="s">
        <v>3717</v>
      </c>
      <c r="R4812" s="10" t="s">
        <v>8088</v>
      </c>
      <c r="S4812" s="10" t="s">
        <v>26</v>
      </c>
    </row>
    <row r="4813" spans="1:19" s="10" customFormat="1" ht="15" hidden="1" customHeight="1" x14ac:dyDescent="0.25">
      <c r="A4813" s="10">
        <v>634272</v>
      </c>
      <c r="B4813" s="10" t="s">
        <v>1473</v>
      </c>
      <c r="C4813" s="76" t="s">
        <v>8327</v>
      </c>
      <c r="D4813" s="76"/>
      <c r="E4813" s="76"/>
      <c r="F4813" s="10" t="s">
        <v>1474</v>
      </c>
      <c r="G4813" s="11">
        <v>2270</v>
      </c>
      <c r="I4813" s="10">
        <v>8</v>
      </c>
      <c r="J4813" s="10">
        <v>0</v>
      </c>
      <c r="K4813" s="10">
        <v>11</v>
      </c>
      <c r="L4813" s="10">
        <v>1.25</v>
      </c>
      <c r="M4813" s="10" t="s">
        <v>18</v>
      </c>
      <c r="N4813" s="10">
        <v>740064</v>
      </c>
      <c r="O4813" s="12">
        <v>41219</v>
      </c>
      <c r="P4813" s="4" t="s">
        <v>8071</v>
      </c>
      <c r="Q4813" s="10" t="s">
        <v>34</v>
      </c>
      <c r="R4813" s="10" t="s">
        <v>8088</v>
      </c>
      <c r="S4813" s="10" t="s">
        <v>26</v>
      </c>
    </row>
    <row r="4814" spans="1:19" s="10" customFormat="1" ht="15" hidden="1" customHeight="1" x14ac:dyDescent="0.25">
      <c r="A4814" s="10">
        <v>638169</v>
      </c>
      <c r="B4814" s="10" t="s">
        <v>1473</v>
      </c>
      <c r="C4814" s="76" t="s">
        <v>8327</v>
      </c>
      <c r="D4814" s="76"/>
      <c r="E4814" s="76"/>
      <c r="F4814" s="10" t="s">
        <v>1474</v>
      </c>
      <c r="G4814" s="11">
        <v>2256</v>
      </c>
      <c r="I4814" s="10">
        <v>8</v>
      </c>
      <c r="J4814" s="10">
        <v>0</v>
      </c>
      <c r="K4814" s="10">
        <v>11</v>
      </c>
      <c r="L4814" s="10">
        <v>1.25</v>
      </c>
      <c r="M4814" s="10" t="s">
        <v>18</v>
      </c>
      <c r="N4814" s="10">
        <v>748330</v>
      </c>
      <c r="O4814" s="12">
        <v>41240</v>
      </c>
      <c r="P4814" s="4" t="s">
        <v>8071</v>
      </c>
      <c r="Q4814" s="10" t="s">
        <v>47</v>
      </c>
      <c r="R4814" s="10" t="s">
        <v>8087</v>
      </c>
      <c r="S4814" s="10" t="s">
        <v>26</v>
      </c>
    </row>
    <row r="4815" spans="1:19" s="47" customFormat="1" ht="15" hidden="1" customHeight="1" x14ac:dyDescent="0.25">
      <c r="A4815" s="47">
        <v>691845</v>
      </c>
      <c r="B4815" s="47" t="s">
        <v>6220</v>
      </c>
      <c r="D4815" s="10" t="s">
        <v>8574</v>
      </c>
      <c r="F4815" s="47" t="s">
        <v>6602</v>
      </c>
      <c r="G4815" s="47">
        <v>4160</v>
      </c>
      <c r="I4815" s="47" t="s">
        <v>6603</v>
      </c>
      <c r="J4815" s="47" t="s">
        <v>6604</v>
      </c>
      <c r="M4815" s="47" t="s">
        <v>18</v>
      </c>
      <c r="N4815" s="47">
        <v>859112</v>
      </c>
      <c r="O4815" s="48">
        <v>41465</v>
      </c>
      <c r="P4815" s="50" t="s">
        <v>8079</v>
      </c>
      <c r="Q4815" s="47" t="s">
        <v>25</v>
      </c>
      <c r="R4815" s="47" t="s">
        <v>8087</v>
      </c>
      <c r="S4815" s="47" t="s">
        <v>20</v>
      </c>
    </row>
    <row r="4816" spans="1:19" s="47" customFormat="1" ht="15" hidden="1" customHeight="1" x14ac:dyDescent="0.25">
      <c r="A4816" s="47">
        <v>694924</v>
      </c>
      <c r="B4816" s="47" t="s">
        <v>2437</v>
      </c>
      <c r="D4816" s="10" t="s">
        <v>8577</v>
      </c>
      <c r="F4816" s="47" t="s">
        <v>6888</v>
      </c>
      <c r="G4816" s="47">
        <v>4177.5</v>
      </c>
      <c r="I4816" s="47">
        <v>3.25</v>
      </c>
      <c r="J4816" s="47" t="s">
        <v>6889</v>
      </c>
      <c r="M4816" s="47" t="s">
        <v>18</v>
      </c>
      <c r="N4816" s="47">
        <v>868427</v>
      </c>
      <c r="O4816" s="48">
        <v>41481</v>
      </c>
      <c r="P4816" s="50" t="s">
        <v>8079</v>
      </c>
      <c r="Q4816" s="47" t="s">
        <v>987</v>
      </c>
      <c r="R4816" s="10" t="s">
        <v>8088</v>
      </c>
      <c r="S4816" s="47" t="s">
        <v>20</v>
      </c>
    </row>
    <row r="4817" spans="1:19" s="47" customFormat="1" ht="15" hidden="1" customHeight="1" x14ac:dyDescent="0.25">
      <c r="A4817" s="47">
        <v>694924</v>
      </c>
      <c r="B4817" s="47" t="s">
        <v>2437</v>
      </c>
      <c r="D4817" s="10" t="s">
        <v>8577</v>
      </c>
      <c r="F4817" s="47" t="s">
        <v>6888</v>
      </c>
      <c r="G4817" s="47">
        <v>4177.5</v>
      </c>
      <c r="I4817" s="47">
        <v>3.25</v>
      </c>
      <c r="J4817" s="47" t="s">
        <v>6889</v>
      </c>
      <c r="M4817" s="47" t="s">
        <v>18</v>
      </c>
      <c r="N4817" s="47">
        <v>868427</v>
      </c>
      <c r="O4817" s="48">
        <v>41481</v>
      </c>
      <c r="P4817" s="50" t="s">
        <v>8079</v>
      </c>
      <c r="Q4817" s="47" t="s">
        <v>987</v>
      </c>
      <c r="R4817" s="47" t="s">
        <v>8088</v>
      </c>
      <c r="S4817" s="47" t="s">
        <v>20</v>
      </c>
    </row>
    <row r="4818" spans="1:19" s="47" customFormat="1" ht="15" hidden="1" customHeight="1" x14ac:dyDescent="0.25">
      <c r="A4818" s="10">
        <v>634735</v>
      </c>
      <c r="B4818" s="10" t="s">
        <v>442</v>
      </c>
      <c r="C4818" s="10"/>
      <c r="D4818" s="10" t="s">
        <v>8558</v>
      </c>
      <c r="E4818" s="10"/>
      <c r="F4818" s="10" t="s">
        <v>1640</v>
      </c>
      <c r="G4818" s="11">
        <v>4200</v>
      </c>
      <c r="I4818" s="10" t="s">
        <v>99</v>
      </c>
      <c r="J4818" s="10">
        <v>7.75</v>
      </c>
      <c r="K4818" s="10" t="s">
        <v>1641</v>
      </c>
      <c r="M4818" s="10" t="s">
        <v>18</v>
      </c>
      <c r="N4818" s="10">
        <v>743114</v>
      </c>
      <c r="O4818" s="12">
        <v>41226</v>
      </c>
      <c r="P4818" s="4" t="s">
        <v>8071</v>
      </c>
      <c r="Q4818" s="10" t="s">
        <v>29</v>
      </c>
      <c r="R4818" s="47" t="s">
        <v>8087</v>
      </c>
      <c r="S4818" s="47" t="s">
        <v>20</v>
      </c>
    </row>
    <row r="4819" spans="1:19" s="10" customFormat="1" ht="15" hidden="1" customHeight="1" x14ac:dyDescent="0.25">
      <c r="A4819" s="10">
        <v>644828</v>
      </c>
      <c r="B4819" s="10" t="s">
        <v>1473</v>
      </c>
      <c r="C4819" s="76" t="s">
        <v>8327</v>
      </c>
      <c r="D4819" s="76"/>
      <c r="E4819" s="76"/>
      <c r="F4819" s="10" t="s">
        <v>1474</v>
      </c>
      <c r="G4819" s="11">
        <v>2256</v>
      </c>
      <c r="I4819" s="10">
        <v>8</v>
      </c>
      <c r="J4819" s="10">
        <v>0</v>
      </c>
      <c r="K4819" s="10">
        <v>11</v>
      </c>
      <c r="L4819" s="10">
        <v>1.25</v>
      </c>
      <c r="M4819" s="10" t="s">
        <v>18</v>
      </c>
      <c r="N4819" s="10">
        <v>761543</v>
      </c>
      <c r="O4819" s="12">
        <v>41271</v>
      </c>
      <c r="P4819" s="4" t="s">
        <v>8072</v>
      </c>
      <c r="Q4819" s="10" t="s">
        <v>39</v>
      </c>
      <c r="R4819" s="10" t="s">
        <v>8087</v>
      </c>
      <c r="S4819" s="10" t="s">
        <v>26</v>
      </c>
    </row>
    <row r="4820" spans="1:19" s="47" customFormat="1" ht="15" hidden="1" customHeight="1" x14ac:dyDescent="0.25">
      <c r="A4820" s="47">
        <v>692626</v>
      </c>
      <c r="B4820" s="47" t="s">
        <v>6666</v>
      </c>
      <c r="F4820" s="47" t="s">
        <v>6667</v>
      </c>
      <c r="G4820" s="47">
        <v>1699.75</v>
      </c>
      <c r="I4820" s="47">
        <v>12</v>
      </c>
      <c r="J4820" s="47" t="s">
        <v>6668</v>
      </c>
      <c r="M4820" s="47" t="s">
        <v>45</v>
      </c>
      <c r="O4820" s="48">
        <v>41485</v>
      </c>
      <c r="P4820" s="50" t="s">
        <v>8079</v>
      </c>
      <c r="Q4820" s="47" t="s">
        <v>6669</v>
      </c>
      <c r="R4820" s="47" t="s">
        <v>8088</v>
      </c>
      <c r="S4820" s="47" t="s">
        <v>20</v>
      </c>
    </row>
    <row r="4821" spans="1:19" s="47" customFormat="1" ht="15" hidden="1" customHeight="1" x14ac:dyDescent="0.25">
      <c r="A4821" s="47">
        <v>692645</v>
      </c>
      <c r="B4821" s="47" t="s">
        <v>6672</v>
      </c>
      <c r="F4821" s="47" t="s">
        <v>6673</v>
      </c>
      <c r="G4821" s="47">
        <v>1114.5</v>
      </c>
      <c r="I4821" s="47">
        <v>12</v>
      </c>
      <c r="J4821" s="47" t="s">
        <v>6674</v>
      </c>
      <c r="M4821" s="47" t="s">
        <v>45</v>
      </c>
      <c r="O4821" s="48">
        <v>41485</v>
      </c>
      <c r="P4821" s="50" t="s">
        <v>8079</v>
      </c>
      <c r="Q4821" s="47" t="s">
        <v>42</v>
      </c>
      <c r="R4821" s="47" t="s">
        <v>8088</v>
      </c>
      <c r="S4821" s="47" t="s">
        <v>20</v>
      </c>
    </row>
    <row r="4822" spans="1:19" s="47" customFormat="1" ht="15" hidden="1" customHeight="1" x14ac:dyDescent="0.25">
      <c r="A4822" s="47">
        <v>692725</v>
      </c>
      <c r="B4822" s="47" t="s">
        <v>665</v>
      </c>
      <c r="F4822" s="47" t="s">
        <v>6630</v>
      </c>
      <c r="G4822" s="47">
        <v>7550</v>
      </c>
      <c r="I4822" s="47">
        <v>10.5</v>
      </c>
      <c r="J4822" s="47">
        <v>13.5</v>
      </c>
      <c r="K4822" s="47" t="s">
        <v>2895</v>
      </c>
      <c r="M4822" s="47" t="s">
        <v>45</v>
      </c>
      <c r="O4822" s="48">
        <v>41485</v>
      </c>
      <c r="P4822" s="50" t="s">
        <v>8079</v>
      </c>
      <c r="Q4822" s="47" t="s">
        <v>3113</v>
      </c>
      <c r="R4822" s="47" t="s">
        <v>8087</v>
      </c>
      <c r="S4822" s="47" t="s">
        <v>20</v>
      </c>
    </row>
    <row r="4823" spans="1:19" s="47" customFormat="1" ht="15" hidden="1" customHeight="1" x14ac:dyDescent="0.25">
      <c r="A4823" s="47">
        <v>692725</v>
      </c>
      <c r="B4823" s="47" t="s">
        <v>665</v>
      </c>
      <c r="F4823" s="47" t="s">
        <v>6630</v>
      </c>
      <c r="G4823" s="47">
        <v>7550</v>
      </c>
      <c r="I4823" s="47">
        <v>10.5</v>
      </c>
      <c r="J4823" s="47">
        <v>13.5</v>
      </c>
      <c r="K4823" s="47" t="s">
        <v>2895</v>
      </c>
      <c r="M4823" s="47" t="s">
        <v>45</v>
      </c>
      <c r="O4823" s="48">
        <v>41485</v>
      </c>
      <c r="P4823" s="50" t="s">
        <v>8079</v>
      </c>
      <c r="Q4823" s="47" t="s">
        <v>3113</v>
      </c>
      <c r="R4823" s="47" t="s">
        <v>8087</v>
      </c>
      <c r="S4823" s="47" t="s">
        <v>20</v>
      </c>
    </row>
    <row r="4824" spans="1:19" s="47" customFormat="1" ht="15" hidden="1" customHeight="1" x14ac:dyDescent="0.25">
      <c r="A4824" s="47">
        <v>692739</v>
      </c>
      <c r="B4824" s="47" t="s">
        <v>1510</v>
      </c>
      <c r="F4824" s="47" t="s">
        <v>6675</v>
      </c>
      <c r="G4824" s="47">
        <v>1627.8</v>
      </c>
      <c r="I4824" s="47" t="s">
        <v>636</v>
      </c>
      <c r="J4824" s="47">
        <v>13</v>
      </c>
      <c r="K4824" s="47" t="s">
        <v>6676</v>
      </c>
      <c r="M4824" s="47" t="s">
        <v>45</v>
      </c>
      <c r="O4824" s="48">
        <v>41485</v>
      </c>
      <c r="P4824" s="50" t="s">
        <v>8079</v>
      </c>
      <c r="Q4824" s="47" t="s">
        <v>31</v>
      </c>
      <c r="R4824" s="47" t="s">
        <v>8088</v>
      </c>
      <c r="S4824" s="47" t="s">
        <v>20</v>
      </c>
    </row>
    <row r="4825" spans="1:19" s="47" customFormat="1" ht="15" hidden="1" customHeight="1" x14ac:dyDescent="0.25">
      <c r="A4825" s="47">
        <v>692745</v>
      </c>
      <c r="B4825" s="47" t="s">
        <v>352</v>
      </c>
      <c r="F4825" s="47" t="s">
        <v>6677</v>
      </c>
      <c r="G4825" s="47">
        <v>0</v>
      </c>
      <c r="I4825" s="47">
        <v>40</v>
      </c>
      <c r="J4825" s="47" t="s">
        <v>6678</v>
      </c>
      <c r="M4825" s="47" t="s">
        <v>45</v>
      </c>
      <c r="O4825" s="48">
        <v>41485</v>
      </c>
      <c r="P4825" s="50" t="s">
        <v>8079</v>
      </c>
      <c r="Q4825" s="47" t="s">
        <v>269</v>
      </c>
      <c r="R4825" s="47" t="s">
        <v>8088</v>
      </c>
      <c r="S4825" s="47" t="s">
        <v>20</v>
      </c>
    </row>
    <row r="4826" spans="1:19" s="47" customFormat="1" ht="15" hidden="1" customHeight="1" x14ac:dyDescent="0.25">
      <c r="A4826" s="47">
        <v>692781</v>
      </c>
      <c r="B4826" s="47" t="s">
        <v>6648</v>
      </c>
      <c r="F4826" s="47" t="s">
        <v>6679</v>
      </c>
      <c r="G4826" s="47">
        <v>0</v>
      </c>
      <c r="I4826" s="47" t="s">
        <v>119</v>
      </c>
      <c r="J4826" s="47" t="s">
        <v>6680</v>
      </c>
      <c r="M4826" s="47" t="s">
        <v>45</v>
      </c>
      <c r="O4826" s="48">
        <v>41485</v>
      </c>
      <c r="P4826" s="50" t="s">
        <v>8079</v>
      </c>
      <c r="Q4826" s="47" t="s">
        <v>75</v>
      </c>
      <c r="R4826" s="47" t="s">
        <v>8088</v>
      </c>
      <c r="S4826" s="47" t="s">
        <v>20</v>
      </c>
    </row>
    <row r="4827" spans="1:19" s="47" customFormat="1" ht="15" hidden="1" customHeight="1" x14ac:dyDescent="0.25">
      <c r="A4827" s="47">
        <v>692782</v>
      </c>
      <c r="B4827" s="47" t="s">
        <v>6648</v>
      </c>
      <c r="F4827" s="47" t="s">
        <v>6681</v>
      </c>
      <c r="G4827" s="47">
        <v>26680</v>
      </c>
      <c r="I4827" s="47" t="s">
        <v>343</v>
      </c>
      <c r="J4827" s="47" t="s">
        <v>6682</v>
      </c>
      <c r="M4827" s="47" t="s">
        <v>45</v>
      </c>
      <c r="O4827" s="48">
        <v>41485</v>
      </c>
      <c r="P4827" s="50" t="s">
        <v>8079</v>
      </c>
      <c r="Q4827" s="47" t="s">
        <v>75</v>
      </c>
      <c r="R4827" s="47" t="s">
        <v>8088</v>
      </c>
      <c r="S4827" s="47" t="s">
        <v>20</v>
      </c>
    </row>
    <row r="4828" spans="1:19" s="47" customFormat="1" ht="15" hidden="1" customHeight="1" x14ac:dyDescent="0.25">
      <c r="A4828" s="47">
        <v>692784</v>
      </c>
      <c r="B4828" s="47" t="s">
        <v>6648</v>
      </c>
      <c r="F4828" s="47" t="s">
        <v>6683</v>
      </c>
      <c r="G4828" s="47">
        <v>55304</v>
      </c>
      <c r="I4828" s="47" t="s">
        <v>257</v>
      </c>
      <c r="J4828" s="47" t="s">
        <v>6684</v>
      </c>
      <c r="M4828" s="47" t="s">
        <v>45</v>
      </c>
      <c r="O4828" s="48">
        <v>41485</v>
      </c>
      <c r="P4828" s="50" t="s">
        <v>8079</v>
      </c>
      <c r="Q4828" s="47" t="s">
        <v>75</v>
      </c>
      <c r="R4828" s="47" t="s">
        <v>8088</v>
      </c>
      <c r="S4828" s="47" t="s">
        <v>20</v>
      </c>
    </row>
    <row r="4829" spans="1:19" s="47" customFormat="1" ht="15" hidden="1" customHeight="1" x14ac:dyDescent="0.25">
      <c r="A4829" s="47">
        <v>692816</v>
      </c>
      <c r="B4829" s="47" t="s">
        <v>6685</v>
      </c>
      <c r="F4829" s="47" t="s">
        <v>6686</v>
      </c>
      <c r="G4829" s="47">
        <v>0</v>
      </c>
      <c r="I4829" s="47">
        <v>26</v>
      </c>
      <c r="J4829" s="47">
        <v>14</v>
      </c>
      <c r="K4829" s="47">
        <v>36</v>
      </c>
      <c r="L4829" s="47" t="s">
        <v>6687</v>
      </c>
      <c r="M4829" s="47" t="s">
        <v>45</v>
      </c>
      <c r="O4829" s="48">
        <v>41485</v>
      </c>
      <c r="P4829" s="50" t="s">
        <v>8079</v>
      </c>
      <c r="Q4829" s="47" t="s">
        <v>25</v>
      </c>
      <c r="R4829" s="47" t="s">
        <v>8088</v>
      </c>
      <c r="S4829" s="47" t="s">
        <v>20</v>
      </c>
    </row>
    <row r="4830" spans="1:19" s="10" customFormat="1" ht="15" hidden="1" customHeight="1" x14ac:dyDescent="0.25">
      <c r="A4830" s="10">
        <v>656782</v>
      </c>
      <c r="B4830" s="10" t="s">
        <v>1473</v>
      </c>
      <c r="C4830" s="76" t="s">
        <v>8327</v>
      </c>
      <c r="D4830" s="76"/>
      <c r="E4830" s="76"/>
      <c r="F4830" s="10" t="s">
        <v>1474</v>
      </c>
      <c r="G4830" s="11">
        <v>3832.5</v>
      </c>
      <c r="I4830" s="10">
        <v>8</v>
      </c>
      <c r="J4830" s="10">
        <v>0</v>
      </c>
      <c r="K4830" s="10">
        <v>11</v>
      </c>
      <c r="L4830" s="10">
        <v>1.25</v>
      </c>
      <c r="M4830" s="10" t="s">
        <v>18</v>
      </c>
      <c r="N4830" s="10">
        <v>785956</v>
      </c>
      <c r="O4830" s="12">
        <v>41324</v>
      </c>
      <c r="P4830" s="4" t="s">
        <v>8074</v>
      </c>
      <c r="Q4830" s="10" t="s">
        <v>25</v>
      </c>
      <c r="R4830" s="10" t="s">
        <v>8087</v>
      </c>
      <c r="S4830" s="10" t="s">
        <v>26</v>
      </c>
    </row>
    <row r="4831" spans="1:19" s="10" customFormat="1" ht="15" hidden="1" customHeight="1" x14ac:dyDescent="0.25">
      <c r="A4831" s="10">
        <v>686849</v>
      </c>
      <c r="B4831" s="10" t="s">
        <v>1473</v>
      </c>
      <c r="C4831" s="76" t="s">
        <v>8327</v>
      </c>
      <c r="D4831" s="76"/>
      <c r="E4831" s="76"/>
      <c r="F4831" s="10" t="s">
        <v>1474</v>
      </c>
      <c r="G4831" s="11">
        <v>1933.75</v>
      </c>
      <c r="I4831" s="10">
        <v>8</v>
      </c>
      <c r="J4831" s="10">
        <v>0</v>
      </c>
      <c r="K4831" s="10">
        <v>11</v>
      </c>
      <c r="L4831" s="10">
        <v>1.25</v>
      </c>
      <c r="M4831" s="10" t="s">
        <v>18</v>
      </c>
      <c r="N4831" s="10">
        <v>849831</v>
      </c>
      <c r="O4831" s="12">
        <v>41445</v>
      </c>
      <c r="P4831" s="4" t="s">
        <v>8078</v>
      </c>
      <c r="Q4831" s="10" t="s">
        <v>39</v>
      </c>
      <c r="R4831" s="10" t="s">
        <v>8087</v>
      </c>
      <c r="S4831" s="10" t="s">
        <v>26</v>
      </c>
    </row>
    <row r="4832" spans="1:19" s="10" customFormat="1" ht="15" hidden="1" customHeight="1" x14ac:dyDescent="0.25">
      <c r="A4832" s="10">
        <v>694562</v>
      </c>
      <c r="B4832" s="10" t="s">
        <v>1473</v>
      </c>
      <c r="C4832" s="76" t="s">
        <v>8327</v>
      </c>
      <c r="D4832" s="76"/>
      <c r="E4832" s="76"/>
      <c r="F4832" s="10" t="s">
        <v>6843</v>
      </c>
      <c r="G4832" s="10">
        <v>1930.25</v>
      </c>
      <c r="I4832" s="10">
        <v>8</v>
      </c>
      <c r="J4832" s="10">
        <v>0</v>
      </c>
      <c r="K4832" s="10">
        <v>11</v>
      </c>
      <c r="L4832" s="10">
        <v>1.25</v>
      </c>
      <c r="M4832" s="10" t="s">
        <v>18</v>
      </c>
      <c r="N4832" s="10">
        <v>867297</v>
      </c>
      <c r="O4832" s="12">
        <v>41480</v>
      </c>
      <c r="P4832" s="4" t="s">
        <v>8079</v>
      </c>
      <c r="Q4832" s="10" t="s">
        <v>31</v>
      </c>
      <c r="R4832" s="10" t="s">
        <v>8088</v>
      </c>
      <c r="S4832" s="10" t="s">
        <v>26</v>
      </c>
    </row>
    <row r="4833" spans="1:19" s="10" customFormat="1" ht="15" hidden="1" customHeight="1" x14ac:dyDescent="0.25">
      <c r="A4833" s="10">
        <v>694562</v>
      </c>
      <c r="B4833" s="10" t="s">
        <v>1473</v>
      </c>
      <c r="C4833" s="76" t="s">
        <v>8327</v>
      </c>
      <c r="D4833" s="76"/>
      <c r="E4833" s="76"/>
      <c r="F4833" s="10" t="s">
        <v>6843</v>
      </c>
      <c r="G4833" s="10">
        <v>1930.25</v>
      </c>
      <c r="I4833" s="10">
        <v>8</v>
      </c>
      <c r="J4833" s="10">
        <v>0</v>
      </c>
      <c r="K4833" s="10">
        <v>11</v>
      </c>
      <c r="L4833" s="10">
        <v>1.25</v>
      </c>
      <c r="M4833" s="10" t="s">
        <v>18</v>
      </c>
      <c r="N4833" s="10">
        <v>867297</v>
      </c>
      <c r="O4833" s="12">
        <v>41480</v>
      </c>
      <c r="P4833" s="4" t="s">
        <v>8079</v>
      </c>
      <c r="Q4833" s="10" t="s">
        <v>31</v>
      </c>
      <c r="R4833" s="10" t="s">
        <v>8088</v>
      </c>
      <c r="S4833" s="10" t="s">
        <v>26</v>
      </c>
    </row>
    <row r="4834" spans="1:19" s="10" customFormat="1" ht="15" hidden="1" customHeight="1" x14ac:dyDescent="0.25">
      <c r="A4834" s="10">
        <v>704370</v>
      </c>
      <c r="B4834" s="10" t="s">
        <v>1473</v>
      </c>
      <c r="C4834" s="76" t="s">
        <v>8327</v>
      </c>
      <c r="D4834" s="76"/>
      <c r="E4834" s="76"/>
      <c r="F4834" s="10" t="s">
        <v>6843</v>
      </c>
      <c r="G4834" s="10">
        <v>1956.5</v>
      </c>
      <c r="I4834" s="10">
        <v>8</v>
      </c>
      <c r="J4834" s="10">
        <v>0</v>
      </c>
      <c r="K4834" s="10">
        <v>11</v>
      </c>
      <c r="L4834" s="10">
        <v>1.25</v>
      </c>
      <c r="M4834" s="10" t="s">
        <v>18</v>
      </c>
      <c r="N4834" s="10">
        <v>888895</v>
      </c>
      <c r="O4834" s="12">
        <v>41521</v>
      </c>
      <c r="P4834" s="4" t="s">
        <v>8081</v>
      </c>
      <c r="Q4834" s="10" t="s">
        <v>31</v>
      </c>
      <c r="R4834" s="10" t="s">
        <v>8087</v>
      </c>
      <c r="S4834" s="10" t="s">
        <v>26</v>
      </c>
    </row>
    <row r="4835" spans="1:19" s="10" customFormat="1" ht="15" hidden="1" customHeight="1" x14ac:dyDescent="0.25">
      <c r="A4835" s="10">
        <v>708819</v>
      </c>
      <c r="B4835" s="10" t="s">
        <v>1473</v>
      </c>
      <c r="C4835" s="76" t="s">
        <v>8327</v>
      </c>
      <c r="D4835" s="76"/>
      <c r="E4835" s="76"/>
      <c r="F4835" s="10" t="s">
        <v>6843</v>
      </c>
      <c r="G4835" s="10">
        <v>0</v>
      </c>
      <c r="I4835" s="10">
        <v>8</v>
      </c>
      <c r="J4835" s="10">
        <v>0</v>
      </c>
      <c r="K4835" s="10">
        <v>11</v>
      </c>
      <c r="L4835" s="10">
        <v>1.25</v>
      </c>
      <c r="M4835" s="10" t="s">
        <v>18</v>
      </c>
      <c r="N4835" s="10">
        <v>898535</v>
      </c>
      <c r="O4835" s="12">
        <v>41540</v>
      </c>
      <c r="P4835" s="4" t="s">
        <v>8081</v>
      </c>
      <c r="Q4835" s="10" t="s">
        <v>7644</v>
      </c>
      <c r="R4835" s="10" t="s">
        <v>8087</v>
      </c>
      <c r="S4835" s="10" t="s">
        <v>26</v>
      </c>
    </row>
    <row r="4836" spans="1:19" s="10" customFormat="1" ht="15" hidden="1" customHeight="1" x14ac:dyDescent="0.25">
      <c r="A4836" s="10">
        <v>646247</v>
      </c>
      <c r="B4836" s="10" t="s">
        <v>1510</v>
      </c>
      <c r="C4836" s="76" t="s">
        <v>8327</v>
      </c>
      <c r="D4836" s="76"/>
      <c r="E4836" s="76"/>
      <c r="F4836" s="10" t="s">
        <v>3035</v>
      </c>
      <c r="G4836" s="11">
        <v>0</v>
      </c>
      <c r="I4836" s="10">
        <v>8</v>
      </c>
      <c r="J4836" s="10">
        <v>0</v>
      </c>
      <c r="K4836" s="10">
        <v>15</v>
      </c>
      <c r="L4836" s="10">
        <v>3</v>
      </c>
      <c r="M4836" s="10" t="s">
        <v>45</v>
      </c>
      <c r="O4836" s="12">
        <v>41296</v>
      </c>
      <c r="P4836" s="4" t="s">
        <v>8073</v>
      </c>
      <c r="Q4836" s="10" t="s">
        <v>103</v>
      </c>
      <c r="R4836" s="10" t="s">
        <v>8088</v>
      </c>
      <c r="S4836" s="10" t="s">
        <v>26</v>
      </c>
    </row>
    <row r="4837" spans="1:19" s="10" customFormat="1" ht="15" hidden="1" customHeight="1" x14ac:dyDescent="0.25">
      <c r="A4837" s="10">
        <v>681927</v>
      </c>
      <c r="B4837" s="10" t="s">
        <v>526</v>
      </c>
      <c r="C4837" s="76" t="s">
        <v>8327</v>
      </c>
      <c r="D4837" s="76"/>
      <c r="E4837" s="76"/>
      <c r="F4837" s="10" t="s">
        <v>5699</v>
      </c>
      <c r="G4837" s="11">
        <v>777</v>
      </c>
      <c r="I4837" s="10">
        <v>8</v>
      </c>
      <c r="J4837" s="10">
        <v>0</v>
      </c>
      <c r="K4837" s="10">
        <v>18</v>
      </c>
      <c r="L4837" s="10">
        <v>2</v>
      </c>
      <c r="M4837" s="10" t="s">
        <v>18</v>
      </c>
      <c r="N4837" s="10">
        <v>836966</v>
      </c>
      <c r="O4837" s="12">
        <v>41423</v>
      </c>
      <c r="P4837" s="4" t="s">
        <v>8077</v>
      </c>
      <c r="Q4837" s="10" t="s">
        <v>39</v>
      </c>
      <c r="R4837" s="10" t="s">
        <v>8088</v>
      </c>
      <c r="S4837" s="10" t="s">
        <v>26</v>
      </c>
    </row>
    <row r="4838" spans="1:19" s="10" customFormat="1" ht="15" hidden="1" customHeight="1" x14ac:dyDescent="0.25">
      <c r="A4838" s="10">
        <v>681609</v>
      </c>
      <c r="B4838" s="10" t="s">
        <v>804</v>
      </c>
      <c r="C4838" s="76" t="s">
        <v>8327</v>
      </c>
      <c r="D4838" s="76"/>
      <c r="E4838" s="76"/>
      <c r="F4838" s="10" t="s">
        <v>5699</v>
      </c>
      <c r="G4838" s="11">
        <v>777</v>
      </c>
      <c r="I4838" s="10">
        <v>8</v>
      </c>
      <c r="J4838" s="10">
        <v>0</v>
      </c>
      <c r="K4838" s="10">
        <v>18</v>
      </c>
      <c r="L4838" s="10">
        <v>2</v>
      </c>
      <c r="M4838" s="10" t="s">
        <v>45</v>
      </c>
      <c r="O4838" s="12">
        <v>41437</v>
      </c>
      <c r="P4838" s="4" t="s">
        <v>8078</v>
      </c>
      <c r="Q4838" s="10" t="s">
        <v>52</v>
      </c>
      <c r="R4838" s="10" t="s">
        <v>8088</v>
      </c>
      <c r="S4838" s="10" t="s">
        <v>26</v>
      </c>
    </row>
    <row r="4839" spans="1:19" s="10" customFormat="1" ht="15" hidden="1" customHeight="1" x14ac:dyDescent="0.25">
      <c r="A4839" s="10">
        <v>661455</v>
      </c>
      <c r="B4839" s="10" t="s">
        <v>48</v>
      </c>
      <c r="C4839" s="76" t="s">
        <v>8327</v>
      </c>
      <c r="D4839" s="76"/>
      <c r="E4839" s="76"/>
      <c r="F4839" s="10" t="s">
        <v>378</v>
      </c>
      <c r="G4839" s="11">
        <v>1457.5</v>
      </c>
      <c r="I4839" s="10">
        <v>8</v>
      </c>
      <c r="J4839" s="10">
        <v>0</v>
      </c>
      <c r="K4839" s="10">
        <v>18</v>
      </c>
      <c r="L4839" s="10">
        <v>2</v>
      </c>
      <c r="M4839" s="10" t="s">
        <v>45</v>
      </c>
      <c r="O4839" s="12">
        <v>41354</v>
      </c>
      <c r="P4839" s="4" t="s">
        <v>8075</v>
      </c>
      <c r="Q4839" s="10" t="s">
        <v>317</v>
      </c>
      <c r="R4839" s="10" t="s">
        <v>8088</v>
      </c>
      <c r="S4839" s="10" t="s">
        <v>26</v>
      </c>
    </row>
    <row r="4840" spans="1:19" s="10" customFormat="1" ht="15" hidden="1" customHeight="1" x14ac:dyDescent="0.25">
      <c r="A4840" s="10">
        <v>668262</v>
      </c>
      <c r="B4840" s="10" t="s">
        <v>804</v>
      </c>
      <c r="C4840" s="76" t="s">
        <v>8327</v>
      </c>
      <c r="D4840" s="76"/>
      <c r="E4840" s="76"/>
      <c r="F4840" s="10" t="s">
        <v>5007</v>
      </c>
      <c r="G4840" s="11">
        <v>788.4</v>
      </c>
      <c r="I4840" s="10">
        <v>8</v>
      </c>
      <c r="J4840" s="10">
        <v>0</v>
      </c>
      <c r="K4840" s="10">
        <v>18</v>
      </c>
      <c r="L4840" s="10">
        <v>2</v>
      </c>
      <c r="M4840" s="10" t="s">
        <v>45</v>
      </c>
      <c r="O4840" s="12">
        <v>41383</v>
      </c>
      <c r="P4840" s="4" t="s">
        <v>8076</v>
      </c>
      <c r="Q4840" s="10" t="s">
        <v>52</v>
      </c>
      <c r="R4840" s="10" t="s">
        <v>8088</v>
      </c>
      <c r="S4840" s="10" t="s">
        <v>26</v>
      </c>
    </row>
    <row r="4841" spans="1:19" s="10" customFormat="1" ht="15" hidden="1" customHeight="1" x14ac:dyDescent="0.25">
      <c r="A4841" s="10">
        <v>626222</v>
      </c>
      <c r="B4841" s="10" t="s">
        <v>372</v>
      </c>
      <c r="C4841" s="76" t="s">
        <v>8327</v>
      </c>
      <c r="D4841" s="76"/>
      <c r="E4841" s="76"/>
      <c r="F4841" s="10" t="s">
        <v>945</v>
      </c>
      <c r="G4841" s="11">
        <v>3026</v>
      </c>
      <c r="I4841" s="10">
        <v>8</v>
      </c>
      <c r="J4841" s="10">
        <v>0</v>
      </c>
      <c r="K4841" s="10">
        <v>20</v>
      </c>
      <c r="L4841" s="10">
        <v>1.9</v>
      </c>
      <c r="M4841" s="10" t="s">
        <v>45</v>
      </c>
      <c r="O4841" s="12">
        <v>41198</v>
      </c>
      <c r="P4841" s="4" t="s">
        <v>8070</v>
      </c>
      <c r="Q4841" s="10" t="s">
        <v>52</v>
      </c>
      <c r="R4841" s="10" t="s">
        <v>8088</v>
      </c>
      <c r="S4841" s="10" t="s">
        <v>26</v>
      </c>
    </row>
    <row r="4842" spans="1:19" s="10" customFormat="1" ht="15" hidden="1" customHeight="1" x14ac:dyDescent="0.25">
      <c r="A4842" s="10">
        <v>626235</v>
      </c>
      <c r="B4842" s="10" t="s">
        <v>372</v>
      </c>
      <c r="C4842" s="76" t="s">
        <v>8327</v>
      </c>
      <c r="D4842" s="76"/>
      <c r="E4842" s="76"/>
      <c r="F4842" s="10" t="s">
        <v>945</v>
      </c>
      <c r="G4842" s="11">
        <v>8850</v>
      </c>
      <c r="I4842" s="10">
        <v>8</v>
      </c>
      <c r="J4842" s="10">
        <v>0</v>
      </c>
      <c r="K4842" s="10">
        <v>20</v>
      </c>
      <c r="L4842" s="10">
        <v>1.9</v>
      </c>
      <c r="M4842" s="10" t="s">
        <v>45</v>
      </c>
      <c r="O4842" s="12">
        <v>41198</v>
      </c>
      <c r="P4842" s="4" t="s">
        <v>8070</v>
      </c>
      <c r="Q4842" s="10" t="s">
        <v>52</v>
      </c>
      <c r="R4842" s="10" t="s">
        <v>8087</v>
      </c>
      <c r="S4842" s="10" t="s">
        <v>26</v>
      </c>
    </row>
    <row r="4843" spans="1:19" s="10" customFormat="1" ht="15" hidden="1" customHeight="1" x14ac:dyDescent="0.25">
      <c r="A4843" s="10">
        <v>626237</v>
      </c>
      <c r="B4843" s="10" t="s">
        <v>372</v>
      </c>
      <c r="C4843" s="76" t="s">
        <v>8327</v>
      </c>
      <c r="D4843" s="76"/>
      <c r="E4843" s="76"/>
      <c r="F4843" s="10" t="s">
        <v>949</v>
      </c>
      <c r="G4843" s="11">
        <v>9735</v>
      </c>
      <c r="I4843" s="10">
        <v>8</v>
      </c>
      <c r="J4843" s="10">
        <v>0</v>
      </c>
      <c r="K4843" s="10">
        <v>22</v>
      </c>
      <c r="L4843" s="10">
        <v>1.9</v>
      </c>
      <c r="M4843" s="10" t="s">
        <v>45</v>
      </c>
      <c r="O4843" s="12">
        <v>41198</v>
      </c>
      <c r="P4843" s="4" t="s">
        <v>8070</v>
      </c>
      <c r="Q4843" s="10" t="s">
        <v>52</v>
      </c>
      <c r="R4843" s="10" t="s">
        <v>8087</v>
      </c>
      <c r="S4843" s="10" t="s">
        <v>26</v>
      </c>
    </row>
    <row r="4844" spans="1:19" s="10" customFormat="1" ht="15" hidden="1" customHeight="1" x14ac:dyDescent="0.25">
      <c r="A4844" s="10">
        <v>657665</v>
      </c>
      <c r="B4844" s="10" t="s">
        <v>2512</v>
      </c>
      <c r="C4844" s="76" t="s">
        <v>8327</v>
      </c>
      <c r="D4844" s="76"/>
      <c r="E4844" s="76"/>
      <c r="F4844" s="10" t="s">
        <v>4112</v>
      </c>
      <c r="G4844" s="11">
        <v>1036.8</v>
      </c>
      <c r="I4844" s="10">
        <v>8</v>
      </c>
      <c r="J4844" s="10">
        <v>0</v>
      </c>
      <c r="K4844" s="10">
        <v>24</v>
      </c>
      <c r="L4844" s="10">
        <v>1.5</v>
      </c>
      <c r="M4844" s="10" t="s">
        <v>45</v>
      </c>
      <c r="O4844" s="12">
        <v>41340</v>
      </c>
      <c r="P4844" s="4" t="s">
        <v>8075</v>
      </c>
      <c r="Q4844" s="10" t="s">
        <v>19</v>
      </c>
      <c r="R4844" s="10" t="s">
        <v>8088</v>
      </c>
      <c r="S4844" s="10" t="s">
        <v>26</v>
      </c>
    </row>
    <row r="4845" spans="1:19" s="10" customFormat="1" ht="15" hidden="1" customHeight="1" x14ac:dyDescent="0.25">
      <c r="A4845" s="10">
        <v>673418</v>
      </c>
      <c r="B4845" s="10" t="s">
        <v>2512</v>
      </c>
      <c r="C4845" s="76" t="s">
        <v>8327</v>
      </c>
      <c r="D4845" s="76"/>
      <c r="E4845" s="76"/>
      <c r="F4845" s="10" t="s">
        <v>4112</v>
      </c>
      <c r="G4845" s="11">
        <v>766.5</v>
      </c>
      <c r="I4845" s="10">
        <v>8</v>
      </c>
      <c r="J4845" s="10">
        <v>0</v>
      </c>
      <c r="K4845" s="10">
        <v>24</v>
      </c>
      <c r="L4845" s="10">
        <v>1.5</v>
      </c>
      <c r="M4845" s="10" t="s">
        <v>18</v>
      </c>
      <c r="N4845" s="10">
        <v>819816</v>
      </c>
      <c r="O4845" s="12">
        <v>41389</v>
      </c>
      <c r="P4845" s="4" t="s">
        <v>8076</v>
      </c>
      <c r="Q4845" s="10" t="s">
        <v>42</v>
      </c>
      <c r="R4845" s="10" t="s">
        <v>8088</v>
      </c>
      <c r="S4845" s="10" t="s">
        <v>26</v>
      </c>
    </row>
    <row r="4846" spans="1:19" s="10" customFormat="1" ht="15" hidden="1" customHeight="1" x14ac:dyDescent="0.25">
      <c r="A4846" s="10">
        <v>695152</v>
      </c>
      <c r="B4846" s="10" t="s">
        <v>2512</v>
      </c>
      <c r="C4846" s="76" t="s">
        <v>8327</v>
      </c>
      <c r="D4846" s="76"/>
      <c r="E4846" s="76"/>
      <c r="F4846" s="10" t="s">
        <v>6929</v>
      </c>
      <c r="G4846" s="10">
        <v>775.8</v>
      </c>
      <c r="I4846" s="10">
        <v>8</v>
      </c>
      <c r="J4846" s="10">
        <v>0</v>
      </c>
      <c r="K4846" s="10">
        <v>24</v>
      </c>
      <c r="L4846" s="10">
        <v>1.5</v>
      </c>
      <c r="M4846" s="10" t="s">
        <v>18</v>
      </c>
      <c r="N4846" s="10">
        <v>868074</v>
      </c>
      <c r="O4846" s="12">
        <v>41481</v>
      </c>
      <c r="P4846" s="4" t="s">
        <v>8079</v>
      </c>
      <c r="Q4846" s="10" t="s">
        <v>3113</v>
      </c>
      <c r="R4846" s="10" t="s">
        <v>8087</v>
      </c>
      <c r="S4846" s="10" t="s">
        <v>26</v>
      </c>
    </row>
    <row r="4847" spans="1:19" s="10" customFormat="1" ht="15" hidden="1" customHeight="1" x14ac:dyDescent="0.25">
      <c r="A4847" s="10">
        <v>695152</v>
      </c>
      <c r="B4847" s="10" t="s">
        <v>2512</v>
      </c>
      <c r="C4847" s="76" t="s">
        <v>8327</v>
      </c>
      <c r="D4847" s="76"/>
      <c r="E4847" s="76"/>
      <c r="F4847" s="10" t="s">
        <v>6929</v>
      </c>
      <c r="G4847" s="10">
        <v>775.8</v>
      </c>
      <c r="I4847" s="10">
        <v>8</v>
      </c>
      <c r="J4847" s="10">
        <v>0</v>
      </c>
      <c r="K4847" s="10">
        <v>24</v>
      </c>
      <c r="L4847" s="10">
        <v>1.5</v>
      </c>
      <c r="M4847" s="10" t="s">
        <v>18</v>
      </c>
      <c r="N4847" s="10">
        <v>868074</v>
      </c>
      <c r="O4847" s="12">
        <v>41481</v>
      </c>
      <c r="P4847" s="4" t="s">
        <v>8079</v>
      </c>
      <c r="Q4847" s="10" t="s">
        <v>3113</v>
      </c>
      <c r="R4847" s="10" t="s">
        <v>8087</v>
      </c>
      <c r="S4847" s="10" t="s">
        <v>26</v>
      </c>
    </row>
    <row r="4848" spans="1:19" s="10" customFormat="1" ht="15" hidden="1" customHeight="1" x14ac:dyDescent="0.25">
      <c r="A4848" s="10">
        <v>710060</v>
      </c>
      <c r="B4848" s="10" t="s">
        <v>2512</v>
      </c>
      <c r="C4848" s="76" t="s">
        <v>8327</v>
      </c>
      <c r="D4848" s="76"/>
      <c r="E4848" s="76"/>
      <c r="F4848" s="10" t="s">
        <v>6929</v>
      </c>
      <c r="G4848" s="10">
        <v>793.2</v>
      </c>
      <c r="I4848" s="10">
        <v>8</v>
      </c>
      <c r="J4848" s="10">
        <v>0</v>
      </c>
      <c r="K4848" s="10">
        <v>24</v>
      </c>
      <c r="L4848" s="10">
        <v>1.5</v>
      </c>
      <c r="M4848" s="10" t="s">
        <v>18</v>
      </c>
      <c r="N4848" s="10">
        <v>902371</v>
      </c>
      <c r="O4848" s="12">
        <v>41547</v>
      </c>
      <c r="P4848" s="4" t="s">
        <v>8081</v>
      </c>
      <c r="Q4848" s="10" t="s">
        <v>47</v>
      </c>
      <c r="R4848" s="10" t="s">
        <v>8087</v>
      </c>
      <c r="S4848" s="10" t="s">
        <v>26</v>
      </c>
    </row>
    <row r="4849" spans="1:19" s="10" customFormat="1" ht="15" hidden="1" customHeight="1" x14ac:dyDescent="0.25">
      <c r="A4849" s="10">
        <v>643000</v>
      </c>
      <c r="B4849" s="10" t="s">
        <v>97</v>
      </c>
      <c r="C4849" s="76" t="s">
        <v>8327</v>
      </c>
      <c r="D4849" s="76"/>
      <c r="E4849" s="76"/>
      <c r="F4849" s="10" t="s">
        <v>2327</v>
      </c>
      <c r="G4849" s="11">
        <v>952</v>
      </c>
      <c r="I4849" s="10">
        <v>8</v>
      </c>
      <c r="J4849" s="10">
        <v>4</v>
      </c>
      <c r="K4849" s="10">
        <v>12</v>
      </c>
      <c r="L4849" s="10">
        <v>1</v>
      </c>
      <c r="M4849" s="10" t="s">
        <v>18</v>
      </c>
      <c r="N4849" s="10">
        <v>757517</v>
      </c>
      <c r="O4849" s="12">
        <v>41257</v>
      </c>
      <c r="P4849" s="4" t="s">
        <v>8072</v>
      </c>
      <c r="Q4849" s="10" t="s">
        <v>29</v>
      </c>
      <c r="R4849" s="10" t="s">
        <v>8087</v>
      </c>
      <c r="S4849" s="10" t="s">
        <v>26</v>
      </c>
    </row>
    <row r="4850" spans="1:19" s="47" customFormat="1" ht="15" hidden="1" customHeight="1" x14ac:dyDescent="0.25">
      <c r="A4850" s="47">
        <v>693051</v>
      </c>
      <c r="B4850" s="47" t="s">
        <v>6595</v>
      </c>
      <c r="F4850" s="47" t="s">
        <v>6703</v>
      </c>
      <c r="G4850" s="47">
        <v>12095</v>
      </c>
      <c r="I4850" s="47">
        <v>19</v>
      </c>
      <c r="J4850" s="47" t="s">
        <v>6704</v>
      </c>
      <c r="M4850" s="47" t="s">
        <v>45</v>
      </c>
      <c r="O4850" s="48">
        <v>41486</v>
      </c>
      <c r="P4850" s="50" t="s">
        <v>8079</v>
      </c>
      <c r="Q4850" s="47" t="s">
        <v>95</v>
      </c>
      <c r="R4850" s="47" t="s">
        <v>8088</v>
      </c>
      <c r="S4850" s="47" t="s">
        <v>20</v>
      </c>
    </row>
    <row r="4851" spans="1:19" s="47" customFormat="1" ht="15" hidden="1" customHeight="1" x14ac:dyDescent="0.25">
      <c r="A4851" s="47">
        <v>693060</v>
      </c>
      <c r="B4851" s="47" t="s">
        <v>3153</v>
      </c>
      <c r="F4851" s="47" t="s">
        <v>6705</v>
      </c>
      <c r="G4851" s="47">
        <v>3884</v>
      </c>
      <c r="I4851" s="47" t="s">
        <v>246</v>
      </c>
      <c r="J4851" s="47">
        <v>9</v>
      </c>
      <c r="K4851" s="47" t="s">
        <v>6706</v>
      </c>
      <c r="M4851" s="47" t="s">
        <v>45</v>
      </c>
      <c r="O4851" s="48">
        <v>41486</v>
      </c>
      <c r="P4851" s="50" t="s">
        <v>8079</v>
      </c>
      <c r="Q4851" s="47" t="s">
        <v>49</v>
      </c>
      <c r="R4851" s="47" t="s">
        <v>8088</v>
      </c>
      <c r="S4851" s="47" t="s">
        <v>20</v>
      </c>
    </row>
    <row r="4852" spans="1:19" s="47" customFormat="1" ht="15" hidden="1" customHeight="1" x14ac:dyDescent="0.25">
      <c r="A4852" s="47">
        <v>693061</v>
      </c>
      <c r="B4852" s="47" t="s">
        <v>5522</v>
      </c>
      <c r="F4852" s="47" t="s">
        <v>6707</v>
      </c>
      <c r="G4852" s="47">
        <v>1478</v>
      </c>
      <c r="I4852" s="47" t="s">
        <v>6708</v>
      </c>
      <c r="J4852" s="47" t="s">
        <v>6709</v>
      </c>
      <c r="M4852" s="47" t="s">
        <v>45</v>
      </c>
      <c r="O4852" s="48">
        <v>41486</v>
      </c>
      <c r="P4852" s="50" t="s">
        <v>8079</v>
      </c>
      <c r="Q4852" s="47" t="s">
        <v>6710</v>
      </c>
      <c r="R4852" s="47" t="s">
        <v>8088</v>
      </c>
      <c r="S4852" s="47" t="s">
        <v>20</v>
      </c>
    </row>
    <row r="4853" spans="1:19" s="47" customFormat="1" ht="15" hidden="1" customHeight="1" x14ac:dyDescent="0.25">
      <c r="A4853" s="47">
        <v>693065</v>
      </c>
      <c r="B4853" s="47" t="s">
        <v>3153</v>
      </c>
      <c r="F4853" s="47" t="s">
        <v>6711</v>
      </c>
      <c r="G4853" s="47">
        <v>4636</v>
      </c>
      <c r="I4853" s="47" t="s">
        <v>246</v>
      </c>
      <c r="J4853" s="47">
        <v>9</v>
      </c>
      <c r="K4853" s="47" t="s">
        <v>6712</v>
      </c>
      <c r="M4853" s="47" t="s">
        <v>45</v>
      </c>
      <c r="O4853" s="48">
        <v>41486</v>
      </c>
      <c r="P4853" s="50" t="s">
        <v>8079</v>
      </c>
      <c r="Q4853" s="47" t="s">
        <v>49</v>
      </c>
      <c r="R4853" s="47" t="s">
        <v>8088</v>
      </c>
      <c r="S4853" s="47" t="s">
        <v>20</v>
      </c>
    </row>
    <row r="4854" spans="1:19" s="10" customFormat="1" ht="15" hidden="1" customHeight="1" x14ac:dyDescent="0.25">
      <c r="A4854" s="10">
        <v>639048</v>
      </c>
      <c r="B4854" s="10" t="s">
        <v>97</v>
      </c>
      <c r="C4854" s="76" t="s">
        <v>8327</v>
      </c>
      <c r="D4854" s="76"/>
      <c r="E4854" s="76"/>
      <c r="F4854" s="10" t="s">
        <v>2297</v>
      </c>
      <c r="G4854" s="11">
        <v>0</v>
      </c>
      <c r="I4854" s="10">
        <v>8</v>
      </c>
      <c r="K4854" s="10">
        <v>10</v>
      </c>
      <c r="L4854" s="10">
        <v>1</v>
      </c>
      <c r="M4854" s="10" t="s">
        <v>45</v>
      </c>
      <c r="O4854" s="12">
        <v>41257</v>
      </c>
      <c r="P4854" s="4" t="s">
        <v>8072</v>
      </c>
      <c r="Q4854" s="10" t="s">
        <v>58</v>
      </c>
      <c r="R4854" s="10" t="s">
        <v>8088</v>
      </c>
      <c r="S4854" s="10" t="s">
        <v>26</v>
      </c>
    </row>
    <row r="4855" spans="1:19" s="47" customFormat="1" ht="15" hidden="1" customHeight="1" x14ac:dyDescent="0.25">
      <c r="A4855" s="47">
        <v>693146</v>
      </c>
      <c r="B4855" s="47" t="s">
        <v>4114</v>
      </c>
      <c r="F4855" s="47" t="s">
        <v>6715</v>
      </c>
      <c r="G4855" s="47">
        <v>2441.65</v>
      </c>
      <c r="I4855" s="47" t="s">
        <v>108</v>
      </c>
      <c r="J4855" s="47">
        <v>8</v>
      </c>
      <c r="K4855" s="47" t="s">
        <v>6436</v>
      </c>
      <c r="M4855" s="47" t="s">
        <v>45</v>
      </c>
      <c r="O4855" s="48">
        <v>41486</v>
      </c>
      <c r="P4855" s="50" t="s">
        <v>8079</v>
      </c>
      <c r="Q4855" s="47" t="s">
        <v>25</v>
      </c>
      <c r="R4855" s="47" t="s">
        <v>8087</v>
      </c>
      <c r="S4855" s="47" t="s">
        <v>20</v>
      </c>
    </row>
    <row r="4856" spans="1:19" s="47" customFormat="1" ht="15" hidden="1" customHeight="1" x14ac:dyDescent="0.25">
      <c r="A4856" s="47">
        <v>693146</v>
      </c>
      <c r="B4856" s="47" t="s">
        <v>4114</v>
      </c>
      <c r="F4856" s="47" t="s">
        <v>6715</v>
      </c>
      <c r="G4856" s="47">
        <v>2441.65</v>
      </c>
      <c r="I4856" s="47" t="s">
        <v>108</v>
      </c>
      <c r="J4856" s="47">
        <v>8</v>
      </c>
      <c r="K4856" s="47" t="s">
        <v>6436</v>
      </c>
      <c r="M4856" s="47" t="s">
        <v>45</v>
      </c>
      <c r="O4856" s="48">
        <v>41486</v>
      </c>
      <c r="P4856" s="50" t="s">
        <v>8079</v>
      </c>
      <c r="Q4856" s="47" t="s">
        <v>25</v>
      </c>
      <c r="R4856" s="47" t="s">
        <v>8087</v>
      </c>
      <c r="S4856" s="47" t="s">
        <v>20</v>
      </c>
    </row>
    <row r="4857" spans="1:19" s="47" customFormat="1" ht="15" hidden="1" customHeight="1" x14ac:dyDescent="0.25">
      <c r="A4857" s="47">
        <v>693169</v>
      </c>
      <c r="B4857" s="47" t="s">
        <v>6717</v>
      </c>
      <c r="F4857" s="47" t="s">
        <v>6718</v>
      </c>
      <c r="G4857" s="47">
        <v>3872</v>
      </c>
      <c r="I4857" s="47" t="s">
        <v>168</v>
      </c>
      <c r="J4857" s="47">
        <v>15</v>
      </c>
      <c r="K4857" s="47" t="s">
        <v>6719</v>
      </c>
      <c r="M4857" s="47" t="s">
        <v>45</v>
      </c>
      <c r="O4857" s="48">
        <v>41486</v>
      </c>
      <c r="P4857" s="50" t="s">
        <v>8079</v>
      </c>
      <c r="Q4857" s="47" t="s">
        <v>25</v>
      </c>
      <c r="R4857" s="47" t="s">
        <v>8088</v>
      </c>
      <c r="S4857" s="47" t="s">
        <v>20</v>
      </c>
    </row>
    <row r="4858" spans="1:19" s="10" customFormat="1" ht="15" hidden="1" customHeight="1" x14ac:dyDescent="0.25">
      <c r="A4858" s="10">
        <v>624604</v>
      </c>
      <c r="B4858" s="10" t="s">
        <v>766</v>
      </c>
      <c r="C4858" s="76" t="s">
        <v>8327</v>
      </c>
      <c r="D4858" s="76"/>
      <c r="E4858" s="76"/>
      <c r="F4858" s="10" t="s">
        <v>767</v>
      </c>
      <c r="G4858" s="11">
        <v>1344</v>
      </c>
      <c r="I4858" s="10">
        <v>8</v>
      </c>
      <c r="K4858" s="10">
        <v>10</v>
      </c>
      <c r="L4858" s="10">
        <v>1.5</v>
      </c>
      <c r="M4858" s="10" t="s">
        <v>45</v>
      </c>
      <c r="O4858" s="12">
        <v>41191</v>
      </c>
      <c r="P4858" s="4" t="s">
        <v>8070</v>
      </c>
      <c r="Q4858" s="10" t="s">
        <v>47</v>
      </c>
      <c r="R4858" s="10" t="s">
        <v>8088</v>
      </c>
      <c r="S4858" s="10" t="s">
        <v>26</v>
      </c>
    </row>
    <row r="4859" spans="1:19" s="47" customFormat="1" ht="15" hidden="1" customHeight="1" x14ac:dyDescent="0.25">
      <c r="A4859" s="10">
        <v>660089</v>
      </c>
      <c r="B4859" s="10" t="s">
        <v>4225</v>
      </c>
      <c r="C4859" s="10"/>
      <c r="D4859" s="10"/>
      <c r="E4859" s="10"/>
      <c r="F4859" s="10" t="s">
        <v>4238</v>
      </c>
      <c r="G4859" s="11">
        <v>755</v>
      </c>
      <c r="I4859" s="10">
        <v>4.5</v>
      </c>
      <c r="K4859" s="10">
        <v>10.5</v>
      </c>
      <c r="L4859" s="10">
        <v>1.5</v>
      </c>
      <c r="M4859" s="10" t="s">
        <v>45</v>
      </c>
      <c r="N4859" s="10"/>
      <c r="O4859" s="12">
        <v>41348</v>
      </c>
      <c r="P4859" s="4" t="s">
        <v>8075</v>
      </c>
      <c r="Q4859" s="10" t="s">
        <v>49</v>
      </c>
      <c r="R4859" s="10" t="s">
        <v>8088</v>
      </c>
      <c r="S4859" s="47" t="s">
        <v>20</v>
      </c>
    </row>
    <row r="4860" spans="1:19" s="47" customFormat="1" ht="15" hidden="1" customHeight="1" x14ac:dyDescent="0.25">
      <c r="A4860" s="47">
        <v>693207</v>
      </c>
      <c r="B4860" s="47" t="s">
        <v>1221</v>
      </c>
      <c r="F4860" s="47" t="s">
        <v>6725</v>
      </c>
      <c r="G4860" s="47">
        <v>1483.75</v>
      </c>
      <c r="I4860" s="47">
        <v>9.25</v>
      </c>
      <c r="J4860" s="47" t="s">
        <v>4954</v>
      </c>
      <c r="M4860" s="47" t="s">
        <v>45</v>
      </c>
      <c r="O4860" s="48">
        <v>41486</v>
      </c>
      <c r="P4860" s="50" t="s">
        <v>8079</v>
      </c>
      <c r="Q4860" s="47" t="s">
        <v>5898</v>
      </c>
      <c r="R4860" s="47" t="s">
        <v>8087</v>
      </c>
      <c r="S4860" s="47" t="s">
        <v>20</v>
      </c>
    </row>
    <row r="4861" spans="1:19" s="47" customFormat="1" ht="15" hidden="1" customHeight="1" x14ac:dyDescent="0.25">
      <c r="A4861" s="47">
        <v>693207</v>
      </c>
      <c r="B4861" s="47" t="s">
        <v>1221</v>
      </c>
      <c r="F4861" s="47" t="s">
        <v>6725</v>
      </c>
      <c r="G4861" s="47">
        <v>1483.75</v>
      </c>
      <c r="I4861" s="47">
        <v>9.25</v>
      </c>
      <c r="J4861" s="47" t="s">
        <v>4954</v>
      </c>
      <c r="M4861" s="47" t="s">
        <v>45</v>
      </c>
      <c r="O4861" s="48">
        <v>41486</v>
      </c>
      <c r="P4861" s="50" t="s">
        <v>8079</v>
      </c>
      <c r="Q4861" s="47" t="s">
        <v>5898</v>
      </c>
      <c r="R4861" s="47" t="s">
        <v>8087</v>
      </c>
      <c r="S4861" s="47" t="s">
        <v>20</v>
      </c>
    </row>
    <row r="4862" spans="1:19" s="47" customFormat="1" ht="15" hidden="1" customHeight="1" x14ac:dyDescent="0.25">
      <c r="A4862" s="47">
        <v>697109</v>
      </c>
      <c r="B4862" s="47" t="s">
        <v>27</v>
      </c>
      <c r="D4862" s="10" t="s">
        <v>8556</v>
      </c>
      <c r="F4862" s="47" t="s">
        <v>6670</v>
      </c>
      <c r="G4862" s="47">
        <v>4373.2</v>
      </c>
      <c r="I4862" s="47">
        <v>4</v>
      </c>
      <c r="J4862" s="47">
        <v>4</v>
      </c>
      <c r="K4862" s="47" t="s">
        <v>6671</v>
      </c>
      <c r="M4862" s="47" t="s">
        <v>18</v>
      </c>
      <c r="N4862" s="47">
        <v>874416</v>
      </c>
      <c r="O4862" s="48">
        <v>41493</v>
      </c>
      <c r="P4862" s="50" t="s">
        <v>8080</v>
      </c>
      <c r="Q4862" s="47" t="s">
        <v>52</v>
      </c>
      <c r="R4862" s="47" t="s">
        <v>8087</v>
      </c>
      <c r="S4862" s="47" t="s">
        <v>20</v>
      </c>
    </row>
    <row r="4863" spans="1:19" s="47" customFormat="1" ht="15" hidden="1" customHeight="1" x14ac:dyDescent="0.25">
      <c r="A4863" s="10">
        <v>678453</v>
      </c>
      <c r="B4863" s="10" t="s">
        <v>2847</v>
      </c>
      <c r="C4863" s="10"/>
      <c r="D4863" s="10" t="s">
        <v>8558</v>
      </c>
      <c r="E4863" s="10"/>
      <c r="F4863" s="10" t="s">
        <v>5147</v>
      </c>
      <c r="G4863" s="11">
        <v>5185</v>
      </c>
      <c r="I4863" s="10" t="s">
        <v>5148</v>
      </c>
      <c r="J4863" s="10">
        <v>15</v>
      </c>
      <c r="K4863" s="10" t="s">
        <v>5149</v>
      </c>
      <c r="M4863" s="10" t="s">
        <v>18</v>
      </c>
      <c r="N4863" s="10">
        <v>829994</v>
      </c>
      <c r="O4863" s="12">
        <v>41409</v>
      </c>
      <c r="P4863" s="4" t="s">
        <v>8077</v>
      </c>
      <c r="Q4863" s="10" t="s">
        <v>37</v>
      </c>
      <c r="R4863" s="47" t="s">
        <v>8087</v>
      </c>
      <c r="S4863" s="47" t="s">
        <v>20</v>
      </c>
    </row>
    <row r="4864" spans="1:19" s="10" customFormat="1" ht="15" hidden="1" customHeight="1" x14ac:dyDescent="0.25">
      <c r="A4864" s="10">
        <v>629362</v>
      </c>
      <c r="B4864" s="10" t="s">
        <v>97</v>
      </c>
      <c r="C4864" s="76" t="s">
        <v>8327</v>
      </c>
      <c r="D4864" s="76"/>
      <c r="E4864" s="76"/>
      <c r="F4864" s="10" t="s">
        <v>931</v>
      </c>
      <c r="G4864" s="11">
        <v>827.55</v>
      </c>
      <c r="I4864" s="10">
        <v>9</v>
      </c>
      <c r="J4864" s="10">
        <v>0</v>
      </c>
      <c r="K4864" s="10">
        <v>15</v>
      </c>
      <c r="L4864" s="10">
        <v>1</v>
      </c>
      <c r="M4864" s="10" t="s">
        <v>18</v>
      </c>
      <c r="N4864" s="10">
        <v>729502</v>
      </c>
      <c r="O4864" s="12">
        <v>41197</v>
      </c>
      <c r="P4864" s="4" t="s">
        <v>8070</v>
      </c>
      <c r="Q4864" s="10" t="s">
        <v>39</v>
      </c>
      <c r="R4864" s="10" t="s">
        <v>8088</v>
      </c>
      <c r="S4864" s="10" t="s">
        <v>26</v>
      </c>
    </row>
    <row r="4865" spans="1:19" s="10" customFormat="1" ht="15" hidden="1" customHeight="1" x14ac:dyDescent="0.25">
      <c r="A4865" s="10">
        <v>632541</v>
      </c>
      <c r="B4865" s="10" t="s">
        <v>97</v>
      </c>
      <c r="C4865" s="76" t="s">
        <v>8327</v>
      </c>
      <c r="D4865" s="76"/>
      <c r="E4865" s="76"/>
      <c r="F4865" s="10" t="s">
        <v>931</v>
      </c>
      <c r="G4865" s="11">
        <v>904.5</v>
      </c>
      <c r="I4865" s="10">
        <v>9</v>
      </c>
      <c r="J4865" s="10">
        <v>0</v>
      </c>
      <c r="K4865" s="10">
        <v>15</v>
      </c>
      <c r="L4865" s="10">
        <v>1</v>
      </c>
      <c r="M4865" s="10" t="s">
        <v>18</v>
      </c>
      <c r="N4865" s="10">
        <v>735887</v>
      </c>
      <c r="O4865" s="12">
        <v>41211</v>
      </c>
      <c r="P4865" s="4" t="s">
        <v>8070</v>
      </c>
      <c r="Q4865" s="10" t="s">
        <v>58</v>
      </c>
      <c r="R4865" s="10" t="s">
        <v>8087</v>
      </c>
      <c r="S4865" s="10" t="s">
        <v>26</v>
      </c>
    </row>
    <row r="4866" spans="1:19" s="10" customFormat="1" ht="15" hidden="1" customHeight="1" x14ac:dyDescent="0.25">
      <c r="A4866" s="10">
        <v>632634</v>
      </c>
      <c r="B4866" s="10" t="s">
        <v>97</v>
      </c>
      <c r="C4866" s="76" t="s">
        <v>8327</v>
      </c>
      <c r="D4866" s="76"/>
      <c r="E4866" s="76"/>
      <c r="F4866" s="10" t="s">
        <v>931</v>
      </c>
      <c r="G4866" s="11">
        <v>904.5</v>
      </c>
      <c r="I4866" s="10">
        <v>9</v>
      </c>
      <c r="J4866" s="10">
        <v>0</v>
      </c>
      <c r="K4866" s="10">
        <v>15</v>
      </c>
      <c r="L4866" s="10">
        <v>1</v>
      </c>
      <c r="M4866" s="10" t="s">
        <v>18</v>
      </c>
      <c r="N4866" s="10">
        <v>735890</v>
      </c>
      <c r="O4866" s="12">
        <v>41211</v>
      </c>
      <c r="P4866" s="4" t="s">
        <v>8070</v>
      </c>
      <c r="Q4866" s="10" t="s">
        <v>23</v>
      </c>
      <c r="R4866" s="10" t="s">
        <v>8087</v>
      </c>
      <c r="S4866" s="10" t="s">
        <v>26</v>
      </c>
    </row>
    <row r="4867" spans="1:19" s="10" customFormat="1" ht="15" hidden="1" customHeight="1" x14ac:dyDescent="0.25">
      <c r="A4867" s="10">
        <v>629451</v>
      </c>
      <c r="B4867" s="10" t="s">
        <v>97</v>
      </c>
      <c r="C4867" s="76" t="s">
        <v>8327</v>
      </c>
      <c r="D4867" s="76"/>
      <c r="E4867" s="76"/>
      <c r="F4867" s="10" t="s">
        <v>931</v>
      </c>
      <c r="G4867" s="11">
        <v>0</v>
      </c>
      <c r="I4867" s="10">
        <v>9</v>
      </c>
      <c r="J4867" s="10">
        <v>0</v>
      </c>
      <c r="K4867" s="10">
        <v>15</v>
      </c>
      <c r="L4867" s="10">
        <v>1</v>
      </c>
      <c r="M4867" s="10" t="s">
        <v>45</v>
      </c>
      <c r="O4867" s="12">
        <v>41212</v>
      </c>
      <c r="P4867" s="4" t="s">
        <v>8070</v>
      </c>
      <c r="Q4867" s="10" t="s">
        <v>75</v>
      </c>
      <c r="R4867" s="10" t="s">
        <v>8087</v>
      </c>
      <c r="S4867" s="10" t="s">
        <v>26</v>
      </c>
    </row>
    <row r="4868" spans="1:19" s="47" customFormat="1" ht="15" hidden="1" customHeight="1" x14ac:dyDescent="0.25">
      <c r="A4868" s="10">
        <v>671256</v>
      </c>
      <c r="B4868" s="10" t="s">
        <v>206</v>
      </c>
      <c r="C4868" s="10"/>
      <c r="D4868" s="10"/>
      <c r="E4868" s="10"/>
      <c r="F4868" s="10" t="s">
        <v>5234</v>
      </c>
      <c r="G4868" s="11">
        <v>748.75</v>
      </c>
      <c r="I4868" s="10">
        <v>5</v>
      </c>
      <c r="K4868" s="10">
        <v>8</v>
      </c>
      <c r="L4868" s="10">
        <v>1.5</v>
      </c>
      <c r="M4868" s="10" t="s">
        <v>45</v>
      </c>
      <c r="N4868" s="10"/>
      <c r="O4868" s="12">
        <v>41395</v>
      </c>
      <c r="P4868" s="4" t="s">
        <v>8077</v>
      </c>
      <c r="Q4868" s="10" t="s">
        <v>29</v>
      </c>
      <c r="R4868" s="10" t="s">
        <v>8088</v>
      </c>
      <c r="S4868" s="47" t="s">
        <v>20</v>
      </c>
    </row>
    <row r="4869" spans="1:19" s="47" customFormat="1" ht="15" hidden="1" customHeight="1" x14ac:dyDescent="0.25">
      <c r="A4869" s="47">
        <v>693351</v>
      </c>
      <c r="B4869" s="47" t="s">
        <v>1544</v>
      </c>
      <c r="F4869" s="47" t="s">
        <v>6732</v>
      </c>
      <c r="G4869" s="47">
        <v>2361.6</v>
      </c>
      <c r="I4869" s="47">
        <v>21</v>
      </c>
      <c r="J4869" s="47" t="s">
        <v>6733</v>
      </c>
      <c r="M4869" s="47" t="s">
        <v>45</v>
      </c>
      <c r="O4869" s="48">
        <v>41487</v>
      </c>
      <c r="P4869" s="50" t="s">
        <v>8080</v>
      </c>
      <c r="Q4869" s="47" t="s">
        <v>39</v>
      </c>
      <c r="R4869" s="10" t="s">
        <v>8088</v>
      </c>
      <c r="S4869" s="47" t="s">
        <v>20</v>
      </c>
    </row>
    <row r="4870" spans="1:19" s="47" customFormat="1" ht="15" hidden="1" customHeight="1" x14ac:dyDescent="0.25">
      <c r="A4870" s="47">
        <v>693383</v>
      </c>
      <c r="B4870" s="47" t="s">
        <v>6734</v>
      </c>
      <c r="F4870" s="47" t="s">
        <v>6735</v>
      </c>
      <c r="G4870" s="47">
        <v>2493.4</v>
      </c>
      <c r="I4870" s="47" t="s">
        <v>6736</v>
      </c>
      <c r="M4870" s="47" t="s">
        <v>45</v>
      </c>
      <c r="O4870" s="48">
        <v>41487</v>
      </c>
      <c r="P4870" s="50" t="s">
        <v>8080</v>
      </c>
      <c r="Q4870" s="47" t="s">
        <v>49</v>
      </c>
      <c r="R4870" s="10" t="s">
        <v>8088</v>
      </c>
      <c r="S4870" s="47" t="s">
        <v>20</v>
      </c>
    </row>
    <row r="4871" spans="1:19" s="47" customFormat="1" ht="15" hidden="1" customHeight="1" x14ac:dyDescent="0.25">
      <c r="A4871" s="47">
        <v>693389</v>
      </c>
      <c r="B4871" s="47" t="s">
        <v>429</v>
      </c>
      <c r="F4871" s="47" t="s">
        <v>6737</v>
      </c>
      <c r="G4871" s="47">
        <v>3151.2</v>
      </c>
      <c r="I4871" s="47" t="s">
        <v>6738</v>
      </c>
      <c r="M4871" s="47" t="s">
        <v>45</v>
      </c>
      <c r="O4871" s="48">
        <v>41487</v>
      </c>
      <c r="P4871" s="50" t="s">
        <v>8080</v>
      </c>
      <c r="Q4871" s="47" t="s">
        <v>2490</v>
      </c>
      <c r="R4871" s="10" t="s">
        <v>8088</v>
      </c>
      <c r="S4871" s="47" t="s">
        <v>20</v>
      </c>
    </row>
    <row r="4872" spans="1:19" s="47" customFormat="1" ht="15" hidden="1" customHeight="1" x14ac:dyDescent="0.25">
      <c r="A4872" s="47">
        <v>693394</v>
      </c>
      <c r="B4872" s="47" t="s">
        <v>64</v>
      </c>
      <c r="F4872" s="47" t="s">
        <v>6739</v>
      </c>
      <c r="G4872" s="47">
        <v>1189.5</v>
      </c>
      <c r="I4872" s="47">
        <v>10.5</v>
      </c>
      <c r="J4872" s="47" t="s">
        <v>6740</v>
      </c>
      <c r="M4872" s="47" t="s">
        <v>45</v>
      </c>
      <c r="O4872" s="48">
        <v>41487</v>
      </c>
      <c r="P4872" s="50" t="s">
        <v>8080</v>
      </c>
      <c r="Q4872" s="47" t="s">
        <v>3113</v>
      </c>
      <c r="R4872" s="10" t="s">
        <v>8088</v>
      </c>
      <c r="S4872" s="47" t="s">
        <v>20</v>
      </c>
    </row>
    <row r="4873" spans="1:19" s="10" customFormat="1" ht="15" hidden="1" customHeight="1" x14ac:dyDescent="0.25">
      <c r="A4873" s="10">
        <v>629456</v>
      </c>
      <c r="B4873" s="10" t="s">
        <v>97</v>
      </c>
      <c r="C4873" s="76" t="s">
        <v>8327</v>
      </c>
      <c r="D4873" s="76"/>
      <c r="E4873" s="76"/>
      <c r="F4873" s="10" t="s">
        <v>931</v>
      </c>
      <c r="G4873" s="11">
        <v>0</v>
      </c>
      <c r="I4873" s="10">
        <v>9</v>
      </c>
      <c r="J4873" s="10">
        <v>0</v>
      </c>
      <c r="K4873" s="10">
        <v>15</v>
      </c>
      <c r="L4873" s="10">
        <v>1</v>
      </c>
      <c r="M4873" s="10" t="s">
        <v>45</v>
      </c>
      <c r="O4873" s="12">
        <v>41212</v>
      </c>
      <c r="P4873" s="4" t="s">
        <v>8070</v>
      </c>
      <c r="Q4873" s="10" t="s">
        <v>75</v>
      </c>
      <c r="R4873" s="10" t="s">
        <v>8087</v>
      </c>
      <c r="S4873" s="10" t="s">
        <v>26</v>
      </c>
    </row>
    <row r="4874" spans="1:19" s="10" customFormat="1" ht="15" hidden="1" customHeight="1" x14ac:dyDescent="0.25">
      <c r="A4874" s="10">
        <v>696069</v>
      </c>
      <c r="B4874" s="10" t="s">
        <v>5108</v>
      </c>
      <c r="C4874" s="76" t="s">
        <v>8327</v>
      </c>
      <c r="D4874" s="76"/>
      <c r="E4874" s="76"/>
      <c r="F4874" s="10" t="s">
        <v>7042</v>
      </c>
      <c r="G4874" s="10">
        <v>8640</v>
      </c>
      <c r="I4874" s="10">
        <v>9.5</v>
      </c>
      <c r="J4874" s="10">
        <v>0</v>
      </c>
      <c r="K4874" s="10">
        <v>23</v>
      </c>
      <c r="L4874" s="10">
        <v>1.75</v>
      </c>
      <c r="M4874" s="10" t="s">
        <v>45</v>
      </c>
      <c r="O4874" s="12">
        <v>41499</v>
      </c>
      <c r="P4874" s="4" t="s">
        <v>8080</v>
      </c>
      <c r="Q4874" s="10" t="s">
        <v>19</v>
      </c>
      <c r="R4874" s="10" t="s">
        <v>8088</v>
      </c>
      <c r="S4874" s="10" t="s">
        <v>26</v>
      </c>
    </row>
    <row r="4875" spans="1:19" s="47" customFormat="1" ht="15" hidden="1" customHeight="1" x14ac:dyDescent="0.25">
      <c r="A4875" s="47">
        <v>693454</v>
      </c>
      <c r="B4875" s="47" t="s">
        <v>2512</v>
      </c>
      <c r="F4875" s="47" t="s">
        <v>6744</v>
      </c>
      <c r="G4875" s="47">
        <v>12390</v>
      </c>
      <c r="I4875" s="47" t="s">
        <v>6745</v>
      </c>
      <c r="J4875" s="47" t="s">
        <v>6746</v>
      </c>
      <c r="M4875" s="47" t="s">
        <v>45</v>
      </c>
      <c r="O4875" s="48">
        <v>41487</v>
      </c>
      <c r="P4875" s="50" t="s">
        <v>8080</v>
      </c>
      <c r="Q4875" s="47" t="s">
        <v>19</v>
      </c>
      <c r="R4875" s="10" t="s">
        <v>8088</v>
      </c>
      <c r="S4875" s="47" t="s">
        <v>20</v>
      </c>
    </row>
    <row r="4876" spans="1:19" s="10" customFormat="1" ht="15" hidden="1" customHeight="1" x14ac:dyDescent="0.25">
      <c r="A4876" s="10">
        <v>648521</v>
      </c>
      <c r="B4876" s="10" t="s">
        <v>138</v>
      </c>
      <c r="C4876" s="76" t="s">
        <v>8328</v>
      </c>
      <c r="D4876" s="76"/>
      <c r="E4876" s="76"/>
      <c r="F4876" s="10" t="s">
        <v>3224</v>
      </c>
      <c r="G4876" s="11">
        <v>2301.12</v>
      </c>
      <c r="I4876" s="10">
        <v>10</v>
      </c>
      <c r="K4876" s="10">
        <v>14</v>
      </c>
      <c r="L4876" s="10">
        <v>1.5</v>
      </c>
      <c r="M4876" s="10" t="s">
        <v>45</v>
      </c>
      <c r="O4876" s="12">
        <v>41305</v>
      </c>
      <c r="P4876" s="4" t="s">
        <v>8073</v>
      </c>
      <c r="Q4876" s="10" t="s">
        <v>140</v>
      </c>
      <c r="R4876" s="10" t="s">
        <v>8088</v>
      </c>
      <c r="S4876" s="10" t="s">
        <v>26</v>
      </c>
    </row>
    <row r="4877" spans="1:19" s="47" customFormat="1" ht="15" hidden="1" customHeight="1" x14ac:dyDescent="0.25">
      <c r="A4877" s="47">
        <v>693538</v>
      </c>
      <c r="B4877" s="47" t="s">
        <v>1221</v>
      </c>
      <c r="F4877" s="47" t="s">
        <v>6725</v>
      </c>
      <c r="G4877" s="47">
        <v>2324.25</v>
      </c>
      <c r="I4877" s="47">
        <v>9.25</v>
      </c>
      <c r="J4877" s="47" t="s">
        <v>4954</v>
      </c>
      <c r="M4877" s="47" t="s">
        <v>45</v>
      </c>
      <c r="O4877" s="48">
        <v>41487</v>
      </c>
      <c r="P4877" s="50" t="s">
        <v>8080</v>
      </c>
      <c r="Q4877" s="47" t="s">
        <v>5898</v>
      </c>
      <c r="R4877" s="47" t="s">
        <v>8087</v>
      </c>
      <c r="S4877" s="47" t="s">
        <v>20</v>
      </c>
    </row>
    <row r="4878" spans="1:19" s="10" customFormat="1" ht="15" hidden="1" customHeight="1" x14ac:dyDescent="0.25">
      <c r="A4878" s="10">
        <v>636769</v>
      </c>
      <c r="B4878" s="10" t="s">
        <v>182</v>
      </c>
      <c r="C4878" s="76" t="s">
        <v>8328</v>
      </c>
      <c r="D4878" s="76"/>
      <c r="E4878" s="76"/>
      <c r="F4878" s="10" t="s">
        <v>419</v>
      </c>
      <c r="G4878" s="11">
        <v>2021</v>
      </c>
      <c r="I4878" s="10">
        <v>10.5</v>
      </c>
      <c r="K4878" s="10">
        <v>25</v>
      </c>
      <c r="L4878" s="10">
        <v>1.5</v>
      </c>
      <c r="M4878" s="10" t="s">
        <v>45</v>
      </c>
      <c r="O4878" s="12">
        <v>41246</v>
      </c>
      <c r="P4878" s="4" t="s">
        <v>8072</v>
      </c>
      <c r="Q4878" s="10" t="s">
        <v>203</v>
      </c>
      <c r="R4878" s="10" t="s">
        <v>8087</v>
      </c>
      <c r="S4878" s="10" t="s">
        <v>26</v>
      </c>
    </row>
    <row r="4879" spans="1:19" s="47" customFormat="1" ht="15" hidden="1" customHeight="1" x14ac:dyDescent="0.25">
      <c r="A4879" s="47">
        <v>693567</v>
      </c>
      <c r="B4879" s="47" t="s">
        <v>1179</v>
      </c>
      <c r="F4879" s="47" t="s">
        <v>6751</v>
      </c>
      <c r="G4879" s="47">
        <v>1990</v>
      </c>
      <c r="I4879" s="47">
        <v>8</v>
      </c>
      <c r="J4879" s="47" t="s">
        <v>6752</v>
      </c>
      <c r="M4879" s="47" t="s">
        <v>45</v>
      </c>
      <c r="O4879" s="48">
        <v>41487</v>
      </c>
      <c r="P4879" s="50" t="s">
        <v>8080</v>
      </c>
      <c r="Q4879" s="47" t="s">
        <v>5898</v>
      </c>
      <c r="R4879" s="10" t="s">
        <v>8088</v>
      </c>
      <c r="S4879" s="47" t="s">
        <v>20</v>
      </c>
    </row>
    <row r="4880" spans="1:19" s="47" customFormat="1" ht="15" hidden="1" customHeight="1" x14ac:dyDescent="0.25">
      <c r="A4880" s="10">
        <v>648235</v>
      </c>
      <c r="B4880" s="10" t="s">
        <v>399</v>
      </c>
      <c r="C4880" s="10"/>
      <c r="D4880" s="10"/>
      <c r="E4880" s="10"/>
      <c r="F4880" s="10" t="s">
        <v>3207</v>
      </c>
      <c r="G4880" s="11">
        <v>747.75</v>
      </c>
      <c r="I4880" s="10">
        <v>5</v>
      </c>
      <c r="K4880" s="10">
        <v>7.125</v>
      </c>
      <c r="L4880" s="10">
        <v>3</v>
      </c>
      <c r="M4880" s="10" t="s">
        <v>45</v>
      </c>
      <c r="N4880" s="10"/>
      <c r="O4880" s="12">
        <v>41304</v>
      </c>
      <c r="P4880" s="4" t="s">
        <v>8073</v>
      </c>
      <c r="Q4880" s="10" t="s">
        <v>74</v>
      </c>
      <c r="R4880" s="10" t="s">
        <v>8088</v>
      </c>
      <c r="S4880" s="47" t="s">
        <v>20</v>
      </c>
    </row>
    <row r="4881" spans="1:19" s="10" customFormat="1" ht="15" hidden="1" customHeight="1" x14ac:dyDescent="0.25">
      <c r="A4881" s="10">
        <v>640619</v>
      </c>
      <c r="B4881" s="10" t="s">
        <v>182</v>
      </c>
      <c r="C4881" s="76" t="s">
        <v>8328</v>
      </c>
      <c r="D4881" s="76"/>
      <c r="E4881" s="76"/>
      <c r="F4881" s="10" t="s">
        <v>419</v>
      </c>
      <c r="G4881" s="11">
        <v>2002</v>
      </c>
      <c r="I4881" s="10">
        <v>10.5</v>
      </c>
      <c r="K4881" s="10">
        <v>25</v>
      </c>
      <c r="L4881" s="10">
        <v>1.5</v>
      </c>
      <c r="M4881" s="10" t="s">
        <v>45</v>
      </c>
      <c r="O4881" s="12">
        <v>41264</v>
      </c>
      <c r="P4881" s="4" t="s">
        <v>8072</v>
      </c>
      <c r="Q4881" s="10" t="s">
        <v>203</v>
      </c>
      <c r="R4881" s="10" t="s">
        <v>8087</v>
      </c>
      <c r="S4881" s="10" t="s">
        <v>26</v>
      </c>
    </row>
    <row r="4882" spans="1:19" s="10" customFormat="1" ht="15" hidden="1" customHeight="1" x14ac:dyDescent="0.25">
      <c r="A4882" s="10">
        <v>663036</v>
      </c>
      <c r="B4882" s="10" t="s">
        <v>4273</v>
      </c>
      <c r="C4882" s="76" t="s">
        <v>8328</v>
      </c>
      <c r="D4882" s="76"/>
      <c r="E4882" s="76"/>
      <c r="F4882" s="10" t="s">
        <v>4274</v>
      </c>
      <c r="G4882" s="11">
        <v>929</v>
      </c>
      <c r="I4882" s="10">
        <v>11</v>
      </c>
      <c r="K4882" s="10">
        <v>25</v>
      </c>
      <c r="L4882" s="10">
        <v>1</v>
      </c>
      <c r="M4882" s="10" t="s">
        <v>18</v>
      </c>
      <c r="N4882" s="10">
        <v>799411</v>
      </c>
      <c r="O4882" s="12">
        <v>41351</v>
      </c>
      <c r="P4882" s="4" t="s">
        <v>8075</v>
      </c>
      <c r="Q4882" s="10" t="s">
        <v>2852</v>
      </c>
      <c r="R4882" s="10" t="s">
        <v>8088</v>
      </c>
      <c r="S4882" s="10" t="s">
        <v>26</v>
      </c>
    </row>
    <row r="4883" spans="1:19" s="10" customFormat="1" ht="15" hidden="1" customHeight="1" x14ac:dyDescent="0.25">
      <c r="A4883" s="10">
        <v>631048</v>
      </c>
      <c r="B4883" s="10" t="s">
        <v>199</v>
      </c>
      <c r="C4883" s="76" t="s">
        <v>8328</v>
      </c>
      <c r="D4883" s="76"/>
      <c r="E4883" s="76"/>
      <c r="F4883" s="10" t="s">
        <v>1469</v>
      </c>
      <c r="G4883" s="11">
        <v>912.5</v>
      </c>
      <c r="I4883" s="10">
        <v>11</v>
      </c>
      <c r="K4883" s="10">
        <v>12.5</v>
      </c>
      <c r="L4883" s="10">
        <v>2</v>
      </c>
      <c r="M4883" s="10" t="s">
        <v>45</v>
      </c>
      <c r="O4883" s="12">
        <v>41219</v>
      </c>
      <c r="P4883" s="4" t="s">
        <v>8071</v>
      </c>
      <c r="Q4883" s="10" t="s">
        <v>29</v>
      </c>
      <c r="R4883" s="10" t="s">
        <v>8088</v>
      </c>
      <c r="S4883" s="10" t="s">
        <v>26</v>
      </c>
    </row>
    <row r="4884" spans="1:19" s="10" customFormat="1" ht="15" hidden="1" customHeight="1" x14ac:dyDescent="0.25">
      <c r="A4884" s="10">
        <v>634765</v>
      </c>
      <c r="B4884" s="10" t="s">
        <v>1538</v>
      </c>
      <c r="C4884" s="76" t="s">
        <v>8328</v>
      </c>
      <c r="D4884" s="76"/>
      <c r="E4884" s="76"/>
      <c r="F4884" s="10" t="s">
        <v>1835</v>
      </c>
      <c r="G4884" s="11">
        <v>7312</v>
      </c>
      <c r="I4884" s="10">
        <v>12</v>
      </c>
      <c r="J4884" s="10">
        <v>0</v>
      </c>
      <c r="K4884" s="10">
        <v>12</v>
      </c>
      <c r="L4884" s="10">
        <v>2</v>
      </c>
      <c r="M4884" s="10" t="s">
        <v>45</v>
      </c>
      <c r="O4884" s="12">
        <v>41239</v>
      </c>
      <c r="P4884" s="4" t="s">
        <v>8071</v>
      </c>
      <c r="Q4884" s="10" t="s">
        <v>71</v>
      </c>
      <c r="R4884" s="10" t="s">
        <v>8088</v>
      </c>
      <c r="S4884" s="10" t="s">
        <v>26</v>
      </c>
    </row>
    <row r="4885" spans="1:19" s="47" customFormat="1" ht="15" hidden="1" customHeight="1" x14ac:dyDescent="0.25">
      <c r="A4885" s="47">
        <v>693641</v>
      </c>
      <c r="B4885" s="47" t="s">
        <v>1894</v>
      </c>
      <c r="F4885" s="47" t="s">
        <v>6756</v>
      </c>
      <c r="G4885" s="47">
        <v>0</v>
      </c>
      <c r="I4885" s="47">
        <v>3</v>
      </c>
      <c r="J4885" s="47" t="s">
        <v>6757</v>
      </c>
      <c r="M4885" s="47" t="s">
        <v>45</v>
      </c>
      <c r="O4885" s="48">
        <v>41488</v>
      </c>
      <c r="P4885" s="50" t="s">
        <v>8080</v>
      </c>
      <c r="Q4885" s="47" t="s">
        <v>269</v>
      </c>
      <c r="R4885" s="10" t="s">
        <v>8088</v>
      </c>
      <c r="S4885" s="47" t="s">
        <v>20</v>
      </c>
    </row>
    <row r="4886" spans="1:19" s="47" customFormat="1" ht="15" hidden="1" customHeight="1" x14ac:dyDescent="0.25">
      <c r="A4886" s="47">
        <v>693653</v>
      </c>
      <c r="B4886" s="47" t="s">
        <v>6758</v>
      </c>
      <c r="F4886" s="47" t="s">
        <v>6759</v>
      </c>
      <c r="G4886" s="47">
        <v>2172.5</v>
      </c>
      <c r="I4886" s="47" t="s">
        <v>118</v>
      </c>
      <c r="J4886" s="47">
        <v>10</v>
      </c>
      <c r="K4886" s="47" t="s">
        <v>469</v>
      </c>
      <c r="M4886" s="47" t="s">
        <v>45</v>
      </c>
      <c r="O4886" s="48">
        <v>41488</v>
      </c>
      <c r="P4886" s="50" t="s">
        <v>8080</v>
      </c>
      <c r="Q4886" s="47" t="s">
        <v>25</v>
      </c>
      <c r="R4886" s="10" t="s">
        <v>8088</v>
      </c>
      <c r="S4886" s="47" t="s">
        <v>20</v>
      </c>
    </row>
    <row r="4887" spans="1:19" s="47" customFormat="1" ht="15" hidden="1" customHeight="1" x14ac:dyDescent="0.25">
      <c r="A4887" s="47">
        <v>693673</v>
      </c>
      <c r="B4887" s="47" t="s">
        <v>64</v>
      </c>
      <c r="F4887" s="47" t="s">
        <v>6760</v>
      </c>
      <c r="G4887" s="47">
        <v>1275.5</v>
      </c>
      <c r="I4887" s="47">
        <v>13</v>
      </c>
      <c r="J4887" s="47" t="s">
        <v>6761</v>
      </c>
      <c r="M4887" s="47" t="s">
        <v>45</v>
      </c>
      <c r="O4887" s="48">
        <v>41488</v>
      </c>
      <c r="P4887" s="50" t="s">
        <v>8080</v>
      </c>
      <c r="Q4887" s="47" t="s">
        <v>75</v>
      </c>
      <c r="R4887" s="10" t="s">
        <v>8088</v>
      </c>
      <c r="S4887" s="47" t="s">
        <v>20</v>
      </c>
    </row>
    <row r="4888" spans="1:19" s="47" customFormat="1" ht="15" hidden="1" customHeight="1" x14ac:dyDescent="0.25">
      <c r="A4888" s="47">
        <v>693676</v>
      </c>
      <c r="B4888" s="47" t="s">
        <v>6762</v>
      </c>
      <c r="F4888" s="47" t="s">
        <v>6763</v>
      </c>
      <c r="G4888" s="47">
        <v>6637.5</v>
      </c>
      <c r="I4888" s="47" t="s">
        <v>380</v>
      </c>
      <c r="J4888" s="47" t="s">
        <v>6764</v>
      </c>
      <c r="M4888" s="47" t="s">
        <v>45</v>
      </c>
      <c r="O4888" s="48">
        <v>41488</v>
      </c>
      <c r="P4888" s="50" t="s">
        <v>8080</v>
      </c>
      <c r="Q4888" s="47" t="s">
        <v>52</v>
      </c>
      <c r="R4888" s="10" t="s">
        <v>8088</v>
      </c>
      <c r="S4888" s="47" t="s">
        <v>20</v>
      </c>
    </row>
    <row r="4889" spans="1:19" s="47" customFormat="1" ht="15" hidden="1" customHeight="1" x14ac:dyDescent="0.25">
      <c r="A4889" s="47">
        <v>693678</v>
      </c>
      <c r="B4889" s="47" t="s">
        <v>6758</v>
      </c>
      <c r="F4889" s="47" t="s">
        <v>6765</v>
      </c>
      <c r="G4889" s="47">
        <v>4097.5</v>
      </c>
      <c r="I4889" s="47" t="s">
        <v>2343</v>
      </c>
      <c r="J4889" s="47">
        <v>12</v>
      </c>
      <c r="K4889" s="47" t="s">
        <v>469</v>
      </c>
      <c r="M4889" s="47" t="s">
        <v>45</v>
      </c>
      <c r="O4889" s="48">
        <v>41488</v>
      </c>
      <c r="P4889" s="50" t="s">
        <v>8080</v>
      </c>
      <c r="Q4889" s="47" t="s">
        <v>25</v>
      </c>
      <c r="R4889" s="10" t="s">
        <v>8088</v>
      </c>
      <c r="S4889" s="47" t="s">
        <v>20</v>
      </c>
    </row>
    <row r="4890" spans="1:19" s="47" customFormat="1" ht="15" hidden="1" customHeight="1" x14ac:dyDescent="0.25">
      <c r="A4890" s="47">
        <v>693689</v>
      </c>
      <c r="B4890" s="47" t="s">
        <v>6758</v>
      </c>
      <c r="F4890" s="47" t="s">
        <v>6766</v>
      </c>
      <c r="G4890" s="47">
        <v>2565</v>
      </c>
      <c r="I4890" s="47" t="s">
        <v>119</v>
      </c>
      <c r="J4890" s="47">
        <v>6</v>
      </c>
      <c r="K4890" s="47" t="s">
        <v>6767</v>
      </c>
      <c r="M4890" s="47" t="s">
        <v>45</v>
      </c>
      <c r="O4890" s="48">
        <v>41488</v>
      </c>
      <c r="P4890" s="50" t="s">
        <v>8080</v>
      </c>
      <c r="Q4890" s="47" t="s">
        <v>25</v>
      </c>
      <c r="R4890" s="10" t="s">
        <v>8088</v>
      </c>
      <c r="S4890" s="47" t="s">
        <v>20</v>
      </c>
    </row>
    <row r="4891" spans="1:19" s="47" customFormat="1" ht="15" hidden="1" customHeight="1" x14ac:dyDescent="0.25">
      <c r="A4891" s="47">
        <v>693692</v>
      </c>
      <c r="B4891" s="47" t="s">
        <v>6758</v>
      </c>
      <c r="F4891" s="47" t="s">
        <v>6768</v>
      </c>
      <c r="G4891" s="47">
        <v>3967.5</v>
      </c>
      <c r="I4891" s="47" t="s">
        <v>343</v>
      </c>
      <c r="J4891" s="47">
        <v>12</v>
      </c>
      <c r="K4891" s="47" t="s">
        <v>469</v>
      </c>
      <c r="M4891" s="47" t="s">
        <v>45</v>
      </c>
      <c r="O4891" s="48">
        <v>41488</v>
      </c>
      <c r="P4891" s="50" t="s">
        <v>8080</v>
      </c>
      <c r="Q4891" s="47" t="s">
        <v>25</v>
      </c>
      <c r="R4891" s="10" t="s">
        <v>8088</v>
      </c>
      <c r="S4891" s="47" t="s">
        <v>20</v>
      </c>
    </row>
    <row r="4892" spans="1:19" s="47" customFormat="1" ht="15" hidden="1" customHeight="1" x14ac:dyDescent="0.25">
      <c r="A4892" s="10">
        <v>656975</v>
      </c>
      <c r="B4892" s="10" t="s">
        <v>206</v>
      </c>
      <c r="C4892" s="10"/>
      <c r="D4892" s="10"/>
      <c r="E4892" s="10"/>
      <c r="F4892" s="10" t="s">
        <v>4070</v>
      </c>
      <c r="G4892" s="11">
        <v>742</v>
      </c>
      <c r="I4892" s="10">
        <v>6</v>
      </c>
      <c r="K4892" s="10">
        <v>20</v>
      </c>
      <c r="L4892" s="10">
        <v>4.5</v>
      </c>
      <c r="M4892" s="10" t="s">
        <v>45</v>
      </c>
      <c r="N4892" s="10"/>
      <c r="O4892" s="12">
        <v>41338</v>
      </c>
      <c r="P4892" s="4" t="s">
        <v>8075</v>
      </c>
      <c r="Q4892" s="10" t="s">
        <v>103</v>
      </c>
      <c r="R4892" s="10" t="s">
        <v>8088</v>
      </c>
      <c r="S4892" s="47" t="s">
        <v>20</v>
      </c>
    </row>
    <row r="4893" spans="1:19" s="47" customFormat="1" ht="15" hidden="1" customHeight="1" x14ac:dyDescent="0.25">
      <c r="A4893" s="47">
        <v>693793</v>
      </c>
      <c r="B4893" s="47" t="s">
        <v>2437</v>
      </c>
      <c r="F4893" s="47" t="s">
        <v>6772</v>
      </c>
      <c r="G4893" s="47">
        <v>4177.5</v>
      </c>
      <c r="I4893" s="47">
        <v>3.25</v>
      </c>
      <c r="J4893" s="47" t="s">
        <v>6773</v>
      </c>
      <c r="M4893" s="47" t="s">
        <v>45</v>
      </c>
      <c r="O4893" s="48">
        <v>41488</v>
      </c>
      <c r="P4893" s="50" t="s">
        <v>8080</v>
      </c>
      <c r="Q4893" s="47" t="s">
        <v>987</v>
      </c>
      <c r="R4893" s="10" t="s">
        <v>8088</v>
      </c>
      <c r="S4893" s="47" t="s">
        <v>20</v>
      </c>
    </row>
    <row r="4894" spans="1:19" s="47" customFormat="1" ht="15" hidden="1" customHeight="1" x14ac:dyDescent="0.25">
      <c r="A4894" s="47">
        <v>693835</v>
      </c>
      <c r="B4894" s="47" t="s">
        <v>64</v>
      </c>
      <c r="F4894" s="47" t="s">
        <v>6775</v>
      </c>
      <c r="G4894" s="47">
        <v>119.45</v>
      </c>
      <c r="I4894" s="47" t="s">
        <v>6776</v>
      </c>
      <c r="J4894" s="47">
        <v>16</v>
      </c>
      <c r="K4894" s="47">
        <v>15</v>
      </c>
      <c r="M4894" s="47" t="s">
        <v>45</v>
      </c>
      <c r="O4894" s="48">
        <v>41488</v>
      </c>
      <c r="P4894" s="50" t="s">
        <v>8080</v>
      </c>
      <c r="Q4894" s="47" t="s">
        <v>25</v>
      </c>
      <c r="R4894" s="10" t="s">
        <v>8088</v>
      </c>
      <c r="S4894" s="47" t="s">
        <v>20</v>
      </c>
    </row>
    <row r="4895" spans="1:19" s="47" customFormat="1" ht="15" hidden="1" customHeight="1" x14ac:dyDescent="0.25">
      <c r="A4895" s="47">
        <v>693842</v>
      </c>
      <c r="B4895" s="47" t="s">
        <v>64</v>
      </c>
      <c r="F4895" s="47" t="s">
        <v>6777</v>
      </c>
      <c r="G4895" s="47">
        <v>1090</v>
      </c>
      <c r="I4895" s="47" t="s">
        <v>1408</v>
      </c>
      <c r="J4895" s="47">
        <v>16</v>
      </c>
      <c r="K4895" s="47" t="s">
        <v>6778</v>
      </c>
      <c r="M4895" s="47" t="s">
        <v>45</v>
      </c>
      <c r="O4895" s="48">
        <v>41488</v>
      </c>
      <c r="P4895" s="50" t="s">
        <v>8080</v>
      </c>
      <c r="Q4895" s="47" t="s">
        <v>25</v>
      </c>
      <c r="R4895" s="10" t="s">
        <v>8088</v>
      </c>
      <c r="S4895" s="47" t="s">
        <v>20</v>
      </c>
    </row>
    <row r="4896" spans="1:19" s="10" customFormat="1" ht="15" hidden="1" customHeight="1" x14ac:dyDescent="0.25">
      <c r="A4896" s="10">
        <v>685601</v>
      </c>
      <c r="B4896" s="10" t="s">
        <v>5684</v>
      </c>
      <c r="C4896" s="76" t="s">
        <v>8328</v>
      </c>
      <c r="D4896" s="76"/>
      <c r="E4896" s="76"/>
      <c r="F4896" s="10" t="s">
        <v>6414</v>
      </c>
      <c r="G4896" s="11">
        <v>3184</v>
      </c>
      <c r="I4896" s="10">
        <v>12</v>
      </c>
      <c r="J4896" s="10">
        <v>0</v>
      </c>
      <c r="K4896" s="10">
        <v>15</v>
      </c>
      <c r="L4896" s="10">
        <v>1.5</v>
      </c>
      <c r="M4896" s="10" t="s">
        <v>45</v>
      </c>
      <c r="O4896" s="12">
        <v>41452</v>
      </c>
      <c r="P4896" s="4" t="s">
        <v>8078</v>
      </c>
      <c r="Q4896" s="10" t="s">
        <v>253</v>
      </c>
      <c r="R4896" s="10" t="s">
        <v>8088</v>
      </c>
      <c r="S4896" s="10" t="s">
        <v>26</v>
      </c>
    </row>
    <row r="4897" spans="1:19" s="47" customFormat="1" ht="15" hidden="1" customHeight="1" x14ac:dyDescent="0.25">
      <c r="A4897" s="47">
        <v>693860</v>
      </c>
      <c r="B4897" s="47" t="s">
        <v>1281</v>
      </c>
      <c r="F4897" s="47" t="s">
        <v>6780</v>
      </c>
      <c r="G4897" s="47">
        <v>4702</v>
      </c>
      <c r="I4897" s="47" t="s">
        <v>6781</v>
      </c>
      <c r="J4897" s="47">
        <v>8</v>
      </c>
      <c r="K4897" s="47">
        <v>3</v>
      </c>
      <c r="M4897" s="47" t="s">
        <v>45</v>
      </c>
      <c r="O4897" s="48">
        <v>41488</v>
      </c>
      <c r="P4897" s="50" t="s">
        <v>8080</v>
      </c>
      <c r="Q4897" s="47" t="s">
        <v>254</v>
      </c>
      <c r="R4897" s="10" t="s">
        <v>8088</v>
      </c>
      <c r="S4897" s="47" t="s">
        <v>20</v>
      </c>
    </row>
    <row r="4898" spans="1:19" s="47" customFormat="1" ht="15" hidden="1" customHeight="1" x14ac:dyDescent="0.25">
      <c r="A4898" s="47">
        <v>693861</v>
      </c>
      <c r="B4898" s="47" t="s">
        <v>1281</v>
      </c>
      <c r="F4898" s="47" t="s">
        <v>6782</v>
      </c>
      <c r="G4898" s="47">
        <v>1597.2</v>
      </c>
      <c r="I4898" s="47" t="s">
        <v>6781</v>
      </c>
      <c r="J4898" s="47">
        <v>8</v>
      </c>
      <c r="K4898" s="47" t="s">
        <v>4295</v>
      </c>
      <c r="M4898" s="47" t="s">
        <v>45</v>
      </c>
      <c r="O4898" s="48">
        <v>41488</v>
      </c>
      <c r="P4898" s="50" t="s">
        <v>8080</v>
      </c>
      <c r="Q4898" s="47" t="s">
        <v>254</v>
      </c>
      <c r="R4898" s="10" t="s">
        <v>8088</v>
      </c>
      <c r="S4898" s="47" t="s">
        <v>20</v>
      </c>
    </row>
    <row r="4899" spans="1:19" s="10" customFormat="1" ht="15" hidden="1" customHeight="1" x14ac:dyDescent="0.25">
      <c r="A4899" s="10">
        <v>655387</v>
      </c>
      <c r="B4899" s="10" t="s">
        <v>1098</v>
      </c>
      <c r="C4899" s="76" t="s">
        <v>8328</v>
      </c>
      <c r="D4899" s="76"/>
      <c r="E4899" s="76"/>
      <c r="F4899" s="10" t="s">
        <v>3912</v>
      </c>
      <c r="G4899" s="11">
        <v>730.05</v>
      </c>
      <c r="I4899" s="10">
        <v>12</v>
      </c>
      <c r="J4899" s="10">
        <v>0</v>
      </c>
      <c r="K4899" s="10">
        <v>16</v>
      </c>
      <c r="L4899" s="10">
        <v>2</v>
      </c>
      <c r="M4899" s="10" t="s">
        <v>45</v>
      </c>
      <c r="O4899" s="12">
        <v>41332</v>
      </c>
      <c r="P4899" s="4" t="s">
        <v>8074</v>
      </c>
      <c r="Q4899" s="10" t="s">
        <v>253</v>
      </c>
      <c r="R4899" s="10" t="s">
        <v>8088</v>
      </c>
      <c r="S4899" s="10" t="s">
        <v>26</v>
      </c>
    </row>
    <row r="4900" spans="1:19" s="10" customFormat="1" ht="15" hidden="1" customHeight="1" x14ac:dyDescent="0.25">
      <c r="A4900" s="10">
        <v>673230</v>
      </c>
      <c r="B4900" s="10" t="s">
        <v>5344</v>
      </c>
      <c r="C4900" s="76" t="s">
        <v>8328</v>
      </c>
      <c r="D4900" s="76"/>
      <c r="E4900" s="76"/>
      <c r="F4900" s="10" t="s">
        <v>5346</v>
      </c>
      <c r="G4900" s="11">
        <v>0</v>
      </c>
      <c r="I4900" s="10">
        <v>12</v>
      </c>
      <c r="J4900" s="10">
        <v>0</v>
      </c>
      <c r="K4900" s="10">
        <v>28</v>
      </c>
      <c r="L4900" s="10">
        <v>4</v>
      </c>
      <c r="M4900" s="10" t="s">
        <v>45</v>
      </c>
      <c r="O4900" s="12">
        <v>41403</v>
      </c>
      <c r="P4900" s="4" t="s">
        <v>8077</v>
      </c>
      <c r="Q4900" s="10" t="s">
        <v>87</v>
      </c>
      <c r="R4900" s="10" t="s">
        <v>8088</v>
      </c>
      <c r="S4900" s="10" t="s">
        <v>26</v>
      </c>
    </row>
    <row r="4901" spans="1:19" s="47" customFormat="1" ht="15" hidden="1" customHeight="1" x14ac:dyDescent="0.25">
      <c r="A4901" s="10">
        <v>646878</v>
      </c>
      <c r="B4901" s="10" t="s">
        <v>64</v>
      </c>
      <c r="C4901" s="10"/>
      <c r="D4901" s="10"/>
      <c r="E4901" s="10"/>
      <c r="F4901" s="10" t="s">
        <v>3070</v>
      </c>
      <c r="G4901" s="11">
        <v>738.4</v>
      </c>
      <c r="I4901" s="10">
        <v>3</v>
      </c>
      <c r="K4901" s="10">
        <v>8.5</v>
      </c>
      <c r="L4901" s="10">
        <v>1.5</v>
      </c>
      <c r="M4901" s="10" t="s">
        <v>45</v>
      </c>
      <c r="N4901" s="10"/>
      <c r="O4901" s="12">
        <v>41298</v>
      </c>
      <c r="P4901" s="4" t="s">
        <v>8073</v>
      </c>
      <c r="Q4901" s="10" t="s">
        <v>25</v>
      </c>
      <c r="R4901" s="10" t="s">
        <v>8088</v>
      </c>
      <c r="S4901" s="47" t="s">
        <v>20</v>
      </c>
    </row>
    <row r="4902" spans="1:19" s="10" customFormat="1" ht="15" hidden="1" customHeight="1" x14ac:dyDescent="0.25">
      <c r="A4902" s="10">
        <v>677738</v>
      </c>
      <c r="B4902" s="10" t="s">
        <v>450</v>
      </c>
      <c r="C4902" s="76" t="s">
        <v>8328</v>
      </c>
      <c r="D4902" s="76"/>
      <c r="E4902" s="76"/>
      <c r="F4902" s="10" t="s">
        <v>5654</v>
      </c>
      <c r="G4902" s="11">
        <v>959.4</v>
      </c>
      <c r="I4902" s="10">
        <v>12</v>
      </c>
      <c r="K4902" s="10">
        <v>12</v>
      </c>
      <c r="L4902" s="10">
        <v>3</v>
      </c>
      <c r="M4902" s="10" t="s">
        <v>45</v>
      </c>
      <c r="O4902" s="12">
        <v>41422</v>
      </c>
      <c r="P4902" s="4" t="s">
        <v>8077</v>
      </c>
      <c r="Q4902" s="10" t="s">
        <v>29</v>
      </c>
      <c r="R4902" s="10" t="s">
        <v>8088</v>
      </c>
      <c r="S4902" s="10" t="s">
        <v>26</v>
      </c>
    </row>
    <row r="4903" spans="1:19" s="47" customFormat="1" ht="15" hidden="1" customHeight="1" x14ac:dyDescent="0.25">
      <c r="A4903" s="47">
        <v>694019</v>
      </c>
      <c r="B4903" s="47" t="s">
        <v>208</v>
      </c>
      <c r="F4903" s="47" t="s">
        <v>6789</v>
      </c>
      <c r="G4903" s="47">
        <v>2250</v>
      </c>
      <c r="I4903" s="47">
        <v>12</v>
      </c>
      <c r="J4903" s="47" t="s">
        <v>6790</v>
      </c>
      <c r="M4903" s="47" t="s">
        <v>45</v>
      </c>
      <c r="O4903" s="48">
        <v>41491</v>
      </c>
      <c r="P4903" s="50" t="s">
        <v>8080</v>
      </c>
      <c r="Q4903" s="47" t="s">
        <v>29</v>
      </c>
      <c r="R4903" s="47" t="s">
        <v>8087</v>
      </c>
      <c r="S4903" s="47" t="s">
        <v>20</v>
      </c>
    </row>
    <row r="4904" spans="1:19" s="47" customFormat="1" ht="15" hidden="1" customHeight="1" x14ac:dyDescent="0.25">
      <c r="A4904" s="47">
        <v>694064</v>
      </c>
      <c r="B4904" s="47" t="s">
        <v>424</v>
      </c>
      <c r="F4904" s="47" t="s">
        <v>6792</v>
      </c>
      <c r="G4904" s="47">
        <v>11595.6</v>
      </c>
      <c r="I4904" s="47" t="s">
        <v>6793</v>
      </c>
      <c r="J4904" s="47" t="s">
        <v>6794</v>
      </c>
      <c r="M4904" s="47" t="s">
        <v>45</v>
      </c>
      <c r="O4904" s="48">
        <v>41491</v>
      </c>
      <c r="P4904" s="50" t="s">
        <v>8080</v>
      </c>
      <c r="Q4904" s="47" t="s">
        <v>52</v>
      </c>
      <c r="R4904" s="10" t="s">
        <v>8088</v>
      </c>
      <c r="S4904" s="47" t="s">
        <v>20</v>
      </c>
    </row>
    <row r="4905" spans="1:19" s="10" customFormat="1" ht="15" hidden="1" customHeight="1" x14ac:dyDescent="0.25">
      <c r="A4905" s="10">
        <v>682517</v>
      </c>
      <c r="B4905" s="10" t="s">
        <v>5965</v>
      </c>
      <c r="C4905" s="76" t="s">
        <v>8328</v>
      </c>
      <c r="D4905" s="76"/>
      <c r="E4905" s="76"/>
      <c r="F4905" s="10" t="s">
        <v>5993</v>
      </c>
      <c r="G4905" s="11">
        <v>772.2</v>
      </c>
      <c r="I4905" s="10">
        <v>12</v>
      </c>
      <c r="K4905" s="10">
        <v>16</v>
      </c>
      <c r="L4905" s="10">
        <v>2</v>
      </c>
      <c r="M4905" s="10" t="s">
        <v>45</v>
      </c>
      <c r="O4905" s="12">
        <v>41439</v>
      </c>
      <c r="P4905" s="4" t="s">
        <v>8078</v>
      </c>
      <c r="Q4905" s="10" t="s">
        <v>3717</v>
      </c>
      <c r="R4905" s="10" t="s">
        <v>8088</v>
      </c>
      <c r="S4905" s="10" t="s">
        <v>26</v>
      </c>
    </row>
    <row r="4906" spans="1:19" s="47" customFormat="1" ht="15" hidden="1" customHeight="1" x14ac:dyDescent="0.25">
      <c r="A4906" s="47">
        <v>694083</v>
      </c>
      <c r="B4906" s="47" t="s">
        <v>6796</v>
      </c>
      <c r="F4906" s="47" t="s">
        <v>6797</v>
      </c>
      <c r="G4906" s="47">
        <v>2091</v>
      </c>
      <c r="I4906" s="47">
        <v>4</v>
      </c>
      <c r="J4906" s="47" t="s">
        <v>6798</v>
      </c>
      <c r="M4906" s="47" t="s">
        <v>45</v>
      </c>
      <c r="O4906" s="48">
        <v>41491</v>
      </c>
      <c r="P4906" s="50" t="s">
        <v>8080</v>
      </c>
      <c r="Q4906" s="47" t="s">
        <v>2852</v>
      </c>
      <c r="R4906" s="10" t="s">
        <v>8088</v>
      </c>
      <c r="S4906" s="47" t="s">
        <v>20</v>
      </c>
    </row>
    <row r="4907" spans="1:19" s="47" customFormat="1" ht="15" hidden="1" customHeight="1" x14ac:dyDescent="0.25">
      <c r="A4907" s="47">
        <v>694110</v>
      </c>
      <c r="B4907" s="47" t="s">
        <v>311</v>
      </c>
      <c r="F4907" s="47" t="s">
        <v>6799</v>
      </c>
      <c r="G4907" s="47">
        <v>2504.25</v>
      </c>
      <c r="I4907" s="47">
        <v>6</v>
      </c>
      <c r="J4907" s="47" t="s">
        <v>6800</v>
      </c>
      <c r="M4907" s="47" t="s">
        <v>45</v>
      </c>
      <c r="O4907" s="48">
        <v>41491</v>
      </c>
      <c r="P4907" s="50" t="s">
        <v>8080</v>
      </c>
      <c r="Q4907" s="47" t="s">
        <v>39</v>
      </c>
      <c r="R4907" s="10" t="s">
        <v>8088</v>
      </c>
      <c r="S4907" s="47" t="s">
        <v>20</v>
      </c>
    </row>
    <row r="4908" spans="1:19" s="47" customFormat="1" ht="15" hidden="1" customHeight="1" x14ac:dyDescent="0.25">
      <c r="A4908" s="47">
        <v>694113</v>
      </c>
      <c r="B4908" s="47" t="s">
        <v>311</v>
      </c>
      <c r="F4908" s="47" t="s">
        <v>6801</v>
      </c>
      <c r="G4908" s="47">
        <v>2957.85</v>
      </c>
      <c r="I4908" s="47">
        <v>8</v>
      </c>
      <c r="J4908" s="47" t="s">
        <v>426</v>
      </c>
      <c r="M4908" s="47" t="s">
        <v>45</v>
      </c>
      <c r="O4908" s="48">
        <v>41491</v>
      </c>
      <c r="P4908" s="50" t="s">
        <v>8080</v>
      </c>
      <c r="Q4908" s="47" t="s">
        <v>39</v>
      </c>
      <c r="R4908" s="10" t="s">
        <v>8088</v>
      </c>
      <c r="S4908" s="47" t="s">
        <v>20</v>
      </c>
    </row>
    <row r="4909" spans="1:19" s="10" customFormat="1" ht="15" hidden="1" customHeight="1" x14ac:dyDescent="0.25">
      <c r="A4909" s="10">
        <v>630077</v>
      </c>
      <c r="B4909" s="10" t="s">
        <v>353</v>
      </c>
      <c r="C4909" s="76" t="s">
        <v>8328</v>
      </c>
      <c r="D4909" s="76"/>
      <c r="E4909" s="76"/>
      <c r="F4909" s="10" t="s">
        <v>1307</v>
      </c>
      <c r="G4909" s="11">
        <v>2921</v>
      </c>
      <c r="I4909" s="10">
        <v>13</v>
      </c>
      <c r="J4909" s="10">
        <v>0</v>
      </c>
      <c r="K4909" s="10">
        <v>17</v>
      </c>
      <c r="L4909" s="10">
        <v>1</v>
      </c>
      <c r="M4909" s="10" t="s">
        <v>45</v>
      </c>
      <c r="O4909" s="12">
        <v>41214</v>
      </c>
      <c r="P4909" s="4" t="s">
        <v>8071</v>
      </c>
      <c r="Q4909" s="10" t="s">
        <v>42</v>
      </c>
      <c r="R4909" s="10" t="s">
        <v>8088</v>
      </c>
      <c r="S4909" s="10" t="s">
        <v>26</v>
      </c>
    </row>
    <row r="4910" spans="1:19" s="47" customFormat="1" ht="15" hidden="1" customHeight="1" x14ac:dyDescent="0.25">
      <c r="A4910" s="47">
        <v>694164</v>
      </c>
      <c r="B4910" s="47" t="s">
        <v>6803</v>
      </c>
      <c r="F4910" s="47" t="s">
        <v>6804</v>
      </c>
      <c r="G4910" s="47">
        <v>7762.95</v>
      </c>
      <c r="I4910" s="47" t="s">
        <v>73</v>
      </c>
      <c r="J4910" s="47" t="s">
        <v>4686</v>
      </c>
      <c r="M4910" s="47" t="s">
        <v>45</v>
      </c>
      <c r="O4910" s="48">
        <v>41491</v>
      </c>
      <c r="P4910" s="50" t="s">
        <v>8080</v>
      </c>
      <c r="Q4910" s="47" t="s">
        <v>164</v>
      </c>
      <c r="R4910" s="10" t="s">
        <v>8088</v>
      </c>
      <c r="S4910" s="47" t="s">
        <v>20</v>
      </c>
    </row>
    <row r="4911" spans="1:19" s="47" customFormat="1" ht="15" hidden="1" customHeight="1" x14ac:dyDescent="0.25">
      <c r="A4911" s="47">
        <v>694165</v>
      </c>
      <c r="B4911" s="47" t="s">
        <v>6803</v>
      </c>
      <c r="F4911" s="47" t="s">
        <v>6805</v>
      </c>
      <c r="G4911" s="47">
        <v>9794.07</v>
      </c>
      <c r="I4911" s="47" t="s">
        <v>552</v>
      </c>
      <c r="J4911" s="47" t="s">
        <v>4686</v>
      </c>
      <c r="M4911" s="47" t="s">
        <v>45</v>
      </c>
      <c r="O4911" s="48">
        <v>41491</v>
      </c>
      <c r="P4911" s="50" t="s">
        <v>8080</v>
      </c>
      <c r="Q4911" s="47" t="s">
        <v>164</v>
      </c>
      <c r="R4911" s="10" t="s">
        <v>8088</v>
      </c>
      <c r="S4911" s="47" t="s">
        <v>20</v>
      </c>
    </row>
    <row r="4912" spans="1:19" s="10" customFormat="1" ht="15" hidden="1" customHeight="1" x14ac:dyDescent="0.25">
      <c r="A4912" s="10">
        <v>673229</v>
      </c>
      <c r="B4912" s="10" t="s">
        <v>5344</v>
      </c>
      <c r="C4912" s="76" t="s">
        <v>8328</v>
      </c>
      <c r="D4912" s="76"/>
      <c r="E4912" s="76"/>
      <c r="F4912" s="10" t="s">
        <v>5345</v>
      </c>
      <c r="G4912" s="11">
        <v>0</v>
      </c>
      <c r="I4912" s="10">
        <v>13</v>
      </c>
      <c r="J4912" s="10">
        <v>0</v>
      </c>
      <c r="K4912" s="10">
        <v>48</v>
      </c>
      <c r="L4912" s="10">
        <v>4</v>
      </c>
      <c r="M4912" s="10" t="s">
        <v>45</v>
      </c>
      <c r="O4912" s="12">
        <v>41403</v>
      </c>
      <c r="P4912" s="4" t="s">
        <v>8077</v>
      </c>
      <c r="Q4912" s="10" t="s">
        <v>87</v>
      </c>
      <c r="R4912" s="10" t="s">
        <v>8088</v>
      </c>
      <c r="S4912" s="10" t="s">
        <v>26</v>
      </c>
    </row>
    <row r="4913" spans="1:19" s="10" customFormat="1" ht="15" hidden="1" customHeight="1" x14ac:dyDescent="0.25">
      <c r="A4913" s="10">
        <v>664268</v>
      </c>
      <c r="B4913" s="10" t="s">
        <v>64</v>
      </c>
      <c r="C4913" s="76" t="s">
        <v>8328</v>
      </c>
      <c r="D4913" s="76"/>
      <c r="E4913" s="76"/>
      <c r="F4913" s="10" t="s">
        <v>4601</v>
      </c>
      <c r="G4913" s="11">
        <v>1378.2</v>
      </c>
      <c r="I4913" s="10">
        <v>13</v>
      </c>
      <c r="K4913" s="10">
        <v>27</v>
      </c>
      <c r="L4913" s="10">
        <v>2</v>
      </c>
      <c r="M4913" s="10" t="s">
        <v>45</v>
      </c>
      <c r="O4913" s="12">
        <v>41367</v>
      </c>
      <c r="P4913" s="4" t="s">
        <v>8076</v>
      </c>
      <c r="Q4913" s="10" t="s">
        <v>34</v>
      </c>
      <c r="R4913" s="10" t="s">
        <v>8088</v>
      </c>
      <c r="S4913" s="10" t="s">
        <v>26</v>
      </c>
    </row>
    <row r="4914" spans="1:19" s="10" customFormat="1" ht="15" hidden="1" customHeight="1" x14ac:dyDescent="0.25">
      <c r="A4914" s="10">
        <v>630512</v>
      </c>
      <c r="B4914" s="10" t="s">
        <v>199</v>
      </c>
      <c r="C4914" s="76" t="s">
        <v>8328</v>
      </c>
      <c r="D4914" s="76"/>
      <c r="E4914" s="76"/>
      <c r="F4914" s="10" t="s">
        <v>1366</v>
      </c>
      <c r="G4914" s="11">
        <v>893.69</v>
      </c>
      <c r="I4914" s="10">
        <v>13.75</v>
      </c>
      <c r="K4914" s="10">
        <v>15</v>
      </c>
      <c r="L4914" s="10">
        <v>2</v>
      </c>
      <c r="M4914" s="10" t="s">
        <v>45</v>
      </c>
      <c r="O4914" s="12">
        <v>41215</v>
      </c>
      <c r="P4914" s="4" t="s">
        <v>8071</v>
      </c>
      <c r="Q4914" s="10" t="s">
        <v>58</v>
      </c>
      <c r="R4914" s="10" t="s">
        <v>8088</v>
      </c>
      <c r="S4914" s="10" t="s">
        <v>26</v>
      </c>
    </row>
    <row r="4915" spans="1:19" s="10" customFormat="1" ht="15" hidden="1" customHeight="1" x14ac:dyDescent="0.25">
      <c r="A4915" s="10">
        <v>689649</v>
      </c>
      <c r="B4915" s="10" t="s">
        <v>3832</v>
      </c>
      <c r="C4915" s="76" t="s">
        <v>8328</v>
      </c>
      <c r="D4915" s="76"/>
      <c r="E4915" s="76"/>
      <c r="F4915" s="10" t="s">
        <v>6442</v>
      </c>
      <c r="G4915" s="11">
        <v>0</v>
      </c>
      <c r="I4915" s="10">
        <v>14</v>
      </c>
      <c r="J4915" s="10">
        <v>10</v>
      </c>
      <c r="K4915" s="10">
        <v>3</v>
      </c>
      <c r="L4915" s="10">
        <v>1.2</v>
      </c>
      <c r="M4915" s="10" t="s">
        <v>45</v>
      </c>
      <c r="O4915" s="12">
        <v>41452</v>
      </c>
      <c r="P4915" s="4" t="s">
        <v>8078</v>
      </c>
      <c r="Q4915" s="10" t="s">
        <v>47</v>
      </c>
      <c r="R4915" s="10" t="s">
        <v>8088</v>
      </c>
      <c r="S4915" s="10" t="s">
        <v>26</v>
      </c>
    </row>
    <row r="4916" spans="1:19" s="47" customFormat="1" ht="15" hidden="1" customHeight="1" x14ac:dyDescent="0.25">
      <c r="A4916" s="10">
        <v>642140</v>
      </c>
      <c r="B4916" s="10" t="s">
        <v>105</v>
      </c>
      <c r="C4916" s="10"/>
      <c r="D4916" s="10"/>
      <c r="E4916" s="10"/>
      <c r="F4916" s="10" t="s">
        <v>2523</v>
      </c>
      <c r="G4916" s="11">
        <v>737</v>
      </c>
      <c r="I4916" s="10">
        <v>7</v>
      </c>
      <c r="K4916" s="10">
        <v>10</v>
      </c>
      <c r="L4916" s="10">
        <v>1.25</v>
      </c>
      <c r="M4916" s="10" t="s">
        <v>45</v>
      </c>
      <c r="N4916" s="10"/>
      <c r="O4916" s="12">
        <v>41270</v>
      </c>
      <c r="P4916" s="4" t="s">
        <v>8072</v>
      </c>
      <c r="Q4916" s="10" t="s">
        <v>95</v>
      </c>
      <c r="R4916" s="10" t="s">
        <v>8088</v>
      </c>
      <c r="S4916" s="47" t="s">
        <v>20</v>
      </c>
    </row>
    <row r="4917" spans="1:19" s="47" customFormat="1" ht="15" hidden="1" customHeight="1" x14ac:dyDescent="0.25">
      <c r="A4917" s="10">
        <v>686906</v>
      </c>
      <c r="B4917" s="10" t="s">
        <v>3752</v>
      </c>
      <c r="C4917" s="10"/>
      <c r="D4917" s="10"/>
      <c r="E4917" s="10"/>
      <c r="F4917" s="10" t="s">
        <v>6124</v>
      </c>
      <c r="G4917" s="11">
        <v>732</v>
      </c>
      <c r="I4917" s="10">
        <v>4</v>
      </c>
      <c r="K4917" s="10">
        <v>6</v>
      </c>
      <c r="L4917" s="10">
        <v>2</v>
      </c>
      <c r="M4917" s="10" t="s">
        <v>45</v>
      </c>
      <c r="N4917" s="10"/>
      <c r="O4917" s="12">
        <v>41443</v>
      </c>
      <c r="P4917" s="4" t="s">
        <v>8078</v>
      </c>
      <c r="Q4917" s="10" t="s">
        <v>25</v>
      </c>
      <c r="R4917" s="10" t="s">
        <v>8088</v>
      </c>
      <c r="S4917" s="47" t="s">
        <v>20</v>
      </c>
    </row>
    <row r="4918" spans="1:19" s="47" customFormat="1" ht="15" hidden="1" customHeight="1" x14ac:dyDescent="0.25">
      <c r="A4918" s="47">
        <v>694275</v>
      </c>
      <c r="B4918" s="47" t="s">
        <v>4114</v>
      </c>
      <c r="F4918" s="47" t="s">
        <v>6814</v>
      </c>
      <c r="G4918" s="47">
        <v>1626.95</v>
      </c>
      <c r="I4918" s="47">
        <v>20</v>
      </c>
      <c r="J4918" s="47" t="s">
        <v>6118</v>
      </c>
      <c r="M4918" s="47" t="s">
        <v>45</v>
      </c>
      <c r="O4918" s="48">
        <v>41492</v>
      </c>
      <c r="P4918" s="50" t="s">
        <v>8080</v>
      </c>
      <c r="Q4918" s="47" t="s">
        <v>31</v>
      </c>
      <c r="R4918" s="47" t="s">
        <v>8087</v>
      </c>
      <c r="S4918" s="47" t="s">
        <v>20</v>
      </c>
    </row>
    <row r="4919" spans="1:19" s="10" customFormat="1" ht="15" hidden="1" customHeight="1" x14ac:dyDescent="0.25">
      <c r="A4919" s="10">
        <v>689649</v>
      </c>
      <c r="B4919" s="10" t="s">
        <v>3832</v>
      </c>
      <c r="C4919" s="76" t="s">
        <v>8328</v>
      </c>
      <c r="D4919" s="76"/>
      <c r="E4919" s="76"/>
      <c r="F4919" s="10" t="s">
        <v>8287</v>
      </c>
      <c r="G4919" s="10">
        <v>0</v>
      </c>
      <c r="I4919" s="10">
        <v>14</v>
      </c>
      <c r="J4919" s="10">
        <v>10</v>
      </c>
      <c r="K4919" s="10">
        <v>3</v>
      </c>
      <c r="L4919" s="10">
        <v>1.2</v>
      </c>
      <c r="M4919" s="10" t="s">
        <v>45</v>
      </c>
      <c r="O4919" s="12">
        <v>41467</v>
      </c>
      <c r="P4919" s="4" t="s">
        <v>8079</v>
      </c>
      <c r="Q4919" s="10" t="s">
        <v>47</v>
      </c>
      <c r="R4919" s="10" t="s">
        <v>8088</v>
      </c>
      <c r="S4919" s="10" t="s">
        <v>26</v>
      </c>
    </row>
    <row r="4920" spans="1:19" s="47" customFormat="1" ht="15" hidden="1" customHeight="1" x14ac:dyDescent="0.25">
      <c r="A4920" s="47">
        <v>694340</v>
      </c>
      <c r="B4920" s="47" t="s">
        <v>6817</v>
      </c>
      <c r="F4920" s="47" t="s">
        <v>6818</v>
      </c>
      <c r="G4920" s="47">
        <v>5374.5</v>
      </c>
      <c r="I4920" s="47">
        <v>5</v>
      </c>
      <c r="J4920" s="47" t="s">
        <v>6819</v>
      </c>
      <c r="M4920" s="47" t="s">
        <v>45</v>
      </c>
      <c r="O4920" s="48">
        <v>41492</v>
      </c>
      <c r="P4920" s="50" t="s">
        <v>8080</v>
      </c>
      <c r="Q4920" s="47" t="s">
        <v>269</v>
      </c>
      <c r="R4920" s="10" t="s">
        <v>8088</v>
      </c>
      <c r="S4920" s="47" t="s">
        <v>20</v>
      </c>
    </row>
    <row r="4921" spans="1:19" s="10" customFormat="1" ht="15" hidden="1" customHeight="1" x14ac:dyDescent="0.25">
      <c r="A4921" s="10">
        <v>664269</v>
      </c>
      <c r="B4921" s="10" t="s">
        <v>64</v>
      </c>
      <c r="C4921" s="76" t="s">
        <v>8328</v>
      </c>
      <c r="D4921" s="76"/>
      <c r="E4921" s="76"/>
      <c r="F4921" s="10" t="s">
        <v>4602</v>
      </c>
      <c r="G4921" s="11">
        <v>919.02</v>
      </c>
      <c r="I4921" s="10">
        <v>14.5</v>
      </c>
      <c r="K4921" s="10">
        <v>15</v>
      </c>
      <c r="L4921" s="10">
        <v>2</v>
      </c>
      <c r="M4921" s="10" t="s">
        <v>45</v>
      </c>
      <c r="O4921" s="12">
        <v>41367</v>
      </c>
      <c r="P4921" s="4" t="s">
        <v>8076</v>
      </c>
      <c r="Q4921" s="10" t="s">
        <v>34</v>
      </c>
      <c r="R4921" s="10" t="s">
        <v>8088</v>
      </c>
      <c r="S4921" s="10" t="s">
        <v>26</v>
      </c>
    </row>
    <row r="4922" spans="1:19" s="47" customFormat="1" ht="15" hidden="1" customHeight="1" x14ac:dyDescent="0.25">
      <c r="A4922" s="47">
        <v>694368</v>
      </c>
      <c r="B4922" s="47" t="s">
        <v>1281</v>
      </c>
      <c r="F4922" s="47" t="s">
        <v>6821</v>
      </c>
      <c r="G4922" s="47">
        <v>3656</v>
      </c>
      <c r="I4922" s="47" t="s">
        <v>6822</v>
      </c>
      <c r="J4922" s="47">
        <v>8</v>
      </c>
      <c r="K4922" s="47">
        <v>3</v>
      </c>
      <c r="M4922" s="47" t="s">
        <v>45</v>
      </c>
      <c r="O4922" s="48">
        <v>41492</v>
      </c>
      <c r="P4922" s="50" t="s">
        <v>8080</v>
      </c>
      <c r="Q4922" s="47" t="s">
        <v>49</v>
      </c>
      <c r="R4922" s="10" t="s">
        <v>8088</v>
      </c>
      <c r="S4922" s="47" t="s">
        <v>20</v>
      </c>
    </row>
    <row r="4923" spans="1:19" s="47" customFormat="1" ht="15" hidden="1" customHeight="1" x14ac:dyDescent="0.25">
      <c r="A4923" s="47">
        <v>694373</v>
      </c>
      <c r="B4923" s="47" t="s">
        <v>1281</v>
      </c>
      <c r="F4923" s="47" t="s">
        <v>6823</v>
      </c>
      <c r="G4923" s="47">
        <v>3359.93</v>
      </c>
      <c r="I4923" s="47" t="s">
        <v>6822</v>
      </c>
      <c r="J4923" s="47">
        <v>12</v>
      </c>
      <c r="K4923" s="47">
        <v>4</v>
      </c>
      <c r="M4923" s="47" t="s">
        <v>45</v>
      </c>
      <c r="O4923" s="48">
        <v>41492</v>
      </c>
      <c r="P4923" s="50" t="s">
        <v>8080</v>
      </c>
      <c r="Q4923" s="47" t="s">
        <v>49</v>
      </c>
      <c r="R4923" s="10" t="s">
        <v>8088</v>
      </c>
      <c r="S4923" s="47" t="s">
        <v>20</v>
      </c>
    </row>
    <row r="4924" spans="1:19" s="47" customFormat="1" ht="15" hidden="1" customHeight="1" x14ac:dyDescent="0.25">
      <c r="A4924" s="47">
        <v>694406</v>
      </c>
      <c r="B4924" s="47" t="s">
        <v>838</v>
      </c>
      <c r="F4924" s="47" t="s">
        <v>6824</v>
      </c>
      <c r="G4924" s="47">
        <v>4085</v>
      </c>
      <c r="I4924" s="47">
        <v>12</v>
      </c>
      <c r="J4924" s="47" t="s">
        <v>6825</v>
      </c>
      <c r="M4924" s="47" t="s">
        <v>45</v>
      </c>
      <c r="O4924" s="48">
        <v>41492</v>
      </c>
      <c r="P4924" s="50" t="s">
        <v>8080</v>
      </c>
      <c r="Q4924" s="47" t="s">
        <v>71</v>
      </c>
      <c r="R4924" s="10" t="s">
        <v>8088</v>
      </c>
      <c r="S4924" s="47" t="s">
        <v>20</v>
      </c>
    </row>
    <row r="4925" spans="1:19" s="47" customFormat="1" ht="15" hidden="1" customHeight="1" x14ac:dyDescent="0.25">
      <c r="A4925" s="47">
        <v>694410</v>
      </c>
      <c r="B4925" s="47" t="s">
        <v>838</v>
      </c>
      <c r="F4925" s="47" t="s">
        <v>6827</v>
      </c>
      <c r="G4925" s="47">
        <v>4306.25</v>
      </c>
      <c r="I4925" s="47">
        <v>12</v>
      </c>
      <c r="J4925" s="47" t="s">
        <v>6825</v>
      </c>
      <c r="M4925" s="47" t="s">
        <v>45</v>
      </c>
      <c r="O4925" s="48">
        <v>41492</v>
      </c>
      <c r="P4925" s="50" t="s">
        <v>8080</v>
      </c>
      <c r="Q4925" s="47" t="s">
        <v>71</v>
      </c>
      <c r="R4925" s="10" t="s">
        <v>8088</v>
      </c>
      <c r="S4925" s="47" t="s">
        <v>20</v>
      </c>
    </row>
    <row r="4926" spans="1:19" s="47" customFormat="1" ht="15" hidden="1" customHeight="1" x14ac:dyDescent="0.25">
      <c r="A4926" s="47">
        <v>694417</v>
      </c>
      <c r="B4926" s="47" t="s">
        <v>64</v>
      </c>
      <c r="F4926" s="47" t="s">
        <v>6828</v>
      </c>
      <c r="G4926" s="47">
        <v>6812</v>
      </c>
      <c r="I4926" s="47" t="s">
        <v>151</v>
      </c>
      <c r="J4926" s="47" t="s">
        <v>2261</v>
      </c>
      <c r="M4926" s="47" t="s">
        <v>45</v>
      </c>
      <c r="O4926" s="48">
        <v>41492</v>
      </c>
      <c r="P4926" s="50" t="s">
        <v>8080</v>
      </c>
      <c r="Q4926" s="47" t="s">
        <v>75</v>
      </c>
      <c r="R4926" s="10" t="s">
        <v>8088</v>
      </c>
      <c r="S4926" s="47" t="s">
        <v>20</v>
      </c>
    </row>
    <row r="4927" spans="1:19" s="47" customFormat="1" ht="15" hidden="1" customHeight="1" x14ac:dyDescent="0.25">
      <c r="A4927" s="47">
        <v>694435</v>
      </c>
      <c r="B4927" s="47" t="s">
        <v>64</v>
      </c>
      <c r="F4927" s="47" t="s">
        <v>6829</v>
      </c>
      <c r="G4927" s="47">
        <v>6429</v>
      </c>
      <c r="I4927" s="47" t="s">
        <v>343</v>
      </c>
      <c r="J4927" s="47" t="s">
        <v>2261</v>
      </c>
      <c r="M4927" s="47" t="s">
        <v>45</v>
      </c>
      <c r="O4927" s="48">
        <v>41492</v>
      </c>
      <c r="P4927" s="50" t="s">
        <v>8080</v>
      </c>
      <c r="Q4927" s="47" t="s">
        <v>75</v>
      </c>
      <c r="R4927" s="10" t="s">
        <v>8088</v>
      </c>
      <c r="S4927" s="47" t="s">
        <v>20</v>
      </c>
    </row>
    <row r="4928" spans="1:19" s="47" customFormat="1" ht="15" hidden="1" customHeight="1" x14ac:dyDescent="0.25">
      <c r="A4928" s="47">
        <v>694442</v>
      </c>
      <c r="B4928" s="47" t="s">
        <v>442</v>
      </c>
      <c r="F4928" s="47" t="s">
        <v>6830</v>
      </c>
      <c r="G4928" s="47">
        <v>12975</v>
      </c>
      <c r="I4928" s="47" t="s">
        <v>6831</v>
      </c>
      <c r="J4928" s="47">
        <v>9.5</v>
      </c>
      <c r="K4928" s="47">
        <v>2</v>
      </c>
      <c r="M4928" s="47" t="s">
        <v>45</v>
      </c>
      <c r="O4928" s="48">
        <v>41492</v>
      </c>
      <c r="P4928" s="50" t="s">
        <v>8080</v>
      </c>
      <c r="Q4928" s="47" t="s">
        <v>37</v>
      </c>
      <c r="R4928" s="10" t="s">
        <v>8088</v>
      </c>
      <c r="S4928" s="47" t="s">
        <v>20</v>
      </c>
    </row>
    <row r="4929" spans="1:19" s="47" customFormat="1" ht="15" hidden="1" customHeight="1" x14ac:dyDescent="0.25">
      <c r="A4929" s="47">
        <v>694483</v>
      </c>
      <c r="B4929" s="47" t="s">
        <v>6833</v>
      </c>
      <c r="F4929" s="47" t="s">
        <v>6834</v>
      </c>
      <c r="G4929" s="47">
        <v>0</v>
      </c>
      <c r="I4929" s="47">
        <v>48</v>
      </c>
      <c r="J4929" s="47">
        <v>46</v>
      </c>
      <c r="K4929" s="47">
        <v>96</v>
      </c>
      <c r="L4929" s="47">
        <v>1.5</v>
      </c>
      <c r="M4929" s="47" t="s">
        <v>45</v>
      </c>
      <c r="O4929" s="48">
        <v>41492</v>
      </c>
      <c r="P4929" s="50" t="s">
        <v>8080</v>
      </c>
      <c r="Q4929" s="47" t="s">
        <v>5913</v>
      </c>
      <c r="R4929" s="10" t="s">
        <v>8088</v>
      </c>
      <c r="S4929" s="47" t="s">
        <v>20</v>
      </c>
    </row>
    <row r="4930" spans="1:19" s="47" customFormat="1" ht="15" hidden="1" customHeight="1" x14ac:dyDescent="0.25">
      <c r="A4930" s="47">
        <v>694516</v>
      </c>
      <c r="B4930" s="47" t="s">
        <v>199</v>
      </c>
      <c r="F4930" s="47" t="s">
        <v>6835</v>
      </c>
      <c r="G4930" s="47">
        <v>3669</v>
      </c>
      <c r="I4930" s="47">
        <v>5</v>
      </c>
      <c r="J4930" s="47" t="s">
        <v>6836</v>
      </c>
      <c r="M4930" s="47" t="s">
        <v>45</v>
      </c>
      <c r="O4930" s="48">
        <v>41492</v>
      </c>
      <c r="P4930" s="50" t="s">
        <v>8080</v>
      </c>
      <c r="Q4930" s="47" t="s">
        <v>3113</v>
      </c>
      <c r="R4930" s="10" t="s">
        <v>8088</v>
      </c>
      <c r="S4930" s="47" t="s">
        <v>20</v>
      </c>
    </row>
    <row r="4931" spans="1:19" s="47" customFormat="1" ht="15" hidden="1" customHeight="1" x14ac:dyDescent="0.25">
      <c r="A4931" s="47">
        <v>694517</v>
      </c>
      <c r="B4931" s="47" t="s">
        <v>199</v>
      </c>
      <c r="F4931" s="47" t="s">
        <v>6837</v>
      </c>
      <c r="G4931" s="47">
        <v>9014</v>
      </c>
      <c r="I4931" s="47">
        <v>14</v>
      </c>
      <c r="J4931" s="47" t="s">
        <v>6838</v>
      </c>
      <c r="M4931" s="47" t="s">
        <v>45</v>
      </c>
      <c r="O4931" s="48">
        <v>41492</v>
      </c>
      <c r="P4931" s="50" t="s">
        <v>8080</v>
      </c>
      <c r="Q4931" s="47" t="s">
        <v>3113</v>
      </c>
      <c r="R4931" s="10" t="s">
        <v>8088</v>
      </c>
      <c r="S4931" s="47" t="s">
        <v>20</v>
      </c>
    </row>
    <row r="4932" spans="1:19" s="47" customFormat="1" ht="15" hidden="1" customHeight="1" x14ac:dyDescent="0.25">
      <c r="A4932" s="47">
        <v>694518</v>
      </c>
      <c r="B4932" s="47" t="s">
        <v>199</v>
      </c>
      <c r="F4932" s="47" t="s">
        <v>6839</v>
      </c>
      <c r="G4932" s="47">
        <v>10619</v>
      </c>
      <c r="I4932" s="47">
        <v>14</v>
      </c>
      <c r="J4932" s="47" t="s">
        <v>6840</v>
      </c>
      <c r="M4932" s="47" t="s">
        <v>45</v>
      </c>
      <c r="O4932" s="48">
        <v>41492</v>
      </c>
      <c r="P4932" s="50" t="s">
        <v>8080</v>
      </c>
      <c r="Q4932" s="47" t="s">
        <v>3113</v>
      </c>
      <c r="R4932" s="10" t="s">
        <v>8088</v>
      </c>
      <c r="S4932" s="47" t="s">
        <v>20</v>
      </c>
    </row>
    <row r="4933" spans="1:19" s="47" customFormat="1" ht="15" hidden="1" customHeight="1" x14ac:dyDescent="0.25">
      <c r="A4933" s="47">
        <v>694520</v>
      </c>
      <c r="B4933" s="47" t="s">
        <v>199</v>
      </c>
      <c r="F4933" s="47" t="s">
        <v>6841</v>
      </c>
      <c r="G4933" s="47">
        <v>17744</v>
      </c>
      <c r="I4933" s="47">
        <v>20</v>
      </c>
      <c r="J4933" s="47" t="s">
        <v>6842</v>
      </c>
      <c r="M4933" s="47" t="s">
        <v>45</v>
      </c>
      <c r="O4933" s="48">
        <v>41492</v>
      </c>
      <c r="P4933" s="50" t="s">
        <v>8080</v>
      </c>
      <c r="Q4933" s="47" t="s">
        <v>3113</v>
      </c>
      <c r="R4933" s="10" t="s">
        <v>8088</v>
      </c>
      <c r="S4933" s="47" t="s">
        <v>20</v>
      </c>
    </row>
    <row r="4934" spans="1:19" s="10" customFormat="1" ht="15" hidden="1" customHeight="1" x14ac:dyDescent="0.25">
      <c r="A4934" s="10">
        <v>676261</v>
      </c>
      <c r="B4934" s="10" t="s">
        <v>1234</v>
      </c>
      <c r="C4934" s="76" t="s">
        <v>8328</v>
      </c>
      <c r="D4934" s="76"/>
      <c r="E4934" s="76"/>
      <c r="F4934" s="10" t="s">
        <v>5574</v>
      </c>
      <c r="G4934" s="11">
        <v>0</v>
      </c>
      <c r="H4934" s="10">
        <v>1</v>
      </c>
      <c r="I4934" s="10">
        <v>15</v>
      </c>
      <c r="K4934" s="10">
        <v>31</v>
      </c>
      <c r="L4934" s="10">
        <v>1.25</v>
      </c>
      <c r="M4934" s="10" t="s">
        <v>45</v>
      </c>
      <c r="O4934" s="12">
        <v>41415</v>
      </c>
      <c r="P4934" s="4" t="s">
        <v>8077</v>
      </c>
      <c r="Q4934" s="10" t="s">
        <v>39</v>
      </c>
      <c r="R4934" s="10" t="s">
        <v>8088</v>
      </c>
      <c r="S4934" s="10" t="s">
        <v>26</v>
      </c>
    </row>
    <row r="4935" spans="1:19" s="47" customFormat="1" ht="15" hidden="1" customHeight="1" x14ac:dyDescent="0.25">
      <c r="A4935" s="47">
        <v>699060</v>
      </c>
      <c r="B4935" s="47" t="s">
        <v>1003</v>
      </c>
      <c r="D4935" s="10" t="s">
        <v>8570</v>
      </c>
      <c r="F4935" s="47" t="s">
        <v>7332</v>
      </c>
      <c r="G4935" s="47">
        <v>5300</v>
      </c>
      <c r="I4935" s="47">
        <v>5.5</v>
      </c>
      <c r="J4935" s="47">
        <v>41</v>
      </c>
      <c r="K4935" s="47" t="s">
        <v>7333</v>
      </c>
      <c r="M4935" s="47" t="s">
        <v>18</v>
      </c>
      <c r="N4935" s="47">
        <v>877985</v>
      </c>
      <c r="O4935" s="48">
        <v>41500</v>
      </c>
      <c r="P4935" s="50" t="s">
        <v>8080</v>
      </c>
      <c r="Q4935" s="47" t="s">
        <v>25</v>
      </c>
      <c r="R4935" s="47" t="s">
        <v>8087</v>
      </c>
      <c r="S4935" s="47" t="s">
        <v>20</v>
      </c>
    </row>
    <row r="4936" spans="1:19" s="10" customFormat="1" ht="15" hidden="1" customHeight="1" x14ac:dyDescent="0.25">
      <c r="A4936" s="10">
        <v>664272</v>
      </c>
      <c r="B4936" s="10" t="s">
        <v>64</v>
      </c>
      <c r="C4936" s="76" t="s">
        <v>8328</v>
      </c>
      <c r="D4936" s="76"/>
      <c r="E4936" s="76"/>
      <c r="F4936" s="10" t="s">
        <v>4603</v>
      </c>
      <c r="G4936" s="11">
        <v>791.52</v>
      </c>
      <c r="I4936" s="10">
        <v>15</v>
      </c>
      <c r="K4936" s="10">
        <v>48</v>
      </c>
      <c r="L4936" s="10">
        <v>2</v>
      </c>
      <c r="M4936" s="10" t="s">
        <v>45</v>
      </c>
      <c r="O4936" s="12">
        <v>41367</v>
      </c>
      <c r="P4936" s="4" t="s">
        <v>8076</v>
      </c>
      <c r="Q4936" s="10" t="s">
        <v>34</v>
      </c>
      <c r="R4936" s="10" t="s">
        <v>8088</v>
      </c>
      <c r="S4936" s="10" t="s">
        <v>26</v>
      </c>
    </row>
    <row r="4937" spans="1:19" s="10" customFormat="1" ht="15" hidden="1" customHeight="1" x14ac:dyDescent="0.25">
      <c r="A4937" s="10">
        <v>640862</v>
      </c>
      <c r="B4937" s="10" t="s">
        <v>65</v>
      </c>
      <c r="C4937" s="76" t="s">
        <v>8328</v>
      </c>
      <c r="D4937" s="76"/>
      <c r="E4937" s="76"/>
      <c r="F4937" s="10" t="s">
        <v>66</v>
      </c>
      <c r="G4937" s="11">
        <v>1672.2</v>
      </c>
      <c r="I4937" s="10">
        <v>16</v>
      </c>
      <c r="J4937" s="10">
        <v>0</v>
      </c>
      <c r="K4937" s="10">
        <v>20</v>
      </c>
      <c r="L4937" s="10">
        <v>1.5</v>
      </c>
      <c r="M4937" s="10" t="s">
        <v>18</v>
      </c>
      <c r="N4937" s="10">
        <v>753978</v>
      </c>
      <c r="O4937" s="12">
        <v>41250</v>
      </c>
      <c r="P4937" s="4" t="s">
        <v>8072</v>
      </c>
      <c r="Q4937" s="10" t="s">
        <v>74</v>
      </c>
      <c r="R4937" s="10" t="s">
        <v>8087</v>
      </c>
      <c r="S4937" s="10" t="s">
        <v>26</v>
      </c>
    </row>
    <row r="4938" spans="1:19" s="10" customFormat="1" ht="15" hidden="1" customHeight="1" x14ac:dyDescent="0.25">
      <c r="A4938" s="10">
        <v>676255</v>
      </c>
      <c r="B4938" s="10" t="s">
        <v>1234</v>
      </c>
      <c r="C4938" s="76" t="s">
        <v>8328</v>
      </c>
      <c r="D4938" s="76"/>
      <c r="E4938" s="76"/>
      <c r="F4938" s="10" t="s">
        <v>5573</v>
      </c>
      <c r="G4938" s="11">
        <v>0</v>
      </c>
      <c r="H4938" s="10">
        <v>1</v>
      </c>
      <c r="I4938" s="10">
        <v>16</v>
      </c>
      <c r="K4938" s="10">
        <v>21</v>
      </c>
      <c r="L4938" s="10">
        <v>1.25</v>
      </c>
      <c r="M4938" s="10" t="s">
        <v>45</v>
      </c>
      <c r="O4938" s="12">
        <v>41415</v>
      </c>
      <c r="P4938" s="4" t="s">
        <v>8077</v>
      </c>
      <c r="Q4938" s="10" t="s">
        <v>39</v>
      </c>
      <c r="R4938" s="10" t="s">
        <v>8088</v>
      </c>
      <c r="S4938" s="10" t="s">
        <v>26</v>
      </c>
    </row>
    <row r="4939" spans="1:19" s="47" customFormat="1" ht="15" hidden="1" customHeight="1" x14ac:dyDescent="0.25">
      <c r="A4939" s="47">
        <v>694572</v>
      </c>
      <c r="B4939" s="47" t="s">
        <v>174</v>
      </c>
      <c r="F4939" s="47" t="s">
        <v>6844</v>
      </c>
      <c r="G4939" s="47">
        <v>6988.5</v>
      </c>
      <c r="I4939" s="47">
        <v>4</v>
      </c>
      <c r="J4939" s="47" t="s">
        <v>6845</v>
      </c>
      <c r="M4939" s="47" t="s">
        <v>45</v>
      </c>
      <c r="O4939" s="48">
        <v>41493</v>
      </c>
      <c r="P4939" s="50" t="s">
        <v>8080</v>
      </c>
      <c r="Q4939" s="47" t="s">
        <v>39</v>
      </c>
      <c r="R4939" s="10" t="s">
        <v>8088</v>
      </c>
      <c r="S4939" s="47" t="s">
        <v>20</v>
      </c>
    </row>
    <row r="4940" spans="1:19" s="10" customFormat="1" ht="15" hidden="1" customHeight="1" x14ac:dyDescent="0.25">
      <c r="A4940" s="10">
        <v>677510</v>
      </c>
      <c r="B4940" s="10" t="s">
        <v>937</v>
      </c>
      <c r="C4940" s="76" t="s">
        <v>8328</v>
      </c>
      <c r="D4940" s="76"/>
      <c r="E4940" s="76"/>
      <c r="F4940" s="10" t="s">
        <v>5640</v>
      </c>
      <c r="G4940" s="11">
        <v>1101.3</v>
      </c>
      <c r="I4940" s="10">
        <v>20</v>
      </c>
      <c r="J4940" s="10">
        <v>0</v>
      </c>
      <c r="K4940" s="10">
        <v>26</v>
      </c>
      <c r="L4940" s="10">
        <v>1.5</v>
      </c>
      <c r="M4940" s="10" t="s">
        <v>45</v>
      </c>
      <c r="O4940" s="12">
        <v>41422</v>
      </c>
      <c r="P4940" s="4" t="s">
        <v>8077</v>
      </c>
      <c r="Q4940" s="10" t="s">
        <v>39</v>
      </c>
      <c r="R4940" s="10" t="s">
        <v>8088</v>
      </c>
      <c r="S4940" s="10" t="s">
        <v>26</v>
      </c>
    </row>
    <row r="4941" spans="1:19" s="47" customFormat="1" ht="15" hidden="1" customHeight="1" x14ac:dyDescent="0.25">
      <c r="A4941" s="47">
        <v>686906</v>
      </c>
      <c r="B4941" s="47" t="s">
        <v>3752</v>
      </c>
      <c r="F4941" s="47" t="s">
        <v>8161</v>
      </c>
      <c r="G4941" s="47">
        <v>732</v>
      </c>
      <c r="I4941" s="47" t="s">
        <v>8162</v>
      </c>
      <c r="J4941" s="47">
        <v>6</v>
      </c>
      <c r="K4941" s="47" t="s">
        <v>8163</v>
      </c>
      <c r="M4941" s="47" t="s">
        <v>45</v>
      </c>
      <c r="O4941" s="48">
        <v>41458</v>
      </c>
      <c r="P4941" s="50" t="s">
        <v>8079</v>
      </c>
      <c r="Q4941" s="47" t="s">
        <v>25</v>
      </c>
      <c r="R4941" s="47" t="s">
        <v>8088</v>
      </c>
      <c r="S4941" s="47" t="s">
        <v>20</v>
      </c>
    </row>
    <row r="4942" spans="1:19" s="47" customFormat="1" ht="15" hidden="1" customHeight="1" x14ac:dyDescent="0.25">
      <c r="A4942" s="47">
        <v>694639</v>
      </c>
      <c r="B4942" s="47" t="s">
        <v>125</v>
      </c>
      <c r="F4942" s="47" t="s">
        <v>6854</v>
      </c>
      <c r="G4942" s="47">
        <v>910.5</v>
      </c>
      <c r="I4942" s="47" t="s">
        <v>380</v>
      </c>
      <c r="J4942" s="47">
        <v>4</v>
      </c>
      <c r="K4942" s="47">
        <v>2</v>
      </c>
      <c r="M4942" s="47" t="s">
        <v>45</v>
      </c>
      <c r="O4942" s="48">
        <v>41493</v>
      </c>
      <c r="P4942" s="50" t="s">
        <v>8080</v>
      </c>
      <c r="Q4942" s="47" t="s">
        <v>37</v>
      </c>
      <c r="R4942" s="10" t="s">
        <v>8088</v>
      </c>
      <c r="S4942" s="47" t="s">
        <v>20</v>
      </c>
    </row>
    <row r="4943" spans="1:19" s="47" customFormat="1" ht="15" hidden="1" customHeight="1" x14ac:dyDescent="0.25">
      <c r="A4943" s="47">
        <v>694671</v>
      </c>
      <c r="B4943" s="47" t="s">
        <v>1001</v>
      </c>
      <c r="F4943" s="47" t="s">
        <v>6856</v>
      </c>
      <c r="G4943" s="47">
        <v>5373</v>
      </c>
      <c r="I4943" s="47" t="s">
        <v>119</v>
      </c>
      <c r="J4943" s="47" t="s">
        <v>6857</v>
      </c>
      <c r="M4943" s="47" t="s">
        <v>45</v>
      </c>
      <c r="O4943" s="48">
        <v>41493</v>
      </c>
      <c r="P4943" s="50" t="s">
        <v>8080</v>
      </c>
      <c r="Q4943" s="47" t="s">
        <v>52</v>
      </c>
      <c r="R4943" s="10" t="s">
        <v>8088</v>
      </c>
      <c r="S4943" s="47" t="s">
        <v>20</v>
      </c>
    </row>
    <row r="4944" spans="1:19" s="47" customFormat="1" ht="15" hidden="1" customHeight="1" x14ac:dyDescent="0.25">
      <c r="A4944" s="47">
        <v>694679</v>
      </c>
      <c r="B4944" s="47" t="s">
        <v>4114</v>
      </c>
      <c r="F4944" s="47" t="s">
        <v>6814</v>
      </c>
      <c r="G4944" s="47">
        <v>0</v>
      </c>
      <c r="I4944" s="47">
        <v>20</v>
      </c>
      <c r="J4944" s="47" t="s">
        <v>6118</v>
      </c>
      <c r="M4944" s="47" t="s">
        <v>45</v>
      </c>
      <c r="O4944" s="48">
        <v>41493</v>
      </c>
      <c r="P4944" s="50" t="s">
        <v>8080</v>
      </c>
      <c r="Q4944" s="47" t="s">
        <v>34</v>
      </c>
      <c r="R4944" s="47" t="s">
        <v>8087</v>
      </c>
      <c r="S4944" s="47" t="s">
        <v>20</v>
      </c>
    </row>
    <row r="4945" spans="1:19" s="47" customFormat="1" ht="15" hidden="1" customHeight="1" x14ac:dyDescent="0.25">
      <c r="A4945" s="47">
        <v>694680</v>
      </c>
      <c r="B4945" s="47" t="s">
        <v>1001</v>
      </c>
      <c r="F4945" s="47" t="s">
        <v>6858</v>
      </c>
      <c r="G4945" s="47">
        <v>5373</v>
      </c>
      <c r="I4945" s="47" t="s">
        <v>119</v>
      </c>
      <c r="J4945" s="47" t="s">
        <v>1088</v>
      </c>
      <c r="M4945" s="47" t="s">
        <v>45</v>
      </c>
      <c r="O4945" s="48">
        <v>41493</v>
      </c>
      <c r="P4945" s="50" t="s">
        <v>8080</v>
      </c>
      <c r="Q4945" s="47" t="s">
        <v>164</v>
      </c>
      <c r="R4945" s="10" t="s">
        <v>8088</v>
      </c>
      <c r="S4945" s="47" t="s">
        <v>20</v>
      </c>
    </row>
    <row r="4946" spans="1:19" s="47" customFormat="1" ht="15" hidden="1" customHeight="1" x14ac:dyDescent="0.25">
      <c r="A4946" s="47">
        <v>694683</v>
      </c>
      <c r="B4946" s="47" t="s">
        <v>1001</v>
      </c>
      <c r="F4946" s="47" t="s">
        <v>6859</v>
      </c>
      <c r="G4946" s="47">
        <v>0</v>
      </c>
      <c r="I4946" s="47" t="s">
        <v>143</v>
      </c>
      <c r="J4946" s="47" t="s">
        <v>6860</v>
      </c>
      <c r="M4946" s="47" t="s">
        <v>45</v>
      </c>
      <c r="O4946" s="48">
        <v>41493</v>
      </c>
      <c r="P4946" s="50" t="s">
        <v>8080</v>
      </c>
      <c r="Q4946" s="47" t="s">
        <v>164</v>
      </c>
      <c r="R4946" s="10" t="s">
        <v>8088</v>
      </c>
      <c r="S4946" s="47" t="s">
        <v>20</v>
      </c>
    </row>
    <row r="4947" spans="1:19" s="47" customFormat="1" ht="15" hidden="1" customHeight="1" x14ac:dyDescent="0.25">
      <c r="A4947" s="47">
        <v>694687</v>
      </c>
      <c r="B4947" s="47" t="s">
        <v>492</v>
      </c>
      <c r="F4947" s="47" t="s">
        <v>6861</v>
      </c>
      <c r="G4947" s="47">
        <v>751</v>
      </c>
      <c r="I4947" s="47" t="s">
        <v>5368</v>
      </c>
      <c r="J4947" s="47">
        <v>7.5</v>
      </c>
      <c r="K4947" s="47" t="s">
        <v>6862</v>
      </c>
      <c r="M4947" s="47" t="s">
        <v>45</v>
      </c>
      <c r="O4947" s="48">
        <v>41493</v>
      </c>
      <c r="P4947" s="50" t="s">
        <v>8080</v>
      </c>
      <c r="Q4947" s="47" t="s">
        <v>34</v>
      </c>
      <c r="R4947" s="10" t="s">
        <v>8088</v>
      </c>
      <c r="S4947" s="47" t="s">
        <v>20</v>
      </c>
    </row>
    <row r="4948" spans="1:19" s="10" customFormat="1" ht="15" hidden="1" customHeight="1" x14ac:dyDescent="0.25">
      <c r="A4948" s="10">
        <v>643792</v>
      </c>
      <c r="B4948" s="10" t="s">
        <v>206</v>
      </c>
      <c r="C4948" s="76" t="s">
        <v>8328</v>
      </c>
      <c r="D4948" s="76"/>
      <c r="E4948" s="76"/>
      <c r="F4948" s="10" t="s">
        <v>2734</v>
      </c>
      <c r="G4948" s="11">
        <v>1884.25</v>
      </c>
      <c r="I4948" s="10">
        <v>20</v>
      </c>
      <c r="J4948" s="10">
        <v>0</v>
      </c>
      <c r="K4948" s="10">
        <v>36</v>
      </c>
      <c r="L4948" s="10">
        <v>1</v>
      </c>
      <c r="M4948" s="10" t="s">
        <v>45</v>
      </c>
      <c r="O4948" s="12">
        <v>41276</v>
      </c>
      <c r="P4948" s="4" t="s">
        <v>8073</v>
      </c>
      <c r="Q4948" s="10" t="s">
        <v>52</v>
      </c>
      <c r="R4948" s="10" t="s">
        <v>8088</v>
      </c>
      <c r="S4948" s="10" t="s">
        <v>26</v>
      </c>
    </row>
    <row r="4949" spans="1:19" s="47" customFormat="1" ht="15" hidden="1" customHeight="1" x14ac:dyDescent="0.25">
      <c r="A4949" s="47">
        <v>694712</v>
      </c>
      <c r="B4949" s="47" t="s">
        <v>117</v>
      </c>
      <c r="F4949" s="47" t="s">
        <v>6865</v>
      </c>
      <c r="G4949" s="47">
        <v>1875</v>
      </c>
      <c r="I4949" s="47">
        <v>7.25</v>
      </c>
      <c r="J4949" s="47" t="s">
        <v>6866</v>
      </c>
      <c r="M4949" s="47" t="s">
        <v>45</v>
      </c>
      <c r="O4949" s="48">
        <v>41493</v>
      </c>
      <c r="P4949" s="50" t="s">
        <v>8080</v>
      </c>
      <c r="Q4949" s="47" t="s">
        <v>19</v>
      </c>
      <c r="R4949" s="10" t="s">
        <v>8088</v>
      </c>
      <c r="S4949" s="47" t="s">
        <v>20</v>
      </c>
    </row>
    <row r="4950" spans="1:19" s="47" customFormat="1" ht="15" hidden="1" customHeight="1" x14ac:dyDescent="0.25">
      <c r="A4950" s="47">
        <v>694724</v>
      </c>
      <c r="B4950" s="47" t="s">
        <v>4570</v>
      </c>
      <c r="F4950" s="47" t="s">
        <v>6867</v>
      </c>
      <c r="G4950" s="47">
        <v>1905.5</v>
      </c>
      <c r="I4950" s="47">
        <v>19</v>
      </c>
      <c r="J4950" s="47" t="s">
        <v>6868</v>
      </c>
      <c r="M4950" s="47" t="s">
        <v>45</v>
      </c>
      <c r="O4950" s="48">
        <v>41493</v>
      </c>
      <c r="P4950" s="50" t="s">
        <v>8080</v>
      </c>
      <c r="Q4950" s="47" t="s">
        <v>2852</v>
      </c>
      <c r="R4950" s="10" t="s">
        <v>8088</v>
      </c>
      <c r="S4950" s="47" t="s">
        <v>20</v>
      </c>
    </row>
    <row r="4951" spans="1:19" s="47" customFormat="1" ht="15" hidden="1" customHeight="1" x14ac:dyDescent="0.25">
      <c r="A4951" s="10">
        <v>686911</v>
      </c>
      <c r="B4951" s="10" t="s">
        <v>3752</v>
      </c>
      <c r="C4951" s="10"/>
      <c r="D4951" s="10"/>
      <c r="E4951" s="10"/>
      <c r="F4951" s="10" t="s">
        <v>6125</v>
      </c>
      <c r="G4951" s="11">
        <v>731</v>
      </c>
      <c r="I4951" s="10">
        <v>6</v>
      </c>
      <c r="K4951" s="10">
        <v>6</v>
      </c>
      <c r="L4951" s="10">
        <v>2</v>
      </c>
      <c r="M4951" s="10" t="s">
        <v>45</v>
      </c>
      <c r="N4951" s="10"/>
      <c r="O4951" s="12">
        <v>41443</v>
      </c>
      <c r="P4951" s="4" t="s">
        <v>8078</v>
      </c>
      <c r="Q4951" s="10" t="s">
        <v>25</v>
      </c>
      <c r="R4951" s="10" t="s">
        <v>8088</v>
      </c>
      <c r="S4951" s="47" t="s">
        <v>20</v>
      </c>
    </row>
    <row r="4952" spans="1:19" s="47" customFormat="1" ht="15" hidden="1" customHeight="1" x14ac:dyDescent="0.25">
      <c r="A4952" s="47">
        <v>686911</v>
      </c>
      <c r="B4952" s="47" t="s">
        <v>3752</v>
      </c>
      <c r="F4952" s="47" t="s">
        <v>8164</v>
      </c>
      <c r="G4952" s="47">
        <v>731</v>
      </c>
      <c r="I4952" s="47" t="s">
        <v>8165</v>
      </c>
      <c r="J4952" s="47">
        <v>6</v>
      </c>
      <c r="K4952" s="47" t="s">
        <v>8163</v>
      </c>
      <c r="M4952" s="47" t="s">
        <v>45</v>
      </c>
      <c r="O4952" s="48">
        <v>41458</v>
      </c>
      <c r="P4952" s="50" t="s">
        <v>8079</v>
      </c>
      <c r="Q4952" s="47" t="s">
        <v>25</v>
      </c>
      <c r="R4952" s="47" t="s">
        <v>8088</v>
      </c>
      <c r="S4952" s="47" t="s">
        <v>20</v>
      </c>
    </row>
    <row r="4953" spans="1:19" s="47" customFormat="1" ht="15" hidden="1" customHeight="1" x14ac:dyDescent="0.25">
      <c r="A4953" s="10">
        <v>642133</v>
      </c>
      <c r="B4953" s="10" t="s">
        <v>105</v>
      </c>
      <c r="C4953" s="10"/>
      <c r="D4953" s="10"/>
      <c r="E4953" s="10"/>
      <c r="F4953" s="10" t="s">
        <v>2521</v>
      </c>
      <c r="G4953" s="11">
        <v>729</v>
      </c>
      <c r="I4953" s="10">
        <v>7</v>
      </c>
      <c r="K4953" s="10">
        <v>10</v>
      </c>
      <c r="L4953" s="10">
        <v>1.5</v>
      </c>
      <c r="M4953" s="10" t="s">
        <v>45</v>
      </c>
      <c r="N4953" s="10"/>
      <c r="O4953" s="12">
        <v>41270</v>
      </c>
      <c r="P4953" s="4" t="s">
        <v>8072</v>
      </c>
      <c r="Q4953" s="10" t="s">
        <v>95</v>
      </c>
      <c r="R4953" s="10" t="s">
        <v>8088</v>
      </c>
      <c r="S4953" s="47" t="s">
        <v>20</v>
      </c>
    </row>
    <row r="4954" spans="1:19" s="47" customFormat="1" ht="15" hidden="1" customHeight="1" x14ac:dyDescent="0.25">
      <c r="A4954" s="47">
        <v>701663</v>
      </c>
      <c r="B4954" s="47" t="s">
        <v>1003</v>
      </c>
      <c r="D4954" s="10" t="s">
        <v>8570</v>
      </c>
      <c r="F4954" s="47" t="s">
        <v>7332</v>
      </c>
      <c r="G4954" s="47">
        <v>5300</v>
      </c>
      <c r="I4954" s="47">
        <v>5.5</v>
      </c>
      <c r="J4954" s="47">
        <v>41</v>
      </c>
      <c r="K4954" s="47" t="s">
        <v>7333</v>
      </c>
      <c r="M4954" s="47" t="s">
        <v>18</v>
      </c>
      <c r="N4954" s="47">
        <v>882132</v>
      </c>
      <c r="O4954" s="48">
        <v>41507</v>
      </c>
      <c r="P4954" s="50" t="s">
        <v>8080</v>
      </c>
      <c r="Q4954" s="47" t="s">
        <v>3113</v>
      </c>
      <c r="R4954" s="47" t="s">
        <v>8087</v>
      </c>
      <c r="S4954" s="47" t="s">
        <v>20</v>
      </c>
    </row>
    <row r="4955" spans="1:19" s="10" customFormat="1" ht="15" hidden="1" customHeight="1" x14ac:dyDescent="0.25">
      <c r="A4955" s="10">
        <v>671519</v>
      </c>
      <c r="B4955" s="10" t="s">
        <v>125</v>
      </c>
      <c r="C4955" s="76" t="s">
        <v>8328</v>
      </c>
      <c r="D4955" s="76"/>
      <c r="E4955" s="76"/>
      <c r="F4955" s="10" t="s">
        <v>5246</v>
      </c>
      <c r="G4955" s="11">
        <v>0</v>
      </c>
      <c r="I4955" s="10">
        <v>26</v>
      </c>
      <c r="J4955" s="10">
        <v>0</v>
      </c>
      <c r="K4955" s="10">
        <v>26</v>
      </c>
      <c r="L4955" s="10">
        <v>1.5</v>
      </c>
      <c r="M4955" s="10" t="s">
        <v>45</v>
      </c>
      <c r="O4955" s="12">
        <v>41396</v>
      </c>
      <c r="P4955" s="4" t="s">
        <v>8077</v>
      </c>
      <c r="Q4955" s="10" t="s">
        <v>42</v>
      </c>
      <c r="R4955" s="10" t="s">
        <v>8088</v>
      </c>
      <c r="S4955" s="10" t="s">
        <v>26</v>
      </c>
    </row>
    <row r="4956" spans="1:19" s="10" customFormat="1" ht="15" hidden="1" customHeight="1" x14ac:dyDescent="0.25">
      <c r="A4956" s="10">
        <v>683916</v>
      </c>
      <c r="B4956" s="10" t="s">
        <v>6190</v>
      </c>
      <c r="C4956" s="76" t="s">
        <v>8328</v>
      </c>
      <c r="D4956" s="76"/>
      <c r="E4956" s="76"/>
      <c r="F4956" s="10" t="s">
        <v>6191</v>
      </c>
      <c r="G4956" s="11">
        <v>0</v>
      </c>
      <c r="I4956" s="10">
        <v>33.75</v>
      </c>
      <c r="J4956" s="10">
        <v>0</v>
      </c>
      <c r="K4956" s="10">
        <v>25.5</v>
      </c>
      <c r="L4956" s="10">
        <v>3</v>
      </c>
      <c r="M4956" s="10" t="s">
        <v>45</v>
      </c>
      <c r="O4956" s="12">
        <v>41445</v>
      </c>
      <c r="P4956" s="4" t="s">
        <v>8078</v>
      </c>
      <c r="Q4956" s="10" t="s">
        <v>414</v>
      </c>
      <c r="R4956" s="10" t="s">
        <v>8088</v>
      </c>
      <c r="S4956" s="10" t="s">
        <v>26</v>
      </c>
    </row>
    <row r="4957" spans="1:19" s="10" customFormat="1" ht="15" hidden="1" customHeight="1" x14ac:dyDescent="0.25">
      <c r="A4957" s="10">
        <v>656188</v>
      </c>
      <c r="B4957" s="10" t="s">
        <v>3153</v>
      </c>
      <c r="C4957" s="76" t="s">
        <v>8328</v>
      </c>
      <c r="D4957" s="76"/>
      <c r="E4957" s="76"/>
      <c r="F4957" s="10" t="s">
        <v>3646</v>
      </c>
      <c r="G4957" s="11">
        <v>956.8</v>
      </c>
      <c r="I4957" s="10">
        <v>4</v>
      </c>
      <c r="J4957" s="10">
        <v>0</v>
      </c>
      <c r="K4957" s="10">
        <v>7</v>
      </c>
      <c r="L4957" s="10">
        <v>2</v>
      </c>
      <c r="M4957" s="10" t="s">
        <v>18</v>
      </c>
      <c r="N4957" s="10">
        <v>784769</v>
      </c>
      <c r="O4957" s="12">
        <v>41320</v>
      </c>
      <c r="P4957" s="4" t="s">
        <v>8074</v>
      </c>
      <c r="Q4957" s="10" t="s">
        <v>29</v>
      </c>
      <c r="R4957" s="10" t="s">
        <v>8087</v>
      </c>
      <c r="S4957" s="10" t="s">
        <v>26</v>
      </c>
    </row>
    <row r="4958" spans="1:19" s="10" customFormat="1" ht="15" hidden="1" customHeight="1" x14ac:dyDescent="0.25">
      <c r="A4958" s="10">
        <v>656584</v>
      </c>
      <c r="B4958" s="10" t="s">
        <v>3153</v>
      </c>
      <c r="C4958" s="76" t="s">
        <v>8328</v>
      </c>
      <c r="D4958" s="76"/>
      <c r="E4958" s="76"/>
      <c r="F4958" s="10" t="s">
        <v>3646</v>
      </c>
      <c r="G4958" s="11">
        <v>956.8</v>
      </c>
      <c r="I4958" s="10">
        <v>4</v>
      </c>
      <c r="J4958" s="10">
        <v>0</v>
      </c>
      <c r="K4958" s="10">
        <v>7</v>
      </c>
      <c r="L4958" s="10">
        <v>2</v>
      </c>
      <c r="M4958" s="10" t="s">
        <v>18</v>
      </c>
      <c r="N4958" s="10">
        <v>784773</v>
      </c>
      <c r="O4958" s="12">
        <v>41320</v>
      </c>
      <c r="P4958" s="4" t="s">
        <v>8074</v>
      </c>
      <c r="Q4958" s="10" t="s">
        <v>42</v>
      </c>
      <c r="R4958" s="10" t="s">
        <v>8087</v>
      </c>
      <c r="S4958" s="10" t="s">
        <v>26</v>
      </c>
    </row>
    <row r="4959" spans="1:19" s="10" customFormat="1" ht="15" hidden="1" customHeight="1" x14ac:dyDescent="0.25">
      <c r="A4959" s="10">
        <v>678901</v>
      </c>
      <c r="B4959" s="10" t="s">
        <v>3153</v>
      </c>
      <c r="C4959" s="76" t="s">
        <v>8328</v>
      </c>
      <c r="D4959" s="76"/>
      <c r="E4959" s="76"/>
      <c r="F4959" s="10" t="s">
        <v>3646</v>
      </c>
      <c r="G4959" s="11">
        <v>956.8</v>
      </c>
      <c r="I4959" s="10">
        <v>4</v>
      </c>
      <c r="J4959" s="10">
        <v>0</v>
      </c>
      <c r="K4959" s="10">
        <v>7</v>
      </c>
      <c r="L4959" s="10">
        <v>2</v>
      </c>
      <c r="M4959" s="10" t="s">
        <v>18</v>
      </c>
      <c r="N4959" s="10">
        <v>830231</v>
      </c>
      <c r="O4959" s="12">
        <v>41409</v>
      </c>
      <c r="P4959" s="4" t="s">
        <v>8077</v>
      </c>
      <c r="Q4959" s="10" t="s">
        <v>25</v>
      </c>
      <c r="R4959" s="10" t="s">
        <v>8087</v>
      </c>
      <c r="S4959" s="10" t="s">
        <v>26</v>
      </c>
    </row>
    <row r="4960" spans="1:19" s="10" customFormat="1" ht="15" hidden="1" customHeight="1" x14ac:dyDescent="0.25">
      <c r="A4960" s="10">
        <v>658407</v>
      </c>
      <c r="B4960" s="10" t="s">
        <v>3153</v>
      </c>
      <c r="C4960" s="76" t="s">
        <v>8328</v>
      </c>
      <c r="D4960" s="76"/>
      <c r="E4960" s="76"/>
      <c r="F4960" s="10" t="s">
        <v>4141</v>
      </c>
      <c r="G4960" s="11">
        <v>892.44</v>
      </c>
      <c r="I4960" s="10">
        <v>4</v>
      </c>
      <c r="K4960" s="10">
        <v>10</v>
      </c>
      <c r="L4960" s="10">
        <v>2</v>
      </c>
      <c r="M4960" s="10" t="s">
        <v>45</v>
      </c>
      <c r="O4960" s="12">
        <v>41344</v>
      </c>
      <c r="P4960" s="4" t="s">
        <v>8075</v>
      </c>
      <c r="Q4960" s="10" t="s">
        <v>29</v>
      </c>
      <c r="R4960" s="10" t="s">
        <v>8088</v>
      </c>
      <c r="S4960" s="10" t="s">
        <v>26</v>
      </c>
    </row>
    <row r="4961" spans="1:19" s="10" customFormat="1" ht="15" hidden="1" customHeight="1" x14ac:dyDescent="0.25">
      <c r="A4961" s="10">
        <v>664110</v>
      </c>
      <c r="B4961" s="10" t="s">
        <v>64</v>
      </c>
      <c r="C4961" s="76" t="s">
        <v>8328</v>
      </c>
      <c r="D4961" s="76"/>
      <c r="E4961" s="76"/>
      <c r="F4961" s="10" t="s">
        <v>4575</v>
      </c>
      <c r="G4961" s="11">
        <v>1148.7</v>
      </c>
      <c r="I4961" s="10">
        <v>5</v>
      </c>
      <c r="K4961" s="10">
        <v>10</v>
      </c>
      <c r="L4961" s="10">
        <v>2</v>
      </c>
      <c r="M4961" s="10" t="s">
        <v>45</v>
      </c>
      <c r="O4961" s="12">
        <v>41366</v>
      </c>
      <c r="P4961" s="4" t="s">
        <v>8076</v>
      </c>
      <c r="Q4961" s="10" t="s">
        <v>34</v>
      </c>
      <c r="R4961" s="10" t="s">
        <v>8088</v>
      </c>
      <c r="S4961" s="10" t="s">
        <v>26</v>
      </c>
    </row>
    <row r="4962" spans="1:19" s="10" customFormat="1" ht="15" hidden="1" customHeight="1" x14ac:dyDescent="0.25">
      <c r="A4962" s="10">
        <v>658071</v>
      </c>
      <c r="B4962" s="10" t="s">
        <v>371</v>
      </c>
      <c r="C4962" s="76" t="s">
        <v>8328</v>
      </c>
      <c r="D4962" s="76"/>
      <c r="E4962" s="76"/>
      <c r="F4962" s="10" t="s">
        <v>4127</v>
      </c>
      <c r="G4962" s="11">
        <v>908.44</v>
      </c>
      <c r="I4962" s="10">
        <v>6</v>
      </c>
      <c r="J4962" s="10">
        <v>0</v>
      </c>
      <c r="K4962" s="10">
        <v>13</v>
      </c>
      <c r="L4962" s="10">
        <v>1.5</v>
      </c>
      <c r="M4962" s="10" t="s">
        <v>45</v>
      </c>
      <c r="O4962" s="12">
        <v>41341</v>
      </c>
      <c r="P4962" s="4" t="s">
        <v>8075</v>
      </c>
      <c r="Q4962" s="10" t="s">
        <v>3152</v>
      </c>
      <c r="R4962" s="10" t="s">
        <v>8088</v>
      </c>
      <c r="S4962" s="10" t="s">
        <v>26</v>
      </c>
    </row>
    <row r="4963" spans="1:19" s="10" customFormat="1" ht="15" hidden="1" customHeight="1" x14ac:dyDescent="0.25">
      <c r="A4963" s="10">
        <v>633051</v>
      </c>
      <c r="B4963" s="10" t="s">
        <v>646</v>
      </c>
      <c r="C4963" s="76" t="s">
        <v>8328</v>
      </c>
      <c r="D4963" s="76"/>
      <c r="E4963" s="76"/>
      <c r="F4963" s="10" t="s">
        <v>1316</v>
      </c>
      <c r="G4963" s="11">
        <v>1216.74</v>
      </c>
      <c r="I4963" s="10">
        <v>6</v>
      </c>
      <c r="J4963" s="10">
        <v>0</v>
      </c>
      <c r="K4963" s="10">
        <v>14</v>
      </c>
      <c r="L4963" s="10">
        <v>2</v>
      </c>
      <c r="M4963" s="10" t="s">
        <v>18</v>
      </c>
      <c r="N4963" s="10">
        <v>737650</v>
      </c>
      <c r="O4963" s="12">
        <v>41214</v>
      </c>
      <c r="P4963" s="4" t="s">
        <v>8071</v>
      </c>
      <c r="Q4963" s="10" t="s">
        <v>71</v>
      </c>
      <c r="R4963" s="10" t="s">
        <v>8087</v>
      </c>
      <c r="S4963" s="10" t="s">
        <v>26</v>
      </c>
    </row>
    <row r="4964" spans="1:19" s="10" customFormat="1" ht="15" hidden="1" customHeight="1" x14ac:dyDescent="0.25">
      <c r="A4964" s="10">
        <v>623342</v>
      </c>
      <c r="B4964" s="10" t="s">
        <v>646</v>
      </c>
      <c r="C4964" s="76" t="s">
        <v>8328</v>
      </c>
      <c r="D4964" s="76"/>
      <c r="E4964" s="76"/>
      <c r="F4964" s="10" t="s">
        <v>647</v>
      </c>
      <c r="G4964" s="11">
        <v>1131.9000000000001</v>
      </c>
      <c r="I4964" s="10">
        <v>6</v>
      </c>
      <c r="J4964" s="10">
        <v>0</v>
      </c>
      <c r="K4964" s="10">
        <v>14</v>
      </c>
      <c r="L4964" s="10">
        <v>2</v>
      </c>
      <c r="M4964" s="10" t="s">
        <v>45</v>
      </c>
      <c r="O4964" s="12">
        <v>41185</v>
      </c>
      <c r="P4964" s="4" t="s">
        <v>8070</v>
      </c>
      <c r="Q4964" s="10" t="s">
        <v>95</v>
      </c>
      <c r="R4964" s="10" t="s">
        <v>8088</v>
      </c>
      <c r="S4964" s="10" t="s">
        <v>26</v>
      </c>
    </row>
    <row r="4965" spans="1:19" s="10" customFormat="1" ht="15" hidden="1" customHeight="1" x14ac:dyDescent="0.25">
      <c r="A4965" s="10">
        <v>665928</v>
      </c>
      <c r="B4965" s="10" t="s">
        <v>1173</v>
      </c>
      <c r="C4965" s="76" t="s">
        <v>8328</v>
      </c>
      <c r="D4965" s="76"/>
      <c r="E4965" s="76"/>
      <c r="F4965" s="10" t="s">
        <v>4764</v>
      </c>
      <c r="G4965" s="11">
        <v>881.28</v>
      </c>
      <c r="I4965" s="10">
        <v>6</v>
      </c>
      <c r="J4965" s="10">
        <v>0</v>
      </c>
      <c r="K4965" s="10">
        <v>9.5</v>
      </c>
      <c r="L4965" s="10">
        <v>4</v>
      </c>
      <c r="M4965" s="10" t="s">
        <v>45</v>
      </c>
      <c r="O4965" s="12">
        <v>41374</v>
      </c>
      <c r="P4965" s="4" t="s">
        <v>8076</v>
      </c>
      <c r="Q4965" s="10" t="s">
        <v>39</v>
      </c>
      <c r="R4965" s="10" t="s">
        <v>8088</v>
      </c>
      <c r="S4965" s="10" t="s">
        <v>26</v>
      </c>
    </row>
    <row r="4966" spans="1:19" s="10" customFormat="1" ht="15" hidden="1" customHeight="1" x14ac:dyDescent="0.25">
      <c r="A4966" s="10">
        <v>662220</v>
      </c>
      <c r="B4966" s="10" t="s">
        <v>64</v>
      </c>
      <c r="C4966" s="76" t="s">
        <v>8328</v>
      </c>
      <c r="D4966" s="76"/>
      <c r="E4966" s="76"/>
      <c r="F4966" s="10" t="s">
        <v>4420</v>
      </c>
      <c r="G4966" s="11">
        <v>1539.5</v>
      </c>
      <c r="I4966" s="10">
        <v>6</v>
      </c>
      <c r="K4966" s="10">
        <v>14</v>
      </c>
      <c r="L4966" s="10">
        <v>2</v>
      </c>
      <c r="M4966" s="10" t="s">
        <v>45</v>
      </c>
      <c r="O4966" s="12">
        <v>41359</v>
      </c>
      <c r="P4966" s="4" t="s">
        <v>8075</v>
      </c>
      <c r="Q4966" s="10" t="s">
        <v>169</v>
      </c>
      <c r="R4966" s="10" t="s">
        <v>8088</v>
      </c>
      <c r="S4966" s="10" t="s">
        <v>26</v>
      </c>
    </row>
    <row r="4967" spans="1:19" s="10" customFormat="1" ht="15" hidden="1" customHeight="1" x14ac:dyDescent="0.25">
      <c r="A4967" s="10">
        <v>683791</v>
      </c>
      <c r="B4967" s="10" t="s">
        <v>6184</v>
      </c>
      <c r="C4967" s="76" t="s">
        <v>8328</v>
      </c>
      <c r="D4967" s="76"/>
      <c r="E4967" s="76"/>
      <c r="F4967" s="10" t="s">
        <v>6185</v>
      </c>
      <c r="G4967" s="11">
        <v>1819</v>
      </c>
      <c r="I4967" s="10">
        <v>6.75</v>
      </c>
      <c r="J4967" s="10">
        <v>0</v>
      </c>
      <c r="K4967" s="10">
        <v>10</v>
      </c>
      <c r="L4967" s="10">
        <v>1</v>
      </c>
      <c r="M4967" s="10" t="s">
        <v>45</v>
      </c>
      <c r="O4967" s="12">
        <v>41445</v>
      </c>
      <c r="P4967" s="4" t="s">
        <v>8078</v>
      </c>
      <c r="Q4967" s="10" t="s">
        <v>2050</v>
      </c>
      <c r="R4967" s="10" t="s">
        <v>8088</v>
      </c>
      <c r="S4967" s="10" t="s">
        <v>26</v>
      </c>
    </row>
    <row r="4968" spans="1:19" s="10" customFormat="1" ht="15" hidden="1" customHeight="1" x14ac:dyDescent="0.25">
      <c r="A4968" s="10">
        <v>694150</v>
      </c>
      <c r="B4968" s="10" t="s">
        <v>6184</v>
      </c>
      <c r="C4968" s="76" t="s">
        <v>8328</v>
      </c>
      <c r="D4968" s="76"/>
      <c r="E4968" s="76"/>
      <c r="F4968" s="10" t="s">
        <v>6802</v>
      </c>
      <c r="G4968" s="10">
        <v>1762</v>
      </c>
      <c r="I4968" s="10">
        <v>6.75</v>
      </c>
      <c r="J4968" s="10">
        <v>0</v>
      </c>
      <c r="K4968" s="10">
        <v>10</v>
      </c>
      <c r="L4968" s="10">
        <v>1</v>
      </c>
      <c r="M4968" s="10" t="s">
        <v>45</v>
      </c>
      <c r="O4968" s="12">
        <v>41491</v>
      </c>
      <c r="P4968" s="4" t="s">
        <v>8080</v>
      </c>
      <c r="Q4968" s="10" t="s">
        <v>2050</v>
      </c>
      <c r="R4968" s="10" t="s">
        <v>8088</v>
      </c>
      <c r="S4968" s="10" t="s">
        <v>26</v>
      </c>
    </row>
    <row r="4969" spans="1:19" s="47" customFormat="1" ht="15" hidden="1" customHeight="1" x14ac:dyDescent="0.25">
      <c r="A4969" s="47">
        <v>694884</v>
      </c>
      <c r="B4969" s="47" t="s">
        <v>6878</v>
      </c>
      <c r="F4969" s="47" t="s">
        <v>6879</v>
      </c>
      <c r="G4969" s="47">
        <v>4105</v>
      </c>
      <c r="I4969" s="47">
        <v>9</v>
      </c>
      <c r="J4969" s="47" t="s">
        <v>6880</v>
      </c>
      <c r="M4969" s="47" t="s">
        <v>45</v>
      </c>
      <c r="O4969" s="48">
        <v>41494</v>
      </c>
      <c r="P4969" s="50" t="s">
        <v>8080</v>
      </c>
      <c r="Q4969" s="47" t="s">
        <v>31</v>
      </c>
      <c r="R4969" s="10" t="s">
        <v>8088</v>
      </c>
      <c r="S4969" s="47" t="s">
        <v>20</v>
      </c>
    </row>
    <row r="4970" spans="1:19" s="47" customFormat="1" ht="15" hidden="1" customHeight="1" x14ac:dyDescent="0.25">
      <c r="A4970" s="47">
        <v>694889</v>
      </c>
      <c r="B4970" s="47" t="s">
        <v>64</v>
      </c>
      <c r="F4970" s="47" t="s">
        <v>6881</v>
      </c>
      <c r="G4970" s="47">
        <v>896.5</v>
      </c>
      <c r="I4970" s="47">
        <v>16</v>
      </c>
      <c r="J4970" s="47" t="s">
        <v>6882</v>
      </c>
      <c r="M4970" s="47" t="s">
        <v>45</v>
      </c>
      <c r="O4970" s="48">
        <v>41494</v>
      </c>
      <c r="P4970" s="50" t="s">
        <v>8080</v>
      </c>
      <c r="Q4970" s="47" t="s">
        <v>39</v>
      </c>
      <c r="R4970" s="10" t="s">
        <v>8088</v>
      </c>
      <c r="S4970" s="47" t="s">
        <v>20</v>
      </c>
    </row>
    <row r="4971" spans="1:19" s="47" customFormat="1" ht="15" hidden="1" customHeight="1" x14ac:dyDescent="0.25">
      <c r="A4971" s="47">
        <v>694906</v>
      </c>
      <c r="B4971" s="47" t="s">
        <v>6878</v>
      </c>
      <c r="F4971" s="47" t="s">
        <v>6883</v>
      </c>
      <c r="G4971" s="47">
        <v>5185</v>
      </c>
      <c r="I4971" s="47">
        <v>11.5</v>
      </c>
      <c r="J4971" s="47" t="s">
        <v>6884</v>
      </c>
      <c r="M4971" s="47" t="s">
        <v>45</v>
      </c>
      <c r="O4971" s="48">
        <v>41494</v>
      </c>
      <c r="P4971" s="50" t="s">
        <v>8080</v>
      </c>
      <c r="Q4971" s="47" t="s">
        <v>31</v>
      </c>
      <c r="R4971" s="10" t="s">
        <v>8088</v>
      </c>
      <c r="S4971" s="47" t="s">
        <v>20</v>
      </c>
    </row>
    <row r="4972" spans="1:19" s="47" customFormat="1" ht="15" hidden="1" customHeight="1" x14ac:dyDescent="0.25">
      <c r="A4972" s="47">
        <v>694913</v>
      </c>
      <c r="B4972" s="47" t="s">
        <v>6878</v>
      </c>
      <c r="F4972" s="47" t="s">
        <v>6885</v>
      </c>
      <c r="G4972" s="47">
        <v>5870</v>
      </c>
      <c r="I4972" s="47">
        <v>14.5</v>
      </c>
      <c r="J4972" s="47" t="s">
        <v>6886</v>
      </c>
      <c r="M4972" s="47" t="s">
        <v>45</v>
      </c>
      <c r="O4972" s="48">
        <v>41494</v>
      </c>
      <c r="P4972" s="50" t="s">
        <v>8080</v>
      </c>
      <c r="Q4972" s="47" t="s">
        <v>31</v>
      </c>
      <c r="R4972" s="10" t="s">
        <v>8088</v>
      </c>
      <c r="S4972" s="47" t="s">
        <v>20</v>
      </c>
    </row>
    <row r="4973" spans="1:19" s="10" customFormat="1" ht="15" hidden="1" customHeight="1" x14ac:dyDescent="0.25">
      <c r="A4973" s="10">
        <v>664113</v>
      </c>
      <c r="B4973" s="10" t="s">
        <v>64</v>
      </c>
      <c r="C4973" s="76" t="s">
        <v>8328</v>
      </c>
      <c r="D4973" s="76"/>
      <c r="E4973" s="76"/>
      <c r="F4973" s="10" t="s">
        <v>4576</v>
      </c>
      <c r="G4973" s="11">
        <v>1096.48</v>
      </c>
      <c r="I4973" s="10">
        <v>6.75</v>
      </c>
      <c r="K4973" s="10">
        <v>12</v>
      </c>
      <c r="L4973" s="10">
        <v>2</v>
      </c>
      <c r="M4973" s="10" t="s">
        <v>45</v>
      </c>
      <c r="O4973" s="12">
        <v>41366</v>
      </c>
      <c r="P4973" s="4" t="s">
        <v>8076</v>
      </c>
      <c r="Q4973" s="10" t="s">
        <v>34</v>
      </c>
      <c r="R4973" s="10" t="s">
        <v>8088</v>
      </c>
      <c r="S4973" s="10" t="s">
        <v>26</v>
      </c>
    </row>
    <row r="4974" spans="1:19" s="47" customFormat="1" ht="15" hidden="1" customHeight="1" x14ac:dyDescent="0.25">
      <c r="A4974" s="47">
        <v>694967</v>
      </c>
      <c r="B4974" s="47" t="s">
        <v>6891</v>
      </c>
      <c r="F4974" s="47" t="s">
        <v>6892</v>
      </c>
      <c r="G4974" s="47">
        <v>7174.8</v>
      </c>
      <c r="I4974" s="47" t="s">
        <v>6329</v>
      </c>
      <c r="J4974" s="47" t="s">
        <v>6893</v>
      </c>
      <c r="M4974" s="47" t="s">
        <v>45</v>
      </c>
      <c r="O4974" s="48">
        <v>41494</v>
      </c>
      <c r="P4974" s="50" t="s">
        <v>8080</v>
      </c>
      <c r="Q4974" s="47" t="s">
        <v>109</v>
      </c>
      <c r="R4974" s="10" t="s">
        <v>8088</v>
      </c>
      <c r="S4974" s="47" t="s">
        <v>20</v>
      </c>
    </row>
    <row r="4975" spans="1:19" s="47" customFormat="1" ht="15" hidden="1" customHeight="1" x14ac:dyDescent="0.25">
      <c r="A4975" s="47">
        <v>695006</v>
      </c>
      <c r="B4975" s="47" t="s">
        <v>1473</v>
      </c>
      <c r="F4975" s="47" t="s">
        <v>6894</v>
      </c>
      <c r="G4975" s="47">
        <v>21268</v>
      </c>
      <c r="I4975" s="47" t="s">
        <v>6895</v>
      </c>
      <c r="J4975" s="47" t="s">
        <v>6896</v>
      </c>
      <c r="M4975" s="47" t="s">
        <v>45</v>
      </c>
      <c r="O4975" s="48">
        <v>41494</v>
      </c>
      <c r="P4975" s="50" t="s">
        <v>8080</v>
      </c>
      <c r="Q4975" s="47" t="s">
        <v>52</v>
      </c>
      <c r="R4975" s="10" t="s">
        <v>8088</v>
      </c>
      <c r="S4975" s="47" t="s">
        <v>20</v>
      </c>
    </row>
    <row r="4976" spans="1:19" s="10" customFormat="1" ht="15" hidden="1" customHeight="1" x14ac:dyDescent="0.25">
      <c r="A4976" s="10">
        <v>664122</v>
      </c>
      <c r="B4976" s="10" t="s">
        <v>64</v>
      </c>
      <c r="C4976" s="76" t="s">
        <v>8328</v>
      </c>
      <c r="D4976" s="76"/>
      <c r="E4976" s="76"/>
      <c r="F4976" s="10" t="s">
        <v>4578</v>
      </c>
      <c r="G4976" s="11">
        <v>1012.86</v>
      </c>
      <c r="I4976" s="10">
        <v>6.75</v>
      </c>
      <c r="K4976" s="10">
        <v>16</v>
      </c>
      <c r="L4976" s="10">
        <v>2</v>
      </c>
      <c r="M4976" s="10" t="s">
        <v>45</v>
      </c>
      <c r="O4976" s="12">
        <v>41366</v>
      </c>
      <c r="P4976" s="4" t="s">
        <v>8076</v>
      </c>
      <c r="Q4976" s="10" t="s">
        <v>34</v>
      </c>
      <c r="R4976" s="10" t="s">
        <v>8088</v>
      </c>
      <c r="S4976" s="10" t="s">
        <v>26</v>
      </c>
    </row>
    <row r="4977" spans="1:19" s="10" customFormat="1" ht="15" hidden="1" customHeight="1" x14ac:dyDescent="0.25">
      <c r="A4977" s="10">
        <v>664123</v>
      </c>
      <c r="B4977" s="10" t="s">
        <v>64</v>
      </c>
      <c r="C4977" s="76" t="s">
        <v>8328</v>
      </c>
      <c r="D4977" s="76"/>
      <c r="E4977" s="76"/>
      <c r="F4977" s="10" t="s">
        <v>4579</v>
      </c>
      <c r="G4977" s="11">
        <v>756.64</v>
      </c>
      <c r="I4977" s="10">
        <v>6.75</v>
      </c>
      <c r="K4977" s="10">
        <v>34</v>
      </c>
      <c r="L4977" s="10">
        <v>2</v>
      </c>
      <c r="M4977" s="10" t="s">
        <v>45</v>
      </c>
      <c r="O4977" s="12">
        <v>41366</v>
      </c>
      <c r="P4977" s="4" t="s">
        <v>8076</v>
      </c>
      <c r="Q4977" s="10" t="s">
        <v>34</v>
      </c>
      <c r="R4977" s="10" t="s">
        <v>8088</v>
      </c>
      <c r="S4977" s="10" t="s">
        <v>26</v>
      </c>
    </row>
    <row r="4978" spans="1:19" s="10" customFormat="1" ht="15" hidden="1" customHeight="1" x14ac:dyDescent="0.25">
      <c r="A4978" s="10">
        <v>664186</v>
      </c>
      <c r="B4978" s="10" t="s">
        <v>64</v>
      </c>
      <c r="C4978" s="76" t="s">
        <v>8328</v>
      </c>
      <c r="D4978" s="76"/>
      <c r="E4978" s="76"/>
      <c r="F4978" s="10" t="s">
        <v>4588</v>
      </c>
      <c r="G4978" s="11">
        <v>922.04</v>
      </c>
      <c r="I4978" s="10">
        <v>7</v>
      </c>
      <c r="K4978" s="10">
        <v>11</v>
      </c>
      <c r="L4978" s="10">
        <v>2</v>
      </c>
      <c r="M4978" s="10" t="s">
        <v>45</v>
      </c>
      <c r="O4978" s="12">
        <v>41367</v>
      </c>
      <c r="P4978" s="4" t="s">
        <v>8076</v>
      </c>
      <c r="Q4978" s="10" t="s">
        <v>34</v>
      </c>
      <c r="R4978" s="10" t="s">
        <v>8088</v>
      </c>
      <c r="S4978" s="10" t="s">
        <v>26</v>
      </c>
    </row>
    <row r="4979" spans="1:19" s="10" customFormat="1" ht="15" hidden="1" customHeight="1" x14ac:dyDescent="0.25">
      <c r="A4979" s="10">
        <v>672041</v>
      </c>
      <c r="B4979" s="10" t="s">
        <v>5276</v>
      </c>
      <c r="C4979" s="76" t="s">
        <v>8328</v>
      </c>
      <c r="D4979" s="76"/>
      <c r="E4979" s="76"/>
      <c r="F4979" s="10" t="s">
        <v>5277</v>
      </c>
      <c r="G4979" s="11">
        <v>323.7</v>
      </c>
      <c r="I4979" s="10">
        <v>7</v>
      </c>
      <c r="K4979" s="10">
        <v>4.25</v>
      </c>
      <c r="L4979" s="10">
        <v>2</v>
      </c>
      <c r="M4979" s="10" t="s">
        <v>45</v>
      </c>
      <c r="O4979" s="12">
        <v>41397</v>
      </c>
      <c r="P4979" s="4" t="s">
        <v>8077</v>
      </c>
      <c r="Q4979" s="10" t="s">
        <v>203</v>
      </c>
      <c r="R4979" s="10" t="s">
        <v>8088</v>
      </c>
      <c r="S4979" s="10" t="s">
        <v>26</v>
      </c>
    </row>
    <row r="4980" spans="1:19" s="47" customFormat="1" ht="15" hidden="1" customHeight="1" x14ac:dyDescent="0.25">
      <c r="A4980" s="47">
        <v>695102</v>
      </c>
      <c r="B4980" s="47" t="s">
        <v>64</v>
      </c>
      <c r="F4980" s="47" t="s">
        <v>6903</v>
      </c>
      <c r="G4980" s="47">
        <v>17362.5</v>
      </c>
      <c r="I4980" s="47" t="s">
        <v>151</v>
      </c>
      <c r="J4980" s="47">
        <v>13</v>
      </c>
      <c r="K4980" s="47">
        <v>4</v>
      </c>
      <c r="M4980" s="47" t="s">
        <v>45</v>
      </c>
      <c r="O4980" s="48">
        <v>41494</v>
      </c>
      <c r="P4980" s="50" t="s">
        <v>8080</v>
      </c>
      <c r="Q4980" s="47" t="s">
        <v>31</v>
      </c>
      <c r="R4980" s="10" t="s">
        <v>8088</v>
      </c>
      <c r="S4980" s="47" t="s">
        <v>20</v>
      </c>
    </row>
    <row r="4981" spans="1:19" s="47" customFormat="1" ht="15" hidden="1" customHeight="1" x14ac:dyDescent="0.25">
      <c r="A4981" s="47">
        <v>695124</v>
      </c>
      <c r="B4981" s="47" t="s">
        <v>2512</v>
      </c>
      <c r="F4981" s="47" t="s">
        <v>6904</v>
      </c>
      <c r="G4981" s="47">
        <v>6403.8</v>
      </c>
      <c r="I4981" s="47">
        <v>46</v>
      </c>
      <c r="J4981" s="47">
        <v>35</v>
      </c>
      <c r="K4981" s="47" t="s">
        <v>6905</v>
      </c>
      <c r="M4981" s="47" t="s">
        <v>45</v>
      </c>
      <c r="O4981" s="48">
        <v>41494</v>
      </c>
      <c r="P4981" s="50" t="s">
        <v>8080</v>
      </c>
      <c r="Q4981" s="47" t="s">
        <v>5913</v>
      </c>
      <c r="R4981" s="10" t="s">
        <v>8088</v>
      </c>
      <c r="S4981" s="47" t="s">
        <v>20</v>
      </c>
    </row>
    <row r="4982" spans="1:19" s="47" customFormat="1" ht="15" hidden="1" customHeight="1" x14ac:dyDescent="0.25">
      <c r="A4982" s="47">
        <v>695125</v>
      </c>
      <c r="B4982" s="47" t="s">
        <v>1894</v>
      </c>
      <c r="F4982" s="47" t="s">
        <v>6906</v>
      </c>
      <c r="G4982" s="47">
        <v>3367.75</v>
      </c>
      <c r="I4982" s="47">
        <v>6</v>
      </c>
      <c r="J4982" s="47" t="s">
        <v>6907</v>
      </c>
      <c r="M4982" s="47" t="s">
        <v>45</v>
      </c>
      <c r="O4982" s="48">
        <v>41494</v>
      </c>
      <c r="P4982" s="50" t="s">
        <v>8080</v>
      </c>
      <c r="Q4982" s="47" t="s">
        <v>103</v>
      </c>
      <c r="R4982" s="10" t="s">
        <v>8088</v>
      </c>
      <c r="S4982" s="47" t="s">
        <v>20</v>
      </c>
    </row>
    <row r="4983" spans="1:19" s="47" customFormat="1" ht="15" hidden="1" customHeight="1" x14ac:dyDescent="0.25">
      <c r="A4983" s="47">
        <v>695126</v>
      </c>
      <c r="B4983" s="47" t="s">
        <v>1894</v>
      </c>
      <c r="F4983" s="47" t="s">
        <v>6908</v>
      </c>
      <c r="G4983" s="47">
        <v>0</v>
      </c>
      <c r="I4983" s="47" t="s">
        <v>108</v>
      </c>
      <c r="J4983" s="47" t="s">
        <v>2541</v>
      </c>
      <c r="M4983" s="47" t="s">
        <v>45</v>
      </c>
      <c r="O4983" s="48">
        <v>41494</v>
      </c>
      <c r="P4983" s="50" t="s">
        <v>8080</v>
      </c>
      <c r="Q4983" s="47" t="s">
        <v>103</v>
      </c>
      <c r="R4983" s="10" t="s">
        <v>8088</v>
      </c>
      <c r="S4983" s="47" t="s">
        <v>20</v>
      </c>
    </row>
    <row r="4984" spans="1:19" s="47" customFormat="1" ht="15" hidden="1" customHeight="1" x14ac:dyDescent="0.25">
      <c r="A4984" s="47">
        <v>695134</v>
      </c>
      <c r="B4984" s="47" t="s">
        <v>1894</v>
      </c>
      <c r="F4984" s="47" t="s">
        <v>6909</v>
      </c>
      <c r="G4984" s="47">
        <v>2502</v>
      </c>
      <c r="I4984" s="47" t="s">
        <v>108</v>
      </c>
      <c r="J4984" s="47" t="s">
        <v>6910</v>
      </c>
      <c r="M4984" s="47" t="s">
        <v>45</v>
      </c>
      <c r="O4984" s="48">
        <v>41494</v>
      </c>
      <c r="P4984" s="50" t="s">
        <v>8080</v>
      </c>
      <c r="Q4984" s="47" t="s">
        <v>103</v>
      </c>
      <c r="R4984" s="10" t="s">
        <v>8088</v>
      </c>
      <c r="S4984" s="47" t="s">
        <v>20</v>
      </c>
    </row>
    <row r="4985" spans="1:19" s="47" customFormat="1" ht="15" hidden="1" customHeight="1" x14ac:dyDescent="0.25">
      <c r="A4985" s="47">
        <v>695135</v>
      </c>
      <c r="B4985" s="47" t="s">
        <v>1894</v>
      </c>
      <c r="F4985" s="47" t="s">
        <v>6911</v>
      </c>
      <c r="G4985" s="47">
        <v>9281.25</v>
      </c>
      <c r="I4985" s="47" t="s">
        <v>143</v>
      </c>
      <c r="J4985" s="47" t="s">
        <v>6912</v>
      </c>
      <c r="M4985" s="47" t="s">
        <v>45</v>
      </c>
      <c r="O4985" s="48">
        <v>41494</v>
      </c>
      <c r="P4985" s="50" t="s">
        <v>8080</v>
      </c>
      <c r="Q4985" s="47" t="s">
        <v>103</v>
      </c>
      <c r="R4985" s="10" t="s">
        <v>8088</v>
      </c>
      <c r="S4985" s="47" t="s">
        <v>20</v>
      </c>
    </row>
    <row r="4986" spans="1:19" s="47" customFormat="1" ht="15" hidden="1" customHeight="1" x14ac:dyDescent="0.25">
      <c r="A4986" s="47">
        <v>695136</v>
      </c>
      <c r="B4986" s="47" t="s">
        <v>1894</v>
      </c>
      <c r="F4986" s="47" t="s">
        <v>6913</v>
      </c>
      <c r="G4986" s="47">
        <v>2252</v>
      </c>
      <c r="I4986" s="47" t="s">
        <v>343</v>
      </c>
      <c r="J4986" s="47" t="s">
        <v>6914</v>
      </c>
      <c r="M4986" s="47" t="s">
        <v>45</v>
      </c>
      <c r="O4986" s="48">
        <v>41494</v>
      </c>
      <c r="P4986" s="50" t="s">
        <v>8080</v>
      </c>
      <c r="Q4986" s="47" t="s">
        <v>103</v>
      </c>
      <c r="R4986" s="10" t="s">
        <v>8088</v>
      </c>
      <c r="S4986" s="47" t="s">
        <v>20</v>
      </c>
    </row>
    <row r="4987" spans="1:19" s="47" customFormat="1" ht="15" hidden="1" customHeight="1" x14ac:dyDescent="0.25">
      <c r="A4987" s="47">
        <v>695137</v>
      </c>
      <c r="B4987" s="47" t="s">
        <v>1894</v>
      </c>
      <c r="F4987" s="47" t="s">
        <v>6915</v>
      </c>
      <c r="G4987" s="47">
        <v>2032.5</v>
      </c>
      <c r="I4987" s="47" t="s">
        <v>168</v>
      </c>
      <c r="J4987" s="47" t="s">
        <v>6916</v>
      </c>
      <c r="M4987" s="47" t="s">
        <v>45</v>
      </c>
      <c r="O4987" s="48">
        <v>41494</v>
      </c>
      <c r="P4987" s="50" t="s">
        <v>8080</v>
      </c>
      <c r="Q4987" s="47" t="s">
        <v>103</v>
      </c>
      <c r="R4987" s="10" t="s">
        <v>8088</v>
      </c>
      <c r="S4987" s="47" t="s">
        <v>20</v>
      </c>
    </row>
    <row r="4988" spans="1:19" s="47" customFormat="1" ht="15" hidden="1" customHeight="1" x14ac:dyDescent="0.25">
      <c r="A4988" s="47">
        <v>695138</v>
      </c>
      <c r="B4988" s="47" t="s">
        <v>1894</v>
      </c>
      <c r="F4988" s="47" t="s">
        <v>6917</v>
      </c>
      <c r="G4988" s="47">
        <v>2806.25</v>
      </c>
      <c r="I4988" s="47" t="s">
        <v>257</v>
      </c>
      <c r="J4988" s="47" t="s">
        <v>6918</v>
      </c>
      <c r="M4988" s="47" t="s">
        <v>45</v>
      </c>
      <c r="O4988" s="48">
        <v>41494</v>
      </c>
      <c r="P4988" s="50" t="s">
        <v>8080</v>
      </c>
      <c r="Q4988" s="47" t="s">
        <v>103</v>
      </c>
      <c r="R4988" s="10" t="s">
        <v>8088</v>
      </c>
      <c r="S4988" s="47" t="s">
        <v>20</v>
      </c>
    </row>
    <row r="4989" spans="1:19" s="47" customFormat="1" ht="15" hidden="1" customHeight="1" x14ac:dyDescent="0.25">
      <c r="A4989" s="47">
        <v>695139</v>
      </c>
      <c r="B4989" s="47" t="s">
        <v>1894</v>
      </c>
      <c r="F4989" s="47" t="s">
        <v>6919</v>
      </c>
      <c r="G4989" s="47">
        <v>4067.5</v>
      </c>
      <c r="I4989" s="47" t="s">
        <v>552</v>
      </c>
      <c r="J4989" s="47" t="s">
        <v>6761</v>
      </c>
      <c r="M4989" s="47" t="s">
        <v>45</v>
      </c>
      <c r="O4989" s="48">
        <v>41494</v>
      </c>
      <c r="P4989" s="50" t="s">
        <v>8080</v>
      </c>
      <c r="Q4989" s="47" t="s">
        <v>103</v>
      </c>
      <c r="R4989" s="10" t="s">
        <v>8088</v>
      </c>
      <c r="S4989" s="47" t="s">
        <v>20</v>
      </c>
    </row>
    <row r="4990" spans="1:19" s="47" customFormat="1" ht="15" hidden="1" customHeight="1" x14ac:dyDescent="0.25">
      <c r="A4990" s="47">
        <v>695142</v>
      </c>
      <c r="B4990" s="47" t="s">
        <v>1894</v>
      </c>
      <c r="F4990" s="47" t="s">
        <v>6920</v>
      </c>
      <c r="G4990" s="47">
        <v>18032</v>
      </c>
      <c r="I4990" s="47" t="s">
        <v>1716</v>
      </c>
      <c r="J4990" s="47" t="s">
        <v>6921</v>
      </c>
      <c r="M4990" s="47" t="s">
        <v>45</v>
      </c>
      <c r="O4990" s="48">
        <v>41494</v>
      </c>
      <c r="P4990" s="50" t="s">
        <v>8080</v>
      </c>
      <c r="Q4990" s="47" t="s">
        <v>103</v>
      </c>
      <c r="R4990" s="10" t="s">
        <v>8088</v>
      </c>
      <c r="S4990" s="47" t="s">
        <v>20</v>
      </c>
    </row>
    <row r="4991" spans="1:19" s="47" customFormat="1" ht="15" hidden="1" customHeight="1" x14ac:dyDescent="0.25">
      <c r="A4991" s="47">
        <v>695144</v>
      </c>
      <c r="B4991" s="47" t="s">
        <v>1894</v>
      </c>
      <c r="F4991" s="47" t="s">
        <v>6923</v>
      </c>
      <c r="G4991" s="47">
        <v>0</v>
      </c>
      <c r="I4991" s="47" t="s">
        <v>143</v>
      </c>
      <c r="J4991" s="47" t="s">
        <v>6924</v>
      </c>
      <c r="M4991" s="47" t="s">
        <v>45</v>
      </c>
      <c r="O4991" s="48">
        <v>41494</v>
      </c>
      <c r="P4991" s="50" t="s">
        <v>8080</v>
      </c>
      <c r="Q4991" s="47" t="s">
        <v>103</v>
      </c>
      <c r="R4991" s="10" t="s">
        <v>8088</v>
      </c>
      <c r="S4991" s="47" t="s">
        <v>20</v>
      </c>
    </row>
    <row r="4992" spans="1:19" s="47" customFormat="1" ht="15" hidden="1" customHeight="1" x14ac:dyDescent="0.25">
      <c r="A4992" s="47">
        <v>695146</v>
      </c>
      <c r="B4992" s="47" t="s">
        <v>1894</v>
      </c>
      <c r="F4992" s="47" t="s">
        <v>6925</v>
      </c>
      <c r="G4992" s="47">
        <v>0</v>
      </c>
      <c r="I4992" s="47" t="s">
        <v>343</v>
      </c>
      <c r="J4992" s="47" t="s">
        <v>6926</v>
      </c>
      <c r="M4992" s="47" t="s">
        <v>45</v>
      </c>
      <c r="O4992" s="48">
        <v>41494</v>
      </c>
      <c r="P4992" s="50" t="s">
        <v>8080</v>
      </c>
      <c r="Q4992" s="47" t="s">
        <v>103</v>
      </c>
      <c r="R4992" s="10" t="s">
        <v>8088</v>
      </c>
      <c r="S4992" s="47" t="s">
        <v>20</v>
      </c>
    </row>
    <row r="4993" spans="1:19" s="47" customFormat="1" ht="15" hidden="1" customHeight="1" x14ac:dyDescent="0.25">
      <c r="A4993" s="47">
        <v>695148</v>
      </c>
      <c r="B4993" s="47" t="s">
        <v>1894</v>
      </c>
      <c r="F4993" s="47" t="s">
        <v>6927</v>
      </c>
      <c r="G4993" s="47">
        <v>0</v>
      </c>
      <c r="I4993" s="47" t="s">
        <v>168</v>
      </c>
      <c r="J4993" s="47" t="s">
        <v>6926</v>
      </c>
      <c r="M4993" s="47" t="s">
        <v>45</v>
      </c>
      <c r="O4993" s="48">
        <v>41494</v>
      </c>
      <c r="P4993" s="50" t="s">
        <v>8080</v>
      </c>
      <c r="Q4993" s="47" t="s">
        <v>103</v>
      </c>
      <c r="R4993" s="10" t="s">
        <v>8088</v>
      </c>
      <c r="S4993" s="47" t="s">
        <v>20</v>
      </c>
    </row>
    <row r="4994" spans="1:19" s="47" customFormat="1" ht="15" hidden="1" customHeight="1" x14ac:dyDescent="0.25">
      <c r="A4994" s="47">
        <v>695150</v>
      </c>
      <c r="B4994" s="47" t="s">
        <v>1894</v>
      </c>
      <c r="F4994" s="47" t="s">
        <v>6928</v>
      </c>
      <c r="G4994" s="47">
        <v>0</v>
      </c>
      <c r="I4994" s="47" t="s">
        <v>257</v>
      </c>
      <c r="J4994" s="47" t="s">
        <v>2545</v>
      </c>
      <c r="M4994" s="47" t="s">
        <v>45</v>
      </c>
      <c r="O4994" s="48">
        <v>41494</v>
      </c>
      <c r="P4994" s="50" t="s">
        <v>8080</v>
      </c>
      <c r="Q4994" s="47" t="s">
        <v>103</v>
      </c>
      <c r="R4994" s="10" t="s">
        <v>8088</v>
      </c>
      <c r="S4994" s="47" t="s">
        <v>20</v>
      </c>
    </row>
    <row r="4995" spans="1:19" s="47" customFormat="1" ht="15" hidden="1" customHeight="1" x14ac:dyDescent="0.25">
      <c r="A4995" s="47">
        <v>695151</v>
      </c>
      <c r="B4995" s="47" t="s">
        <v>1894</v>
      </c>
      <c r="F4995" s="47" t="s">
        <v>6919</v>
      </c>
      <c r="G4995" s="47">
        <v>0</v>
      </c>
      <c r="I4995" s="47" t="s">
        <v>552</v>
      </c>
      <c r="J4995" s="47" t="s">
        <v>6761</v>
      </c>
      <c r="M4995" s="47" t="s">
        <v>45</v>
      </c>
      <c r="O4995" s="48">
        <v>41494</v>
      </c>
      <c r="P4995" s="50" t="s">
        <v>8080</v>
      </c>
      <c r="Q4995" s="47" t="s">
        <v>103</v>
      </c>
      <c r="R4995" s="10" t="s">
        <v>8088</v>
      </c>
      <c r="S4995" s="47" t="s">
        <v>20</v>
      </c>
    </row>
    <row r="4996" spans="1:19" s="47" customFormat="1" ht="15" hidden="1" customHeight="1" x14ac:dyDescent="0.25">
      <c r="A4996" s="47">
        <v>695153</v>
      </c>
      <c r="B4996" s="47" t="s">
        <v>1894</v>
      </c>
      <c r="F4996" s="47" t="s">
        <v>6920</v>
      </c>
      <c r="G4996" s="47">
        <v>0</v>
      </c>
      <c r="I4996" s="47" t="s">
        <v>1716</v>
      </c>
      <c r="J4996" s="47" t="s">
        <v>6921</v>
      </c>
      <c r="M4996" s="47" t="s">
        <v>45</v>
      </c>
      <c r="O4996" s="48">
        <v>41494</v>
      </c>
      <c r="P4996" s="50" t="s">
        <v>8080</v>
      </c>
      <c r="Q4996" s="47" t="s">
        <v>103</v>
      </c>
      <c r="R4996" s="10" t="s">
        <v>8088</v>
      </c>
      <c r="S4996" s="47" t="s">
        <v>20</v>
      </c>
    </row>
    <row r="4997" spans="1:19" s="47" customFormat="1" ht="15" hidden="1" customHeight="1" x14ac:dyDescent="0.25">
      <c r="A4997" s="47">
        <v>695154</v>
      </c>
      <c r="B4997" s="47" t="s">
        <v>1894</v>
      </c>
      <c r="F4997" s="47" t="s">
        <v>6930</v>
      </c>
      <c r="G4997" s="47">
        <v>0</v>
      </c>
      <c r="I4997" s="47" t="s">
        <v>108</v>
      </c>
      <c r="J4997" s="47" t="s">
        <v>2541</v>
      </c>
      <c r="M4997" s="47" t="s">
        <v>45</v>
      </c>
      <c r="O4997" s="48">
        <v>41494</v>
      </c>
      <c r="P4997" s="50" t="s">
        <v>8080</v>
      </c>
      <c r="Q4997" s="47" t="s">
        <v>103</v>
      </c>
      <c r="R4997" s="10" t="s">
        <v>8088</v>
      </c>
      <c r="S4997" s="47" t="s">
        <v>20</v>
      </c>
    </row>
    <row r="4998" spans="1:19" s="47" customFormat="1" ht="15" hidden="1" customHeight="1" x14ac:dyDescent="0.25">
      <c r="A4998" s="47">
        <v>695155</v>
      </c>
      <c r="B4998" s="47" t="s">
        <v>1894</v>
      </c>
      <c r="F4998" s="47" t="s">
        <v>6931</v>
      </c>
      <c r="G4998" s="47">
        <v>16484</v>
      </c>
      <c r="I4998" s="47" t="s">
        <v>1716</v>
      </c>
      <c r="J4998" s="47" t="s">
        <v>6932</v>
      </c>
      <c r="M4998" s="47" t="s">
        <v>45</v>
      </c>
      <c r="O4998" s="48">
        <v>41494</v>
      </c>
      <c r="P4998" s="50" t="s">
        <v>8080</v>
      </c>
      <c r="Q4998" s="47" t="s">
        <v>103</v>
      </c>
      <c r="R4998" s="10" t="s">
        <v>8088</v>
      </c>
      <c r="S4998" s="47" t="s">
        <v>20</v>
      </c>
    </row>
    <row r="4999" spans="1:19" s="47" customFormat="1" ht="15" hidden="1" customHeight="1" x14ac:dyDescent="0.25">
      <c r="A4999" s="47">
        <v>695156</v>
      </c>
      <c r="B4999" s="47" t="s">
        <v>1894</v>
      </c>
      <c r="F4999" s="47" t="s">
        <v>6923</v>
      </c>
      <c r="G4999" s="47">
        <v>0</v>
      </c>
      <c r="I4999" s="47" t="s">
        <v>143</v>
      </c>
      <c r="J4999" s="47" t="s">
        <v>6924</v>
      </c>
      <c r="M4999" s="47" t="s">
        <v>45</v>
      </c>
      <c r="O4999" s="48">
        <v>41494</v>
      </c>
      <c r="P4999" s="50" t="s">
        <v>8080</v>
      </c>
      <c r="Q4999" s="47" t="s">
        <v>103</v>
      </c>
      <c r="R4999" s="10" t="s">
        <v>8088</v>
      </c>
      <c r="S4999" s="47" t="s">
        <v>20</v>
      </c>
    </row>
    <row r="5000" spans="1:19" s="47" customFormat="1" ht="15" hidden="1" customHeight="1" x14ac:dyDescent="0.25">
      <c r="A5000" s="47">
        <v>695157</v>
      </c>
      <c r="B5000" s="47" t="s">
        <v>1894</v>
      </c>
      <c r="F5000" s="47" t="s">
        <v>6911</v>
      </c>
      <c r="G5000" s="47">
        <v>6356.25</v>
      </c>
      <c r="I5000" s="47" t="s">
        <v>143</v>
      </c>
      <c r="J5000" s="47" t="s">
        <v>6912</v>
      </c>
      <c r="M5000" s="47" t="s">
        <v>45</v>
      </c>
      <c r="O5000" s="48">
        <v>41494</v>
      </c>
      <c r="P5000" s="50" t="s">
        <v>8080</v>
      </c>
      <c r="Q5000" s="47" t="s">
        <v>103</v>
      </c>
      <c r="R5000" s="10" t="s">
        <v>8088</v>
      </c>
      <c r="S5000" s="47" t="s">
        <v>20</v>
      </c>
    </row>
    <row r="5001" spans="1:19" s="47" customFormat="1" ht="15" hidden="1" customHeight="1" x14ac:dyDescent="0.25">
      <c r="A5001" s="47">
        <v>695158</v>
      </c>
      <c r="B5001" s="47" t="s">
        <v>1894</v>
      </c>
      <c r="F5001" s="47" t="s">
        <v>6933</v>
      </c>
      <c r="G5001" s="47">
        <v>2040.75</v>
      </c>
      <c r="I5001" s="47" t="s">
        <v>343</v>
      </c>
      <c r="J5001" s="47" t="s">
        <v>6926</v>
      </c>
      <c r="M5001" s="47" t="s">
        <v>45</v>
      </c>
      <c r="O5001" s="48">
        <v>41494</v>
      </c>
      <c r="P5001" s="50" t="s">
        <v>8080</v>
      </c>
      <c r="Q5001" s="47" t="s">
        <v>103</v>
      </c>
      <c r="R5001" s="10" t="s">
        <v>8088</v>
      </c>
      <c r="S5001" s="47" t="s">
        <v>20</v>
      </c>
    </row>
    <row r="5002" spans="1:19" s="47" customFormat="1" ht="15" hidden="1" customHeight="1" x14ac:dyDescent="0.25">
      <c r="A5002" s="47">
        <v>695160</v>
      </c>
      <c r="B5002" s="47" t="s">
        <v>1894</v>
      </c>
      <c r="F5002" s="47" t="s">
        <v>6927</v>
      </c>
      <c r="G5002" s="47">
        <v>2019.6</v>
      </c>
      <c r="I5002" s="47" t="s">
        <v>168</v>
      </c>
      <c r="J5002" s="47" t="s">
        <v>6926</v>
      </c>
      <c r="M5002" s="47" t="s">
        <v>45</v>
      </c>
      <c r="O5002" s="48">
        <v>41494</v>
      </c>
      <c r="P5002" s="50" t="s">
        <v>8080</v>
      </c>
      <c r="Q5002" s="47" t="s">
        <v>103</v>
      </c>
      <c r="R5002" s="10" t="s">
        <v>8088</v>
      </c>
      <c r="S5002" s="47" t="s">
        <v>20</v>
      </c>
    </row>
    <row r="5003" spans="1:19" s="47" customFormat="1" ht="15" hidden="1" customHeight="1" x14ac:dyDescent="0.25">
      <c r="A5003" s="47">
        <v>695161</v>
      </c>
      <c r="B5003" s="47" t="s">
        <v>1894</v>
      </c>
      <c r="F5003" s="47" t="s">
        <v>6934</v>
      </c>
      <c r="G5003" s="47">
        <v>1867.95</v>
      </c>
      <c r="I5003" s="47" t="s">
        <v>257</v>
      </c>
      <c r="J5003" s="47" t="s">
        <v>2545</v>
      </c>
      <c r="M5003" s="47" t="s">
        <v>45</v>
      </c>
      <c r="O5003" s="48">
        <v>41494</v>
      </c>
      <c r="P5003" s="50" t="s">
        <v>8080</v>
      </c>
      <c r="Q5003" s="47" t="s">
        <v>103</v>
      </c>
      <c r="R5003" s="10" t="s">
        <v>8088</v>
      </c>
      <c r="S5003" s="47" t="s">
        <v>20</v>
      </c>
    </row>
    <row r="5004" spans="1:19" s="47" customFormat="1" ht="15" hidden="1" customHeight="1" x14ac:dyDescent="0.25">
      <c r="A5004" s="47">
        <v>695163</v>
      </c>
      <c r="B5004" s="47" t="s">
        <v>1894</v>
      </c>
      <c r="F5004" s="47" t="s">
        <v>6919</v>
      </c>
      <c r="G5004" s="47">
        <v>2047.5</v>
      </c>
      <c r="I5004" s="47" t="s">
        <v>552</v>
      </c>
      <c r="J5004" s="47" t="s">
        <v>6761</v>
      </c>
      <c r="M5004" s="47" t="s">
        <v>45</v>
      </c>
      <c r="O5004" s="48">
        <v>41494</v>
      </c>
      <c r="P5004" s="50" t="s">
        <v>8080</v>
      </c>
      <c r="Q5004" s="47" t="s">
        <v>103</v>
      </c>
      <c r="R5004" s="10" t="s">
        <v>8088</v>
      </c>
      <c r="S5004" s="47" t="s">
        <v>20</v>
      </c>
    </row>
    <row r="5005" spans="1:19" s="47" customFormat="1" ht="15" hidden="1" customHeight="1" x14ac:dyDescent="0.25">
      <c r="A5005" s="10">
        <v>641851</v>
      </c>
      <c r="B5005" s="10" t="s">
        <v>105</v>
      </c>
      <c r="C5005" s="10"/>
      <c r="D5005" s="10"/>
      <c r="E5005" s="10"/>
      <c r="F5005" s="10" t="s">
        <v>2499</v>
      </c>
      <c r="G5005" s="11">
        <v>723</v>
      </c>
      <c r="I5005" s="10">
        <v>7</v>
      </c>
      <c r="K5005" s="10">
        <v>9</v>
      </c>
      <c r="L5005" s="10">
        <v>1.25</v>
      </c>
      <c r="M5005" s="10" t="s">
        <v>45</v>
      </c>
      <c r="N5005" s="10"/>
      <c r="O5005" s="12">
        <v>41269</v>
      </c>
      <c r="P5005" s="4" t="s">
        <v>8072</v>
      </c>
      <c r="Q5005" s="10" t="s">
        <v>95</v>
      </c>
      <c r="R5005" s="10" t="s">
        <v>8088</v>
      </c>
      <c r="S5005" s="47" t="s">
        <v>20</v>
      </c>
    </row>
    <row r="5006" spans="1:19" s="10" customFormat="1" ht="15" hidden="1" customHeight="1" x14ac:dyDescent="0.25">
      <c r="A5006" s="10">
        <v>659444</v>
      </c>
      <c r="B5006" s="10" t="s">
        <v>1221</v>
      </c>
      <c r="C5006" s="76" t="s">
        <v>8328</v>
      </c>
      <c r="D5006" s="76"/>
      <c r="E5006" s="76"/>
      <c r="F5006" s="10" t="s">
        <v>4191</v>
      </c>
      <c r="G5006" s="11">
        <v>417.6</v>
      </c>
      <c r="I5006" s="10">
        <v>7.38</v>
      </c>
      <c r="J5006" s="10">
        <v>0</v>
      </c>
      <c r="K5006" s="10">
        <v>5</v>
      </c>
      <c r="L5006" s="10">
        <v>3</v>
      </c>
      <c r="M5006" s="10" t="s">
        <v>45</v>
      </c>
      <c r="O5006" s="12">
        <v>41347</v>
      </c>
      <c r="P5006" s="4" t="s">
        <v>8075</v>
      </c>
      <c r="Q5006" s="10" t="s">
        <v>25</v>
      </c>
      <c r="R5006" s="10" t="s">
        <v>8088</v>
      </c>
      <c r="S5006" s="10" t="s">
        <v>26</v>
      </c>
    </row>
    <row r="5007" spans="1:19" s="10" customFormat="1" ht="15" hidden="1" customHeight="1" x14ac:dyDescent="0.25">
      <c r="A5007" s="10">
        <v>664120</v>
      </c>
      <c r="B5007" s="10" t="s">
        <v>64</v>
      </c>
      <c r="C5007" s="76" t="s">
        <v>8328</v>
      </c>
      <c r="D5007" s="76"/>
      <c r="E5007" s="76"/>
      <c r="F5007" s="10" t="s">
        <v>4577</v>
      </c>
      <c r="G5007" s="11">
        <v>3652.71</v>
      </c>
      <c r="I5007" s="10">
        <v>7.5</v>
      </c>
      <c r="K5007" s="10">
        <v>13.5</v>
      </c>
      <c r="L5007" s="10">
        <v>2</v>
      </c>
      <c r="M5007" s="10" t="s">
        <v>45</v>
      </c>
      <c r="O5007" s="12">
        <v>41366</v>
      </c>
      <c r="P5007" s="4" t="s">
        <v>8076</v>
      </c>
      <c r="Q5007" s="10" t="s">
        <v>34</v>
      </c>
      <c r="R5007" s="10" t="s">
        <v>8088</v>
      </c>
      <c r="S5007" s="10" t="s">
        <v>26</v>
      </c>
    </row>
    <row r="5008" spans="1:19" s="10" customFormat="1" ht="15" hidden="1" customHeight="1" x14ac:dyDescent="0.25">
      <c r="A5008" s="10">
        <v>681953</v>
      </c>
      <c r="B5008" s="10" t="s">
        <v>5965</v>
      </c>
      <c r="C5008" s="76" t="s">
        <v>8328</v>
      </c>
      <c r="D5008" s="76"/>
      <c r="E5008" s="76"/>
      <c r="F5008" s="10" t="s">
        <v>5966</v>
      </c>
      <c r="G5008" s="11">
        <v>1730.4</v>
      </c>
      <c r="I5008" s="10">
        <v>8</v>
      </c>
      <c r="J5008" s="10">
        <v>0</v>
      </c>
      <c r="K5008" s="10">
        <v>10</v>
      </c>
      <c r="L5008" s="10">
        <v>1.5</v>
      </c>
      <c r="M5008" s="10" t="s">
        <v>45</v>
      </c>
      <c r="O5008" s="12">
        <v>41438</v>
      </c>
      <c r="P5008" s="4" t="s">
        <v>8078</v>
      </c>
      <c r="Q5008" s="10" t="s">
        <v>3717</v>
      </c>
      <c r="R5008" s="10" t="s">
        <v>8088</v>
      </c>
      <c r="S5008" s="10" t="s">
        <v>26</v>
      </c>
    </row>
    <row r="5009" spans="1:19" s="47" customFormat="1" ht="15" hidden="1" customHeight="1" x14ac:dyDescent="0.25">
      <c r="A5009" s="47">
        <v>695179</v>
      </c>
      <c r="B5009" s="47" t="s">
        <v>508</v>
      </c>
      <c r="F5009" s="47" t="s">
        <v>6936</v>
      </c>
      <c r="G5009" s="47">
        <v>14944.25</v>
      </c>
      <c r="I5009" s="47" t="s">
        <v>1319</v>
      </c>
      <c r="J5009" s="47">
        <v>6</v>
      </c>
      <c r="M5009" s="47" t="s">
        <v>45</v>
      </c>
      <c r="O5009" s="48">
        <v>41495</v>
      </c>
      <c r="P5009" s="50" t="s">
        <v>8080</v>
      </c>
      <c r="Q5009" s="47" t="s">
        <v>31</v>
      </c>
      <c r="R5009" s="10" t="s">
        <v>8088</v>
      </c>
      <c r="S5009" s="47" t="s">
        <v>20</v>
      </c>
    </row>
    <row r="5010" spans="1:19" s="47" customFormat="1" ht="15" hidden="1" customHeight="1" x14ac:dyDescent="0.25">
      <c r="A5010" s="47">
        <v>695226</v>
      </c>
      <c r="B5010" s="47" t="s">
        <v>5801</v>
      </c>
      <c r="F5010" s="47" t="s">
        <v>6940</v>
      </c>
      <c r="G5010" s="47">
        <v>2580</v>
      </c>
      <c r="I5010" s="47">
        <v>2.0649999999999999</v>
      </c>
      <c r="J5010" s="47" t="s">
        <v>6941</v>
      </c>
      <c r="M5010" s="47" t="s">
        <v>45</v>
      </c>
      <c r="O5010" s="48">
        <v>41495</v>
      </c>
      <c r="P5010" s="50" t="s">
        <v>8080</v>
      </c>
      <c r="Q5010" s="47" t="s">
        <v>39</v>
      </c>
      <c r="R5010" s="10" t="s">
        <v>8088</v>
      </c>
      <c r="S5010" s="47" t="s">
        <v>20</v>
      </c>
    </row>
    <row r="5011" spans="1:19" s="47" customFormat="1" ht="15" hidden="1" customHeight="1" x14ac:dyDescent="0.25">
      <c r="A5011" s="47">
        <v>695258</v>
      </c>
      <c r="B5011" s="47" t="s">
        <v>2019</v>
      </c>
      <c r="F5011" s="47" t="s">
        <v>6942</v>
      </c>
      <c r="G5011" s="47">
        <v>4316.5</v>
      </c>
      <c r="I5011" s="47">
        <v>21.5</v>
      </c>
      <c r="J5011" s="47" t="s">
        <v>6943</v>
      </c>
      <c r="M5011" s="47" t="s">
        <v>45</v>
      </c>
      <c r="O5011" s="48">
        <v>41495</v>
      </c>
      <c r="P5011" s="50" t="s">
        <v>8080</v>
      </c>
      <c r="Q5011" s="47" t="s">
        <v>34</v>
      </c>
      <c r="R5011" s="10" t="s">
        <v>8088</v>
      </c>
      <c r="S5011" s="47" t="s">
        <v>20</v>
      </c>
    </row>
    <row r="5012" spans="1:19" s="10" customFormat="1" ht="15" hidden="1" customHeight="1" x14ac:dyDescent="0.25">
      <c r="A5012" s="10">
        <v>665931</v>
      </c>
      <c r="B5012" s="10" t="s">
        <v>1173</v>
      </c>
      <c r="C5012" s="76" t="s">
        <v>8328</v>
      </c>
      <c r="D5012" s="76"/>
      <c r="E5012" s="76"/>
      <c r="F5012" s="10" t="s">
        <v>4765</v>
      </c>
      <c r="G5012" s="11">
        <v>1025.43</v>
      </c>
      <c r="I5012" s="10">
        <v>8</v>
      </c>
      <c r="J5012" s="10">
        <v>0</v>
      </c>
      <c r="K5012" s="10">
        <v>10</v>
      </c>
      <c r="L5012" s="10">
        <v>4</v>
      </c>
      <c r="M5012" s="10" t="s">
        <v>45</v>
      </c>
      <c r="O5012" s="12">
        <v>41374</v>
      </c>
      <c r="P5012" s="4" t="s">
        <v>8076</v>
      </c>
      <c r="Q5012" s="10" t="s">
        <v>39</v>
      </c>
      <c r="R5012" s="10" t="s">
        <v>8088</v>
      </c>
      <c r="S5012" s="10" t="s">
        <v>26</v>
      </c>
    </row>
    <row r="5013" spans="1:19" s="47" customFormat="1" ht="15" hidden="1" customHeight="1" x14ac:dyDescent="0.25">
      <c r="A5013" s="47">
        <v>695299</v>
      </c>
      <c r="B5013" s="47" t="s">
        <v>391</v>
      </c>
      <c r="F5013" s="47" t="s">
        <v>6945</v>
      </c>
      <c r="G5013" s="47">
        <v>12675</v>
      </c>
      <c r="I5013" s="47">
        <v>11.5</v>
      </c>
      <c r="J5013" s="47" t="s">
        <v>6946</v>
      </c>
      <c r="M5013" s="47" t="s">
        <v>45</v>
      </c>
      <c r="O5013" s="48">
        <v>41495</v>
      </c>
      <c r="P5013" s="50" t="s">
        <v>8080</v>
      </c>
      <c r="Q5013" s="47" t="s">
        <v>39</v>
      </c>
      <c r="R5013" s="10" t="s">
        <v>8088</v>
      </c>
      <c r="S5013" s="47" t="s">
        <v>20</v>
      </c>
    </row>
    <row r="5014" spans="1:19" s="47" customFormat="1" ht="15" hidden="1" customHeight="1" x14ac:dyDescent="0.25">
      <c r="A5014" s="47">
        <v>695302</v>
      </c>
      <c r="B5014" s="47" t="s">
        <v>391</v>
      </c>
      <c r="F5014" s="47" t="s">
        <v>6947</v>
      </c>
      <c r="G5014" s="47">
        <v>19375</v>
      </c>
      <c r="I5014" s="47">
        <v>11.5</v>
      </c>
      <c r="J5014" s="47" t="s">
        <v>6948</v>
      </c>
      <c r="M5014" s="47" t="s">
        <v>45</v>
      </c>
      <c r="O5014" s="48">
        <v>41495</v>
      </c>
      <c r="P5014" s="50" t="s">
        <v>8080</v>
      </c>
      <c r="Q5014" s="47" t="s">
        <v>39</v>
      </c>
      <c r="R5014" s="10" t="s">
        <v>8088</v>
      </c>
      <c r="S5014" s="47" t="s">
        <v>20</v>
      </c>
    </row>
    <row r="5015" spans="1:19" s="47" customFormat="1" ht="15" hidden="1" customHeight="1" x14ac:dyDescent="0.25">
      <c r="A5015" s="47">
        <v>695306</v>
      </c>
      <c r="B5015" s="47" t="s">
        <v>6949</v>
      </c>
      <c r="F5015" s="47" t="s">
        <v>6950</v>
      </c>
      <c r="G5015" s="47">
        <v>4752</v>
      </c>
      <c r="I5015" s="47">
        <v>4.5</v>
      </c>
      <c r="J5015" s="47" t="s">
        <v>6951</v>
      </c>
      <c r="M5015" s="47" t="s">
        <v>45</v>
      </c>
      <c r="O5015" s="48">
        <v>41495</v>
      </c>
      <c r="P5015" s="50" t="s">
        <v>8080</v>
      </c>
      <c r="Q5015" s="47" t="s">
        <v>3717</v>
      </c>
      <c r="R5015" s="10" t="s">
        <v>8088</v>
      </c>
      <c r="S5015" s="47" t="s">
        <v>20</v>
      </c>
    </row>
    <row r="5016" spans="1:19" s="47" customFormat="1" ht="15" hidden="1" customHeight="1" x14ac:dyDescent="0.25">
      <c r="A5016" s="47">
        <v>695310</v>
      </c>
      <c r="B5016" s="47" t="s">
        <v>6949</v>
      </c>
      <c r="F5016" s="47" t="s">
        <v>6952</v>
      </c>
      <c r="G5016" s="47">
        <v>7038</v>
      </c>
      <c r="I5016" s="47">
        <v>6</v>
      </c>
      <c r="J5016" s="47" t="s">
        <v>6953</v>
      </c>
      <c r="M5016" s="47" t="s">
        <v>45</v>
      </c>
      <c r="O5016" s="48">
        <v>41495</v>
      </c>
      <c r="P5016" s="50" t="s">
        <v>8080</v>
      </c>
      <c r="Q5016" s="47" t="s">
        <v>3717</v>
      </c>
      <c r="R5016" s="10" t="s">
        <v>8088</v>
      </c>
      <c r="S5016" s="47" t="s">
        <v>20</v>
      </c>
    </row>
    <row r="5017" spans="1:19" s="10" customFormat="1" ht="15" hidden="1" customHeight="1" x14ac:dyDescent="0.25">
      <c r="A5017" s="10">
        <v>628209</v>
      </c>
      <c r="B5017" s="10" t="s">
        <v>101</v>
      </c>
      <c r="C5017" s="76" t="s">
        <v>8328</v>
      </c>
      <c r="D5017" s="76"/>
      <c r="E5017" s="76"/>
      <c r="F5017" s="10" t="s">
        <v>990</v>
      </c>
      <c r="G5017" s="11">
        <v>952.32</v>
      </c>
      <c r="I5017" s="10">
        <v>8</v>
      </c>
      <c r="K5017" s="10">
        <v>18</v>
      </c>
      <c r="L5017" s="10">
        <v>1.5</v>
      </c>
      <c r="M5017" s="10" t="s">
        <v>18</v>
      </c>
      <c r="N5017" s="10">
        <v>730610</v>
      </c>
      <c r="O5017" s="12">
        <v>41199</v>
      </c>
      <c r="P5017" s="4" t="s">
        <v>8070</v>
      </c>
      <c r="Q5017" s="10" t="s">
        <v>140</v>
      </c>
      <c r="R5017" s="10" t="s">
        <v>8088</v>
      </c>
      <c r="S5017" s="10" t="s">
        <v>26</v>
      </c>
    </row>
    <row r="5018" spans="1:19" s="47" customFormat="1" ht="15" hidden="1" customHeight="1" x14ac:dyDescent="0.25">
      <c r="A5018" s="47">
        <v>695407</v>
      </c>
      <c r="B5018" s="47" t="s">
        <v>6957</v>
      </c>
      <c r="F5018" s="47" t="s">
        <v>6958</v>
      </c>
      <c r="G5018" s="47">
        <v>1123.75</v>
      </c>
      <c r="I5018" s="47">
        <v>7.5</v>
      </c>
      <c r="J5018" s="47" t="s">
        <v>6959</v>
      </c>
      <c r="M5018" s="47" t="s">
        <v>45</v>
      </c>
      <c r="O5018" s="48">
        <v>41495</v>
      </c>
      <c r="P5018" s="50" t="s">
        <v>8080</v>
      </c>
      <c r="Q5018" s="47" t="s">
        <v>5913</v>
      </c>
      <c r="R5018" s="10" t="s">
        <v>8088</v>
      </c>
      <c r="S5018" s="47" t="s">
        <v>20</v>
      </c>
    </row>
    <row r="5019" spans="1:19" s="47" customFormat="1" ht="15" hidden="1" customHeight="1" x14ac:dyDescent="0.25">
      <c r="A5019" s="47">
        <v>695412</v>
      </c>
      <c r="B5019" s="47" t="s">
        <v>6957</v>
      </c>
      <c r="F5019" s="47" t="s">
        <v>6960</v>
      </c>
      <c r="G5019" s="47">
        <v>2055</v>
      </c>
      <c r="I5019" s="47">
        <v>11</v>
      </c>
      <c r="J5019" s="47" t="s">
        <v>6961</v>
      </c>
      <c r="M5019" s="47" t="s">
        <v>45</v>
      </c>
      <c r="O5019" s="48">
        <v>41495</v>
      </c>
      <c r="P5019" s="50" t="s">
        <v>8080</v>
      </c>
      <c r="Q5019" s="47" t="s">
        <v>5913</v>
      </c>
      <c r="R5019" s="10" t="s">
        <v>8088</v>
      </c>
      <c r="S5019" s="47" t="s">
        <v>20</v>
      </c>
    </row>
    <row r="5020" spans="1:19" s="47" customFormat="1" ht="15" hidden="1" customHeight="1" x14ac:dyDescent="0.25">
      <c r="A5020" s="47">
        <v>695421</v>
      </c>
      <c r="B5020" s="47" t="s">
        <v>4784</v>
      </c>
      <c r="F5020" s="47" t="s">
        <v>6962</v>
      </c>
      <c r="G5020" s="47">
        <v>1275</v>
      </c>
      <c r="I5020" s="47" t="s">
        <v>257</v>
      </c>
      <c r="J5020" s="47">
        <v>20</v>
      </c>
      <c r="K5020" s="47" t="s">
        <v>6963</v>
      </c>
      <c r="M5020" s="47" t="s">
        <v>45</v>
      </c>
      <c r="O5020" s="48">
        <v>41495</v>
      </c>
      <c r="P5020" s="50" t="s">
        <v>8080</v>
      </c>
      <c r="Q5020" s="47" t="s">
        <v>31</v>
      </c>
      <c r="R5020" s="10" t="s">
        <v>8088</v>
      </c>
      <c r="S5020" s="47" t="s">
        <v>20</v>
      </c>
    </row>
    <row r="5021" spans="1:19" s="47" customFormat="1" ht="15" hidden="1" customHeight="1" x14ac:dyDescent="0.25">
      <c r="A5021" s="47">
        <v>695487</v>
      </c>
      <c r="B5021" s="47" t="s">
        <v>353</v>
      </c>
      <c r="F5021" s="47" t="s">
        <v>6964</v>
      </c>
      <c r="G5021" s="47">
        <v>5182.5</v>
      </c>
      <c r="I5021" s="47">
        <v>16</v>
      </c>
      <c r="J5021" s="47" t="s">
        <v>6965</v>
      </c>
      <c r="M5021" s="47" t="s">
        <v>45</v>
      </c>
      <c r="O5021" s="48">
        <v>41495</v>
      </c>
      <c r="P5021" s="50" t="s">
        <v>8080</v>
      </c>
      <c r="Q5021" s="47" t="s">
        <v>164</v>
      </c>
      <c r="R5021" s="10" t="s">
        <v>8088</v>
      </c>
      <c r="S5021" s="47" t="s">
        <v>20</v>
      </c>
    </row>
    <row r="5022" spans="1:19" s="47" customFormat="1" ht="15" hidden="1" customHeight="1" x14ac:dyDescent="0.25">
      <c r="A5022" s="47">
        <v>695488</v>
      </c>
      <c r="B5022" s="47" t="s">
        <v>6966</v>
      </c>
      <c r="F5022" s="47" t="s">
        <v>6967</v>
      </c>
      <c r="G5022" s="47">
        <v>1938</v>
      </c>
      <c r="I5022" s="47" t="s">
        <v>153</v>
      </c>
      <c r="J5022" s="47">
        <v>25.5</v>
      </c>
      <c r="K5022" s="47" t="s">
        <v>6968</v>
      </c>
      <c r="M5022" s="47" t="s">
        <v>45</v>
      </c>
      <c r="O5022" s="48">
        <v>41495</v>
      </c>
      <c r="P5022" s="50" t="s">
        <v>8080</v>
      </c>
      <c r="Q5022" s="47" t="s">
        <v>25</v>
      </c>
      <c r="R5022" s="10" t="s">
        <v>8088</v>
      </c>
      <c r="S5022" s="47" t="s">
        <v>20</v>
      </c>
    </row>
    <row r="5023" spans="1:19" s="47" customFormat="1" ht="15" hidden="1" customHeight="1" x14ac:dyDescent="0.25">
      <c r="A5023" s="47">
        <v>695493</v>
      </c>
      <c r="B5023" s="47" t="s">
        <v>1308</v>
      </c>
      <c r="F5023" s="47" t="s">
        <v>6969</v>
      </c>
      <c r="G5023" s="47">
        <v>5428.2</v>
      </c>
      <c r="I5023" s="47">
        <v>20</v>
      </c>
      <c r="J5023" s="47" t="s">
        <v>6970</v>
      </c>
      <c r="M5023" s="47" t="s">
        <v>45</v>
      </c>
      <c r="O5023" s="48">
        <v>41495</v>
      </c>
      <c r="P5023" s="50" t="s">
        <v>8080</v>
      </c>
      <c r="Q5023" s="47" t="s">
        <v>288</v>
      </c>
      <c r="R5023" s="10" t="s">
        <v>8088</v>
      </c>
      <c r="S5023" s="47" t="s">
        <v>20</v>
      </c>
    </row>
    <row r="5024" spans="1:19" s="47" customFormat="1" ht="15" hidden="1" customHeight="1" x14ac:dyDescent="0.25">
      <c r="A5024" s="47">
        <v>695494</v>
      </c>
      <c r="B5024" s="47" t="s">
        <v>1308</v>
      </c>
      <c r="F5024" s="47" t="s">
        <v>6971</v>
      </c>
      <c r="G5024" s="47">
        <v>4750</v>
      </c>
      <c r="I5024" s="47">
        <v>12</v>
      </c>
      <c r="J5024" s="47" t="s">
        <v>6972</v>
      </c>
      <c r="M5024" s="47" t="s">
        <v>45</v>
      </c>
      <c r="O5024" s="48">
        <v>41495</v>
      </c>
      <c r="P5024" s="50" t="s">
        <v>8080</v>
      </c>
      <c r="Q5024" s="47" t="s">
        <v>288</v>
      </c>
      <c r="R5024" s="10" t="s">
        <v>8088</v>
      </c>
      <c r="S5024" s="47" t="s">
        <v>20</v>
      </c>
    </row>
    <row r="5025" spans="1:19" s="47" customFormat="1" ht="15" hidden="1" customHeight="1" x14ac:dyDescent="0.25">
      <c r="A5025" s="47">
        <v>695495</v>
      </c>
      <c r="B5025" s="47" t="s">
        <v>1308</v>
      </c>
      <c r="F5025" s="47" t="s">
        <v>6973</v>
      </c>
      <c r="G5025" s="47">
        <v>2020.55</v>
      </c>
      <c r="I5025" s="47">
        <v>10</v>
      </c>
      <c r="J5025" s="47" t="s">
        <v>6974</v>
      </c>
      <c r="M5025" s="47" t="s">
        <v>45</v>
      </c>
      <c r="O5025" s="48">
        <v>41495</v>
      </c>
      <c r="P5025" s="50" t="s">
        <v>8080</v>
      </c>
      <c r="Q5025" s="47" t="s">
        <v>288</v>
      </c>
      <c r="R5025" s="10" t="s">
        <v>8088</v>
      </c>
      <c r="S5025" s="47" t="s">
        <v>20</v>
      </c>
    </row>
    <row r="5026" spans="1:19" s="47" customFormat="1" ht="15" hidden="1" customHeight="1" x14ac:dyDescent="0.25">
      <c r="A5026" s="47">
        <v>695511</v>
      </c>
      <c r="B5026" s="47" t="s">
        <v>4095</v>
      </c>
      <c r="F5026" s="47" t="s">
        <v>6978</v>
      </c>
      <c r="G5026" s="47">
        <v>6050</v>
      </c>
      <c r="I5026" s="47">
        <v>9</v>
      </c>
      <c r="J5026" s="47" t="s">
        <v>6979</v>
      </c>
      <c r="M5026" s="47" t="s">
        <v>45</v>
      </c>
      <c r="O5026" s="48">
        <v>41495</v>
      </c>
      <c r="P5026" s="50" t="s">
        <v>8080</v>
      </c>
      <c r="Q5026" s="47" t="s">
        <v>5898</v>
      </c>
      <c r="R5026" s="10" t="s">
        <v>8088</v>
      </c>
      <c r="S5026" s="47" t="s">
        <v>20</v>
      </c>
    </row>
    <row r="5027" spans="1:19" s="10" customFormat="1" ht="15" hidden="1" customHeight="1" x14ac:dyDescent="0.25">
      <c r="A5027" s="10">
        <v>675345</v>
      </c>
      <c r="B5027" s="10" t="s">
        <v>101</v>
      </c>
      <c r="C5027" s="76" t="s">
        <v>8328</v>
      </c>
      <c r="D5027" s="76"/>
      <c r="E5027" s="76"/>
      <c r="F5027" s="10" t="s">
        <v>990</v>
      </c>
      <c r="G5027" s="11">
        <v>938.24</v>
      </c>
      <c r="I5027" s="10">
        <v>8</v>
      </c>
      <c r="K5027" s="10">
        <v>18</v>
      </c>
      <c r="L5027" s="10">
        <v>1.5</v>
      </c>
      <c r="M5027" s="10" t="s">
        <v>18</v>
      </c>
      <c r="N5027" s="10">
        <v>825804</v>
      </c>
      <c r="O5027" s="12">
        <v>41401</v>
      </c>
      <c r="P5027" s="4" t="s">
        <v>8077</v>
      </c>
      <c r="Q5027" s="10" t="s">
        <v>87</v>
      </c>
      <c r="R5027" s="10" t="s">
        <v>8087</v>
      </c>
      <c r="S5027" s="10" t="s">
        <v>26</v>
      </c>
    </row>
    <row r="5028" spans="1:19" s="10" customFormat="1" ht="15" hidden="1" customHeight="1" x14ac:dyDescent="0.25">
      <c r="A5028" s="10">
        <v>682507</v>
      </c>
      <c r="B5028" s="10" t="s">
        <v>5965</v>
      </c>
      <c r="C5028" s="76" t="s">
        <v>8328</v>
      </c>
      <c r="D5028" s="76"/>
      <c r="E5028" s="76"/>
      <c r="F5028" s="10" t="s">
        <v>5989</v>
      </c>
      <c r="G5028" s="11">
        <v>2055.6</v>
      </c>
      <c r="I5028" s="10">
        <v>8</v>
      </c>
      <c r="K5028" s="10">
        <v>10</v>
      </c>
      <c r="L5028" s="10">
        <v>2</v>
      </c>
      <c r="M5028" s="10" t="s">
        <v>45</v>
      </c>
      <c r="O5028" s="12">
        <v>41439</v>
      </c>
      <c r="P5028" s="4" t="s">
        <v>8078</v>
      </c>
      <c r="Q5028" s="10" t="s">
        <v>3717</v>
      </c>
      <c r="R5028" s="10" t="s">
        <v>8088</v>
      </c>
      <c r="S5028" s="10" t="s">
        <v>26</v>
      </c>
    </row>
    <row r="5029" spans="1:19" s="10" customFormat="1" ht="15" hidden="1" customHeight="1" x14ac:dyDescent="0.25">
      <c r="A5029" s="10">
        <v>630511</v>
      </c>
      <c r="B5029" s="10" t="s">
        <v>199</v>
      </c>
      <c r="C5029" s="76" t="s">
        <v>8328</v>
      </c>
      <c r="D5029" s="76"/>
      <c r="E5029" s="76"/>
      <c r="F5029" s="10" t="s">
        <v>1365</v>
      </c>
      <c r="G5029" s="11">
        <v>951.34</v>
      </c>
      <c r="I5029" s="10">
        <v>8</v>
      </c>
      <c r="K5029" s="10">
        <v>11.5</v>
      </c>
      <c r="L5029" s="10">
        <v>3</v>
      </c>
      <c r="M5029" s="10" t="s">
        <v>45</v>
      </c>
      <c r="O5029" s="12">
        <v>41215</v>
      </c>
      <c r="P5029" s="4" t="s">
        <v>8071</v>
      </c>
      <c r="Q5029" s="10" t="s">
        <v>58</v>
      </c>
      <c r="R5029" s="10" t="s">
        <v>8088</v>
      </c>
      <c r="S5029" s="10" t="s">
        <v>26</v>
      </c>
    </row>
    <row r="5030" spans="1:19" s="10" customFormat="1" ht="15" hidden="1" customHeight="1" x14ac:dyDescent="0.25">
      <c r="A5030" s="10">
        <v>664187</v>
      </c>
      <c r="B5030" s="10" t="s">
        <v>64</v>
      </c>
      <c r="C5030" s="76" t="s">
        <v>8328</v>
      </c>
      <c r="D5030" s="76"/>
      <c r="E5030" s="76"/>
      <c r="F5030" s="10" t="s">
        <v>4589</v>
      </c>
      <c r="G5030" s="11">
        <v>996.54</v>
      </c>
      <c r="I5030" s="10">
        <v>8.5</v>
      </c>
      <c r="K5030" s="10">
        <v>11</v>
      </c>
      <c r="L5030" s="10">
        <v>2</v>
      </c>
      <c r="M5030" s="10" t="s">
        <v>45</v>
      </c>
      <c r="O5030" s="12">
        <v>41367</v>
      </c>
      <c r="P5030" s="4" t="s">
        <v>8076</v>
      </c>
      <c r="Q5030" s="10" t="s">
        <v>34</v>
      </c>
      <c r="R5030" s="10" t="s">
        <v>8088</v>
      </c>
      <c r="S5030" s="10" t="s">
        <v>26</v>
      </c>
    </row>
    <row r="5031" spans="1:19" s="10" customFormat="1" ht="15" hidden="1" customHeight="1" x14ac:dyDescent="0.25">
      <c r="A5031" s="10">
        <v>664274</v>
      </c>
      <c r="B5031" s="10" t="s">
        <v>64</v>
      </c>
      <c r="C5031" s="76" t="s">
        <v>8328</v>
      </c>
      <c r="D5031" s="76"/>
      <c r="E5031" s="76"/>
      <c r="F5031" s="10" t="s">
        <v>4604</v>
      </c>
      <c r="G5031" s="11">
        <v>2733.12</v>
      </c>
      <c r="I5031" s="10">
        <v>8.5</v>
      </c>
      <c r="K5031" s="10">
        <v>17</v>
      </c>
      <c r="L5031" s="10">
        <v>2</v>
      </c>
      <c r="M5031" s="10" t="s">
        <v>45</v>
      </c>
      <c r="O5031" s="12">
        <v>41367</v>
      </c>
      <c r="P5031" s="4" t="s">
        <v>8076</v>
      </c>
      <c r="Q5031" s="10" t="s">
        <v>34</v>
      </c>
      <c r="R5031" s="10" t="s">
        <v>8088</v>
      </c>
      <c r="S5031" s="10" t="s">
        <v>26</v>
      </c>
    </row>
    <row r="5032" spans="1:19" s="10" customFormat="1" ht="15" hidden="1" customHeight="1" x14ac:dyDescent="0.25">
      <c r="A5032" s="10">
        <v>664188</v>
      </c>
      <c r="B5032" s="10" t="s">
        <v>64</v>
      </c>
      <c r="C5032" s="76" t="s">
        <v>8328</v>
      </c>
      <c r="D5032" s="76"/>
      <c r="E5032" s="76"/>
      <c r="F5032" s="10" t="s">
        <v>4590</v>
      </c>
      <c r="G5032" s="11">
        <v>886.68</v>
      </c>
      <c r="I5032" s="10">
        <v>8.5</v>
      </c>
      <c r="K5032" s="10">
        <v>25</v>
      </c>
      <c r="L5032" s="10">
        <v>2</v>
      </c>
      <c r="M5032" s="10" t="s">
        <v>45</v>
      </c>
      <c r="O5032" s="12">
        <v>41367</v>
      </c>
      <c r="P5032" s="4" t="s">
        <v>8076</v>
      </c>
      <c r="Q5032" s="10" t="s">
        <v>34</v>
      </c>
      <c r="R5032" s="10" t="s">
        <v>8088</v>
      </c>
      <c r="S5032" s="10" t="s">
        <v>26</v>
      </c>
    </row>
    <row r="5033" spans="1:19" s="10" customFormat="1" ht="15" hidden="1" customHeight="1" x14ac:dyDescent="0.25">
      <c r="A5033" s="10">
        <v>681959</v>
      </c>
      <c r="B5033" s="10" t="s">
        <v>5965</v>
      </c>
      <c r="C5033" s="76" t="s">
        <v>8328</v>
      </c>
      <c r="D5033" s="76"/>
      <c r="E5033" s="76"/>
      <c r="F5033" s="10" t="s">
        <v>5967</v>
      </c>
      <c r="G5033" s="11">
        <v>1816</v>
      </c>
      <c r="I5033" s="10">
        <v>9</v>
      </c>
      <c r="J5033" s="10">
        <v>0</v>
      </c>
      <c r="K5033" s="10">
        <v>12</v>
      </c>
      <c r="L5033" s="10">
        <v>1.5</v>
      </c>
      <c r="M5033" s="10" t="s">
        <v>45</v>
      </c>
      <c r="O5033" s="12">
        <v>41438</v>
      </c>
      <c r="P5033" s="4" t="s">
        <v>8078</v>
      </c>
      <c r="Q5033" s="10" t="s">
        <v>3717</v>
      </c>
      <c r="R5033" s="10" t="s">
        <v>8088</v>
      </c>
      <c r="S5033" s="10" t="s">
        <v>26</v>
      </c>
    </row>
    <row r="5034" spans="1:19" s="10" customFormat="1" ht="15" hidden="1" customHeight="1" x14ac:dyDescent="0.25">
      <c r="A5034" s="10">
        <v>636771</v>
      </c>
      <c r="B5034" s="10" t="s">
        <v>182</v>
      </c>
      <c r="C5034" s="76" t="s">
        <v>8328</v>
      </c>
      <c r="D5034" s="76"/>
      <c r="E5034" s="76"/>
      <c r="F5034" s="10" t="s">
        <v>379</v>
      </c>
      <c r="G5034" s="11">
        <v>778.5</v>
      </c>
      <c r="I5034" s="10">
        <v>9</v>
      </c>
      <c r="K5034" s="10">
        <v>22</v>
      </c>
      <c r="L5034" s="10">
        <v>1.5</v>
      </c>
      <c r="M5034" s="10" t="s">
        <v>45</v>
      </c>
      <c r="O5034" s="12">
        <v>41246</v>
      </c>
      <c r="P5034" s="4" t="s">
        <v>8072</v>
      </c>
      <c r="Q5034" s="10" t="s">
        <v>203</v>
      </c>
      <c r="R5034" s="10" t="s">
        <v>8087</v>
      </c>
      <c r="S5034" s="10" t="s">
        <v>26</v>
      </c>
    </row>
    <row r="5035" spans="1:19" s="47" customFormat="1" ht="15" hidden="1" customHeight="1" x14ac:dyDescent="0.25">
      <c r="A5035" s="47">
        <v>695525</v>
      </c>
      <c r="B5035" s="47" t="s">
        <v>2708</v>
      </c>
      <c r="F5035" s="47" t="s">
        <v>6980</v>
      </c>
      <c r="G5035" s="47">
        <v>14605</v>
      </c>
      <c r="I5035" s="47" t="s">
        <v>152</v>
      </c>
      <c r="J5035" s="47" t="s">
        <v>6981</v>
      </c>
      <c r="M5035" s="47" t="s">
        <v>45</v>
      </c>
      <c r="O5035" s="48">
        <v>41498</v>
      </c>
      <c r="P5035" s="50" t="s">
        <v>8080</v>
      </c>
      <c r="Q5035" s="47" t="s">
        <v>75</v>
      </c>
      <c r="R5035" s="10" t="s">
        <v>8088</v>
      </c>
      <c r="S5035" s="47" t="s">
        <v>20</v>
      </c>
    </row>
    <row r="5036" spans="1:19" s="47" customFormat="1" ht="15" hidden="1" customHeight="1" x14ac:dyDescent="0.25">
      <c r="A5036" s="47">
        <v>695526</v>
      </c>
      <c r="B5036" s="47" t="s">
        <v>2708</v>
      </c>
      <c r="F5036" s="47" t="s">
        <v>6982</v>
      </c>
      <c r="G5036" s="47">
        <v>18785</v>
      </c>
      <c r="I5036" s="47" t="s">
        <v>152</v>
      </c>
      <c r="J5036" s="47" t="s">
        <v>6983</v>
      </c>
      <c r="M5036" s="47" t="s">
        <v>45</v>
      </c>
      <c r="O5036" s="48">
        <v>41498</v>
      </c>
      <c r="P5036" s="50" t="s">
        <v>8080</v>
      </c>
      <c r="Q5036" s="47" t="s">
        <v>75</v>
      </c>
      <c r="R5036" s="10" t="s">
        <v>8088</v>
      </c>
      <c r="S5036" s="47" t="s">
        <v>20</v>
      </c>
    </row>
    <row r="5037" spans="1:19" s="47" customFormat="1" ht="15" hidden="1" customHeight="1" x14ac:dyDescent="0.25">
      <c r="A5037" s="47">
        <v>695528</v>
      </c>
      <c r="B5037" s="47" t="s">
        <v>2708</v>
      </c>
      <c r="F5037" s="47" t="s">
        <v>6984</v>
      </c>
      <c r="G5037" s="47">
        <v>22095</v>
      </c>
      <c r="I5037" s="47" t="s">
        <v>152</v>
      </c>
      <c r="J5037" s="47" t="s">
        <v>475</v>
      </c>
      <c r="M5037" s="47" t="s">
        <v>45</v>
      </c>
      <c r="O5037" s="48">
        <v>41498</v>
      </c>
      <c r="P5037" s="50" t="s">
        <v>8080</v>
      </c>
      <c r="Q5037" s="47" t="s">
        <v>75</v>
      </c>
      <c r="R5037" s="10" t="s">
        <v>8088</v>
      </c>
      <c r="S5037" s="47" t="s">
        <v>20</v>
      </c>
    </row>
    <row r="5038" spans="1:19" s="10" customFormat="1" ht="15" hidden="1" customHeight="1" x14ac:dyDescent="0.25">
      <c r="A5038" s="10">
        <v>640620</v>
      </c>
      <c r="B5038" s="10" t="s">
        <v>182</v>
      </c>
      <c r="C5038" s="76" t="s">
        <v>8328</v>
      </c>
      <c r="D5038" s="76"/>
      <c r="E5038" s="76"/>
      <c r="F5038" s="10" t="s">
        <v>379</v>
      </c>
      <c r="G5038" s="11">
        <v>862.96</v>
      </c>
      <c r="I5038" s="10">
        <v>9</v>
      </c>
      <c r="K5038" s="10">
        <v>22</v>
      </c>
      <c r="L5038" s="10">
        <v>1.5</v>
      </c>
      <c r="M5038" s="10" t="s">
        <v>45</v>
      </c>
      <c r="O5038" s="12">
        <v>41264</v>
      </c>
      <c r="P5038" s="4" t="s">
        <v>8072</v>
      </c>
      <c r="Q5038" s="10" t="s">
        <v>203</v>
      </c>
      <c r="R5038" s="10" t="s">
        <v>8087</v>
      </c>
      <c r="S5038" s="10" t="s">
        <v>26</v>
      </c>
    </row>
    <row r="5039" spans="1:19" s="10" customFormat="1" ht="15" hidden="1" customHeight="1" x14ac:dyDescent="0.25">
      <c r="A5039" s="10">
        <v>622839</v>
      </c>
      <c r="B5039" s="10" t="s">
        <v>610</v>
      </c>
      <c r="C5039" s="76" t="s">
        <v>8328</v>
      </c>
      <c r="D5039" s="76"/>
      <c r="E5039" s="76"/>
      <c r="F5039" s="10" t="s">
        <v>611</v>
      </c>
      <c r="G5039" s="11">
        <v>1317.5</v>
      </c>
      <c r="I5039" s="10">
        <v>9</v>
      </c>
      <c r="K5039" s="10">
        <v>11</v>
      </c>
      <c r="L5039" s="10">
        <v>1</v>
      </c>
      <c r="M5039" s="10" t="s">
        <v>45</v>
      </c>
      <c r="O5039" s="12">
        <v>41185</v>
      </c>
      <c r="P5039" s="4" t="s">
        <v>8070</v>
      </c>
      <c r="Q5039" s="10" t="s">
        <v>29</v>
      </c>
      <c r="R5039" s="10" t="s">
        <v>8088</v>
      </c>
      <c r="S5039" s="10" t="s">
        <v>26</v>
      </c>
    </row>
    <row r="5040" spans="1:19" s="10" customFormat="1" ht="15" hidden="1" customHeight="1" x14ac:dyDescent="0.25">
      <c r="A5040" s="10">
        <v>682511</v>
      </c>
      <c r="B5040" s="10" t="s">
        <v>5965</v>
      </c>
      <c r="C5040" s="76" t="s">
        <v>8328</v>
      </c>
      <c r="D5040" s="76"/>
      <c r="E5040" s="76"/>
      <c r="F5040" s="10" t="s">
        <v>5990</v>
      </c>
      <c r="G5040" s="11">
        <v>2140</v>
      </c>
      <c r="I5040" s="10">
        <v>9</v>
      </c>
      <c r="K5040" s="10">
        <v>12</v>
      </c>
      <c r="L5040" s="10">
        <v>2</v>
      </c>
      <c r="M5040" s="10" t="s">
        <v>45</v>
      </c>
      <c r="O5040" s="12">
        <v>41439</v>
      </c>
      <c r="P5040" s="4" t="s">
        <v>8078</v>
      </c>
      <c r="Q5040" s="10" t="s">
        <v>3717</v>
      </c>
      <c r="R5040" s="10" t="s">
        <v>8088</v>
      </c>
      <c r="S5040" s="10" t="s">
        <v>26</v>
      </c>
    </row>
    <row r="5041" spans="1:19" s="47" customFormat="1" ht="15" hidden="1" customHeight="1" x14ac:dyDescent="0.25">
      <c r="A5041" s="47">
        <v>695617</v>
      </c>
      <c r="B5041" s="47" t="s">
        <v>1994</v>
      </c>
      <c r="F5041" s="47" t="s">
        <v>6991</v>
      </c>
      <c r="G5041" s="47">
        <v>566</v>
      </c>
      <c r="I5041" s="47" t="s">
        <v>458</v>
      </c>
      <c r="J5041" s="47" t="s">
        <v>6992</v>
      </c>
      <c r="M5041" s="47" t="s">
        <v>45</v>
      </c>
      <c r="O5041" s="48">
        <v>41498</v>
      </c>
      <c r="P5041" s="50" t="s">
        <v>8080</v>
      </c>
      <c r="Q5041" s="47" t="s">
        <v>95</v>
      </c>
      <c r="R5041" s="10" t="s">
        <v>8088</v>
      </c>
      <c r="S5041" s="47" t="s">
        <v>20</v>
      </c>
    </row>
    <row r="5042" spans="1:19" s="47" customFormat="1" ht="15" hidden="1" customHeight="1" x14ac:dyDescent="0.25">
      <c r="A5042" s="47">
        <v>695649</v>
      </c>
      <c r="B5042" s="47" t="s">
        <v>6817</v>
      </c>
      <c r="F5042" s="47" t="s">
        <v>6993</v>
      </c>
      <c r="G5042" s="47">
        <v>7509</v>
      </c>
      <c r="I5042" s="47">
        <v>6</v>
      </c>
      <c r="J5042" s="47">
        <v>10</v>
      </c>
      <c r="K5042" s="47" t="s">
        <v>6994</v>
      </c>
      <c r="M5042" s="47" t="s">
        <v>45</v>
      </c>
      <c r="O5042" s="48">
        <v>41498</v>
      </c>
      <c r="P5042" s="50" t="s">
        <v>8080</v>
      </c>
      <c r="Q5042" s="47" t="s">
        <v>31</v>
      </c>
      <c r="R5042" s="10" t="s">
        <v>8088</v>
      </c>
      <c r="S5042" s="47" t="s">
        <v>20</v>
      </c>
    </row>
    <row r="5043" spans="1:19" s="47" customFormat="1" ht="15" hidden="1" customHeight="1" x14ac:dyDescent="0.25">
      <c r="A5043" s="47">
        <v>695650</v>
      </c>
      <c r="B5043" s="47" t="s">
        <v>6817</v>
      </c>
      <c r="F5043" s="47" t="s">
        <v>6995</v>
      </c>
      <c r="G5043" s="47">
        <v>4462.5</v>
      </c>
      <c r="I5043" s="47">
        <v>5</v>
      </c>
      <c r="J5043" s="47">
        <v>5</v>
      </c>
      <c r="K5043" s="47" t="s">
        <v>6996</v>
      </c>
      <c r="M5043" s="47" t="s">
        <v>45</v>
      </c>
      <c r="O5043" s="48">
        <v>41498</v>
      </c>
      <c r="P5043" s="50" t="s">
        <v>8080</v>
      </c>
      <c r="Q5043" s="47" t="s">
        <v>31</v>
      </c>
      <c r="R5043" s="10" t="s">
        <v>8088</v>
      </c>
      <c r="S5043" s="47" t="s">
        <v>20</v>
      </c>
    </row>
    <row r="5044" spans="1:19" s="10" customFormat="1" ht="15" hidden="1" customHeight="1" x14ac:dyDescent="0.25">
      <c r="A5044" s="10">
        <v>647951</v>
      </c>
      <c r="B5044" s="10" t="s">
        <v>3153</v>
      </c>
      <c r="C5044" s="76" t="s">
        <v>8328</v>
      </c>
      <c r="D5044" s="76"/>
      <c r="E5044" s="76"/>
      <c r="F5044" s="10" t="s">
        <v>3173</v>
      </c>
      <c r="G5044" s="11">
        <v>966.35</v>
      </c>
      <c r="I5044" s="10">
        <v>9</v>
      </c>
      <c r="K5044" s="10">
        <v>12</v>
      </c>
      <c r="L5044" s="10">
        <v>2</v>
      </c>
      <c r="M5044" s="10" t="s">
        <v>45</v>
      </c>
      <c r="O5044" s="12">
        <v>41303</v>
      </c>
      <c r="P5044" s="4" t="s">
        <v>8073</v>
      </c>
      <c r="Q5044" s="10" t="s">
        <v>164</v>
      </c>
      <c r="R5044" s="10" t="s">
        <v>8088</v>
      </c>
      <c r="S5044" s="10" t="s">
        <v>26</v>
      </c>
    </row>
    <row r="5045" spans="1:19" s="10" customFormat="1" ht="15" hidden="1" customHeight="1" x14ac:dyDescent="0.25">
      <c r="A5045" s="10">
        <v>670857</v>
      </c>
      <c r="B5045" s="10" t="s">
        <v>206</v>
      </c>
      <c r="C5045" s="76" t="s">
        <v>8328</v>
      </c>
      <c r="D5045" s="76"/>
      <c r="E5045" s="76"/>
      <c r="F5045" s="10" t="s">
        <v>5199</v>
      </c>
      <c r="G5045" s="11">
        <v>1387.26</v>
      </c>
      <c r="I5045" s="10">
        <v>9.5</v>
      </c>
      <c r="K5045" s="10">
        <v>14</v>
      </c>
      <c r="L5045" s="10">
        <v>1</v>
      </c>
      <c r="M5045" s="10" t="s">
        <v>45</v>
      </c>
      <c r="O5045" s="12">
        <v>41394</v>
      </c>
      <c r="P5045" s="4" t="s">
        <v>8076</v>
      </c>
      <c r="Q5045" s="10" t="s">
        <v>25</v>
      </c>
      <c r="R5045" s="10" t="s">
        <v>8088</v>
      </c>
      <c r="S5045" s="10" t="s">
        <v>26</v>
      </c>
    </row>
    <row r="5046" spans="1:19" s="47" customFormat="1" ht="15" hidden="1" customHeight="1" x14ac:dyDescent="0.25">
      <c r="A5046" s="47">
        <v>695731</v>
      </c>
      <c r="B5046" s="47" t="s">
        <v>150</v>
      </c>
      <c r="F5046" s="47" t="s">
        <v>6999</v>
      </c>
      <c r="G5046" s="47">
        <v>4179.5</v>
      </c>
      <c r="I5046" s="47" t="s">
        <v>284</v>
      </c>
      <c r="J5046" s="47">
        <v>18</v>
      </c>
      <c r="K5046" s="47">
        <v>2</v>
      </c>
      <c r="M5046" s="47" t="s">
        <v>45</v>
      </c>
      <c r="O5046" s="48">
        <v>41498</v>
      </c>
      <c r="P5046" s="50" t="s">
        <v>8080</v>
      </c>
      <c r="Q5046" s="47" t="s">
        <v>37</v>
      </c>
      <c r="R5046" s="10" t="s">
        <v>8088</v>
      </c>
      <c r="S5046" s="47" t="s">
        <v>20</v>
      </c>
    </row>
    <row r="5047" spans="1:19" s="10" customFormat="1" ht="15" hidden="1" customHeight="1" x14ac:dyDescent="0.25">
      <c r="A5047" s="10">
        <v>664189</v>
      </c>
      <c r="B5047" s="10" t="s">
        <v>64</v>
      </c>
      <c r="C5047" s="76" t="s">
        <v>8328</v>
      </c>
      <c r="D5047" s="76"/>
      <c r="E5047" s="76"/>
      <c r="F5047" s="10" t="s">
        <v>4591</v>
      </c>
      <c r="G5047" s="11">
        <v>1396.15</v>
      </c>
      <c r="I5047" s="10">
        <v>9.5</v>
      </c>
      <c r="K5047" s="10">
        <v>18</v>
      </c>
      <c r="L5047" s="10">
        <v>2</v>
      </c>
      <c r="M5047" s="10" t="s">
        <v>45</v>
      </c>
      <c r="O5047" s="12">
        <v>41367</v>
      </c>
      <c r="P5047" s="4" t="s">
        <v>8076</v>
      </c>
      <c r="Q5047" s="10" t="s">
        <v>34</v>
      </c>
      <c r="R5047" s="10" t="s">
        <v>8088</v>
      </c>
      <c r="S5047" s="10" t="s">
        <v>26</v>
      </c>
    </row>
    <row r="5048" spans="1:19" s="47" customFormat="1" ht="15" hidden="1" customHeight="1" x14ac:dyDescent="0.25">
      <c r="A5048" s="47">
        <v>695738</v>
      </c>
      <c r="B5048" s="47" t="s">
        <v>1861</v>
      </c>
      <c r="F5048" s="47" t="s">
        <v>7001</v>
      </c>
      <c r="G5048" s="47">
        <v>1864.8</v>
      </c>
      <c r="I5048" s="47">
        <v>5</v>
      </c>
      <c r="J5048" s="47" t="s">
        <v>7002</v>
      </c>
      <c r="M5048" s="47" t="s">
        <v>45</v>
      </c>
      <c r="O5048" s="48">
        <v>41498</v>
      </c>
      <c r="P5048" s="50" t="s">
        <v>8080</v>
      </c>
      <c r="Q5048" s="47" t="s">
        <v>414</v>
      </c>
      <c r="R5048" s="10" t="s">
        <v>8088</v>
      </c>
      <c r="S5048" s="47" t="s">
        <v>20</v>
      </c>
    </row>
    <row r="5049" spans="1:19" s="47" customFormat="1" ht="15" hidden="1" customHeight="1" x14ac:dyDescent="0.25">
      <c r="A5049" s="47">
        <v>695743</v>
      </c>
      <c r="B5049" s="47" t="s">
        <v>64</v>
      </c>
      <c r="F5049" s="47" t="s">
        <v>7003</v>
      </c>
      <c r="G5049" s="47">
        <v>28900</v>
      </c>
      <c r="I5049" s="47">
        <v>10</v>
      </c>
      <c r="J5049" s="47" t="s">
        <v>7004</v>
      </c>
      <c r="M5049" s="47" t="s">
        <v>45</v>
      </c>
      <c r="O5049" s="48">
        <v>41498</v>
      </c>
      <c r="P5049" s="50" t="s">
        <v>8080</v>
      </c>
      <c r="Q5049" s="47" t="s">
        <v>3717</v>
      </c>
      <c r="R5049" s="10" t="s">
        <v>8088</v>
      </c>
      <c r="S5049" s="47" t="s">
        <v>20</v>
      </c>
    </row>
    <row r="5050" spans="1:19" s="47" customFormat="1" ht="15" hidden="1" customHeight="1" x14ac:dyDescent="0.25">
      <c r="A5050" s="47">
        <v>695744</v>
      </c>
      <c r="B5050" s="47" t="s">
        <v>64</v>
      </c>
      <c r="F5050" s="47" t="s">
        <v>7005</v>
      </c>
      <c r="G5050" s="47">
        <v>44400</v>
      </c>
      <c r="I5050" s="47">
        <v>12</v>
      </c>
      <c r="J5050" s="47" t="s">
        <v>7006</v>
      </c>
      <c r="M5050" s="47" t="s">
        <v>45</v>
      </c>
      <c r="O5050" s="48">
        <v>41498</v>
      </c>
      <c r="P5050" s="50" t="s">
        <v>8080</v>
      </c>
      <c r="Q5050" s="47" t="s">
        <v>3717</v>
      </c>
      <c r="R5050" s="10" t="s">
        <v>8088</v>
      </c>
      <c r="S5050" s="47" t="s">
        <v>20</v>
      </c>
    </row>
    <row r="5051" spans="1:19" s="47" customFormat="1" ht="15" hidden="1" customHeight="1" x14ac:dyDescent="0.25">
      <c r="A5051" s="47">
        <v>695746</v>
      </c>
      <c r="B5051" s="47" t="s">
        <v>64</v>
      </c>
      <c r="F5051" s="47" t="s">
        <v>7007</v>
      </c>
      <c r="G5051" s="47">
        <v>37200</v>
      </c>
      <c r="I5051" s="47">
        <v>18</v>
      </c>
      <c r="J5051" s="47" t="s">
        <v>7008</v>
      </c>
      <c r="M5051" s="47" t="s">
        <v>45</v>
      </c>
      <c r="O5051" s="48">
        <v>41498</v>
      </c>
      <c r="P5051" s="50" t="s">
        <v>8080</v>
      </c>
      <c r="Q5051" s="47" t="s">
        <v>3717</v>
      </c>
      <c r="R5051" s="10" t="s">
        <v>8088</v>
      </c>
      <c r="S5051" s="47" t="s">
        <v>20</v>
      </c>
    </row>
    <row r="5052" spans="1:19" s="10" customFormat="1" ht="15" hidden="1" customHeight="1" x14ac:dyDescent="0.25">
      <c r="A5052" s="10">
        <v>630516</v>
      </c>
      <c r="B5052" s="10" t="s">
        <v>199</v>
      </c>
      <c r="C5052" s="76" t="s">
        <v>8328</v>
      </c>
      <c r="D5052" s="76"/>
      <c r="E5052" s="76"/>
      <c r="F5052" s="10" t="s">
        <v>1368</v>
      </c>
      <c r="G5052" s="11">
        <v>959.4</v>
      </c>
      <c r="I5052" s="10">
        <v>9.75</v>
      </c>
      <c r="K5052" s="10">
        <v>11.5</v>
      </c>
      <c r="L5052" s="10">
        <v>2</v>
      </c>
      <c r="M5052" s="10" t="s">
        <v>45</v>
      </c>
      <c r="O5052" s="12">
        <v>41215</v>
      </c>
      <c r="P5052" s="4" t="s">
        <v>8071</v>
      </c>
      <c r="Q5052" s="10" t="s">
        <v>58</v>
      </c>
      <c r="R5052" s="10" t="s">
        <v>8088</v>
      </c>
      <c r="S5052" s="10" t="s">
        <v>26</v>
      </c>
    </row>
    <row r="5053" spans="1:19" s="47" customFormat="1" ht="15" hidden="1" customHeight="1" x14ac:dyDescent="0.25">
      <c r="A5053" s="47">
        <v>695756</v>
      </c>
      <c r="B5053" s="47" t="s">
        <v>7010</v>
      </c>
      <c r="F5053" s="47" t="s">
        <v>7011</v>
      </c>
      <c r="G5053" s="47">
        <v>3600</v>
      </c>
      <c r="I5053" s="47">
        <v>6</v>
      </c>
      <c r="J5053" s="47" t="s">
        <v>7012</v>
      </c>
      <c r="M5053" s="47" t="s">
        <v>45</v>
      </c>
      <c r="O5053" s="48">
        <v>41498</v>
      </c>
      <c r="P5053" s="50" t="s">
        <v>8080</v>
      </c>
      <c r="Q5053" s="47" t="s">
        <v>288</v>
      </c>
      <c r="R5053" s="10" t="s">
        <v>8088</v>
      </c>
      <c r="S5053" s="47" t="s">
        <v>20</v>
      </c>
    </row>
    <row r="5054" spans="1:19" s="47" customFormat="1" ht="15" hidden="1" customHeight="1" x14ac:dyDescent="0.25">
      <c r="A5054" s="47">
        <v>695786</v>
      </c>
      <c r="B5054" s="47" t="s">
        <v>2512</v>
      </c>
      <c r="F5054" s="47" t="s">
        <v>7013</v>
      </c>
      <c r="G5054" s="47">
        <v>0</v>
      </c>
      <c r="I5054" s="47">
        <v>46</v>
      </c>
      <c r="J5054" s="47">
        <v>35</v>
      </c>
      <c r="K5054" s="47" t="s">
        <v>6905</v>
      </c>
      <c r="M5054" s="47" t="s">
        <v>45</v>
      </c>
      <c r="O5054" s="48">
        <v>41498</v>
      </c>
      <c r="P5054" s="50" t="s">
        <v>8080</v>
      </c>
      <c r="Q5054" s="47" t="s">
        <v>34</v>
      </c>
      <c r="R5054" s="10" t="s">
        <v>8088</v>
      </c>
      <c r="S5054" s="47" t="s">
        <v>20</v>
      </c>
    </row>
    <row r="5055" spans="1:19" s="10" customFormat="1" ht="15" hidden="1" customHeight="1" x14ac:dyDescent="0.25">
      <c r="A5055" s="10">
        <v>664264</v>
      </c>
      <c r="B5055" s="10" t="s">
        <v>64</v>
      </c>
      <c r="C5055" s="76" t="s">
        <v>8328</v>
      </c>
      <c r="D5055" s="76"/>
      <c r="E5055" s="76"/>
      <c r="F5055" s="10" t="s">
        <v>4600</v>
      </c>
      <c r="G5055" s="11">
        <v>762.15</v>
      </c>
      <c r="I5055" s="10">
        <v>9.75</v>
      </c>
      <c r="K5055" s="10">
        <v>26</v>
      </c>
      <c r="L5055" s="10">
        <v>2</v>
      </c>
      <c r="M5055" s="10" t="s">
        <v>45</v>
      </c>
      <c r="O5055" s="12">
        <v>41367</v>
      </c>
      <c r="P5055" s="4" t="s">
        <v>8076</v>
      </c>
      <c r="Q5055" s="10" t="s">
        <v>34</v>
      </c>
      <c r="R5055" s="10" t="s">
        <v>8088</v>
      </c>
      <c r="S5055" s="10" t="s">
        <v>26</v>
      </c>
    </row>
    <row r="5056" spans="1:19" s="10" customFormat="1" ht="15" hidden="1" customHeight="1" x14ac:dyDescent="0.25">
      <c r="A5056" s="10">
        <v>636442</v>
      </c>
      <c r="B5056" s="10" t="s">
        <v>97</v>
      </c>
      <c r="C5056" s="76" t="s">
        <v>8330</v>
      </c>
      <c r="D5056" s="76"/>
      <c r="E5056" s="76"/>
      <c r="F5056" s="10" t="s">
        <v>1691</v>
      </c>
      <c r="G5056" s="11">
        <v>1922</v>
      </c>
      <c r="I5056" s="10">
        <v>10</v>
      </c>
      <c r="K5056" s="10">
        <v>15</v>
      </c>
      <c r="L5056" s="10">
        <v>1</v>
      </c>
      <c r="M5056" s="10" t="s">
        <v>18</v>
      </c>
      <c r="N5056" s="10">
        <v>744468</v>
      </c>
      <c r="O5056" s="12">
        <v>41228</v>
      </c>
      <c r="P5056" s="4" t="s">
        <v>8071</v>
      </c>
      <c r="Q5056" s="10" t="s">
        <v>31</v>
      </c>
      <c r="R5056" s="10" t="s">
        <v>8088</v>
      </c>
      <c r="S5056" s="10" t="s">
        <v>26</v>
      </c>
    </row>
    <row r="5057" spans="1:19" s="10" customFormat="1" ht="15" hidden="1" customHeight="1" x14ac:dyDescent="0.25">
      <c r="A5057" s="10">
        <v>636916</v>
      </c>
      <c r="B5057" s="10" t="s">
        <v>97</v>
      </c>
      <c r="C5057" s="76" t="s">
        <v>8330</v>
      </c>
      <c r="D5057" s="76"/>
      <c r="E5057" s="76"/>
      <c r="F5057" s="10" t="s">
        <v>1691</v>
      </c>
      <c r="G5057" s="11">
        <v>1922</v>
      </c>
      <c r="I5057" s="10">
        <v>10</v>
      </c>
      <c r="K5057" s="10">
        <v>15</v>
      </c>
      <c r="L5057" s="10">
        <v>1</v>
      </c>
      <c r="M5057" s="10" t="s">
        <v>18</v>
      </c>
      <c r="N5057" s="10">
        <v>745289</v>
      </c>
      <c r="O5057" s="12">
        <v>41229</v>
      </c>
      <c r="P5057" s="4" t="s">
        <v>8071</v>
      </c>
      <c r="Q5057" s="10" t="s">
        <v>52</v>
      </c>
      <c r="R5057" s="10" t="s">
        <v>8087</v>
      </c>
      <c r="S5057" s="10" t="s">
        <v>26</v>
      </c>
    </row>
    <row r="5058" spans="1:19" s="10" customFormat="1" ht="15" hidden="1" customHeight="1" x14ac:dyDescent="0.25">
      <c r="A5058" s="10">
        <v>626588</v>
      </c>
      <c r="B5058" s="10" t="s">
        <v>985</v>
      </c>
      <c r="C5058" s="76" t="s">
        <v>8331</v>
      </c>
      <c r="D5058" s="76"/>
      <c r="E5058" s="76"/>
      <c r="F5058" s="10" t="s">
        <v>988</v>
      </c>
      <c r="G5058" s="11">
        <v>793.75</v>
      </c>
      <c r="I5058" s="10">
        <v>10</v>
      </c>
      <c r="K5058" s="10">
        <v>15</v>
      </c>
      <c r="L5058" s="10">
        <v>2</v>
      </c>
      <c r="M5058" s="10" t="s">
        <v>45</v>
      </c>
      <c r="O5058" s="12">
        <v>41199</v>
      </c>
      <c r="P5058" s="4" t="s">
        <v>8070</v>
      </c>
      <c r="Q5058" s="10" t="s">
        <v>987</v>
      </c>
      <c r="R5058" s="10" t="s">
        <v>8088</v>
      </c>
      <c r="S5058" s="10" t="s">
        <v>26</v>
      </c>
    </row>
    <row r="5059" spans="1:19" s="10" customFormat="1" ht="15" hidden="1" customHeight="1" x14ac:dyDescent="0.25">
      <c r="A5059" s="10">
        <v>626583</v>
      </c>
      <c r="B5059" s="10" t="s">
        <v>985</v>
      </c>
      <c r="C5059" s="76" t="s">
        <v>8331</v>
      </c>
      <c r="D5059" s="76"/>
      <c r="E5059" s="76"/>
      <c r="F5059" s="10" t="s">
        <v>986</v>
      </c>
      <c r="G5059" s="11">
        <v>918.75</v>
      </c>
      <c r="I5059" s="10">
        <v>12</v>
      </c>
      <c r="K5059" s="10">
        <v>15</v>
      </c>
      <c r="L5059" s="10">
        <v>2</v>
      </c>
      <c r="M5059" s="10" t="s">
        <v>45</v>
      </c>
      <c r="O5059" s="12">
        <v>41199</v>
      </c>
      <c r="P5059" s="4" t="s">
        <v>8070</v>
      </c>
      <c r="Q5059" s="10" t="s">
        <v>987</v>
      </c>
      <c r="R5059" s="10" t="s">
        <v>8088</v>
      </c>
      <c r="S5059" s="10" t="s">
        <v>26</v>
      </c>
    </row>
    <row r="5060" spans="1:19" s="10" customFormat="1" ht="15" hidden="1" customHeight="1" x14ac:dyDescent="0.25">
      <c r="A5060" s="10">
        <v>682448</v>
      </c>
      <c r="B5060" s="10" t="s">
        <v>206</v>
      </c>
      <c r="C5060" s="76" t="s">
        <v>8331</v>
      </c>
      <c r="D5060" s="76"/>
      <c r="E5060" s="76"/>
      <c r="F5060" s="10" t="s">
        <v>5982</v>
      </c>
      <c r="G5060" s="11">
        <v>0</v>
      </c>
      <c r="I5060" s="10">
        <v>18</v>
      </c>
      <c r="J5060" s="10">
        <v>0</v>
      </c>
      <c r="K5060" s="10">
        <v>20</v>
      </c>
      <c r="L5060" s="10">
        <v>3</v>
      </c>
      <c r="M5060" s="10" t="s">
        <v>45</v>
      </c>
      <c r="O5060" s="12">
        <v>41439</v>
      </c>
      <c r="P5060" s="4" t="s">
        <v>8078</v>
      </c>
      <c r="Q5060" s="10" t="s">
        <v>25</v>
      </c>
      <c r="R5060" s="10" t="s">
        <v>8088</v>
      </c>
      <c r="S5060" s="10" t="s">
        <v>26</v>
      </c>
    </row>
    <row r="5061" spans="1:19" s="47" customFormat="1" ht="15" hidden="1" customHeight="1" x14ac:dyDescent="0.25">
      <c r="A5061" s="47">
        <v>695857</v>
      </c>
      <c r="B5061" s="47" t="s">
        <v>7014</v>
      </c>
      <c r="F5061" s="47" t="s">
        <v>7015</v>
      </c>
      <c r="G5061" s="47">
        <v>0</v>
      </c>
      <c r="I5061" s="47" t="s">
        <v>7016</v>
      </c>
      <c r="M5061" s="47" t="s">
        <v>45</v>
      </c>
      <c r="O5061" s="48">
        <v>41499</v>
      </c>
      <c r="P5061" s="50" t="s">
        <v>8080</v>
      </c>
      <c r="Q5061" s="47" t="s">
        <v>269</v>
      </c>
      <c r="R5061" s="10" t="s">
        <v>8088</v>
      </c>
      <c r="S5061" s="47" t="s">
        <v>20</v>
      </c>
    </row>
    <row r="5062" spans="1:19" s="47" customFormat="1" ht="15" hidden="1" customHeight="1" x14ac:dyDescent="0.25">
      <c r="A5062" s="47">
        <v>695872</v>
      </c>
      <c r="B5062" s="47" t="s">
        <v>64</v>
      </c>
      <c r="F5062" s="47" t="s">
        <v>7017</v>
      </c>
      <c r="G5062" s="47">
        <v>1270.75</v>
      </c>
      <c r="I5062" s="47">
        <v>9</v>
      </c>
      <c r="J5062" s="47">
        <v>11.5</v>
      </c>
      <c r="K5062" s="47" t="s">
        <v>7018</v>
      </c>
      <c r="M5062" s="47" t="s">
        <v>45</v>
      </c>
      <c r="O5062" s="48">
        <v>41499</v>
      </c>
      <c r="P5062" s="50" t="s">
        <v>8080</v>
      </c>
      <c r="Q5062" s="47" t="s">
        <v>5913</v>
      </c>
      <c r="R5062" s="10" t="s">
        <v>8088</v>
      </c>
      <c r="S5062" s="47" t="s">
        <v>20</v>
      </c>
    </row>
    <row r="5063" spans="1:19" s="10" customFormat="1" ht="15" hidden="1" customHeight="1" x14ac:dyDescent="0.25">
      <c r="A5063" s="10">
        <v>631834</v>
      </c>
      <c r="B5063" s="10" t="s">
        <v>83</v>
      </c>
      <c r="C5063" s="76" t="s">
        <v>8331</v>
      </c>
      <c r="D5063" s="76"/>
      <c r="E5063" s="76"/>
      <c r="F5063" s="10" t="s">
        <v>84</v>
      </c>
      <c r="G5063" s="11">
        <v>2094.4</v>
      </c>
      <c r="I5063" s="10">
        <v>5</v>
      </c>
      <c r="J5063" s="10">
        <v>0</v>
      </c>
      <c r="K5063" s="10">
        <v>7</v>
      </c>
      <c r="L5063" s="10">
        <v>3</v>
      </c>
      <c r="M5063" s="10" t="s">
        <v>18</v>
      </c>
      <c r="N5063" s="10">
        <v>734593</v>
      </c>
      <c r="O5063" s="12">
        <v>41207</v>
      </c>
      <c r="P5063" s="4" t="s">
        <v>8070</v>
      </c>
      <c r="Q5063" s="10" t="s">
        <v>23</v>
      </c>
      <c r="R5063" s="10" t="s">
        <v>8087</v>
      </c>
      <c r="S5063" s="10" t="s">
        <v>26</v>
      </c>
    </row>
    <row r="5064" spans="1:19" s="10" customFormat="1" ht="15" hidden="1" customHeight="1" x14ac:dyDescent="0.25">
      <c r="A5064" s="10">
        <v>637669</v>
      </c>
      <c r="B5064" s="10" t="s">
        <v>83</v>
      </c>
      <c r="C5064" s="76" t="s">
        <v>8331</v>
      </c>
      <c r="D5064" s="76"/>
      <c r="E5064" s="76"/>
      <c r="F5064" s="10" t="s">
        <v>84</v>
      </c>
      <c r="G5064" s="11">
        <v>2058.6999999999998</v>
      </c>
      <c r="I5064" s="10">
        <v>5</v>
      </c>
      <c r="J5064" s="10">
        <v>0</v>
      </c>
      <c r="K5064" s="10">
        <v>7</v>
      </c>
      <c r="L5064" s="10">
        <v>3</v>
      </c>
      <c r="M5064" s="10" t="s">
        <v>18</v>
      </c>
      <c r="N5064" s="10">
        <v>747557</v>
      </c>
      <c r="O5064" s="12">
        <v>41239</v>
      </c>
      <c r="P5064" s="4" t="s">
        <v>8071</v>
      </c>
      <c r="Q5064" s="10" t="s">
        <v>31</v>
      </c>
      <c r="R5064" s="10" t="s">
        <v>8087</v>
      </c>
      <c r="S5064" s="10" t="s">
        <v>26</v>
      </c>
    </row>
    <row r="5065" spans="1:19" s="10" customFormat="1" ht="15" hidden="1" customHeight="1" x14ac:dyDescent="0.25">
      <c r="A5065" s="10">
        <v>656865</v>
      </c>
      <c r="B5065" s="10" t="s">
        <v>83</v>
      </c>
      <c r="C5065" s="76" t="s">
        <v>8331</v>
      </c>
      <c r="D5065" s="76"/>
      <c r="E5065" s="76"/>
      <c r="F5065" s="10" t="s">
        <v>84</v>
      </c>
      <c r="G5065" s="11">
        <v>2087.6</v>
      </c>
      <c r="I5065" s="10">
        <v>5</v>
      </c>
      <c r="J5065" s="10">
        <v>0</v>
      </c>
      <c r="K5065" s="10">
        <v>7</v>
      </c>
      <c r="L5065" s="10">
        <v>3</v>
      </c>
      <c r="M5065" s="10" t="s">
        <v>18</v>
      </c>
      <c r="N5065" s="10">
        <v>785673</v>
      </c>
      <c r="O5065" s="12">
        <v>41323</v>
      </c>
      <c r="P5065" s="4" t="s">
        <v>8074</v>
      </c>
      <c r="Q5065" s="10" t="s">
        <v>39</v>
      </c>
      <c r="R5065" s="10" t="s">
        <v>8088</v>
      </c>
      <c r="S5065" s="10" t="s">
        <v>26</v>
      </c>
    </row>
    <row r="5066" spans="1:19" s="10" customFormat="1" ht="15" hidden="1" customHeight="1" x14ac:dyDescent="0.25">
      <c r="A5066" s="10">
        <v>661560</v>
      </c>
      <c r="B5066" s="10" t="s">
        <v>83</v>
      </c>
      <c r="C5066" s="76" t="s">
        <v>8331</v>
      </c>
      <c r="D5066" s="76"/>
      <c r="E5066" s="76"/>
      <c r="F5066" s="10" t="s">
        <v>84</v>
      </c>
      <c r="G5066" s="11">
        <v>2118.1999999999998</v>
      </c>
      <c r="I5066" s="10">
        <v>5</v>
      </c>
      <c r="J5066" s="10">
        <v>0</v>
      </c>
      <c r="K5066" s="10">
        <v>7</v>
      </c>
      <c r="L5066" s="10">
        <v>3</v>
      </c>
      <c r="M5066" s="10" t="s">
        <v>18</v>
      </c>
      <c r="N5066" s="10">
        <v>797761</v>
      </c>
      <c r="O5066" s="12">
        <v>41346</v>
      </c>
      <c r="P5066" s="4" t="s">
        <v>8075</v>
      </c>
      <c r="Q5066" s="10" t="s">
        <v>3113</v>
      </c>
      <c r="R5066" s="10" t="s">
        <v>8087</v>
      </c>
      <c r="S5066" s="10" t="s">
        <v>26</v>
      </c>
    </row>
    <row r="5067" spans="1:19" s="10" customFormat="1" ht="15" hidden="1" customHeight="1" x14ac:dyDescent="0.25">
      <c r="A5067" s="10">
        <v>661910</v>
      </c>
      <c r="B5067" s="10" t="s">
        <v>83</v>
      </c>
      <c r="C5067" s="76" t="s">
        <v>8331</v>
      </c>
      <c r="D5067" s="76"/>
      <c r="E5067" s="76"/>
      <c r="F5067" s="10" t="s">
        <v>84</v>
      </c>
      <c r="G5067" s="11">
        <v>2118.1999999999998</v>
      </c>
      <c r="I5067" s="10">
        <v>5</v>
      </c>
      <c r="J5067" s="10">
        <v>0</v>
      </c>
      <c r="K5067" s="10">
        <v>7</v>
      </c>
      <c r="L5067" s="10">
        <v>3</v>
      </c>
      <c r="M5067" s="10" t="s">
        <v>45</v>
      </c>
      <c r="O5067" s="12">
        <v>41358</v>
      </c>
      <c r="P5067" s="4" t="s">
        <v>8075</v>
      </c>
      <c r="Q5067" s="10" t="s">
        <v>34</v>
      </c>
      <c r="R5067" s="10" t="s">
        <v>8087</v>
      </c>
      <c r="S5067" s="10" t="s">
        <v>26</v>
      </c>
    </row>
    <row r="5068" spans="1:19" s="10" customFormat="1" ht="15" hidden="1" customHeight="1" x14ac:dyDescent="0.25">
      <c r="A5068" s="10">
        <v>661559</v>
      </c>
      <c r="B5068" s="10" t="s">
        <v>83</v>
      </c>
      <c r="C5068" s="76" t="s">
        <v>8331</v>
      </c>
      <c r="D5068" s="76"/>
      <c r="E5068" s="76"/>
      <c r="F5068" s="10" t="s">
        <v>84</v>
      </c>
      <c r="G5068" s="11">
        <v>0</v>
      </c>
      <c r="I5068" s="10">
        <v>5</v>
      </c>
      <c r="J5068" s="10">
        <v>0</v>
      </c>
      <c r="K5068" s="10">
        <v>7</v>
      </c>
      <c r="L5068" s="10">
        <v>3</v>
      </c>
      <c r="M5068" s="10" t="s">
        <v>45</v>
      </c>
      <c r="O5068" s="12">
        <v>41361</v>
      </c>
      <c r="P5068" s="4" t="s">
        <v>8075</v>
      </c>
      <c r="Q5068" s="10" t="s">
        <v>3113</v>
      </c>
      <c r="R5068" s="10" t="s">
        <v>8087</v>
      </c>
      <c r="S5068" s="10" t="s">
        <v>26</v>
      </c>
    </row>
    <row r="5069" spans="1:19" s="10" customFormat="1" ht="15" hidden="1" customHeight="1" x14ac:dyDescent="0.25">
      <c r="A5069" s="10">
        <v>679059</v>
      </c>
      <c r="B5069" s="10" t="s">
        <v>83</v>
      </c>
      <c r="C5069" s="76" t="s">
        <v>8331</v>
      </c>
      <c r="D5069" s="76"/>
      <c r="E5069" s="76"/>
      <c r="F5069" s="10" t="s">
        <v>84</v>
      </c>
      <c r="G5069" s="11">
        <v>2094.4</v>
      </c>
      <c r="I5069" s="10">
        <v>5</v>
      </c>
      <c r="J5069" s="10">
        <v>0</v>
      </c>
      <c r="K5069" s="10">
        <v>7</v>
      </c>
      <c r="L5069" s="10">
        <v>3</v>
      </c>
      <c r="M5069" s="10" t="s">
        <v>18</v>
      </c>
      <c r="N5069" s="10">
        <v>830738</v>
      </c>
      <c r="O5069" s="12">
        <v>41410</v>
      </c>
      <c r="P5069" s="4" t="s">
        <v>8077</v>
      </c>
      <c r="Q5069" s="10" t="s">
        <v>31</v>
      </c>
      <c r="R5069" s="10" t="s">
        <v>8087</v>
      </c>
      <c r="S5069" s="10" t="s">
        <v>26</v>
      </c>
    </row>
    <row r="5070" spans="1:19" s="10" customFormat="1" ht="15" hidden="1" customHeight="1" x14ac:dyDescent="0.25">
      <c r="A5070" s="10">
        <v>686915</v>
      </c>
      <c r="B5070" s="10" t="s">
        <v>83</v>
      </c>
      <c r="C5070" s="76" t="s">
        <v>8331</v>
      </c>
      <c r="D5070" s="76"/>
      <c r="E5070" s="76"/>
      <c r="F5070" s="10" t="s">
        <v>84</v>
      </c>
      <c r="G5070" s="11">
        <v>2094.4</v>
      </c>
      <c r="I5070" s="10">
        <v>5</v>
      </c>
      <c r="J5070" s="10">
        <v>0</v>
      </c>
      <c r="K5070" s="10">
        <v>7</v>
      </c>
      <c r="L5070" s="10">
        <v>3</v>
      </c>
      <c r="M5070" s="10" t="s">
        <v>18</v>
      </c>
      <c r="N5070" s="10">
        <v>852710</v>
      </c>
      <c r="O5070" s="12">
        <v>41451</v>
      </c>
      <c r="P5070" s="4" t="s">
        <v>8078</v>
      </c>
      <c r="Q5070" s="10" t="s">
        <v>34</v>
      </c>
      <c r="R5070" s="10" t="s">
        <v>8087</v>
      </c>
      <c r="S5070" s="10" t="s">
        <v>26</v>
      </c>
    </row>
    <row r="5071" spans="1:19" s="47" customFormat="1" ht="15" hidden="1" customHeight="1" x14ac:dyDescent="0.25">
      <c r="A5071" s="47">
        <v>695992</v>
      </c>
      <c r="B5071" s="47" t="s">
        <v>4114</v>
      </c>
      <c r="F5071" s="47" t="s">
        <v>7028</v>
      </c>
      <c r="G5071" s="47">
        <v>7312</v>
      </c>
      <c r="I5071" s="47">
        <v>30</v>
      </c>
      <c r="J5071" s="47" t="s">
        <v>4116</v>
      </c>
      <c r="M5071" s="47" t="s">
        <v>45</v>
      </c>
      <c r="O5071" s="48">
        <v>41499</v>
      </c>
      <c r="P5071" s="50" t="s">
        <v>8080</v>
      </c>
      <c r="Q5071" s="47" t="s">
        <v>5898</v>
      </c>
      <c r="R5071" s="47" t="s">
        <v>8087</v>
      </c>
      <c r="S5071" s="47" t="s">
        <v>20</v>
      </c>
    </row>
    <row r="5072" spans="1:19" s="47" customFormat="1" ht="15" hidden="1" customHeight="1" x14ac:dyDescent="0.25">
      <c r="A5072" s="47">
        <v>696018</v>
      </c>
      <c r="B5072" s="47" t="s">
        <v>7029</v>
      </c>
      <c r="F5072" s="47" t="s">
        <v>7030</v>
      </c>
      <c r="G5072" s="47">
        <v>147.6</v>
      </c>
      <c r="I5072" s="47" t="s">
        <v>7031</v>
      </c>
      <c r="J5072" s="47" t="s">
        <v>114</v>
      </c>
      <c r="M5072" s="47" t="s">
        <v>45</v>
      </c>
      <c r="O5072" s="48">
        <v>41499</v>
      </c>
      <c r="P5072" s="50" t="s">
        <v>8080</v>
      </c>
      <c r="Q5072" s="47" t="s">
        <v>71</v>
      </c>
      <c r="R5072" s="10" t="s">
        <v>8088</v>
      </c>
      <c r="S5072" s="47" t="s">
        <v>20</v>
      </c>
    </row>
    <row r="5073" spans="1:19" s="47" customFormat="1" ht="15" hidden="1" customHeight="1" x14ac:dyDescent="0.25">
      <c r="A5073" s="47">
        <v>696019</v>
      </c>
      <c r="B5073" s="47" t="s">
        <v>7029</v>
      </c>
      <c r="F5073" s="47" t="s">
        <v>7032</v>
      </c>
      <c r="G5073" s="47">
        <v>176.4</v>
      </c>
      <c r="I5073" s="47" t="s">
        <v>7033</v>
      </c>
      <c r="J5073" s="47" t="s">
        <v>2261</v>
      </c>
      <c r="M5073" s="47" t="s">
        <v>45</v>
      </c>
      <c r="O5073" s="48">
        <v>41499</v>
      </c>
      <c r="P5073" s="50" t="s">
        <v>8080</v>
      </c>
      <c r="Q5073" s="47" t="s">
        <v>71</v>
      </c>
      <c r="R5073" s="10" t="s">
        <v>8088</v>
      </c>
      <c r="S5073" s="47" t="s">
        <v>20</v>
      </c>
    </row>
    <row r="5074" spans="1:19" s="47" customFormat="1" ht="15" hidden="1" customHeight="1" x14ac:dyDescent="0.25">
      <c r="A5074" s="47">
        <v>696049</v>
      </c>
      <c r="B5074" s="47" t="s">
        <v>2512</v>
      </c>
      <c r="F5074" s="47" t="s">
        <v>7013</v>
      </c>
      <c r="G5074" s="47">
        <v>0</v>
      </c>
      <c r="I5074" s="47">
        <v>46</v>
      </c>
      <c r="J5074" s="47">
        <v>35</v>
      </c>
      <c r="K5074" s="47" t="s">
        <v>6905</v>
      </c>
      <c r="M5074" s="47" t="s">
        <v>45</v>
      </c>
      <c r="O5074" s="48">
        <v>41499</v>
      </c>
      <c r="P5074" s="50" t="s">
        <v>8080</v>
      </c>
      <c r="Q5074" s="47" t="s">
        <v>19</v>
      </c>
      <c r="R5074" s="10" t="s">
        <v>8088</v>
      </c>
      <c r="S5074" s="47" t="s">
        <v>20</v>
      </c>
    </row>
    <row r="5075" spans="1:19" s="47" customFormat="1" ht="15" hidden="1" customHeight="1" x14ac:dyDescent="0.25">
      <c r="A5075" s="47">
        <v>696054</v>
      </c>
      <c r="B5075" s="47" t="s">
        <v>2512</v>
      </c>
      <c r="F5075" s="47" t="s">
        <v>7034</v>
      </c>
      <c r="G5075" s="47">
        <v>8210.5</v>
      </c>
      <c r="I5075" s="47">
        <v>48</v>
      </c>
      <c r="J5075" s="47">
        <v>37</v>
      </c>
      <c r="K5075" s="47" t="s">
        <v>7035</v>
      </c>
      <c r="M5075" s="47" t="s">
        <v>45</v>
      </c>
      <c r="O5075" s="48">
        <v>41499</v>
      </c>
      <c r="P5075" s="50" t="s">
        <v>8080</v>
      </c>
      <c r="Q5075" s="47" t="s">
        <v>19</v>
      </c>
      <c r="R5075" s="10" t="s">
        <v>8088</v>
      </c>
      <c r="S5075" s="47" t="s">
        <v>20</v>
      </c>
    </row>
    <row r="5076" spans="1:19" s="47" customFormat="1" ht="15" hidden="1" customHeight="1" x14ac:dyDescent="0.25">
      <c r="A5076" s="47">
        <v>696058</v>
      </c>
      <c r="B5076" s="47" t="s">
        <v>102</v>
      </c>
      <c r="F5076" s="47" t="s">
        <v>7036</v>
      </c>
      <c r="G5076" s="47">
        <v>949</v>
      </c>
      <c r="I5076" s="47">
        <v>4</v>
      </c>
      <c r="J5076" s="47" t="s">
        <v>7037</v>
      </c>
      <c r="M5076" s="47" t="s">
        <v>45</v>
      </c>
      <c r="O5076" s="48">
        <v>41499</v>
      </c>
      <c r="P5076" s="50" t="s">
        <v>8080</v>
      </c>
      <c r="Q5076" s="47" t="s">
        <v>103</v>
      </c>
      <c r="R5076" s="10" t="s">
        <v>8088</v>
      </c>
      <c r="S5076" s="47" t="s">
        <v>20</v>
      </c>
    </row>
    <row r="5077" spans="1:19" s="47" customFormat="1" ht="15" hidden="1" customHeight="1" x14ac:dyDescent="0.25">
      <c r="A5077" s="47">
        <v>696059</v>
      </c>
      <c r="B5077" s="47" t="s">
        <v>102</v>
      </c>
      <c r="F5077" s="47" t="s">
        <v>7038</v>
      </c>
      <c r="G5077" s="47">
        <v>828.3</v>
      </c>
      <c r="I5077" s="47">
        <v>3</v>
      </c>
      <c r="J5077" s="47" t="s">
        <v>7039</v>
      </c>
      <c r="M5077" s="47" t="s">
        <v>45</v>
      </c>
      <c r="O5077" s="48">
        <v>41499</v>
      </c>
      <c r="P5077" s="50" t="s">
        <v>8080</v>
      </c>
      <c r="Q5077" s="47" t="s">
        <v>103</v>
      </c>
      <c r="R5077" s="10" t="s">
        <v>8088</v>
      </c>
      <c r="S5077" s="47" t="s">
        <v>20</v>
      </c>
    </row>
    <row r="5078" spans="1:19" s="47" customFormat="1" ht="15" hidden="1" customHeight="1" x14ac:dyDescent="0.25">
      <c r="A5078" s="47">
        <v>696067</v>
      </c>
      <c r="B5078" s="47" t="s">
        <v>231</v>
      </c>
      <c r="F5078" s="47" t="s">
        <v>7040</v>
      </c>
      <c r="G5078" s="47">
        <v>281</v>
      </c>
      <c r="I5078" s="47" t="s">
        <v>119</v>
      </c>
      <c r="J5078" s="47" t="s">
        <v>7041</v>
      </c>
      <c r="M5078" s="47" t="s">
        <v>45</v>
      </c>
      <c r="O5078" s="48">
        <v>41499</v>
      </c>
      <c r="P5078" s="50" t="s">
        <v>8080</v>
      </c>
      <c r="Q5078" s="47" t="s">
        <v>29</v>
      </c>
      <c r="R5078" s="10" t="s">
        <v>8088</v>
      </c>
      <c r="S5078" s="47" t="s">
        <v>20</v>
      </c>
    </row>
    <row r="5079" spans="1:19" s="10" customFormat="1" ht="15" hidden="1" customHeight="1" x14ac:dyDescent="0.25">
      <c r="A5079" s="10">
        <v>700773</v>
      </c>
      <c r="B5079" s="10" t="s">
        <v>83</v>
      </c>
      <c r="C5079" s="76" t="s">
        <v>8331</v>
      </c>
      <c r="D5079" s="76"/>
      <c r="E5079" s="76"/>
      <c r="F5079" s="10" t="s">
        <v>7517</v>
      </c>
      <c r="G5079" s="10">
        <v>2094.4</v>
      </c>
      <c r="I5079" s="10">
        <v>5</v>
      </c>
      <c r="J5079" s="10">
        <v>0</v>
      </c>
      <c r="K5079" s="10">
        <v>7</v>
      </c>
      <c r="L5079" s="10">
        <v>3</v>
      </c>
      <c r="M5079" s="10" t="s">
        <v>18</v>
      </c>
      <c r="N5079" s="10">
        <v>880329</v>
      </c>
      <c r="O5079" s="12">
        <v>41505</v>
      </c>
      <c r="P5079" s="4" t="s">
        <v>8080</v>
      </c>
      <c r="Q5079" s="10" t="s">
        <v>34</v>
      </c>
      <c r="R5079" s="10" t="s">
        <v>8087</v>
      </c>
      <c r="S5079" s="10" t="s">
        <v>26</v>
      </c>
    </row>
    <row r="5080" spans="1:19" s="47" customFormat="1" ht="15" hidden="1" customHeight="1" x14ac:dyDescent="0.25">
      <c r="A5080" s="47">
        <v>696070</v>
      </c>
      <c r="B5080" s="47" t="s">
        <v>231</v>
      </c>
      <c r="F5080" s="47" t="s">
        <v>7043</v>
      </c>
      <c r="G5080" s="47">
        <v>281</v>
      </c>
      <c r="I5080" s="47" t="s">
        <v>108</v>
      </c>
      <c r="J5080" s="47" t="s">
        <v>7044</v>
      </c>
      <c r="M5080" s="47" t="s">
        <v>45</v>
      </c>
      <c r="O5080" s="48">
        <v>41499</v>
      </c>
      <c r="P5080" s="50" t="s">
        <v>8080</v>
      </c>
      <c r="Q5080" s="47" t="s">
        <v>29</v>
      </c>
      <c r="R5080" s="10" t="s">
        <v>8088</v>
      </c>
      <c r="S5080" s="47" t="s">
        <v>20</v>
      </c>
    </row>
    <row r="5081" spans="1:19" s="47" customFormat="1" ht="15" hidden="1" customHeight="1" x14ac:dyDescent="0.25">
      <c r="A5081" s="47">
        <v>696081</v>
      </c>
      <c r="B5081" s="47" t="s">
        <v>24</v>
      </c>
      <c r="F5081" s="47" t="s">
        <v>7046</v>
      </c>
      <c r="G5081" s="47">
        <v>6072.6</v>
      </c>
      <c r="I5081" s="47" t="s">
        <v>99</v>
      </c>
      <c r="J5081" s="47" t="s">
        <v>2793</v>
      </c>
      <c r="M5081" s="47" t="s">
        <v>45</v>
      </c>
      <c r="O5081" s="48">
        <v>41499</v>
      </c>
      <c r="P5081" s="50" t="s">
        <v>8080</v>
      </c>
      <c r="Q5081" s="47" t="s">
        <v>3717</v>
      </c>
      <c r="R5081" s="10" t="s">
        <v>8088</v>
      </c>
      <c r="S5081" s="47" t="s">
        <v>20</v>
      </c>
    </row>
    <row r="5082" spans="1:19" s="47" customFormat="1" ht="15" hidden="1" customHeight="1" x14ac:dyDescent="0.25">
      <c r="A5082" s="47">
        <v>696087</v>
      </c>
      <c r="B5082" s="47" t="s">
        <v>7047</v>
      </c>
      <c r="F5082" s="47" t="s">
        <v>7048</v>
      </c>
      <c r="G5082" s="47">
        <v>7492.5</v>
      </c>
      <c r="I5082" s="47">
        <v>10</v>
      </c>
      <c r="J5082" s="47" t="s">
        <v>7049</v>
      </c>
      <c r="M5082" s="47" t="s">
        <v>45</v>
      </c>
      <c r="O5082" s="48">
        <v>41499</v>
      </c>
      <c r="P5082" s="50" t="s">
        <v>8080</v>
      </c>
      <c r="Q5082" s="47" t="s">
        <v>103</v>
      </c>
      <c r="R5082" s="10" t="s">
        <v>8088</v>
      </c>
      <c r="S5082" s="47" t="s">
        <v>20</v>
      </c>
    </row>
    <row r="5083" spans="1:19" s="47" customFormat="1" ht="15" hidden="1" customHeight="1" x14ac:dyDescent="0.25">
      <c r="A5083" s="47">
        <v>696089</v>
      </c>
      <c r="B5083" s="47" t="s">
        <v>7047</v>
      </c>
      <c r="F5083" s="47" t="s">
        <v>7050</v>
      </c>
      <c r="G5083" s="47">
        <v>8000.3</v>
      </c>
      <c r="I5083" s="47">
        <v>10</v>
      </c>
      <c r="J5083" s="47" t="s">
        <v>7051</v>
      </c>
      <c r="M5083" s="47" t="s">
        <v>45</v>
      </c>
      <c r="O5083" s="48">
        <v>41499</v>
      </c>
      <c r="P5083" s="50" t="s">
        <v>8080</v>
      </c>
      <c r="Q5083" s="47" t="s">
        <v>103</v>
      </c>
      <c r="R5083" s="10" t="s">
        <v>8088</v>
      </c>
      <c r="S5083" s="47" t="s">
        <v>20</v>
      </c>
    </row>
    <row r="5084" spans="1:19" s="47" customFormat="1" ht="15" hidden="1" customHeight="1" x14ac:dyDescent="0.25">
      <c r="A5084" s="47">
        <v>696100</v>
      </c>
      <c r="B5084" s="47" t="s">
        <v>7047</v>
      </c>
      <c r="F5084" s="47" t="s">
        <v>7054</v>
      </c>
      <c r="G5084" s="47">
        <v>21540.15</v>
      </c>
      <c r="I5084" s="47">
        <v>15</v>
      </c>
      <c r="J5084" s="47" t="s">
        <v>7055</v>
      </c>
      <c r="M5084" s="47" t="s">
        <v>45</v>
      </c>
      <c r="O5084" s="48">
        <v>41499</v>
      </c>
      <c r="P5084" s="50" t="s">
        <v>8080</v>
      </c>
      <c r="Q5084" s="47" t="s">
        <v>103</v>
      </c>
      <c r="R5084" s="10" t="s">
        <v>8088</v>
      </c>
      <c r="S5084" s="47" t="s">
        <v>20</v>
      </c>
    </row>
    <row r="5085" spans="1:19" s="47" customFormat="1" ht="15" hidden="1" customHeight="1" x14ac:dyDescent="0.25">
      <c r="A5085" s="47">
        <v>696101</v>
      </c>
      <c r="B5085" s="47" t="s">
        <v>7047</v>
      </c>
      <c r="F5085" s="47" t="s">
        <v>7056</v>
      </c>
      <c r="G5085" s="47">
        <v>17514.25</v>
      </c>
      <c r="I5085" s="47">
        <v>16</v>
      </c>
      <c r="J5085" s="47" t="s">
        <v>227</v>
      </c>
      <c r="M5085" s="47" t="s">
        <v>45</v>
      </c>
      <c r="O5085" s="48">
        <v>41499</v>
      </c>
      <c r="P5085" s="50" t="s">
        <v>8080</v>
      </c>
      <c r="Q5085" s="47" t="s">
        <v>103</v>
      </c>
      <c r="R5085" s="10" t="s">
        <v>8088</v>
      </c>
      <c r="S5085" s="47" t="s">
        <v>20</v>
      </c>
    </row>
    <row r="5086" spans="1:19" s="47" customFormat="1" ht="15" hidden="1" customHeight="1" x14ac:dyDescent="0.25">
      <c r="A5086" s="47">
        <v>696103</v>
      </c>
      <c r="B5086" s="47" t="s">
        <v>7047</v>
      </c>
      <c r="F5086" s="47" t="s">
        <v>7057</v>
      </c>
      <c r="G5086" s="47">
        <v>30675.38</v>
      </c>
      <c r="I5086" s="47">
        <v>20</v>
      </c>
      <c r="J5086" s="47" t="s">
        <v>7058</v>
      </c>
      <c r="M5086" s="47" t="s">
        <v>45</v>
      </c>
      <c r="O5086" s="48">
        <v>41499</v>
      </c>
      <c r="P5086" s="50" t="s">
        <v>8080</v>
      </c>
      <c r="Q5086" s="47" t="s">
        <v>103</v>
      </c>
      <c r="R5086" s="10" t="s">
        <v>8088</v>
      </c>
      <c r="S5086" s="47" t="s">
        <v>20</v>
      </c>
    </row>
    <row r="5087" spans="1:19" s="47" customFormat="1" ht="15" hidden="1" customHeight="1" x14ac:dyDescent="0.25">
      <c r="A5087" s="47">
        <v>696105</v>
      </c>
      <c r="B5087" s="47" t="s">
        <v>7047</v>
      </c>
      <c r="F5087" s="47" t="s">
        <v>7059</v>
      </c>
      <c r="G5087" s="47">
        <v>17158.5</v>
      </c>
      <c r="I5087" s="47">
        <v>8</v>
      </c>
      <c r="J5087" s="47" t="s">
        <v>7060</v>
      </c>
      <c r="M5087" s="47" t="s">
        <v>45</v>
      </c>
      <c r="O5087" s="48">
        <v>41499</v>
      </c>
      <c r="P5087" s="50" t="s">
        <v>8080</v>
      </c>
      <c r="Q5087" s="47" t="s">
        <v>103</v>
      </c>
      <c r="R5087" s="10" t="s">
        <v>8088</v>
      </c>
      <c r="S5087" s="47" t="s">
        <v>20</v>
      </c>
    </row>
    <row r="5088" spans="1:19" s="47" customFormat="1" ht="15" hidden="1" customHeight="1" x14ac:dyDescent="0.25">
      <c r="A5088" s="47">
        <v>696106</v>
      </c>
      <c r="B5088" s="47" t="s">
        <v>7047</v>
      </c>
      <c r="F5088" s="47" t="s">
        <v>7061</v>
      </c>
      <c r="G5088" s="47">
        <v>30187.5</v>
      </c>
      <c r="I5088" s="47">
        <v>30</v>
      </c>
      <c r="J5088" s="47" t="s">
        <v>7062</v>
      </c>
      <c r="M5088" s="47" t="s">
        <v>45</v>
      </c>
      <c r="O5088" s="48">
        <v>41499</v>
      </c>
      <c r="P5088" s="50" t="s">
        <v>8080</v>
      </c>
      <c r="Q5088" s="47" t="s">
        <v>103</v>
      </c>
      <c r="R5088" s="10" t="s">
        <v>8088</v>
      </c>
      <c r="S5088" s="47" t="s">
        <v>20</v>
      </c>
    </row>
    <row r="5089" spans="1:19" s="10" customFormat="1" ht="15" hidden="1" customHeight="1" x14ac:dyDescent="0.25">
      <c r="A5089" s="10">
        <v>632077</v>
      </c>
      <c r="B5089" s="10" t="s">
        <v>355</v>
      </c>
      <c r="C5089" s="76" t="s">
        <v>8331</v>
      </c>
      <c r="D5089" s="76"/>
      <c r="E5089" s="76"/>
      <c r="F5089" s="10" t="s">
        <v>1317</v>
      </c>
      <c r="G5089" s="11">
        <v>923.12</v>
      </c>
      <c r="I5089" s="10">
        <v>5</v>
      </c>
      <c r="J5089" s="10">
        <v>0</v>
      </c>
      <c r="K5089" s="10">
        <v>7</v>
      </c>
      <c r="L5089" s="10">
        <v>4</v>
      </c>
      <c r="M5089" s="10" t="s">
        <v>18</v>
      </c>
      <c r="N5089" s="10">
        <v>738096</v>
      </c>
      <c r="O5089" s="12">
        <v>41214</v>
      </c>
      <c r="P5089" s="4" t="s">
        <v>8071</v>
      </c>
      <c r="Q5089" s="10" t="s">
        <v>52</v>
      </c>
      <c r="R5089" s="10" t="s">
        <v>8088</v>
      </c>
      <c r="S5089" s="10" t="s">
        <v>26</v>
      </c>
    </row>
    <row r="5090" spans="1:19" s="10" customFormat="1" ht="15" hidden="1" customHeight="1" x14ac:dyDescent="0.25">
      <c r="A5090" s="10">
        <v>636123</v>
      </c>
      <c r="B5090" s="10" t="s">
        <v>355</v>
      </c>
      <c r="C5090" s="76" t="s">
        <v>8331</v>
      </c>
      <c r="D5090" s="76"/>
      <c r="E5090" s="76"/>
      <c r="F5090" s="10" t="s">
        <v>1317</v>
      </c>
      <c r="G5090" s="11">
        <v>923.12</v>
      </c>
      <c r="I5090" s="10">
        <v>5</v>
      </c>
      <c r="J5090" s="10">
        <v>0</v>
      </c>
      <c r="K5090" s="10">
        <v>7</v>
      </c>
      <c r="L5090" s="10">
        <v>4</v>
      </c>
      <c r="M5090" s="10" t="s">
        <v>18</v>
      </c>
      <c r="N5090" s="10">
        <v>743731</v>
      </c>
      <c r="O5090" s="12">
        <v>41227</v>
      </c>
      <c r="P5090" s="4" t="s">
        <v>8071</v>
      </c>
      <c r="Q5090" s="10" t="s">
        <v>103</v>
      </c>
      <c r="R5090" s="10" t="s">
        <v>8087</v>
      </c>
      <c r="S5090" s="10" t="s">
        <v>26</v>
      </c>
    </row>
    <row r="5091" spans="1:19" s="10" customFormat="1" ht="15" hidden="1" customHeight="1" x14ac:dyDescent="0.25">
      <c r="A5091" s="10">
        <v>640548</v>
      </c>
      <c r="B5091" s="10" t="s">
        <v>355</v>
      </c>
      <c r="C5091" s="76" t="s">
        <v>8331</v>
      </c>
      <c r="D5091" s="76"/>
      <c r="E5091" s="76"/>
      <c r="F5091" s="10" t="s">
        <v>1317</v>
      </c>
      <c r="G5091" s="11">
        <v>923.12</v>
      </c>
      <c r="I5091" s="10">
        <v>5</v>
      </c>
      <c r="J5091" s="10">
        <v>0</v>
      </c>
      <c r="K5091" s="10">
        <v>7</v>
      </c>
      <c r="L5091" s="10">
        <v>4</v>
      </c>
      <c r="M5091" s="10" t="s">
        <v>18</v>
      </c>
      <c r="N5091" s="10">
        <v>754000</v>
      </c>
      <c r="O5091" s="12">
        <v>41250</v>
      </c>
      <c r="P5091" s="4" t="s">
        <v>8072</v>
      </c>
      <c r="Q5091" s="10" t="s">
        <v>103</v>
      </c>
      <c r="R5091" s="10" t="s">
        <v>8087</v>
      </c>
      <c r="S5091" s="10" t="s">
        <v>26</v>
      </c>
    </row>
    <row r="5092" spans="1:19" s="10" customFormat="1" ht="15" hidden="1" customHeight="1" x14ac:dyDescent="0.25">
      <c r="A5092" s="10">
        <v>683592</v>
      </c>
      <c r="B5092" s="10" t="s">
        <v>1638</v>
      </c>
      <c r="C5092" s="76" t="s">
        <v>8331</v>
      </c>
      <c r="D5092" s="76"/>
      <c r="E5092" s="76"/>
      <c r="F5092" s="10" t="s">
        <v>5830</v>
      </c>
      <c r="G5092" s="11">
        <v>2517</v>
      </c>
      <c r="I5092" s="10">
        <v>5.5</v>
      </c>
      <c r="J5092" s="10">
        <v>0</v>
      </c>
      <c r="K5092" s="10">
        <v>7.75</v>
      </c>
      <c r="L5092" s="10">
        <v>1.5</v>
      </c>
      <c r="M5092" s="10" t="s">
        <v>18</v>
      </c>
      <c r="N5092" s="10">
        <v>841112</v>
      </c>
      <c r="O5092" s="12">
        <v>41430</v>
      </c>
      <c r="P5092" s="4" t="s">
        <v>8078</v>
      </c>
      <c r="Q5092" s="10" t="s">
        <v>3113</v>
      </c>
      <c r="R5092" s="10" t="s">
        <v>8087</v>
      </c>
      <c r="S5092" s="10" t="s">
        <v>26</v>
      </c>
    </row>
    <row r="5093" spans="1:19" s="10" customFormat="1" ht="15" hidden="1" customHeight="1" x14ac:dyDescent="0.25">
      <c r="A5093" s="10">
        <v>635827</v>
      </c>
      <c r="B5093" s="10" t="s">
        <v>1638</v>
      </c>
      <c r="C5093" s="76" t="s">
        <v>8331</v>
      </c>
      <c r="D5093" s="76"/>
      <c r="E5093" s="76"/>
      <c r="F5093" s="10" t="s">
        <v>1639</v>
      </c>
      <c r="G5093" s="11">
        <v>2502</v>
      </c>
      <c r="I5093" s="10">
        <v>5.5</v>
      </c>
      <c r="J5093" s="10">
        <v>0</v>
      </c>
      <c r="K5093" s="10">
        <v>7.75</v>
      </c>
      <c r="L5093" s="10">
        <v>1.5</v>
      </c>
      <c r="M5093" s="10" t="s">
        <v>18</v>
      </c>
      <c r="N5093" s="10">
        <v>743021</v>
      </c>
      <c r="O5093" s="12">
        <v>41226</v>
      </c>
      <c r="P5093" s="4" t="s">
        <v>8071</v>
      </c>
      <c r="Q5093" s="10" t="s">
        <v>52</v>
      </c>
      <c r="R5093" s="10" t="s">
        <v>8087</v>
      </c>
      <c r="S5093" s="10" t="s">
        <v>26</v>
      </c>
    </row>
    <row r="5094" spans="1:19" s="10" customFormat="1" ht="15" hidden="1" customHeight="1" x14ac:dyDescent="0.25">
      <c r="A5094" s="10">
        <v>665590</v>
      </c>
      <c r="B5094" s="10" t="s">
        <v>24</v>
      </c>
      <c r="C5094" s="76" t="s">
        <v>8331</v>
      </c>
      <c r="D5094" s="76"/>
      <c r="E5094" s="76"/>
      <c r="F5094" s="10" t="s">
        <v>4723</v>
      </c>
      <c r="G5094" s="11">
        <v>1124.5999999999999</v>
      </c>
      <c r="I5094" s="10">
        <v>7.25</v>
      </c>
      <c r="K5094" s="10">
        <v>15</v>
      </c>
      <c r="L5094" s="10">
        <v>4</v>
      </c>
      <c r="M5094" s="10" t="s">
        <v>45</v>
      </c>
      <c r="O5094" s="12">
        <v>41373</v>
      </c>
      <c r="P5094" s="4" t="s">
        <v>8076</v>
      </c>
      <c r="Q5094" s="10" t="s">
        <v>31</v>
      </c>
      <c r="R5094" s="10" t="s">
        <v>8088</v>
      </c>
      <c r="S5094" s="10" t="s">
        <v>26</v>
      </c>
    </row>
    <row r="5095" spans="1:19" s="47" customFormat="1" ht="15" hidden="1" customHeight="1" x14ac:dyDescent="0.25">
      <c r="A5095" s="47">
        <v>696210</v>
      </c>
      <c r="B5095" s="47" t="s">
        <v>6817</v>
      </c>
      <c r="F5095" s="47" t="s">
        <v>7064</v>
      </c>
      <c r="G5095" s="47">
        <v>5580.75</v>
      </c>
      <c r="I5095" s="47">
        <v>5</v>
      </c>
      <c r="J5095" s="47" t="s">
        <v>7065</v>
      </c>
      <c r="M5095" s="47" t="s">
        <v>45</v>
      </c>
      <c r="O5095" s="48">
        <v>41500</v>
      </c>
      <c r="P5095" s="50" t="s">
        <v>8080</v>
      </c>
      <c r="Q5095" s="47" t="s">
        <v>3113</v>
      </c>
      <c r="R5095" s="10" t="s">
        <v>8088</v>
      </c>
      <c r="S5095" s="47" t="s">
        <v>20</v>
      </c>
    </row>
    <row r="5096" spans="1:19" s="47" customFormat="1" ht="15" hidden="1" customHeight="1" x14ac:dyDescent="0.25">
      <c r="A5096" s="47">
        <v>696216</v>
      </c>
      <c r="B5096" s="47" t="s">
        <v>206</v>
      </c>
      <c r="F5096" s="47" t="s">
        <v>7066</v>
      </c>
      <c r="G5096" s="47">
        <v>0</v>
      </c>
      <c r="I5096" s="47" t="s">
        <v>7067</v>
      </c>
      <c r="J5096" s="47">
        <v>6</v>
      </c>
      <c r="K5096" s="47">
        <v>2</v>
      </c>
      <c r="M5096" s="47" t="s">
        <v>45</v>
      </c>
      <c r="O5096" s="48">
        <v>41500</v>
      </c>
      <c r="P5096" s="50" t="s">
        <v>8080</v>
      </c>
      <c r="Q5096" s="47" t="s">
        <v>49</v>
      </c>
      <c r="R5096" s="10" t="s">
        <v>8088</v>
      </c>
      <c r="S5096" s="47" t="s">
        <v>20</v>
      </c>
    </row>
    <row r="5097" spans="1:19" s="47" customFormat="1" ht="15" hidden="1" customHeight="1" x14ac:dyDescent="0.25">
      <c r="A5097" s="47">
        <v>696217</v>
      </c>
      <c r="B5097" s="47" t="s">
        <v>6817</v>
      </c>
      <c r="F5097" s="47" t="s">
        <v>7068</v>
      </c>
      <c r="G5097" s="47">
        <v>0</v>
      </c>
      <c r="I5097" s="47">
        <v>6</v>
      </c>
      <c r="J5097" s="47" t="s">
        <v>7069</v>
      </c>
      <c r="M5097" s="47" t="s">
        <v>45</v>
      </c>
      <c r="O5097" s="48">
        <v>41500</v>
      </c>
      <c r="P5097" s="50" t="s">
        <v>8080</v>
      </c>
      <c r="Q5097" s="47" t="s">
        <v>3113</v>
      </c>
      <c r="R5097" s="10" t="s">
        <v>8088</v>
      </c>
      <c r="S5097" s="47" t="s">
        <v>20</v>
      </c>
    </row>
    <row r="5098" spans="1:19" s="47" customFormat="1" ht="15" hidden="1" customHeight="1" x14ac:dyDescent="0.25">
      <c r="A5098" s="10">
        <v>656990</v>
      </c>
      <c r="B5098" s="10" t="s">
        <v>206</v>
      </c>
      <c r="C5098" s="10"/>
      <c r="D5098" s="10"/>
      <c r="E5098" s="10"/>
      <c r="F5098" s="10" t="s">
        <v>4073</v>
      </c>
      <c r="G5098" s="11">
        <v>716.5</v>
      </c>
      <c r="I5098" s="10">
        <v>4</v>
      </c>
      <c r="K5098" s="10">
        <v>19</v>
      </c>
      <c r="L5098" s="10">
        <v>2</v>
      </c>
      <c r="M5098" s="10" t="s">
        <v>45</v>
      </c>
      <c r="N5098" s="10"/>
      <c r="O5098" s="12">
        <v>41338</v>
      </c>
      <c r="P5098" s="4" t="s">
        <v>8075</v>
      </c>
      <c r="Q5098" s="10" t="s">
        <v>103</v>
      </c>
      <c r="R5098" s="10" t="s">
        <v>8088</v>
      </c>
      <c r="S5098" s="47" t="s">
        <v>20</v>
      </c>
    </row>
    <row r="5099" spans="1:19" s="47" customFormat="1" ht="15" hidden="1" customHeight="1" x14ac:dyDescent="0.25">
      <c r="A5099" s="47">
        <v>696238</v>
      </c>
      <c r="B5099" s="47" t="s">
        <v>7047</v>
      </c>
      <c r="F5099" s="47" t="s">
        <v>7072</v>
      </c>
      <c r="G5099" s="47">
        <v>11682.24</v>
      </c>
      <c r="I5099" s="47">
        <v>10</v>
      </c>
      <c r="J5099" s="47" t="s">
        <v>7055</v>
      </c>
      <c r="M5099" s="47" t="s">
        <v>45</v>
      </c>
      <c r="O5099" s="48">
        <v>41500</v>
      </c>
      <c r="P5099" s="50" t="s">
        <v>8080</v>
      </c>
      <c r="Q5099" s="47" t="s">
        <v>103</v>
      </c>
      <c r="R5099" s="10" t="s">
        <v>8088</v>
      </c>
      <c r="S5099" s="47" t="s">
        <v>20</v>
      </c>
    </row>
    <row r="5100" spans="1:19" s="47" customFormat="1" ht="15" hidden="1" customHeight="1" x14ac:dyDescent="0.25">
      <c r="A5100" s="47">
        <v>696242</v>
      </c>
      <c r="B5100" s="47" t="s">
        <v>6817</v>
      </c>
      <c r="F5100" s="47" t="s">
        <v>7073</v>
      </c>
      <c r="G5100" s="47">
        <v>0</v>
      </c>
      <c r="I5100" s="47">
        <v>6</v>
      </c>
      <c r="J5100" s="47">
        <v>10</v>
      </c>
      <c r="K5100" s="47" t="s">
        <v>7074</v>
      </c>
      <c r="M5100" s="47" t="s">
        <v>45</v>
      </c>
      <c r="O5100" s="48">
        <v>41500</v>
      </c>
      <c r="P5100" s="50" t="s">
        <v>8080</v>
      </c>
      <c r="Q5100" s="47" t="s">
        <v>31</v>
      </c>
      <c r="R5100" s="10" t="s">
        <v>8088</v>
      </c>
      <c r="S5100" s="47" t="s">
        <v>20</v>
      </c>
    </row>
    <row r="5101" spans="1:19" s="47" customFormat="1" ht="15" hidden="1" customHeight="1" x14ac:dyDescent="0.25">
      <c r="A5101" s="47">
        <v>696246</v>
      </c>
      <c r="B5101" s="47" t="s">
        <v>7047</v>
      </c>
      <c r="F5101" s="47" t="s">
        <v>7075</v>
      </c>
      <c r="G5101" s="47">
        <v>14113.21</v>
      </c>
      <c r="I5101" s="47">
        <v>10</v>
      </c>
      <c r="J5101" s="47" t="s">
        <v>227</v>
      </c>
      <c r="M5101" s="47" t="s">
        <v>45</v>
      </c>
      <c r="O5101" s="48">
        <v>41500</v>
      </c>
      <c r="P5101" s="50" t="s">
        <v>8080</v>
      </c>
      <c r="Q5101" s="47" t="s">
        <v>103</v>
      </c>
      <c r="R5101" s="10" t="s">
        <v>8088</v>
      </c>
      <c r="S5101" s="47" t="s">
        <v>20</v>
      </c>
    </row>
    <row r="5102" spans="1:19" s="47" customFormat="1" ht="15" hidden="1" customHeight="1" x14ac:dyDescent="0.25">
      <c r="A5102" s="47">
        <v>696292</v>
      </c>
      <c r="B5102" s="47" t="s">
        <v>4095</v>
      </c>
      <c r="F5102" s="47" t="s">
        <v>7078</v>
      </c>
      <c r="G5102" s="47">
        <v>5545</v>
      </c>
      <c r="I5102" s="47">
        <v>15</v>
      </c>
      <c r="J5102" s="47">
        <v>15</v>
      </c>
      <c r="K5102" s="47" t="s">
        <v>7079</v>
      </c>
      <c r="M5102" s="47" t="s">
        <v>45</v>
      </c>
      <c r="O5102" s="48">
        <v>41500</v>
      </c>
      <c r="P5102" s="50" t="s">
        <v>8080</v>
      </c>
      <c r="Q5102" s="47" t="s">
        <v>5898</v>
      </c>
      <c r="R5102" s="10" t="s">
        <v>8088</v>
      </c>
      <c r="S5102" s="47" t="s">
        <v>20</v>
      </c>
    </row>
    <row r="5103" spans="1:19" s="47" customFormat="1" ht="15" hidden="1" customHeight="1" x14ac:dyDescent="0.25">
      <c r="A5103" s="47">
        <v>696294</v>
      </c>
      <c r="B5103" s="47" t="s">
        <v>4095</v>
      </c>
      <c r="F5103" s="47" t="s">
        <v>7081</v>
      </c>
      <c r="G5103" s="47">
        <v>4325</v>
      </c>
      <c r="I5103" s="47">
        <v>9</v>
      </c>
      <c r="J5103" s="47" t="s">
        <v>6979</v>
      </c>
      <c r="M5103" s="47" t="s">
        <v>45</v>
      </c>
      <c r="O5103" s="48">
        <v>41500</v>
      </c>
      <c r="P5103" s="50" t="s">
        <v>8080</v>
      </c>
      <c r="Q5103" s="47" t="s">
        <v>5898</v>
      </c>
      <c r="R5103" s="47" t="s">
        <v>8087</v>
      </c>
      <c r="S5103" s="47" t="s">
        <v>20</v>
      </c>
    </row>
    <row r="5104" spans="1:19" s="10" customFormat="1" ht="15" hidden="1" customHeight="1" x14ac:dyDescent="0.25">
      <c r="A5104" s="10">
        <v>659741</v>
      </c>
      <c r="B5104" s="10" t="s">
        <v>4204</v>
      </c>
      <c r="C5104" s="76" t="s">
        <v>8331</v>
      </c>
      <c r="D5104" s="76"/>
      <c r="E5104" s="76"/>
      <c r="F5104" s="10" t="s">
        <v>4205</v>
      </c>
      <c r="G5104" s="11">
        <v>1469.24</v>
      </c>
      <c r="I5104" s="10">
        <v>9.5</v>
      </c>
      <c r="K5104" s="10">
        <v>12</v>
      </c>
      <c r="L5104" s="10">
        <v>2</v>
      </c>
      <c r="M5104" s="10" t="s">
        <v>45</v>
      </c>
      <c r="O5104" s="12">
        <v>41347</v>
      </c>
      <c r="P5104" s="4" t="s">
        <v>8075</v>
      </c>
      <c r="Q5104" s="10" t="s">
        <v>140</v>
      </c>
      <c r="R5104" s="10" t="s">
        <v>8088</v>
      </c>
      <c r="S5104" s="10" t="s">
        <v>26</v>
      </c>
    </row>
    <row r="5105" spans="1:19" s="47" customFormat="1" ht="15" hidden="1" customHeight="1" x14ac:dyDescent="0.25">
      <c r="A5105" s="47">
        <v>696320</v>
      </c>
      <c r="B5105" s="47" t="s">
        <v>7084</v>
      </c>
      <c r="F5105" s="47" t="s">
        <v>7085</v>
      </c>
      <c r="G5105" s="47">
        <v>0</v>
      </c>
      <c r="I5105" s="47" t="s">
        <v>7086</v>
      </c>
      <c r="J5105" s="47">
        <v>3</v>
      </c>
      <c r="K5105" s="47">
        <v>15</v>
      </c>
      <c r="M5105" s="47" t="s">
        <v>45</v>
      </c>
      <c r="O5105" s="48">
        <v>41500</v>
      </c>
      <c r="P5105" s="50" t="s">
        <v>8080</v>
      </c>
      <c r="Q5105" s="47" t="s">
        <v>34</v>
      </c>
      <c r="R5105" s="10" t="s">
        <v>8088</v>
      </c>
      <c r="S5105" s="47" t="s">
        <v>20</v>
      </c>
    </row>
    <row r="5106" spans="1:19" s="47" customFormat="1" ht="15" hidden="1" customHeight="1" x14ac:dyDescent="0.25">
      <c r="A5106" s="47">
        <v>696321</v>
      </c>
      <c r="B5106" s="47" t="s">
        <v>7084</v>
      </c>
      <c r="F5106" s="47" t="s">
        <v>7087</v>
      </c>
      <c r="G5106" s="47">
        <v>0</v>
      </c>
      <c r="I5106" s="47" t="s">
        <v>1697</v>
      </c>
      <c r="J5106" s="47">
        <v>2.5</v>
      </c>
      <c r="K5106" s="47">
        <v>15</v>
      </c>
      <c r="M5106" s="47" t="s">
        <v>45</v>
      </c>
      <c r="O5106" s="48">
        <v>41500</v>
      </c>
      <c r="P5106" s="50" t="s">
        <v>8080</v>
      </c>
      <c r="Q5106" s="47" t="s">
        <v>34</v>
      </c>
      <c r="R5106" s="10" t="s">
        <v>8088</v>
      </c>
      <c r="S5106" s="47" t="s">
        <v>20</v>
      </c>
    </row>
    <row r="5107" spans="1:19" s="47" customFormat="1" ht="15" hidden="1" customHeight="1" x14ac:dyDescent="0.25">
      <c r="A5107" s="47">
        <v>696324</v>
      </c>
      <c r="B5107" s="47" t="s">
        <v>7084</v>
      </c>
      <c r="F5107" s="47" t="s">
        <v>7088</v>
      </c>
      <c r="G5107" s="47">
        <v>0</v>
      </c>
      <c r="I5107" s="47" t="s">
        <v>6584</v>
      </c>
      <c r="J5107" s="47">
        <v>3</v>
      </c>
      <c r="K5107" s="47">
        <v>15</v>
      </c>
      <c r="M5107" s="47" t="s">
        <v>45</v>
      </c>
      <c r="O5107" s="48">
        <v>41500</v>
      </c>
      <c r="P5107" s="50" t="s">
        <v>8080</v>
      </c>
      <c r="Q5107" s="47" t="s">
        <v>34</v>
      </c>
      <c r="R5107" s="10" t="s">
        <v>8088</v>
      </c>
      <c r="S5107" s="47" t="s">
        <v>20</v>
      </c>
    </row>
    <row r="5108" spans="1:19" s="47" customFormat="1" ht="15" hidden="1" customHeight="1" x14ac:dyDescent="0.25">
      <c r="A5108" s="47">
        <v>696363</v>
      </c>
      <c r="B5108" s="47" t="s">
        <v>676</v>
      </c>
      <c r="F5108" s="47" t="s">
        <v>7089</v>
      </c>
      <c r="G5108" s="47">
        <v>293.25</v>
      </c>
      <c r="I5108" s="47" t="s">
        <v>108</v>
      </c>
      <c r="J5108" s="47" t="s">
        <v>7090</v>
      </c>
      <c r="M5108" s="47" t="s">
        <v>45</v>
      </c>
      <c r="O5108" s="48">
        <v>41500</v>
      </c>
      <c r="P5108" s="50" t="s">
        <v>8080</v>
      </c>
      <c r="Q5108" s="47" t="s">
        <v>5913</v>
      </c>
      <c r="R5108" s="10" t="s">
        <v>8088</v>
      </c>
      <c r="S5108" s="47" t="s">
        <v>20</v>
      </c>
    </row>
    <row r="5109" spans="1:19" s="47" customFormat="1" ht="15" hidden="1" customHeight="1" x14ac:dyDescent="0.25">
      <c r="A5109" s="47">
        <v>696365</v>
      </c>
      <c r="B5109" s="47" t="s">
        <v>676</v>
      </c>
      <c r="F5109" s="47" t="s">
        <v>7091</v>
      </c>
      <c r="G5109" s="47">
        <v>411.25</v>
      </c>
      <c r="I5109" s="47">
        <v>5.25</v>
      </c>
      <c r="J5109" s="47" t="s">
        <v>7092</v>
      </c>
      <c r="M5109" s="47" t="s">
        <v>45</v>
      </c>
      <c r="O5109" s="48">
        <v>41500</v>
      </c>
      <c r="P5109" s="50" t="s">
        <v>8080</v>
      </c>
      <c r="Q5109" s="47" t="s">
        <v>5913</v>
      </c>
      <c r="R5109" s="10" t="s">
        <v>8088</v>
      </c>
      <c r="S5109" s="47" t="s">
        <v>20</v>
      </c>
    </row>
    <row r="5110" spans="1:19" s="47" customFormat="1" ht="15" hidden="1" customHeight="1" x14ac:dyDescent="0.25">
      <c r="A5110" s="47">
        <v>696366</v>
      </c>
      <c r="B5110" s="47" t="s">
        <v>676</v>
      </c>
      <c r="F5110" s="47" t="s">
        <v>7093</v>
      </c>
      <c r="G5110" s="47">
        <v>552.5</v>
      </c>
      <c r="I5110" s="47">
        <v>9</v>
      </c>
      <c r="J5110" s="47" t="s">
        <v>7094</v>
      </c>
      <c r="M5110" s="47" t="s">
        <v>45</v>
      </c>
      <c r="O5110" s="48">
        <v>41500</v>
      </c>
      <c r="P5110" s="50" t="s">
        <v>8080</v>
      </c>
      <c r="Q5110" s="47" t="s">
        <v>5913</v>
      </c>
      <c r="R5110" s="10" t="s">
        <v>8088</v>
      </c>
      <c r="S5110" s="47" t="s">
        <v>20</v>
      </c>
    </row>
    <row r="5111" spans="1:19" s="47" customFormat="1" ht="15" hidden="1" customHeight="1" x14ac:dyDescent="0.25">
      <c r="A5111" s="47">
        <v>696367</v>
      </c>
      <c r="B5111" s="47" t="s">
        <v>676</v>
      </c>
      <c r="F5111" s="47" t="s">
        <v>7095</v>
      </c>
      <c r="G5111" s="47">
        <v>733.25</v>
      </c>
      <c r="I5111" s="47">
        <v>13</v>
      </c>
      <c r="J5111" s="47" t="s">
        <v>7096</v>
      </c>
      <c r="M5111" s="47" t="s">
        <v>45</v>
      </c>
      <c r="O5111" s="48">
        <v>41500</v>
      </c>
      <c r="P5111" s="50" t="s">
        <v>8080</v>
      </c>
      <c r="Q5111" s="47" t="s">
        <v>5913</v>
      </c>
      <c r="R5111" s="10" t="s">
        <v>8088</v>
      </c>
      <c r="S5111" s="47" t="s">
        <v>20</v>
      </c>
    </row>
    <row r="5112" spans="1:19" s="47" customFormat="1" ht="15" hidden="1" customHeight="1" x14ac:dyDescent="0.25">
      <c r="A5112" s="47">
        <v>696478</v>
      </c>
      <c r="B5112" s="47" t="s">
        <v>233</v>
      </c>
      <c r="F5112" s="47" t="s">
        <v>7100</v>
      </c>
      <c r="G5112" s="47">
        <v>1533.75</v>
      </c>
      <c r="I5112" s="47" t="s">
        <v>152</v>
      </c>
      <c r="J5112" s="47" t="s">
        <v>7101</v>
      </c>
      <c r="M5112" s="47" t="s">
        <v>45</v>
      </c>
      <c r="O5112" s="48">
        <v>41500</v>
      </c>
      <c r="P5112" s="50" t="s">
        <v>8080</v>
      </c>
      <c r="Q5112" s="47" t="s">
        <v>103</v>
      </c>
      <c r="R5112" s="10" t="s">
        <v>8088</v>
      </c>
      <c r="S5112" s="47" t="s">
        <v>20</v>
      </c>
    </row>
    <row r="5113" spans="1:19" s="10" customFormat="1" ht="15" hidden="1" customHeight="1" x14ac:dyDescent="0.25">
      <c r="A5113" s="10">
        <v>659651</v>
      </c>
      <c r="B5113" s="10" t="s">
        <v>3966</v>
      </c>
      <c r="C5113" s="76" t="s">
        <v>8332</v>
      </c>
      <c r="D5113" s="76"/>
      <c r="E5113" s="76"/>
      <c r="F5113" s="10" t="s">
        <v>3967</v>
      </c>
      <c r="G5113" s="11">
        <v>315.2</v>
      </c>
      <c r="I5113" s="10">
        <v>10</v>
      </c>
      <c r="K5113" s="10">
        <v>4</v>
      </c>
      <c r="L5113" s="10">
        <v>3</v>
      </c>
      <c r="M5113" s="10" t="s">
        <v>18</v>
      </c>
      <c r="N5113" s="10">
        <v>790508</v>
      </c>
      <c r="O5113" s="12">
        <v>41332</v>
      </c>
      <c r="P5113" s="4" t="s">
        <v>8074</v>
      </c>
      <c r="Q5113" s="10" t="s">
        <v>58</v>
      </c>
      <c r="R5113" s="10" t="s">
        <v>8088</v>
      </c>
      <c r="S5113" s="10" t="s">
        <v>26</v>
      </c>
    </row>
    <row r="5114" spans="1:19" s="47" customFormat="1" ht="15" hidden="1" customHeight="1" x14ac:dyDescent="0.25">
      <c r="A5114" s="10">
        <v>688249</v>
      </c>
      <c r="B5114" s="10" t="s">
        <v>810</v>
      </c>
      <c r="C5114" s="10"/>
      <c r="D5114" s="10" t="s">
        <v>8578</v>
      </c>
      <c r="E5114" s="10"/>
      <c r="F5114" s="10" t="s">
        <v>6460</v>
      </c>
      <c r="G5114" s="11">
        <v>5417.5</v>
      </c>
      <c r="I5114" s="10">
        <v>14</v>
      </c>
      <c r="J5114" s="10" t="s">
        <v>6461</v>
      </c>
      <c r="M5114" s="10" t="s">
        <v>18</v>
      </c>
      <c r="N5114" s="10">
        <v>854207</v>
      </c>
      <c r="O5114" s="12">
        <v>41453</v>
      </c>
      <c r="P5114" s="4" t="s">
        <v>8078</v>
      </c>
      <c r="Q5114" s="10" t="s">
        <v>2490</v>
      </c>
      <c r="R5114" s="10" t="s">
        <v>8088</v>
      </c>
      <c r="S5114" s="47" t="s">
        <v>20</v>
      </c>
    </row>
    <row r="5115" spans="1:19" s="10" customFormat="1" ht="15" hidden="1" customHeight="1" x14ac:dyDescent="0.25">
      <c r="A5115" s="10">
        <v>680069</v>
      </c>
      <c r="B5115" s="10" t="s">
        <v>937</v>
      </c>
      <c r="C5115" s="76" t="s">
        <v>8332</v>
      </c>
      <c r="D5115" s="76"/>
      <c r="E5115" s="76"/>
      <c r="F5115" s="10" t="s">
        <v>5808</v>
      </c>
      <c r="G5115" s="11">
        <v>0</v>
      </c>
      <c r="I5115" s="10">
        <v>11.5</v>
      </c>
      <c r="J5115" s="10">
        <v>6.5</v>
      </c>
      <c r="K5115" s="10">
        <v>7.75</v>
      </c>
      <c r="L5115" s="10">
        <v>2</v>
      </c>
      <c r="M5115" s="10" t="s">
        <v>45</v>
      </c>
      <c r="O5115" s="12">
        <v>41430</v>
      </c>
      <c r="P5115" s="4" t="s">
        <v>8078</v>
      </c>
      <c r="Q5115" s="10" t="s">
        <v>25</v>
      </c>
      <c r="R5115" s="10" t="s">
        <v>8088</v>
      </c>
      <c r="S5115" s="10" t="s">
        <v>26</v>
      </c>
    </row>
    <row r="5116" spans="1:19" s="47" customFormat="1" ht="15" hidden="1" customHeight="1" x14ac:dyDescent="0.25">
      <c r="A5116" s="10">
        <v>631917</v>
      </c>
      <c r="B5116" s="10" t="s">
        <v>506</v>
      </c>
      <c r="C5116" s="10"/>
      <c r="D5116" s="10" t="s">
        <v>8579</v>
      </c>
      <c r="E5116" s="10"/>
      <c r="F5116" s="10" t="s">
        <v>1081</v>
      </c>
      <c r="G5116" s="11">
        <v>5550</v>
      </c>
      <c r="I5116" s="10">
        <v>4</v>
      </c>
      <c r="K5116" s="10">
        <v>4</v>
      </c>
      <c r="L5116" s="10">
        <v>4</v>
      </c>
      <c r="M5116" s="10" t="s">
        <v>18</v>
      </c>
      <c r="N5116" s="10">
        <v>735446</v>
      </c>
      <c r="O5116" s="12">
        <v>41208</v>
      </c>
      <c r="P5116" s="4" t="s">
        <v>8070</v>
      </c>
      <c r="Q5116" s="10" t="s">
        <v>34</v>
      </c>
      <c r="R5116" s="47" t="s">
        <v>8087</v>
      </c>
      <c r="S5116" s="47" t="s">
        <v>20</v>
      </c>
    </row>
    <row r="5117" spans="1:19" s="47" customFormat="1" ht="15" hidden="1" customHeight="1" x14ac:dyDescent="0.25">
      <c r="A5117" s="10">
        <v>631323</v>
      </c>
      <c r="B5117" s="10" t="s">
        <v>1003</v>
      </c>
      <c r="C5117" s="10"/>
      <c r="D5117" s="10" t="s">
        <v>8570</v>
      </c>
      <c r="E5117" s="10"/>
      <c r="F5117" s="10" t="s">
        <v>1223</v>
      </c>
      <c r="G5117" s="11">
        <v>5600</v>
      </c>
      <c r="I5117" s="10">
        <v>5.5</v>
      </c>
      <c r="K5117" s="10">
        <v>41</v>
      </c>
      <c r="L5117" s="10">
        <v>2</v>
      </c>
      <c r="M5117" s="10" t="s">
        <v>18</v>
      </c>
      <c r="N5117" s="10">
        <v>736119</v>
      </c>
      <c r="O5117" s="12">
        <v>41211</v>
      </c>
      <c r="P5117" s="4" t="s">
        <v>8070</v>
      </c>
      <c r="Q5117" s="10" t="s">
        <v>29</v>
      </c>
      <c r="R5117" s="47" t="s">
        <v>8087</v>
      </c>
      <c r="S5117" s="47" t="s">
        <v>20</v>
      </c>
    </row>
    <row r="5118" spans="1:19" s="10" customFormat="1" ht="15" hidden="1" customHeight="1" x14ac:dyDescent="0.25">
      <c r="A5118" s="10">
        <v>692851</v>
      </c>
      <c r="B5118" s="10" t="s">
        <v>6688</v>
      </c>
      <c r="C5118" s="76" t="s">
        <v>8332</v>
      </c>
      <c r="D5118" s="76"/>
      <c r="E5118" s="76"/>
      <c r="F5118" s="10" t="s">
        <v>6689</v>
      </c>
      <c r="G5118" s="10">
        <v>0</v>
      </c>
      <c r="I5118" s="10">
        <v>15</v>
      </c>
      <c r="J5118" s="10">
        <v>0</v>
      </c>
      <c r="K5118" s="10">
        <v>9</v>
      </c>
      <c r="L5118" s="10">
        <v>1</v>
      </c>
      <c r="M5118" s="10" t="s">
        <v>45</v>
      </c>
      <c r="O5118" s="12">
        <v>41485</v>
      </c>
      <c r="P5118" s="4" t="s">
        <v>8079</v>
      </c>
      <c r="Q5118" s="10" t="s">
        <v>75</v>
      </c>
      <c r="R5118" s="10" t="s">
        <v>8088</v>
      </c>
      <c r="S5118" s="10" t="s">
        <v>26</v>
      </c>
    </row>
    <row r="5119" spans="1:19" s="10" customFormat="1" ht="15" hidden="1" customHeight="1" x14ac:dyDescent="0.25">
      <c r="A5119" s="10">
        <v>632892</v>
      </c>
      <c r="B5119" s="10" t="s">
        <v>41</v>
      </c>
      <c r="C5119" s="76" t="s">
        <v>8332</v>
      </c>
      <c r="D5119" s="76"/>
      <c r="E5119" s="76"/>
      <c r="F5119" s="10" t="s">
        <v>1658</v>
      </c>
      <c r="G5119" s="11">
        <v>1852.8</v>
      </c>
      <c r="I5119" s="10">
        <v>36</v>
      </c>
      <c r="J5119" s="10">
        <v>0</v>
      </c>
      <c r="K5119" s="10">
        <v>6</v>
      </c>
      <c r="L5119" s="10">
        <v>4</v>
      </c>
      <c r="M5119" s="10" t="s">
        <v>45</v>
      </c>
      <c r="O5119" s="12">
        <v>41227</v>
      </c>
      <c r="P5119" s="4" t="s">
        <v>8071</v>
      </c>
      <c r="Q5119" s="10" t="s">
        <v>52</v>
      </c>
      <c r="R5119" s="10" t="s">
        <v>8088</v>
      </c>
      <c r="S5119" s="10" t="s">
        <v>26</v>
      </c>
    </row>
    <row r="5120" spans="1:19" s="10" customFormat="1" ht="15" hidden="1" customHeight="1" x14ac:dyDescent="0.25">
      <c r="A5120" s="10">
        <v>628793</v>
      </c>
      <c r="B5120" s="10" t="s">
        <v>1001</v>
      </c>
      <c r="C5120" s="76" t="s">
        <v>8332</v>
      </c>
      <c r="D5120" s="76"/>
      <c r="E5120" s="76"/>
      <c r="F5120" s="10" t="s">
        <v>1190</v>
      </c>
      <c r="G5120" s="11">
        <v>0</v>
      </c>
      <c r="I5120" s="10">
        <v>4</v>
      </c>
      <c r="K5120" s="10">
        <v>5</v>
      </c>
      <c r="L5120" s="10">
        <v>2</v>
      </c>
      <c r="M5120" s="10" t="s">
        <v>45</v>
      </c>
      <c r="O5120" s="12">
        <v>41208</v>
      </c>
      <c r="P5120" s="4" t="s">
        <v>8070</v>
      </c>
      <c r="Q5120" s="10" t="s">
        <v>47</v>
      </c>
      <c r="R5120" s="10" t="s">
        <v>8088</v>
      </c>
      <c r="S5120" s="10" t="s">
        <v>26</v>
      </c>
    </row>
    <row r="5121" spans="1:19" s="10" customFormat="1" ht="15" hidden="1" customHeight="1" x14ac:dyDescent="0.25">
      <c r="A5121" s="10">
        <v>667464</v>
      </c>
      <c r="B5121" s="10" t="s">
        <v>2869</v>
      </c>
      <c r="C5121" s="76" t="s">
        <v>8332</v>
      </c>
      <c r="D5121" s="76"/>
      <c r="E5121" s="76"/>
      <c r="F5121" s="10" t="s">
        <v>4896</v>
      </c>
      <c r="G5121" s="11">
        <v>0</v>
      </c>
      <c r="I5121" s="10">
        <v>4</v>
      </c>
      <c r="K5121" s="10">
        <v>5</v>
      </c>
      <c r="L5121" s="10">
        <v>4</v>
      </c>
      <c r="M5121" s="10" t="s">
        <v>45</v>
      </c>
      <c r="O5121" s="12">
        <v>41381</v>
      </c>
      <c r="P5121" s="4" t="s">
        <v>8076</v>
      </c>
      <c r="Q5121" s="10" t="s">
        <v>31</v>
      </c>
      <c r="R5121" s="10" t="s">
        <v>8088</v>
      </c>
      <c r="S5121" s="10" t="s">
        <v>26</v>
      </c>
    </row>
    <row r="5122" spans="1:19" s="10" customFormat="1" ht="15" hidden="1" customHeight="1" x14ac:dyDescent="0.25">
      <c r="A5122" s="10">
        <v>678370</v>
      </c>
      <c r="B5122" s="10" t="s">
        <v>4924</v>
      </c>
      <c r="C5122" s="76" t="s">
        <v>8332</v>
      </c>
      <c r="D5122" s="76"/>
      <c r="E5122" s="76"/>
      <c r="F5122" s="10" t="s">
        <v>5687</v>
      </c>
      <c r="G5122" s="11">
        <v>2786.2</v>
      </c>
      <c r="I5122" s="10">
        <v>45</v>
      </c>
      <c r="J5122" s="10">
        <v>0</v>
      </c>
      <c r="K5122" s="10">
        <v>22</v>
      </c>
      <c r="L5122" s="10">
        <v>2</v>
      </c>
      <c r="M5122" s="10" t="s">
        <v>45</v>
      </c>
      <c r="O5122" s="12">
        <v>41423</v>
      </c>
      <c r="P5122" s="4" t="s">
        <v>8077</v>
      </c>
      <c r="Q5122" s="10" t="s">
        <v>75</v>
      </c>
      <c r="R5122" s="10" t="s">
        <v>8088</v>
      </c>
      <c r="S5122" s="10" t="s">
        <v>26</v>
      </c>
    </row>
    <row r="5123" spans="1:19" s="10" customFormat="1" ht="15" hidden="1" customHeight="1" x14ac:dyDescent="0.25">
      <c r="A5123" s="10">
        <v>678386</v>
      </c>
      <c r="B5123" s="10" t="s">
        <v>4924</v>
      </c>
      <c r="C5123" s="76" t="s">
        <v>8332</v>
      </c>
      <c r="D5123" s="76"/>
      <c r="E5123" s="76"/>
      <c r="F5123" s="10" t="s">
        <v>5688</v>
      </c>
      <c r="G5123" s="11">
        <v>3201.8</v>
      </c>
      <c r="I5123" s="10">
        <v>55</v>
      </c>
      <c r="J5123" s="10">
        <v>0</v>
      </c>
      <c r="K5123" s="10">
        <v>21</v>
      </c>
      <c r="L5123" s="10">
        <v>2</v>
      </c>
      <c r="M5123" s="10" t="s">
        <v>45</v>
      </c>
      <c r="O5123" s="12">
        <v>41423</v>
      </c>
      <c r="P5123" s="4" t="s">
        <v>8077</v>
      </c>
      <c r="Q5123" s="10" t="s">
        <v>75</v>
      </c>
      <c r="R5123" s="10" t="s">
        <v>8088</v>
      </c>
      <c r="S5123" s="10" t="s">
        <v>26</v>
      </c>
    </row>
    <row r="5124" spans="1:19" s="47" customFormat="1" ht="15" hidden="1" customHeight="1" x14ac:dyDescent="0.25">
      <c r="A5124" s="47">
        <v>696511</v>
      </c>
      <c r="B5124" s="47" t="s">
        <v>7102</v>
      </c>
      <c r="F5124" s="47" t="s">
        <v>7103</v>
      </c>
      <c r="G5124" s="47">
        <v>0</v>
      </c>
      <c r="I5124" s="47">
        <v>10</v>
      </c>
      <c r="J5124" s="47">
        <v>13.25</v>
      </c>
      <c r="K5124" s="47" t="s">
        <v>7104</v>
      </c>
      <c r="M5124" s="47" t="s">
        <v>45</v>
      </c>
      <c r="O5124" s="48">
        <v>41501</v>
      </c>
      <c r="P5124" s="50" t="s">
        <v>8080</v>
      </c>
      <c r="Q5124" s="47" t="s">
        <v>49</v>
      </c>
      <c r="R5124" s="10" t="s">
        <v>8088</v>
      </c>
      <c r="S5124" s="47" t="s">
        <v>20</v>
      </c>
    </row>
    <row r="5125" spans="1:19" s="47" customFormat="1" ht="15" hidden="1" customHeight="1" x14ac:dyDescent="0.25">
      <c r="A5125" s="47">
        <v>696512</v>
      </c>
      <c r="B5125" s="47" t="s">
        <v>7102</v>
      </c>
      <c r="F5125" s="47" t="s">
        <v>7105</v>
      </c>
      <c r="G5125" s="47">
        <v>0</v>
      </c>
      <c r="I5125" s="47">
        <v>12</v>
      </c>
      <c r="J5125" s="47">
        <v>16</v>
      </c>
      <c r="K5125" s="47" t="s">
        <v>7106</v>
      </c>
      <c r="M5125" s="47" t="s">
        <v>45</v>
      </c>
      <c r="O5125" s="48">
        <v>41501</v>
      </c>
      <c r="P5125" s="50" t="s">
        <v>8080</v>
      </c>
      <c r="Q5125" s="47" t="s">
        <v>49</v>
      </c>
      <c r="R5125" s="10" t="s">
        <v>8088</v>
      </c>
      <c r="S5125" s="47" t="s">
        <v>20</v>
      </c>
    </row>
    <row r="5126" spans="1:19" s="47" customFormat="1" ht="15" hidden="1" customHeight="1" x14ac:dyDescent="0.25">
      <c r="A5126" s="47">
        <v>696587</v>
      </c>
      <c r="B5126" s="47" t="s">
        <v>7108</v>
      </c>
      <c r="F5126" s="47" t="s">
        <v>7109</v>
      </c>
      <c r="G5126" s="47">
        <v>941.16</v>
      </c>
      <c r="I5126" s="47">
        <v>12</v>
      </c>
      <c r="J5126" s="47" t="s">
        <v>7110</v>
      </c>
      <c r="M5126" s="47" t="s">
        <v>45</v>
      </c>
      <c r="O5126" s="48">
        <v>41501</v>
      </c>
      <c r="P5126" s="50" t="s">
        <v>8080</v>
      </c>
      <c r="Q5126" s="47" t="s">
        <v>269</v>
      </c>
      <c r="R5126" s="10" t="s">
        <v>8088</v>
      </c>
      <c r="S5126" s="47" t="s">
        <v>20</v>
      </c>
    </row>
    <row r="5127" spans="1:19" s="10" customFormat="1" ht="15" hidden="1" customHeight="1" x14ac:dyDescent="0.25">
      <c r="A5127" s="10">
        <v>633596</v>
      </c>
      <c r="B5127" s="10" t="s">
        <v>547</v>
      </c>
      <c r="C5127" s="76" t="s">
        <v>8332</v>
      </c>
      <c r="D5127" s="76"/>
      <c r="E5127" s="76"/>
      <c r="F5127" s="10" t="s">
        <v>548</v>
      </c>
      <c r="G5127" s="11">
        <v>951.77</v>
      </c>
      <c r="I5127" s="10">
        <v>59</v>
      </c>
      <c r="J5127" s="10">
        <v>0</v>
      </c>
      <c r="K5127" s="10">
        <v>12</v>
      </c>
      <c r="L5127" s="10">
        <v>2</v>
      </c>
      <c r="M5127" s="10" t="s">
        <v>18</v>
      </c>
      <c r="N5127" s="10">
        <v>743054</v>
      </c>
      <c r="O5127" s="12">
        <v>41226</v>
      </c>
      <c r="P5127" s="4" t="s">
        <v>8071</v>
      </c>
      <c r="Q5127" s="10" t="s">
        <v>23</v>
      </c>
      <c r="R5127" s="10" t="s">
        <v>8087</v>
      </c>
      <c r="S5127" s="10" t="s">
        <v>26</v>
      </c>
    </row>
    <row r="5128" spans="1:19" s="47" customFormat="1" ht="15" hidden="1" customHeight="1" x14ac:dyDescent="0.25">
      <c r="A5128" s="47">
        <v>696702</v>
      </c>
      <c r="B5128" s="47" t="s">
        <v>6300</v>
      </c>
      <c r="F5128" s="47" t="s">
        <v>7113</v>
      </c>
      <c r="G5128" s="47">
        <v>2925</v>
      </c>
      <c r="I5128" s="47">
        <v>19</v>
      </c>
      <c r="J5128" s="47" t="s">
        <v>7114</v>
      </c>
      <c r="M5128" s="47" t="s">
        <v>45</v>
      </c>
      <c r="O5128" s="48">
        <v>41501</v>
      </c>
      <c r="P5128" s="50" t="s">
        <v>8080</v>
      </c>
      <c r="Q5128" s="47" t="s">
        <v>3717</v>
      </c>
      <c r="R5128" s="10" t="s">
        <v>8088</v>
      </c>
      <c r="S5128" s="47" t="s">
        <v>20</v>
      </c>
    </row>
    <row r="5129" spans="1:19" s="47" customFormat="1" ht="15" hidden="1" customHeight="1" x14ac:dyDescent="0.25">
      <c r="A5129" s="47">
        <v>696703</v>
      </c>
      <c r="B5129" s="47" t="s">
        <v>6300</v>
      </c>
      <c r="F5129" s="47" t="s">
        <v>7115</v>
      </c>
      <c r="G5129" s="47">
        <v>2320</v>
      </c>
      <c r="I5129" s="47">
        <v>14.5</v>
      </c>
      <c r="J5129" s="47" t="s">
        <v>7116</v>
      </c>
      <c r="M5129" s="47" t="s">
        <v>45</v>
      </c>
      <c r="O5129" s="48">
        <v>41501</v>
      </c>
      <c r="P5129" s="50" t="s">
        <v>8080</v>
      </c>
      <c r="Q5129" s="47" t="s">
        <v>3717</v>
      </c>
      <c r="R5129" s="10" t="s">
        <v>8088</v>
      </c>
      <c r="S5129" s="47" t="s">
        <v>20</v>
      </c>
    </row>
    <row r="5130" spans="1:19" s="47" customFormat="1" ht="15" hidden="1" customHeight="1" x14ac:dyDescent="0.25">
      <c r="A5130" s="47">
        <v>696705</v>
      </c>
      <c r="B5130" s="47" t="s">
        <v>6300</v>
      </c>
      <c r="F5130" s="47" t="s">
        <v>7117</v>
      </c>
      <c r="G5130" s="47">
        <v>2760</v>
      </c>
      <c r="I5130" s="47">
        <v>24</v>
      </c>
      <c r="J5130" s="47" t="s">
        <v>7114</v>
      </c>
      <c r="M5130" s="47" t="s">
        <v>45</v>
      </c>
      <c r="O5130" s="48">
        <v>41501</v>
      </c>
      <c r="P5130" s="50" t="s">
        <v>8080</v>
      </c>
      <c r="Q5130" s="47" t="s">
        <v>3717</v>
      </c>
      <c r="R5130" s="10" t="s">
        <v>8088</v>
      </c>
      <c r="S5130" s="47" t="s">
        <v>20</v>
      </c>
    </row>
    <row r="5131" spans="1:19" s="47" customFormat="1" ht="15" hidden="1" customHeight="1" x14ac:dyDescent="0.25">
      <c r="A5131" s="47">
        <v>696708</v>
      </c>
      <c r="B5131" s="47" t="s">
        <v>6300</v>
      </c>
      <c r="F5131" s="47" t="s">
        <v>7118</v>
      </c>
      <c r="G5131" s="47">
        <v>1576</v>
      </c>
      <c r="I5131" s="47">
        <v>12</v>
      </c>
      <c r="J5131" s="47" t="s">
        <v>7119</v>
      </c>
      <c r="M5131" s="47" t="s">
        <v>45</v>
      </c>
      <c r="O5131" s="48">
        <v>41501</v>
      </c>
      <c r="P5131" s="50" t="s">
        <v>8080</v>
      </c>
      <c r="Q5131" s="47" t="s">
        <v>3717</v>
      </c>
      <c r="R5131" s="10" t="s">
        <v>8088</v>
      </c>
      <c r="S5131" s="47" t="s">
        <v>20</v>
      </c>
    </row>
    <row r="5132" spans="1:19" s="10" customFormat="1" ht="15" hidden="1" customHeight="1" x14ac:dyDescent="0.25">
      <c r="A5132" s="10">
        <v>677999</v>
      </c>
      <c r="B5132" s="10" t="s">
        <v>547</v>
      </c>
      <c r="C5132" s="76" t="s">
        <v>8332</v>
      </c>
      <c r="D5132" s="76"/>
      <c r="E5132" s="76"/>
      <c r="F5132" s="10" t="s">
        <v>548</v>
      </c>
      <c r="G5132" s="11">
        <v>951.55</v>
      </c>
      <c r="I5132" s="10">
        <v>59</v>
      </c>
      <c r="J5132" s="10">
        <v>0</v>
      </c>
      <c r="K5132" s="10">
        <v>12</v>
      </c>
      <c r="L5132" s="10">
        <v>2</v>
      </c>
      <c r="M5132" s="10" t="s">
        <v>18</v>
      </c>
      <c r="N5132" s="10">
        <v>828902</v>
      </c>
      <c r="O5132" s="12">
        <v>41407</v>
      </c>
      <c r="P5132" s="4" t="s">
        <v>8077</v>
      </c>
      <c r="Q5132" s="10" t="s">
        <v>52</v>
      </c>
      <c r="R5132" s="10" t="s">
        <v>8087</v>
      </c>
      <c r="S5132" s="10" t="s">
        <v>26</v>
      </c>
    </row>
    <row r="5133" spans="1:19" s="10" customFormat="1" ht="15" hidden="1" customHeight="1" x14ac:dyDescent="0.25">
      <c r="A5133" s="10">
        <v>698938</v>
      </c>
      <c r="B5133" s="10" t="s">
        <v>7324</v>
      </c>
      <c r="C5133" s="76" t="s">
        <v>8332</v>
      </c>
      <c r="D5133" s="76"/>
      <c r="E5133" s="76"/>
      <c r="F5133" s="10" t="s">
        <v>7325</v>
      </c>
      <c r="G5133" s="10">
        <v>1000.94</v>
      </c>
      <c r="I5133" s="10">
        <v>59</v>
      </c>
      <c r="J5133" s="10">
        <v>0</v>
      </c>
      <c r="K5133" s="10">
        <v>12</v>
      </c>
      <c r="L5133" s="10">
        <v>2</v>
      </c>
      <c r="M5133" s="10" t="s">
        <v>18</v>
      </c>
      <c r="N5133" s="10">
        <v>875887</v>
      </c>
      <c r="O5133" s="12">
        <v>41495</v>
      </c>
      <c r="P5133" s="4" t="s">
        <v>8080</v>
      </c>
      <c r="Q5133" s="10" t="s">
        <v>52</v>
      </c>
      <c r="R5133" s="10" t="s">
        <v>8088</v>
      </c>
      <c r="S5133" s="10" t="s">
        <v>26</v>
      </c>
    </row>
    <row r="5134" spans="1:19" s="47" customFormat="1" ht="15" hidden="1" customHeight="1" x14ac:dyDescent="0.25">
      <c r="A5134" s="47">
        <v>696747</v>
      </c>
      <c r="B5134" s="47" t="s">
        <v>7122</v>
      </c>
      <c r="F5134" s="47" t="s">
        <v>7123</v>
      </c>
      <c r="G5134" s="47">
        <v>35930.050000000003</v>
      </c>
      <c r="I5134" s="47" t="s">
        <v>7124</v>
      </c>
      <c r="M5134" s="47" t="s">
        <v>45</v>
      </c>
      <c r="O5134" s="48">
        <v>41501</v>
      </c>
      <c r="P5134" s="50" t="s">
        <v>8080</v>
      </c>
      <c r="Q5134" s="47" t="s">
        <v>75</v>
      </c>
      <c r="R5134" s="10" t="s">
        <v>8088</v>
      </c>
      <c r="S5134" s="47" t="s">
        <v>20</v>
      </c>
    </row>
    <row r="5135" spans="1:19" s="10" customFormat="1" ht="15" hidden="1" customHeight="1" x14ac:dyDescent="0.25">
      <c r="A5135" s="10">
        <v>699547</v>
      </c>
      <c r="B5135" s="10" t="s">
        <v>7324</v>
      </c>
      <c r="C5135" s="76" t="s">
        <v>8332</v>
      </c>
      <c r="D5135" s="76"/>
      <c r="E5135" s="76"/>
      <c r="F5135" s="10" t="s">
        <v>7355</v>
      </c>
      <c r="G5135" s="10">
        <v>1000.94</v>
      </c>
      <c r="I5135" s="10">
        <v>59</v>
      </c>
      <c r="J5135" s="10">
        <v>0</v>
      </c>
      <c r="K5135" s="10">
        <v>12</v>
      </c>
      <c r="L5135" s="10">
        <v>2</v>
      </c>
      <c r="M5135" s="10" t="s">
        <v>18</v>
      </c>
      <c r="N5135" s="10">
        <v>877340</v>
      </c>
      <c r="O5135" s="12">
        <v>41499</v>
      </c>
      <c r="P5135" s="4" t="s">
        <v>8080</v>
      </c>
      <c r="Q5135" s="10" t="s">
        <v>52</v>
      </c>
      <c r="R5135" s="10" t="s">
        <v>8088</v>
      </c>
      <c r="S5135" s="10" t="s">
        <v>26</v>
      </c>
    </row>
    <row r="5136" spans="1:19" s="47" customFormat="1" ht="15" hidden="1" customHeight="1" x14ac:dyDescent="0.25">
      <c r="A5136" s="47">
        <v>696762</v>
      </c>
      <c r="B5136" s="47" t="s">
        <v>183</v>
      </c>
      <c r="F5136" s="47" t="s">
        <v>7126</v>
      </c>
      <c r="G5136" s="47">
        <v>4774</v>
      </c>
      <c r="I5136" s="47" t="s">
        <v>7127</v>
      </c>
      <c r="J5136" s="47" t="s">
        <v>7128</v>
      </c>
      <c r="M5136" s="47" t="s">
        <v>45</v>
      </c>
      <c r="O5136" s="48">
        <v>41501</v>
      </c>
      <c r="P5136" s="50" t="s">
        <v>8080</v>
      </c>
      <c r="Q5136" s="47" t="s">
        <v>75</v>
      </c>
      <c r="R5136" s="10" t="s">
        <v>8088</v>
      </c>
      <c r="S5136" s="47" t="s">
        <v>20</v>
      </c>
    </row>
    <row r="5137" spans="1:19" s="10" customFormat="1" ht="15" hidden="1" customHeight="1" x14ac:dyDescent="0.25">
      <c r="A5137" s="10">
        <v>677283</v>
      </c>
      <c r="B5137" s="10" t="s">
        <v>352</v>
      </c>
      <c r="C5137" s="76" t="s">
        <v>8332</v>
      </c>
      <c r="D5137" s="76"/>
      <c r="E5137" s="76"/>
      <c r="F5137" s="10" t="s">
        <v>5623</v>
      </c>
      <c r="G5137" s="11">
        <v>811.8</v>
      </c>
      <c r="I5137" s="10">
        <v>6</v>
      </c>
      <c r="J5137" s="10">
        <v>0</v>
      </c>
      <c r="K5137" s="10">
        <v>5</v>
      </c>
      <c r="L5137" s="10">
        <v>3</v>
      </c>
      <c r="M5137" s="10" t="s">
        <v>45</v>
      </c>
      <c r="O5137" s="12">
        <v>41418</v>
      </c>
      <c r="P5137" s="4" t="s">
        <v>8077</v>
      </c>
      <c r="Q5137" s="10" t="s">
        <v>75</v>
      </c>
      <c r="R5137" s="10" t="s">
        <v>8088</v>
      </c>
      <c r="S5137" s="10" t="s">
        <v>26</v>
      </c>
    </row>
    <row r="5138" spans="1:19" s="10" customFormat="1" ht="15" hidden="1" customHeight="1" x14ac:dyDescent="0.25">
      <c r="A5138" s="10">
        <v>705035</v>
      </c>
      <c r="B5138" s="10" t="s">
        <v>206</v>
      </c>
      <c r="C5138" s="76" t="s">
        <v>8332</v>
      </c>
      <c r="D5138" s="76"/>
      <c r="E5138" s="76"/>
      <c r="F5138" s="10" t="s">
        <v>7859</v>
      </c>
      <c r="G5138" s="10">
        <v>0</v>
      </c>
      <c r="I5138" s="10">
        <v>6</v>
      </c>
      <c r="J5138" s="10">
        <v>0</v>
      </c>
      <c r="K5138" s="10">
        <v>6</v>
      </c>
      <c r="L5138" s="10">
        <v>2</v>
      </c>
      <c r="M5138" s="10" t="s">
        <v>45</v>
      </c>
      <c r="O5138" s="12">
        <v>41540</v>
      </c>
      <c r="P5138" s="4" t="s">
        <v>8081</v>
      </c>
      <c r="Q5138" s="10" t="s">
        <v>75</v>
      </c>
      <c r="R5138" s="10" t="s">
        <v>8088</v>
      </c>
      <c r="S5138" s="10" t="s">
        <v>26</v>
      </c>
    </row>
    <row r="5139" spans="1:19" s="10" customFormat="1" ht="15" hidden="1" customHeight="1" x14ac:dyDescent="0.25">
      <c r="A5139" s="10">
        <v>672429</v>
      </c>
      <c r="B5139" s="10" t="s">
        <v>2351</v>
      </c>
      <c r="C5139" s="76" t="s">
        <v>8333</v>
      </c>
      <c r="D5139" s="76"/>
      <c r="E5139" s="76"/>
      <c r="F5139" s="10" t="s">
        <v>5292</v>
      </c>
      <c r="G5139" s="11">
        <v>1358.4</v>
      </c>
      <c r="I5139" s="10">
        <v>10</v>
      </c>
      <c r="L5139" s="10">
        <v>2</v>
      </c>
      <c r="M5139" s="10" t="s">
        <v>45</v>
      </c>
      <c r="O5139" s="12">
        <v>41400</v>
      </c>
      <c r="P5139" s="4" t="s">
        <v>8077</v>
      </c>
      <c r="Q5139" s="10" t="s">
        <v>254</v>
      </c>
      <c r="R5139" s="10" t="s">
        <v>8088</v>
      </c>
      <c r="S5139" s="10" t="s">
        <v>26</v>
      </c>
    </row>
    <row r="5140" spans="1:19" s="10" customFormat="1" ht="15" hidden="1" customHeight="1" x14ac:dyDescent="0.25">
      <c r="A5140" s="10">
        <v>679145</v>
      </c>
      <c r="B5140" s="10" t="s">
        <v>279</v>
      </c>
      <c r="C5140" s="76" t="s">
        <v>8333</v>
      </c>
      <c r="D5140" s="76"/>
      <c r="E5140" s="76"/>
      <c r="F5140" s="10" t="s">
        <v>5753</v>
      </c>
      <c r="G5140" s="11">
        <v>1149.1199999999999</v>
      </c>
      <c r="I5140" s="10">
        <v>10.5</v>
      </c>
      <c r="L5140" s="10">
        <v>2</v>
      </c>
      <c r="M5140" s="10" t="s">
        <v>45</v>
      </c>
      <c r="O5140" s="12">
        <v>41425</v>
      </c>
      <c r="P5140" s="4" t="s">
        <v>8077</v>
      </c>
      <c r="Q5140" s="10" t="s">
        <v>254</v>
      </c>
      <c r="R5140" s="10" t="s">
        <v>8088</v>
      </c>
      <c r="S5140" s="10" t="s">
        <v>26</v>
      </c>
    </row>
    <row r="5141" spans="1:19" s="10" customFormat="1" ht="15" hidden="1" customHeight="1" x14ac:dyDescent="0.25">
      <c r="A5141" s="10">
        <v>670301</v>
      </c>
      <c r="B5141" s="10" t="s">
        <v>64</v>
      </c>
      <c r="C5141" s="76" t="s">
        <v>8333</v>
      </c>
      <c r="D5141" s="76"/>
      <c r="E5141" s="76"/>
      <c r="F5141" s="10" t="s">
        <v>5151</v>
      </c>
      <c r="G5141" s="11">
        <v>2519.04</v>
      </c>
      <c r="I5141" s="10">
        <v>11.5</v>
      </c>
      <c r="L5141" s="10">
        <v>1.5</v>
      </c>
      <c r="M5141" s="10" t="s">
        <v>45</v>
      </c>
      <c r="O5141" s="12">
        <v>41390</v>
      </c>
      <c r="P5141" s="4" t="s">
        <v>8076</v>
      </c>
      <c r="Q5141" s="10" t="s">
        <v>169</v>
      </c>
      <c r="R5141" s="10" t="s">
        <v>8088</v>
      </c>
      <c r="S5141" s="10" t="s">
        <v>26</v>
      </c>
    </row>
    <row r="5142" spans="1:19" s="47" customFormat="1" ht="15" hidden="1" customHeight="1" x14ac:dyDescent="0.25">
      <c r="A5142" s="10">
        <v>646698</v>
      </c>
      <c r="B5142" s="10" t="s">
        <v>117</v>
      </c>
      <c r="C5142" s="10"/>
      <c r="D5142" s="10" t="s">
        <v>8558</v>
      </c>
      <c r="E5142" s="10"/>
      <c r="F5142" s="10" t="s">
        <v>171</v>
      </c>
      <c r="G5142" s="11">
        <v>5664</v>
      </c>
      <c r="I5142" s="10" t="s">
        <v>99</v>
      </c>
      <c r="J5142" s="10">
        <v>8</v>
      </c>
      <c r="K5142" s="10" t="s">
        <v>120</v>
      </c>
      <c r="M5142" s="10" t="s">
        <v>18</v>
      </c>
      <c r="N5142" s="10">
        <v>765947</v>
      </c>
      <c r="O5142" s="12">
        <v>41283</v>
      </c>
      <c r="P5142" s="4" t="s">
        <v>8073</v>
      </c>
      <c r="Q5142" s="10" t="s">
        <v>31</v>
      </c>
      <c r="R5142" s="47" t="s">
        <v>8087</v>
      </c>
      <c r="S5142" s="47" t="s">
        <v>20</v>
      </c>
    </row>
    <row r="5143" spans="1:19" s="47" customFormat="1" ht="15" hidden="1" customHeight="1" x14ac:dyDescent="0.25">
      <c r="A5143" s="10">
        <v>631916</v>
      </c>
      <c r="B5143" s="10" t="s">
        <v>506</v>
      </c>
      <c r="C5143" s="10"/>
      <c r="D5143" s="10" t="s">
        <v>8579</v>
      </c>
      <c r="E5143" s="10"/>
      <c r="F5143" s="10" t="s">
        <v>1095</v>
      </c>
      <c r="G5143" s="11">
        <v>6210</v>
      </c>
      <c r="I5143" s="10">
        <v>4</v>
      </c>
      <c r="K5143" s="10">
        <v>6</v>
      </c>
      <c r="L5143" s="10">
        <v>4</v>
      </c>
      <c r="M5143" s="10" t="s">
        <v>18</v>
      </c>
      <c r="N5143" s="10">
        <v>735434</v>
      </c>
      <c r="O5143" s="12">
        <v>41208</v>
      </c>
      <c r="P5143" s="4" t="s">
        <v>8070</v>
      </c>
      <c r="Q5143" s="10" t="s">
        <v>34</v>
      </c>
      <c r="R5143" s="47" t="s">
        <v>8087</v>
      </c>
      <c r="S5143" s="47" t="s">
        <v>20</v>
      </c>
    </row>
    <row r="5144" spans="1:19" s="10" customFormat="1" ht="15" hidden="1" customHeight="1" x14ac:dyDescent="0.25">
      <c r="A5144" s="10">
        <v>695533</v>
      </c>
      <c r="B5144" s="10" t="s">
        <v>2512</v>
      </c>
      <c r="C5144" s="76" t="s">
        <v>8333</v>
      </c>
      <c r="D5144" s="76"/>
      <c r="E5144" s="76"/>
      <c r="F5144" s="10" t="s">
        <v>6985</v>
      </c>
      <c r="G5144" s="10">
        <v>3989</v>
      </c>
      <c r="I5144" s="10">
        <v>11.5</v>
      </c>
      <c r="J5144" s="10">
        <v>0</v>
      </c>
      <c r="L5144" s="10">
        <v>4</v>
      </c>
      <c r="M5144" s="10" t="s">
        <v>45</v>
      </c>
      <c r="O5144" s="12">
        <v>41498</v>
      </c>
      <c r="P5144" s="4" t="s">
        <v>8080</v>
      </c>
      <c r="Q5144" s="10" t="s">
        <v>19</v>
      </c>
      <c r="R5144" s="10" t="s">
        <v>8088</v>
      </c>
      <c r="S5144" s="10" t="s">
        <v>26</v>
      </c>
    </row>
    <row r="5145" spans="1:19" s="10" customFormat="1" ht="15" hidden="1" customHeight="1" x14ac:dyDescent="0.25">
      <c r="A5145" s="10">
        <v>636298</v>
      </c>
      <c r="B5145" s="10" t="s">
        <v>64</v>
      </c>
      <c r="C5145" s="76" t="s">
        <v>8333</v>
      </c>
      <c r="D5145" s="76"/>
      <c r="E5145" s="76"/>
      <c r="F5145" s="10" t="s">
        <v>2005</v>
      </c>
      <c r="G5145" s="11">
        <v>1978.24</v>
      </c>
      <c r="I5145" s="10">
        <v>11.5</v>
      </c>
      <c r="L5145" s="10">
        <v>1.5</v>
      </c>
      <c r="M5145" s="10" t="s">
        <v>45</v>
      </c>
      <c r="O5145" s="12">
        <v>41242</v>
      </c>
      <c r="P5145" s="4" t="s">
        <v>8071</v>
      </c>
      <c r="Q5145" s="10" t="s">
        <v>169</v>
      </c>
      <c r="R5145" s="10" t="s">
        <v>8088</v>
      </c>
      <c r="S5145" s="10" t="s">
        <v>26</v>
      </c>
    </row>
    <row r="5146" spans="1:19" s="10" customFormat="1" ht="15" hidden="1" customHeight="1" x14ac:dyDescent="0.25">
      <c r="A5146" s="10">
        <v>694082</v>
      </c>
      <c r="B5146" s="10" t="s">
        <v>199</v>
      </c>
      <c r="C5146" s="76" t="s">
        <v>8333</v>
      </c>
      <c r="D5146" s="76"/>
      <c r="E5146" s="76"/>
      <c r="F5146" s="10" t="s">
        <v>6795</v>
      </c>
      <c r="G5146" s="10">
        <v>2203.1999999999998</v>
      </c>
      <c r="I5146" s="10">
        <v>12</v>
      </c>
      <c r="J5146" s="10">
        <v>0</v>
      </c>
      <c r="L5146" s="10">
        <v>2</v>
      </c>
      <c r="M5146" s="10" t="s">
        <v>45</v>
      </c>
      <c r="O5146" s="12">
        <v>41491</v>
      </c>
      <c r="P5146" s="4" t="s">
        <v>8080</v>
      </c>
      <c r="Q5146" s="10" t="s">
        <v>19</v>
      </c>
      <c r="R5146" s="10" t="s">
        <v>8088</v>
      </c>
      <c r="S5146" s="10" t="s">
        <v>26</v>
      </c>
    </row>
    <row r="5147" spans="1:19" s="10" customFormat="1" ht="15" hidden="1" customHeight="1" x14ac:dyDescent="0.25">
      <c r="A5147" s="10">
        <v>689688</v>
      </c>
      <c r="B5147" s="10" t="s">
        <v>206</v>
      </c>
      <c r="C5147" s="76" t="s">
        <v>8333</v>
      </c>
      <c r="D5147" s="76"/>
      <c r="E5147" s="76"/>
      <c r="F5147" s="10" t="s">
        <v>6444</v>
      </c>
      <c r="G5147" s="11">
        <v>1582.5</v>
      </c>
      <c r="I5147" s="10">
        <v>12</v>
      </c>
      <c r="L5147" s="10">
        <v>4</v>
      </c>
      <c r="M5147" s="10" t="s">
        <v>45</v>
      </c>
      <c r="O5147" s="12">
        <v>41452</v>
      </c>
      <c r="P5147" s="4" t="s">
        <v>8078</v>
      </c>
      <c r="Q5147" s="10" t="s">
        <v>19</v>
      </c>
      <c r="R5147" s="10" t="s">
        <v>8088</v>
      </c>
      <c r="S5147" s="10" t="s">
        <v>26</v>
      </c>
    </row>
    <row r="5148" spans="1:19" s="10" customFormat="1" ht="15" hidden="1" customHeight="1" x14ac:dyDescent="0.25">
      <c r="A5148" s="10">
        <v>689688</v>
      </c>
      <c r="B5148" s="10" t="s">
        <v>206</v>
      </c>
      <c r="C5148" s="76" t="s">
        <v>8333</v>
      </c>
      <c r="D5148" s="76"/>
      <c r="E5148" s="76"/>
      <c r="F5148" s="10" t="s">
        <v>8289</v>
      </c>
      <c r="G5148" s="10">
        <v>1582.5</v>
      </c>
      <c r="I5148" s="10">
        <v>12</v>
      </c>
      <c r="J5148" s="10">
        <v>0</v>
      </c>
      <c r="L5148" s="10">
        <v>4</v>
      </c>
      <c r="M5148" s="10" t="s">
        <v>45</v>
      </c>
      <c r="O5148" s="12">
        <v>41467</v>
      </c>
      <c r="P5148" s="4" t="s">
        <v>8079</v>
      </c>
      <c r="Q5148" s="10" t="s">
        <v>19</v>
      </c>
      <c r="R5148" s="10" t="s">
        <v>8088</v>
      </c>
      <c r="S5148" s="10" t="s">
        <v>26</v>
      </c>
    </row>
    <row r="5149" spans="1:19" s="47" customFormat="1" ht="15" hidden="1" customHeight="1" x14ac:dyDescent="0.25">
      <c r="A5149" s="47">
        <v>696840</v>
      </c>
      <c r="B5149" s="47" t="s">
        <v>4584</v>
      </c>
      <c r="F5149" s="47" t="s">
        <v>7130</v>
      </c>
      <c r="G5149" s="47">
        <v>0</v>
      </c>
      <c r="I5149" s="47">
        <v>2</v>
      </c>
      <c r="J5149" s="47" t="s">
        <v>7131</v>
      </c>
      <c r="M5149" s="47" t="s">
        <v>45</v>
      </c>
      <c r="O5149" s="48">
        <v>41502</v>
      </c>
      <c r="P5149" s="50" t="s">
        <v>8080</v>
      </c>
      <c r="Q5149" s="47" t="s">
        <v>75</v>
      </c>
      <c r="R5149" s="10" t="s">
        <v>8088</v>
      </c>
      <c r="S5149" s="47" t="s">
        <v>20</v>
      </c>
    </row>
    <row r="5150" spans="1:19" s="47" customFormat="1" ht="15" hidden="1" customHeight="1" x14ac:dyDescent="0.25">
      <c r="A5150" s="47">
        <v>696841</v>
      </c>
      <c r="B5150" s="47" t="s">
        <v>208</v>
      </c>
      <c r="F5150" s="47" t="s">
        <v>7132</v>
      </c>
      <c r="G5150" s="47">
        <v>3185</v>
      </c>
      <c r="I5150" s="47" t="s">
        <v>7133</v>
      </c>
      <c r="J5150" s="47">
        <v>7</v>
      </c>
      <c r="K5150" s="47">
        <v>3</v>
      </c>
      <c r="M5150" s="47" t="s">
        <v>45</v>
      </c>
      <c r="O5150" s="48">
        <v>41502</v>
      </c>
      <c r="P5150" s="50" t="s">
        <v>8080</v>
      </c>
      <c r="Q5150" s="47" t="s">
        <v>25</v>
      </c>
      <c r="R5150" s="10" t="s">
        <v>8088</v>
      </c>
      <c r="S5150" s="47" t="s">
        <v>20</v>
      </c>
    </row>
    <row r="5151" spans="1:19" s="10" customFormat="1" ht="15" hidden="1" customHeight="1" x14ac:dyDescent="0.25">
      <c r="A5151" s="10">
        <v>703555</v>
      </c>
      <c r="B5151" s="10" t="s">
        <v>167</v>
      </c>
      <c r="C5151" s="76" t="s">
        <v>8333</v>
      </c>
      <c r="D5151" s="76"/>
      <c r="E5151" s="76"/>
      <c r="F5151" s="10" t="s">
        <v>7733</v>
      </c>
      <c r="G5151" s="10">
        <v>0</v>
      </c>
      <c r="I5151" s="10">
        <v>12</v>
      </c>
      <c r="K5151" s="10">
        <v>14</v>
      </c>
      <c r="L5151" s="10">
        <v>5</v>
      </c>
      <c r="M5151" s="10" t="s">
        <v>45</v>
      </c>
      <c r="O5151" s="12">
        <v>41533</v>
      </c>
      <c r="P5151" s="4" t="s">
        <v>8081</v>
      </c>
      <c r="Q5151" s="10" t="s">
        <v>31</v>
      </c>
      <c r="R5151" s="10" t="s">
        <v>8088</v>
      </c>
      <c r="S5151" s="10" t="s">
        <v>26</v>
      </c>
    </row>
    <row r="5152" spans="1:19" s="47" customFormat="1" ht="15" hidden="1" customHeight="1" x14ac:dyDescent="0.25">
      <c r="A5152" s="47">
        <v>696914</v>
      </c>
      <c r="B5152" s="47" t="s">
        <v>7136</v>
      </c>
      <c r="F5152" s="47" t="s">
        <v>7137</v>
      </c>
      <c r="G5152" s="47">
        <v>1092.5</v>
      </c>
      <c r="I5152" s="47">
        <v>13</v>
      </c>
      <c r="J5152" s="47" t="s">
        <v>7138</v>
      </c>
      <c r="M5152" s="47" t="s">
        <v>45</v>
      </c>
      <c r="O5152" s="48">
        <v>41502</v>
      </c>
      <c r="P5152" s="50" t="s">
        <v>8080</v>
      </c>
      <c r="Q5152" s="47" t="s">
        <v>5913</v>
      </c>
      <c r="R5152" s="10" t="s">
        <v>8088</v>
      </c>
      <c r="S5152" s="47" t="s">
        <v>20</v>
      </c>
    </row>
    <row r="5153" spans="1:19" s="47" customFormat="1" ht="15" hidden="1" customHeight="1" x14ac:dyDescent="0.25">
      <c r="A5153" s="47">
        <v>696916</v>
      </c>
      <c r="B5153" s="47" t="s">
        <v>248</v>
      </c>
      <c r="F5153" s="47" t="s">
        <v>7139</v>
      </c>
      <c r="G5153" s="47">
        <v>4642.8</v>
      </c>
      <c r="I5153" s="47">
        <v>3</v>
      </c>
      <c r="J5153" s="47" t="s">
        <v>7140</v>
      </c>
      <c r="M5153" s="47" t="s">
        <v>45</v>
      </c>
      <c r="O5153" s="48">
        <v>41502</v>
      </c>
      <c r="P5153" s="50" t="s">
        <v>8080</v>
      </c>
      <c r="Q5153" s="47" t="s">
        <v>95</v>
      </c>
      <c r="R5153" s="10" t="s">
        <v>8088</v>
      </c>
      <c r="S5153" s="47" t="s">
        <v>20</v>
      </c>
    </row>
    <row r="5154" spans="1:19" s="47" customFormat="1" ht="15" hidden="1" customHeight="1" x14ac:dyDescent="0.25">
      <c r="A5154" s="47">
        <v>696956</v>
      </c>
      <c r="B5154" s="47" t="s">
        <v>6817</v>
      </c>
      <c r="F5154" s="47" t="s">
        <v>7141</v>
      </c>
      <c r="G5154" s="47">
        <v>4108.5</v>
      </c>
      <c r="I5154" s="47" t="s">
        <v>250</v>
      </c>
      <c r="J5154" s="47" t="s">
        <v>7142</v>
      </c>
      <c r="M5154" s="47" t="s">
        <v>45</v>
      </c>
      <c r="O5154" s="48">
        <v>41502</v>
      </c>
      <c r="P5154" s="50" t="s">
        <v>8080</v>
      </c>
      <c r="Q5154" s="47" t="s">
        <v>3717</v>
      </c>
      <c r="R5154" s="10" t="s">
        <v>8088</v>
      </c>
      <c r="S5154" s="47" t="s">
        <v>20</v>
      </c>
    </row>
    <row r="5155" spans="1:19" s="47" customFormat="1" ht="15" hidden="1" customHeight="1" x14ac:dyDescent="0.25">
      <c r="A5155" s="47">
        <v>696961</v>
      </c>
      <c r="B5155" s="47" t="s">
        <v>6817</v>
      </c>
      <c r="F5155" s="47" t="s">
        <v>7143</v>
      </c>
      <c r="G5155" s="47">
        <v>5124</v>
      </c>
      <c r="I5155" s="47">
        <v>6</v>
      </c>
      <c r="J5155" s="47" t="s">
        <v>7144</v>
      </c>
      <c r="M5155" s="47" t="s">
        <v>45</v>
      </c>
      <c r="O5155" s="48">
        <v>41502</v>
      </c>
      <c r="P5155" s="50" t="s">
        <v>8080</v>
      </c>
      <c r="Q5155" s="47" t="s">
        <v>3717</v>
      </c>
      <c r="R5155" s="10" t="s">
        <v>8088</v>
      </c>
      <c r="S5155" s="47" t="s">
        <v>20</v>
      </c>
    </row>
    <row r="5156" spans="1:19" s="47" customFormat="1" ht="15" hidden="1" customHeight="1" x14ac:dyDescent="0.25">
      <c r="A5156" s="47">
        <v>696975</v>
      </c>
      <c r="B5156" s="47" t="s">
        <v>411</v>
      </c>
      <c r="F5156" s="47" t="s">
        <v>7145</v>
      </c>
      <c r="G5156" s="47">
        <v>3255</v>
      </c>
      <c r="I5156" s="47">
        <v>4</v>
      </c>
      <c r="J5156" s="47" t="s">
        <v>7146</v>
      </c>
      <c r="M5156" s="47" t="s">
        <v>45</v>
      </c>
      <c r="O5156" s="48">
        <v>41502</v>
      </c>
      <c r="P5156" s="50" t="s">
        <v>8080</v>
      </c>
      <c r="Q5156" s="47" t="s">
        <v>5913</v>
      </c>
      <c r="R5156" s="10" t="s">
        <v>8088</v>
      </c>
      <c r="S5156" s="47" t="s">
        <v>20</v>
      </c>
    </row>
    <row r="5157" spans="1:19" s="47" customFormat="1" ht="15" hidden="1" customHeight="1" x14ac:dyDescent="0.25">
      <c r="A5157" s="47">
        <v>696976</v>
      </c>
      <c r="B5157" s="47" t="s">
        <v>411</v>
      </c>
      <c r="F5157" s="47" t="s">
        <v>7147</v>
      </c>
      <c r="G5157" s="47">
        <v>2100</v>
      </c>
      <c r="I5157" s="47">
        <v>6</v>
      </c>
      <c r="J5157" s="47" t="s">
        <v>7148</v>
      </c>
      <c r="M5157" s="47" t="s">
        <v>45</v>
      </c>
      <c r="O5157" s="48">
        <v>41502</v>
      </c>
      <c r="P5157" s="50" t="s">
        <v>8080</v>
      </c>
      <c r="Q5157" s="47" t="s">
        <v>5913</v>
      </c>
      <c r="R5157" s="10" t="s">
        <v>8088</v>
      </c>
      <c r="S5157" s="47" t="s">
        <v>20</v>
      </c>
    </row>
    <row r="5158" spans="1:19" s="47" customFormat="1" ht="15" hidden="1" customHeight="1" x14ac:dyDescent="0.25">
      <c r="A5158" s="47">
        <v>696979</v>
      </c>
      <c r="B5158" s="47" t="s">
        <v>411</v>
      </c>
      <c r="F5158" s="47" t="s">
        <v>7149</v>
      </c>
      <c r="G5158" s="47">
        <v>3285</v>
      </c>
      <c r="I5158" s="47">
        <v>8</v>
      </c>
      <c r="J5158" s="47" t="s">
        <v>7150</v>
      </c>
      <c r="M5158" s="47" t="s">
        <v>45</v>
      </c>
      <c r="O5158" s="48">
        <v>41502</v>
      </c>
      <c r="P5158" s="50" t="s">
        <v>8080</v>
      </c>
      <c r="Q5158" s="47" t="s">
        <v>5913</v>
      </c>
      <c r="R5158" s="10" t="s">
        <v>8088</v>
      </c>
      <c r="S5158" s="47" t="s">
        <v>20</v>
      </c>
    </row>
    <row r="5159" spans="1:19" s="10" customFormat="1" ht="15" hidden="1" customHeight="1" x14ac:dyDescent="0.25">
      <c r="A5159" s="10">
        <v>702519</v>
      </c>
      <c r="B5159" s="10" t="s">
        <v>123</v>
      </c>
      <c r="C5159" s="76" t="s">
        <v>8333</v>
      </c>
      <c r="D5159" s="76"/>
      <c r="E5159" s="76"/>
      <c r="F5159" s="10" t="s">
        <v>7656</v>
      </c>
      <c r="G5159" s="10">
        <v>0</v>
      </c>
      <c r="I5159" s="10">
        <v>12</v>
      </c>
      <c r="L5159" s="10">
        <v>0.75</v>
      </c>
      <c r="M5159" s="10" t="s">
        <v>45</v>
      </c>
      <c r="O5159" s="12">
        <v>41527</v>
      </c>
      <c r="P5159" s="4" t="s">
        <v>8081</v>
      </c>
      <c r="Q5159" s="10" t="s">
        <v>5913</v>
      </c>
      <c r="R5159" s="10" t="s">
        <v>8088</v>
      </c>
      <c r="S5159" s="10" t="s">
        <v>26</v>
      </c>
    </row>
    <row r="5160" spans="1:19" s="10" customFormat="1" ht="15" hidden="1" customHeight="1" x14ac:dyDescent="0.25">
      <c r="A5160" s="10">
        <v>692409</v>
      </c>
      <c r="B5160" s="10" t="s">
        <v>2620</v>
      </c>
      <c r="C5160" s="76" t="s">
        <v>8333</v>
      </c>
      <c r="D5160" s="76"/>
      <c r="E5160" s="76"/>
      <c r="F5160" s="10" t="s">
        <v>6644</v>
      </c>
      <c r="G5160" s="10">
        <v>2476.8000000000002</v>
      </c>
      <c r="I5160" s="10">
        <v>12</v>
      </c>
      <c r="L5160" s="10">
        <v>2</v>
      </c>
      <c r="M5160" s="10" t="s">
        <v>45</v>
      </c>
      <c r="O5160" s="12">
        <v>41484</v>
      </c>
      <c r="P5160" s="4" t="s">
        <v>8079</v>
      </c>
      <c r="Q5160" s="10" t="s">
        <v>254</v>
      </c>
      <c r="R5160" s="10" t="s">
        <v>8088</v>
      </c>
      <c r="S5160" s="10" t="s">
        <v>26</v>
      </c>
    </row>
    <row r="5161" spans="1:19" s="47" customFormat="1" ht="15" hidden="1" customHeight="1" x14ac:dyDescent="0.25">
      <c r="A5161" s="47">
        <v>696986</v>
      </c>
      <c r="B5161" s="47" t="s">
        <v>411</v>
      </c>
      <c r="F5161" s="47" t="s">
        <v>7153</v>
      </c>
      <c r="G5161" s="47">
        <v>1850</v>
      </c>
      <c r="I5161" s="47">
        <v>5</v>
      </c>
      <c r="J5161" s="47" t="s">
        <v>7154</v>
      </c>
      <c r="M5161" s="47" t="s">
        <v>45</v>
      </c>
      <c r="O5161" s="48">
        <v>41502</v>
      </c>
      <c r="P5161" s="50" t="s">
        <v>8080</v>
      </c>
      <c r="Q5161" s="47" t="s">
        <v>5913</v>
      </c>
      <c r="R5161" s="10" t="s">
        <v>8088</v>
      </c>
      <c r="S5161" s="47" t="s">
        <v>20</v>
      </c>
    </row>
    <row r="5162" spans="1:19" s="10" customFormat="1" ht="15" hidden="1" customHeight="1" x14ac:dyDescent="0.25">
      <c r="A5162" s="10">
        <v>703308</v>
      </c>
      <c r="B5162" s="10" t="s">
        <v>7711</v>
      </c>
      <c r="C5162" s="76" t="s">
        <v>8333</v>
      </c>
      <c r="D5162" s="76"/>
      <c r="E5162" s="76"/>
      <c r="F5162" s="10" t="s">
        <v>7714</v>
      </c>
      <c r="G5162" s="10">
        <v>1103.52</v>
      </c>
      <c r="I5162" s="10">
        <v>12</v>
      </c>
      <c r="L5162" s="10">
        <v>3.8</v>
      </c>
      <c r="M5162" s="10" t="s">
        <v>45</v>
      </c>
      <c r="O5162" s="12">
        <v>41530</v>
      </c>
      <c r="P5162" s="4" t="s">
        <v>8081</v>
      </c>
      <c r="Q5162" s="10" t="s">
        <v>254</v>
      </c>
      <c r="R5162" s="10" t="s">
        <v>8088</v>
      </c>
      <c r="S5162" s="10" t="s">
        <v>26</v>
      </c>
    </row>
    <row r="5163" spans="1:19" s="10" customFormat="1" ht="15" hidden="1" customHeight="1" x14ac:dyDescent="0.25">
      <c r="A5163" s="10">
        <v>701355</v>
      </c>
      <c r="B5163" s="10" t="s">
        <v>6587</v>
      </c>
      <c r="C5163" s="76" t="s">
        <v>8333</v>
      </c>
      <c r="D5163" s="76"/>
      <c r="E5163" s="76"/>
      <c r="F5163" s="10" t="s">
        <v>7550</v>
      </c>
      <c r="G5163" s="10">
        <v>1890</v>
      </c>
      <c r="I5163" s="10">
        <v>12</v>
      </c>
      <c r="L5163" s="10">
        <v>4</v>
      </c>
      <c r="M5163" s="10" t="s">
        <v>18</v>
      </c>
      <c r="N5163" s="10">
        <v>881603</v>
      </c>
      <c r="O5163" s="12">
        <v>41507</v>
      </c>
      <c r="P5163" s="4" t="s">
        <v>8080</v>
      </c>
      <c r="Q5163" s="10" t="s">
        <v>140</v>
      </c>
      <c r="R5163" s="10" t="s">
        <v>8088</v>
      </c>
      <c r="S5163" s="10" t="s">
        <v>26</v>
      </c>
    </row>
    <row r="5164" spans="1:19" s="47" customFormat="1" ht="15" hidden="1" customHeight="1" x14ac:dyDescent="0.25">
      <c r="A5164" s="10">
        <v>656989</v>
      </c>
      <c r="B5164" s="10" t="s">
        <v>206</v>
      </c>
      <c r="C5164" s="10"/>
      <c r="D5164" s="10"/>
      <c r="E5164" s="10"/>
      <c r="F5164" s="10" t="s">
        <v>4072</v>
      </c>
      <c r="G5164" s="11">
        <v>714.75</v>
      </c>
      <c r="I5164" s="10">
        <v>4</v>
      </c>
      <c r="K5164" s="10">
        <v>19</v>
      </c>
      <c r="L5164" s="10">
        <v>1</v>
      </c>
      <c r="M5164" s="10" t="s">
        <v>45</v>
      </c>
      <c r="N5164" s="10"/>
      <c r="O5164" s="12">
        <v>41338</v>
      </c>
      <c r="P5164" s="4" t="s">
        <v>8075</v>
      </c>
      <c r="Q5164" s="10" t="s">
        <v>103</v>
      </c>
      <c r="R5164" s="10" t="s">
        <v>8088</v>
      </c>
      <c r="S5164" s="47" t="s">
        <v>20</v>
      </c>
    </row>
    <row r="5165" spans="1:19" s="47" customFormat="1" ht="15" hidden="1" customHeight="1" x14ac:dyDescent="0.25">
      <c r="A5165" s="47">
        <v>696994</v>
      </c>
      <c r="B5165" s="47" t="s">
        <v>159</v>
      </c>
      <c r="F5165" s="47" t="s">
        <v>7159</v>
      </c>
      <c r="G5165" s="47">
        <v>1839.67</v>
      </c>
      <c r="I5165" s="47" t="s">
        <v>108</v>
      </c>
      <c r="J5165" s="47" t="s">
        <v>7160</v>
      </c>
      <c r="M5165" s="47" t="s">
        <v>45</v>
      </c>
      <c r="O5165" s="48">
        <v>41502</v>
      </c>
      <c r="P5165" s="50" t="s">
        <v>8080</v>
      </c>
      <c r="Q5165" s="47" t="s">
        <v>29</v>
      </c>
      <c r="R5165" s="47" t="s">
        <v>8087</v>
      </c>
      <c r="S5165" s="47" t="s">
        <v>20</v>
      </c>
    </row>
    <row r="5166" spans="1:19" s="10" customFormat="1" ht="15" hidden="1" customHeight="1" x14ac:dyDescent="0.25">
      <c r="A5166" s="10">
        <v>702418</v>
      </c>
      <c r="B5166" s="10" t="s">
        <v>6587</v>
      </c>
      <c r="C5166" s="76" t="s">
        <v>8333</v>
      </c>
      <c r="D5166" s="76"/>
      <c r="E5166" s="76"/>
      <c r="F5166" s="10" t="s">
        <v>7550</v>
      </c>
      <c r="G5166" s="10">
        <v>1680</v>
      </c>
      <c r="I5166" s="10">
        <v>12</v>
      </c>
      <c r="L5166" s="10">
        <v>4</v>
      </c>
      <c r="M5166" s="10" t="s">
        <v>18</v>
      </c>
      <c r="N5166" s="10">
        <v>884438</v>
      </c>
      <c r="O5166" s="12">
        <v>41513</v>
      </c>
      <c r="P5166" s="4" t="s">
        <v>8080</v>
      </c>
      <c r="Q5166" s="10" t="s">
        <v>75</v>
      </c>
      <c r="R5166" s="10" t="s">
        <v>8087</v>
      </c>
      <c r="S5166" s="10" t="s">
        <v>26</v>
      </c>
    </row>
    <row r="5167" spans="1:19" ht="15" hidden="1" customHeight="1" x14ac:dyDescent="0.25">
      <c r="A5167" s="47">
        <v>697035</v>
      </c>
      <c r="B5167" s="47" t="s">
        <v>97</v>
      </c>
      <c r="C5167" s="47"/>
      <c r="D5167" s="47"/>
      <c r="E5167" s="47"/>
      <c r="F5167" s="47" t="s">
        <v>7162</v>
      </c>
      <c r="G5167" s="47">
        <v>9640</v>
      </c>
      <c r="H5167" s="13"/>
      <c r="I5167" s="47" t="s">
        <v>168</v>
      </c>
      <c r="J5167" s="47" t="s">
        <v>7163</v>
      </c>
      <c r="K5167" s="47"/>
      <c r="L5167" s="47"/>
      <c r="M5167" s="47" t="s">
        <v>45</v>
      </c>
      <c r="N5167" s="47"/>
      <c r="O5167" s="48">
        <v>41502</v>
      </c>
      <c r="P5167" s="50" t="s">
        <v>8080</v>
      </c>
      <c r="Q5167" s="47" t="s">
        <v>75</v>
      </c>
      <c r="R5167" s="10" t="s">
        <v>8088</v>
      </c>
      <c r="S5167" s="13" t="s">
        <v>20</v>
      </c>
    </row>
    <row r="5168" spans="1:19" ht="15" hidden="1" customHeight="1" x14ac:dyDescent="0.25">
      <c r="A5168" s="47">
        <v>697064</v>
      </c>
      <c r="B5168" s="47" t="s">
        <v>159</v>
      </c>
      <c r="C5168" s="47"/>
      <c r="D5168" s="47"/>
      <c r="E5168" s="47"/>
      <c r="F5168" s="47" t="s">
        <v>7164</v>
      </c>
      <c r="G5168" s="47">
        <v>1851.15</v>
      </c>
      <c r="H5168" s="13"/>
      <c r="I5168" s="47" t="s">
        <v>108</v>
      </c>
      <c r="J5168" s="47" t="s">
        <v>2269</v>
      </c>
      <c r="K5168" s="47"/>
      <c r="L5168" s="47"/>
      <c r="M5168" s="47" t="s">
        <v>45</v>
      </c>
      <c r="N5168" s="47"/>
      <c r="O5168" s="48">
        <v>41502</v>
      </c>
      <c r="P5168" s="50" t="s">
        <v>8080</v>
      </c>
      <c r="Q5168" s="47" t="s">
        <v>29</v>
      </c>
      <c r="R5168" s="10" t="s">
        <v>8088</v>
      </c>
      <c r="S5168" s="13" t="s">
        <v>20</v>
      </c>
    </row>
    <row r="5169" spans="1:19" ht="15" hidden="1" customHeight="1" x14ac:dyDescent="0.25">
      <c r="A5169" s="47">
        <v>697069</v>
      </c>
      <c r="B5169" s="47" t="s">
        <v>159</v>
      </c>
      <c r="C5169" s="47"/>
      <c r="D5169" s="47"/>
      <c r="E5169" s="47"/>
      <c r="F5169" s="47" t="s">
        <v>7165</v>
      </c>
      <c r="G5169" s="47">
        <v>1765.62</v>
      </c>
      <c r="H5169" s="13"/>
      <c r="I5169" s="47" t="s">
        <v>143</v>
      </c>
      <c r="J5169" s="47" t="s">
        <v>7166</v>
      </c>
      <c r="K5169" s="13"/>
      <c r="L5169" s="47"/>
      <c r="M5169" s="47" t="s">
        <v>45</v>
      </c>
      <c r="N5169" s="47"/>
      <c r="O5169" s="48">
        <v>41502</v>
      </c>
      <c r="P5169" s="50" t="s">
        <v>8080</v>
      </c>
      <c r="Q5169" s="47" t="s">
        <v>29</v>
      </c>
      <c r="R5169" s="10" t="s">
        <v>8088</v>
      </c>
      <c r="S5169" s="13" t="s">
        <v>20</v>
      </c>
    </row>
    <row r="5170" spans="1:19" ht="15" hidden="1" customHeight="1" x14ac:dyDescent="0.25">
      <c r="A5170" s="47">
        <v>697075</v>
      </c>
      <c r="B5170" s="47" t="s">
        <v>159</v>
      </c>
      <c r="C5170" s="47"/>
      <c r="D5170" s="47"/>
      <c r="E5170" s="47"/>
      <c r="F5170" s="47" t="s">
        <v>7167</v>
      </c>
      <c r="G5170" s="47">
        <v>1673.19</v>
      </c>
      <c r="H5170" s="13"/>
      <c r="I5170" s="47" t="s">
        <v>143</v>
      </c>
      <c r="J5170" s="47" t="s">
        <v>7168</v>
      </c>
      <c r="K5170" s="47"/>
      <c r="L5170" s="47"/>
      <c r="M5170" s="47" t="s">
        <v>45</v>
      </c>
      <c r="N5170" s="47"/>
      <c r="O5170" s="48">
        <v>41502</v>
      </c>
      <c r="P5170" s="50" t="s">
        <v>8080</v>
      </c>
      <c r="Q5170" s="47" t="s">
        <v>29</v>
      </c>
      <c r="R5170" s="10" t="s">
        <v>8088</v>
      </c>
      <c r="S5170" s="13" t="s">
        <v>20</v>
      </c>
    </row>
    <row r="5171" spans="1:19" ht="15" hidden="1" customHeight="1" x14ac:dyDescent="0.25">
      <c r="A5171" s="47">
        <v>697080</v>
      </c>
      <c r="B5171" s="47" t="s">
        <v>159</v>
      </c>
      <c r="C5171" s="47"/>
      <c r="D5171" s="47"/>
      <c r="E5171" s="47"/>
      <c r="F5171" s="47" t="s">
        <v>7169</v>
      </c>
      <c r="G5171" s="47">
        <v>1756.8</v>
      </c>
      <c r="H5171" s="13"/>
      <c r="I5171" s="47" t="s">
        <v>143</v>
      </c>
      <c r="J5171" s="47" t="s">
        <v>1133</v>
      </c>
      <c r="K5171" s="47"/>
      <c r="L5171" s="47"/>
      <c r="M5171" s="47" t="s">
        <v>45</v>
      </c>
      <c r="N5171" s="47"/>
      <c r="O5171" s="48">
        <v>41502</v>
      </c>
      <c r="P5171" s="50" t="s">
        <v>8080</v>
      </c>
      <c r="Q5171" s="47" t="s">
        <v>29</v>
      </c>
      <c r="R5171" s="10" t="s">
        <v>8088</v>
      </c>
      <c r="S5171" s="13" t="s">
        <v>20</v>
      </c>
    </row>
    <row r="5172" spans="1:19" ht="15" hidden="1" customHeight="1" x14ac:dyDescent="0.25">
      <c r="A5172" s="47">
        <v>697114</v>
      </c>
      <c r="B5172" s="47" t="s">
        <v>159</v>
      </c>
      <c r="C5172" s="47"/>
      <c r="D5172" s="47"/>
      <c r="E5172" s="47"/>
      <c r="F5172" s="47" t="s">
        <v>7171</v>
      </c>
      <c r="G5172" s="47">
        <v>1900.53</v>
      </c>
      <c r="H5172" s="13"/>
      <c r="I5172" s="47" t="s">
        <v>143</v>
      </c>
      <c r="J5172" s="13" t="s">
        <v>422</v>
      </c>
      <c r="K5172" s="47"/>
      <c r="L5172" s="47"/>
      <c r="M5172" s="47" t="s">
        <v>45</v>
      </c>
      <c r="N5172" s="47"/>
      <c r="O5172" s="48">
        <v>41502</v>
      </c>
      <c r="P5172" s="50" t="s">
        <v>8080</v>
      </c>
      <c r="Q5172" s="47" t="s">
        <v>29</v>
      </c>
      <c r="R5172" s="10" t="s">
        <v>8088</v>
      </c>
      <c r="S5172" s="13" t="s">
        <v>20</v>
      </c>
    </row>
    <row r="5173" spans="1:19" ht="15" hidden="1" customHeight="1" x14ac:dyDescent="0.25">
      <c r="A5173" s="47">
        <v>697115</v>
      </c>
      <c r="B5173" s="47" t="s">
        <v>159</v>
      </c>
      <c r="C5173" s="47"/>
      <c r="D5173" s="47"/>
      <c r="E5173" s="47"/>
      <c r="F5173" s="47" t="s">
        <v>7172</v>
      </c>
      <c r="G5173" s="47">
        <v>2204.44</v>
      </c>
      <c r="H5173" s="13"/>
      <c r="I5173" s="47" t="s">
        <v>143</v>
      </c>
      <c r="J5173" s="47" t="s">
        <v>310</v>
      </c>
      <c r="K5173" s="47"/>
      <c r="L5173" s="47"/>
      <c r="M5173" s="47" t="s">
        <v>45</v>
      </c>
      <c r="N5173" s="47"/>
      <c r="O5173" s="48">
        <v>41502</v>
      </c>
      <c r="P5173" s="50" t="s">
        <v>8080</v>
      </c>
      <c r="Q5173" s="47" t="s">
        <v>29</v>
      </c>
      <c r="R5173" s="10" t="s">
        <v>8088</v>
      </c>
      <c r="S5173" s="13" t="s">
        <v>20</v>
      </c>
    </row>
    <row r="5174" spans="1:19" ht="15" hidden="1" customHeight="1" x14ac:dyDescent="0.25">
      <c r="A5174" s="47">
        <v>697116</v>
      </c>
      <c r="B5174" s="47" t="s">
        <v>159</v>
      </c>
      <c r="C5174" s="47"/>
      <c r="D5174" s="47"/>
      <c r="E5174" s="47"/>
      <c r="F5174" s="47" t="s">
        <v>7173</v>
      </c>
      <c r="G5174" s="47">
        <v>1947.3</v>
      </c>
      <c r="H5174" s="13"/>
      <c r="I5174" s="47" t="s">
        <v>143</v>
      </c>
      <c r="J5174" s="47" t="s">
        <v>748</v>
      </c>
      <c r="K5174" s="47"/>
      <c r="L5174" s="47"/>
      <c r="M5174" s="47" t="s">
        <v>45</v>
      </c>
      <c r="N5174" s="47"/>
      <c r="O5174" s="48">
        <v>41502</v>
      </c>
      <c r="P5174" s="50" t="s">
        <v>8080</v>
      </c>
      <c r="Q5174" s="47" t="s">
        <v>29</v>
      </c>
      <c r="R5174" s="10" t="s">
        <v>8088</v>
      </c>
      <c r="S5174" s="13" t="s">
        <v>20</v>
      </c>
    </row>
    <row r="5175" spans="1:19" ht="15" hidden="1" customHeight="1" x14ac:dyDescent="0.25">
      <c r="A5175" s="47">
        <v>697124</v>
      </c>
      <c r="B5175" s="47" t="s">
        <v>159</v>
      </c>
      <c r="C5175" s="47"/>
      <c r="D5175" s="47"/>
      <c r="E5175" s="47"/>
      <c r="F5175" s="47" t="s">
        <v>7174</v>
      </c>
      <c r="G5175" s="47">
        <v>1701.28</v>
      </c>
      <c r="H5175" s="13"/>
      <c r="I5175" s="47" t="s">
        <v>343</v>
      </c>
      <c r="J5175" s="47" t="s">
        <v>7160</v>
      </c>
      <c r="K5175" s="47"/>
      <c r="L5175" s="47"/>
      <c r="M5175" s="47" t="s">
        <v>45</v>
      </c>
      <c r="N5175" s="47"/>
      <c r="O5175" s="48">
        <v>41502</v>
      </c>
      <c r="P5175" s="50" t="s">
        <v>8080</v>
      </c>
      <c r="Q5175" s="47" t="s">
        <v>29</v>
      </c>
      <c r="R5175" s="10" t="s">
        <v>8088</v>
      </c>
      <c r="S5175" s="13" t="s">
        <v>20</v>
      </c>
    </row>
    <row r="5176" spans="1:19" ht="15" hidden="1" customHeight="1" x14ac:dyDescent="0.25">
      <c r="A5176" s="47">
        <v>697126</v>
      </c>
      <c r="B5176" s="47" t="s">
        <v>159</v>
      </c>
      <c r="C5176" s="47"/>
      <c r="D5176" s="47"/>
      <c r="E5176" s="47"/>
      <c r="F5176" s="47" t="s">
        <v>7175</v>
      </c>
      <c r="G5176" s="47">
        <v>1745.28</v>
      </c>
      <c r="H5176" s="13"/>
      <c r="I5176" s="47" t="s">
        <v>343</v>
      </c>
      <c r="J5176" s="47" t="s">
        <v>2269</v>
      </c>
      <c r="K5176" s="47"/>
      <c r="L5176" s="47"/>
      <c r="M5176" s="47" t="s">
        <v>45</v>
      </c>
      <c r="N5176" s="47"/>
      <c r="O5176" s="48">
        <v>41502</v>
      </c>
      <c r="P5176" s="50" t="s">
        <v>8080</v>
      </c>
      <c r="Q5176" s="47" t="s">
        <v>29</v>
      </c>
      <c r="R5176" s="10" t="s">
        <v>8088</v>
      </c>
      <c r="S5176" s="13" t="s">
        <v>20</v>
      </c>
    </row>
    <row r="5177" spans="1:19" ht="15" hidden="1" customHeight="1" x14ac:dyDescent="0.25">
      <c r="A5177" s="47">
        <v>697129</v>
      </c>
      <c r="B5177" s="47" t="s">
        <v>159</v>
      </c>
      <c r="C5177" s="47"/>
      <c r="D5177" s="47"/>
      <c r="E5177" s="47"/>
      <c r="F5177" s="47" t="s">
        <v>7176</v>
      </c>
      <c r="G5177" s="47">
        <v>1927.53</v>
      </c>
      <c r="H5177" s="13"/>
      <c r="I5177" s="47" t="s">
        <v>343</v>
      </c>
      <c r="J5177" s="47" t="s">
        <v>748</v>
      </c>
      <c r="K5177" s="47"/>
      <c r="L5177" s="47"/>
      <c r="M5177" s="47" t="s">
        <v>45</v>
      </c>
      <c r="N5177" s="47"/>
      <c r="O5177" s="48">
        <v>41502</v>
      </c>
      <c r="P5177" s="50" t="s">
        <v>8080</v>
      </c>
      <c r="Q5177" s="47" t="s">
        <v>29</v>
      </c>
      <c r="R5177" s="10" t="s">
        <v>8088</v>
      </c>
      <c r="S5177" s="13" t="s">
        <v>20</v>
      </c>
    </row>
    <row r="5178" spans="1:19" ht="15" hidden="1" customHeight="1" x14ac:dyDescent="0.25">
      <c r="A5178" s="47">
        <v>697131</v>
      </c>
      <c r="B5178" s="47" t="s">
        <v>159</v>
      </c>
      <c r="C5178" s="47"/>
      <c r="D5178" s="47"/>
      <c r="E5178" s="47"/>
      <c r="F5178" s="47" t="s">
        <v>7177</v>
      </c>
      <c r="G5178" s="47">
        <v>2087.52</v>
      </c>
      <c r="H5178" s="13"/>
      <c r="I5178" s="47" t="s">
        <v>343</v>
      </c>
      <c r="J5178" s="47" t="s">
        <v>310</v>
      </c>
      <c r="K5178" s="47"/>
      <c r="L5178" s="47"/>
      <c r="M5178" s="47" t="s">
        <v>45</v>
      </c>
      <c r="N5178" s="47"/>
      <c r="O5178" s="48">
        <v>41502</v>
      </c>
      <c r="P5178" s="50" t="s">
        <v>8080</v>
      </c>
      <c r="Q5178" s="47" t="s">
        <v>29</v>
      </c>
      <c r="R5178" s="10" t="s">
        <v>8088</v>
      </c>
      <c r="S5178" s="13" t="s">
        <v>20</v>
      </c>
    </row>
    <row r="5179" spans="1:19" ht="15" hidden="1" customHeight="1" x14ac:dyDescent="0.25">
      <c r="A5179" s="47">
        <v>697227</v>
      </c>
      <c r="B5179" s="47" t="s">
        <v>206</v>
      </c>
      <c r="C5179" s="47"/>
      <c r="D5179" s="47"/>
      <c r="E5179" s="47"/>
      <c r="F5179" s="47" t="s">
        <v>7179</v>
      </c>
      <c r="G5179" s="47">
        <v>0</v>
      </c>
      <c r="H5179" s="13"/>
      <c r="I5179" s="47">
        <v>10</v>
      </c>
      <c r="J5179" s="47" t="s">
        <v>7180</v>
      </c>
      <c r="K5179" s="47"/>
      <c r="L5179" s="47"/>
      <c r="M5179" s="47" t="s">
        <v>45</v>
      </c>
      <c r="N5179" s="47"/>
      <c r="O5179" s="48">
        <v>41502</v>
      </c>
      <c r="P5179" s="50" t="s">
        <v>8080</v>
      </c>
      <c r="Q5179" s="47" t="s">
        <v>5913</v>
      </c>
      <c r="R5179" s="10" t="s">
        <v>8088</v>
      </c>
      <c r="S5179" s="13" t="s">
        <v>20</v>
      </c>
    </row>
    <row r="5180" spans="1:19" ht="15" hidden="1" customHeight="1" x14ac:dyDescent="0.25">
      <c r="A5180" s="47">
        <v>691632</v>
      </c>
      <c r="B5180" s="47" t="s">
        <v>35</v>
      </c>
      <c r="C5180" s="47"/>
      <c r="D5180" s="47"/>
      <c r="E5180" s="47"/>
      <c r="F5180" s="47" t="s">
        <v>6506</v>
      </c>
      <c r="G5180" s="47">
        <v>713.8</v>
      </c>
      <c r="H5180" s="13"/>
      <c r="I5180" s="47">
        <v>4.5</v>
      </c>
      <c r="J5180" s="47" t="s">
        <v>6507</v>
      </c>
      <c r="K5180" s="47"/>
      <c r="L5180" s="47"/>
      <c r="M5180" s="47" t="s">
        <v>45</v>
      </c>
      <c r="N5180" s="47"/>
      <c r="O5180" s="48">
        <v>41479</v>
      </c>
      <c r="P5180" s="50" t="s">
        <v>8079</v>
      </c>
      <c r="Q5180" s="47" t="s">
        <v>3113</v>
      </c>
      <c r="R5180" s="47" t="s">
        <v>8087</v>
      </c>
      <c r="S5180" s="13" t="s">
        <v>20</v>
      </c>
    </row>
    <row r="5181" spans="1:19" s="10" customFormat="1" ht="15" hidden="1" customHeight="1" x14ac:dyDescent="0.25">
      <c r="A5181" s="10">
        <v>702600</v>
      </c>
      <c r="B5181" s="10" t="s">
        <v>6587</v>
      </c>
      <c r="C5181" s="76" t="s">
        <v>8333</v>
      </c>
      <c r="D5181" s="76"/>
      <c r="E5181" s="76"/>
      <c r="F5181" s="10" t="s">
        <v>7550</v>
      </c>
      <c r="G5181" s="10">
        <v>1680</v>
      </c>
      <c r="I5181" s="10">
        <v>12</v>
      </c>
      <c r="L5181" s="10">
        <v>4</v>
      </c>
      <c r="M5181" s="10" t="s">
        <v>18</v>
      </c>
      <c r="N5181" s="10">
        <v>884514</v>
      </c>
      <c r="O5181" s="12">
        <v>41513</v>
      </c>
      <c r="P5181" s="4" t="s">
        <v>8080</v>
      </c>
      <c r="Q5181" s="10" t="s">
        <v>75</v>
      </c>
      <c r="R5181" s="10" t="s">
        <v>8087</v>
      </c>
      <c r="S5181" s="10" t="s">
        <v>26</v>
      </c>
    </row>
    <row r="5182" spans="1:19" s="10" customFormat="1" ht="15" hidden="1" customHeight="1" x14ac:dyDescent="0.25">
      <c r="A5182" s="10">
        <v>710041</v>
      </c>
      <c r="B5182" s="10" t="s">
        <v>6587</v>
      </c>
      <c r="C5182" s="76" t="s">
        <v>8333</v>
      </c>
      <c r="D5182" s="76"/>
      <c r="E5182" s="76"/>
      <c r="F5182" s="10" t="s">
        <v>7550</v>
      </c>
      <c r="G5182" s="10">
        <v>1680</v>
      </c>
      <c r="I5182" s="10">
        <v>12</v>
      </c>
      <c r="L5182" s="10">
        <v>4</v>
      </c>
      <c r="M5182" s="10" t="s">
        <v>18</v>
      </c>
      <c r="N5182" s="10">
        <v>901453</v>
      </c>
      <c r="O5182" s="12">
        <v>41544</v>
      </c>
      <c r="P5182" s="4" t="s">
        <v>8081</v>
      </c>
      <c r="Q5182" s="10" t="s">
        <v>29</v>
      </c>
      <c r="R5182" s="10" t="s">
        <v>8087</v>
      </c>
      <c r="S5182" s="10" t="s">
        <v>26</v>
      </c>
    </row>
    <row r="5183" spans="1:19" s="10" customFormat="1" ht="15" hidden="1" customHeight="1" x14ac:dyDescent="0.25">
      <c r="A5183" s="10">
        <v>705385</v>
      </c>
      <c r="B5183" s="10" t="s">
        <v>67</v>
      </c>
      <c r="C5183" s="76" t="s">
        <v>8333</v>
      </c>
      <c r="D5183" s="76"/>
      <c r="E5183" s="76"/>
      <c r="F5183" s="10" t="s">
        <v>7894</v>
      </c>
      <c r="G5183" s="10">
        <v>5643</v>
      </c>
      <c r="I5183" s="10">
        <v>12.5</v>
      </c>
      <c r="L5183" s="10">
        <v>1.25</v>
      </c>
      <c r="M5183" s="10" t="s">
        <v>45</v>
      </c>
      <c r="O5183" s="12">
        <v>41541</v>
      </c>
      <c r="P5183" s="4" t="s">
        <v>8081</v>
      </c>
      <c r="Q5183" s="10" t="s">
        <v>95</v>
      </c>
      <c r="R5183" s="10" t="s">
        <v>8088</v>
      </c>
      <c r="S5183" s="10" t="s">
        <v>26</v>
      </c>
    </row>
    <row r="5184" spans="1:19" s="10" customFormat="1" ht="15" hidden="1" customHeight="1" x14ac:dyDescent="0.25">
      <c r="A5184" s="10">
        <v>679156</v>
      </c>
      <c r="B5184" s="10" t="s">
        <v>279</v>
      </c>
      <c r="C5184" s="76" t="s">
        <v>8333</v>
      </c>
      <c r="D5184" s="76"/>
      <c r="E5184" s="76"/>
      <c r="F5184" s="10" t="s">
        <v>5754</v>
      </c>
      <c r="G5184" s="11">
        <v>2640</v>
      </c>
      <c r="I5184" s="10">
        <v>12.5</v>
      </c>
      <c r="L5184" s="10">
        <v>2</v>
      </c>
      <c r="M5184" s="10" t="s">
        <v>45</v>
      </c>
      <c r="O5184" s="12">
        <v>41425</v>
      </c>
      <c r="P5184" s="4" t="s">
        <v>8077</v>
      </c>
      <c r="Q5184" s="10" t="s">
        <v>254</v>
      </c>
      <c r="R5184" s="10" t="s">
        <v>8088</v>
      </c>
      <c r="S5184" s="10" t="s">
        <v>26</v>
      </c>
    </row>
    <row r="5185" spans="1:19" ht="15" hidden="1" customHeight="1" x14ac:dyDescent="0.25">
      <c r="A5185" s="47">
        <v>691632</v>
      </c>
      <c r="B5185" s="47" t="s">
        <v>35</v>
      </c>
      <c r="C5185" s="47"/>
      <c r="D5185" s="47"/>
      <c r="E5185" s="47"/>
      <c r="F5185" s="47" t="s">
        <v>6506</v>
      </c>
      <c r="G5185" s="47">
        <v>713.8</v>
      </c>
      <c r="H5185" s="13"/>
      <c r="I5185" s="47">
        <v>4.5</v>
      </c>
      <c r="J5185" s="47" t="s">
        <v>6507</v>
      </c>
      <c r="K5185" s="47"/>
      <c r="L5185" s="47"/>
      <c r="M5185" s="47" t="s">
        <v>45</v>
      </c>
      <c r="N5185" s="47"/>
      <c r="O5185" s="48">
        <v>41479</v>
      </c>
      <c r="P5185" s="50" t="s">
        <v>8079</v>
      </c>
      <c r="Q5185" s="47" t="s">
        <v>3113</v>
      </c>
      <c r="R5185" s="47" t="s">
        <v>8087</v>
      </c>
      <c r="S5185" s="13" t="s">
        <v>20</v>
      </c>
    </row>
    <row r="5186" spans="1:19" ht="15" hidden="1" customHeight="1" x14ac:dyDescent="0.25">
      <c r="A5186" s="47">
        <v>697269</v>
      </c>
      <c r="B5186" s="47" t="s">
        <v>7183</v>
      </c>
      <c r="C5186" s="47"/>
      <c r="D5186" s="47"/>
      <c r="E5186" s="47"/>
      <c r="F5186" s="47" t="s">
        <v>7184</v>
      </c>
      <c r="G5186" s="47">
        <v>2661</v>
      </c>
      <c r="H5186" s="13"/>
      <c r="I5186" s="47">
        <v>10</v>
      </c>
      <c r="J5186" s="47" t="s">
        <v>7185</v>
      </c>
      <c r="K5186" s="47"/>
      <c r="L5186" s="47"/>
      <c r="M5186" s="47" t="s">
        <v>45</v>
      </c>
      <c r="N5186" s="47"/>
      <c r="O5186" s="48">
        <v>41505</v>
      </c>
      <c r="P5186" s="50" t="s">
        <v>8080</v>
      </c>
      <c r="Q5186" s="47" t="s">
        <v>95</v>
      </c>
      <c r="R5186" s="10" t="s">
        <v>8088</v>
      </c>
      <c r="S5186" s="13" t="s">
        <v>20</v>
      </c>
    </row>
    <row r="5187" spans="1:19" ht="15" hidden="1" customHeight="1" x14ac:dyDescent="0.25">
      <c r="A5187" s="10">
        <v>644390</v>
      </c>
      <c r="B5187" s="10" t="s">
        <v>2783</v>
      </c>
      <c r="C5187" s="10"/>
      <c r="D5187" s="10"/>
      <c r="E5187" s="10"/>
      <c r="F5187" s="10" t="s">
        <v>2786</v>
      </c>
      <c r="G5187" s="11">
        <v>708.5</v>
      </c>
      <c r="H5187" s="13"/>
      <c r="I5187" s="10">
        <v>10</v>
      </c>
      <c r="J5187" s="47"/>
      <c r="K5187" s="10">
        <v>12</v>
      </c>
      <c r="L5187" s="10">
        <v>1.25</v>
      </c>
      <c r="M5187" s="10" t="s">
        <v>45</v>
      </c>
      <c r="N5187" s="10"/>
      <c r="O5187" s="12">
        <v>41281</v>
      </c>
      <c r="P5187" s="4" t="s">
        <v>8073</v>
      </c>
      <c r="Q5187" s="10" t="s">
        <v>52</v>
      </c>
      <c r="R5187" s="10" t="s">
        <v>8088</v>
      </c>
      <c r="S5187" s="13" t="s">
        <v>20</v>
      </c>
    </row>
    <row r="5188" spans="1:19" s="10" customFormat="1" ht="15" hidden="1" customHeight="1" x14ac:dyDescent="0.25">
      <c r="A5188" s="10">
        <v>700603</v>
      </c>
      <c r="B5188" s="10" t="s">
        <v>3673</v>
      </c>
      <c r="C5188" s="76" t="s">
        <v>8333</v>
      </c>
      <c r="D5188" s="76"/>
      <c r="E5188" s="76"/>
      <c r="F5188" s="10" t="s">
        <v>7509</v>
      </c>
      <c r="G5188" s="10">
        <v>0</v>
      </c>
      <c r="I5188" s="10">
        <v>13</v>
      </c>
      <c r="J5188" s="10">
        <v>0</v>
      </c>
      <c r="L5188" s="10">
        <v>1.5</v>
      </c>
      <c r="M5188" s="10" t="s">
        <v>45</v>
      </c>
      <c r="O5188" s="12">
        <v>41519</v>
      </c>
      <c r="P5188" s="4" t="s">
        <v>8081</v>
      </c>
      <c r="Q5188" s="10" t="s">
        <v>71</v>
      </c>
      <c r="R5188" s="10" t="s">
        <v>8088</v>
      </c>
      <c r="S5188" s="10" t="s">
        <v>26</v>
      </c>
    </row>
    <row r="5189" spans="1:19" s="10" customFormat="1" ht="15" hidden="1" customHeight="1" x14ac:dyDescent="0.25">
      <c r="A5189" s="10">
        <v>679217</v>
      </c>
      <c r="B5189" s="10" t="s">
        <v>5758</v>
      </c>
      <c r="C5189" s="76" t="s">
        <v>8333</v>
      </c>
      <c r="D5189" s="76"/>
      <c r="E5189" s="76"/>
      <c r="F5189" s="10" t="s">
        <v>5761</v>
      </c>
      <c r="G5189" s="11">
        <v>2597.4</v>
      </c>
      <c r="I5189" s="10">
        <v>13</v>
      </c>
      <c r="L5189" s="10">
        <v>1.5</v>
      </c>
      <c r="M5189" s="10" t="s">
        <v>45</v>
      </c>
      <c r="O5189" s="12">
        <v>41425</v>
      </c>
      <c r="P5189" s="4" t="s">
        <v>8077</v>
      </c>
      <c r="Q5189" s="10" t="s">
        <v>140</v>
      </c>
      <c r="R5189" s="10" t="s">
        <v>8088</v>
      </c>
      <c r="S5189" s="10" t="s">
        <v>26</v>
      </c>
    </row>
    <row r="5190" spans="1:19" ht="15" hidden="1" customHeight="1" x14ac:dyDescent="0.25">
      <c r="A5190" s="47">
        <v>697292</v>
      </c>
      <c r="B5190" s="47" t="s">
        <v>1025</v>
      </c>
      <c r="C5190" s="47"/>
      <c r="D5190" s="47"/>
      <c r="E5190" s="47"/>
      <c r="F5190" s="47" t="s">
        <v>7190</v>
      </c>
      <c r="G5190" s="47">
        <v>3618</v>
      </c>
      <c r="H5190" s="13"/>
      <c r="I5190" s="47" t="s">
        <v>283</v>
      </c>
      <c r="J5190" s="47" t="s">
        <v>7191</v>
      </c>
      <c r="K5190" s="47"/>
      <c r="L5190" s="47"/>
      <c r="M5190" s="47" t="s">
        <v>45</v>
      </c>
      <c r="N5190" s="47"/>
      <c r="O5190" s="48">
        <v>41505</v>
      </c>
      <c r="P5190" s="50" t="s">
        <v>8080</v>
      </c>
      <c r="Q5190" s="47" t="s">
        <v>25</v>
      </c>
      <c r="R5190" s="10" t="s">
        <v>8088</v>
      </c>
      <c r="S5190" s="13" t="s">
        <v>20</v>
      </c>
    </row>
    <row r="5191" spans="1:19" s="10" customFormat="1" ht="15" hidden="1" customHeight="1" x14ac:dyDescent="0.25">
      <c r="A5191" s="10">
        <v>637226</v>
      </c>
      <c r="B5191" s="10" t="s">
        <v>526</v>
      </c>
      <c r="C5191" s="76" t="s">
        <v>8333</v>
      </c>
      <c r="D5191" s="76"/>
      <c r="E5191" s="76"/>
      <c r="F5191" s="10" t="s">
        <v>2104</v>
      </c>
      <c r="G5191" s="11">
        <v>2402.4</v>
      </c>
      <c r="I5191" s="10">
        <v>13</v>
      </c>
      <c r="L5191" s="10">
        <v>2</v>
      </c>
      <c r="M5191" s="10" t="s">
        <v>45</v>
      </c>
      <c r="O5191" s="12">
        <v>41247</v>
      </c>
      <c r="P5191" s="4" t="s">
        <v>8072</v>
      </c>
      <c r="Q5191" s="10" t="s">
        <v>140</v>
      </c>
      <c r="R5191" s="10" t="s">
        <v>8088</v>
      </c>
      <c r="S5191" s="10" t="s">
        <v>26</v>
      </c>
    </row>
    <row r="5192" spans="1:19" ht="15" hidden="1" customHeight="1" x14ac:dyDescent="0.25">
      <c r="A5192" s="47">
        <v>697358</v>
      </c>
      <c r="B5192" s="47" t="s">
        <v>505</v>
      </c>
      <c r="C5192" s="47"/>
      <c r="D5192" s="47"/>
      <c r="E5192" s="47"/>
      <c r="F5192" s="47" t="s">
        <v>7194</v>
      </c>
      <c r="G5192" s="47">
        <v>2053.2600000000002</v>
      </c>
      <c r="H5192" s="13"/>
      <c r="I5192" s="47" t="s">
        <v>168</v>
      </c>
      <c r="J5192" s="13">
        <v>14</v>
      </c>
      <c r="K5192" s="47">
        <v>2</v>
      </c>
      <c r="L5192" s="47"/>
      <c r="M5192" s="47" t="s">
        <v>45</v>
      </c>
      <c r="N5192" s="47"/>
      <c r="O5192" s="48">
        <v>41505</v>
      </c>
      <c r="P5192" s="50" t="s">
        <v>8080</v>
      </c>
      <c r="Q5192" s="47" t="s">
        <v>37</v>
      </c>
      <c r="R5192" s="10" t="s">
        <v>8088</v>
      </c>
      <c r="S5192" s="13" t="s">
        <v>20</v>
      </c>
    </row>
    <row r="5193" spans="1:19" s="10" customFormat="1" ht="15" hidden="1" customHeight="1" x14ac:dyDescent="0.25">
      <c r="A5193" s="10">
        <v>679165</v>
      </c>
      <c r="B5193" s="10" t="s">
        <v>279</v>
      </c>
      <c r="C5193" s="76" t="s">
        <v>8333</v>
      </c>
      <c r="D5193" s="76"/>
      <c r="E5193" s="76"/>
      <c r="F5193" s="10" t="s">
        <v>5755</v>
      </c>
      <c r="G5193" s="11">
        <v>2486</v>
      </c>
      <c r="I5193" s="10">
        <v>13.5</v>
      </c>
      <c r="L5193" s="10">
        <v>2</v>
      </c>
      <c r="M5193" s="10" t="s">
        <v>45</v>
      </c>
      <c r="O5193" s="12">
        <v>41425</v>
      </c>
      <c r="P5193" s="4" t="s">
        <v>8077</v>
      </c>
      <c r="Q5193" s="10" t="s">
        <v>254</v>
      </c>
      <c r="R5193" s="10" t="s">
        <v>8088</v>
      </c>
      <c r="S5193" s="10" t="s">
        <v>26</v>
      </c>
    </row>
    <row r="5194" spans="1:19" s="10" customFormat="1" ht="15" hidden="1" customHeight="1" x14ac:dyDescent="0.25">
      <c r="A5194" s="10">
        <v>684723</v>
      </c>
      <c r="B5194" s="10" t="s">
        <v>2869</v>
      </c>
      <c r="C5194" s="76" t="s">
        <v>8333</v>
      </c>
      <c r="D5194" s="76"/>
      <c r="E5194" s="76"/>
      <c r="F5194" s="10" t="s">
        <v>6321</v>
      </c>
      <c r="G5194" s="11">
        <v>2401.44</v>
      </c>
      <c r="I5194" s="10">
        <v>14</v>
      </c>
      <c r="L5194" s="10">
        <v>2</v>
      </c>
      <c r="M5194" s="10" t="s">
        <v>45</v>
      </c>
      <c r="O5194" s="12">
        <v>41449</v>
      </c>
      <c r="P5194" s="4" t="s">
        <v>8078</v>
      </c>
      <c r="Q5194" s="10" t="s">
        <v>254</v>
      </c>
      <c r="R5194" s="10" t="s">
        <v>8088</v>
      </c>
      <c r="S5194" s="10" t="s">
        <v>26</v>
      </c>
    </row>
    <row r="5195" spans="1:19" s="10" customFormat="1" ht="15" hidden="1" customHeight="1" x14ac:dyDescent="0.25">
      <c r="A5195" s="10">
        <v>638939</v>
      </c>
      <c r="B5195" s="10" t="s">
        <v>539</v>
      </c>
      <c r="C5195" s="76" t="s">
        <v>8333</v>
      </c>
      <c r="D5195" s="76"/>
      <c r="E5195" s="76"/>
      <c r="F5195" s="10" t="s">
        <v>2287</v>
      </c>
      <c r="G5195" s="11">
        <v>3087</v>
      </c>
      <c r="I5195" s="10">
        <v>14</v>
      </c>
      <c r="L5195" s="10">
        <v>3</v>
      </c>
      <c r="M5195" s="10" t="s">
        <v>45</v>
      </c>
      <c r="O5195" s="12">
        <v>41257</v>
      </c>
      <c r="P5195" s="4" t="s">
        <v>8072</v>
      </c>
      <c r="Q5195" s="10" t="s">
        <v>254</v>
      </c>
      <c r="R5195" s="10" t="s">
        <v>8088</v>
      </c>
      <c r="S5195" s="10" t="s">
        <v>26</v>
      </c>
    </row>
    <row r="5196" spans="1:19" ht="15" hidden="1" customHeight="1" x14ac:dyDescent="0.25">
      <c r="A5196" s="47">
        <v>697464</v>
      </c>
      <c r="B5196" s="47" t="s">
        <v>354</v>
      </c>
      <c r="C5196" s="47"/>
      <c r="D5196" s="47"/>
      <c r="E5196" s="47"/>
      <c r="F5196" s="47" t="s">
        <v>7199</v>
      </c>
      <c r="G5196" s="47">
        <v>2205.3200000000002</v>
      </c>
      <c r="H5196" s="13"/>
      <c r="I5196" s="47" t="s">
        <v>343</v>
      </c>
      <c r="J5196" s="47" t="s">
        <v>7200</v>
      </c>
      <c r="K5196" s="47"/>
      <c r="L5196" s="47"/>
      <c r="M5196" s="47" t="s">
        <v>45</v>
      </c>
      <c r="N5196" s="47"/>
      <c r="O5196" s="48">
        <v>41505</v>
      </c>
      <c r="P5196" s="50" t="s">
        <v>8080</v>
      </c>
      <c r="Q5196" s="47" t="s">
        <v>3113</v>
      </c>
      <c r="R5196" s="10" t="s">
        <v>8088</v>
      </c>
      <c r="S5196" s="13" t="s">
        <v>20</v>
      </c>
    </row>
    <row r="5197" spans="1:19" ht="15" hidden="1" customHeight="1" x14ac:dyDescent="0.25">
      <c r="A5197" s="47">
        <v>697469</v>
      </c>
      <c r="B5197" s="47" t="s">
        <v>354</v>
      </c>
      <c r="C5197" s="47"/>
      <c r="D5197" s="47"/>
      <c r="E5197" s="47"/>
      <c r="F5197" s="47" t="s">
        <v>7201</v>
      </c>
      <c r="G5197" s="47">
        <v>2178.75</v>
      </c>
      <c r="H5197" s="13"/>
      <c r="I5197" s="47" t="s">
        <v>168</v>
      </c>
      <c r="J5197" s="13" t="s">
        <v>7202</v>
      </c>
      <c r="K5197" s="47"/>
      <c r="L5197" s="47"/>
      <c r="M5197" s="47" t="s">
        <v>45</v>
      </c>
      <c r="N5197" s="47"/>
      <c r="O5197" s="48">
        <v>41505</v>
      </c>
      <c r="P5197" s="50" t="s">
        <v>8080</v>
      </c>
      <c r="Q5197" s="47" t="s">
        <v>3113</v>
      </c>
      <c r="R5197" s="10" t="s">
        <v>8088</v>
      </c>
      <c r="S5197" s="13" t="s">
        <v>20</v>
      </c>
    </row>
    <row r="5198" spans="1:19" ht="15" hidden="1" customHeight="1" x14ac:dyDescent="0.25">
      <c r="A5198" s="47">
        <v>697473</v>
      </c>
      <c r="B5198" s="47" t="s">
        <v>7203</v>
      </c>
      <c r="C5198" s="47"/>
      <c r="D5198" s="47"/>
      <c r="E5198" s="47"/>
      <c r="F5198" s="47" t="s">
        <v>7204</v>
      </c>
      <c r="G5198" s="47">
        <v>32292</v>
      </c>
      <c r="H5198" s="13"/>
      <c r="I5198" s="47" t="s">
        <v>119</v>
      </c>
      <c r="J5198" s="47">
        <v>6</v>
      </c>
      <c r="K5198" s="47">
        <v>2</v>
      </c>
      <c r="L5198" s="47"/>
      <c r="M5198" s="47" t="s">
        <v>45</v>
      </c>
      <c r="N5198" s="47"/>
      <c r="O5198" s="48">
        <v>41505</v>
      </c>
      <c r="P5198" s="50" t="s">
        <v>8080</v>
      </c>
      <c r="Q5198" s="47" t="s">
        <v>3113</v>
      </c>
      <c r="R5198" s="10" t="s">
        <v>8088</v>
      </c>
      <c r="S5198" s="13" t="s">
        <v>20</v>
      </c>
    </row>
    <row r="5199" spans="1:19" ht="15" hidden="1" customHeight="1" x14ac:dyDescent="0.25">
      <c r="A5199" s="47">
        <v>697475</v>
      </c>
      <c r="B5199" s="47" t="s">
        <v>7203</v>
      </c>
      <c r="C5199" s="47"/>
      <c r="D5199" s="47"/>
      <c r="E5199" s="47"/>
      <c r="F5199" s="47" t="s">
        <v>7205</v>
      </c>
      <c r="G5199" s="47">
        <v>35667</v>
      </c>
      <c r="H5199" s="47"/>
      <c r="I5199" s="47" t="s">
        <v>258</v>
      </c>
      <c r="J5199" s="47">
        <v>6</v>
      </c>
      <c r="K5199" s="47">
        <v>2</v>
      </c>
      <c r="L5199" s="47"/>
      <c r="M5199" s="47" t="s">
        <v>45</v>
      </c>
      <c r="N5199" s="47"/>
      <c r="O5199" s="48">
        <v>41505</v>
      </c>
      <c r="P5199" s="50" t="s">
        <v>8080</v>
      </c>
      <c r="Q5199" s="47" t="s">
        <v>3113</v>
      </c>
      <c r="R5199" s="10" t="s">
        <v>8088</v>
      </c>
      <c r="S5199" s="13" t="s">
        <v>20</v>
      </c>
    </row>
    <row r="5200" spans="1:19" ht="15" hidden="1" customHeight="1" x14ac:dyDescent="0.25">
      <c r="A5200" s="47">
        <v>697482</v>
      </c>
      <c r="B5200" s="47" t="s">
        <v>1475</v>
      </c>
      <c r="C5200" s="47"/>
      <c r="D5200" s="47"/>
      <c r="E5200" s="47"/>
      <c r="F5200" s="47" t="s">
        <v>7206</v>
      </c>
      <c r="G5200" s="47">
        <v>0</v>
      </c>
      <c r="H5200" s="13"/>
      <c r="I5200" s="47" t="s">
        <v>7207</v>
      </c>
      <c r="J5200" s="13" t="s">
        <v>7208</v>
      </c>
      <c r="K5200" s="47"/>
      <c r="L5200" s="47"/>
      <c r="M5200" s="47" t="s">
        <v>45</v>
      </c>
      <c r="N5200" s="47"/>
      <c r="O5200" s="48">
        <v>41505</v>
      </c>
      <c r="P5200" s="50" t="s">
        <v>8080</v>
      </c>
      <c r="Q5200" s="47" t="s">
        <v>5913</v>
      </c>
      <c r="R5200" s="47" t="s">
        <v>8087</v>
      </c>
      <c r="S5200" s="13" t="s">
        <v>20</v>
      </c>
    </row>
    <row r="5201" spans="1:19" s="10" customFormat="1" ht="15" hidden="1" customHeight="1" x14ac:dyDescent="0.25">
      <c r="A5201" s="10">
        <v>684304</v>
      </c>
      <c r="B5201" s="10" t="s">
        <v>279</v>
      </c>
      <c r="C5201" s="76" t="s">
        <v>8333</v>
      </c>
      <c r="D5201" s="76"/>
      <c r="E5201" s="76"/>
      <c r="F5201" s="10" t="s">
        <v>5915</v>
      </c>
      <c r="G5201" s="11">
        <v>4280</v>
      </c>
      <c r="I5201" s="10">
        <v>14</v>
      </c>
      <c r="L5201" s="10">
        <v>3.75</v>
      </c>
      <c r="M5201" s="10" t="s">
        <v>18</v>
      </c>
      <c r="N5201" s="10">
        <v>843389</v>
      </c>
      <c r="O5201" s="12">
        <v>41435</v>
      </c>
      <c r="P5201" s="4" t="s">
        <v>8078</v>
      </c>
      <c r="Q5201" s="10" t="s">
        <v>254</v>
      </c>
      <c r="R5201" s="10" t="s">
        <v>8087</v>
      </c>
      <c r="S5201" s="10" t="s">
        <v>26</v>
      </c>
    </row>
    <row r="5202" spans="1:19" s="10" customFormat="1" ht="15" hidden="1" customHeight="1" x14ac:dyDescent="0.25">
      <c r="A5202" s="10">
        <v>673381</v>
      </c>
      <c r="B5202" s="10" t="s">
        <v>279</v>
      </c>
      <c r="C5202" s="76" t="s">
        <v>8333</v>
      </c>
      <c r="D5202" s="76"/>
      <c r="E5202" s="76"/>
      <c r="F5202" s="10" t="s">
        <v>5265</v>
      </c>
      <c r="G5202" s="11">
        <v>5885</v>
      </c>
      <c r="I5202" s="10">
        <v>14</v>
      </c>
      <c r="L5202" s="10">
        <v>3.75</v>
      </c>
      <c r="M5202" s="10" t="s">
        <v>18</v>
      </c>
      <c r="N5202" s="10">
        <v>823254</v>
      </c>
      <c r="O5202" s="12">
        <v>41396</v>
      </c>
      <c r="P5202" s="4" t="s">
        <v>8077</v>
      </c>
      <c r="Q5202" s="10" t="s">
        <v>254</v>
      </c>
      <c r="R5202" s="10" t="s">
        <v>8088</v>
      </c>
      <c r="S5202" s="10" t="s">
        <v>26</v>
      </c>
    </row>
    <row r="5203" spans="1:19" s="10" customFormat="1" ht="15" hidden="1" customHeight="1" x14ac:dyDescent="0.25">
      <c r="A5203" s="10">
        <v>699989</v>
      </c>
      <c r="B5203" s="10" t="s">
        <v>237</v>
      </c>
      <c r="C5203" s="76" t="s">
        <v>8333</v>
      </c>
      <c r="D5203" s="76"/>
      <c r="E5203" s="76"/>
      <c r="F5203" s="10" t="s">
        <v>7442</v>
      </c>
      <c r="G5203" s="10">
        <v>3299.84</v>
      </c>
      <c r="I5203" s="10">
        <v>14</v>
      </c>
      <c r="L5203" s="10">
        <v>6</v>
      </c>
      <c r="M5203" s="10" t="s">
        <v>45</v>
      </c>
      <c r="O5203" s="12">
        <v>41515</v>
      </c>
      <c r="P5203" s="4" t="s">
        <v>8080</v>
      </c>
      <c r="Q5203" s="10" t="s">
        <v>140</v>
      </c>
      <c r="R5203" s="10" t="s">
        <v>8088</v>
      </c>
      <c r="S5203" s="10" t="s">
        <v>26</v>
      </c>
    </row>
    <row r="5204" spans="1:19" s="10" customFormat="1" ht="15" hidden="1" customHeight="1" x14ac:dyDescent="0.25">
      <c r="A5204" s="10">
        <v>631781</v>
      </c>
      <c r="B5204" s="10" t="s">
        <v>125</v>
      </c>
      <c r="C5204" s="76" t="s">
        <v>8333</v>
      </c>
      <c r="D5204" s="76"/>
      <c r="E5204" s="76"/>
      <c r="F5204" s="10" t="s">
        <v>1178</v>
      </c>
      <c r="G5204" s="11">
        <v>1980</v>
      </c>
      <c r="I5204" s="10">
        <v>15</v>
      </c>
      <c r="L5204" s="10">
        <v>1.25</v>
      </c>
      <c r="M5204" s="10" t="s">
        <v>18</v>
      </c>
      <c r="N5204" s="10">
        <v>735020</v>
      </c>
      <c r="O5204" s="12">
        <v>41207</v>
      </c>
      <c r="P5204" s="4" t="s">
        <v>8070</v>
      </c>
      <c r="Q5204" s="10" t="s">
        <v>37</v>
      </c>
      <c r="R5204" s="10" t="s">
        <v>8088</v>
      </c>
      <c r="S5204" s="10" t="s">
        <v>26</v>
      </c>
    </row>
    <row r="5205" spans="1:19" s="10" customFormat="1" ht="15" hidden="1" customHeight="1" x14ac:dyDescent="0.25">
      <c r="A5205" s="10">
        <v>635758</v>
      </c>
      <c r="B5205" s="10" t="s">
        <v>130</v>
      </c>
      <c r="C5205" s="76" t="s">
        <v>8333</v>
      </c>
      <c r="D5205" s="76"/>
      <c r="E5205" s="76"/>
      <c r="F5205" s="10" t="s">
        <v>1953</v>
      </c>
      <c r="G5205" s="11">
        <v>1650</v>
      </c>
      <c r="I5205" s="10">
        <v>15</v>
      </c>
      <c r="L5205" s="10">
        <v>2</v>
      </c>
      <c r="M5205" s="10" t="s">
        <v>45</v>
      </c>
      <c r="O5205" s="12">
        <v>41240</v>
      </c>
      <c r="P5205" s="4" t="s">
        <v>8071</v>
      </c>
      <c r="Q5205" s="10" t="s">
        <v>19</v>
      </c>
      <c r="R5205" s="10" t="s">
        <v>8088</v>
      </c>
      <c r="S5205" s="10" t="s">
        <v>26</v>
      </c>
    </row>
    <row r="5206" spans="1:19" s="10" customFormat="1" ht="15" hidden="1" customHeight="1" x14ac:dyDescent="0.25">
      <c r="A5206" s="10">
        <v>647777</v>
      </c>
      <c r="B5206" s="10" t="s">
        <v>2512</v>
      </c>
      <c r="C5206" s="76" t="s">
        <v>8333</v>
      </c>
      <c r="D5206" s="76"/>
      <c r="E5206" s="76"/>
      <c r="F5206" s="10" t="s">
        <v>3160</v>
      </c>
      <c r="G5206" s="11">
        <v>2004.48</v>
      </c>
      <c r="I5206" s="10">
        <v>15</v>
      </c>
      <c r="L5206" s="10">
        <v>3</v>
      </c>
      <c r="M5206" s="10" t="s">
        <v>45</v>
      </c>
      <c r="O5206" s="12">
        <v>41303</v>
      </c>
      <c r="P5206" s="4" t="s">
        <v>8073</v>
      </c>
      <c r="Q5206" s="10" t="s">
        <v>19</v>
      </c>
      <c r="R5206" s="10" t="s">
        <v>8088</v>
      </c>
      <c r="S5206" s="10" t="s">
        <v>26</v>
      </c>
    </row>
    <row r="5207" spans="1:19" ht="15" hidden="1" customHeight="1" x14ac:dyDescent="0.25">
      <c r="A5207" s="47">
        <v>697546</v>
      </c>
      <c r="B5207" s="47" t="s">
        <v>7084</v>
      </c>
      <c r="C5207" s="47"/>
      <c r="D5207" s="47"/>
      <c r="E5207" s="47"/>
      <c r="F5207" s="47" t="s">
        <v>7211</v>
      </c>
      <c r="G5207" s="47">
        <v>0</v>
      </c>
      <c r="H5207" s="13"/>
      <c r="I5207" s="47">
        <v>5.25</v>
      </c>
      <c r="J5207" s="47">
        <v>3</v>
      </c>
      <c r="K5207" s="47">
        <v>15</v>
      </c>
      <c r="L5207" s="47"/>
      <c r="M5207" s="47" t="s">
        <v>45</v>
      </c>
      <c r="N5207" s="47"/>
      <c r="O5207" s="48">
        <v>41506</v>
      </c>
      <c r="P5207" s="50" t="s">
        <v>8080</v>
      </c>
      <c r="Q5207" s="47" t="s">
        <v>87</v>
      </c>
      <c r="R5207" s="10" t="s">
        <v>8088</v>
      </c>
      <c r="S5207" s="13" t="s">
        <v>20</v>
      </c>
    </row>
    <row r="5208" spans="1:19" ht="15" hidden="1" customHeight="1" x14ac:dyDescent="0.25">
      <c r="A5208" s="47">
        <v>697548</v>
      </c>
      <c r="B5208" s="47" t="s">
        <v>7084</v>
      </c>
      <c r="C5208" s="47"/>
      <c r="D5208" s="47"/>
      <c r="E5208" s="47"/>
      <c r="F5208" s="47" t="s">
        <v>7212</v>
      </c>
      <c r="G5208" s="47">
        <v>0</v>
      </c>
      <c r="H5208" s="13"/>
      <c r="I5208" s="47">
        <v>4</v>
      </c>
      <c r="J5208" s="47">
        <v>2.5</v>
      </c>
      <c r="K5208" s="47">
        <v>15</v>
      </c>
      <c r="L5208" s="47"/>
      <c r="M5208" s="47" t="s">
        <v>45</v>
      </c>
      <c r="N5208" s="47"/>
      <c r="O5208" s="48">
        <v>41506</v>
      </c>
      <c r="P5208" s="50" t="s">
        <v>8080</v>
      </c>
      <c r="Q5208" s="47" t="s">
        <v>87</v>
      </c>
      <c r="R5208" s="10" t="s">
        <v>8088</v>
      </c>
      <c r="S5208" s="13" t="s">
        <v>20</v>
      </c>
    </row>
    <row r="5209" spans="1:19" ht="15" hidden="1" customHeight="1" x14ac:dyDescent="0.25">
      <c r="A5209" s="47">
        <v>697549</v>
      </c>
      <c r="B5209" s="47" t="s">
        <v>7084</v>
      </c>
      <c r="C5209" s="47"/>
      <c r="D5209" s="47"/>
      <c r="E5209" s="47"/>
      <c r="F5209" s="47" t="s">
        <v>7213</v>
      </c>
      <c r="G5209" s="47">
        <v>0</v>
      </c>
      <c r="H5209" s="13"/>
      <c r="I5209" s="47">
        <v>6</v>
      </c>
      <c r="J5209" s="47">
        <v>3</v>
      </c>
      <c r="K5209" s="47">
        <v>15</v>
      </c>
      <c r="L5209" s="47"/>
      <c r="M5209" s="47" t="s">
        <v>45</v>
      </c>
      <c r="N5209" s="47"/>
      <c r="O5209" s="48">
        <v>41506</v>
      </c>
      <c r="P5209" s="50" t="s">
        <v>8080</v>
      </c>
      <c r="Q5209" s="47" t="s">
        <v>87</v>
      </c>
      <c r="R5209" s="10" t="s">
        <v>8088</v>
      </c>
      <c r="S5209" s="13" t="s">
        <v>20</v>
      </c>
    </row>
    <row r="5210" spans="1:19" ht="15" hidden="1" customHeight="1" x14ac:dyDescent="0.25">
      <c r="A5210" s="47">
        <v>697550</v>
      </c>
      <c r="B5210" s="47" t="s">
        <v>32</v>
      </c>
      <c r="C5210" s="47"/>
      <c r="D5210" s="47"/>
      <c r="E5210" s="47"/>
      <c r="F5210" s="47" t="s">
        <v>7214</v>
      </c>
      <c r="G5210" s="47">
        <v>1032</v>
      </c>
      <c r="H5210" s="13"/>
      <c r="I5210" s="47" t="s">
        <v>343</v>
      </c>
      <c r="J5210" s="47">
        <v>12</v>
      </c>
      <c r="K5210" s="47" t="s">
        <v>1502</v>
      </c>
      <c r="L5210" s="47"/>
      <c r="M5210" s="47" t="s">
        <v>45</v>
      </c>
      <c r="N5210" s="47"/>
      <c r="O5210" s="48">
        <v>41506</v>
      </c>
      <c r="P5210" s="50" t="s">
        <v>8080</v>
      </c>
      <c r="Q5210" s="47" t="s">
        <v>34</v>
      </c>
      <c r="R5210" s="10" t="s">
        <v>8088</v>
      </c>
      <c r="S5210" s="13" t="s">
        <v>20</v>
      </c>
    </row>
    <row r="5211" spans="1:19" ht="15" hidden="1" customHeight="1" x14ac:dyDescent="0.25">
      <c r="A5211" s="47">
        <v>697589</v>
      </c>
      <c r="B5211" s="47" t="s">
        <v>1894</v>
      </c>
      <c r="C5211" s="47"/>
      <c r="D5211" s="47"/>
      <c r="E5211" s="47"/>
      <c r="F5211" s="47" t="s">
        <v>7215</v>
      </c>
      <c r="G5211" s="47">
        <v>3367.75</v>
      </c>
      <c r="H5211" s="13"/>
      <c r="I5211" s="47" t="s">
        <v>108</v>
      </c>
      <c r="J5211" s="47" t="s">
        <v>7216</v>
      </c>
      <c r="K5211" s="47"/>
      <c r="L5211" s="47"/>
      <c r="M5211" s="47" t="s">
        <v>45</v>
      </c>
      <c r="N5211" s="47"/>
      <c r="O5211" s="48">
        <v>41506</v>
      </c>
      <c r="P5211" s="50" t="s">
        <v>8080</v>
      </c>
      <c r="Q5211" s="47" t="s">
        <v>47</v>
      </c>
      <c r="R5211" s="10" t="s">
        <v>8088</v>
      </c>
      <c r="S5211" s="13" t="s">
        <v>20</v>
      </c>
    </row>
    <row r="5212" spans="1:19" ht="15" hidden="1" customHeight="1" x14ac:dyDescent="0.25">
      <c r="A5212" s="47">
        <v>697590</v>
      </c>
      <c r="B5212" s="47" t="s">
        <v>1894</v>
      </c>
      <c r="C5212" s="47"/>
      <c r="D5212" s="47"/>
      <c r="E5212" s="47"/>
      <c r="F5212" s="47" t="s">
        <v>7217</v>
      </c>
      <c r="G5212" s="47">
        <v>9900</v>
      </c>
      <c r="H5212" s="13"/>
      <c r="I5212" s="47" t="s">
        <v>143</v>
      </c>
      <c r="J5212" s="47" t="s">
        <v>500</v>
      </c>
      <c r="K5212" s="47"/>
      <c r="L5212" s="47"/>
      <c r="M5212" s="47" t="s">
        <v>45</v>
      </c>
      <c r="N5212" s="47"/>
      <c r="O5212" s="48">
        <v>41506</v>
      </c>
      <c r="P5212" s="50" t="s">
        <v>8080</v>
      </c>
      <c r="Q5212" s="47" t="s">
        <v>47</v>
      </c>
      <c r="R5212" s="10" t="s">
        <v>8088</v>
      </c>
      <c r="S5212" s="13" t="s">
        <v>20</v>
      </c>
    </row>
    <row r="5213" spans="1:19" ht="15" hidden="1" customHeight="1" x14ac:dyDescent="0.25">
      <c r="A5213" s="47">
        <v>697592</v>
      </c>
      <c r="B5213" s="47" t="s">
        <v>1894</v>
      </c>
      <c r="C5213" s="47"/>
      <c r="D5213" s="47"/>
      <c r="E5213" s="47"/>
      <c r="F5213" s="47" t="s">
        <v>7218</v>
      </c>
      <c r="G5213" s="47">
        <v>2400</v>
      </c>
      <c r="H5213" s="13"/>
      <c r="I5213" s="47" t="s">
        <v>343</v>
      </c>
      <c r="J5213" s="47" t="s">
        <v>6048</v>
      </c>
      <c r="K5213" s="47"/>
      <c r="L5213" s="47"/>
      <c r="M5213" s="47" t="s">
        <v>45</v>
      </c>
      <c r="N5213" s="47"/>
      <c r="O5213" s="48">
        <v>41506</v>
      </c>
      <c r="P5213" s="50" t="s">
        <v>8080</v>
      </c>
      <c r="Q5213" s="47" t="s">
        <v>47</v>
      </c>
      <c r="R5213" s="10" t="s">
        <v>8088</v>
      </c>
      <c r="S5213" s="13" t="s">
        <v>20</v>
      </c>
    </row>
    <row r="5214" spans="1:19" ht="15" hidden="1" customHeight="1" x14ac:dyDescent="0.25">
      <c r="A5214" s="47">
        <v>697595</v>
      </c>
      <c r="B5214" s="47" t="s">
        <v>1894</v>
      </c>
      <c r="C5214" s="47"/>
      <c r="D5214" s="47"/>
      <c r="E5214" s="47"/>
      <c r="F5214" s="47" t="s">
        <v>7219</v>
      </c>
      <c r="G5214" s="47">
        <v>2000</v>
      </c>
      <c r="H5214" s="13"/>
      <c r="I5214" s="47" t="s">
        <v>168</v>
      </c>
      <c r="J5214" s="47" t="s">
        <v>6048</v>
      </c>
      <c r="K5214" s="47"/>
      <c r="L5214" s="47"/>
      <c r="M5214" s="47" t="s">
        <v>45</v>
      </c>
      <c r="N5214" s="47"/>
      <c r="O5214" s="48">
        <v>41506</v>
      </c>
      <c r="P5214" s="50" t="s">
        <v>8080</v>
      </c>
      <c r="Q5214" s="47" t="s">
        <v>47</v>
      </c>
      <c r="R5214" s="10" t="s">
        <v>8088</v>
      </c>
      <c r="S5214" s="13" t="s">
        <v>20</v>
      </c>
    </row>
    <row r="5215" spans="1:19" ht="15" hidden="1" customHeight="1" x14ac:dyDescent="0.25">
      <c r="A5215" s="47">
        <v>697596</v>
      </c>
      <c r="B5215" s="47" t="s">
        <v>1894</v>
      </c>
      <c r="C5215" s="47"/>
      <c r="D5215" s="47"/>
      <c r="E5215" s="47"/>
      <c r="F5215" s="47" t="s">
        <v>7220</v>
      </c>
      <c r="G5215" s="47">
        <v>1380</v>
      </c>
      <c r="H5215" s="13"/>
      <c r="I5215" s="47" t="s">
        <v>257</v>
      </c>
      <c r="J5215" s="47" t="s">
        <v>529</v>
      </c>
      <c r="K5215" s="47"/>
      <c r="L5215" s="47"/>
      <c r="M5215" s="47" t="s">
        <v>45</v>
      </c>
      <c r="N5215" s="47"/>
      <c r="O5215" s="48">
        <v>41506</v>
      </c>
      <c r="P5215" s="50" t="s">
        <v>8080</v>
      </c>
      <c r="Q5215" s="47" t="s">
        <v>47</v>
      </c>
      <c r="R5215" s="10" t="s">
        <v>8088</v>
      </c>
      <c r="S5215" s="13" t="s">
        <v>20</v>
      </c>
    </row>
    <row r="5216" spans="1:19" ht="15" hidden="1" customHeight="1" x14ac:dyDescent="0.25">
      <c r="A5216" s="47">
        <v>697597</v>
      </c>
      <c r="B5216" s="47" t="s">
        <v>1894</v>
      </c>
      <c r="C5216" s="47"/>
      <c r="D5216" s="47"/>
      <c r="E5216" s="47"/>
      <c r="F5216" s="47" t="s">
        <v>7221</v>
      </c>
      <c r="G5216" s="47">
        <v>2835</v>
      </c>
      <c r="H5216" s="13"/>
      <c r="I5216" s="47" t="s">
        <v>552</v>
      </c>
      <c r="J5216" s="47" t="s">
        <v>7222</v>
      </c>
      <c r="K5216" s="47"/>
      <c r="L5216" s="47"/>
      <c r="M5216" s="47" t="s">
        <v>45</v>
      </c>
      <c r="N5216" s="47"/>
      <c r="O5216" s="48">
        <v>41506</v>
      </c>
      <c r="P5216" s="50" t="s">
        <v>8080</v>
      </c>
      <c r="Q5216" s="47" t="s">
        <v>47</v>
      </c>
      <c r="R5216" s="10" t="s">
        <v>8088</v>
      </c>
      <c r="S5216" s="13" t="s">
        <v>20</v>
      </c>
    </row>
    <row r="5217" spans="1:19" ht="15" hidden="1" customHeight="1" x14ac:dyDescent="0.25">
      <c r="A5217" s="47">
        <v>697598</v>
      </c>
      <c r="B5217" s="47" t="s">
        <v>1894</v>
      </c>
      <c r="C5217" s="47"/>
      <c r="D5217" s="47"/>
      <c r="E5217" s="47"/>
      <c r="F5217" s="47" t="s">
        <v>7223</v>
      </c>
      <c r="G5217" s="47">
        <v>17800</v>
      </c>
      <c r="H5217" s="47"/>
      <c r="I5217" s="47" t="s">
        <v>1716</v>
      </c>
      <c r="J5217" s="47" t="s">
        <v>7224</v>
      </c>
      <c r="K5217" s="47"/>
      <c r="L5217" s="47"/>
      <c r="M5217" s="47" t="s">
        <v>45</v>
      </c>
      <c r="N5217" s="47"/>
      <c r="O5217" s="48">
        <v>41506</v>
      </c>
      <c r="P5217" s="50" t="s">
        <v>8080</v>
      </c>
      <c r="Q5217" s="47" t="s">
        <v>47</v>
      </c>
      <c r="R5217" s="10" t="s">
        <v>8088</v>
      </c>
      <c r="S5217" s="13" t="s">
        <v>20</v>
      </c>
    </row>
    <row r="5218" spans="1:19" ht="15" hidden="1" customHeight="1" x14ac:dyDescent="0.25">
      <c r="A5218" s="47">
        <v>697600</v>
      </c>
      <c r="B5218" s="47" t="s">
        <v>1894</v>
      </c>
      <c r="C5218" s="47"/>
      <c r="D5218" s="47"/>
      <c r="E5218" s="47"/>
      <c r="F5218" s="47" t="s">
        <v>7225</v>
      </c>
      <c r="G5218" s="47">
        <v>3610</v>
      </c>
      <c r="H5218" s="47"/>
      <c r="I5218" s="47" t="s">
        <v>108</v>
      </c>
      <c r="J5218" s="47" t="s">
        <v>7216</v>
      </c>
      <c r="K5218" s="47"/>
      <c r="L5218" s="47"/>
      <c r="M5218" s="47" t="s">
        <v>45</v>
      </c>
      <c r="N5218" s="47"/>
      <c r="O5218" s="48">
        <v>41506</v>
      </c>
      <c r="P5218" s="50" t="s">
        <v>8080</v>
      </c>
      <c r="Q5218" s="47" t="s">
        <v>47</v>
      </c>
      <c r="R5218" s="10" t="s">
        <v>8088</v>
      </c>
      <c r="S5218" s="13" t="s">
        <v>20</v>
      </c>
    </row>
    <row r="5219" spans="1:19" ht="15" hidden="1" customHeight="1" x14ac:dyDescent="0.25">
      <c r="A5219" s="47">
        <v>697616</v>
      </c>
      <c r="B5219" s="47" t="s">
        <v>1903</v>
      </c>
      <c r="C5219" s="47"/>
      <c r="D5219" s="47"/>
      <c r="E5219" s="47"/>
      <c r="F5219" s="47" t="s">
        <v>7226</v>
      </c>
      <c r="G5219" s="47">
        <v>6126.3</v>
      </c>
      <c r="H5219" s="13"/>
      <c r="I5219" s="47" t="s">
        <v>343</v>
      </c>
      <c r="J5219" s="47" t="s">
        <v>6979</v>
      </c>
      <c r="K5219" s="47"/>
      <c r="L5219" s="47"/>
      <c r="M5219" s="47" t="s">
        <v>45</v>
      </c>
      <c r="N5219" s="47"/>
      <c r="O5219" s="48">
        <v>41506</v>
      </c>
      <c r="P5219" s="50" t="s">
        <v>8080</v>
      </c>
      <c r="Q5219" s="47" t="s">
        <v>52</v>
      </c>
      <c r="R5219" s="10" t="s">
        <v>8088</v>
      </c>
      <c r="S5219" s="13" t="s">
        <v>20</v>
      </c>
    </row>
    <row r="5220" spans="1:19" ht="15" hidden="1" customHeight="1" x14ac:dyDescent="0.25">
      <c r="A5220" s="47">
        <v>697620</v>
      </c>
      <c r="B5220" s="47" t="s">
        <v>3214</v>
      </c>
      <c r="C5220" s="47"/>
      <c r="D5220" s="47"/>
      <c r="E5220" s="47"/>
      <c r="F5220" s="47" t="s">
        <v>7227</v>
      </c>
      <c r="G5220" s="47">
        <v>2100</v>
      </c>
      <c r="H5220" s="13"/>
      <c r="I5220" s="47" t="s">
        <v>246</v>
      </c>
      <c r="J5220" s="47">
        <v>14</v>
      </c>
      <c r="K5220" s="47" t="s">
        <v>366</v>
      </c>
      <c r="L5220" s="47"/>
      <c r="M5220" s="47" t="s">
        <v>45</v>
      </c>
      <c r="N5220" s="47"/>
      <c r="O5220" s="48">
        <v>41506</v>
      </c>
      <c r="P5220" s="50" t="s">
        <v>8080</v>
      </c>
      <c r="Q5220" s="47" t="s">
        <v>25</v>
      </c>
      <c r="R5220" s="10" t="s">
        <v>8088</v>
      </c>
      <c r="S5220" s="13" t="s">
        <v>20</v>
      </c>
    </row>
    <row r="5221" spans="1:19" ht="15" hidden="1" customHeight="1" x14ac:dyDescent="0.25">
      <c r="A5221" s="47">
        <v>697622</v>
      </c>
      <c r="B5221" s="47" t="s">
        <v>3214</v>
      </c>
      <c r="C5221" s="47"/>
      <c r="D5221" s="47"/>
      <c r="E5221" s="47"/>
      <c r="F5221" s="47" t="s">
        <v>7228</v>
      </c>
      <c r="G5221" s="47">
        <v>2990</v>
      </c>
      <c r="H5221" s="13"/>
      <c r="I5221" s="47" t="s">
        <v>246</v>
      </c>
      <c r="J5221" s="47">
        <v>14</v>
      </c>
      <c r="K5221" s="47" t="s">
        <v>2965</v>
      </c>
      <c r="L5221" s="47"/>
      <c r="M5221" s="47" t="s">
        <v>45</v>
      </c>
      <c r="N5221" s="47"/>
      <c r="O5221" s="48">
        <v>41506</v>
      </c>
      <c r="P5221" s="50" t="s">
        <v>8080</v>
      </c>
      <c r="Q5221" s="47" t="s">
        <v>25</v>
      </c>
      <c r="R5221" s="10" t="s">
        <v>8088</v>
      </c>
      <c r="S5221" s="13" t="s">
        <v>20</v>
      </c>
    </row>
    <row r="5222" spans="1:19" ht="15" hidden="1" customHeight="1" x14ac:dyDescent="0.25">
      <c r="A5222" s="47">
        <v>697624</v>
      </c>
      <c r="B5222" s="47" t="s">
        <v>144</v>
      </c>
      <c r="C5222" s="47"/>
      <c r="D5222" s="47"/>
      <c r="E5222" s="47"/>
      <c r="F5222" s="47" t="s">
        <v>7229</v>
      </c>
      <c r="G5222" s="47">
        <v>10770</v>
      </c>
      <c r="H5222" s="13"/>
      <c r="I5222" s="47" t="s">
        <v>7230</v>
      </c>
      <c r="J5222" s="47">
        <v>23</v>
      </c>
      <c r="K5222" s="47">
        <v>16</v>
      </c>
      <c r="L5222" s="47"/>
      <c r="M5222" s="47" t="s">
        <v>45</v>
      </c>
      <c r="N5222" s="47"/>
      <c r="O5222" s="48">
        <v>41506</v>
      </c>
      <c r="P5222" s="50" t="s">
        <v>8080</v>
      </c>
      <c r="Q5222" s="47" t="s">
        <v>25</v>
      </c>
      <c r="R5222" s="10" t="s">
        <v>8088</v>
      </c>
      <c r="S5222" s="13" t="s">
        <v>20</v>
      </c>
    </row>
    <row r="5223" spans="1:19" s="10" customFormat="1" ht="15" hidden="1" customHeight="1" x14ac:dyDescent="0.25">
      <c r="A5223" s="10">
        <v>682286</v>
      </c>
      <c r="B5223" s="10" t="s">
        <v>2512</v>
      </c>
      <c r="C5223" s="76" t="s">
        <v>8333</v>
      </c>
      <c r="D5223" s="76"/>
      <c r="E5223" s="76"/>
      <c r="F5223" s="10" t="s">
        <v>3160</v>
      </c>
      <c r="G5223" s="11">
        <v>1947.36</v>
      </c>
      <c r="I5223" s="10">
        <v>15</v>
      </c>
      <c r="L5223" s="10">
        <v>3</v>
      </c>
      <c r="M5223" s="10" t="s">
        <v>18</v>
      </c>
      <c r="N5223" s="10">
        <v>838237</v>
      </c>
      <c r="O5223" s="12">
        <v>41424</v>
      </c>
      <c r="P5223" s="4" t="s">
        <v>8077</v>
      </c>
      <c r="Q5223" s="10" t="s">
        <v>19</v>
      </c>
      <c r="R5223" s="10" t="s">
        <v>8087</v>
      </c>
      <c r="S5223" s="10" t="s">
        <v>26</v>
      </c>
    </row>
    <row r="5224" spans="1:19" ht="15" hidden="1" customHeight="1" x14ac:dyDescent="0.25">
      <c r="A5224" s="47">
        <v>697654</v>
      </c>
      <c r="B5224" s="47" t="s">
        <v>206</v>
      </c>
      <c r="C5224" s="47"/>
      <c r="D5224" s="47"/>
      <c r="E5224" s="47"/>
      <c r="F5224" s="47" t="s">
        <v>7231</v>
      </c>
      <c r="G5224" s="47">
        <v>1472.5</v>
      </c>
      <c r="H5224" s="13"/>
      <c r="I5224" s="47">
        <v>10</v>
      </c>
      <c r="J5224" s="47" t="s">
        <v>7232</v>
      </c>
      <c r="K5224" s="47"/>
      <c r="L5224" s="47"/>
      <c r="M5224" s="47" t="s">
        <v>45</v>
      </c>
      <c r="N5224" s="47"/>
      <c r="O5224" s="48">
        <v>41506</v>
      </c>
      <c r="P5224" s="50" t="s">
        <v>8080</v>
      </c>
      <c r="Q5224" s="47" t="s">
        <v>5913</v>
      </c>
      <c r="R5224" s="10" t="s">
        <v>8088</v>
      </c>
      <c r="S5224" s="13" t="s">
        <v>20</v>
      </c>
    </row>
    <row r="5225" spans="1:19" ht="15" hidden="1" customHeight="1" x14ac:dyDescent="0.25">
      <c r="A5225" s="47">
        <v>697690</v>
      </c>
      <c r="B5225" s="47" t="s">
        <v>115</v>
      </c>
      <c r="C5225" s="47"/>
      <c r="D5225" s="47"/>
      <c r="E5225" s="47"/>
      <c r="F5225" s="47" t="s">
        <v>7233</v>
      </c>
      <c r="G5225" s="47">
        <v>6031.5</v>
      </c>
      <c r="H5225" s="13"/>
      <c r="I5225" s="47">
        <v>8</v>
      </c>
      <c r="J5225" s="13" t="s">
        <v>7234</v>
      </c>
      <c r="K5225" s="47"/>
      <c r="L5225" s="47"/>
      <c r="M5225" s="47" t="s">
        <v>45</v>
      </c>
      <c r="N5225" s="47"/>
      <c r="O5225" s="48">
        <v>41506</v>
      </c>
      <c r="P5225" s="50" t="s">
        <v>8080</v>
      </c>
      <c r="Q5225" s="47" t="s">
        <v>3717</v>
      </c>
      <c r="R5225" s="10" t="s">
        <v>8088</v>
      </c>
      <c r="S5225" s="13" t="s">
        <v>20</v>
      </c>
    </row>
    <row r="5226" spans="1:19" ht="15" hidden="1" customHeight="1" x14ac:dyDescent="0.25">
      <c r="A5226" s="47">
        <v>697692</v>
      </c>
      <c r="B5226" s="47" t="s">
        <v>115</v>
      </c>
      <c r="C5226" s="47"/>
      <c r="D5226" s="47"/>
      <c r="E5226" s="47"/>
      <c r="F5226" s="47" t="s">
        <v>7235</v>
      </c>
      <c r="G5226" s="47">
        <v>8219.25</v>
      </c>
      <c r="H5226" s="13"/>
      <c r="I5226" s="47">
        <v>8</v>
      </c>
      <c r="J5226" s="47" t="s">
        <v>7236</v>
      </c>
      <c r="K5226" s="47"/>
      <c r="L5226" s="47"/>
      <c r="M5226" s="47" t="s">
        <v>45</v>
      </c>
      <c r="N5226" s="47"/>
      <c r="O5226" s="48">
        <v>41506</v>
      </c>
      <c r="P5226" s="50" t="s">
        <v>8080</v>
      </c>
      <c r="Q5226" s="47" t="s">
        <v>3717</v>
      </c>
      <c r="R5226" s="10" t="s">
        <v>8088</v>
      </c>
      <c r="S5226" s="13" t="s">
        <v>20</v>
      </c>
    </row>
    <row r="5227" spans="1:19" s="10" customFormat="1" ht="15" hidden="1" customHeight="1" x14ac:dyDescent="0.25">
      <c r="A5227" s="10">
        <v>693220</v>
      </c>
      <c r="B5227" s="10" t="s">
        <v>2512</v>
      </c>
      <c r="C5227" s="76" t="s">
        <v>8333</v>
      </c>
      <c r="D5227" s="76"/>
      <c r="E5227" s="76"/>
      <c r="F5227" s="10" t="s">
        <v>6727</v>
      </c>
      <c r="G5227" s="10">
        <v>1978.56</v>
      </c>
      <c r="I5227" s="10">
        <v>15</v>
      </c>
      <c r="J5227" s="10">
        <v>0</v>
      </c>
      <c r="L5227" s="10">
        <v>3</v>
      </c>
      <c r="M5227" s="10" t="s">
        <v>18</v>
      </c>
      <c r="N5227" s="10">
        <v>862926</v>
      </c>
      <c r="O5227" s="12">
        <v>41472</v>
      </c>
      <c r="P5227" s="4" t="s">
        <v>8079</v>
      </c>
      <c r="Q5227" s="10" t="s">
        <v>5913</v>
      </c>
      <c r="R5227" s="10" t="s">
        <v>8087</v>
      </c>
      <c r="S5227" s="10" t="s">
        <v>26</v>
      </c>
    </row>
    <row r="5228" spans="1:19" s="10" customFormat="1" ht="15" hidden="1" customHeight="1" x14ac:dyDescent="0.25">
      <c r="A5228" s="10">
        <v>693220</v>
      </c>
      <c r="B5228" s="10" t="s">
        <v>2512</v>
      </c>
      <c r="C5228" s="76" t="s">
        <v>8333</v>
      </c>
      <c r="D5228" s="76"/>
      <c r="E5228" s="76"/>
      <c r="F5228" s="10" t="s">
        <v>6727</v>
      </c>
      <c r="G5228" s="10">
        <v>1978.56</v>
      </c>
      <c r="I5228" s="10">
        <v>15</v>
      </c>
      <c r="J5228" s="10">
        <v>0</v>
      </c>
      <c r="L5228" s="10">
        <v>3</v>
      </c>
      <c r="M5228" s="10" t="s">
        <v>18</v>
      </c>
      <c r="N5228" s="10">
        <v>862926</v>
      </c>
      <c r="O5228" s="12">
        <v>41472</v>
      </c>
      <c r="P5228" s="4" t="s">
        <v>8079</v>
      </c>
      <c r="Q5228" s="10" t="s">
        <v>5913</v>
      </c>
      <c r="R5228" s="10" t="s">
        <v>8087</v>
      </c>
      <c r="S5228" s="10" t="s">
        <v>26</v>
      </c>
    </row>
    <row r="5229" spans="1:19" ht="15" hidden="1" customHeight="1" x14ac:dyDescent="0.25">
      <c r="A5229" s="47">
        <v>697779</v>
      </c>
      <c r="B5229" s="47" t="s">
        <v>56</v>
      </c>
      <c r="C5229" s="47"/>
      <c r="D5229" s="47"/>
      <c r="E5229" s="47"/>
      <c r="F5229" s="47" t="s">
        <v>7241</v>
      </c>
      <c r="G5229" s="47">
        <v>0</v>
      </c>
      <c r="H5229" s="13"/>
      <c r="I5229" s="47" t="s">
        <v>7242</v>
      </c>
      <c r="J5229" s="47" t="s">
        <v>7243</v>
      </c>
      <c r="K5229" s="47"/>
      <c r="L5229" s="47"/>
      <c r="M5229" s="47" t="s">
        <v>45</v>
      </c>
      <c r="N5229" s="47"/>
      <c r="O5229" s="48">
        <v>41506</v>
      </c>
      <c r="P5229" s="50" t="s">
        <v>8080</v>
      </c>
      <c r="Q5229" s="47" t="s">
        <v>52</v>
      </c>
      <c r="R5229" s="10" t="s">
        <v>8088</v>
      </c>
      <c r="S5229" s="13" t="s">
        <v>20</v>
      </c>
    </row>
    <row r="5230" spans="1:19" s="10" customFormat="1" ht="15" hidden="1" customHeight="1" x14ac:dyDescent="0.25">
      <c r="A5230" s="10">
        <v>693426</v>
      </c>
      <c r="B5230" s="10" t="s">
        <v>2512</v>
      </c>
      <c r="C5230" s="76" t="s">
        <v>8333</v>
      </c>
      <c r="D5230" s="76"/>
      <c r="E5230" s="76"/>
      <c r="F5230" s="10" t="s">
        <v>6727</v>
      </c>
      <c r="G5230" s="10">
        <v>1978.56</v>
      </c>
      <c r="I5230" s="10">
        <v>15</v>
      </c>
      <c r="J5230" s="10">
        <v>0</v>
      </c>
      <c r="L5230" s="10">
        <v>3</v>
      </c>
      <c r="M5230" s="10" t="s">
        <v>18</v>
      </c>
      <c r="N5230" s="10">
        <v>862948</v>
      </c>
      <c r="O5230" s="12">
        <v>41472</v>
      </c>
      <c r="P5230" s="4" t="s">
        <v>8079</v>
      </c>
      <c r="Q5230" s="10" t="s">
        <v>25</v>
      </c>
      <c r="R5230" s="10" t="s">
        <v>8087</v>
      </c>
      <c r="S5230" s="10" t="s">
        <v>26</v>
      </c>
    </row>
    <row r="5231" spans="1:19" s="10" customFormat="1" ht="15" hidden="1" customHeight="1" x14ac:dyDescent="0.25">
      <c r="A5231" s="10">
        <v>693426</v>
      </c>
      <c r="B5231" s="10" t="s">
        <v>2512</v>
      </c>
      <c r="C5231" s="76" t="s">
        <v>8333</v>
      </c>
      <c r="D5231" s="76"/>
      <c r="E5231" s="76"/>
      <c r="F5231" s="10" t="s">
        <v>6727</v>
      </c>
      <c r="G5231" s="10">
        <v>1978.56</v>
      </c>
      <c r="I5231" s="10">
        <v>15</v>
      </c>
      <c r="J5231" s="10">
        <v>0</v>
      </c>
      <c r="L5231" s="10">
        <v>3</v>
      </c>
      <c r="M5231" s="10" t="s">
        <v>18</v>
      </c>
      <c r="N5231" s="10">
        <v>862948</v>
      </c>
      <c r="O5231" s="12">
        <v>41472</v>
      </c>
      <c r="P5231" s="4" t="s">
        <v>8079</v>
      </c>
      <c r="Q5231" s="10" t="s">
        <v>25</v>
      </c>
      <c r="R5231" s="10" t="s">
        <v>8087</v>
      </c>
      <c r="S5231" s="10" t="s">
        <v>26</v>
      </c>
    </row>
    <row r="5232" spans="1:19" s="10" customFormat="1" ht="15" hidden="1" customHeight="1" x14ac:dyDescent="0.25">
      <c r="A5232" s="10">
        <v>706611</v>
      </c>
      <c r="B5232" s="10" t="s">
        <v>2512</v>
      </c>
      <c r="C5232" s="76" t="s">
        <v>8333</v>
      </c>
      <c r="D5232" s="76"/>
      <c r="E5232" s="76"/>
      <c r="F5232" s="10" t="s">
        <v>6727</v>
      </c>
      <c r="G5232" s="10">
        <v>1978.56</v>
      </c>
      <c r="I5232" s="10">
        <v>15</v>
      </c>
      <c r="J5232" s="10">
        <v>0</v>
      </c>
      <c r="L5232" s="10">
        <v>3</v>
      </c>
      <c r="M5232" s="10" t="s">
        <v>18</v>
      </c>
      <c r="N5232" s="10">
        <v>894022</v>
      </c>
      <c r="O5232" s="12">
        <v>41530</v>
      </c>
      <c r="P5232" s="4" t="s">
        <v>8081</v>
      </c>
      <c r="Q5232" s="10" t="s">
        <v>19</v>
      </c>
      <c r="R5232" s="10" t="s">
        <v>8087</v>
      </c>
      <c r="S5232" s="10" t="s">
        <v>26</v>
      </c>
    </row>
    <row r="5233" spans="1:19" s="10" customFormat="1" ht="15" hidden="1" customHeight="1" x14ac:dyDescent="0.25">
      <c r="A5233" s="10">
        <v>680852</v>
      </c>
      <c r="B5233" s="10" t="s">
        <v>206</v>
      </c>
      <c r="C5233" s="76" t="s">
        <v>8333</v>
      </c>
      <c r="D5233" s="76"/>
      <c r="E5233" s="76"/>
      <c r="F5233" s="10" t="s">
        <v>5877</v>
      </c>
      <c r="G5233" s="11">
        <v>2837.8</v>
      </c>
      <c r="I5233" s="10">
        <v>15</v>
      </c>
      <c r="L5233" s="10">
        <v>4</v>
      </c>
      <c r="M5233" s="10" t="s">
        <v>45</v>
      </c>
      <c r="O5233" s="12">
        <v>41432</v>
      </c>
      <c r="P5233" s="4" t="s">
        <v>8078</v>
      </c>
      <c r="Q5233" s="10" t="s">
        <v>19</v>
      </c>
      <c r="R5233" s="10" t="s">
        <v>8088</v>
      </c>
      <c r="S5233" s="10" t="s">
        <v>26</v>
      </c>
    </row>
    <row r="5234" spans="1:19" s="10" customFormat="1" ht="15" hidden="1" customHeight="1" x14ac:dyDescent="0.25">
      <c r="A5234" s="10">
        <v>681365</v>
      </c>
      <c r="B5234" s="10" t="s">
        <v>206</v>
      </c>
      <c r="C5234" s="76" t="s">
        <v>8333</v>
      </c>
      <c r="D5234" s="76"/>
      <c r="E5234" s="76"/>
      <c r="F5234" s="10" t="s">
        <v>5877</v>
      </c>
      <c r="G5234" s="11">
        <v>1678.8</v>
      </c>
      <c r="I5234" s="10">
        <v>15</v>
      </c>
      <c r="L5234" s="10">
        <v>4</v>
      </c>
      <c r="M5234" s="10" t="s">
        <v>45</v>
      </c>
      <c r="O5234" s="12">
        <v>41435</v>
      </c>
      <c r="P5234" s="4" t="s">
        <v>8078</v>
      </c>
      <c r="Q5234" s="10" t="s">
        <v>5913</v>
      </c>
      <c r="R5234" s="10" t="s">
        <v>8087</v>
      </c>
      <c r="S5234" s="10" t="s">
        <v>26</v>
      </c>
    </row>
    <row r="5235" spans="1:19" s="10" customFormat="1" ht="15" hidden="1" customHeight="1" x14ac:dyDescent="0.25">
      <c r="A5235" s="10">
        <v>662842</v>
      </c>
      <c r="B5235" s="10" t="s">
        <v>285</v>
      </c>
      <c r="C5235" s="76" t="s">
        <v>8333</v>
      </c>
      <c r="D5235" s="76"/>
      <c r="E5235" s="76"/>
      <c r="F5235" s="10" t="s">
        <v>4465</v>
      </c>
      <c r="G5235" s="11">
        <v>6091.5</v>
      </c>
      <c r="I5235" s="10">
        <v>15.5</v>
      </c>
      <c r="L5235" s="10">
        <v>1.5</v>
      </c>
      <c r="M5235" s="10" t="s">
        <v>45</v>
      </c>
      <c r="O5235" s="12">
        <v>41360</v>
      </c>
      <c r="P5235" s="4" t="s">
        <v>8075</v>
      </c>
      <c r="Q5235" s="10" t="s">
        <v>169</v>
      </c>
      <c r="R5235" s="10" t="s">
        <v>8088</v>
      </c>
      <c r="S5235" s="10" t="s">
        <v>26</v>
      </c>
    </row>
    <row r="5236" spans="1:19" ht="15" hidden="1" customHeight="1" x14ac:dyDescent="0.25">
      <c r="A5236" s="47">
        <v>697844</v>
      </c>
      <c r="B5236" s="47" t="s">
        <v>7248</v>
      </c>
      <c r="C5236" s="47"/>
      <c r="D5236" s="47"/>
      <c r="E5236" s="47"/>
      <c r="F5236" s="47" t="s">
        <v>7249</v>
      </c>
      <c r="G5236" s="47">
        <v>903.5</v>
      </c>
      <c r="H5236" s="13"/>
      <c r="I5236" s="47">
        <v>9</v>
      </c>
      <c r="J5236" s="47" t="s">
        <v>7250</v>
      </c>
      <c r="K5236" s="47"/>
      <c r="L5236" s="47"/>
      <c r="M5236" s="47" t="s">
        <v>45</v>
      </c>
      <c r="N5236" s="47"/>
      <c r="O5236" s="48">
        <v>41507</v>
      </c>
      <c r="P5236" s="50" t="s">
        <v>8080</v>
      </c>
      <c r="Q5236" s="47" t="s">
        <v>6669</v>
      </c>
      <c r="R5236" s="10" t="s">
        <v>8088</v>
      </c>
      <c r="S5236" s="13" t="s">
        <v>20</v>
      </c>
    </row>
    <row r="5237" spans="1:19" s="10" customFormat="1" ht="15" hidden="1" customHeight="1" x14ac:dyDescent="0.25">
      <c r="A5237" s="10">
        <v>630621</v>
      </c>
      <c r="B5237" s="10" t="s">
        <v>1179</v>
      </c>
      <c r="C5237" s="76" t="s">
        <v>8333</v>
      </c>
      <c r="D5237" s="76"/>
      <c r="E5237" s="76"/>
      <c r="F5237" s="10" t="s">
        <v>1380</v>
      </c>
      <c r="G5237" s="11">
        <v>9920</v>
      </c>
      <c r="I5237" s="10">
        <v>15.87</v>
      </c>
      <c r="L5237" s="10">
        <v>1.25</v>
      </c>
      <c r="M5237" s="10" t="s">
        <v>45</v>
      </c>
      <c r="O5237" s="12">
        <v>41218</v>
      </c>
      <c r="P5237" s="4" t="s">
        <v>8071</v>
      </c>
      <c r="Q5237" s="10" t="s">
        <v>42</v>
      </c>
      <c r="R5237" s="10" t="s">
        <v>8088</v>
      </c>
      <c r="S5237" s="10" t="s">
        <v>26</v>
      </c>
    </row>
    <row r="5238" spans="1:19" ht="15" hidden="1" customHeight="1" x14ac:dyDescent="0.25">
      <c r="A5238" s="47">
        <v>697903</v>
      </c>
      <c r="B5238" s="47" t="s">
        <v>217</v>
      </c>
      <c r="C5238" s="47"/>
      <c r="D5238" s="47"/>
      <c r="E5238" s="47"/>
      <c r="F5238" s="47" t="s">
        <v>7252</v>
      </c>
      <c r="G5238" s="47">
        <v>1936.2</v>
      </c>
      <c r="H5238" s="13"/>
      <c r="I5238" s="47">
        <v>9</v>
      </c>
      <c r="J5238" s="47" t="s">
        <v>7253</v>
      </c>
      <c r="K5238" s="47"/>
      <c r="L5238" s="47"/>
      <c r="M5238" s="47" t="s">
        <v>45</v>
      </c>
      <c r="N5238" s="47"/>
      <c r="O5238" s="48">
        <v>41507</v>
      </c>
      <c r="P5238" s="50" t="s">
        <v>8080</v>
      </c>
      <c r="Q5238" s="47" t="s">
        <v>6669</v>
      </c>
      <c r="R5238" s="10" t="s">
        <v>8088</v>
      </c>
      <c r="S5238" s="13" t="s">
        <v>20</v>
      </c>
    </row>
    <row r="5239" spans="1:19" ht="15" hidden="1" customHeight="1" x14ac:dyDescent="0.25">
      <c r="A5239" s="47">
        <v>697913</v>
      </c>
      <c r="B5239" s="47" t="s">
        <v>206</v>
      </c>
      <c r="C5239" s="47"/>
      <c r="D5239" s="47"/>
      <c r="E5239" s="47"/>
      <c r="F5239" s="47" t="s">
        <v>7256</v>
      </c>
      <c r="G5239" s="47">
        <v>5160</v>
      </c>
      <c r="H5239" s="13"/>
      <c r="I5239" s="47">
        <v>11</v>
      </c>
      <c r="J5239" s="47" t="s">
        <v>5390</v>
      </c>
      <c r="K5239" s="47"/>
      <c r="L5239" s="47"/>
      <c r="M5239" s="47" t="s">
        <v>45</v>
      </c>
      <c r="N5239" s="47"/>
      <c r="O5239" s="48">
        <v>41507</v>
      </c>
      <c r="P5239" s="50" t="s">
        <v>8080</v>
      </c>
      <c r="Q5239" s="47" t="s">
        <v>47</v>
      </c>
      <c r="R5239" s="10" t="s">
        <v>8088</v>
      </c>
      <c r="S5239" s="13" t="s">
        <v>20</v>
      </c>
    </row>
    <row r="5240" spans="1:19" ht="15" hidden="1" customHeight="1" x14ac:dyDescent="0.25">
      <c r="A5240" s="47">
        <v>697915</v>
      </c>
      <c r="B5240" s="47" t="s">
        <v>206</v>
      </c>
      <c r="C5240" s="47"/>
      <c r="D5240" s="47"/>
      <c r="E5240" s="47"/>
      <c r="F5240" s="47" t="s">
        <v>7257</v>
      </c>
      <c r="G5240" s="47">
        <v>4737.2</v>
      </c>
      <c r="H5240" s="13"/>
      <c r="I5240" s="47">
        <v>7.5</v>
      </c>
      <c r="J5240" s="47" t="s">
        <v>7258</v>
      </c>
      <c r="K5240" s="47"/>
      <c r="L5240" s="47"/>
      <c r="M5240" s="47" t="s">
        <v>45</v>
      </c>
      <c r="N5240" s="47"/>
      <c r="O5240" s="48">
        <v>41507</v>
      </c>
      <c r="P5240" s="50" t="s">
        <v>8080</v>
      </c>
      <c r="Q5240" s="47" t="s">
        <v>47</v>
      </c>
      <c r="R5240" s="10" t="s">
        <v>8088</v>
      </c>
      <c r="S5240" s="13" t="s">
        <v>20</v>
      </c>
    </row>
    <row r="5241" spans="1:19" s="10" customFormat="1" ht="15" hidden="1" customHeight="1" x14ac:dyDescent="0.25">
      <c r="A5241" s="10">
        <v>644746</v>
      </c>
      <c r="B5241" s="10" t="s">
        <v>1179</v>
      </c>
      <c r="C5241" s="76" t="s">
        <v>8333</v>
      </c>
      <c r="D5241" s="76"/>
      <c r="E5241" s="76"/>
      <c r="F5241" s="10" t="s">
        <v>2840</v>
      </c>
      <c r="G5241" s="11">
        <v>5700</v>
      </c>
      <c r="I5241" s="10">
        <v>15.88</v>
      </c>
      <c r="L5241" s="10">
        <v>1.25</v>
      </c>
      <c r="M5241" s="10" t="s">
        <v>45</v>
      </c>
      <c r="O5241" s="12">
        <v>41285</v>
      </c>
      <c r="P5241" s="4" t="s">
        <v>8073</v>
      </c>
      <c r="Q5241" s="10" t="s">
        <v>37</v>
      </c>
      <c r="R5241" s="10" t="s">
        <v>8088</v>
      </c>
      <c r="S5241" s="10" t="s">
        <v>26</v>
      </c>
    </row>
    <row r="5242" spans="1:19" s="10" customFormat="1" ht="15" hidden="1" customHeight="1" x14ac:dyDescent="0.25">
      <c r="A5242" s="10">
        <v>635238</v>
      </c>
      <c r="B5242" s="10" t="s">
        <v>1903</v>
      </c>
      <c r="C5242" s="76" t="s">
        <v>8333</v>
      </c>
      <c r="D5242" s="76"/>
      <c r="E5242" s="76"/>
      <c r="F5242" s="10" t="s">
        <v>1904</v>
      </c>
      <c r="G5242" s="11">
        <v>0</v>
      </c>
      <c r="I5242" s="10">
        <v>18</v>
      </c>
      <c r="J5242" s="10">
        <v>0</v>
      </c>
      <c r="K5242" s="10">
        <v>36</v>
      </c>
      <c r="L5242" s="10">
        <v>1.5</v>
      </c>
      <c r="M5242" s="10" t="s">
        <v>45</v>
      </c>
      <c r="O5242" s="12">
        <v>41239</v>
      </c>
      <c r="P5242" s="4" t="s">
        <v>8071</v>
      </c>
      <c r="Q5242" s="10" t="s">
        <v>71</v>
      </c>
      <c r="R5242" s="10" t="s">
        <v>8088</v>
      </c>
      <c r="S5242" s="10" t="s">
        <v>26</v>
      </c>
    </row>
    <row r="5243" spans="1:19" ht="15" hidden="1" customHeight="1" x14ac:dyDescent="0.25">
      <c r="A5243" s="47">
        <v>697931</v>
      </c>
      <c r="B5243" s="47" t="s">
        <v>2437</v>
      </c>
      <c r="C5243" s="47"/>
      <c r="D5243" s="47"/>
      <c r="E5243" s="47"/>
      <c r="F5243" s="47" t="s">
        <v>7262</v>
      </c>
      <c r="G5243" s="47">
        <v>2522</v>
      </c>
      <c r="H5243" s="13"/>
      <c r="I5243" s="47" t="s">
        <v>7263</v>
      </c>
      <c r="J5243" s="13"/>
      <c r="K5243" s="47"/>
      <c r="L5243" s="47"/>
      <c r="M5243" s="47" t="s">
        <v>45</v>
      </c>
      <c r="N5243" s="47"/>
      <c r="O5243" s="48">
        <v>41507</v>
      </c>
      <c r="P5243" s="50" t="s">
        <v>8080</v>
      </c>
      <c r="Q5243" s="47" t="s">
        <v>987</v>
      </c>
      <c r="R5243" s="10" t="s">
        <v>8088</v>
      </c>
      <c r="S5243" s="13" t="s">
        <v>20</v>
      </c>
    </row>
    <row r="5244" spans="1:19" s="10" customFormat="1" ht="15" hidden="1" customHeight="1" x14ac:dyDescent="0.25">
      <c r="A5244" s="10">
        <v>642817</v>
      </c>
      <c r="B5244" s="10" t="s">
        <v>142</v>
      </c>
      <c r="C5244" s="76" t="s">
        <v>8333</v>
      </c>
      <c r="D5244" s="76"/>
      <c r="E5244" s="76"/>
      <c r="F5244" s="10" t="s">
        <v>2635</v>
      </c>
      <c r="G5244" s="11">
        <v>3354.41</v>
      </c>
      <c r="I5244" s="10">
        <v>18</v>
      </c>
      <c r="L5244" s="10">
        <v>2</v>
      </c>
      <c r="M5244" s="10" t="s">
        <v>45</v>
      </c>
      <c r="O5244" s="12">
        <v>41271</v>
      </c>
      <c r="P5244" s="4" t="s">
        <v>8072</v>
      </c>
      <c r="Q5244" s="10" t="s">
        <v>254</v>
      </c>
      <c r="R5244" s="10" t="s">
        <v>8088</v>
      </c>
      <c r="S5244" s="10" t="s">
        <v>26</v>
      </c>
    </row>
    <row r="5245" spans="1:19" ht="15" hidden="1" customHeight="1" x14ac:dyDescent="0.25">
      <c r="A5245" s="10">
        <v>622885</v>
      </c>
      <c r="B5245" s="10" t="s">
        <v>532</v>
      </c>
      <c r="C5245" s="10"/>
      <c r="D5245" s="10"/>
      <c r="E5245" s="10"/>
      <c r="F5245" s="10" t="s">
        <v>612</v>
      </c>
      <c r="G5245" s="11">
        <v>705</v>
      </c>
      <c r="H5245" s="13"/>
      <c r="I5245" s="10">
        <v>4</v>
      </c>
      <c r="J5245" s="47"/>
      <c r="K5245" s="10">
        <v>6</v>
      </c>
      <c r="L5245" s="10">
        <v>1.5</v>
      </c>
      <c r="M5245" s="10" t="s">
        <v>45</v>
      </c>
      <c r="N5245" s="10"/>
      <c r="O5245" s="12">
        <v>41185</v>
      </c>
      <c r="P5245" s="4" t="s">
        <v>8070</v>
      </c>
      <c r="Q5245" s="10" t="s">
        <v>71</v>
      </c>
      <c r="R5245" s="10" t="s">
        <v>8088</v>
      </c>
      <c r="S5245" s="13" t="s">
        <v>20</v>
      </c>
    </row>
    <row r="5246" spans="1:19" ht="15" hidden="1" customHeight="1" x14ac:dyDescent="0.25">
      <c r="A5246" s="10">
        <v>660068</v>
      </c>
      <c r="B5246" s="10" t="s">
        <v>4225</v>
      </c>
      <c r="C5246" s="10"/>
      <c r="D5246" s="10"/>
      <c r="E5246" s="10"/>
      <c r="F5246" s="10" t="s">
        <v>4231</v>
      </c>
      <c r="G5246" s="11">
        <v>702.5</v>
      </c>
      <c r="H5246" s="13"/>
      <c r="I5246" s="10">
        <v>5</v>
      </c>
      <c r="J5246" s="47"/>
      <c r="K5246" s="10">
        <v>9.5</v>
      </c>
      <c r="L5246" s="10">
        <v>1.25</v>
      </c>
      <c r="M5246" s="10" t="s">
        <v>45</v>
      </c>
      <c r="N5246" s="10"/>
      <c r="O5246" s="12">
        <v>41348</v>
      </c>
      <c r="P5246" s="4" t="s">
        <v>8075</v>
      </c>
      <c r="Q5246" s="10" t="s">
        <v>49</v>
      </c>
      <c r="R5246" s="10" t="s">
        <v>8088</v>
      </c>
      <c r="S5246" s="13" t="s">
        <v>20</v>
      </c>
    </row>
    <row r="5247" spans="1:19" ht="15" hidden="1" customHeight="1" x14ac:dyDescent="0.25">
      <c r="A5247" s="47">
        <v>698046</v>
      </c>
      <c r="B5247" s="47" t="s">
        <v>1322</v>
      </c>
      <c r="C5247" s="47"/>
      <c r="D5247" s="47"/>
      <c r="E5247" s="47"/>
      <c r="F5247" s="47" t="s">
        <v>7270</v>
      </c>
      <c r="G5247" s="47">
        <v>20420.25</v>
      </c>
      <c r="H5247" s="13"/>
      <c r="I5247" s="47">
        <v>10</v>
      </c>
      <c r="J5247" s="47" t="s">
        <v>7271</v>
      </c>
      <c r="K5247" s="47"/>
      <c r="L5247" s="47"/>
      <c r="M5247" s="47" t="s">
        <v>45</v>
      </c>
      <c r="N5247" s="47"/>
      <c r="O5247" s="48">
        <v>41507</v>
      </c>
      <c r="P5247" s="50" t="s">
        <v>8080</v>
      </c>
      <c r="Q5247" s="47" t="s">
        <v>5913</v>
      </c>
      <c r="R5247" s="10" t="s">
        <v>8088</v>
      </c>
      <c r="S5247" s="13" t="s">
        <v>20</v>
      </c>
    </row>
    <row r="5248" spans="1:19" ht="15" hidden="1" customHeight="1" x14ac:dyDescent="0.25">
      <c r="A5248" s="47">
        <v>698057</v>
      </c>
      <c r="B5248" s="47" t="s">
        <v>1322</v>
      </c>
      <c r="C5248" s="47"/>
      <c r="D5248" s="47"/>
      <c r="E5248" s="47"/>
      <c r="F5248" s="47" t="s">
        <v>7272</v>
      </c>
      <c r="G5248" s="47">
        <v>0</v>
      </c>
      <c r="H5248" s="13"/>
      <c r="I5248" s="47">
        <v>2</v>
      </c>
      <c r="J5248" s="47" t="s">
        <v>4013</v>
      </c>
      <c r="K5248" s="47"/>
      <c r="L5248" s="47"/>
      <c r="M5248" s="47" t="s">
        <v>45</v>
      </c>
      <c r="N5248" s="47"/>
      <c r="O5248" s="48">
        <v>41507</v>
      </c>
      <c r="P5248" s="50" t="s">
        <v>8080</v>
      </c>
      <c r="Q5248" s="47" t="s">
        <v>5913</v>
      </c>
      <c r="R5248" s="10" t="s">
        <v>8088</v>
      </c>
      <c r="S5248" s="13" t="s">
        <v>20</v>
      </c>
    </row>
    <row r="5249" spans="1:19" ht="15" hidden="1" customHeight="1" x14ac:dyDescent="0.25">
      <c r="A5249" s="47">
        <v>698058</v>
      </c>
      <c r="B5249" s="47" t="s">
        <v>1322</v>
      </c>
      <c r="C5249" s="47"/>
      <c r="D5249" s="47"/>
      <c r="E5249" s="47"/>
      <c r="F5249" s="47" t="s">
        <v>7273</v>
      </c>
      <c r="G5249" s="47">
        <v>5617.5</v>
      </c>
      <c r="H5249" s="13"/>
      <c r="I5249" s="47">
        <v>4</v>
      </c>
      <c r="J5249" s="13" t="s">
        <v>7274</v>
      </c>
      <c r="K5249" s="47"/>
      <c r="L5249" s="47"/>
      <c r="M5249" s="47" t="s">
        <v>45</v>
      </c>
      <c r="N5249" s="47"/>
      <c r="O5249" s="48">
        <v>41507</v>
      </c>
      <c r="P5249" s="50" t="s">
        <v>8080</v>
      </c>
      <c r="Q5249" s="47" t="s">
        <v>5913</v>
      </c>
      <c r="R5249" s="10" t="s">
        <v>8088</v>
      </c>
      <c r="S5249" s="13" t="s">
        <v>20</v>
      </c>
    </row>
    <row r="5250" spans="1:19" ht="15" hidden="1" customHeight="1" x14ac:dyDescent="0.25">
      <c r="A5250" s="47">
        <v>698059</v>
      </c>
      <c r="B5250" s="47" t="s">
        <v>494</v>
      </c>
      <c r="C5250" s="47"/>
      <c r="D5250" s="47"/>
      <c r="E5250" s="47"/>
      <c r="F5250" s="47" t="s">
        <v>7275</v>
      </c>
      <c r="G5250" s="47">
        <v>14454</v>
      </c>
      <c r="H5250" s="13"/>
      <c r="I5250" s="47" t="s">
        <v>552</v>
      </c>
      <c r="J5250" s="13" t="s">
        <v>7276</v>
      </c>
      <c r="K5250" s="47"/>
      <c r="L5250" s="47"/>
      <c r="M5250" s="47" t="s">
        <v>45</v>
      </c>
      <c r="N5250" s="47"/>
      <c r="O5250" s="48">
        <v>41507</v>
      </c>
      <c r="P5250" s="50" t="s">
        <v>8080</v>
      </c>
      <c r="Q5250" s="47" t="s">
        <v>288</v>
      </c>
      <c r="R5250" s="47" t="s">
        <v>8087</v>
      </c>
      <c r="S5250" s="13" t="s">
        <v>20</v>
      </c>
    </row>
    <row r="5251" spans="1:19" s="10" customFormat="1" ht="15" hidden="1" customHeight="1" x14ac:dyDescent="0.25">
      <c r="A5251" s="10">
        <v>703293</v>
      </c>
      <c r="B5251" s="10" t="s">
        <v>7711</v>
      </c>
      <c r="C5251" s="76" t="s">
        <v>8333</v>
      </c>
      <c r="D5251" s="76"/>
      <c r="E5251" s="76"/>
      <c r="F5251" s="10" t="s">
        <v>7713</v>
      </c>
      <c r="G5251" s="10">
        <v>993.41</v>
      </c>
      <c r="I5251" s="10">
        <v>18</v>
      </c>
      <c r="L5251" s="10">
        <v>3.8</v>
      </c>
      <c r="M5251" s="10" t="s">
        <v>45</v>
      </c>
      <c r="O5251" s="12">
        <v>41530</v>
      </c>
      <c r="P5251" s="4" t="s">
        <v>8081</v>
      </c>
      <c r="Q5251" s="10" t="s">
        <v>254</v>
      </c>
      <c r="R5251" s="10" t="s">
        <v>8088</v>
      </c>
      <c r="S5251" s="10" t="s">
        <v>26</v>
      </c>
    </row>
    <row r="5252" spans="1:19" ht="15" hidden="1" customHeight="1" x14ac:dyDescent="0.25">
      <c r="A5252" s="47">
        <v>698063</v>
      </c>
      <c r="B5252" s="47" t="s">
        <v>1322</v>
      </c>
      <c r="C5252" s="47"/>
      <c r="D5252" s="47"/>
      <c r="E5252" s="47"/>
      <c r="F5252" s="47" t="s">
        <v>7278</v>
      </c>
      <c r="G5252" s="47">
        <v>0</v>
      </c>
      <c r="H5252" s="13"/>
      <c r="I5252" s="47">
        <v>8</v>
      </c>
      <c r="J5252" s="47" t="s">
        <v>310</v>
      </c>
      <c r="K5252" s="47"/>
      <c r="L5252" s="47"/>
      <c r="M5252" s="47" t="s">
        <v>45</v>
      </c>
      <c r="N5252" s="47"/>
      <c r="O5252" s="48">
        <v>41507</v>
      </c>
      <c r="P5252" s="50" t="s">
        <v>8080</v>
      </c>
      <c r="Q5252" s="47" t="s">
        <v>5913</v>
      </c>
      <c r="R5252" s="10" t="s">
        <v>8088</v>
      </c>
      <c r="S5252" s="13" t="s">
        <v>20</v>
      </c>
    </row>
    <row r="5253" spans="1:19" s="10" customFormat="1" ht="15" hidden="1" customHeight="1" x14ac:dyDescent="0.25">
      <c r="A5253" s="10">
        <v>640116</v>
      </c>
      <c r="B5253" s="10" t="s">
        <v>123</v>
      </c>
      <c r="C5253" s="76" t="s">
        <v>8333</v>
      </c>
      <c r="D5253" s="76"/>
      <c r="E5253" s="76"/>
      <c r="F5253" s="10" t="s">
        <v>2398</v>
      </c>
      <c r="G5253" s="11">
        <v>56000</v>
      </c>
      <c r="I5253" s="10">
        <v>19</v>
      </c>
      <c r="L5253" s="10">
        <v>1.25</v>
      </c>
      <c r="M5253" s="10" t="s">
        <v>45</v>
      </c>
      <c r="O5253" s="12">
        <v>41262</v>
      </c>
      <c r="P5253" s="4" t="s">
        <v>8072</v>
      </c>
      <c r="Q5253" s="10" t="s">
        <v>37</v>
      </c>
      <c r="R5253" s="10" t="s">
        <v>8088</v>
      </c>
      <c r="S5253" s="10" t="s">
        <v>26</v>
      </c>
    </row>
    <row r="5254" spans="1:19" ht="15" hidden="1" customHeight="1" x14ac:dyDescent="0.25">
      <c r="A5254" s="10">
        <v>635034</v>
      </c>
      <c r="B5254" s="10" t="s">
        <v>1861</v>
      </c>
      <c r="C5254" s="10"/>
      <c r="D5254" s="10"/>
      <c r="E5254" s="10"/>
      <c r="F5254" s="10" t="s">
        <v>1869</v>
      </c>
      <c r="G5254" s="11">
        <v>699.5</v>
      </c>
      <c r="H5254" s="13"/>
      <c r="I5254" s="10">
        <v>8</v>
      </c>
      <c r="J5254" s="47"/>
      <c r="K5254" s="10">
        <v>15</v>
      </c>
      <c r="L5254" s="10">
        <v>1.5</v>
      </c>
      <c r="M5254" s="10" t="s">
        <v>45</v>
      </c>
      <c r="N5254" s="10"/>
      <c r="O5254" s="12">
        <v>41239</v>
      </c>
      <c r="P5254" s="4" t="s">
        <v>8071</v>
      </c>
      <c r="Q5254" s="10" t="s">
        <v>414</v>
      </c>
      <c r="R5254" s="10" t="s">
        <v>8088</v>
      </c>
      <c r="S5254" s="13" t="s">
        <v>20</v>
      </c>
    </row>
    <row r="5255" spans="1:19" s="10" customFormat="1" ht="15" hidden="1" customHeight="1" x14ac:dyDescent="0.25">
      <c r="A5255" s="10">
        <v>645891</v>
      </c>
      <c r="B5255" s="10" t="s">
        <v>2184</v>
      </c>
      <c r="C5255" s="76" t="s">
        <v>8333</v>
      </c>
      <c r="D5255" s="76"/>
      <c r="E5255" s="76"/>
      <c r="F5255" s="10" t="s">
        <v>3020</v>
      </c>
      <c r="G5255" s="11">
        <v>1750</v>
      </c>
      <c r="I5255" s="10">
        <v>19</v>
      </c>
      <c r="L5255" s="10">
        <v>1.5</v>
      </c>
      <c r="M5255" s="10" t="s">
        <v>45</v>
      </c>
      <c r="O5255" s="12">
        <v>41295</v>
      </c>
      <c r="P5255" s="4" t="s">
        <v>8073</v>
      </c>
      <c r="Q5255" s="10" t="s">
        <v>19</v>
      </c>
      <c r="R5255" s="10" t="s">
        <v>8088</v>
      </c>
      <c r="S5255" s="10" t="s">
        <v>26</v>
      </c>
    </row>
    <row r="5256" spans="1:19" s="10" customFormat="1" ht="15" hidden="1" customHeight="1" x14ac:dyDescent="0.25">
      <c r="A5256" s="10">
        <v>661608</v>
      </c>
      <c r="B5256" s="10" t="s">
        <v>64</v>
      </c>
      <c r="C5256" s="76" t="s">
        <v>8333</v>
      </c>
      <c r="D5256" s="76"/>
      <c r="E5256" s="76"/>
      <c r="F5256" s="10" t="s">
        <v>4367</v>
      </c>
      <c r="G5256" s="11">
        <v>1507.2</v>
      </c>
      <c r="I5256" s="10">
        <v>19</v>
      </c>
      <c r="L5256" s="10">
        <v>1.5</v>
      </c>
      <c r="M5256" s="10" t="s">
        <v>45</v>
      </c>
      <c r="O5256" s="12">
        <v>41355</v>
      </c>
      <c r="P5256" s="4" t="s">
        <v>8075</v>
      </c>
      <c r="Q5256" s="10" t="s">
        <v>169</v>
      </c>
      <c r="R5256" s="10" t="s">
        <v>8088</v>
      </c>
      <c r="S5256" s="10" t="s">
        <v>26</v>
      </c>
    </row>
    <row r="5257" spans="1:19" ht="15" hidden="1" customHeight="1" x14ac:dyDescent="0.25">
      <c r="A5257" s="10">
        <v>645731</v>
      </c>
      <c r="B5257" s="10" t="s">
        <v>15</v>
      </c>
      <c r="C5257" s="10"/>
      <c r="D5257" s="10" t="s">
        <v>8560</v>
      </c>
      <c r="E5257" s="10"/>
      <c r="F5257" s="10" t="s">
        <v>16</v>
      </c>
      <c r="G5257" s="11">
        <v>6315</v>
      </c>
      <c r="H5257" s="13"/>
      <c r="I5257" s="10" t="s">
        <v>17</v>
      </c>
      <c r="J5257" s="47"/>
      <c r="K5257" s="47"/>
      <c r="L5257" s="47"/>
      <c r="M5257" s="10" t="s">
        <v>18</v>
      </c>
      <c r="N5257" s="10">
        <v>765397</v>
      </c>
      <c r="O5257" s="12">
        <v>41282</v>
      </c>
      <c r="P5257" s="4" t="s">
        <v>8073</v>
      </c>
      <c r="Q5257" s="10" t="s">
        <v>58</v>
      </c>
      <c r="R5257" s="47" t="s">
        <v>8087</v>
      </c>
      <c r="S5257" s="13" t="s">
        <v>20</v>
      </c>
    </row>
    <row r="5258" spans="1:19" s="10" customFormat="1" ht="15" hidden="1" customHeight="1" x14ac:dyDescent="0.25">
      <c r="A5258" s="10">
        <v>662349</v>
      </c>
      <c r="B5258" s="10" t="s">
        <v>64</v>
      </c>
      <c r="C5258" s="76" t="s">
        <v>8333</v>
      </c>
      <c r="D5258" s="76"/>
      <c r="E5258" s="76"/>
      <c r="F5258" s="10" t="s">
        <v>4430</v>
      </c>
      <c r="G5258" s="11">
        <v>5255.55</v>
      </c>
      <c r="I5258" s="10">
        <v>19</v>
      </c>
      <c r="L5258" s="10">
        <v>2</v>
      </c>
      <c r="M5258" s="10" t="s">
        <v>45</v>
      </c>
      <c r="O5258" s="12">
        <v>41359</v>
      </c>
      <c r="P5258" s="4" t="s">
        <v>8075</v>
      </c>
      <c r="Q5258" s="10" t="s">
        <v>169</v>
      </c>
      <c r="R5258" s="10" t="s">
        <v>8087</v>
      </c>
      <c r="S5258" s="10" t="s">
        <v>26</v>
      </c>
    </row>
    <row r="5259" spans="1:19" ht="15" hidden="1" customHeight="1" x14ac:dyDescent="0.25">
      <c r="A5259" s="47">
        <v>698301</v>
      </c>
      <c r="B5259" s="47" t="s">
        <v>494</v>
      </c>
      <c r="C5259" s="47"/>
      <c r="D5259" s="47"/>
      <c r="E5259" s="47"/>
      <c r="F5259" s="47" t="s">
        <v>7275</v>
      </c>
      <c r="G5259" s="47">
        <v>0</v>
      </c>
      <c r="H5259" s="13"/>
      <c r="I5259" s="47" t="s">
        <v>552</v>
      </c>
      <c r="J5259" s="47" t="s">
        <v>7276</v>
      </c>
      <c r="K5259" s="47"/>
      <c r="L5259" s="47"/>
      <c r="M5259" s="47" t="s">
        <v>45</v>
      </c>
      <c r="N5259" s="47"/>
      <c r="O5259" s="48">
        <v>41508</v>
      </c>
      <c r="P5259" s="50" t="s">
        <v>8080</v>
      </c>
      <c r="Q5259" s="47" t="s">
        <v>288</v>
      </c>
      <c r="R5259" s="47" t="s">
        <v>8087</v>
      </c>
      <c r="S5259" s="13" t="s">
        <v>20</v>
      </c>
    </row>
    <row r="5260" spans="1:19" ht="15" hidden="1" customHeight="1" x14ac:dyDescent="0.25">
      <c r="A5260" s="47">
        <v>698352</v>
      </c>
      <c r="B5260" s="47" t="s">
        <v>1903</v>
      </c>
      <c r="C5260" s="47"/>
      <c r="D5260" s="47"/>
      <c r="E5260" s="47"/>
      <c r="F5260" s="47" t="s">
        <v>7289</v>
      </c>
      <c r="G5260" s="47">
        <v>4573.08</v>
      </c>
      <c r="H5260" s="13"/>
      <c r="I5260" s="47" t="s">
        <v>552</v>
      </c>
      <c r="J5260" s="47" t="s">
        <v>7290</v>
      </c>
      <c r="K5260" s="47"/>
      <c r="L5260" s="47"/>
      <c r="M5260" s="47" t="s">
        <v>45</v>
      </c>
      <c r="N5260" s="47"/>
      <c r="O5260" s="48">
        <v>41508</v>
      </c>
      <c r="P5260" s="50" t="s">
        <v>8080</v>
      </c>
      <c r="Q5260" s="47" t="s">
        <v>52</v>
      </c>
      <c r="R5260" s="10" t="s">
        <v>8088</v>
      </c>
      <c r="S5260" s="13" t="s">
        <v>20</v>
      </c>
    </row>
    <row r="5261" spans="1:19" s="10" customFormat="1" ht="15" hidden="1" customHeight="1" x14ac:dyDescent="0.25">
      <c r="A5261" s="10">
        <v>647774</v>
      </c>
      <c r="B5261" s="10" t="s">
        <v>2512</v>
      </c>
      <c r="C5261" s="76" t="s">
        <v>8333</v>
      </c>
      <c r="D5261" s="76"/>
      <c r="E5261" s="76"/>
      <c r="F5261" s="10" t="s">
        <v>3159</v>
      </c>
      <c r="G5261" s="11">
        <v>2538.96</v>
      </c>
      <c r="I5261" s="10">
        <v>19</v>
      </c>
      <c r="L5261" s="10">
        <v>3</v>
      </c>
      <c r="M5261" s="10" t="s">
        <v>45</v>
      </c>
      <c r="O5261" s="12">
        <v>41303</v>
      </c>
      <c r="P5261" s="4" t="s">
        <v>8073</v>
      </c>
      <c r="Q5261" s="10" t="s">
        <v>19</v>
      </c>
      <c r="R5261" s="10" t="s">
        <v>8088</v>
      </c>
      <c r="S5261" s="10" t="s">
        <v>26</v>
      </c>
    </row>
    <row r="5262" spans="1:19" s="10" customFormat="1" ht="15" hidden="1" customHeight="1" x14ac:dyDescent="0.25">
      <c r="A5262" s="10">
        <v>666969</v>
      </c>
      <c r="B5262" s="10" t="s">
        <v>2512</v>
      </c>
      <c r="C5262" s="76" t="s">
        <v>8333</v>
      </c>
      <c r="D5262" s="76"/>
      <c r="E5262" s="76"/>
      <c r="F5262" s="10" t="s">
        <v>3159</v>
      </c>
      <c r="G5262" s="11">
        <v>2383.6799999999998</v>
      </c>
      <c r="I5262" s="10">
        <v>19</v>
      </c>
      <c r="L5262" s="10">
        <v>3</v>
      </c>
      <c r="M5262" s="10" t="s">
        <v>18</v>
      </c>
      <c r="N5262" s="10">
        <v>806610</v>
      </c>
      <c r="O5262" s="12">
        <v>41365</v>
      </c>
      <c r="P5262" s="4" t="s">
        <v>8076</v>
      </c>
      <c r="Q5262" s="10" t="s">
        <v>19</v>
      </c>
      <c r="R5262" s="10" t="s">
        <v>8087</v>
      </c>
      <c r="S5262" s="10" t="s">
        <v>26</v>
      </c>
    </row>
    <row r="5263" spans="1:19" s="10" customFormat="1" ht="15" hidden="1" customHeight="1" x14ac:dyDescent="0.25">
      <c r="A5263" s="10">
        <v>693004</v>
      </c>
      <c r="B5263" s="10" t="s">
        <v>2512</v>
      </c>
      <c r="C5263" s="76" t="s">
        <v>8333</v>
      </c>
      <c r="D5263" s="76"/>
      <c r="E5263" s="76"/>
      <c r="F5263" s="10" t="s">
        <v>6698</v>
      </c>
      <c r="G5263" s="10">
        <v>2479.92</v>
      </c>
      <c r="I5263" s="10">
        <v>19</v>
      </c>
      <c r="J5263" s="10">
        <v>0</v>
      </c>
      <c r="L5263" s="10">
        <v>3</v>
      </c>
      <c r="M5263" s="10" t="s">
        <v>18</v>
      </c>
      <c r="N5263" s="10">
        <v>862287</v>
      </c>
      <c r="O5263" s="12">
        <v>41471</v>
      </c>
      <c r="P5263" s="4" t="s">
        <v>8079</v>
      </c>
      <c r="Q5263" s="10" t="s">
        <v>254</v>
      </c>
      <c r="R5263" s="10" t="s">
        <v>8087</v>
      </c>
      <c r="S5263" s="10" t="s">
        <v>26</v>
      </c>
    </row>
    <row r="5264" spans="1:19" s="10" customFormat="1" ht="15" hidden="1" customHeight="1" x14ac:dyDescent="0.25">
      <c r="A5264" s="10">
        <v>693004</v>
      </c>
      <c r="B5264" s="10" t="s">
        <v>2512</v>
      </c>
      <c r="C5264" s="76" t="s">
        <v>8333</v>
      </c>
      <c r="D5264" s="76"/>
      <c r="E5264" s="76"/>
      <c r="F5264" s="10" t="s">
        <v>6698</v>
      </c>
      <c r="G5264" s="10">
        <v>2479.92</v>
      </c>
      <c r="I5264" s="10">
        <v>19</v>
      </c>
      <c r="J5264" s="10">
        <v>0</v>
      </c>
      <c r="L5264" s="10">
        <v>3</v>
      </c>
      <c r="M5264" s="10" t="s">
        <v>18</v>
      </c>
      <c r="N5264" s="10">
        <v>862287</v>
      </c>
      <c r="O5264" s="12">
        <v>41471</v>
      </c>
      <c r="P5264" s="4" t="s">
        <v>8079</v>
      </c>
      <c r="Q5264" s="10" t="s">
        <v>254</v>
      </c>
      <c r="R5264" s="10" t="s">
        <v>8087</v>
      </c>
      <c r="S5264" s="10" t="s">
        <v>26</v>
      </c>
    </row>
    <row r="5265" spans="1:19" s="10" customFormat="1" ht="15" hidden="1" customHeight="1" x14ac:dyDescent="0.25">
      <c r="A5265" s="10">
        <v>709898</v>
      </c>
      <c r="B5265" s="10" t="s">
        <v>2512</v>
      </c>
      <c r="C5265" s="76" t="s">
        <v>8333</v>
      </c>
      <c r="D5265" s="76"/>
      <c r="E5265" s="76"/>
      <c r="F5265" s="10" t="s">
        <v>6698</v>
      </c>
      <c r="G5265" s="10">
        <v>2479.92</v>
      </c>
      <c r="I5265" s="10">
        <v>19</v>
      </c>
      <c r="J5265" s="10">
        <v>0</v>
      </c>
      <c r="L5265" s="10">
        <v>3</v>
      </c>
      <c r="M5265" s="10" t="s">
        <v>18</v>
      </c>
      <c r="N5265" s="10">
        <v>901224</v>
      </c>
      <c r="O5265" s="12">
        <v>41543</v>
      </c>
      <c r="P5265" s="4" t="s">
        <v>8081</v>
      </c>
      <c r="Q5265" s="10" t="s">
        <v>75</v>
      </c>
      <c r="R5265" s="10" t="s">
        <v>8087</v>
      </c>
      <c r="S5265" s="10" t="s">
        <v>26</v>
      </c>
    </row>
    <row r="5266" spans="1:19" s="10" customFormat="1" ht="15" hidden="1" customHeight="1" x14ac:dyDescent="0.25">
      <c r="A5266" s="10">
        <v>675290</v>
      </c>
      <c r="B5266" s="10" t="s">
        <v>2512</v>
      </c>
      <c r="C5266" s="76" t="s">
        <v>8333</v>
      </c>
      <c r="D5266" s="76"/>
      <c r="E5266" s="76"/>
      <c r="F5266" s="10" t="s">
        <v>5505</v>
      </c>
      <c r="G5266" s="11">
        <v>6262.56</v>
      </c>
      <c r="I5266" s="10">
        <v>19</v>
      </c>
      <c r="L5266" s="10">
        <v>4</v>
      </c>
      <c r="M5266" s="10" t="s">
        <v>45</v>
      </c>
      <c r="O5266" s="12">
        <v>41410</v>
      </c>
      <c r="P5266" s="4" t="s">
        <v>8077</v>
      </c>
      <c r="Q5266" s="10" t="s">
        <v>19</v>
      </c>
      <c r="R5266" s="10" t="s">
        <v>8088</v>
      </c>
      <c r="S5266" s="10" t="s">
        <v>26</v>
      </c>
    </row>
    <row r="5267" spans="1:19" s="10" customFormat="1" ht="15" hidden="1" customHeight="1" x14ac:dyDescent="0.25">
      <c r="A5267" s="10">
        <v>667696</v>
      </c>
      <c r="B5267" s="10" t="s">
        <v>24</v>
      </c>
      <c r="C5267" s="76" t="s">
        <v>8333</v>
      </c>
      <c r="D5267" s="76"/>
      <c r="E5267" s="76"/>
      <c r="F5267" s="10" t="s">
        <v>4926</v>
      </c>
      <c r="G5267" s="11">
        <v>4181.6000000000004</v>
      </c>
      <c r="I5267" s="10">
        <v>20</v>
      </c>
      <c r="J5267" s="10">
        <v>0</v>
      </c>
      <c r="K5267" s="10">
        <v>0</v>
      </c>
      <c r="L5267" s="10">
        <v>6</v>
      </c>
      <c r="M5267" s="10" t="s">
        <v>45</v>
      </c>
      <c r="O5267" s="12">
        <v>41382</v>
      </c>
      <c r="P5267" s="4" t="s">
        <v>8076</v>
      </c>
      <c r="Q5267" s="10" t="s">
        <v>254</v>
      </c>
      <c r="R5267" s="10" t="s">
        <v>8088</v>
      </c>
      <c r="S5267" s="10" t="s">
        <v>26</v>
      </c>
    </row>
    <row r="5268" spans="1:19" s="10" customFormat="1" ht="15" hidden="1" customHeight="1" x14ac:dyDescent="0.25">
      <c r="A5268" s="10">
        <v>667519</v>
      </c>
      <c r="B5268" s="10" t="s">
        <v>24</v>
      </c>
      <c r="C5268" s="76" t="s">
        <v>8333</v>
      </c>
      <c r="D5268" s="76"/>
      <c r="E5268" s="76"/>
      <c r="F5268" s="10" t="s">
        <v>4905</v>
      </c>
      <c r="G5268" s="11">
        <v>6116.8</v>
      </c>
      <c r="I5268" s="10">
        <v>20</v>
      </c>
      <c r="J5268" s="10">
        <v>0</v>
      </c>
      <c r="K5268" s="10">
        <v>0</v>
      </c>
      <c r="L5268" s="10">
        <v>6</v>
      </c>
      <c r="M5268" s="10" t="s">
        <v>45</v>
      </c>
      <c r="O5268" s="12">
        <v>41381</v>
      </c>
      <c r="P5268" s="4" t="s">
        <v>8076</v>
      </c>
      <c r="Q5268" s="10" t="s">
        <v>52</v>
      </c>
      <c r="R5268" s="10" t="s">
        <v>8088</v>
      </c>
      <c r="S5268" s="10" t="s">
        <v>26</v>
      </c>
    </row>
    <row r="5269" spans="1:19" s="10" customFormat="1" ht="15" hidden="1" customHeight="1" x14ac:dyDescent="0.25">
      <c r="A5269" s="10">
        <v>631045</v>
      </c>
      <c r="B5269" s="10" t="s">
        <v>1467</v>
      </c>
      <c r="C5269" s="76" t="s">
        <v>8333</v>
      </c>
      <c r="D5269" s="76"/>
      <c r="E5269" s="76"/>
      <c r="F5269" s="10" t="s">
        <v>1468</v>
      </c>
      <c r="G5269" s="11">
        <v>0</v>
      </c>
      <c r="I5269" s="10">
        <v>21</v>
      </c>
      <c r="J5269" s="10">
        <v>0</v>
      </c>
      <c r="K5269" s="10">
        <v>42</v>
      </c>
      <c r="L5269" s="10">
        <v>2</v>
      </c>
      <c r="M5269" s="10" t="s">
        <v>45</v>
      </c>
      <c r="O5269" s="12">
        <v>41219</v>
      </c>
      <c r="P5269" s="4" t="s">
        <v>8071</v>
      </c>
      <c r="Q5269" s="10" t="s">
        <v>164</v>
      </c>
      <c r="R5269" s="10" t="s">
        <v>8088</v>
      </c>
      <c r="S5269" s="10" t="s">
        <v>26</v>
      </c>
    </row>
    <row r="5270" spans="1:19" s="10" customFormat="1" ht="15" hidden="1" customHeight="1" x14ac:dyDescent="0.25">
      <c r="A5270" s="10">
        <v>644221</v>
      </c>
      <c r="B5270" s="10" t="s">
        <v>41</v>
      </c>
      <c r="C5270" s="76" t="s">
        <v>8333</v>
      </c>
      <c r="D5270" s="76"/>
      <c r="E5270" s="76"/>
      <c r="F5270" s="10" t="s">
        <v>2422</v>
      </c>
      <c r="G5270" s="11">
        <v>789</v>
      </c>
      <c r="I5270" s="10">
        <v>24</v>
      </c>
      <c r="J5270" s="10">
        <v>0</v>
      </c>
      <c r="K5270" s="10">
        <v>24</v>
      </c>
      <c r="L5270" s="10">
        <v>1.5</v>
      </c>
      <c r="M5270" s="10" t="s">
        <v>45</v>
      </c>
      <c r="O5270" s="12">
        <v>41263</v>
      </c>
      <c r="P5270" s="4" t="s">
        <v>8072</v>
      </c>
      <c r="Q5270" s="10" t="s">
        <v>49</v>
      </c>
      <c r="R5270" s="10" t="s">
        <v>8088</v>
      </c>
      <c r="S5270" s="10" t="s">
        <v>26</v>
      </c>
    </row>
    <row r="5271" spans="1:19" ht="15" hidden="1" customHeight="1" x14ac:dyDescent="0.25">
      <c r="A5271" s="47">
        <v>698586</v>
      </c>
      <c r="B5271" s="47" t="s">
        <v>862</v>
      </c>
      <c r="C5271" s="47"/>
      <c r="D5271" s="47"/>
      <c r="E5271" s="47"/>
      <c r="F5271" s="47" t="s">
        <v>7297</v>
      </c>
      <c r="G5271" s="47">
        <v>300.60000000000002</v>
      </c>
      <c r="H5271" s="13"/>
      <c r="I5271" s="47" t="s">
        <v>118</v>
      </c>
      <c r="J5271" s="47" t="s">
        <v>2891</v>
      </c>
      <c r="K5271" s="47"/>
      <c r="L5271" s="47"/>
      <c r="M5271" s="47" t="s">
        <v>45</v>
      </c>
      <c r="N5271" s="47"/>
      <c r="O5271" s="48">
        <v>41509</v>
      </c>
      <c r="P5271" s="50" t="s">
        <v>8080</v>
      </c>
      <c r="Q5271" s="47" t="s">
        <v>2050</v>
      </c>
      <c r="R5271" s="10" t="s">
        <v>8088</v>
      </c>
      <c r="S5271" s="13" t="s">
        <v>20</v>
      </c>
    </row>
    <row r="5272" spans="1:19" ht="15" hidden="1" customHeight="1" x14ac:dyDescent="0.25">
      <c r="A5272" s="47">
        <v>698589</v>
      </c>
      <c r="B5272" s="47" t="s">
        <v>4497</v>
      </c>
      <c r="C5272" s="47"/>
      <c r="D5272" s="47"/>
      <c r="E5272" s="47"/>
      <c r="F5272" s="47" t="s">
        <v>7298</v>
      </c>
      <c r="G5272" s="47">
        <v>6260</v>
      </c>
      <c r="H5272" s="13"/>
      <c r="I5272" s="47" t="s">
        <v>284</v>
      </c>
      <c r="J5272" s="13" t="s">
        <v>7299</v>
      </c>
      <c r="K5272" s="47" t="s">
        <v>7300</v>
      </c>
      <c r="L5272" s="47"/>
      <c r="M5272" s="47" t="s">
        <v>45</v>
      </c>
      <c r="N5272" s="47"/>
      <c r="O5272" s="48">
        <v>41509</v>
      </c>
      <c r="P5272" s="50" t="s">
        <v>8080</v>
      </c>
      <c r="Q5272" s="47" t="s">
        <v>75</v>
      </c>
      <c r="R5272" s="10" t="s">
        <v>8088</v>
      </c>
      <c r="S5272" s="13" t="s">
        <v>20</v>
      </c>
    </row>
    <row r="5273" spans="1:19" s="10" customFormat="1" ht="15" hidden="1" customHeight="1" x14ac:dyDescent="0.25">
      <c r="A5273" s="10">
        <v>644531</v>
      </c>
      <c r="B5273" s="10" t="s">
        <v>41</v>
      </c>
      <c r="C5273" s="76" t="s">
        <v>8333</v>
      </c>
      <c r="D5273" s="76"/>
      <c r="E5273" s="76"/>
      <c r="F5273" s="10" t="s">
        <v>2422</v>
      </c>
      <c r="G5273" s="11">
        <v>629.6</v>
      </c>
      <c r="I5273" s="10">
        <v>24</v>
      </c>
      <c r="J5273" s="10">
        <v>0</v>
      </c>
      <c r="K5273" s="10">
        <v>24</v>
      </c>
      <c r="L5273" s="10">
        <v>1.5</v>
      </c>
      <c r="M5273" s="10" t="s">
        <v>18</v>
      </c>
      <c r="N5273" s="10">
        <v>760812</v>
      </c>
      <c r="O5273" s="12">
        <v>41269</v>
      </c>
      <c r="P5273" s="4" t="s">
        <v>8072</v>
      </c>
      <c r="Q5273" s="10" t="s">
        <v>47</v>
      </c>
      <c r="R5273" s="10" t="s">
        <v>8087</v>
      </c>
      <c r="S5273" s="10" t="s">
        <v>26</v>
      </c>
    </row>
    <row r="5274" spans="1:19" s="10" customFormat="1" ht="15" hidden="1" customHeight="1" x14ac:dyDescent="0.25">
      <c r="A5274" s="10">
        <v>692562</v>
      </c>
      <c r="B5274" s="10" t="s">
        <v>287</v>
      </c>
      <c r="C5274" s="76" t="s">
        <v>8335</v>
      </c>
      <c r="D5274" s="76"/>
      <c r="E5274" s="76"/>
      <c r="F5274" s="10" t="s">
        <v>6664</v>
      </c>
      <c r="G5274" s="10">
        <v>1315.56</v>
      </c>
      <c r="I5274" s="10">
        <v>10.25</v>
      </c>
      <c r="L5274" s="10">
        <v>1</v>
      </c>
      <c r="M5274" s="10" t="s">
        <v>45</v>
      </c>
      <c r="O5274" s="12">
        <v>41484</v>
      </c>
      <c r="P5274" s="4" t="s">
        <v>8079</v>
      </c>
      <c r="Q5274" s="10" t="s">
        <v>164</v>
      </c>
      <c r="R5274" s="10" t="s">
        <v>8088</v>
      </c>
      <c r="S5274" s="10" t="s">
        <v>26</v>
      </c>
    </row>
    <row r="5275" spans="1:19" ht="15" hidden="1" customHeight="1" x14ac:dyDescent="0.25">
      <c r="A5275" s="47">
        <v>698638</v>
      </c>
      <c r="B5275" s="47" t="s">
        <v>38</v>
      </c>
      <c r="C5275" s="47"/>
      <c r="D5275" s="47"/>
      <c r="E5275" s="47"/>
      <c r="F5275" s="47" t="s">
        <v>7303</v>
      </c>
      <c r="G5275" s="47">
        <v>5192</v>
      </c>
      <c r="H5275" s="13"/>
      <c r="I5275" s="47" t="s">
        <v>108</v>
      </c>
      <c r="J5275" s="47">
        <v>10</v>
      </c>
      <c r="K5275" s="47" t="s">
        <v>7304</v>
      </c>
      <c r="L5275" s="47"/>
      <c r="M5275" s="47" t="s">
        <v>45</v>
      </c>
      <c r="N5275" s="47"/>
      <c r="O5275" s="48">
        <v>41509</v>
      </c>
      <c r="P5275" s="50" t="s">
        <v>8080</v>
      </c>
      <c r="Q5275" s="47" t="s">
        <v>25</v>
      </c>
      <c r="R5275" s="10" t="s">
        <v>8088</v>
      </c>
      <c r="S5275" s="13" t="s">
        <v>20</v>
      </c>
    </row>
    <row r="5276" spans="1:19" ht="15" hidden="1" customHeight="1" x14ac:dyDescent="0.25">
      <c r="A5276" s="47">
        <v>698640</v>
      </c>
      <c r="B5276" s="47" t="s">
        <v>38</v>
      </c>
      <c r="C5276" s="47"/>
      <c r="D5276" s="47"/>
      <c r="E5276" s="47"/>
      <c r="F5276" s="47" t="s">
        <v>7305</v>
      </c>
      <c r="G5276" s="47">
        <v>4883.3999999999996</v>
      </c>
      <c r="H5276" s="13"/>
      <c r="I5276" s="47" t="s">
        <v>143</v>
      </c>
      <c r="J5276" s="47">
        <v>10</v>
      </c>
      <c r="K5276" s="47" t="s">
        <v>7304</v>
      </c>
      <c r="L5276" s="47"/>
      <c r="M5276" s="47" t="s">
        <v>45</v>
      </c>
      <c r="N5276" s="47"/>
      <c r="O5276" s="48">
        <v>41509</v>
      </c>
      <c r="P5276" s="50" t="s">
        <v>8080</v>
      </c>
      <c r="Q5276" s="47" t="s">
        <v>25</v>
      </c>
      <c r="R5276" s="10" t="s">
        <v>8088</v>
      </c>
      <c r="S5276" s="13" t="s">
        <v>20</v>
      </c>
    </row>
    <row r="5277" spans="1:19" ht="15" hidden="1" customHeight="1" x14ac:dyDescent="0.25">
      <c r="A5277" s="47">
        <v>698643</v>
      </c>
      <c r="B5277" s="47" t="s">
        <v>38</v>
      </c>
      <c r="C5277" s="47"/>
      <c r="D5277" s="47"/>
      <c r="E5277" s="47"/>
      <c r="F5277" s="47" t="s">
        <v>7306</v>
      </c>
      <c r="G5277" s="47">
        <v>4596.96</v>
      </c>
      <c r="H5277" s="13"/>
      <c r="I5277" s="47" t="s">
        <v>99</v>
      </c>
      <c r="J5277" s="47">
        <v>8</v>
      </c>
      <c r="K5277" s="47" t="s">
        <v>7304</v>
      </c>
      <c r="L5277" s="47"/>
      <c r="M5277" s="47" t="s">
        <v>45</v>
      </c>
      <c r="N5277" s="47"/>
      <c r="O5277" s="48">
        <v>41509</v>
      </c>
      <c r="P5277" s="50" t="s">
        <v>8080</v>
      </c>
      <c r="Q5277" s="47" t="s">
        <v>25</v>
      </c>
      <c r="R5277" s="10" t="s">
        <v>8088</v>
      </c>
      <c r="S5277" s="13" t="s">
        <v>20</v>
      </c>
    </row>
    <row r="5278" spans="1:19" ht="15" hidden="1" customHeight="1" x14ac:dyDescent="0.25">
      <c r="A5278" s="47">
        <v>698660</v>
      </c>
      <c r="B5278" s="47" t="s">
        <v>678</v>
      </c>
      <c r="C5278" s="47"/>
      <c r="D5278" s="47"/>
      <c r="E5278" s="47"/>
      <c r="F5278" s="47" t="s">
        <v>7307</v>
      </c>
      <c r="G5278" s="47">
        <v>2014.5</v>
      </c>
      <c r="H5278" s="13"/>
      <c r="I5278" s="47" t="s">
        <v>7308</v>
      </c>
      <c r="J5278" s="47">
        <v>24</v>
      </c>
      <c r="K5278" s="47">
        <v>4</v>
      </c>
      <c r="L5278" s="47"/>
      <c r="M5278" s="47" t="s">
        <v>45</v>
      </c>
      <c r="N5278" s="47"/>
      <c r="O5278" s="48">
        <v>41509</v>
      </c>
      <c r="P5278" s="50" t="s">
        <v>8080</v>
      </c>
      <c r="Q5278" s="47" t="s">
        <v>34</v>
      </c>
      <c r="R5278" s="10" t="s">
        <v>8088</v>
      </c>
      <c r="S5278" s="13" t="s">
        <v>20</v>
      </c>
    </row>
    <row r="5279" spans="1:19" s="10" customFormat="1" ht="15" hidden="1" customHeight="1" x14ac:dyDescent="0.25">
      <c r="A5279" s="10">
        <v>633524</v>
      </c>
      <c r="B5279" s="10" t="s">
        <v>92</v>
      </c>
      <c r="C5279" s="76" t="s">
        <v>8339</v>
      </c>
      <c r="D5279" s="76"/>
      <c r="E5279" s="76"/>
      <c r="F5279" s="10" t="s">
        <v>93</v>
      </c>
      <c r="G5279" s="11">
        <v>3960</v>
      </c>
      <c r="I5279" s="10">
        <v>102</v>
      </c>
      <c r="L5279" s="10">
        <v>3</v>
      </c>
      <c r="M5279" s="10" t="s">
        <v>18</v>
      </c>
      <c r="N5279" s="10">
        <v>737892</v>
      </c>
      <c r="O5279" s="12">
        <v>41214</v>
      </c>
      <c r="P5279" s="4" t="s">
        <v>8071</v>
      </c>
      <c r="Q5279" s="10" t="s">
        <v>31</v>
      </c>
      <c r="R5279" s="10" t="s">
        <v>8087</v>
      </c>
      <c r="S5279" s="10" t="s">
        <v>26</v>
      </c>
    </row>
    <row r="5280" spans="1:19" ht="15" hidden="1" customHeight="1" x14ac:dyDescent="0.25">
      <c r="A5280" s="47">
        <v>698745</v>
      </c>
      <c r="B5280" s="47" t="s">
        <v>7310</v>
      </c>
      <c r="C5280" s="47"/>
      <c r="D5280" s="47"/>
      <c r="E5280" s="47"/>
      <c r="F5280" s="47" t="s">
        <v>7311</v>
      </c>
      <c r="G5280" s="47">
        <v>1526.5</v>
      </c>
      <c r="H5280" s="47"/>
      <c r="I5280" s="47">
        <v>12</v>
      </c>
      <c r="J5280" s="47" t="s">
        <v>7312</v>
      </c>
      <c r="K5280" s="47"/>
      <c r="L5280" s="47"/>
      <c r="M5280" s="47" t="s">
        <v>45</v>
      </c>
      <c r="N5280" s="47"/>
      <c r="O5280" s="48">
        <v>41509</v>
      </c>
      <c r="P5280" s="50" t="s">
        <v>8080</v>
      </c>
      <c r="Q5280" s="47" t="s">
        <v>103</v>
      </c>
      <c r="R5280" s="10" t="s">
        <v>8088</v>
      </c>
      <c r="S5280" s="13" t="s">
        <v>20</v>
      </c>
    </row>
    <row r="5281" spans="1:19" ht="15" hidden="1" customHeight="1" x14ac:dyDescent="0.25">
      <c r="A5281" s="47">
        <v>695717</v>
      </c>
      <c r="B5281" s="47" t="s">
        <v>15</v>
      </c>
      <c r="C5281" s="47"/>
      <c r="D5281" s="10" t="s">
        <v>8560</v>
      </c>
      <c r="E5281" s="47"/>
      <c r="F5281" s="47" t="s">
        <v>6998</v>
      </c>
      <c r="G5281" s="47">
        <v>6315</v>
      </c>
      <c r="H5281" s="13"/>
      <c r="I5281" s="47" t="s">
        <v>17</v>
      </c>
      <c r="J5281" s="13"/>
      <c r="K5281" s="47"/>
      <c r="L5281" s="47"/>
      <c r="M5281" s="47" t="s">
        <v>18</v>
      </c>
      <c r="N5281" s="47">
        <v>869230</v>
      </c>
      <c r="O5281" s="48">
        <v>41484</v>
      </c>
      <c r="P5281" s="50" t="s">
        <v>8079</v>
      </c>
      <c r="Q5281" s="47" t="s">
        <v>19</v>
      </c>
      <c r="R5281" s="47" t="s">
        <v>8087</v>
      </c>
      <c r="S5281" s="13" t="s">
        <v>20</v>
      </c>
    </row>
    <row r="5282" spans="1:19" s="10" customFormat="1" ht="15" hidden="1" customHeight="1" x14ac:dyDescent="0.25">
      <c r="A5282" s="10">
        <v>637631</v>
      </c>
      <c r="B5282" s="10" t="s">
        <v>92</v>
      </c>
      <c r="C5282" s="76" t="s">
        <v>8339</v>
      </c>
      <c r="D5282" s="76"/>
      <c r="E5282" s="76"/>
      <c r="F5282" s="10" t="s">
        <v>93</v>
      </c>
      <c r="G5282" s="11">
        <v>3840</v>
      </c>
      <c r="I5282" s="10">
        <v>102</v>
      </c>
      <c r="L5282" s="10">
        <v>3</v>
      </c>
      <c r="M5282" s="10" t="s">
        <v>18</v>
      </c>
      <c r="N5282" s="10">
        <v>747234</v>
      </c>
      <c r="O5282" s="12">
        <v>41234</v>
      </c>
      <c r="P5282" s="4" t="s">
        <v>8071</v>
      </c>
      <c r="Q5282" s="10" t="s">
        <v>23</v>
      </c>
      <c r="R5282" s="10" t="s">
        <v>8087</v>
      </c>
      <c r="S5282" s="10" t="s">
        <v>26</v>
      </c>
    </row>
    <row r="5283" spans="1:19" s="10" customFormat="1" ht="15" hidden="1" customHeight="1" x14ac:dyDescent="0.25">
      <c r="A5283" s="10">
        <v>642335</v>
      </c>
      <c r="B5283" s="10" t="s">
        <v>92</v>
      </c>
      <c r="C5283" s="76" t="s">
        <v>8339</v>
      </c>
      <c r="D5283" s="76"/>
      <c r="E5283" s="76"/>
      <c r="F5283" s="10" t="s">
        <v>93</v>
      </c>
      <c r="G5283" s="11">
        <v>0</v>
      </c>
      <c r="I5283" s="10">
        <v>102</v>
      </c>
      <c r="L5283" s="10">
        <v>3</v>
      </c>
      <c r="M5283" s="10" t="s">
        <v>18</v>
      </c>
      <c r="N5283" s="10">
        <v>756231</v>
      </c>
      <c r="O5283" s="12">
        <v>41255</v>
      </c>
      <c r="P5283" s="4" t="s">
        <v>8072</v>
      </c>
      <c r="Q5283" s="10" t="s">
        <v>58</v>
      </c>
      <c r="R5283" s="10" t="s">
        <v>8087</v>
      </c>
      <c r="S5283" s="10" t="s">
        <v>26</v>
      </c>
    </row>
    <row r="5284" spans="1:19" ht="15" hidden="1" customHeight="1" x14ac:dyDescent="0.25">
      <c r="A5284" s="47">
        <v>695717</v>
      </c>
      <c r="B5284" s="47" t="s">
        <v>15</v>
      </c>
      <c r="C5284" s="47"/>
      <c r="D5284" s="10" t="s">
        <v>8560</v>
      </c>
      <c r="E5284" s="47"/>
      <c r="F5284" s="47" t="s">
        <v>6998</v>
      </c>
      <c r="G5284" s="47">
        <v>6315</v>
      </c>
      <c r="H5284" s="13"/>
      <c r="I5284" s="47" t="s">
        <v>17</v>
      </c>
      <c r="J5284" s="47"/>
      <c r="K5284" s="47"/>
      <c r="L5284" s="47"/>
      <c r="M5284" s="47" t="s">
        <v>18</v>
      </c>
      <c r="N5284" s="47">
        <v>869230</v>
      </c>
      <c r="O5284" s="48">
        <v>41484</v>
      </c>
      <c r="P5284" s="50" t="s">
        <v>8079</v>
      </c>
      <c r="Q5284" s="47" t="s">
        <v>19</v>
      </c>
      <c r="R5284" s="47" t="s">
        <v>8087</v>
      </c>
      <c r="S5284" s="13" t="s">
        <v>20</v>
      </c>
    </row>
    <row r="5285" spans="1:19" ht="15" hidden="1" customHeight="1" x14ac:dyDescent="0.25">
      <c r="A5285" s="10">
        <v>660083</v>
      </c>
      <c r="B5285" s="10" t="s">
        <v>4225</v>
      </c>
      <c r="C5285" s="10"/>
      <c r="D5285" s="10"/>
      <c r="E5285" s="10"/>
      <c r="F5285" s="10" t="s">
        <v>4236</v>
      </c>
      <c r="G5285" s="11">
        <v>694.75</v>
      </c>
      <c r="H5285" s="13"/>
      <c r="I5285" s="10">
        <v>4</v>
      </c>
      <c r="J5285" s="47"/>
      <c r="K5285" s="10">
        <v>8</v>
      </c>
      <c r="L5285" s="10">
        <v>1.5</v>
      </c>
      <c r="M5285" s="10" t="s">
        <v>45</v>
      </c>
      <c r="N5285" s="10"/>
      <c r="O5285" s="12">
        <v>41348</v>
      </c>
      <c r="P5285" s="4" t="s">
        <v>8075</v>
      </c>
      <c r="Q5285" s="10" t="s">
        <v>49</v>
      </c>
      <c r="R5285" s="10" t="s">
        <v>8088</v>
      </c>
      <c r="S5285" s="13" t="s">
        <v>20</v>
      </c>
    </row>
    <row r="5286" spans="1:19" ht="15" hidden="1" customHeight="1" x14ac:dyDescent="0.25">
      <c r="A5286" s="47">
        <v>698904</v>
      </c>
      <c r="B5286" s="47" t="s">
        <v>6001</v>
      </c>
      <c r="C5286" s="47"/>
      <c r="D5286" s="47"/>
      <c r="E5286" s="47"/>
      <c r="F5286" s="47" t="s">
        <v>7317</v>
      </c>
      <c r="G5286" s="47">
        <v>1096.5</v>
      </c>
      <c r="H5286" s="13"/>
      <c r="I5286" s="47">
        <v>1.5</v>
      </c>
      <c r="J5286" s="47" t="s">
        <v>7318</v>
      </c>
      <c r="K5286" s="47"/>
      <c r="L5286" s="47"/>
      <c r="M5286" s="47" t="s">
        <v>45</v>
      </c>
      <c r="N5286" s="47"/>
      <c r="O5286" s="48">
        <v>41512</v>
      </c>
      <c r="P5286" s="50" t="s">
        <v>8080</v>
      </c>
      <c r="Q5286" s="47" t="s">
        <v>29</v>
      </c>
      <c r="R5286" s="10" t="s">
        <v>8088</v>
      </c>
      <c r="S5286" s="13" t="s">
        <v>20</v>
      </c>
    </row>
    <row r="5287" spans="1:19" ht="15" hidden="1" customHeight="1" x14ac:dyDescent="0.25">
      <c r="A5287" s="47">
        <v>698913</v>
      </c>
      <c r="B5287" s="47" t="s">
        <v>7319</v>
      </c>
      <c r="C5287" s="47"/>
      <c r="D5287" s="47"/>
      <c r="E5287" s="47"/>
      <c r="F5287" s="47" t="s">
        <v>7320</v>
      </c>
      <c r="G5287" s="47">
        <v>2815</v>
      </c>
      <c r="H5287" s="13"/>
      <c r="I5287" s="47" t="s">
        <v>168</v>
      </c>
      <c r="J5287" s="47" t="s">
        <v>7321</v>
      </c>
      <c r="K5287" s="47"/>
      <c r="L5287" s="47"/>
      <c r="M5287" s="47" t="s">
        <v>45</v>
      </c>
      <c r="N5287" s="47"/>
      <c r="O5287" s="48">
        <v>41512</v>
      </c>
      <c r="P5287" s="50" t="s">
        <v>8080</v>
      </c>
      <c r="Q5287" s="47" t="s">
        <v>52</v>
      </c>
      <c r="R5287" s="10" t="s">
        <v>8088</v>
      </c>
      <c r="S5287" s="13" t="s">
        <v>20</v>
      </c>
    </row>
    <row r="5288" spans="1:19" s="10" customFormat="1" ht="15" hidden="1" customHeight="1" x14ac:dyDescent="0.25">
      <c r="A5288" s="10">
        <v>644272</v>
      </c>
      <c r="B5288" s="10" t="s">
        <v>92</v>
      </c>
      <c r="C5288" s="76" t="s">
        <v>8339</v>
      </c>
      <c r="D5288" s="76"/>
      <c r="E5288" s="76"/>
      <c r="F5288" s="10" t="s">
        <v>93</v>
      </c>
      <c r="G5288" s="11">
        <v>3800</v>
      </c>
      <c r="I5288" s="10">
        <v>102</v>
      </c>
      <c r="L5288" s="10">
        <v>3</v>
      </c>
      <c r="M5288" s="10" t="s">
        <v>18</v>
      </c>
      <c r="N5288" s="10">
        <v>760329</v>
      </c>
      <c r="O5288" s="12">
        <v>41264</v>
      </c>
      <c r="P5288" s="4" t="s">
        <v>8072</v>
      </c>
      <c r="Q5288" s="10" t="s">
        <v>1194</v>
      </c>
      <c r="R5288" s="10" t="s">
        <v>8087</v>
      </c>
      <c r="S5288" s="10" t="s">
        <v>26</v>
      </c>
    </row>
    <row r="5289" spans="1:19" ht="15" hidden="1" customHeight="1" x14ac:dyDescent="0.25">
      <c r="A5289" s="47">
        <v>698952</v>
      </c>
      <c r="B5289" s="47" t="s">
        <v>7310</v>
      </c>
      <c r="C5289" s="47"/>
      <c r="D5289" s="47"/>
      <c r="E5289" s="47"/>
      <c r="F5289" s="47" t="s">
        <v>7311</v>
      </c>
      <c r="G5289" s="47">
        <v>0</v>
      </c>
      <c r="H5289" s="13"/>
      <c r="I5289" s="47">
        <v>12</v>
      </c>
      <c r="J5289" s="47" t="s">
        <v>7312</v>
      </c>
      <c r="K5289" s="47"/>
      <c r="L5289" s="47"/>
      <c r="M5289" s="47" t="s">
        <v>45</v>
      </c>
      <c r="N5289" s="47"/>
      <c r="O5289" s="48">
        <v>41512</v>
      </c>
      <c r="P5289" s="50" t="s">
        <v>8080</v>
      </c>
      <c r="Q5289" s="47" t="s">
        <v>103</v>
      </c>
      <c r="R5289" s="47" t="s">
        <v>8087</v>
      </c>
      <c r="S5289" s="13" t="s">
        <v>20</v>
      </c>
    </row>
    <row r="5290" spans="1:19" s="10" customFormat="1" ht="15" hidden="1" customHeight="1" x14ac:dyDescent="0.25">
      <c r="A5290" s="10">
        <v>650399</v>
      </c>
      <c r="B5290" s="10" t="s">
        <v>92</v>
      </c>
      <c r="C5290" s="76" t="s">
        <v>8339</v>
      </c>
      <c r="D5290" s="76"/>
      <c r="E5290" s="76"/>
      <c r="F5290" s="10" t="s">
        <v>93</v>
      </c>
      <c r="G5290" s="11">
        <v>3880</v>
      </c>
      <c r="I5290" s="10">
        <v>102</v>
      </c>
      <c r="L5290" s="10">
        <v>3</v>
      </c>
      <c r="M5290" s="10" t="s">
        <v>18</v>
      </c>
      <c r="N5290" s="10">
        <v>773535</v>
      </c>
      <c r="O5290" s="12">
        <v>41298</v>
      </c>
      <c r="P5290" s="4" t="s">
        <v>8073</v>
      </c>
      <c r="Q5290" s="10" t="s">
        <v>52</v>
      </c>
      <c r="R5290" s="10" t="s">
        <v>8087</v>
      </c>
      <c r="S5290" s="10" t="s">
        <v>26</v>
      </c>
    </row>
    <row r="5291" spans="1:19" ht="15" hidden="1" customHeight="1" x14ac:dyDescent="0.25">
      <c r="A5291" s="47">
        <v>699020</v>
      </c>
      <c r="B5291" s="47" t="s">
        <v>7328</v>
      </c>
      <c r="C5291" s="47"/>
      <c r="D5291" s="47"/>
      <c r="E5291" s="47"/>
      <c r="F5291" s="47" t="s">
        <v>7329</v>
      </c>
      <c r="G5291" s="47">
        <v>1344</v>
      </c>
      <c r="H5291" s="13"/>
      <c r="I5291" s="47" t="s">
        <v>108</v>
      </c>
      <c r="J5291" s="47" t="s">
        <v>7330</v>
      </c>
      <c r="K5291" s="47"/>
      <c r="L5291" s="47"/>
      <c r="M5291" s="47" t="s">
        <v>45</v>
      </c>
      <c r="N5291" s="47"/>
      <c r="O5291" s="48">
        <v>41512</v>
      </c>
      <c r="P5291" s="50" t="s">
        <v>8080</v>
      </c>
      <c r="Q5291" s="47" t="s">
        <v>29</v>
      </c>
      <c r="R5291" s="10" t="s">
        <v>8088</v>
      </c>
      <c r="S5291" s="13" t="s">
        <v>20</v>
      </c>
    </row>
    <row r="5292" spans="1:19" ht="15" hidden="1" customHeight="1" x14ac:dyDescent="0.25">
      <c r="A5292" s="10">
        <v>677454</v>
      </c>
      <c r="B5292" s="10" t="s">
        <v>21</v>
      </c>
      <c r="C5292" s="10"/>
      <c r="D5292" s="10" t="s">
        <v>8556</v>
      </c>
      <c r="E5292" s="10"/>
      <c r="F5292" s="10" t="s">
        <v>22</v>
      </c>
      <c r="G5292" s="11">
        <v>6780</v>
      </c>
      <c r="H5292" s="13"/>
      <c r="I5292" s="10">
        <v>13</v>
      </c>
      <c r="J5292" s="47"/>
      <c r="K5292" s="10">
        <v>18</v>
      </c>
      <c r="L5292" s="10">
        <v>1.25</v>
      </c>
      <c r="M5292" s="10" t="s">
        <v>18</v>
      </c>
      <c r="N5292" s="10">
        <v>828212</v>
      </c>
      <c r="O5292" s="12">
        <v>41404</v>
      </c>
      <c r="P5292" s="4" t="s">
        <v>8077</v>
      </c>
      <c r="Q5292" s="10" t="s">
        <v>75</v>
      </c>
      <c r="R5292" s="47" t="s">
        <v>8087</v>
      </c>
      <c r="S5292" s="13" t="s">
        <v>20</v>
      </c>
    </row>
    <row r="5293" spans="1:19" s="10" customFormat="1" ht="15" hidden="1" customHeight="1" x14ac:dyDescent="0.25">
      <c r="A5293" s="10">
        <v>655860</v>
      </c>
      <c r="B5293" s="10" t="s">
        <v>92</v>
      </c>
      <c r="C5293" s="76" t="s">
        <v>8339</v>
      </c>
      <c r="D5293" s="76"/>
      <c r="E5293" s="76"/>
      <c r="F5293" s="10" t="s">
        <v>93</v>
      </c>
      <c r="G5293" s="11">
        <v>4850</v>
      </c>
      <c r="I5293" s="10">
        <v>102</v>
      </c>
      <c r="L5293" s="10">
        <v>3</v>
      </c>
      <c r="M5293" s="10" t="s">
        <v>18</v>
      </c>
      <c r="N5293" s="10">
        <v>783495</v>
      </c>
      <c r="O5293" s="12">
        <v>41318</v>
      </c>
      <c r="P5293" s="4" t="s">
        <v>8074</v>
      </c>
      <c r="Q5293" s="10" t="s">
        <v>42</v>
      </c>
      <c r="R5293" s="10" t="s">
        <v>8087</v>
      </c>
      <c r="S5293" s="10" t="s">
        <v>26</v>
      </c>
    </row>
    <row r="5294" spans="1:19" s="10" customFormat="1" ht="15" hidden="1" customHeight="1" x14ac:dyDescent="0.25">
      <c r="A5294" s="10">
        <v>659674</v>
      </c>
      <c r="B5294" s="10" t="s">
        <v>92</v>
      </c>
      <c r="C5294" s="76" t="s">
        <v>8339</v>
      </c>
      <c r="D5294" s="76"/>
      <c r="E5294" s="76"/>
      <c r="F5294" s="10" t="s">
        <v>93</v>
      </c>
      <c r="G5294" s="11">
        <v>6180</v>
      </c>
      <c r="I5294" s="10">
        <v>102</v>
      </c>
      <c r="L5294" s="10">
        <v>3</v>
      </c>
      <c r="M5294" s="10" t="s">
        <v>18</v>
      </c>
      <c r="N5294" s="10">
        <v>790806</v>
      </c>
      <c r="O5294" s="12">
        <v>41333</v>
      </c>
      <c r="P5294" s="4" t="s">
        <v>8074</v>
      </c>
      <c r="Q5294" s="10" t="s">
        <v>31</v>
      </c>
      <c r="R5294" s="10" t="s">
        <v>8087</v>
      </c>
      <c r="S5294" s="10" t="s">
        <v>26</v>
      </c>
    </row>
    <row r="5295" spans="1:19" s="10" customFormat="1" ht="15" hidden="1" customHeight="1" x14ac:dyDescent="0.25">
      <c r="A5295" s="10">
        <v>665123</v>
      </c>
      <c r="B5295" s="10" t="s">
        <v>92</v>
      </c>
      <c r="C5295" s="76" t="s">
        <v>8339</v>
      </c>
      <c r="D5295" s="76"/>
      <c r="E5295" s="76"/>
      <c r="F5295" s="10" t="s">
        <v>93</v>
      </c>
      <c r="G5295" s="11">
        <v>6180</v>
      </c>
      <c r="I5295" s="10">
        <v>102</v>
      </c>
      <c r="L5295" s="10">
        <v>3</v>
      </c>
      <c r="M5295" s="10" t="s">
        <v>18</v>
      </c>
      <c r="N5295" s="10">
        <v>801843</v>
      </c>
      <c r="O5295" s="12">
        <v>41354</v>
      </c>
      <c r="P5295" s="4" t="s">
        <v>8075</v>
      </c>
      <c r="Q5295" s="10" t="s">
        <v>75</v>
      </c>
      <c r="R5295" s="10" t="s">
        <v>8087</v>
      </c>
      <c r="S5295" s="10" t="s">
        <v>26</v>
      </c>
    </row>
    <row r="5296" spans="1:19" s="10" customFormat="1" ht="15" hidden="1" customHeight="1" x14ac:dyDescent="0.25">
      <c r="A5296" s="10">
        <v>672503</v>
      </c>
      <c r="B5296" s="10" t="s">
        <v>92</v>
      </c>
      <c r="C5296" s="76" t="s">
        <v>8339</v>
      </c>
      <c r="D5296" s="76"/>
      <c r="E5296" s="76"/>
      <c r="F5296" s="10" t="s">
        <v>93</v>
      </c>
      <c r="G5296" s="11">
        <v>6120</v>
      </c>
      <c r="I5296" s="10">
        <v>102</v>
      </c>
      <c r="L5296" s="10">
        <v>3</v>
      </c>
      <c r="M5296" s="10" t="s">
        <v>18</v>
      </c>
      <c r="N5296" s="10">
        <v>816757</v>
      </c>
      <c r="O5296" s="12">
        <v>41383</v>
      </c>
      <c r="P5296" s="4" t="s">
        <v>8076</v>
      </c>
      <c r="Q5296" s="10" t="s">
        <v>47</v>
      </c>
      <c r="R5296" s="10" t="s">
        <v>8087</v>
      </c>
      <c r="S5296" s="10" t="s">
        <v>26</v>
      </c>
    </row>
    <row r="5297" spans="1:19" s="10" customFormat="1" ht="15" hidden="1" customHeight="1" x14ac:dyDescent="0.25">
      <c r="A5297" s="10">
        <v>676364</v>
      </c>
      <c r="B5297" s="10" t="s">
        <v>92</v>
      </c>
      <c r="C5297" s="76" t="s">
        <v>8339</v>
      </c>
      <c r="D5297" s="76"/>
      <c r="E5297" s="76"/>
      <c r="F5297" s="10" t="s">
        <v>93</v>
      </c>
      <c r="G5297" s="11">
        <v>4995.5</v>
      </c>
      <c r="I5297" s="10">
        <v>102</v>
      </c>
      <c r="L5297" s="10">
        <v>3</v>
      </c>
      <c r="M5297" s="10" t="s">
        <v>18</v>
      </c>
      <c r="N5297" s="10">
        <v>825339</v>
      </c>
      <c r="O5297" s="12">
        <v>41401</v>
      </c>
      <c r="P5297" s="4" t="s">
        <v>8077</v>
      </c>
      <c r="Q5297" s="10" t="s">
        <v>31</v>
      </c>
      <c r="R5297" s="10" t="s">
        <v>8087</v>
      </c>
      <c r="S5297" s="10" t="s">
        <v>26</v>
      </c>
    </row>
    <row r="5298" spans="1:19" s="10" customFormat="1" ht="15" hidden="1" customHeight="1" x14ac:dyDescent="0.25">
      <c r="A5298" s="10">
        <v>682217</v>
      </c>
      <c r="B5298" s="10" t="s">
        <v>92</v>
      </c>
      <c r="C5298" s="76" t="s">
        <v>8339</v>
      </c>
      <c r="D5298" s="76"/>
      <c r="E5298" s="76"/>
      <c r="F5298" s="10" t="s">
        <v>93</v>
      </c>
      <c r="G5298" s="11">
        <v>5936.4</v>
      </c>
      <c r="I5298" s="10">
        <v>102</v>
      </c>
      <c r="L5298" s="10">
        <v>3</v>
      </c>
      <c r="M5298" s="10" t="s">
        <v>18</v>
      </c>
      <c r="N5298" s="10">
        <v>837571</v>
      </c>
      <c r="O5298" s="12">
        <v>41424</v>
      </c>
      <c r="P5298" s="4" t="s">
        <v>8077</v>
      </c>
      <c r="Q5298" s="10" t="s">
        <v>31</v>
      </c>
      <c r="R5298" s="10" t="s">
        <v>8087</v>
      </c>
      <c r="S5298" s="10" t="s">
        <v>26</v>
      </c>
    </row>
    <row r="5299" spans="1:19" s="10" customFormat="1" ht="15" hidden="1" customHeight="1" x14ac:dyDescent="0.25">
      <c r="A5299" s="10">
        <v>687967</v>
      </c>
      <c r="B5299" s="10" t="s">
        <v>92</v>
      </c>
      <c r="C5299" s="76" t="s">
        <v>8339</v>
      </c>
      <c r="D5299" s="76"/>
      <c r="E5299" s="76"/>
      <c r="F5299" s="10" t="s">
        <v>93</v>
      </c>
      <c r="G5299" s="11">
        <v>5936.4</v>
      </c>
      <c r="I5299" s="10">
        <v>102</v>
      </c>
      <c r="L5299" s="10">
        <v>3</v>
      </c>
      <c r="M5299" s="10" t="s">
        <v>45</v>
      </c>
      <c r="N5299" s="10">
        <v>855586</v>
      </c>
      <c r="O5299" s="12">
        <v>41445</v>
      </c>
      <c r="P5299" s="4" t="s">
        <v>8078</v>
      </c>
      <c r="Q5299" s="10" t="s">
        <v>19</v>
      </c>
      <c r="R5299" s="10" t="s">
        <v>8087</v>
      </c>
      <c r="S5299" s="10" t="s">
        <v>26</v>
      </c>
    </row>
    <row r="5300" spans="1:19" s="10" customFormat="1" ht="15" hidden="1" customHeight="1" x14ac:dyDescent="0.25">
      <c r="A5300" s="10">
        <v>687967</v>
      </c>
      <c r="B5300" s="10" t="s">
        <v>92</v>
      </c>
      <c r="C5300" s="76" t="s">
        <v>8339</v>
      </c>
      <c r="D5300" s="76"/>
      <c r="E5300" s="76"/>
      <c r="F5300" s="10" t="s">
        <v>7376</v>
      </c>
      <c r="G5300" s="10">
        <v>5936.4</v>
      </c>
      <c r="I5300" s="10">
        <v>102</v>
      </c>
      <c r="J5300" s="10">
        <v>0</v>
      </c>
      <c r="L5300" s="10">
        <v>3</v>
      </c>
      <c r="M5300" s="10" t="s">
        <v>18</v>
      </c>
      <c r="N5300" s="10">
        <v>855586</v>
      </c>
      <c r="O5300" s="12">
        <v>41457</v>
      </c>
      <c r="P5300" s="4" t="s">
        <v>8079</v>
      </c>
      <c r="Q5300" s="10" t="s">
        <v>19</v>
      </c>
      <c r="R5300" s="10" t="s">
        <v>8087</v>
      </c>
      <c r="S5300" s="10" t="s">
        <v>26</v>
      </c>
    </row>
    <row r="5301" spans="1:19" s="10" customFormat="1" ht="15" hidden="1" customHeight="1" x14ac:dyDescent="0.25">
      <c r="A5301" s="10">
        <v>699745</v>
      </c>
      <c r="B5301" s="10" t="s">
        <v>92</v>
      </c>
      <c r="C5301" s="76" t="s">
        <v>8339</v>
      </c>
      <c r="D5301" s="76"/>
      <c r="E5301" s="76"/>
      <c r="F5301" s="10" t="s">
        <v>7376</v>
      </c>
      <c r="G5301" s="10">
        <v>4539.6000000000004</v>
      </c>
      <c r="I5301" s="10">
        <v>102</v>
      </c>
      <c r="J5301" s="10">
        <v>0</v>
      </c>
      <c r="L5301" s="10">
        <v>3</v>
      </c>
      <c r="M5301" s="10" t="s">
        <v>18</v>
      </c>
      <c r="N5301" s="10">
        <v>877722</v>
      </c>
      <c r="O5301" s="12">
        <v>41499</v>
      </c>
      <c r="P5301" s="4" t="s">
        <v>8080</v>
      </c>
      <c r="Q5301" s="10" t="s">
        <v>5913</v>
      </c>
      <c r="R5301" s="10" t="s">
        <v>8087</v>
      </c>
      <c r="S5301" s="10" t="s">
        <v>26</v>
      </c>
    </row>
    <row r="5302" spans="1:19" ht="15" hidden="1" customHeight="1" x14ac:dyDescent="0.25">
      <c r="A5302" s="47">
        <v>699281</v>
      </c>
      <c r="B5302" s="47" t="s">
        <v>180</v>
      </c>
      <c r="C5302" s="47"/>
      <c r="D5302" s="47"/>
      <c r="E5302" s="47"/>
      <c r="F5302" s="47" t="s">
        <v>7340</v>
      </c>
      <c r="G5302" s="47">
        <v>12310</v>
      </c>
      <c r="H5302" s="13"/>
      <c r="I5302" s="47" t="s">
        <v>7341</v>
      </c>
      <c r="J5302" s="47" t="s">
        <v>7342</v>
      </c>
      <c r="K5302" s="47"/>
      <c r="L5302" s="47"/>
      <c r="M5302" s="47" t="s">
        <v>45</v>
      </c>
      <c r="N5302" s="47"/>
      <c r="O5302" s="48">
        <v>41513</v>
      </c>
      <c r="P5302" s="50" t="s">
        <v>8080</v>
      </c>
      <c r="Q5302" s="47" t="s">
        <v>52</v>
      </c>
      <c r="R5302" s="10" t="s">
        <v>8088</v>
      </c>
      <c r="S5302" s="13" t="s">
        <v>20</v>
      </c>
    </row>
    <row r="5303" spans="1:19" s="10" customFormat="1" ht="15" hidden="1" customHeight="1" x14ac:dyDescent="0.25">
      <c r="A5303" s="10">
        <v>706106</v>
      </c>
      <c r="B5303" s="10" t="s">
        <v>92</v>
      </c>
      <c r="C5303" s="76" t="s">
        <v>8339</v>
      </c>
      <c r="D5303" s="76"/>
      <c r="E5303" s="76"/>
      <c r="F5303" s="10" t="s">
        <v>7376</v>
      </c>
      <c r="G5303" s="10">
        <v>6052.8</v>
      </c>
      <c r="I5303" s="10">
        <v>102</v>
      </c>
      <c r="J5303" s="10">
        <v>0</v>
      </c>
      <c r="L5303" s="10">
        <v>3</v>
      </c>
      <c r="M5303" s="10" t="s">
        <v>18</v>
      </c>
      <c r="N5303" s="10">
        <v>892775</v>
      </c>
      <c r="O5303" s="12">
        <v>41528</v>
      </c>
      <c r="P5303" s="4" t="s">
        <v>8081</v>
      </c>
      <c r="Q5303" s="10" t="s">
        <v>75</v>
      </c>
      <c r="R5303" s="10" t="s">
        <v>8087</v>
      </c>
      <c r="S5303" s="10" t="s">
        <v>26</v>
      </c>
    </row>
    <row r="5304" spans="1:19" s="10" customFormat="1" ht="15" hidden="1" customHeight="1" x14ac:dyDescent="0.25">
      <c r="A5304" s="10">
        <v>675735</v>
      </c>
      <c r="B5304" s="10" t="s">
        <v>4095</v>
      </c>
      <c r="C5304" s="76" t="s">
        <v>8339</v>
      </c>
      <c r="D5304" s="76"/>
      <c r="E5304" s="76"/>
      <c r="F5304" s="10" t="s">
        <v>5683</v>
      </c>
      <c r="G5304" s="11">
        <v>0</v>
      </c>
      <c r="I5304" s="10">
        <v>102</v>
      </c>
      <c r="L5304" s="10">
        <v>6</v>
      </c>
      <c r="M5304" s="10" t="s">
        <v>45</v>
      </c>
      <c r="O5304" s="12">
        <v>41423</v>
      </c>
      <c r="P5304" s="4" t="s">
        <v>8077</v>
      </c>
      <c r="Q5304" s="10" t="s">
        <v>140</v>
      </c>
      <c r="R5304" s="10" t="s">
        <v>8088</v>
      </c>
      <c r="S5304" s="10" t="s">
        <v>26</v>
      </c>
    </row>
    <row r="5305" spans="1:19" ht="15" hidden="1" customHeight="1" x14ac:dyDescent="0.25">
      <c r="A5305" s="10">
        <v>653192</v>
      </c>
      <c r="B5305" s="10" t="s">
        <v>21</v>
      </c>
      <c r="C5305" s="10"/>
      <c r="D5305" s="10" t="s">
        <v>8556</v>
      </c>
      <c r="E5305" s="10"/>
      <c r="F5305" s="10" t="s">
        <v>22</v>
      </c>
      <c r="G5305" s="11">
        <v>6795</v>
      </c>
      <c r="H5305" s="13"/>
      <c r="I5305" s="10">
        <v>13</v>
      </c>
      <c r="J5305" s="47"/>
      <c r="K5305" s="10">
        <v>18</v>
      </c>
      <c r="L5305" s="10">
        <v>1.25</v>
      </c>
      <c r="M5305" s="10" t="s">
        <v>18</v>
      </c>
      <c r="N5305" s="10">
        <v>778713</v>
      </c>
      <c r="O5305" s="12">
        <v>41309</v>
      </c>
      <c r="P5305" s="4" t="s">
        <v>8074</v>
      </c>
      <c r="Q5305" s="10" t="s">
        <v>39</v>
      </c>
      <c r="R5305" s="47" t="s">
        <v>8087</v>
      </c>
      <c r="S5305" s="13" t="s">
        <v>20</v>
      </c>
    </row>
    <row r="5306" spans="1:19" s="10" customFormat="1" ht="15" hidden="1" customHeight="1" x14ac:dyDescent="0.25">
      <c r="A5306" s="10">
        <v>640911</v>
      </c>
      <c r="B5306" s="10" t="s">
        <v>193</v>
      </c>
      <c r="C5306" s="76" t="s">
        <v>8327</v>
      </c>
      <c r="D5306" s="76"/>
      <c r="E5306" s="76"/>
      <c r="F5306" s="10" t="s">
        <v>329</v>
      </c>
      <c r="G5306" s="11">
        <v>1757.34</v>
      </c>
      <c r="I5306" s="10">
        <v>11</v>
      </c>
      <c r="J5306" s="10">
        <v>0</v>
      </c>
      <c r="K5306" s="10">
        <v>14</v>
      </c>
      <c r="L5306" s="10">
        <v>1</v>
      </c>
      <c r="M5306" s="10" t="s">
        <v>45</v>
      </c>
      <c r="O5306" s="12">
        <v>41264</v>
      </c>
      <c r="P5306" s="4" t="s">
        <v>8072</v>
      </c>
      <c r="Q5306" s="10" t="s">
        <v>29</v>
      </c>
      <c r="R5306" s="10" t="s">
        <v>8087</v>
      </c>
      <c r="S5306" s="10" t="s">
        <v>26</v>
      </c>
    </row>
    <row r="5307" spans="1:19" s="10" customFormat="1" ht="15" hidden="1" customHeight="1" x14ac:dyDescent="0.25">
      <c r="A5307" s="10">
        <v>657523</v>
      </c>
      <c r="B5307" s="10" t="s">
        <v>193</v>
      </c>
      <c r="C5307" s="76" t="s">
        <v>8327</v>
      </c>
      <c r="D5307" s="76"/>
      <c r="E5307" s="76"/>
      <c r="F5307" s="10" t="s">
        <v>329</v>
      </c>
      <c r="G5307" s="11">
        <v>1776.06</v>
      </c>
      <c r="I5307" s="10">
        <v>11</v>
      </c>
      <c r="J5307" s="10">
        <v>0</v>
      </c>
      <c r="K5307" s="10">
        <v>14</v>
      </c>
      <c r="L5307" s="10">
        <v>1</v>
      </c>
      <c r="M5307" s="10" t="s">
        <v>45</v>
      </c>
      <c r="O5307" s="12">
        <v>41340</v>
      </c>
      <c r="P5307" s="4" t="s">
        <v>8075</v>
      </c>
      <c r="Q5307" s="10" t="s">
        <v>29</v>
      </c>
      <c r="R5307" s="10" t="s">
        <v>8087</v>
      </c>
      <c r="S5307" s="10" t="s">
        <v>26</v>
      </c>
    </row>
    <row r="5308" spans="1:19" ht="15" hidden="1" customHeight="1" x14ac:dyDescent="0.25">
      <c r="A5308" s="10">
        <v>636016</v>
      </c>
      <c r="B5308" s="10" t="s">
        <v>1692</v>
      </c>
      <c r="C5308" s="10"/>
      <c r="D5308" s="10" t="s">
        <v>8580</v>
      </c>
      <c r="E5308" s="10"/>
      <c r="F5308" s="10" t="s">
        <v>1693</v>
      </c>
      <c r="G5308" s="11">
        <v>7249.05</v>
      </c>
      <c r="H5308" s="13"/>
      <c r="I5308" s="10" t="s">
        <v>119</v>
      </c>
      <c r="J5308" s="10" t="s">
        <v>1694</v>
      </c>
      <c r="K5308" s="47"/>
      <c r="L5308" s="47"/>
      <c r="M5308" s="10" t="s">
        <v>18</v>
      </c>
      <c r="N5308" s="10">
        <v>744724</v>
      </c>
      <c r="O5308" s="12">
        <v>41228</v>
      </c>
      <c r="P5308" s="4" t="s">
        <v>8071</v>
      </c>
      <c r="Q5308" s="10" t="s">
        <v>269</v>
      </c>
      <c r="R5308" s="10" t="s">
        <v>8088</v>
      </c>
      <c r="S5308" s="13" t="s">
        <v>20</v>
      </c>
    </row>
    <row r="5309" spans="1:19" s="10" customFormat="1" ht="15" hidden="1" customHeight="1" x14ac:dyDescent="0.25">
      <c r="A5309" s="10">
        <v>680240</v>
      </c>
      <c r="B5309" s="10" t="s">
        <v>193</v>
      </c>
      <c r="C5309" s="76" t="s">
        <v>8327</v>
      </c>
      <c r="D5309" s="76"/>
      <c r="E5309" s="76"/>
      <c r="F5309" s="10" t="s">
        <v>329</v>
      </c>
      <c r="G5309" s="11">
        <v>1558.2</v>
      </c>
      <c r="I5309" s="10">
        <v>11</v>
      </c>
      <c r="J5309" s="10">
        <v>0</v>
      </c>
      <c r="K5309" s="10">
        <v>14</v>
      </c>
      <c r="L5309" s="10">
        <v>1</v>
      </c>
      <c r="M5309" s="10" t="s">
        <v>18</v>
      </c>
      <c r="N5309" s="10">
        <v>833165</v>
      </c>
      <c r="O5309" s="12">
        <v>41415</v>
      </c>
      <c r="P5309" s="4" t="s">
        <v>8077</v>
      </c>
      <c r="Q5309" s="10" t="s">
        <v>164</v>
      </c>
      <c r="R5309" s="10" t="s">
        <v>8087</v>
      </c>
      <c r="S5309" s="10" t="s">
        <v>26</v>
      </c>
    </row>
    <row r="5310" spans="1:19" s="10" customFormat="1" ht="15" hidden="1" customHeight="1" x14ac:dyDescent="0.25">
      <c r="A5310" s="10">
        <v>684497</v>
      </c>
      <c r="B5310" s="10" t="s">
        <v>193</v>
      </c>
      <c r="C5310" s="76" t="s">
        <v>8327</v>
      </c>
      <c r="D5310" s="76"/>
      <c r="E5310" s="76"/>
      <c r="F5310" s="10" t="s">
        <v>329</v>
      </c>
      <c r="G5310" s="11">
        <v>2340</v>
      </c>
      <c r="I5310" s="10">
        <v>11</v>
      </c>
      <c r="J5310" s="10">
        <v>0</v>
      </c>
      <c r="K5310" s="10">
        <v>14</v>
      </c>
      <c r="L5310" s="10">
        <v>1</v>
      </c>
      <c r="M5310" s="10" t="s">
        <v>45</v>
      </c>
      <c r="O5310" s="12">
        <v>41449</v>
      </c>
      <c r="P5310" s="4" t="s">
        <v>8078</v>
      </c>
      <c r="Q5310" s="10" t="s">
        <v>29</v>
      </c>
      <c r="R5310" s="10" t="s">
        <v>8087</v>
      </c>
      <c r="S5310" s="10" t="s">
        <v>26</v>
      </c>
    </row>
    <row r="5311" spans="1:19" ht="15" hidden="1" customHeight="1" x14ac:dyDescent="0.25">
      <c r="A5311" s="47">
        <v>699490</v>
      </c>
      <c r="B5311" s="47" t="s">
        <v>289</v>
      </c>
      <c r="C5311" s="47"/>
      <c r="D5311" s="47"/>
      <c r="E5311" s="47"/>
      <c r="F5311" s="47" t="s">
        <v>7346</v>
      </c>
      <c r="G5311" s="47">
        <v>7058.2</v>
      </c>
      <c r="H5311" s="13"/>
      <c r="I5311" s="47">
        <v>16</v>
      </c>
      <c r="J5311" s="47">
        <v>24</v>
      </c>
      <c r="K5311" s="13" t="s">
        <v>7347</v>
      </c>
      <c r="L5311" s="47"/>
      <c r="M5311" s="47" t="s">
        <v>45</v>
      </c>
      <c r="N5311" s="47"/>
      <c r="O5311" s="48">
        <v>41514</v>
      </c>
      <c r="P5311" s="50" t="s">
        <v>8080</v>
      </c>
      <c r="Q5311" s="47" t="s">
        <v>5913</v>
      </c>
      <c r="R5311" s="10" t="s">
        <v>8088</v>
      </c>
      <c r="S5311" s="13" t="s">
        <v>20</v>
      </c>
    </row>
    <row r="5312" spans="1:19" s="10" customFormat="1" ht="15" hidden="1" customHeight="1" x14ac:dyDescent="0.25">
      <c r="A5312" s="10">
        <v>706214</v>
      </c>
      <c r="B5312" s="10" t="s">
        <v>193</v>
      </c>
      <c r="C5312" s="76" t="s">
        <v>8327</v>
      </c>
      <c r="D5312" s="76"/>
      <c r="E5312" s="76"/>
      <c r="F5312" s="10" t="s">
        <v>7985</v>
      </c>
      <c r="G5312" s="10">
        <v>2405.52</v>
      </c>
      <c r="I5312" s="10">
        <v>11</v>
      </c>
      <c r="J5312" s="10">
        <v>0</v>
      </c>
      <c r="K5312" s="10">
        <v>14</v>
      </c>
      <c r="L5312" s="10">
        <v>1</v>
      </c>
      <c r="M5312" s="10" t="s">
        <v>45</v>
      </c>
      <c r="O5312" s="12">
        <v>41543</v>
      </c>
      <c r="P5312" s="4" t="s">
        <v>8081</v>
      </c>
      <c r="Q5312" s="10" t="s">
        <v>29</v>
      </c>
      <c r="R5312" s="10" t="s">
        <v>8087</v>
      </c>
      <c r="S5312" s="10" t="s">
        <v>26</v>
      </c>
    </row>
    <row r="5313" spans="1:19" s="10" customFormat="1" ht="15" hidden="1" customHeight="1" x14ac:dyDescent="0.25">
      <c r="A5313" s="10">
        <v>637746</v>
      </c>
      <c r="B5313" s="10" t="s">
        <v>67</v>
      </c>
      <c r="C5313" s="76" t="s">
        <v>8514</v>
      </c>
      <c r="D5313" s="76"/>
      <c r="E5313" s="76"/>
      <c r="F5313" s="10" t="s">
        <v>68</v>
      </c>
      <c r="G5313" s="11">
        <v>761.99</v>
      </c>
      <c r="I5313" s="10">
        <v>12</v>
      </c>
      <c r="J5313" s="10">
        <v>0</v>
      </c>
      <c r="K5313" s="10">
        <v>15</v>
      </c>
      <c r="L5313" s="10">
        <v>4</v>
      </c>
      <c r="M5313" s="10" t="s">
        <v>45</v>
      </c>
      <c r="O5313" s="12">
        <v>41249</v>
      </c>
      <c r="P5313" s="4" t="s">
        <v>8072</v>
      </c>
      <c r="Q5313" s="10" t="s">
        <v>31</v>
      </c>
      <c r="R5313" s="10" t="s">
        <v>8087</v>
      </c>
      <c r="S5313" s="10" t="s">
        <v>26</v>
      </c>
    </row>
    <row r="5314" spans="1:19" ht="15" hidden="1" customHeight="1" x14ac:dyDescent="0.25">
      <c r="A5314" s="10">
        <v>636942</v>
      </c>
      <c r="B5314" s="10" t="s">
        <v>1692</v>
      </c>
      <c r="C5314" s="10"/>
      <c r="D5314" s="10" t="s">
        <v>8580</v>
      </c>
      <c r="E5314" s="10"/>
      <c r="F5314" s="10" t="s">
        <v>1748</v>
      </c>
      <c r="G5314" s="11">
        <v>7249.05</v>
      </c>
      <c r="H5314" s="13"/>
      <c r="I5314" s="10" t="s">
        <v>119</v>
      </c>
      <c r="J5314" s="10" t="s">
        <v>1694</v>
      </c>
      <c r="K5314" s="47"/>
      <c r="L5314" s="47"/>
      <c r="M5314" s="10" t="s">
        <v>18</v>
      </c>
      <c r="N5314" s="10">
        <v>745379</v>
      </c>
      <c r="O5314" s="12">
        <v>41229</v>
      </c>
      <c r="P5314" s="4" t="s">
        <v>8071</v>
      </c>
      <c r="Q5314" s="10" t="s">
        <v>29</v>
      </c>
      <c r="R5314" s="47" t="s">
        <v>8087</v>
      </c>
      <c r="S5314" s="13" t="s">
        <v>20</v>
      </c>
    </row>
    <row r="5315" spans="1:19" ht="15" hidden="1" customHeight="1" x14ac:dyDescent="0.25">
      <c r="A5315" s="47">
        <v>699533</v>
      </c>
      <c r="B5315" s="47" t="s">
        <v>7352</v>
      </c>
      <c r="C5315" s="47"/>
      <c r="D5315" s="47"/>
      <c r="E5315" s="47"/>
      <c r="F5315" s="47" t="s">
        <v>7353</v>
      </c>
      <c r="G5315" s="47">
        <v>400</v>
      </c>
      <c r="H5315" s="13"/>
      <c r="I5315" s="47">
        <v>4</v>
      </c>
      <c r="J5315" s="47" t="s">
        <v>7354</v>
      </c>
      <c r="K5315" s="47"/>
      <c r="L5315" s="47"/>
      <c r="M5315" s="47" t="s">
        <v>45</v>
      </c>
      <c r="N5315" s="47"/>
      <c r="O5315" s="48">
        <v>41514</v>
      </c>
      <c r="P5315" s="50" t="s">
        <v>8080</v>
      </c>
      <c r="Q5315" s="47" t="s">
        <v>269</v>
      </c>
      <c r="R5315" s="10" t="s">
        <v>8088</v>
      </c>
      <c r="S5315" s="13" t="s">
        <v>20</v>
      </c>
    </row>
    <row r="5316" spans="1:19" ht="15" hidden="1" customHeight="1" x14ac:dyDescent="0.25">
      <c r="A5316" s="47">
        <v>699557</v>
      </c>
      <c r="B5316" s="47" t="s">
        <v>7356</v>
      </c>
      <c r="C5316" s="47"/>
      <c r="D5316" s="47"/>
      <c r="E5316" s="47"/>
      <c r="F5316" s="47" t="s">
        <v>7357</v>
      </c>
      <c r="G5316" s="47">
        <v>0</v>
      </c>
      <c r="H5316" s="13"/>
      <c r="I5316" s="47" t="s">
        <v>7358</v>
      </c>
      <c r="J5316" s="47" t="s">
        <v>7359</v>
      </c>
      <c r="K5316" s="47"/>
      <c r="L5316" s="47"/>
      <c r="M5316" s="47" t="s">
        <v>45</v>
      </c>
      <c r="N5316" s="47"/>
      <c r="O5316" s="48">
        <v>41514</v>
      </c>
      <c r="P5316" s="50" t="s">
        <v>8080</v>
      </c>
      <c r="Q5316" s="47" t="s">
        <v>71</v>
      </c>
      <c r="R5316" s="10" t="s">
        <v>8088</v>
      </c>
      <c r="S5316" s="13" t="s">
        <v>20</v>
      </c>
    </row>
    <row r="5317" spans="1:19" ht="15" hidden="1" customHeight="1" x14ac:dyDescent="0.25">
      <c r="A5317" s="10">
        <v>642780</v>
      </c>
      <c r="B5317" s="10" t="s">
        <v>183</v>
      </c>
      <c r="C5317" s="10"/>
      <c r="D5317" s="10"/>
      <c r="E5317" s="10"/>
      <c r="F5317" s="10" t="s">
        <v>2630</v>
      </c>
      <c r="G5317" s="11">
        <v>670</v>
      </c>
      <c r="H5317" s="13"/>
      <c r="I5317" s="10">
        <v>4</v>
      </c>
      <c r="J5317" s="47"/>
      <c r="K5317" s="10">
        <v>6</v>
      </c>
      <c r="L5317" s="10">
        <v>3</v>
      </c>
      <c r="M5317" s="10" t="s">
        <v>45</v>
      </c>
      <c r="N5317" s="10"/>
      <c r="O5317" s="12">
        <v>41271</v>
      </c>
      <c r="P5317" s="4" t="s">
        <v>8072</v>
      </c>
      <c r="Q5317" s="10" t="s">
        <v>31</v>
      </c>
      <c r="R5317" s="10" t="s">
        <v>8088</v>
      </c>
      <c r="S5317" s="13" t="s">
        <v>20</v>
      </c>
    </row>
    <row r="5318" spans="1:19" s="10" customFormat="1" ht="15" hidden="1" customHeight="1" x14ac:dyDescent="0.25">
      <c r="A5318" s="10">
        <v>650337</v>
      </c>
      <c r="B5318" s="10" t="s">
        <v>446</v>
      </c>
      <c r="C5318" s="76" t="s">
        <v>8327</v>
      </c>
      <c r="D5318" s="76"/>
      <c r="E5318" s="76"/>
      <c r="F5318" s="10" t="s">
        <v>3385</v>
      </c>
      <c r="G5318" s="11">
        <v>2160</v>
      </c>
      <c r="I5318" s="10">
        <v>12</v>
      </c>
      <c r="J5318" s="10">
        <v>0</v>
      </c>
      <c r="K5318" s="10">
        <v>18</v>
      </c>
      <c r="L5318" s="10">
        <v>1</v>
      </c>
      <c r="M5318" s="10" t="s">
        <v>45</v>
      </c>
      <c r="O5318" s="12">
        <v>41312</v>
      </c>
      <c r="P5318" s="4" t="s">
        <v>8074</v>
      </c>
      <c r="Q5318" s="10" t="s">
        <v>42</v>
      </c>
      <c r="R5318" s="10" t="s">
        <v>8088</v>
      </c>
      <c r="S5318" s="10" t="s">
        <v>26</v>
      </c>
    </row>
    <row r="5319" spans="1:19" ht="15" hidden="1" customHeight="1" x14ac:dyDescent="0.25">
      <c r="A5319" s="47">
        <v>699664</v>
      </c>
      <c r="B5319" s="47" t="s">
        <v>7363</v>
      </c>
      <c r="C5319" s="47"/>
      <c r="D5319" s="47"/>
      <c r="E5319" s="47"/>
      <c r="F5319" s="47" t="s">
        <v>7364</v>
      </c>
      <c r="G5319" s="47">
        <v>0</v>
      </c>
      <c r="H5319" s="13"/>
      <c r="I5319" s="47" t="s">
        <v>7365</v>
      </c>
      <c r="J5319" s="47"/>
      <c r="K5319" s="47"/>
      <c r="L5319" s="47"/>
      <c r="M5319" s="47" t="s">
        <v>45</v>
      </c>
      <c r="N5319" s="47"/>
      <c r="O5319" s="48">
        <v>41514</v>
      </c>
      <c r="P5319" s="50" t="s">
        <v>8080</v>
      </c>
      <c r="Q5319" s="47" t="s">
        <v>5898</v>
      </c>
      <c r="R5319" s="10" t="s">
        <v>8088</v>
      </c>
      <c r="S5319" s="13" t="s">
        <v>20</v>
      </c>
    </row>
    <row r="5320" spans="1:19" ht="15" hidden="1" customHeight="1" x14ac:dyDescent="0.25">
      <c r="A5320" s="47">
        <v>699731</v>
      </c>
      <c r="B5320" s="47" t="s">
        <v>7367</v>
      </c>
      <c r="C5320" s="47"/>
      <c r="D5320" s="47"/>
      <c r="E5320" s="47"/>
      <c r="F5320" s="47" t="s">
        <v>7368</v>
      </c>
      <c r="G5320" s="47">
        <v>501.75</v>
      </c>
      <c r="H5320" s="13"/>
      <c r="I5320" s="47">
        <v>6</v>
      </c>
      <c r="J5320" s="47">
        <v>9</v>
      </c>
      <c r="K5320" s="47" t="s">
        <v>7369</v>
      </c>
      <c r="L5320" s="47"/>
      <c r="M5320" s="47" t="s">
        <v>45</v>
      </c>
      <c r="N5320" s="47"/>
      <c r="O5320" s="48">
        <v>41514</v>
      </c>
      <c r="P5320" s="50" t="s">
        <v>8080</v>
      </c>
      <c r="Q5320" s="47" t="s">
        <v>5913</v>
      </c>
      <c r="R5320" s="10" t="s">
        <v>8088</v>
      </c>
      <c r="S5320" s="13" t="s">
        <v>20</v>
      </c>
    </row>
    <row r="5321" spans="1:19" ht="15" hidden="1" customHeight="1" x14ac:dyDescent="0.25">
      <c r="A5321" s="47">
        <v>699734</v>
      </c>
      <c r="B5321" s="47" t="s">
        <v>7367</v>
      </c>
      <c r="C5321" s="47"/>
      <c r="D5321" s="47"/>
      <c r="E5321" s="47"/>
      <c r="F5321" s="47" t="s">
        <v>7370</v>
      </c>
      <c r="G5321" s="47">
        <v>651.5</v>
      </c>
      <c r="H5321" s="13"/>
      <c r="I5321" s="47">
        <v>9</v>
      </c>
      <c r="J5321" s="47">
        <v>12</v>
      </c>
      <c r="K5321" s="47" t="s">
        <v>7371</v>
      </c>
      <c r="L5321" s="47"/>
      <c r="M5321" s="47" t="s">
        <v>45</v>
      </c>
      <c r="N5321" s="47"/>
      <c r="O5321" s="48">
        <v>41514</v>
      </c>
      <c r="P5321" s="50" t="s">
        <v>8080</v>
      </c>
      <c r="Q5321" s="47" t="s">
        <v>5913</v>
      </c>
      <c r="R5321" s="10" t="s">
        <v>8088</v>
      </c>
      <c r="S5321" s="13" t="s">
        <v>20</v>
      </c>
    </row>
    <row r="5322" spans="1:19" ht="15" hidden="1" customHeight="1" x14ac:dyDescent="0.25">
      <c r="A5322" s="47">
        <v>699735</v>
      </c>
      <c r="B5322" s="47" t="s">
        <v>7367</v>
      </c>
      <c r="C5322" s="47"/>
      <c r="D5322" s="47"/>
      <c r="E5322" s="47"/>
      <c r="F5322" s="47" t="s">
        <v>7372</v>
      </c>
      <c r="G5322" s="47">
        <v>527.25</v>
      </c>
      <c r="H5322" s="13"/>
      <c r="I5322" s="47">
        <v>6</v>
      </c>
      <c r="J5322" s="13">
        <v>9</v>
      </c>
      <c r="K5322" s="47" t="s">
        <v>7373</v>
      </c>
      <c r="L5322" s="47"/>
      <c r="M5322" s="47" t="s">
        <v>45</v>
      </c>
      <c r="N5322" s="47"/>
      <c r="O5322" s="48">
        <v>41514</v>
      </c>
      <c r="P5322" s="50" t="s">
        <v>8080</v>
      </c>
      <c r="Q5322" s="47" t="s">
        <v>5913</v>
      </c>
      <c r="R5322" s="47" t="s">
        <v>8087</v>
      </c>
      <c r="S5322" s="13" t="s">
        <v>20</v>
      </c>
    </row>
    <row r="5323" spans="1:19" ht="15" hidden="1" customHeight="1" x14ac:dyDescent="0.25">
      <c r="A5323" s="47">
        <v>699737</v>
      </c>
      <c r="B5323" s="47" t="s">
        <v>7367</v>
      </c>
      <c r="C5323" s="47"/>
      <c r="D5323" s="47"/>
      <c r="E5323" s="47"/>
      <c r="F5323" s="47" t="s">
        <v>7374</v>
      </c>
      <c r="G5323" s="47">
        <v>4640</v>
      </c>
      <c r="H5323" s="13"/>
      <c r="I5323" s="47">
        <v>9</v>
      </c>
      <c r="J5323" s="13">
        <v>12</v>
      </c>
      <c r="K5323" s="13" t="s">
        <v>7375</v>
      </c>
      <c r="L5323" s="47"/>
      <c r="M5323" s="47" t="s">
        <v>45</v>
      </c>
      <c r="N5323" s="47"/>
      <c r="O5323" s="48">
        <v>41514</v>
      </c>
      <c r="P5323" s="50" t="s">
        <v>8080</v>
      </c>
      <c r="Q5323" s="47" t="s">
        <v>5913</v>
      </c>
      <c r="R5323" s="10" t="s">
        <v>8088</v>
      </c>
      <c r="S5323" s="13" t="s">
        <v>20</v>
      </c>
    </row>
    <row r="5324" spans="1:19" s="10" customFormat="1" ht="15" hidden="1" customHeight="1" x14ac:dyDescent="0.25">
      <c r="A5324" s="10">
        <v>640927</v>
      </c>
      <c r="B5324" s="10" t="s">
        <v>193</v>
      </c>
      <c r="C5324" s="76" t="s">
        <v>8327</v>
      </c>
      <c r="D5324" s="76"/>
      <c r="E5324" s="76"/>
      <c r="F5324" s="10" t="s">
        <v>333</v>
      </c>
      <c r="G5324" s="11">
        <v>1661.94</v>
      </c>
      <c r="I5324" s="10">
        <v>12</v>
      </c>
      <c r="J5324" s="10">
        <v>0</v>
      </c>
      <c r="K5324" s="10">
        <v>20</v>
      </c>
      <c r="L5324" s="10">
        <v>1.5</v>
      </c>
      <c r="M5324" s="10" t="s">
        <v>45</v>
      </c>
      <c r="O5324" s="12">
        <v>41264</v>
      </c>
      <c r="P5324" s="4" t="s">
        <v>8072</v>
      </c>
      <c r="Q5324" s="10" t="s">
        <v>29</v>
      </c>
      <c r="R5324" s="10" t="s">
        <v>8087</v>
      </c>
      <c r="S5324" s="10" t="s">
        <v>26</v>
      </c>
    </row>
    <row r="5325" spans="1:19" ht="15" hidden="1" customHeight="1" x14ac:dyDescent="0.25">
      <c r="A5325" s="47">
        <v>699775</v>
      </c>
      <c r="B5325" s="47" t="s">
        <v>393</v>
      </c>
      <c r="C5325" s="47"/>
      <c r="D5325" s="47"/>
      <c r="E5325" s="47"/>
      <c r="F5325" s="47" t="s">
        <v>7377</v>
      </c>
      <c r="G5325" s="47">
        <v>0</v>
      </c>
      <c r="H5325" s="13"/>
      <c r="I5325" s="47">
        <v>0.75</v>
      </c>
      <c r="J5325" s="47" t="s">
        <v>7378</v>
      </c>
      <c r="K5325" s="47"/>
      <c r="L5325" s="47"/>
      <c r="M5325" s="47" t="s">
        <v>45</v>
      </c>
      <c r="N5325" s="47"/>
      <c r="O5325" s="48">
        <v>41515</v>
      </c>
      <c r="P5325" s="50" t="s">
        <v>8080</v>
      </c>
      <c r="Q5325" s="47" t="s">
        <v>5913</v>
      </c>
      <c r="R5325" s="10" t="s">
        <v>8088</v>
      </c>
      <c r="S5325" s="13" t="s">
        <v>20</v>
      </c>
    </row>
    <row r="5326" spans="1:19" ht="15" hidden="1" customHeight="1" x14ac:dyDescent="0.25">
      <c r="A5326" s="10">
        <v>642130</v>
      </c>
      <c r="B5326" s="10" t="s">
        <v>123</v>
      </c>
      <c r="C5326" s="10"/>
      <c r="D5326" s="10"/>
      <c r="E5326" s="10"/>
      <c r="F5326" s="10" t="s">
        <v>2520</v>
      </c>
      <c r="G5326" s="11">
        <v>607.25</v>
      </c>
      <c r="H5326" s="13"/>
      <c r="I5326" s="10">
        <v>3.5</v>
      </c>
      <c r="J5326" s="47"/>
      <c r="K5326" s="10">
        <v>6</v>
      </c>
      <c r="L5326" s="10">
        <v>2</v>
      </c>
      <c r="M5326" s="10" t="s">
        <v>45</v>
      </c>
      <c r="N5326" s="10"/>
      <c r="O5326" s="12">
        <v>41270</v>
      </c>
      <c r="P5326" s="4" t="s">
        <v>8072</v>
      </c>
      <c r="Q5326" s="10" t="s">
        <v>29</v>
      </c>
      <c r="R5326" s="47" t="s">
        <v>8087</v>
      </c>
      <c r="S5326" s="13" t="s">
        <v>20</v>
      </c>
    </row>
    <row r="5327" spans="1:19" s="10" customFormat="1" ht="15" hidden="1" customHeight="1" x14ac:dyDescent="0.25">
      <c r="A5327" s="10">
        <v>653618</v>
      </c>
      <c r="B5327" s="10" t="s">
        <v>193</v>
      </c>
      <c r="C5327" s="76" t="s">
        <v>8327</v>
      </c>
      <c r="D5327" s="76"/>
      <c r="E5327" s="76"/>
      <c r="F5327" s="10" t="s">
        <v>333</v>
      </c>
      <c r="G5327" s="11">
        <v>1186.5</v>
      </c>
      <c r="I5327" s="10">
        <v>12</v>
      </c>
      <c r="J5327" s="10">
        <v>0</v>
      </c>
      <c r="K5327" s="10">
        <v>20</v>
      </c>
      <c r="L5327" s="10">
        <v>1.5</v>
      </c>
      <c r="M5327" s="10" t="s">
        <v>18</v>
      </c>
      <c r="N5327" s="10">
        <v>779218</v>
      </c>
      <c r="O5327" s="12">
        <v>41310</v>
      </c>
      <c r="P5327" s="4" t="s">
        <v>8074</v>
      </c>
      <c r="Q5327" s="10" t="s">
        <v>42</v>
      </c>
      <c r="R5327" s="10" t="s">
        <v>8087</v>
      </c>
      <c r="S5327" s="10" t="s">
        <v>26</v>
      </c>
    </row>
    <row r="5328" spans="1:19" ht="15" hidden="1" customHeight="1" x14ac:dyDescent="0.25">
      <c r="A5328" s="47">
        <v>699854</v>
      </c>
      <c r="B5328" s="47" t="s">
        <v>7383</v>
      </c>
      <c r="C5328" s="47"/>
      <c r="D5328" s="47"/>
      <c r="E5328" s="47"/>
      <c r="F5328" s="47" t="s">
        <v>7384</v>
      </c>
      <c r="G5328" s="47">
        <v>10800</v>
      </c>
      <c r="H5328" s="13"/>
      <c r="I5328" s="47">
        <v>9</v>
      </c>
      <c r="J5328" s="47" t="s">
        <v>7385</v>
      </c>
      <c r="K5328" s="47"/>
      <c r="L5328" s="47"/>
      <c r="M5328" s="47" t="s">
        <v>45</v>
      </c>
      <c r="N5328" s="47"/>
      <c r="O5328" s="48">
        <v>41515</v>
      </c>
      <c r="P5328" s="50" t="s">
        <v>8080</v>
      </c>
      <c r="Q5328" s="47" t="s">
        <v>71</v>
      </c>
      <c r="R5328" s="10" t="s">
        <v>8088</v>
      </c>
      <c r="S5328" s="13" t="s">
        <v>20</v>
      </c>
    </row>
    <row r="5329" spans="1:19" ht="15" hidden="1" customHeight="1" x14ac:dyDescent="0.25">
      <c r="A5329" s="47">
        <v>699858</v>
      </c>
      <c r="B5329" s="47" t="s">
        <v>7383</v>
      </c>
      <c r="C5329" s="47"/>
      <c r="D5329" s="47"/>
      <c r="E5329" s="47"/>
      <c r="F5329" s="47" t="s">
        <v>7386</v>
      </c>
      <c r="G5329" s="47">
        <v>16800</v>
      </c>
      <c r="H5329" s="13"/>
      <c r="I5329" s="47">
        <v>9</v>
      </c>
      <c r="J5329" s="47" t="s">
        <v>7387</v>
      </c>
      <c r="K5329" s="47"/>
      <c r="L5329" s="47"/>
      <c r="M5329" s="47" t="s">
        <v>45</v>
      </c>
      <c r="N5329" s="47"/>
      <c r="O5329" s="48">
        <v>41515</v>
      </c>
      <c r="P5329" s="50" t="s">
        <v>8080</v>
      </c>
      <c r="Q5329" s="47" t="s">
        <v>71</v>
      </c>
      <c r="R5329" s="10" t="s">
        <v>8088</v>
      </c>
      <c r="S5329" s="13" t="s">
        <v>20</v>
      </c>
    </row>
    <row r="5330" spans="1:19" ht="15" hidden="1" customHeight="1" x14ac:dyDescent="0.25">
      <c r="A5330" s="47">
        <v>699859</v>
      </c>
      <c r="B5330" s="47" t="s">
        <v>7383</v>
      </c>
      <c r="C5330" s="47"/>
      <c r="D5330" s="47"/>
      <c r="E5330" s="47"/>
      <c r="F5330" s="47" t="s">
        <v>7388</v>
      </c>
      <c r="G5330" s="47">
        <v>16725</v>
      </c>
      <c r="H5330" s="13"/>
      <c r="I5330" s="47">
        <v>12</v>
      </c>
      <c r="J5330" s="47" t="s">
        <v>7389</v>
      </c>
      <c r="K5330" s="47"/>
      <c r="L5330" s="47"/>
      <c r="M5330" s="47" t="s">
        <v>45</v>
      </c>
      <c r="N5330" s="47"/>
      <c r="O5330" s="48">
        <v>41515</v>
      </c>
      <c r="P5330" s="50" t="s">
        <v>8080</v>
      </c>
      <c r="Q5330" s="47" t="s">
        <v>71</v>
      </c>
      <c r="R5330" s="10" t="s">
        <v>8088</v>
      </c>
      <c r="S5330" s="13" t="s">
        <v>20</v>
      </c>
    </row>
    <row r="5331" spans="1:19" ht="15" hidden="1" customHeight="1" x14ac:dyDescent="0.25">
      <c r="A5331" s="47">
        <v>699860</v>
      </c>
      <c r="B5331" s="47" t="s">
        <v>7383</v>
      </c>
      <c r="C5331" s="47"/>
      <c r="D5331" s="47"/>
      <c r="E5331" s="47"/>
      <c r="F5331" s="47" t="s">
        <v>7390</v>
      </c>
      <c r="G5331" s="47">
        <v>16800</v>
      </c>
      <c r="H5331" s="13"/>
      <c r="I5331" s="47">
        <v>12</v>
      </c>
      <c r="J5331" s="47" t="s">
        <v>7391</v>
      </c>
      <c r="K5331" s="47"/>
      <c r="L5331" s="47"/>
      <c r="M5331" s="47" t="s">
        <v>45</v>
      </c>
      <c r="N5331" s="47"/>
      <c r="O5331" s="48">
        <v>41515</v>
      </c>
      <c r="P5331" s="50" t="s">
        <v>8080</v>
      </c>
      <c r="Q5331" s="47" t="s">
        <v>71</v>
      </c>
      <c r="R5331" s="10" t="s">
        <v>8088</v>
      </c>
      <c r="S5331" s="13" t="s">
        <v>20</v>
      </c>
    </row>
    <row r="5332" spans="1:19" ht="15" hidden="1" customHeight="1" x14ac:dyDescent="0.25">
      <c r="A5332" s="47">
        <v>699865</v>
      </c>
      <c r="B5332" s="47" t="s">
        <v>183</v>
      </c>
      <c r="C5332" s="47"/>
      <c r="D5332" s="47"/>
      <c r="E5332" s="47"/>
      <c r="F5332" s="47" t="s">
        <v>7392</v>
      </c>
      <c r="G5332" s="47">
        <v>3558</v>
      </c>
      <c r="H5332" s="13"/>
      <c r="I5332" s="47">
        <v>8</v>
      </c>
      <c r="J5332" s="47" t="s">
        <v>7393</v>
      </c>
      <c r="K5332" s="47"/>
      <c r="L5332" s="47"/>
      <c r="M5332" s="47" t="s">
        <v>45</v>
      </c>
      <c r="N5332" s="47"/>
      <c r="O5332" s="48">
        <v>41515</v>
      </c>
      <c r="P5332" s="50" t="s">
        <v>8080</v>
      </c>
      <c r="Q5332" s="47" t="s">
        <v>5898</v>
      </c>
      <c r="R5332" s="10" t="s">
        <v>8088</v>
      </c>
      <c r="S5332" s="13" t="s">
        <v>20</v>
      </c>
    </row>
    <row r="5333" spans="1:19" ht="15" hidden="1" customHeight="1" x14ac:dyDescent="0.25">
      <c r="A5333" s="47">
        <v>699867</v>
      </c>
      <c r="B5333" s="47" t="s">
        <v>183</v>
      </c>
      <c r="C5333" s="47"/>
      <c r="D5333" s="47"/>
      <c r="E5333" s="47"/>
      <c r="F5333" s="47" t="s">
        <v>7394</v>
      </c>
      <c r="G5333" s="47">
        <v>2231.84</v>
      </c>
      <c r="H5333" s="13"/>
      <c r="I5333" s="47">
        <v>8</v>
      </c>
      <c r="J5333" s="47" t="s">
        <v>7395</v>
      </c>
      <c r="K5333" s="47"/>
      <c r="L5333" s="47"/>
      <c r="M5333" s="47" t="s">
        <v>45</v>
      </c>
      <c r="N5333" s="47"/>
      <c r="O5333" s="48">
        <v>41515</v>
      </c>
      <c r="P5333" s="50" t="s">
        <v>8080</v>
      </c>
      <c r="Q5333" s="47" t="s">
        <v>5898</v>
      </c>
      <c r="R5333" s="10" t="s">
        <v>8088</v>
      </c>
      <c r="S5333" s="13" t="s">
        <v>20</v>
      </c>
    </row>
    <row r="5334" spans="1:19" ht="15" hidden="1" customHeight="1" x14ac:dyDescent="0.25">
      <c r="A5334" s="47">
        <v>699873</v>
      </c>
      <c r="B5334" s="47" t="s">
        <v>183</v>
      </c>
      <c r="C5334" s="47"/>
      <c r="D5334" s="47"/>
      <c r="E5334" s="47"/>
      <c r="F5334" s="47" t="s">
        <v>7396</v>
      </c>
      <c r="G5334" s="47">
        <v>5771.55</v>
      </c>
      <c r="H5334" s="13"/>
      <c r="I5334" s="47">
        <v>10</v>
      </c>
      <c r="J5334" s="47" t="s">
        <v>7395</v>
      </c>
      <c r="K5334" s="47"/>
      <c r="L5334" s="47"/>
      <c r="M5334" s="47" t="s">
        <v>45</v>
      </c>
      <c r="N5334" s="47"/>
      <c r="O5334" s="48">
        <v>41515</v>
      </c>
      <c r="P5334" s="50" t="s">
        <v>8080</v>
      </c>
      <c r="Q5334" s="47" t="s">
        <v>5898</v>
      </c>
      <c r="R5334" s="10" t="s">
        <v>8088</v>
      </c>
      <c r="S5334" s="13" t="s">
        <v>20</v>
      </c>
    </row>
    <row r="5335" spans="1:19" ht="15" hidden="1" customHeight="1" x14ac:dyDescent="0.25">
      <c r="A5335" s="47">
        <v>699875</v>
      </c>
      <c r="B5335" s="47" t="s">
        <v>183</v>
      </c>
      <c r="C5335" s="47"/>
      <c r="D5335" s="47"/>
      <c r="E5335" s="47"/>
      <c r="F5335" s="47" t="s">
        <v>7397</v>
      </c>
      <c r="G5335" s="47">
        <v>5740.61</v>
      </c>
      <c r="H5335" s="13"/>
      <c r="I5335" s="47">
        <v>10</v>
      </c>
      <c r="J5335" s="47" t="s">
        <v>7398</v>
      </c>
      <c r="K5335" s="47"/>
      <c r="L5335" s="47"/>
      <c r="M5335" s="47" t="s">
        <v>45</v>
      </c>
      <c r="N5335" s="47"/>
      <c r="O5335" s="48">
        <v>41515</v>
      </c>
      <c r="P5335" s="50" t="s">
        <v>8080</v>
      </c>
      <c r="Q5335" s="47" t="s">
        <v>5898</v>
      </c>
      <c r="R5335" s="10" t="s">
        <v>8088</v>
      </c>
      <c r="S5335" s="13" t="s">
        <v>20</v>
      </c>
    </row>
    <row r="5336" spans="1:19" ht="15" hidden="1" customHeight="1" x14ac:dyDescent="0.25">
      <c r="A5336" s="47">
        <v>699876</v>
      </c>
      <c r="B5336" s="47" t="s">
        <v>183</v>
      </c>
      <c r="C5336" s="47"/>
      <c r="D5336" s="47"/>
      <c r="E5336" s="47"/>
      <c r="F5336" s="47" t="s">
        <v>7399</v>
      </c>
      <c r="G5336" s="47">
        <v>9737.1</v>
      </c>
      <c r="H5336" s="13"/>
      <c r="I5336" s="47">
        <v>12</v>
      </c>
      <c r="J5336" s="47" t="s">
        <v>7400</v>
      </c>
      <c r="K5336" s="47"/>
      <c r="L5336" s="47"/>
      <c r="M5336" s="47" t="s">
        <v>45</v>
      </c>
      <c r="N5336" s="47"/>
      <c r="O5336" s="48">
        <v>41515</v>
      </c>
      <c r="P5336" s="50" t="s">
        <v>8080</v>
      </c>
      <c r="Q5336" s="47" t="s">
        <v>5898</v>
      </c>
      <c r="R5336" s="10" t="s">
        <v>8088</v>
      </c>
      <c r="S5336" s="13" t="s">
        <v>20</v>
      </c>
    </row>
    <row r="5337" spans="1:19" ht="15" hidden="1" customHeight="1" x14ac:dyDescent="0.25">
      <c r="A5337" s="47">
        <v>699878</v>
      </c>
      <c r="B5337" s="47" t="s">
        <v>7356</v>
      </c>
      <c r="C5337" s="47"/>
      <c r="D5337" s="47"/>
      <c r="E5337" s="47"/>
      <c r="F5337" s="47" t="s">
        <v>7401</v>
      </c>
      <c r="G5337" s="47">
        <v>2140</v>
      </c>
      <c r="H5337" s="13"/>
      <c r="I5337" s="47" t="s">
        <v>108</v>
      </c>
      <c r="J5337" s="47" t="s">
        <v>7402</v>
      </c>
      <c r="K5337" s="47"/>
      <c r="L5337" s="47"/>
      <c r="M5337" s="47" t="s">
        <v>45</v>
      </c>
      <c r="N5337" s="47"/>
      <c r="O5337" s="48">
        <v>41515</v>
      </c>
      <c r="P5337" s="50" t="s">
        <v>8080</v>
      </c>
      <c r="Q5337" s="47" t="s">
        <v>71</v>
      </c>
      <c r="R5337" s="10" t="s">
        <v>8088</v>
      </c>
      <c r="S5337" s="13" t="s">
        <v>20</v>
      </c>
    </row>
    <row r="5338" spans="1:19" ht="15" hidden="1" customHeight="1" x14ac:dyDescent="0.25">
      <c r="A5338" s="47">
        <v>699879</v>
      </c>
      <c r="B5338" s="47" t="s">
        <v>183</v>
      </c>
      <c r="C5338" s="47"/>
      <c r="D5338" s="47"/>
      <c r="E5338" s="47"/>
      <c r="F5338" s="47" t="s">
        <v>7403</v>
      </c>
      <c r="G5338" s="47">
        <v>5794.81</v>
      </c>
      <c r="H5338" s="13"/>
      <c r="I5338" s="47">
        <v>16</v>
      </c>
      <c r="J5338" s="13" t="s">
        <v>7400</v>
      </c>
      <c r="K5338" s="13"/>
      <c r="L5338" s="47"/>
      <c r="M5338" s="47" t="s">
        <v>45</v>
      </c>
      <c r="N5338" s="47"/>
      <c r="O5338" s="48">
        <v>41515</v>
      </c>
      <c r="P5338" s="50" t="s">
        <v>8080</v>
      </c>
      <c r="Q5338" s="47" t="s">
        <v>5898</v>
      </c>
      <c r="R5338" s="10" t="s">
        <v>8088</v>
      </c>
      <c r="S5338" s="13" t="s">
        <v>20</v>
      </c>
    </row>
    <row r="5339" spans="1:19" ht="15" hidden="1" customHeight="1" x14ac:dyDescent="0.25">
      <c r="A5339" s="47">
        <v>699880</v>
      </c>
      <c r="B5339" s="47" t="s">
        <v>183</v>
      </c>
      <c r="C5339" s="47"/>
      <c r="D5339" s="47"/>
      <c r="E5339" s="47"/>
      <c r="F5339" s="47" t="s">
        <v>7404</v>
      </c>
      <c r="G5339" s="47">
        <v>8590.5400000000009</v>
      </c>
      <c r="H5339" s="13"/>
      <c r="I5339" s="47">
        <v>16</v>
      </c>
      <c r="J5339" s="47" t="s">
        <v>7405</v>
      </c>
      <c r="K5339" s="47"/>
      <c r="L5339" s="47"/>
      <c r="M5339" s="47" t="s">
        <v>45</v>
      </c>
      <c r="N5339" s="47"/>
      <c r="O5339" s="48">
        <v>41515</v>
      </c>
      <c r="P5339" s="50" t="s">
        <v>8080</v>
      </c>
      <c r="Q5339" s="47" t="s">
        <v>5898</v>
      </c>
      <c r="R5339" s="10" t="s">
        <v>8088</v>
      </c>
      <c r="S5339" s="13" t="s">
        <v>20</v>
      </c>
    </row>
    <row r="5340" spans="1:19" ht="15" hidden="1" customHeight="1" x14ac:dyDescent="0.25">
      <c r="A5340" s="47">
        <v>699882</v>
      </c>
      <c r="B5340" s="47" t="s">
        <v>183</v>
      </c>
      <c r="C5340" s="47"/>
      <c r="D5340" s="47"/>
      <c r="E5340" s="47"/>
      <c r="F5340" s="47" t="s">
        <v>7406</v>
      </c>
      <c r="G5340" s="47">
        <v>6592.05</v>
      </c>
      <c r="H5340" s="13"/>
      <c r="I5340" s="47">
        <v>16</v>
      </c>
      <c r="J5340" s="13" t="s">
        <v>7398</v>
      </c>
      <c r="K5340" s="13"/>
      <c r="L5340" s="47"/>
      <c r="M5340" s="47" t="s">
        <v>45</v>
      </c>
      <c r="N5340" s="47"/>
      <c r="O5340" s="48">
        <v>41515</v>
      </c>
      <c r="P5340" s="50" t="s">
        <v>8080</v>
      </c>
      <c r="Q5340" s="47" t="s">
        <v>5898</v>
      </c>
      <c r="R5340" s="10" t="s">
        <v>8088</v>
      </c>
      <c r="S5340" s="13" t="s">
        <v>20</v>
      </c>
    </row>
    <row r="5341" spans="1:19" ht="15" hidden="1" customHeight="1" x14ac:dyDescent="0.25">
      <c r="A5341" s="47">
        <v>699883</v>
      </c>
      <c r="B5341" s="47" t="s">
        <v>183</v>
      </c>
      <c r="C5341" s="47"/>
      <c r="D5341" s="47"/>
      <c r="E5341" s="47"/>
      <c r="F5341" s="47" t="s">
        <v>7407</v>
      </c>
      <c r="G5341" s="47">
        <v>9088.6</v>
      </c>
      <c r="H5341" s="13"/>
      <c r="I5341" s="47">
        <v>23</v>
      </c>
      <c r="J5341" s="47" t="s">
        <v>7408</v>
      </c>
      <c r="K5341" s="47"/>
      <c r="L5341" s="47"/>
      <c r="M5341" s="47" t="s">
        <v>45</v>
      </c>
      <c r="N5341" s="47"/>
      <c r="O5341" s="48">
        <v>41515</v>
      </c>
      <c r="P5341" s="50" t="s">
        <v>8080</v>
      </c>
      <c r="Q5341" s="47" t="s">
        <v>5898</v>
      </c>
      <c r="R5341" s="10" t="s">
        <v>8088</v>
      </c>
      <c r="S5341" s="13" t="s">
        <v>20</v>
      </c>
    </row>
    <row r="5342" spans="1:19" ht="15" hidden="1" customHeight="1" x14ac:dyDescent="0.25">
      <c r="A5342" s="47">
        <v>699886</v>
      </c>
      <c r="B5342" s="47" t="s">
        <v>183</v>
      </c>
      <c r="C5342" s="47"/>
      <c r="D5342" s="47"/>
      <c r="E5342" s="47"/>
      <c r="F5342" s="47" t="s">
        <v>7410</v>
      </c>
      <c r="G5342" s="47">
        <v>15628.96</v>
      </c>
      <c r="H5342" s="13"/>
      <c r="I5342" s="47">
        <v>24</v>
      </c>
      <c r="J5342" s="47" t="s">
        <v>7398</v>
      </c>
      <c r="K5342" s="47"/>
      <c r="L5342" s="47"/>
      <c r="M5342" s="47" t="s">
        <v>45</v>
      </c>
      <c r="N5342" s="47"/>
      <c r="O5342" s="48">
        <v>41515</v>
      </c>
      <c r="P5342" s="50" t="s">
        <v>8080</v>
      </c>
      <c r="Q5342" s="47" t="s">
        <v>5898</v>
      </c>
      <c r="R5342" s="10" t="s">
        <v>8088</v>
      </c>
      <c r="S5342" s="13" t="s">
        <v>20</v>
      </c>
    </row>
    <row r="5343" spans="1:19" ht="15" hidden="1" customHeight="1" x14ac:dyDescent="0.25">
      <c r="A5343" s="47">
        <v>699887</v>
      </c>
      <c r="B5343" s="47" t="s">
        <v>183</v>
      </c>
      <c r="C5343" s="47"/>
      <c r="D5343" s="47"/>
      <c r="E5343" s="47"/>
      <c r="F5343" s="47" t="s">
        <v>7411</v>
      </c>
      <c r="G5343" s="47">
        <v>6318.81</v>
      </c>
      <c r="H5343" s="13"/>
      <c r="I5343" s="47">
        <v>32</v>
      </c>
      <c r="J5343" s="47" t="s">
        <v>7412</v>
      </c>
      <c r="K5343" s="47"/>
      <c r="L5343" s="47"/>
      <c r="M5343" s="47" t="s">
        <v>45</v>
      </c>
      <c r="N5343" s="47"/>
      <c r="O5343" s="48">
        <v>41515</v>
      </c>
      <c r="P5343" s="50" t="s">
        <v>8080</v>
      </c>
      <c r="Q5343" s="47" t="s">
        <v>5898</v>
      </c>
      <c r="R5343" s="10" t="s">
        <v>8088</v>
      </c>
      <c r="S5343" s="13" t="s">
        <v>20</v>
      </c>
    </row>
    <row r="5344" spans="1:19" ht="15" hidden="1" customHeight="1" x14ac:dyDescent="0.25">
      <c r="A5344" s="47">
        <v>699888</v>
      </c>
      <c r="B5344" s="47" t="s">
        <v>183</v>
      </c>
      <c r="C5344" s="47"/>
      <c r="D5344" s="47"/>
      <c r="E5344" s="47"/>
      <c r="F5344" s="47" t="s">
        <v>7413</v>
      </c>
      <c r="G5344" s="47">
        <v>1693.8</v>
      </c>
      <c r="H5344" s="13"/>
      <c r="I5344" s="47">
        <v>3</v>
      </c>
      <c r="J5344" s="47" t="s">
        <v>7414</v>
      </c>
      <c r="K5344" s="47"/>
      <c r="L5344" s="47"/>
      <c r="M5344" s="47" t="s">
        <v>45</v>
      </c>
      <c r="N5344" s="47"/>
      <c r="O5344" s="48">
        <v>41515</v>
      </c>
      <c r="P5344" s="50" t="s">
        <v>8080</v>
      </c>
      <c r="Q5344" s="47" t="s">
        <v>5898</v>
      </c>
      <c r="R5344" s="10" t="s">
        <v>8088</v>
      </c>
      <c r="S5344" s="13" t="s">
        <v>20</v>
      </c>
    </row>
    <row r="5345" spans="1:19" ht="15" hidden="1" customHeight="1" x14ac:dyDescent="0.25">
      <c r="A5345" s="47">
        <v>699889</v>
      </c>
      <c r="B5345" s="47" t="s">
        <v>183</v>
      </c>
      <c r="C5345" s="47"/>
      <c r="D5345" s="47"/>
      <c r="E5345" s="47"/>
      <c r="F5345" s="47" t="s">
        <v>7415</v>
      </c>
      <c r="G5345" s="47">
        <v>1860</v>
      </c>
      <c r="H5345" s="13"/>
      <c r="I5345" s="47">
        <v>4</v>
      </c>
      <c r="J5345" s="47" t="s">
        <v>7416</v>
      </c>
      <c r="K5345" s="47"/>
      <c r="L5345" s="47"/>
      <c r="M5345" s="47" t="s">
        <v>45</v>
      </c>
      <c r="N5345" s="47"/>
      <c r="O5345" s="48">
        <v>41515</v>
      </c>
      <c r="P5345" s="50" t="s">
        <v>8080</v>
      </c>
      <c r="Q5345" s="47" t="s">
        <v>5898</v>
      </c>
      <c r="R5345" s="10" t="s">
        <v>8088</v>
      </c>
      <c r="S5345" s="13" t="s">
        <v>20</v>
      </c>
    </row>
    <row r="5346" spans="1:19" ht="15" hidden="1" customHeight="1" x14ac:dyDescent="0.25">
      <c r="A5346" s="47">
        <v>699892</v>
      </c>
      <c r="B5346" s="47" t="s">
        <v>183</v>
      </c>
      <c r="C5346" s="47"/>
      <c r="D5346" s="47"/>
      <c r="E5346" s="47"/>
      <c r="F5346" s="47" t="s">
        <v>7417</v>
      </c>
      <c r="G5346" s="47">
        <v>2588.3000000000002</v>
      </c>
      <c r="H5346" s="13"/>
      <c r="I5346" s="47">
        <v>8</v>
      </c>
      <c r="J5346" s="47" t="s">
        <v>7418</v>
      </c>
      <c r="K5346" s="47"/>
      <c r="L5346" s="47"/>
      <c r="M5346" s="47" t="s">
        <v>45</v>
      </c>
      <c r="N5346" s="47"/>
      <c r="O5346" s="48">
        <v>41515</v>
      </c>
      <c r="P5346" s="50" t="s">
        <v>8080</v>
      </c>
      <c r="Q5346" s="47" t="s">
        <v>5898</v>
      </c>
      <c r="R5346" s="10" t="s">
        <v>8088</v>
      </c>
      <c r="S5346" s="13" t="s">
        <v>20</v>
      </c>
    </row>
    <row r="5347" spans="1:19" ht="15" hidden="1" customHeight="1" x14ac:dyDescent="0.25">
      <c r="A5347" s="47">
        <v>699894</v>
      </c>
      <c r="B5347" s="47" t="s">
        <v>183</v>
      </c>
      <c r="C5347" s="47"/>
      <c r="D5347" s="47"/>
      <c r="E5347" s="47"/>
      <c r="F5347" s="47" t="s">
        <v>7419</v>
      </c>
      <c r="G5347" s="47">
        <v>2501.0100000000002</v>
      </c>
      <c r="H5347" s="13"/>
      <c r="I5347" s="47">
        <v>10</v>
      </c>
      <c r="J5347" s="13" t="s">
        <v>7420</v>
      </c>
      <c r="K5347" s="47"/>
      <c r="L5347" s="47"/>
      <c r="M5347" s="47" t="s">
        <v>45</v>
      </c>
      <c r="N5347" s="47"/>
      <c r="O5347" s="48">
        <v>41515</v>
      </c>
      <c r="P5347" s="50" t="s">
        <v>8080</v>
      </c>
      <c r="Q5347" s="47" t="s">
        <v>5898</v>
      </c>
      <c r="R5347" s="10" t="s">
        <v>8088</v>
      </c>
      <c r="S5347" s="13" t="s">
        <v>20</v>
      </c>
    </row>
    <row r="5348" spans="1:19" ht="15" hidden="1" customHeight="1" x14ac:dyDescent="0.25">
      <c r="A5348" s="47">
        <v>699897</v>
      </c>
      <c r="B5348" s="47" t="s">
        <v>183</v>
      </c>
      <c r="C5348" s="47"/>
      <c r="D5348" s="47"/>
      <c r="E5348" s="47"/>
      <c r="F5348" s="47" t="s">
        <v>7421</v>
      </c>
      <c r="G5348" s="47">
        <v>3140.28</v>
      </c>
      <c r="H5348" s="13"/>
      <c r="I5348" s="47">
        <v>12</v>
      </c>
      <c r="J5348" s="47" t="s">
        <v>7395</v>
      </c>
      <c r="K5348" s="47"/>
      <c r="L5348" s="47"/>
      <c r="M5348" s="47" t="s">
        <v>45</v>
      </c>
      <c r="N5348" s="47"/>
      <c r="O5348" s="48">
        <v>41515</v>
      </c>
      <c r="P5348" s="50" t="s">
        <v>8080</v>
      </c>
      <c r="Q5348" s="47" t="s">
        <v>5898</v>
      </c>
      <c r="R5348" s="10" t="s">
        <v>8088</v>
      </c>
      <c r="S5348" s="13" t="s">
        <v>20</v>
      </c>
    </row>
    <row r="5349" spans="1:19" ht="15" hidden="1" customHeight="1" x14ac:dyDescent="0.25">
      <c r="A5349" s="47">
        <v>699900</v>
      </c>
      <c r="B5349" s="47" t="s">
        <v>183</v>
      </c>
      <c r="C5349" s="47"/>
      <c r="D5349" s="47"/>
      <c r="E5349" s="47"/>
      <c r="F5349" s="47" t="s">
        <v>7422</v>
      </c>
      <c r="G5349" s="47">
        <v>5535.95</v>
      </c>
      <c r="H5349" s="13"/>
      <c r="I5349" s="47">
        <v>14</v>
      </c>
      <c r="J5349" s="13" t="s">
        <v>7423</v>
      </c>
      <c r="K5349" s="47"/>
      <c r="L5349" s="47"/>
      <c r="M5349" s="47" t="s">
        <v>45</v>
      </c>
      <c r="N5349" s="47"/>
      <c r="O5349" s="48">
        <v>41515</v>
      </c>
      <c r="P5349" s="50" t="s">
        <v>8080</v>
      </c>
      <c r="Q5349" s="47" t="s">
        <v>5898</v>
      </c>
      <c r="R5349" s="10" t="s">
        <v>8088</v>
      </c>
      <c r="S5349" s="13" t="s">
        <v>20</v>
      </c>
    </row>
    <row r="5350" spans="1:19" ht="15" hidden="1" customHeight="1" x14ac:dyDescent="0.25">
      <c r="A5350" s="47">
        <v>699903</v>
      </c>
      <c r="B5350" s="47" t="s">
        <v>183</v>
      </c>
      <c r="C5350" s="47"/>
      <c r="D5350" s="47"/>
      <c r="E5350" s="47"/>
      <c r="F5350" s="47" t="s">
        <v>7424</v>
      </c>
      <c r="G5350" s="47">
        <v>4903.95</v>
      </c>
      <c r="H5350" s="13"/>
      <c r="I5350" s="47">
        <v>18</v>
      </c>
      <c r="J5350" s="47" t="s">
        <v>7400</v>
      </c>
      <c r="K5350" s="47"/>
      <c r="L5350" s="47"/>
      <c r="M5350" s="47" t="s">
        <v>45</v>
      </c>
      <c r="N5350" s="47"/>
      <c r="O5350" s="48">
        <v>41515</v>
      </c>
      <c r="P5350" s="50" t="s">
        <v>8080</v>
      </c>
      <c r="Q5350" s="47" t="s">
        <v>5898</v>
      </c>
      <c r="R5350" s="10" t="s">
        <v>8088</v>
      </c>
      <c r="S5350" s="13" t="s">
        <v>20</v>
      </c>
    </row>
    <row r="5351" spans="1:19" ht="15" hidden="1" customHeight="1" x14ac:dyDescent="0.25">
      <c r="A5351" s="47">
        <v>699905</v>
      </c>
      <c r="B5351" s="47" t="s">
        <v>183</v>
      </c>
      <c r="C5351" s="47"/>
      <c r="D5351" s="47"/>
      <c r="E5351" s="47"/>
      <c r="F5351" s="47" t="s">
        <v>7425</v>
      </c>
      <c r="G5351" s="47">
        <v>12975.04</v>
      </c>
      <c r="H5351" s="13"/>
      <c r="I5351" s="47">
        <v>24</v>
      </c>
      <c r="J5351" s="47" t="s">
        <v>7405</v>
      </c>
      <c r="K5351" s="47"/>
      <c r="L5351" s="47"/>
      <c r="M5351" s="47" t="s">
        <v>45</v>
      </c>
      <c r="N5351" s="47"/>
      <c r="O5351" s="48">
        <v>41515</v>
      </c>
      <c r="P5351" s="50" t="s">
        <v>8080</v>
      </c>
      <c r="Q5351" s="47" t="s">
        <v>5898</v>
      </c>
      <c r="R5351" s="10" t="s">
        <v>8088</v>
      </c>
      <c r="S5351" s="13" t="s">
        <v>20</v>
      </c>
    </row>
    <row r="5352" spans="1:19" ht="15" hidden="1" customHeight="1" x14ac:dyDescent="0.25">
      <c r="A5352" s="47">
        <v>699906</v>
      </c>
      <c r="B5352" s="47" t="s">
        <v>183</v>
      </c>
      <c r="C5352" s="47"/>
      <c r="D5352" s="47"/>
      <c r="E5352" s="47"/>
      <c r="F5352" s="47" t="s">
        <v>7426</v>
      </c>
      <c r="G5352" s="47">
        <v>1693.8</v>
      </c>
      <c r="H5352" s="13"/>
      <c r="I5352" s="47">
        <v>3</v>
      </c>
      <c r="J5352" s="47" t="s">
        <v>7414</v>
      </c>
      <c r="K5352" s="47"/>
      <c r="L5352" s="47"/>
      <c r="M5352" s="47" t="s">
        <v>45</v>
      </c>
      <c r="N5352" s="47"/>
      <c r="O5352" s="48">
        <v>41515</v>
      </c>
      <c r="P5352" s="50" t="s">
        <v>8080</v>
      </c>
      <c r="Q5352" s="47" t="s">
        <v>5898</v>
      </c>
      <c r="R5352" s="10" t="s">
        <v>8088</v>
      </c>
      <c r="S5352" s="13" t="s">
        <v>20</v>
      </c>
    </row>
    <row r="5353" spans="1:19" ht="15" hidden="1" customHeight="1" x14ac:dyDescent="0.25">
      <c r="A5353" s="47">
        <v>699909</v>
      </c>
      <c r="B5353" s="47" t="s">
        <v>183</v>
      </c>
      <c r="C5353" s="47"/>
      <c r="D5353" s="47"/>
      <c r="E5353" s="47"/>
      <c r="F5353" s="47" t="s">
        <v>7427</v>
      </c>
      <c r="G5353" s="47">
        <v>1860</v>
      </c>
      <c r="H5353" s="13"/>
      <c r="I5353" s="47">
        <v>4</v>
      </c>
      <c r="J5353" s="47" t="s">
        <v>7416</v>
      </c>
      <c r="K5353" s="47"/>
      <c r="L5353" s="47"/>
      <c r="M5353" s="47" t="s">
        <v>45</v>
      </c>
      <c r="N5353" s="47"/>
      <c r="O5353" s="48">
        <v>41515</v>
      </c>
      <c r="P5353" s="50" t="s">
        <v>8080</v>
      </c>
      <c r="Q5353" s="47" t="s">
        <v>5898</v>
      </c>
      <c r="R5353" s="10" t="s">
        <v>8088</v>
      </c>
      <c r="S5353" s="13" t="s">
        <v>20</v>
      </c>
    </row>
    <row r="5354" spans="1:19" ht="15" hidden="1" customHeight="1" x14ac:dyDescent="0.25">
      <c r="A5354" s="47">
        <v>699910</v>
      </c>
      <c r="B5354" s="47" t="s">
        <v>183</v>
      </c>
      <c r="C5354" s="47"/>
      <c r="D5354" s="47"/>
      <c r="E5354" s="47"/>
      <c r="F5354" s="47" t="s">
        <v>7428</v>
      </c>
      <c r="G5354" s="47">
        <v>2754.31</v>
      </c>
      <c r="H5354" s="13"/>
      <c r="I5354" s="47">
        <v>12</v>
      </c>
      <c r="J5354" s="13" t="s">
        <v>7393</v>
      </c>
      <c r="K5354" s="13"/>
      <c r="L5354" s="47"/>
      <c r="M5354" s="47" t="s">
        <v>45</v>
      </c>
      <c r="N5354" s="47"/>
      <c r="O5354" s="48">
        <v>41515</v>
      </c>
      <c r="P5354" s="50" t="s">
        <v>8080</v>
      </c>
      <c r="Q5354" s="47" t="s">
        <v>5898</v>
      </c>
      <c r="R5354" s="10" t="s">
        <v>8088</v>
      </c>
      <c r="S5354" s="13" t="s">
        <v>20</v>
      </c>
    </row>
    <row r="5355" spans="1:19" ht="15" hidden="1" customHeight="1" x14ac:dyDescent="0.25">
      <c r="A5355" s="47">
        <v>699911</v>
      </c>
      <c r="B5355" s="47" t="s">
        <v>183</v>
      </c>
      <c r="C5355" s="47"/>
      <c r="D5355" s="47"/>
      <c r="E5355" s="47"/>
      <c r="F5355" s="47" t="s">
        <v>7429</v>
      </c>
      <c r="G5355" s="47">
        <v>9737.1</v>
      </c>
      <c r="H5355" s="13"/>
      <c r="I5355" s="47">
        <v>12</v>
      </c>
      <c r="J5355" s="13" t="s">
        <v>7400</v>
      </c>
      <c r="K5355" s="13"/>
      <c r="L5355" s="47"/>
      <c r="M5355" s="47" t="s">
        <v>45</v>
      </c>
      <c r="N5355" s="47"/>
      <c r="O5355" s="48">
        <v>41515</v>
      </c>
      <c r="P5355" s="50" t="s">
        <v>8080</v>
      </c>
      <c r="Q5355" s="47" t="s">
        <v>5898</v>
      </c>
      <c r="R5355" s="10" t="s">
        <v>8088</v>
      </c>
      <c r="S5355" s="13" t="s">
        <v>20</v>
      </c>
    </row>
    <row r="5356" spans="1:19" ht="15" hidden="1" customHeight="1" x14ac:dyDescent="0.25">
      <c r="A5356" s="47">
        <v>699912</v>
      </c>
      <c r="B5356" s="47" t="s">
        <v>183</v>
      </c>
      <c r="C5356" s="47"/>
      <c r="D5356" s="47"/>
      <c r="E5356" s="47"/>
      <c r="F5356" s="47" t="s">
        <v>7430</v>
      </c>
      <c r="G5356" s="47">
        <v>5535.95</v>
      </c>
      <c r="H5356" s="13"/>
      <c r="I5356" s="47">
        <v>14</v>
      </c>
      <c r="J5356" s="47" t="s">
        <v>7423</v>
      </c>
      <c r="K5356" s="47"/>
      <c r="L5356" s="47"/>
      <c r="M5356" s="47" t="s">
        <v>45</v>
      </c>
      <c r="N5356" s="47"/>
      <c r="O5356" s="48">
        <v>41515</v>
      </c>
      <c r="P5356" s="50" t="s">
        <v>8080</v>
      </c>
      <c r="Q5356" s="47" t="s">
        <v>5898</v>
      </c>
      <c r="R5356" s="10" t="s">
        <v>8088</v>
      </c>
      <c r="S5356" s="13" t="s">
        <v>20</v>
      </c>
    </row>
    <row r="5357" spans="1:19" ht="15" hidden="1" customHeight="1" x14ac:dyDescent="0.25">
      <c r="A5357" s="47">
        <v>699913</v>
      </c>
      <c r="B5357" s="47" t="s">
        <v>183</v>
      </c>
      <c r="C5357" s="47"/>
      <c r="D5357" s="47"/>
      <c r="E5357" s="47"/>
      <c r="F5357" s="47" t="s">
        <v>7431</v>
      </c>
      <c r="G5357" s="47">
        <v>5818.81</v>
      </c>
      <c r="H5357" s="13"/>
      <c r="I5357" s="47">
        <v>35</v>
      </c>
      <c r="J5357" s="13" t="s">
        <v>7408</v>
      </c>
      <c r="K5357" s="13"/>
      <c r="L5357" s="47"/>
      <c r="M5357" s="47" t="s">
        <v>45</v>
      </c>
      <c r="N5357" s="47"/>
      <c r="O5357" s="48">
        <v>41515</v>
      </c>
      <c r="P5357" s="50" t="s">
        <v>8080</v>
      </c>
      <c r="Q5357" s="47" t="s">
        <v>5898</v>
      </c>
      <c r="R5357" s="10" t="s">
        <v>8088</v>
      </c>
      <c r="S5357" s="13" t="s">
        <v>20</v>
      </c>
    </row>
    <row r="5358" spans="1:19" ht="15" hidden="1" customHeight="1" x14ac:dyDescent="0.25">
      <c r="A5358" s="47">
        <v>699946</v>
      </c>
      <c r="B5358" s="47" t="s">
        <v>7433</v>
      </c>
      <c r="C5358" s="47"/>
      <c r="D5358" s="47"/>
      <c r="E5358" s="47"/>
      <c r="F5358" s="47" t="s">
        <v>7434</v>
      </c>
      <c r="G5358" s="47">
        <v>2050</v>
      </c>
      <c r="H5358" s="13"/>
      <c r="I5358" s="47" t="s">
        <v>7435</v>
      </c>
      <c r="J5358" s="47">
        <v>12</v>
      </c>
      <c r="K5358" s="47">
        <v>2</v>
      </c>
      <c r="L5358" s="47"/>
      <c r="M5358" s="47" t="s">
        <v>45</v>
      </c>
      <c r="N5358" s="47"/>
      <c r="O5358" s="48">
        <v>41515</v>
      </c>
      <c r="P5358" s="50" t="s">
        <v>8080</v>
      </c>
      <c r="Q5358" s="47" t="s">
        <v>3717</v>
      </c>
      <c r="R5358" s="10" t="s">
        <v>8088</v>
      </c>
      <c r="S5358" s="13" t="s">
        <v>20</v>
      </c>
    </row>
    <row r="5359" spans="1:19" ht="15" hidden="1" customHeight="1" x14ac:dyDescent="0.25">
      <c r="A5359" s="47">
        <v>699950</v>
      </c>
      <c r="B5359" s="47" t="s">
        <v>7433</v>
      </c>
      <c r="C5359" s="47"/>
      <c r="D5359" s="47"/>
      <c r="E5359" s="47"/>
      <c r="F5359" s="47" t="s">
        <v>7436</v>
      </c>
      <c r="G5359" s="47">
        <v>3330</v>
      </c>
      <c r="H5359" s="13"/>
      <c r="I5359" s="47" t="s">
        <v>7437</v>
      </c>
      <c r="J5359" s="13">
        <v>16</v>
      </c>
      <c r="K5359" s="47">
        <v>2</v>
      </c>
      <c r="L5359" s="47"/>
      <c r="M5359" s="47" t="s">
        <v>45</v>
      </c>
      <c r="N5359" s="47"/>
      <c r="O5359" s="48">
        <v>41515</v>
      </c>
      <c r="P5359" s="50" t="s">
        <v>8080</v>
      </c>
      <c r="Q5359" s="47" t="s">
        <v>3717</v>
      </c>
      <c r="R5359" s="10" t="s">
        <v>8088</v>
      </c>
      <c r="S5359" s="13" t="s">
        <v>20</v>
      </c>
    </row>
    <row r="5360" spans="1:19" ht="15" hidden="1" customHeight="1" x14ac:dyDescent="0.25">
      <c r="A5360" s="10">
        <v>648038</v>
      </c>
      <c r="B5360" s="10" t="s">
        <v>206</v>
      </c>
      <c r="C5360" s="10"/>
      <c r="D5360" s="10" t="s">
        <v>8559</v>
      </c>
      <c r="E5360" s="10"/>
      <c r="F5360" s="10" t="s">
        <v>2919</v>
      </c>
      <c r="G5360" s="11">
        <v>7996.8</v>
      </c>
      <c r="H5360" s="13"/>
      <c r="I5360" s="10" t="s">
        <v>2024</v>
      </c>
      <c r="J5360" s="10">
        <v>3</v>
      </c>
      <c r="K5360" s="10">
        <v>38</v>
      </c>
      <c r="L5360" s="10">
        <v>6</v>
      </c>
      <c r="M5360" s="10" t="s">
        <v>18</v>
      </c>
      <c r="N5360" s="10">
        <v>770559</v>
      </c>
      <c r="O5360" s="12">
        <v>41291</v>
      </c>
      <c r="P5360" s="4" t="s">
        <v>8073</v>
      </c>
      <c r="Q5360" s="10" t="s">
        <v>34</v>
      </c>
      <c r="R5360" s="10" t="s">
        <v>8088</v>
      </c>
      <c r="S5360" s="13" t="s">
        <v>20</v>
      </c>
    </row>
    <row r="5361" spans="1:19" ht="15" hidden="1" customHeight="1" x14ac:dyDescent="0.25">
      <c r="A5361" s="47">
        <v>699962</v>
      </c>
      <c r="B5361" s="47" t="s">
        <v>3877</v>
      </c>
      <c r="C5361" s="47"/>
      <c r="D5361" s="47"/>
      <c r="E5361" s="47"/>
      <c r="F5361" s="47" t="s">
        <v>7440</v>
      </c>
      <c r="G5361" s="47">
        <v>0</v>
      </c>
      <c r="H5361" s="13"/>
      <c r="I5361" s="47" t="s">
        <v>2502</v>
      </c>
      <c r="J5361" s="13">
        <v>13</v>
      </c>
      <c r="K5361" s="13" t="s">
        <v>7441</v>
      </c>
      <c r="L5361" s="47"/>
      <c r="M5361" s="47" t="s">
        <v>45</v>
      </c>
      <c r="N5361" s="47"/>
      <c r="O5361" s="48">
        <v>41515</v>
      </c>
      <c r="P5361" s="50" t="s">
        <v>8080</v>
      </c>
      <c r="Q5361" s="47" t="s">
        <v>34</v>
      </c>
      <c r="R5361" s="10" t="s">
        <v>8088</v>
      </c>
      <c r="S5361" s="13" t="s">
        <v>20</v>
      </c>
    </row>
    <row r="5362" spans="1:19" s="10" customFormat="1" ht="15" hidden="1" customHeight="1" x14ac:dyDescent="0.25">
      <c r="A5362" s="10">
        <v>657288</v>
      </c>
      <c r="B5362" s="10" t="s">
        <v>193</v>
      </c>
      <c r="C5362" s="76" t="s">
        <v>8327</v>
      </c>
      <c r="D5362" s="76"/>
      <c r="E5362" s="76"/>
      <c r="F5362" s="10" t="s">
        <v>333</v>
      </c>
      <c r="G5362" s="11">
        <v>1186.5</v>
      </c>
      <c r="I5362" s="10">
        <v>12</v>
      </c>
      <c r="J5362" s="10">
        <v>0</v>
      </c>
      <c r="K5362" s="10">
        <v>20</v>
      </c>
      <c r="L5362" s="10">
        <v>1.5</v>
      </c>
      <c r="M5362" s="10" t="s">
        <v>18</v>
      </c>
      <c r="N5362" s="10">
        <v>786188</v>
      </c>
      <c r="O5362" s="12">
        <v>41324</v>
      </c>
      <c r="P5362" s="4" t="s">
        <v>8074</v>
      </c>
      <c r="Q5362" s="10" t="s">
        <v>47</v>
      </c>
      <c r="R5362" s="10" t="s">
        <v>8087</v>
      </c>
      <c r="S5362" s="10" t="s">
        <v>26</v>
      </c>
    </row>
    <row r="5363" spans="1:19" ht="15" hidden="1" customHeight="1" x14ac:dyDescent="0.25">
      <c r="A5363" s="47">
        <v>699993</v>
      </c>
      <c r="B5363" s="47" t="s">
        <v>174</v>
      </c>
      <c r="C5363" s="47"/>
      <c r="D5363" s="47"/>
      <c r="E5363" s="47"/>
      <c r="F5363" s="47" t="s">
        <v>7439</v>
      </c>
      <c r="G5363" s="47">
        <v>0</v>
      </c>
      <c r="H5363" s="13"/>
      <c r="I5363" s="47">
        <v>3</v>
      </c>
      <c r="J5363" s="13">
        <v>37</v>
      </c>
      <c r="K5363" s="13" t="s">
        <v>176</v>
      </c>
      <c r="L5363" s="47"/>
      <c r="M5363" s="47" t="s">
        <v>45</v>
      </c>
      <c r="N5363" s="47"/>
      <c r="O5363" s="48">
        <v>41515</v>
      </c>
      <c r="P5363" s="50" t="s">
        <v>8080</v>
      </c>
      <c r="Q5363" s="47" t="s">
        <v>31</v>
      </c>
      <c r="R5363" s="47" t="s">
        <v>8087</v>
      </c>
      <c r="S5363" s="13" t="s">
        <v>20</v>
      </c>
    </row>
    <row r="5364" spans="1:19" ht="15" hidden="1" customHeight="1" x14ac:dyDescent="0.25">
      <c r="A5364" s="47">
        <v>700030</v>
      </c>
      <c r="B5364" s="47" t="s">
        <v>260</v>
      </c>
      <c r="C5364" s="47"/>
      <c r="D5364" s="47"/>
      <c r="E5364" s="47"/>
      <c r="F5364" s="47" t="s">
        <v>7447</v>
      </c>
      <c r="G5364" s="47">
        <v>2355</v>
      </c>
      <c r="H5364" s="13"/>
      <c r="I5364" s="47" t="s">
        <v>168</v>
      </c>
      <c r="J5364" s="47" t="s">
        <v>7448</v>
      </c>
      <c r="K5364" s="47"/>
      <c r="L5364" s="47"/>
      <c r="M5364" s="47" t="s">
        <v>45</v>
      </c>
      <c r="N5364" s="47"/>
      <c r="O5364" s="48">
        <v>41515</v>
      </c>
      <c r="P5364" s="50" t="s">
        <v>8080</v>
      </c>
      <c r="Q5364" s="47" t="s">
        <v>3113</v>
      </c>
      <c r="R5364" s="10" t="s">
        <v>8088</v>
      </c>
      <c r="S5364" s="13" t="s">
        <v>20</v>
      </c>
    </row>
    <row r="5365" spans="1:19" ht="15" hidden="1" customHeight="1" x14ac:dyDescent="0.25">
      <c r="A5365" s="47">
        <v>700056</v>
      </c>
      <c r="B5365" s="47" t="s">
        <v>7449</v>
      </c>
      <c r="C5365" s="47"/>
      <c r="D5365" s="47"/>
      <c r="E5365" s="47"/>
      <c r="F5365" s="47" t="s">
        <v>7450</v>
      </c>
      <c r="G5365" s="47">
        <v>4540</v>
      </c>
      <c r="H5365" s="13"/>
      <c r="I5365" s="47">
        <v>4</v>
      </c>
      <c r="J5365" s="13" t="s">
        <v>6507</v>
      </c>
      <c r="K5365" s="47"/>
      <c r="L5365" s="47"/>
      <c r="M5365" s="47" t="s">
        <v>45</v>
      </c>
      <c r="N5365" s="47"/>
      <c r="O5365" s="48">
        <v>41515</v>
      </c>
      <c r="P5365" s="50" t="s">
        <v>8080</v>
      </c>
      <c r="Q5365" s="47" t="s">
        <v>109</v>
      </c>
      <c r="R5365" s="10" t="s">
        <v>8088</v>
      </c>
      <c r="S5365" s="13" t="s">
        <v>20</v>
      </c>
    </row>
    <row r="5366" spans="1:19" ht="15" hidden="1" customHeight="1" x14ac:dyDescent="0.25">
      <c r="A5366" s="10">
        <v>632085</v>
      </c>
      <c r="B5366" s="10" t="s">
        <v>463</v>
      </c>
      <c r="C5366" s="10"/>
      <c r="D5366" s="10"/>
      <c r="E5366" s="10"/>
      <c r="F5366" s="10" t="s">
        <v>1509</v>
      </c>
      <c r="G5366" s="11">
        <v>0</v>
      </c>
      <c r="H5366" s="13"/>
      <c r="I5366" s="10">
        <v>9.5</v>
      </c>
      <c r="J5366" s="47"/>
      <c r="K5366" s="10">
        <v>12.5</v>
      </c>
      <c r="L5366" s="10">
        <v>2</v>
      </c>
      <c r="M5366" s="10" t="s">
        <v>45</v>
      </c>
      <c r="N5366" s="10"/>
      <c r="O5366" s="12">
        <v>41220</v>
      </c>
      <c r="P5366" s="4" t="s">
        <v>8071</v>
      </c>
      <c r="Q5366" s="10" t="s">
        <v>218</v>
      </c>
      <c r="R5366" s="10" t="s">
        <v>8088</v>
      </c>
      <c r="S5366" s="13" t="s">
        <v>20</v>
      </c>
    </row>
    <row r="5367" spans="1:19" ht="15" hidden="1" customHeight="1" x14ac:dyDescent="0.25">
      <c r="A5367" s="47">
        <v>700059</v>
      </c>
      <c r="B5367" s="47" t="s">
        <v>63</v>
      </c>
      <c r="C5367" s="47"/>
      <c r="D5367" s="47"/>
      <c r="E5367" s="47"/>
      <c r="F5367" s="47" t="s">
        <v>7453</v>
      </c>
      <c r="G5367" s="47">
        <v>5800</v>
      </c>
      <c r="H5367" s="13"/>
      <c r="I5367" s="47" t="s">
        <v>7454</v>
      </c>
      <c r="J5367" s="13">
        <v>3</v>
      </c>
      <c r="K5367" s="13"/>
      <c r="L5367" s="47"/>
      <c r="M5367" s="47" t="s">
        <v>45</v>
      </c>
      <c r="N5367" s="47"/>
      <c r="O5367" s="48">
        <v>41515</v>
      </c>
      <c r="P5367" s="50" t="s">
        <v>8080</v>
      </c>
      <c r="Q5367" s="47" t="s">
        <v>52</v>
      </c>
      <c r="R5367" s="10" t="s">
        <v>8088</v>
      </c>
      <c r="S5367" s="13" t="s">
        <v>20</v>
      </c>
    </row>
    <row r="5368" spans="1:19" ht="15" hidden="1" customHeight="1" x14ac:dyDescent="0.25">
      <c r="A5368" s="47">
        <v>700074</v>
      </c>
      <c r="B5368" s="47" t="s">
        <v>519</v>
      </c>
      <c r="C5368" s="47"/>
      <c r="D5368" s="47"/>
      <c r="E5368" s="47"/>
      <c r="F5368" s="47" t="s">
        <v>7456</v>
      </c>
      <c r="G5368" s="47">
        <v>4738.6499999999996</v>
      </c>
      <c r="H5368" s="13"/>
      <c r="I5368" s="47">
        <v>5</v>
      </c>
      <c r="J5368" s="47" t="s">
        <v>7457</v>
      </c>
      <c r="K5368" s="13"/>
      <c r="L5368" s="47"/>
      <c r="M5368" s="47" t="s">
        <v>45</v>
      </c>
      <c r="N5368" s="47"/>
      <c r="O5368" s="48">
        <v>41515</v>
      </c>
      <c r="P5368" s="50" t="s">
        <v>8080</v>
      </c>
      <c r="Q5368" s="47" t="s">
        <v>414</v>
      </c>
      <c r="R5368" s="10" t="s">
        <v>8088</v>
      </c>
      <c r="S5368" s="13" t="s">
        <v>20</v>
      </c>
    </row>
    <row r="5369" spans="1:19" s="10" customFormat="1" ht="15" hidden="1" customHeight="1" x14ac:dyDescent="0.25">
      <c r="A5369" s="10">
        <v>657548</v>
      </c>
      <c r="B5369" s="10" t="s">
        <v>193</v>
      </c>
      <c r="C5369" s="76" t="s">
        <v>8327</v>
      </c>
      <c r="D5369" s="76"/>
      <c r="E5369" s="76"/>
      <c r="F5369" s="10" t="s">
        <v>333</v>
      </c>
      <c r="G5369" s="11">
        <v>1717.38</v>
      </c>
      <c r="I5369" s="10">
        <v>12</v>
      </c>
      <c r="J5369" s="10">
        <v>0</v>
      </c>
      <c r="K5369" s="10">
        <v>20</v>
      </c>
      <c r="L5369" s="10">
        <v>1.5</v>
      </c>
      <c r="M5369" s="10" t="s">
        <v>45</v>
      </c>
      <c r="O5369" s="12">
        <v>41340</v>
      </c>
      <c r="P5369" s="4" t="s">
        <v>8075</v>
      </c>
      <c r="Q5369" s="10" t="s">
        <v>29</v>
      </c>
      <c r="R5369" s="10" t="s">
        <v>8087</v>
      </c>
      <c r="S5369" s="10" t="s">
        <v>26</v>
      </c>
    </row>
    <row r="5370" spans="1:19" s="10" customFormat="1" ht="15" hidden="1" customHeight="1" x14ac:dyDescent="0.25">
      <c r="A5370" s="10">
        <v>685475</v>
      </c>
      <c r="B5370" s="10" t="s">
        <v>193</v>
      </c>
      <c r="C5370" s="76" t="s">
        <v>8327</v>
      </c>
      <c r="D5370" s="76"/>
      <c r="E5370" s="76"/>
      <c r="F5370" s="10" t="s">
        <v>333</v>
      </c>
      <c r="G5370" s="11">
        <v>2249.52</v>
      </c>
      <c r="I5370" s="10">
        <v>12</v>
      </c>
      <c r="J5370" s="10">
        <v>0</v>
      </c>
      <c r="K5370" s="10">
        <v>20</v>
      </c>
      <c r="L5370" s="10">
        <v>1.5</v>
      </c>
      <c r="M5370" s="10" t="s">
        <v>45</v>
      </c>
      <c r="O5370" s="12">
        <v>41452</v>
      </c>
      <c r="P5370" s="4" t="s">
        <v>8078</v>
      </c>
      <c r="Q5370" s="10" t="s">
        <v>29</v>
      </c>
      <c r="R5370" s="10" t="s">
        <v>8087</v>
      </c>
      <c r="S5370" s="10" t="s">
        <v>26</v>
      </c>
    </row>
    <row r="5371" spans="1:19" s="10" customFormat="1" ht="15" hidden="1" customHeight="1" x14ac:dyDescent="0.25">
      <c r="A5371" s="10">
        <v>706234</v>
      </c>
      <c r="B5371" s="10" t="s">
        <v>193</v>
      </c>
      <c r="C5371" s="76" t="s">
        <v>8327</v>
      </c>
      <c r="D5371" s="76"/>
      <c r="E5371" s="76"/>
      <c r="F5371" s="10" t="s">
        <v>7992</v>
      </c>
      <c r="G5371" s="10">
        <v>2333.52</v>
      </c>
      <c r="I5371" s="10">
        <v>12</v>
      </c>
      <c r="J5371" s="10">
        <v>0</v>
      </c>
      <c r="K5371" s="10">
        <v>20</v>
      </c>
      <c r="L5371" s="10">
        <v>1.5</v>
      </c>
      <c r="M5371" s="10" t="s">
        <v>45</v>
      </c>
      <c r="O5371" s="12">
        <v>41543</v>
      </c>
      <c r="P5371" s="4" t="s">
        <v>8081</v>
      </c>
      <c r="Q5371" s="10" t="s">
        <v>29</v>
      </c>
      <c r="R5371" s="10" t="s">
        <v>8087</v>
      </c>
      <c r="S5371" s="10" t="s">
        <v>26</v>
      </c>
    </row>
    <row r="5372" spans="1:19" s="10" customFormat="1" ht="15" hidden="1" customHeight="1" x14ac:dyDescent="0.25">
      <c r="A5372" s="10">
        <v>651386</v>
      </c>
      <c r="B5372" s="10" t="s">
        <v>3502</v>
      </c>
      <c r="C5372" s="76" t="s">
        <v>8327</v>
      </c>
      <c r="D5372" s="76"/>
      <c r="E5372" s="76"/>
      <c r="F5372" s="10" t="s">
        <v>3503</v>
      </c>
      <c r="G5372" s="11">
        <v>774.36</v>
      </c>
      <c r="I5372" s="10">
        <v>12</v>
      </c>
      <c r="K5372" s="10">
        <v>16</v>
      </c>
      <c r="L5372" s="10">
        <v>1.5</v>
      </c>
      <c r="M5372" s="10" t="s">
        <v>45</v>
      </c>
      <c r="O5372" s="12">
        <v>41317</v>
      </c>
      <c r="P5372" s="4" t="s">
        <v>8074</v>
      </c>
      <c r="Q5372" s="10" t="s">
        <v>47</v>
      </c>
      <c r="R5372" s="10" t="s">
        <v>8088</v>
      </c>
      <c r="S5372" s="10" t="s">
        <v>26</v>
      </c>
    </row>
    <row r="5373" spans="1:19" s="10" customFormat="1" ht="15" hidden="1" customHeight="1" x14ac:dyDescent="0.25">
      <c r="A5373" s="10">
        <v>682368</v>
      </c>
      <c r="B5373" s="10" t="s">
        <v>5965</v>
      </c>
      <c r="C5373" s="76" t="s">
        <v>8327</v>
      </c>
      <c r="D5373" s="76"/>
      <c r="E5373" s="76"/>
      <c r="F5373" s="10" t="s">
        <v>3503</v>
      </c>
      <c r="G5373" s="11">
        <v>801.63</v>
      </c>
      <c r="I5373" s="10">
        <v>12</v>
      </c>
      <c r="K5373" s="10">
        <v>16</v>
      </c>
      <c r="L5373" s="10">
        <v>1.5</v>
      </c>
      <c r="M5373" s="10" t="s">
        <v>45</v>
      </c>
      <c r="O5373" s="12">
        <v>41439</v>
      </c>
      <c r="P5373" s="4" t="s">
        <v>8078</v>
      </c>
      <c r="Q5373" s="10" t="s">
        <v>3717</v>
      </c>
      <c r="R5373" s="10" t="s">
        <v>8088</v>
      </c>
      <c r="S5373" s="10" t="s">
        <v>26</v>
      </c>
    </row>
    <row r="5374" spans="1:19" ht="15" hidden="1" customHeight="1" x14ac:dyDescent="0.25">
      <c r="A5374" s="47">
        <v>700107</v>
      </c>
      <c r="B5374" s="47" t="s">
        <v>7458</v>
      </c>
      <c r="C5374" s="47"/>
      <c r="D5374" s="47"/>
      <c r="E5374" s="47"/>
      <c r="F5374" s="47" t="s">
        <v>7459</v>
      </c>
      <c r="G5374" s="47">
        <v>13000</v>
      </c>
      <c r="H5374" s="13"/>
      <c r="I5374" s="47">
        <v>5.75</v>
      </c>
      <c r="J5374" s="47" t="s">
        <v>7460</v>
      </c>
      <c r="K5374" s="47"/>
      <c r="L5374" s="47"/>
      <c r="M5374" s="47" t="s">
        <v>45</v>
      </c>
      <c r="N5374" s="47"/>
      <c r="O5374" s="48">
        <v>41516</v>
      </c>
      <c r="P5374" s="50" t="s">
        <v>8080</v>
      </c>
      <c r="Q5374" s="47" t="s">
        <v>75</v>
      </c>
      <c r="R5374" s="10" t="s">
        <v>8088</v>
      </c>
      <c r="S5374" s="13" t="s">
        <v>20</v>
      </c>
    </row>
    <row r="5375" spans="1:19" ht="15" hidden="1" customHeight="1" x14ac:dyDescent="0.25">
      <c r="A5375" s="47">
        <v>700108</v>
      </c>
      <c r="B5375" s="47" t="s">
        <v>7458</v>
      </c>
      <c r="C5375" s="47"/>
      <c r="D5375" s="47"/>
      <c r="E5375" s="47"/>
      <c r="F5375" s="47" t="s">
        <v>7461</v>
      </c>
      <c r="G5375" s="47">
        <v>11750</v>
      </c>
      <c r="H5375" s="13"/>
      <c r="I5375" s="47">
        <v>4.75</v>
      </c>
      <c r="J5375" s="47" t="s">
        <v>7462</v>
      </c>
      <c r="K5375" s="47"/>
      <c r="L5375" s="47"/>
      <c r="M5375" s="47" t="s">
        <v>45</v>
      </c>
      <c r="N5375" s="47"/>
      <c r="O5375" s="48">
        <v>41516</v>
      </c>
      <c r="P5375" s="50" t="s">
        <v>8080</v>
      </c>
      <c r="Q5375" s="47" t="s">
        <v>75</v>
      </c>
      <c r="R5375" s="10" t="s">
        <v>8088</v>
      </c>
      <c r="S5375" s="13" t="s">
        <v>20</v>
      </c>
    </row>
    <row r="5376" spans="1:19" ht="15" hidden="1" customHeight="1" x14ac:dyDescent="0.25">
      <c r="A5376" s="47">
        <v>700109</v>
      </c>
      <c r="B5376" s="47" t="s">
        <v>7458</v>
      </c>
      <c r="C5376" s="47"/>
      <c r="D5376" s="47"/>
      <c r="E5376" s="47"/>
      <c r="F5376" s="47" t="s">
        <v>7463</v>
      </c>
      <c r="G5376" s="47">
        <v>13000</v>
      </c>
      <c r="H5376" s="13"/>
      <c r="I5376" s="47">
        <v>6</v>
      </c>
      <c r="J5376" s="47" t="s">
        <v>7464</v>
      </c>
      <c r="K5376" s="47"/>
      <c r="L5376" s="47"/>
      <c r="M5376" s="47" t="s">
        <v>45</v>
      </c>
      <c r="N5376" s="47"/>
      <c r="O5376" s="48">
        <v>41516</v>
      </c>
      <c r="P5376" s="50" t="s">
        <v>8080</v>
      </c>
      <c r="Q5376" s="47" t="s">
        <v>75</v>
      </c>
      <c r="R5376" s="10" t="s">
        <v>8088</v>
      </c>
      <c r="S5376" s="13" t="s">
        <v>20</v>
      </c>
    </row>
    <row r="5377" spans="1:19" ht="15" hidden="1" customHeight="1" x14ac:dyDescent="0.25">
      <c r="A5377" s="47">
        <v>700124</v>
      </c>
      <c r="B5377" s="47" t="s">
        <v>206</v>
      </c>
      <c r="C5377" s="47"/>
      <c r="D5377" s="47"/>
      <c r="E5377" s="47"/>
      <c r="F5377" s="47" t="s">
        <v>7465</v>
      </c>
      <c r="G5377" s="47">
        <v>0</v>
      </c>
      <c r="H5377" s="13"/>
      <c r="I5377" s="47" t="s">
        <v>7466</v>
      </c>
      <c r="J5377" s="47" t="s">
        <v>7467</v>
      </c>
      <c r="K5377" s="47"/>
      <c r="L5377" s="47"/>
      <c r="M5377" s="47" t="s">
        <v>45</v>
      </c>
      <c r="N5377" s="47"/>
      <c r="O5377" s="48">
        <v>41516</v>
      </c>
      <c r="P5377" s="50" t="s">
        <v>8080</v>
      </c>
      <c r="Q5377" s="47" t="s">
        <v>19</v>
      </c>
      <c r="R5377" s="10" t="s">
        <v>8088</v>
      </c>
      <c r="S5377" s="13" t="s">
        <v>20</v>
      </c>
    </row>
    <row r="5378" spans="1:19" ht="15" hidden="1" customHeight="1" x14ac:dyDescent="0.25">
      <c r="A5378" s="47">
        <v>700129</v>
      </c>
      <c r="B5378" s="47" t="s">
        <v>7352</v>
      </c>
      <c r="C5378" s="47"/>
      <c r="D5378" s="47"/>
      <c r="E5378" s="47"/>
      <c r="F5378" s="47" t="s">
        <v>7468</v>
      </c>
      <c r="G5378" s="47">
        <v>450</v>
      </c>
      <c r="H5378" s="13"/>
      <c r="I5378" s="47">
        <v>4.25</v>
      </c>
      <c r="J5378" s="47" t="s">
        <v>7469</v>
      </c>
      <c r="K5378" s="47"/>
      <c r="L5378" s="47"/>
      <c r="M5378" s="47" t="s">
        <v>45</v>
      </c>
      <c r="N5378" s="47"/>
      <c r="O5378" s="48">
        <v>41516</v>
      </c>
      <c r="P5378" s="50" t="s">
        <v>8080</v>
      </c>
      <c r="Q5378" s="47" t="s">
        <v>269</v>
      </c>
      <c r="R5378" s="10" t="s">
        <v>8088</v>
      </c>
      <c r="S5378" s="13" t="s">
        <v>20</v>
      </c>
    </row>
    <row r="5379" spans="1:19" ht="15" hidden="1" customHeight="1" x14ac:dyDescent="0.25">
      <c r="A5379" s="47">
        <v>700131</v>
      </c>
      <c r="B5379" s="47" t="s">
        <v>1830</v>
      </c>
      <c r="C5379" s="47"/>
      <c r="D5379" s="47"/>
      <c r="E5379" s="47"/>
      <c r="F5379" s="47" t="s">
        <v>7470</v>
      </c>
      <c r="G5379" s="47">
        <v>0</v>
      </c>
      <c r="H5379" s="13"/>
      <c r="I5379" s="47" t="s">
        <v>7471</v>
      </c>
      <c r="J5379" s="47">
        <v>3.25</v>
      </c>
      <c r="K5379" s="47"/>
      <c r="L5379" s="47"/>
      <c r="M5379" s="47" t="s">
        <v>45</v>
      </c>
      <c r="N5379" s="47"/>
      <c r="O5379" s="48">
        <v>41516</v>
      </c>
      <c r="P5379" s="50" t="s">
        <v>8080</v>
      </c>
      <c r="Q5379" s="47" t="s">
        <v>34</v>
      </c>
      <c r="R5379" s="10" t="s">
        <v>8088</v>
      </c>
      <c r="S5379" s="13" t="s">
        <v>20</v>
      </c>
    </row>
    <row r="5380" spans="1:19" s="10" customFormat="1" ht="15" hidden="1" customHeight="1" x14ac:dyDescent="0.25">
      <c r="A5380" s="10">
        <v>695748</v>
      </c>
      <c r="B5380" s="10" t="s">
        <v>4907</v>
      </c>
      <c r="C5380" s="76" t="s">
        <v>8340</v>
      </c>
      <c r="D5380" s="76"/>
      <c r="E5380" s="76"/>
      <c r="F5380" s="10" t="s">
        <v>7009</v>
      </c>
      <c r="G5380" s="10">
        <v>4915.8</v>
      </c>
      <c r="I5380" s="10">
        <v>11</v>
      </c>
      <c r="J5380" s="10">
        <v>0</v>
      </c>
      <c r="K5380" s="10">
        <v>14</v>
      </c>
      <c r="L5380" s="10">
        <v>3</v>
      </c>
      <c r="M5380" s="10" t="s">
        <v>45</v>
      </c>
      <c r="O5380" s="12">
        <v>41498</v>
      </c>
      <c r="P5380" s="4" t="s">
        <v>8080</v>
      </c>
      <c r="Q5380" s="10" t="s">
        <v>75</v>
      </c>
      <c r="R5380" s="10" t="s">
        <v>8088</v>
      </c>
      <c r="S5380" s="10" t="s">
        <v>26</v>
      </c>
    </row>
    <row r="5381" spans="1:19" ht="15" hidden="1" customHeight="1" x14ac:dyDescent="0.25">
      <c r="A5381" s="47">
        <v>689795</v>
      </c>
      <c r="B5381" s="47" t="s">
        <v>206</v>
      </c>
      <c r="C5381" s="47"/>
      <c r="D5381" s="10" t="s">
        <v>8559</v>
      </c>
      <c r="E5381" s="47"/>
      <c r="F5381" s="47" t="s">
        <v>8097</v>
      </c>
      <c r="G5381" s="47">
        <v>8258.6</v>
      </c>
      <c r="H5381" s="13"/>
      <c r="I5381" s="47" t="s">
        <v>2024</v>
      </c>
      <c r="J5381" s="47">
        <v>3</v>
      </c>
      <c r="K5381" s="47">
        <v>38</v>
      </c>
      <c r="L5381" s="47">
        <v>6</v>
      </c>
      <c r="M5381" s="47" t="s">
        <v>18</v>
      </c>
      <c r="N5381" s="47">
        <v>855024</v>
      </c>
      <c r="O5381" s="48">
        <v>41456</v>
      </c>
      <c r="P5381" s="50" t="s">
        <v>8079</v>
      </c>
      <c r="Q5381" s="47" t="s">
        <v>29</v>
      </c>
      <c r="R5381" s="47" t="s">
        <v>8087</v>
      </c>
      <c r="S5381" s="13" t="s">
        <v>20</v>
      </c>
    </row>
    <row r="5382" spans="1:19" ht="15" hidden="1" customHeight="1" x14ac:dyDescent="0.25">
      <c r="A5382" s="47">
        <v>700198</v>
      </c>
      <c r="B5382" s="47" t="s">
        <v>6351</v>
      </c>
      <c r="C5382" s="47"/>
      <c r="D5382" s="47"/>
      <c r="E5382" s="47"/>
      <c r="F5382" s="47" t="s">
        <v>7475</v>
      </c>
      <c r="G5382" s="47">
        <v>9750</v>
      </c>
      <c r="H5382" s="13"/>
      <c r="I5382" s="47">
        <v>4</v>
      </c>
      <c r="J5382" s="47" t="s">
        <v>7476</v>
      </c>
      <c r="K5382" s="47"/>
      <c r="L5382" s="47"/>
      <c r="M5382" s="47" t="s">
        <v>45</v>
      </c>
      <c r="N5382" s="47"/>
      <c r="O5382" s="48">
        <v>41516</v>
      </c>
      <c r="P5382" s="50" t="s">
        <v>8080</v>
      </c>
      <c r="Q5382" s="47" t="s">
        <v>253</v>
      </c>
      <c r="R5382" s="10" t="s">
        <v>8088</v>
      </c>
      <c r="S5382" s="13" t="s">
        <v>20</v>
      </c>
    </row>
    <row r="5383" spans="1:19" s="10" customFormat="1" ht="15" hidden="1" customHeight="1" x14ac:dyDescent="0.25">
      <c r="A5383" s="10">
        <v>653593</v>
      </c>
      <c r="B5383" s="10" t="s">
        <v>24</v>
      </c>
      <c r="C5383" s="76" t="s">
        <v>8342</v>
      </c>
      <c r="D5383" s="76"/>
      <c r="E5383" s="76"/>
      <c r="F5383" s="10" t="s">
        <v>3763</v>
      </c>
      <c r="G5383" s="11">
        <v>0</v>
      </c>
      <c r="H5383" s="10">
        <v>1</v>
      </c>
      <c r="I5383" s="10">
        <v>11</v>
      </c>
      <c r="J5383" s="10">
        <v>0</v>
      </c>
      <c r="K5383" s="10">
        <v>15</v>
      </c>
      <c r="L5383" s="10">
        <v>1</v>
      </c>
      <c r="M5383" s="10" t="s">
        <v>45</v>
      </c>
      <c r="O5383" s="12">
        <v>41325</v>
      </c>
      <c r="P5383" s="4" t="s">
        <v>8074</v>
      </c>
      <c r="Q5383" s="10" t="s">
        <v>3113</v>
      </c>
      <c r="R5383" s="10" t="s">
        <v>8088</v>
      </c>
      <c r="S5383" s="10" t="s">
        <v>26</v>
      </c>
    </row>
    <row r="5384" spans="1:19" ht="15" hidden="1" customHeight="1" x14ac:dyDescent="0.25">
      <c r="A5384" s="47">
        <v>700328</v>
      </c>
      <c r="B5384" s="47" t="s">
        <v>63</v>
      </c>
      <c r="C5384" s="47"/>
      <c r="D5384" s="47"/>
      <c r="E5384" s="47"/>
      <c r="F5384" s="47" t="s">
        <v>7478</v>
      </c>
      <c r="G5384" s="47">
        <v>7400</v>
      </c>
      <c r="H5384" s="13"/>
      <c r="I5384" s="47">
        <v>30</v>
      </c>
      <c r="J5384" s="47" t="s">
        <v>7479</v>
      </c>
      <c r="K5384" s="47"/>
      <c r="L5384" s="47"/>
      <c r="M5384" s="47" t="s">
        <v>45</v>
      </c>
      <c r="N5384" s="47"/>
      <c r="O5384" s="48">
        <v>41516</v>
      </c>
      <c r="P5384" s="50" t="s">
        <v>8080</v>
      </c>
      <c r="Q5384" s="47" t="s">
        <v>103</v>
      </c>
      <c r="R5384" s="10" t="s">
        <v>8088</v>
      </c>
      <c r="S5384" s="13" t="s">
        <v>20</v>
      </c>
    </row>
    <row r="5385" spans="1:19" ht="15" hidden="1" customHeight="1" x14ac:dyDescent="0.25">
      <c r="A5385" s="47">
        <v>700331</v>
      </c>
      <c r="B5385" s="47" t="s">
        <v>7367</v>
      </c>
      <c r="C5385" s="47"/>
      <c r="D5385" s="47"/>
      <c r="E5385" s="47"/>
      <c r="F5385" s="47" t="s">
        <v>7480</v>
      </c>
      <c r="G5385" s="47">
        <v>4690</v>
      </c>
      <c r="H5385" s="13"/>
      <c r="I5385" s="47">
        <v>6</v>
      </c>
      <c r="J5385" s="47">
        <v>9</v>
      </c>
      <c r="K5385" s="47" t="s">
        <v>7373</v>
      </c>
      <c r="L5385" s="47"/>
      <c r="M5385" s="47" t="s">
        <v>45</v>
      </c>
      <c r="N5385" s="47"/>
      <c r="O5385" s="48">
        <v>41516</v>
      </c>
      <c r="P5385" s="50" t="s">
        <v>8080</v>
      </c>
      <c r="Q5385" s="47" t="s">
        <v>75</v>
      </c>
      <c r="R5385" s="10" t="s">
        <v>8088</v>
      </c>
      <c r="S5385" s="13" t="s">
        <v>20</v>
      </c>
    </row>
    <row r="5386" spans="1:19" ht="15" hidden="1" customHeight="1" x14ac:dyDescent="0.25">
      <c r="A5386" s="47">
        <v>700343</v>
      </c>
      <c r="B5386" s="47" t="s">
        <v>64</v>
      </c>
      <c r="C5386" s="47"/>
      <c r="D5386" s="47"/>
      <c r="E5386" s="47"/>
      <c r="F5386" s="47" t="s">
        <v>7481</v>
      </c>
      <c r="G5386" s="47">
        <v>2200</v>
      </c>
      <c r="H5386" s="13"/>
      <c r="I5386" s="47" t="s">
        <v>168</v>
      </c>
      <c r="J5386" s="47" t="s">
        <v>7482</v>
      </c>
      <c r="K5386" s="47"/>
      <c r="L5386" s="47"/>
      <c r="M5386" s="47" t="s">
        <v>45</v>
      </c>
      <c r="N5386" s="47"/>
      <c r="O5386" s="48">
        <v>41516</v>
      </c>
      <c r="P5386" s="50" t="s">
        <v>8080</v>
      </c>
      <c r="Q5386" s="47" t="s">
        <v>29</v>
      </c>
      <c r="R5386" s="10" t="s">
        <v>8088</v>
      </c>
      <c r="S5386" s="13" t="s">
        <v>20</v>
      </c>
    </row>
    <row r="5387" spans="1:19" ht="15" hidden="1" customHeight="1" x14ac:dyDescent="0.25">
      <c r="A5387" s="47">
        <v>700345</v>
      </c>
      <c r="B5387" s="47" t="s">
        <v>64</v>
      </c>
      <c r="C5387" s="47"/>
      <c r="D5387" s="47"/>
      <c r="E5387" s="47"/>
      <c r="F5387" s="47" t="s">
        <v>7483</v>
      </c>
      <c r="G5387" s="47">
        <v>0</v>
      </c>
      <c r="H5387" s="13"/>
      <c r="I5387" s="47" t="s">
        <v>118</v>
      </c>
      <c r="J5387" s="13" t="s">
        <v>7484</v>
      </c>
      <c r="K5387" s="47"/>
      <c r="L5387" s="47"/>
      <c r="M5387" s="47" t="s">
        <v>45</v>
      </c>
      <c r="N5387" s="47"/>
      <c r="O5387" s="48">
        <v>41516</v>
      </c>
      <c r="P5387" s="50" t="s">
        <v>8080</v>
      </c>
      <c r="Q5387" s="47" t="s">
        <v>29</v>
      </c>
      <c r="R5387" s="10" t="s">
        <v>8088</v>
      </c>
      <c r="S5387" s="13" t="s">
        <v>20</v>
      </c>
    </row>
    <row r="5388" spans="1:19" ht="15" hidden="1" customHeight="1" x14ac:dyDescent="0.25">
      <c r="A5388" s="47">
        <v>700346</v>
      </c>
      <c r="B5388" s="47" t="s">
        <v>64</v>
      </c>
      <c r="C5388" s="47"/>
      <c r="D5388" s="47"/>
      <c r="E5388" s="47"/>
      <c r="F5388" s="47" t="s">
        <v>7485</v>
      </c>
      <c r="G5388" s="47">
        <v>2052</v>
      </c>
      <c r="H5388" s="13"/>
      <c r="I5388" s="47" t="s">
        <v>108</v>
      </c>
      <c r="J5388" s="47" t="s">
        <v>7486</v>
      </c>
      <c r="K5388" s="47"/>
      <c r="L5388" s="47"/>
      <c r="M5388" s="47" t="s">
        <v>45</v>
      </c>
      <c r="N5388" s="47"/>
      <c r="O5388" s="48">
        <v>41516</v>
      </c>
      <c r="P5388" s="50" t="s">
        <v>8080</v>
      </c>
      <c r="Q5388" s="47" t="s">
        <v>29</v>
      </c>
      <c r="R5388" s="10" t="s">
        <v>8088</v>
      </c>
      <c r="S5388" s="13" t="s">
        <v>20</v>
      </c>
    </row>
    <row r="5389" spans="1:19" ht="15" hidden="1" customHeight="1" x14ac:dyDescent="0.25">
      <c r="A5389" s="47">
        <v>700347</v>
      </c>
      <c r="B5389" s="47" t="s">
        <v>64</v>
      </c>
      <c r="C5389" s="47"/>
      <c r="D5389" s="47"/>
      <c r="E5389" s="47"/>
      <c r="F5389" s="47" t="s">
        <v>7487</v>
      </c>
      <c r="G5389" s="47">
        <v>2408.25</v>
      </c>
      <c r="H5389" s="13"/>
      <c r="I5389" s="47" t="s">
        <v>143</v>
      </c>
      <c r="J5389" s="47" t="s">
        <v>7488</v>
      </c>
      <c r="K5389" s="47"/>
      <c r="L5389" s="47"/>
      <c r="M5389" s="47" t="s">
        <v>45</v>
      </c>
      <c r="N5389" s="47"/>
      <c r="O5389" s="48">
        <v>41516</v>
      </c>
      <c r="P5389" s="50" t="s">
        <v>8080</v>
      </c>
      <c r="Q5389" s="47" t="s">
        <v>29</v>
      </c>
      <c r="R5389" s="10" t="s">
        <v>8088</v>
      </c>
      <c r="S5389" s="13" t="s">
        <v>20</v>
      </c>
    </row>
    <row r="5390" spans="1:19" ht="15" hidden="1" customHeight="1" x14ac:dyDescent="0.25">
      <c r="A5390" s="47">
        <v>700405</v>
      </c>
      <c r="B5390" s="47" t="s">
        <v>206</v>
      </c>
      <c r="C5390" s="47"/>
      <c r="D5390" s="47"/>
      <c r="E5390" s="47"/>
      <c r="F5390" s="47" t="s">
        <v>7490</v>
      </c>
      <c r="G5390" s="47">
        <v>0</v>
      </c>
      <c r="H5390" s="13"/>
      <c r="I5390" s="47">
        <v>16.25</v>
      </c>
      <c r="J5390" s="47">
        <v>9.25</v>
      </c>
      <c r="K5390" s="13" t="s">
        <v>7491</v>
      </c>
      <c r="L5390" s="47"/>
      <c r="M5390" s="47" t="s">
        <v>45</v>
      </c>
      <c r="N5390" s="47"/>
      <c r="O5390" s="48">
        <v>41516</v>
      </c>
      <c r="P5390" s="50" t="s">
        <v>8080</v>
      </c>
      <c r="Q5390" s="47" t="s">
        <v>75</v>
      </c>
      <c r="R5390" s="10" t="s">
        <v>8088</v>
      </c>
      <c r="S5390" s="13" t="s">
        <v>20</v>
      </c>
    </row>
    <row r="5391" spans="1:19" ht="15" hidden="1" customHeight="1" x14ac:dyDescent="0.25">
      <c r="A5391" s="47">
        <v>700408</v>
      </c>
      <c r="B5391" s="47" t="s">
        <v>206</v>
      </c>
      <c r="C5391" s="47"/>
      <c r="D5391" s="47"/>
      <c r="E5391" s="47"/>
      <c r="F5391" s="47" t="s">
        <v>7492</v>
      </c>
      <c r="G5391" s="47">
        <v>0</v>
      </c>
      <c r="H5391" s="13"/>
      <c r="I5391" s="47">
        <v>16.25</v>
      </c>
      <c r="J5391" s="47">
        <v>9.25</v>
      </c>
      <c r="K5391" s="13" t="s">
        <v>7491</v>
      </c>
      <c r="L5391" s="47"/>
      <c r="M5391" s="47" t="s">
        <v>45</v>
      </c>
      <c r="N5391" s="47"/>
      <c r="O5391" s="48">
        <v>41516</v>
      </c>
      <c r="P5391" s="50" t="s">
        <v>8080</v>
      </c>
      <c r="Q5391" s="47" t="s">
        <v>75</v>
      </c>
      <c r="R5391" s="10" t="s">
        <v>8088</v>
      </c>
      <c r="S5391" s="13" t="s">
        <v>20</v>
      </c>
    </row>
    <row r="5392" spans="1:19" ht="15" hidden="1" customHeight="1" x14ac:dyDescent="0.25">
      <c r="A5392" s="10">
        <v>645736</v>
      </c>
      <c r="B5392" s="10" t="s">
        <v>64</v>
      </c>
      <c r="C5392" s="10"/>
      <c r="D5392" s="10" t="s">
        <v>8556</v>
      </c>
      <c r="E5392" s="10"/>
      <c r="F5392" s="10" t="s">
        <v>2800</v>
      </c>
      <c r="G5392" s="11">
        <v>8643.7000000000007</v>
      </c>
      <c r="H5392" s="13"/>
      <c r="I5392" s="10">
        <v>10.5</v>
      </c>
      <c r="J5392" s="47"/>
      <c r="K5392" s="10">
        <v>15</v>
      </c>
      <c r="L5392" s="10">
        <v>1.5</v>
      </c>
      <c r="M5392" s="10" t="s">
        <v>18</v>
      </c>
      <c r="N5392" s="10">
        <v>764320</v>
      </c>
      <c r="O5392" s="12">
        <v>41281</v>
      </c>
      <c r="P5392" s="4" t="s">
        <v>8073</v>
      </c>
      <c r="Q5392" s="10" t="s">
        <v>169</v>
      </c>
      <c r="R5392" s="47" t="s">
        <v>8087</v>
      </c>
      <c r="S5392" s="13" t="s">
        <v>20</v>
      </c>
    </row>
    <row r="5393" spans="1:19" s="10" customFormat="1" ht="15" hidden="1" customHeight="1" x14ac:dyDescent="0.25">
      <c r="A5393" s="10">
        <v>675807</v>
      </c>
      <c r="B5393" s="10" t="s">
        <v>136</v>
      </c>
      <c r="C5393" s="76" t="s">
        <v>8342</v>
      </c>
      <c r="D5393" s="76"/>
      <c r="E5393" s="76"/>
      <c r="F5393" s="10" t="s">
        <v>5534</v>
      </c>
      <c r="G5393" s="11">
        <v>3492.75</v>
      </c>
      <c r="I5393" s="10">
        <v>11</v>
      </c>
      <c r="J5393" s="10">
        <v>0</v>
      </c>
      <c r="K5393" s="10">
        <v>17</v>
      </c>
      <c r="L5393" s="10">
        <v>2.5</v>
      </c>
      <c r="M5393" s="10" t="s">
        <v>45</v>
      </c>
      <c r="O5393" s="12">
        <v>41414</v>
      </c>
      <c r="P5393" s="4" t="s">
        <v>8077</v>
      </c>
      <c r="Q5393" s="10" t="s">
        <v>3113</v>
      </c>
      <c r="R5393" s="10" t="s">
        <v>8088</v>
      </c>
      <c r="S5393" s="10" t="s">
        <v>26</v>
      </c>
    </row>
    <row r="5394" spans="1:19" s="10" customFormat="1" ht="15" hidden="1" customHeight="1" x14ac:dyDescent="0.25">
      <c r="A5394" s="10">
        <v>647522</v>
      </c>
      <c r="B5394" s="10" t="s">
        <v>249</v>
      </c>
      <c r="C5394" s="76" t="s">
        <v>8342</v>
      </c>
      <c r="D5394" s="76"/>
      <c r="E5394" s="76"/>
      <c r="F5394" s="10" t="s">
        <v>3133</v>
      </c>
      <c r="G5394" s="11">
        <v>0</v>
      </c>
      <c r="I5394" s="10">
        <v>11</v>
      </c>
      <c r="J5394" s="10">
        <v>0</v>
      </c>
      <c r="K5394" s="10">
        <v>17</v>
      </c>
      <c r="L5394" s="10">
        <v>3</v>
      </c>
      <c r="M5394" s="10" t="s">
        <v>45</v>
      </c>
      <c r="O5394" s="12">
        <v>41302</v>
      </c>
      <c r="P5394" s="4" t="s">
        <v>8073</v>
      </c>
      <c r="Q5394" s="10" t="s">
        <v>71</v>
      </c>
      <c r="R5394" s="10" t="s">
        <v>8088</v>
      </c>
      <c r="S5394" s="10" t="s">
        <v>26</v>
      </c>
    </row>
    <row r="5395" spans="1:19" ht="15" hidden="1" customHeight="1" x14ac:dyDescent="0.25">
      <c r="A5395" s="10">
        <v>635023</v>
      </c>
      <c r="B5395" s="10" t="s">
        <v>1861</v>
      </c>
      <c r="C5395" s="10"/>
      <c r="D5395" s="10"/>
      <c r="E5395" s="10"/>
      <c r="F5395" s="10" t="s">
        <v>1862</v>
      </c>
      <c r="G5395" s="11">
        <v>0</v>
      </c>
      <c r="H5395" s="13"/>
      <c r="I5395" s="10">
        <v>1</v>
      </c>
      <c r="J5395" s="13"/>
      <c r="K5395" s="10">
        <v>9</v>
      </c>
      <c r="L5395" s="10">
        <v>1.5</v>
      </c>
      <c r="M5395" s="10" t="s">
        <v>45</v>
      </c>
      <c r="N5395" s="10"/>
      <c r="O5395" s="12">
        <v>41239</v>
      </c>
      <c r="P5395" s="4" t="s">
        <v>8071</v>
      </c>
      <c r="Q5395" s="10" t="s">
        <v>414</v>
      </c>
      <c r="R5395" s="10" t="s">
        <v>8088</v>
      </c>
      <c r="S5395" s="13" t="s">
        <v>20</v>
      </c>
    </row>
    <row r="5396" spans="1:19" s="10" customFormat="1" ht="15" hidden="1" customHeight="1" x14ac:dyDescent="0.25">
      <c r="A5396" s="10">
        <v>689509</v>
      </c>
      <c r="B5396" s="10" t="s">
        <v>6431</v>
      </c>
      <c r="C5396" s="76" t="s">
        <v>8342</v>
      </c>
      <c r="D5396" s="76"/>
      <c r="E5396" s="76"/>
      <c r="F5396" s="10" t="s">
        <v>6432</v>
      </c>
      <c r="G5396" s="11">
        <v>0</v>
      </c>
      <c r="I5396" s="10">
        <v>11</v>
      </c>
      <c r="J5396" s="10">
        <v>0</v>
      </c>
      <c r="K5396" s="10">
        <v>22</v>
      </c>
      <c r="L5396" s="10">
        <v>1.5</v>
      </c>
      <c r="M5396" s="10" t="s">
        <v>45</v>
      </c>
      <c r="O5396" s="12">
        <v>41452</v>
      </c>
      <c r="P5396" s="4" t="s">
        <v>8078</v>
      </c>
      <c r="Q5396" s="10" t="s">
        <v>3113</v>
      </c>
      <c r="R5396" s="10" t="s">
        <v>8088</v>
      </c>
      <c r="S5396" s="10" t="s">
        <v>26</v>
      </c>
    </row>
    <row r="5397" spans="1:19" ht="15" hidden="1" customHeight="1" x14ac:dyDescent="0.25">
      <c r="A5397" s="47">
        <v>700538</v>
      </c>
      <c r="B5397" s="47" t="s">
        <v>7494</v>
      </c>
      <c r="C5397" s="47"/>
      <c r="D5397" s="47"/>
      <c r="E5397" s="47"/>
      <c r="F5397" s="47" t="s">
        <v>7495</v>
      </c>
      <c r="G5397" s="47">
        <v>21300</v>
      </c>
      <c r="H5397" s="13"/>
      <c r="I5397" s="47" t="s">
        <v>7496</v>
      </c>
      <c r="J5397" s="13">
        <v>15</v>
      </c>
      <c r="K5397" s="13" t="s">
        <v>7497</v>
      </c>
      <c r="L5397" s="47"/>
      <c r="M5397" s="47" t="s">
        <v>45</v>
      </c>
      <c r="N5397" s="47"/>
      <c r="O5397" s="48">
        <v>41519</v>
      </c>
      <c r="P5397" s="50" t="s">
        <v>8081</v>
      </c>
      <c r="Q5397" s="47" t="s">
        <v>25</v>
      </c>
      <c r="R5397" s="10" t="s">
        <v>8088</v>
      </c>
      <c r="S5397" s="13" t="s">
        <v>20</v>
      </c>
    </row>
    <row r="5398" spans="1:19" ht="15" hidden="1" customHeight="1" x14ac:dyDescent="0.25">
      <c r="A5398" s="10">
        <v>651185</v>
      </c>
      <c r="B5398" s="10" t="s">
        <v>225</v>
      </c>
      <c r="C5398" s="10"/>
      <c r="D5398" s="10"/>
      <c r="E5398" s="10"/>
      <c r="F5398" s="10" t="s">
        <v>3478</v>
      </c>
      <c r="G5398" s="11">
        <v>0</v>
      </c>
      <c r="H5398" s="13"/>
      <c r="I5398" s="10">
        <v>6</v>
      </c>
      <c r="J5398" s="13"/>
      <c r="K5398" s="10">
        <v>10</v>
      </c>
      <c r="L5398" s="10">
        <v>2</v>
      </c>
      <c r="M5398" s="10" t="s">
        <v>45</v>
      </c>
      <c r="N5398" s="10"/>
      <c r="O5398" s="12">
        <v>41317</v>
      </c>
      <c r="P5398" s="4" t="s">
        <v>8074</v>
      </c>
      <c r="Q5398" s="10" t="s">
        <v>42</v>
      </c>
      <c r="R5398" s="10" t="s">
        <v>8088</v>
      </c>
      <c r="S5398" s="13" t="s">
        <v>20</v>
      </c>
    </row>
    <row r="5399" spans="1:19" ht="15" hidden="1" customHeight="1" x14ac:dyDescent="0.25">
      <c r="A5399" s="47">
        <v>700576</v>
      </c>
      <c r="B5399" s="47" t="s">
        <v>1335</v>
      </c>
      <c r="C5399" s="47"/>
      <c r="D5399" s="47"/>
      <c r="E5399" s="47"/>
      <c r="F5399" s="47" t="s">
        <v>7502</v>
      </c>
      <c r="G5399" s="47">
        <v>0</v>
      </c>
      <c r="H5399" s="13"/>
      <c r="I5399" s="47" t="s">
        <v>7503</v>
      </c>
      <c r="J5399" s="47">
        <v>24</v>
      </c>
      <c r="K5399" s="47"/>
      <c r="L5399" s="47"/>
      <c r="M5399" s="47" t="s">
        <v>45</v>
      </c>
      <c r="N5399" s="47"/>
      <c r="O5399" s="48">
        <v>41519</v>
      </c>
      <c r="P5399" s="50" t="s">
        <v>8081</v>
      </c>
      <c r="Q5399" s="47" t="s">
        <v>75</v>
      </c>
      <c r="R5399" s="10" t="s">
        <v>8088</v>
      </c>
      <c r="S5399" s="13" t="s">
        <v>20</v>
      </c>
    </row>
    <row r="5400" spans="1:19" ht="15" hidden="1" customHeight="1" x14ac:dyDescent="0.25">
      <c r="A5400" s="47">
        <v>700582</v>
      </c>
      <c r="B5400" s="47" t="s">
        <v>7504</v>
      </c>
      <c r="C5400" s="47"/>
      <c r="D5400" s="47"/>
      <c r="E5400" s="47"/>
      <c r="F5400" s="47" t="s">
        <v>7507</v>
      </c>
      <c r="G5400" s="47">
        <v>1060</v>
      </c>
      <c r="H5400" s="13"/>
      <c r="I5400" s="47">
        <v>3</v>
      </c>
      <c r="J5400" s="13" t="s">
        <v>7508</v>
      </c>
      <c r="K5400" s="13"/>
      <c r="L5400" s="47"/>
      <c r="M5400" s="47" t="s">
        <v>45</v>
      </c>
      <c r="N5400" s="47"/>
      <c r="O5400" s="48">
        <v>41519</v>
      </c>
      <c r="P5400" s="50" t="s">
        <v>8081</v>
      </c>
      <c r="Q5400" s="47" t="s">
        <v>5913</v>
      </c>
      <c r="R5400" s="47" t="s">
        <v>8087</v>
      </c>
      <c r="S5400" s="13" t="s">
        <v>20</v>
      </c>
    </row>
    <row r="5401" spans="1:19" s="10" customFormat="1" ht="15" hidden="1" customHeight="1" x14ac:dyDescent="0.25">
      <c r="A5401" s="10">
        <v>689509</v>
      </c>
      <c r="B5401" s="10" t="s">
        <v>6431</v>
      </c>
      <c r="C5401" s="76" t="s">
        <v>8342</v>
      </c>
      <c r="D5401" s="76"/>
      <c r="E5401" s="76"/>
      <c r="F5401" s="10" t="s">
        <v>8283</v>
      </c>
      <c r="G5401" s="10">
        <v>0</v>
      </c>
      <c r="I5401" s="10">
        <v>11</v>
      </c>
      <c r="J5401" s="10">
        <v>0</v>
      </c>
      <c r="K5401" s="10">
        <v>22</v>
      </c>
      <c r="L5401" s="10">
        <v>1.5</v>
      </c>
      <c r="M5401" s="10" t="s">
        <v>45</v>
      </c>
      <c r="O5401" s="12">
        <v>41467</v>
      </c>
      <c r="P5401" s="4" t="s">
        <v>8079</v>
      </c>
      <c r="Q5401" s="10" t="s">
        <v>3113</v>
      </c>
      <c r="R5401" s="10" t="s">
        <v>8088</v>
      </c>
      <c r="S5401" s="10" t="s">
        <v>26</v>
      </c>
    </row>
    <row r="5402" spans="1:19" ht="15" hidden="1" customHeight="1" x14ac:dyDescent="0.25">
      <c r="A5402" s="47">
        <v>700695</v>
      </c>
      <c r="B5402" s="47" t="s">
        <v>64</v>
      </c>
      <c r="C5402" s="47"/>
      <c r="D5402" s="47"/>
      <c r="E5402" s="47"/>
      <c r="F5402" s="47" t="s">
        <v>7510</v>
      </c>
      <c r="G5402" s="47">
        <v>2162.5</v>
      </c>
      <c r="H5402" s="13"/>
      <c r="I5402" s="47" t="s">
        <v>151</v>
      </c>
      <c r="J5402" s="13" t="s">
        <v>7511</v>
      </c>
      <c r="K5402" s="13"/>
      <c r="L5402" s="47"/>
      <c r="M5402" s="47" t="s">
        <v>45</v>
      </c>
      <c r="N5402" s="47"/>
      <c r="O5402" s="48">
        <v>41519</v>
      </c>
      <c r="P5402" s="50" t="s">
        <v>8081</v>
      </c>
      <c r="Q5402" s="47" t="s">
        <v>29</v>
      </c>
      <c r="R5402" s="10" t="s">
        <v>8088</v>
      </c>
      <c r="S5402" s="13" t="s">
        <v>20</v>
      </c>
    </row>
    <row r="5403" spans="1:19" s="10" customFormat="1" ht="15" hidden="1" customHeight="1" x14ac:dyDescent="0.25">
      <c r="A5403" s="10">
        <v>652686</v>
      </c>
      <c r="B5403" s="10" t="s">
        <v>237</v>
      </c>
      <c r="C5403" s="76" t="s">
        <v>8342</v>
      </c>
      <c r="D5403" s="76"/>
      <c r="E5403" s="76"/>
      <c r="F5403" s="10" t="s">
        <v>3508</v>
      </c>
      <c r="G5403" s="11">
        <v>255.75</v>
      </c>
      <c r="H5403" s="10">
        <v>1</v>
      </c>
      <c r="I5403" s="10">
        <v>12</v>
      </c>
      <c r="K5403" s="10">
        <v>12</v>
      </c>
      <c r="L5403" s="10">
        <v>3</v>
      </c>
      <c r="M5403" s="10" t="s">
        <v>18</v>
      </c>
      <c r="N5403" s="10">
        <v>782798</v>
      </c>
      <c r="O5403" s="12">
        <v>41317</v>
      </c>
      <c r="P5403" s="4" t="s">
        <v>8074</v>
      </c>
      <c r="Q5403" s="10" t="s">
        <v>49</v>
      </c>
      <c r="R5403" s="10" t="s">
        <v>8088</v>
      </c>
      <c r="S5403" s="10" t="s">
        <v>26</v>
      </c>
    </row>
    <row r="5404" spans="1:19" s="10" customFormat="1" ht="15" hidden="1" customHeight="1" x14ac:dyDescent="0.25">
      <c r="A5404" s="10">
        <v>652693</v>
      </c>
      <c r="B5404" s="10" t="s">
        <v>237</v>
      </c>
      <c r="C5404" s="76" t="s">
        <v>8342</v>
      </c>
      <c r="D5404" s="76"/>
      <c r="E5404" s="76"/>
      <c r="F5404" s="10" t="s">
        <v>3508</v>
      </c>
      <c r="G5404" s="11">
        <v>255.75</v>
      </c>
      <c r="H5404" s="10">
        <v>1</v>
      </c>
      <c r="I5404" s="10">
        <v>12</v>
      </c>
      <c r="K5404" s="10">
        <v>12</v>
      </c>
      <c r="L5404" s="10">
        <v>3</v>
      </c>
      <c r="M5404" s="10" t="s">
        <v>18</v>
      </c>
      <c r="N5404" s="10">
        <v>782821</v>
      </c>
      <c r="O5404" s="12">
        <v>41317</v>
      </c>
      <c r="P5404" s="4" t="s">
        <v>8074</v>
      </c>
      <c r="Q5404" s="10" t="s">
        <v>49</v>
      </c>
      <c r="R5404" s="10" t="s">
        <v>8088</v>
      </c>
      <c r="S5404" s="10" t="s">
        <v>26</v>
      </c>
    </row>
    <row r="5405" spans="1:19" ht="15" hidden="1" customHeight="1" x14ac:dyDescent="0.25">
      <c r="A5405" s="47">
        <v>700725</v>
      </c>
      <c r="B5405" s="47" t="s">
        <v>206</v>
      </c>
      <c r="C5405" s="47"/>
      <c r="D5405" s="47"/>
      <c r="E5405" s="47"/>
      <c r="F5405" s="47" t="s">
        <v>7515</v>
      </c>
      <c r="G5405" s="47">
        <v>1900</v>
      </c>
      <c r="H5405" s="13"/>
      <c r="I5405" s="47" t="s">
        <v>108</v>
      </c>
      <c r="J5405" s="13">
        <v>12</v>
      </c>
      <c r="K5405" s="13" t="s">
        <v>7516</v>
      </c>
      <c r="L5405" s="47"/>
      <c r="M5405" s="47" t="s">
        <v>45</v>
      </c>
      <c r="N5405" s="47"/>
      <c r="O5405" s="48">
        <v>41519</v>
      </c>
      <c r="P5405" s="50" t="s">
        <v>8081</v>
      </c>
      <c r="Q5405" s="47" t="s">
        <v>75</v>
      </c>
      <c r="R5405" s="10" t="s">
        <v>8088</v>
      </c>
      <c r="S5405" s="13" t="s">
        <v>20</v>
      </c>
    </row>
    <row r="5406" spans="1:19" s="10" customFormat="1" ht="15" hidden="1" customHeight="1" x14ac:dyDescent="0.25">
      <c r="A5406" s="10">
        <v>652694</v>
      </c>
      <c r="B5406" s="10" t="s">
        <v>237</v>
      </c>
      <c r="C5406" s="76" t="s">
        <v>8342</v>
      </c>
      <c r="D5406" s="76"/>
      <c r="E5406" s="76"/>
      <c r="F5406" s="10" t="s">
        <v>3508</v>
      </c>
      <c r="G5406" s="11">
        <v>255.75</v>
      </c>
      <c r="H5406" s="10">
        <v>1</v>
      </c>
      <c r="I5406" s="10">
        <v>12</v>
      </c>
      <c r="K5406" s="10">
        <v>12</v>
      </c>
      <c r="L5406" s="10">
        <v>3</v>
      </c>
      <c r="M5406" s="10" t="s">
        <v>18</v>
      </c>
      <c r="N5406" s="10">
        <v>782810</v>
      </c>
      <c r="O5406" s="12">
        <v>41317</v>
      </c>
      <c r="P5406" s="4" t="s">
        <v>8074</v>
      </c>
      <c r="Q5406" s="10" t="s">
        <v>49</v>
      </c>
      <c r="R5406" s="10" t="s">
        <v>8088</v>
      </c>
      <c r="S5406" s="10" t="s">
        <v>26</v>
      </c>
    </row>
    <row r="5407" spans="1:19" s="10" customFormat="1" ht="15" hidden="1" customHeight="1" x14ac:dyDescent="0.25">
      <c r="A5407" s="10">
        <v>652708</v>
      </c>
      <c r="B5407" s="10" t="s">
        <v>237</v>
      </c>
      <c r="C5407" s="76" t="s">
        <v>8342</v>
      </c>
      <c r="D5407" s="76"/>
      <c r="E5407" s="76"/>
      <c r="F5407" s="10" t="s">
        <v>3508</v>
      </c>
      <c r="G5407" s="11">
        <v>255.75</v>
      </c>
      <c r="H5407" s="10">
        <v>1</v>
      </c>
      <c r="I5407" s="10">
        <v>12</v>
      </c>
      <c r="K5407" s="10">
        <v>12</v>
      </c>
      <c r="L5407" s="10">
        <v>3</v>
      </c>
      <c r="M5407" s="10" t="s">
        <v>18</v>
      </c>
      <c r="N5407" s="10">
        <v>782827</v>
      </c>
      <c r="O5407" s="12">
        <v>41317</v>
      </c>
      <c r="P5407" s="4" t="s">
        <v>8074</v>
      </c>
      <c r="Q5407" s="10" t="s">
        <v>49</v>
      </c>
      <c r="R5407" s="10" t="s">
        <v>8088</v>
      </c>
      <c r="S5407" s="10" t="s">
        <v>26</v>
      </c>
    </row>
    <row r="5408" spans="1:19" s="10" customFormat="1" ht="15" hidden="1" customHeight="1" x14ac:dyDescent="0.25">
      <c r="A5408" s="10">
        <v>652709</v>
      </c>
      <c r="B5408" s="10" t="s">
        <v>237</v>
      </c>
      <c r="C5408" s="76" t="s">
        <v>8342</v>
      </c>
      <c r="D5408" s="76"/>
      <c r="E5408" s="76"/>
      <c r="F5408" s="10" t="s">
        <v>3508</v>
      </c>
      <c r="G5408" s="11">
        <v>255.75</v>
      </c>
      <c r="H5408" s="10">
        <v>1</v>
      </c>
      <c r="I5408" s="10">
        <v>12</v>
      </c>
      <c r="K5408" s="10">
        <v>12</v>
      </c>
      <c r="L5408" s="10">
        <v>3</v>
      </c>
      <c r="M5408" s="10" t="s">
        <v>18</v>
      </c>
      <c r="N5408" s="10">
        <v>782835</v>
      </c>
      <c r="O5408" s="12">
        <v>41317</v>
      </c>
      <c r="P5408" s="4" t="s">
        <v>8074</v>
      </c>
      <c r="Q5408" s="10" t="s">
        <v>49</v>
      </c>
      <c r="R5408" s="10" t="s">
        <v>8088</v>
      </c>
      <c r="S5408" s="10" t="s">
        <v>26</v>
      </c>
    </row>
    <row r="5409" spans="1:19" s="10" customFormat="1" ht="15" hidden="1" customHeight="1" x14ac:dyDescent="0.25">
      <c r="A5409" s="10">
        <v>652710</v>
      </c>
      <c r="B5409" s="10" t="s">
        <v>237</v>
      </c>
      <c r="C5409" s="76" t="s">
        <v>8342</v>
      </c>
      <c r="D5409" s="76"/>
      <c r="E5409" s="76"/>
      <c r="F5409" s="10" t="s">
        <v>3508</v>
      </c>
      <c r="G5409" s="11">
        <v>255.75</v>
      </c>
      <c r="H5409" s="10">
        <v>1</v>
      </c>
      <c r="I5409" s="10">
        <v>12</v>
      </c>
      <c r="K5409" s="10">
        <v>12</v>
      </c>
      <c r="L5409" s="10">
        <v>3</v>
      </c>
      <c r="M5409" s="10" t="s">
        <v>18</v>
      </c>
      <c r="N5409" s="10">
        <v>782790</v>
      </c>
      <c r="O5409" s="12">
        <v>41317</v>
      </c>
      <c r="P5409" s="4" t="s">
        <v>8074</v>
      </c>
      <c r="Q5409" s="10" t="s">
        <v>49</v>
      </c>
      <c r="R5409" s="10" t="s">
        <v>8088</v>
      </c>
      <c r="S5409" s="10" t="s">
        <v>26</v>
      </c>
    </row>
    <row r="5410" spans="1:19" s="10" customFormat="1" ht="15" hidden="1" customHeight="1" x14ac:dyDescent="0.25">
      <c r="A5410" s="10">
        <v>652713</v>
      </c>
      <c r="B5410" s="10" t="s">
        <v>237</v>
      </c>
      <c r="C5410" s="76" t="s">
        <v>8342</v>
      </c>
      <c r="D5410" s="76"/>
      <c r="E5410" s="76"/>
      <c r="F5410" s="10" t="s">
        <v>3508</v>
      </c>
      <c r="G5410" s="11">
        <v>255.75</v>
      </c>
      <c r="H5410" s="10">
        <v>1</v>
      </c>
      <c r="I5410" s="10">
        <v>12</v>
      </c>
      <c r="K5410" s="10">
        <v>12</v>
      </c>
      <c r="L5410" s="10">
        <v>3</v>
      </c>
      <c r="M5410" s="10" t="s">
        <v>18</v>
      </c>
      <c r="N5410" s="10">
        <v>782849</v>
      </c>
      <c r="O5410" s="12">
        <v>41317</v>
      </c>
      <c r="P5410" s="4" t="s">
        <v>8074</v>
      </c>
      <c r="Q5410" s="10" t="s">
        <v>49</v>
      </c>
      <c r="R5410" s="10" t="s">
        <v>8088</v>
      </c>
      <c r="S5410" s="10" t="s">
        <v>26</v>
      </c>
    </row>
    <row r="5411" spans="1:19" ht="15" hidden="1" customHeight="1" x14ac:dyDescent="0.25">
      <c r="A5411" s="47">
        <v>700833</v>
      </c>
      <c r="B5411" s="47" t="s">
        <v>1221</v>
      </c>
      <c r="C5411" s="47"/>
      <c r="D5411" s="47"/>
      <c r="E5411" s="47"/>
      <c r="F5411" s="47" t="s">
        <v>6725</v>
      </c>
      <c r="G5411" s="47">
        <v>2324.25</v>
      </c>
      <c r="H5411" s="13"/>
      <c r="I5411" s="47">
        <v>9.25</v>
      </c>
      <c r="J5411" s="47" t="s">
        <v>4954</v>
      </c>
      <c r="K5411" s="47"/>
      <c r="L5411" s="47"/>
      <c r="M5411" s="47" t="s">
        <v>45</v>
      </c>
      <c r="N5411" s="47"/>
      <c r="O5411" s="48">
        <v>41520</v>
      </c>
      <c r="P5411" s="50" t="s">
        <v>8081</v>
      </c>
      <c r="Q5411" s="47" t="s">
        <v>87</v>
      </c>
      <c r="R5411" s="47" t="s">
        <v>8087</v>
      </c>
      <c r="S5411" s="13" t="s">
        <v>20</v>
      </c>
    </row>
    <row r="5412" spans="1:19" ht="15" hidden="1" customHeight="1" x14ac:dyDescent="0.25">
      <c r="A5412" s="47">
        <v>700860</v>
      </c>
      <c r="B5412" s="47" t="s">
        <v>7352</v>
      </c>
      <c r="C5412" s="47"/>
      <c r="D5412" s="47"/>
      <c r="E5412" s="47"/>
      <c r="F5412" s="47" t="s">
        <v>7523</v>
      </c>
      <c r="G5412" s="47">
        <v>505</v>
      </c>
      <c r="H5412" s="13"/>
      <c r="I5412" s="47">
        <v>4.25</v>
      </c>
      <c r="J5412" s="13" t="s">
        <v>7524</v>
      </c>
      <c r="K5412" s="47"/>
      <c r="L5412" s="47"/>
      <c r="M5412" s="47" t="s">
        <v>45</v>
      </c>
      <c r="N5412" s="47"/>
      <c r="O5412" s="48">
        <v>41520</v>
      </c>
      <c r="P5412" s="50" t="s">
        <v>8081</v>
      </c>
      <c r="Q5412" s="47" t="s">
        <v>269</v>
      </c>
      <c r="R5412" s="10" t="s">
        <v>8088</v>
      </c>
      <c r="S5412" s="13" t="s">
        <v>20</v>
      </c>
    </row>
    <row r="5413" spans="1:19" ht="15" hidden="1" customHeight="1" x14ac:dyDescent="0.25">
      <c r="A5413" s="47">
        <v>700867</v>
      </c>
      <c r="B5413" s="47" t="s">
        <v>7526</v>
      </c>
      <c r="C5413" s="47"/>
      <c r="D5413" s="47"/>
      <c r="E5413" s="47"/>
      <c r="F5413" s="47" t="s">
        <v>7527</v>
      </c>
      <c r="G5413" s="47">
        <v>3750</v>
      </c>
      <c r="H5413" s="13"/>
      <c r="I5413" s="47">
        <v>3.5</v>
      </c>
      <c r="J5413" s="47" t="s">
        <v>7528</v>
      </c>
      <c r="K5413" s="47"/>
      <c r="L5413" s="47"/>
      <c r="M5413" s="47" t="s">
        <v>45</v>
      </c>
      <c r="N5413" s="47"/>
      <c r="O5413" s="48">
        <v>41520</v>
      </c>
      <c r="P5413" s="50" t="s">
        <v>8081</v>
      </c>
      <c r="Q5413" s="47" t="s">
        <v>75</v>
      </c>
      <c r="R5413" s="10" t="s">
        <v>8088</v>
      </c>
      <c r="S5413" s="13" t="s">
        <v>20</v>
      </c>
    </row>
    <row r="5414" spans="1:19" ht="15" hidden="1" customHeight="1" x14ac:dyDescent="0.25">
      <c r="A5414" s="47">
        <v>700870</v>
      </c>
      <c r="B5414" s="47" t="s">
        <v>7526</v>
      </c>
      <c r="C5414" s="47"/>
      <c r="D5414" s="47"/>
      <c r="E5414" s="47"/>
      <c r="F5414" s="47" t="s">
        <v>7531</v>
      </c>
      <c r="G5414" s="47">
        <v>4125</v>
      </c>
      <c r="H5414" s="13"/>
      <c r="I5414" s="47">
        <v>3.5</v>
      </c>
      <c r="J5414" s="47" t="s">
        <v>7528</v>
      </c>
      <c r="K5414" s="47"/>
      <c r="L5414" s="47"/>
      <c r="M5414" s="47" t="s">
        <v>45</v>
      </c>
      <c r="N5414" s="47"/>
      <c r="O5414" s="48">
        <v>41520</v>
      </c>
      <c r="P5414" s="50" t="s">
        <v>8081</v>
      </c>
      <c r="Q5414" s="47" t="s">
        <v>75</v>
      </c>
      <c r="R5414" s="10" t="s">
        <v>8088</v>
      </c>
      <c r="S5414" s="13" t="s">
        <v>20</v>
      </c>
    </row>
    <row r="5415" spans="1:19" ht="15" hidden="1" customHeight="1" x14ac:dyDescent="0.25">
      <c r="A5415" s="47">
        <v>700872</v>
      </c>
      <c r="B5415" s="47" t="s">
        <v>7526</v>
      </c>
      <c r="C5415" s="47"/>
      <c r="D5415" s="47"/>
      <c r="E5415" s="47"/>
      <c r="F5415" s="47" t="s">
        <v>7532</v>
      </c>
      <c r="G5415" s="47">
        <v>3525</v>
      </c>
      <c r="H5415" s="13"/>
      <c r="I5415" s="47">
        <v>3.5</v>
      </c>
      <c r="J5415" s="47" t="s">
        <v>7533</v>
      </c>
      <c r="K5415" s="47"/>
      <c r="L5415" s="47"/>
      <c r="M5415" s="47" t="s">
        <v>45</v>
      </c>
      <c r="N5415" s="47"/>
      <c r="O5415" s="48">
        <v>41520</v>
      </c>
      <c r="P5415" s="50" t="s">
        <v>8081</v>
      </c>
      <c r="Q5415" s="47" t="s">
        <v>75</v>
      </c>
      <c r="R5415" s="10" t="s">
        <v>8088</v>
      </c>
      <c r="S5415" s="13" t="s">
        <v>20</v>
      </c>
    </row>
    <row r="5416" spans="1:19" ht="15" hidden="1" customHeight="1" x14ac:dyDescent="0.25">
      <c r="A5416" s="47">
        <v>700873</v>
      </c>
      <c r="B5416" s="47" t="s">
        <v>7526</v>
      </c>
      <c r="C5416" s="47"/>
      <c r="D5416" s="47"/>
      <c r="E5416" s="47"/>
      <c r="F5416" s="47" t="s">
        <v>7534</v>
      </c>
      <c r="G5416" s="47">
        <v>3850</v>
      </c>
      <c r="H5416" s="13"/>
      <c r="I5416" s="47">
        <v>3.5</v>
      </c>
      <c r="J5416" s="47" t="s">
        <v>7528</v>
      </c>
      <c r="K5416" s="47"/>
      <c r="L5416" s="47"/>
      <c r="M5416" s="47" t="s">
        <v>45</v>
      </c>
      <c r="N5416" s="47"/>
      <c r="O5416" s="48">
        <v>41520</v>
      </c>
      <c r="P5416" s="50" t="s">
        <v>8081</v>
      </c>
      <c r="Q5416" s="47" t="s">
        <v>75</v>
      </c>
      <c r="R5416" s="10" t="s">
        <v>8088</v>
      </c>
      <c r="S5416" s="13" t="s">
        <v>20</v>
      </c>
    </row>
    <row r="5417" spans="1:19" ht="15" hidden="1" customHeight="1" x14ac:dyDescent="0.25">
      <c r="A5417" s="47">
        <v>700902</v>
      </c>
      <c r="B5417" s="47" t="s">
        <v>4006</v>
      </c>
      <c r="C5417" s="47"/>
      <c r="D5417" s="47"/>
      <c r="E5417" s="47"/>
      <c r="F5417" s="47" t="s">
        <v>7535</v>
      </c>
      <c r="G5417" s="47">
        <v>962.5</v>
      </c>
      <c r="H5417" s="13"/>
      <c r="I5417" s="47" t="s">
        <v>7536</v>
      </c>
      <c r="J5417" s="47" t="s">
        <v>7537</v>
      </c>
      <c r="K5417" s="47"/>
      <c r="L5417" s="47"/>
      <c r="M5417" s="47" t="s">
        <v>45</v>
      </c>
      <c r="N5417" s="47"/>
      <c r="O5417" s="48">
        <v>41520</v>
      </c>
      <c r="P5417" s="50" t="s">
        <v>8081</v>
      </c>
      <c r="Q5417" s="47" t="s">
        <v>25</v>
      </c>
      <c r="R5417" s="10" t="s">
        <v>8088</v>
      </c>
      <c r="S5417" s="13" t="s">
        <v>20</v>
      </c>
    </row>
    <row r="5418" spans="1:19" ht="15" hidden="1" customHeight="1" x14ac:dyDescent="0.25">
      <c r="A5418" s="47">
        <v>700992</v>
      </c>
      <c r="B5418" s="47" t="s">
        <v>501</v>
      </c>
      <c r="C5418" s="47"/>
      <c r="D5418" s="47"/>
      <c r="E5418" s="47"/>
      <c r="F5418" s="47" t="s">
        <v>7540</v>
      </c>
      <c r="G5418" s="47">
        <v>0</v>
      </c>
      <c r="H5418" s="13"/>
      <c r="I5418" s="47" t="s">
        <v>7541</v>
      </c>
      <c r="J5418" s="47" t="s">
        <v>6591</v>
      </c>
      <c r="K5418" s="47"/>
      <c r="L5418" s="47"/>
      <c r="M5418" s="47" t="s">
        <v>45</v>
      </c>
      <c r="N5418" s="47"/>
      <c r="O5418" s="48">
        <v>41520</v>
      </c>
      <c r="P5418" s="50" t="s">
        <v>8081</v>
      </c>
      <c r="Q5418" s="47" t="s">
        <v>71</v>
      </c>
      <c r="R5418" s="10" t="s">
        <v>8088</v>
      </c>
      <c r="S5418" s="13" t="s">
        <v>20</v>
      </c>
    </row>
    <row r="5419" spans="1:19" ht="15" hidden="1" customHeight="1" x14ac:dyDescent="0.25">
      <c r="A5419" s="47">
        <v>700996</v>
      </c>
      <c r="B5419" s="47" t="s">
        <v>4760</v>
      </c>
      <c r="C5419" s="47"/>
      <c r="D5419" s="47"/>
      <c r="E5419" s="47"/>
      <c r="F5419" s="47" t="s">
        <v>7542</v>
      </c>
      <c r="G5419" s="47">
        <v>737.25</v>
      </c>
      <c r="H5419" s="13"/>
      <c r="I5419" s="47">
        <v>9</v>
      </c>
      <c r="J5419" s="47" t="s">
        <v>1636</v>
      </c>
      <c r="K5419" s="47"/>
      <c r="L5419" s="47"/>
      <c r="M5419" s="47" t="s">
        <v>45</v>
      </c>
      <c r="N5419" s="47"/>
      <c r="O5419" s="48">
        <v>41520</v>
      </c>
      <c r="P5419" s="50" t="s">
        <v>8081</v>
      </c>
      <c r="Q5419" s="47" t="s">
        <v>2852</v>
      </c>
      <c r="R5419" s="10" t="s">
        <v>8088</v>
      </c>
      <c r="S5419" s="13" t="s">
        <v>20</v>
      </c>
    </row>
    <row r="5420" spans="1:19" ht="15" hidden="1" customHeight="1" x14ac:dyDescent="0.25">
      <c r="A5420" s="47">
        <v>701018</v>
      </c>
      <c r="B5420" s="47" t="s">
        <v>450</v>
      </c>
      <c r="C5420" s="47"/>
      <c r="D5420" s="47"/>
      <c r="E5420" s="47"/>
      <c r="F5420" s="47" t="s">
        <v>7543</v>
      </c>
      <c r="G5420" s="47">
        <v>0</v>
      </c>
      <c r="H5420" s="13"/>
      <c r="I5420" s="47" t="s">
        <v>7544</v>
      </c>
      <c r="J5420" s="47" t="s">
        <v>7545</v>
      </c>
      <c r="K5420" s="47"/>
      <c r="L5420" s="47"/>
      <c r="M5420" s="47" t="s">
        <v>45</v>
      </c>
      <c r="N5420" s="47"/>
      <c r="O5420" s="48">
        <v>41520</v>
      </c>
      <c r="P5420" s="50" t="s">
        <v>8081</v>
      </c>
      <c r="Q5420" s="47" t="s">
        <v>34</v>
      </c>
      <c r="R5420" s="10" t="s">
        <v>8088</v>
      </c>
      <c r="S5420" s="13" t="s">
        <v>20</v>
      </c>
    </row>
    <row r="5421" spans="1:19" ht="15" hidden="1" customHeight="1" x14ac:dyDescent="0.25">
      <c r="A5421" s="10">
        <v>651862</v>
      </c>
      <c r="B5421" s="10" t="s">
        <v>225</v>
      </c>
      <c r="C5421" s="10"/>
      <c r="D5421" s="10"/>
      <c r="E5421" s="10"/>
      <c r="F5421" s="10" t="s">
        <v>3555</v>
      </c>
      <c r="G5421" s="11">
        <v>0</v>
      </c>
      <c r="H5421" s="13"/>
      <c r="I5421" s="10">
        <v>6</v>
      </c>
      <c r="J5421" s="47"/>
      <c r="K5421" s="10">
        <v>9</v>
      </c>
      <c r="L5421" s="10">
        <v>2</v>
      </c>
      <c r="M5421" s="10" t="s">
        <v>45</v>
      </c>
      <c r="N5421" s="10"/>
      <c r="O5421" s="12">
        <v>41319</v>
      </c>
      <c r="P5421" s="4" t="s">
        <v>8074</v>
      </c>
      <c r="Q5421" s="10" t="s">
        <v>37</v>
      </c>
      <c r="R5421" s="10" t="s">
        <v>8088</v>
      </c>
      <c r="S5421" s="13" t="s">
        <v>20</v>
      </c>
    </row>
    <row r="5422" spans="1:19" s="10" customFormat="1" ht="15" hidden="1" customHeight="1" x14ac:dyDescent="0.25">
      <c r="A5422" s="10">
        <v>652715</v>
      </c>
      <c r="B5422" s="10" t="s">
        <v>237</v>
      </c>
      <c r="C5422" s="76" t="s">
        <v>8342</v>
      </c>
      <c r="D5422" s="76"/>
      <c r="E5422" s="76"/>
      <c r="F5422" s="10" t="s">
        <v>3508</v>
      </c>
      <c r="G5422" s="11">
        <v>255.75</v>
      </c>
      <c r="H5422" s="10">
        <v>1</v>
      </c>
      <c r="I5422" s="10">
        <v>12</v>
      </c>
      <c r="K5422" s="10">
        <v>12</v>
      </c>
      <c r="L5422" s="10">
        <v>3</v>
      </c>
      <c r="M5422" s="10" t="s">
        <v>18</v>
      </c>
      <c r="N5422" s="10">
        <v>782766</v>
      </c>
      <c r="O5422" s="12">
        <v>41317</v>
      </c>
      <c r="P5422" s="4" t="s">
        <v>8074</v>
      </c>
      <c r="Q5422" s="10" t="s">
        <v>49</v>
      </c>
      <c r="R5422" s="10" t="s">
        <v>8088</v>
      </c>
      <c r="S5422" s="10" t="s">
        <v>26</v>
      </c>
    </row>
    <row r="5423" spans="1:19" s="10" customFormat="1" ht="15" hidden="1" customHeight="1" x14ac:dyDescent="0.25">
      <c r="A5423" s="10">
        <v>638755</v>
      </c>
      <c r="B5423" s="10" t="s">
        <v>41</v>
      </c>
      <c r="C5423" s="76" t="s">
        <v>8342</v>
      </c>
      <c r="D5423" s="76"/>
      <c r="E5423" s="76"/>
      <c r="F5423" s="10" t="s">
        <v>1983</v>
      </c>
      <c r="G5423" s="11">
        <v>0</v>
      </c>
      <c r="I5423" s="10">
        <v>12</v>
      </c>
      <c r="J5423" s="10">
        <v>2</v>
      </c>
      <c r="K5423" s="10">
        <v>24</v>
      </c>
      <c r="L5423" s="10">
        <v>1</v>
      </c>
      <c r="M5423" s="10" t="s">
        <v>18</v>
      </c>
      <c r="N5423" s="10">
        <v>749373</v>
      </c>
      <c r="O5423" s="12">
        <v>41241</v>
      </c>
      <c r="P5423" s="4" t="s">
        <v>8071</v>
      </c>
      <c r="Q5423" s="10" t="s">
        <v>1194</v>
      </c>
      <c r="R5423" s="10" t="s">
        <v>8088</v>
      </c>
      <c r="S5423" s="10" t="s">
        <v>26</v>
      </c>
    </row>
    <row r="5424" spans="1:19" s="10" customFormat="1" ht="15" hidden="1" customHeight="1" x14ac:dyDescent="0.25">
      <c r="A5424" s="10">
        <v>638762</v>
      </c>
      <c r="B5424" s="10" t="s">
        <v>41</v>
      </c>
      <c r="C5424" s="76" t="s">
        <v>8342</v>
      </c>
      <c r="D5424" s="76"/>
      <c r="E5424" s="76"/>
      <c r="F5424" s="10" t="s">
        <v>1983</v>
      </c>
      <c r="G5424" s="11">
        <v>0</v>
      </c>
      <c r="I5424" s="10">
        <v>12</v>
      </c>
      <c r="J5424" s="10">
        <v>2</v>
      </c>
      <c r="K5424" s="10">
        <v>24</v>
      </c>
      <c r="L5424" s="10">
        <v>1</v>
      </c>
      <c r="M5424" s="10" t="s">
        <v>18</v>
      </c>
      <c r="N5424" s="10">
        <v>749385</v>
      </c>
      <c r="O5424" s="12">
        <v>41241</v>
      </c>
      <c r="P5424" s="4" t="s">
        <v>8071</v>
      </c>
      <c r="Q5424" s="10" t="s">
        <v>1194</v>
      </c>
      <c r="R5424" s="10" t="s">
        <v>8087</v>
      </c>
      <c r="S5424" s="10" t="s">
        <v>26</v>
      </c>
    </row>
    <row r="5425" spans="1:19" s="10" customFormat="1" ht="15" hidden="1" customHeight="1" x14ac:dyDescent="0.25">
      <c r="A5425" s="10">
        <v>676490</v>
      </c>
      <c r="B5425" s="10" t="s">
        <v>5587</v>
      </c>
      <c r="C5425" s="76" t="s">
        <v>8342</v>
      </c>
      <c r="D5425" s="76"/>
      <c r="E5425" s="76"/>
      <c r="F5425" s="10" t="s">
        <v>5588</v>
      </c>
      <c r="G5425" s="11">
        <v>0</v>
      </c>
      <c r="I5425" s="10">
        <v>12</v>
      </c>
      <c r="K5425" s="10">
        <v>48</v>
      </c>
      <c r="L5425" s="10">
        <v>2</v>
      </c>
      <c r="M5425" s="10" t="s">
        <v>45</v>
      </c>
      <c r="O5425" s="12">
        <v>41416</v>
      </c>
      <c r="P5425" s="4" t="s">
        <v>8077</v>
      </c>
      <c r="Q5425" s="10" t="s">
        <v>42</v>
      </c>
      <c r="R5425" s="10" t="s">
        <v>8088</v>
      </c>
      <c r="S5425" s="10" t="s">
        <v>26</v>
      </c>
    </row>
    <row r="5426" spans="1:19" s="10" customFormat="1" ht="15" hidden="1" customHeight="1" x14ac:dyDescent="0.25">
      <c r="A5426" s="10">
        <v>630089</v>
      </c>
      <c r="B5426" s="10" t="s">
        <v>252</v>
      </c>
      <c r="C5426" s="76" t="s">
        <v>8342</v>
      </c>
      <c r="D5426" s="76"/>
      <c r="E5426" s="76"/>
      <c r="F5426" s="10" t="s">
        <v>1311</v>
      </c>
      <c r="G5426" s="11">
        <v>0</v>
      </c>
      <c r="I5426" s="10">
        <v>12.25</v>
      </c>
      <c r="L5426" s="10">
        <v>4.2</v>
      </c>
      <c r="M5426" s="10" t="s">
        <v>45</v>
      </c>
      <c r="O5426" s="12">
        <v>41214</v>
      </c>
      <c r="P5426" s="4" t="s">
        <v>8071</v>
      </c>
      <c r="Q5426" s="10" t="s">
        <v>169</v>
      </c>
      <c r="R5426" s="10" t="s">
        <v>8088</v>
      </c>
      <c r="S5426" s="10" t="s">
        <v>26</v>
      </c>
    </row>
    <row r="5427" spans="1:19" ht="15" hidden="1" customHeight="1" x14ac:dyDescent="0.25">
      <c r="A5427" s="10">
        <v>663632</v>
      </c>
      <c r="B5427" s="10" t="s">
        <v>220</v>
      </c>
      <c r="C5427" s="10"/>
      <c r="D5427" s="10" t="s">
        <v>8570</v>
      </c>
      <c r="E5427" s="10"/>
      <c r="F5427" s="10" t="s">
        <v>221</v>
      </c>
      <c r="G5427" s="11">
        <v>8700</v>
      </c>
      <c r="H5427" s="13"/>
      <c r="I5427" s="10" t="s">
        <v>222</v>
      </c>
      <c r="J5427" s="10">
        <v>6</v>
      </c>
      <c r="K5427" s="10" t="s">
        <v>204</v>
      </c>
      <c r="L5427" s="47"/>
      <c r="M5427" s="10" t="s">
        <v>18</v>
      </c>
      <c r="N5427" s="10">
        <v>799282</v>
      </c>
      <c r="O5427" s="12">
        <v>41351</v>
      </c>
      <c r="P5427" s="4" t="s">
        <v>8075</v>
      </c>
      <c r="Q5427" s="10" t="s">
        <v>25</v>
      </c>
      <c r="R5427" s="47" t="s">
        <v>8087</v>
      </c>
      <c r="S5427" s="13" t="s">
        <v>20</v>
      </c>
    </row>
    <row r="5428" spans="1:19" s="10" customFormat="1" ht="15" hidden="1" customHeight="1" x14ac:dyDescent="0.25">
      <c r="A5428" s="10">
        <v>682521</v>
      </c>
      <c r="B5428" s="10" t="s">
        <v>41</v>
      </c>
      <c r="C5428" s="76" t="s">
        <v>8342</v>
      </c>
      <c r="D5428" s="76"/>
      <c r="E5428" s="76"/>
      <c r="F5428" s="10" t="s">
        <v>5995</v>
      </c>
      <c r="G5428" s="11">
        <v>0</v>
      </c>
      <c r="H5428" s="10">
        <v>1</v>
      </c>
      <c r="I5428" s="10">
        <v>13</v>
      </c>
      <c r="J5428" s="10">
        <v>0</v>
      </c>
      <c r="K5428" s="10">
        <v>19</v>
      </c>
      <c r="L5428" s="10">
        <v>4.0999999999999996</v>
      </c>
      <c r="M5428" s="10" t="s">
        <v>45</v>
      </c>
      <c r="O5428" s="12">
        <v>41439</v>
      </c>
      <c r="P5428" s="4" t="s">
        <v>8078</v>
      </c>
      <c r="Q5428" s="10" t="s">
        <v>79</v>
      </c>
      <c r="R5428" s="10" t="s">
        <v>8088</v>
      </c>
      <c r="S5428" s="10" t="s">
        <v>26</v>
      </c>
    </row>
    <row r="5429" spans="1:19" s="10" customFormat="1" ht="15" hidden="1" customHeight="1" x14ac:dyDescent="0.25">
      <c r="A5429" s="10">
        <v>682802</v>
      </c>
      <c r="B5429" s="10" t="s">
        <v>41</v>
      </c>
      <c r="C5429" s="76" t="s">
        <v>8342</v>
      </c>
      <c r="D5429" s="76"/>
      <c r="E5429" s="76"/>
      <c r="F5429" s="10" t="s">
        <v>5995</v>
      </c>
      <c r="G5429" s="11">
        <v>0</v>
      </c>
      <c r="H5429" s="10">
        <v>1</v>
      </c>
      <c r="I5429" s="10">
        <v>13</v>
      </c>
      <c r="J5429" s="10">
        <v>0</v>
      </c>
      <c r="K5429" s="10">
        <v>19</v>
      </c>
      <c r="L5429" s="10">
        <v>4.0999999999999996</v>
      </c>
      <c r="M5429" s="10" t="s">
        <v>45</v>
      </c>
      <c r="O5429" s="12">
        <v>41442</v>
      </c>
      <c r="P5429" s="4" t="s">
        <v>8078</v>
      </c>
      <c r="Q5429" s="10" t="s">
        <v>79</v>
      </c>
      <c r="R5429" s="10" t="s">
        <v>8088</v>
      </c>
      <c r="S5429" s="10" t="s">
        <v>26</v>
      </c>
    </row>
    <row r="5430" spans="1:19" s="10" customFormat="1" ht="15" hidden="1" customHeight="1" x14ac:dyDescent="0.25">
      <c r="A5430" s="10">
        <v>689482</v>
      </c>
      <c r="B5430" s="10" t="s">
        <v>6446</v>
      </c>
      <c r="C5430" s="76" t="s">
        <v>8342</v>
      </c>
      <c r="D5430" s="76"/>
      <c r="E5430" s="76"/>
      <c r="F5430" s="10" t="s">
        <v>6447</v>
      </c>
      <c r="G5430" s="11">
        <v>1450.8</v>
      </c>
      <c r="I5430" s="10">
        <v>13</v>
      </c>
      <c r="J5430" s="10">
        <v>11</v>
      </c>
      <c r="K5430" s="10">
        <v>25</v>
      </c>
      <c r="L5430" s="10">
        <v>3</v>
      </c>
      <c r="M5430" s="10" t="s">
        <v>18</v>
      </c>
      <c r="N5430" s="10">
        <v>853667</v>
      </c>
      <c r="O5430" s="12">
        <v>41452</v>
      </c>
      <c r="P5430" s="4" t="s">
        <v>8078</v>
      </c>
      <c r="Q5430" s="10" t="s">
        <v>3717</v>
      </c>
      <c r="R5430" s="10" t="s">
        <v>8088</v>
      </c>
      <c r="S5430" s="10" t="s">
        <v>26</v>
      </c>
    </row>
    <row r="5431" spans="1:19" s="10" customFormat="1" ht="15" hidden="1" customHeight="1" x14ac:dyDescent="0.25">
      <c r="A5431" s="10">
        <v>700865</v>
      </c>
      <c r="B5431" s="10" t="s">
        <v>6446</v>
      </c>
      <c r="C5431" s="76" t="s">
        <v>8342</v>
      </c>
      <c r="D5431" s="76"/>
      <c r="E5431" s="76"/>
      <c r="F5431" s="10" t="s">
        <v>7525</v>
      </c>
      <c r="G5431" s="10">
        <v>1569.12</v>
      </c>
      <c r="I5431" s="10">
        <v>13</v>
      </c>
      <c r="J5431" s="10">
        <v>11</v>
      </c>
      <c r="K5431" s="10">
        <v>25</v>
      </c>
      <c r="L5431" s="10">
        <v>3</v>
      </c>
      <c r="M5431" s="10" t="s">
        <v>18</v>
      </c>
      <c r="N5431" s="10">
        <v>880619</v>
      </c>
      <c r="O5431" s="12">
        <v>41505</v>
      </c>
      <c r="P5431" s="4" t="s">
        <v>8080</v>
      </c>
      <c r="Q5431" s="10" t="s">
        <v>164</v>
      </c>
      <c r="R5431" s="10" t="s">
        <v>8087</v>
      </c>
      <c r="S5431" s="10" t="s">
        <v>26</v>
      </c>
    </row>
    <row r="5432" spans="1:19" s="10" customFormat="1" ht="15" hidden="1" customHeight="1" x14ac:dyDescent="0.25">
      <c r="A5432" s="10">
        <v>661447</v>
      </c>
      <c r="B5432" s="10" t="s">
        <v>4338</v>
      </c>
      <c r="C5432" s="76" t="s">
        <v>8342</v>
      </c>
      <c r="D5432" s="76"/>
      <c r="E5432" s="76"/>
      <c r="F5432" s="10" t="s">
        <v>4341</v>
      </c>
      <c r="G5432" s="11">
        <v>0</v>
      </c>
      <c r="I5432" s="10">
        <v>14</v>
      </c>
      <c r="J5432" s="10">
        <v>0</v>
      </c>
      <c r="K5432" s="10">
        <v>20</v>
      </c>
      <c r="L5432" s="10">
        <v>3</v>
      </c>
      <c r="M5432" s="10" t="s">
        <v>45</v>
      </c>
      <c r="O5432" s="12">
        <v>41354</v>
      </c>
      <c r="P5432" s="4" t="s">
        <v>8075</v>
      </c>
      <c r="Q5432" s="10" t="s">
        <v>103</v>
      </c>
      <c r="R5432" s="10" t="s">
        <v>8088</v>
      </c>
      <c r="S5432" s="10" t="s">
        <v>26</v>
      </c>
    </row>
    <row r="5433" spans="1:19" s="10" customFormat="1" ht="15" hidden="1" customHeight="1" x14ac:dyDescent="0.25">
      <c r="A5433" s="10">
        <v>641815</v>
      </c>
      <c r="B5433" s="10" t="s">
        <v>318</v>
      </c>
      <c r="C5433" s="76" t="s">
        <v>8342</v>
      </c>
      <c r="D5433" s="76"/>
      <c r="E5433" s="76"/>
      <c r="F5433" s="10" t="s">
        <v>2498</v>
      </c>
      <c r="G5433" s="11">
        <v>0</v>
      </c>
      <c r="I5433" s="10">
        <v>14</v>
      </c>
      <c r="J5433" s="10">
        <v>0</v>
      </c>
      <c r="K5433" s="10">
        <v>23.5</v>
      </c>
      <c r="L5433" s="10">
        <v>2</v>
      </c>
      <c r="M5433" s="10" t="s">
        <v>45</v>
      </c>
      <c r="O5433" s="12">
        <v>41269</v>
      </c>
      <c r="P5433" s="4" t="s">
        <v>8072</v>
      </c>
      <c r="Q5433" s="10" t="s">
        <v>49</v>
      </c>
      <c r="R5433" s="10" t="s">
        <v>8088</v>
      </c>
      <c r="S5433" s="10" t="s">
        <v>26</v>
      </c>
    </row>
    <row r="5434" spans="1:19" s="10" customFormat="1" ht="15" hidden="1" customHeight="1" x14ac:dyDescent="0.25">
      <c r="A5434" s="10">
        <v>640348</v>
      </c>
      <c r="B5434" s="10" t="s">
        <v>2006</v>
      </c>
      <c r="C5434" s="76" t="s">
        <v>8342</v>
      </c>
      <c r="D5434" s="76"/>
      <c r="E5434" s="76"/>
      <c r="F5434" s="10" t="s">
        <v>2414</v>
      </c>
      <c r="G5434" s="11">
        <v>0</v>
      </c>
      <c r="I5434" s="10">
        <v>14</v>
      </c>
      <c r="L5434" s="10">
        <v>1</v>
      </c>
      <c r="M5434" s="10" t="s">
        <v>45</v>
      </c>
      <c r="O5434" s="12">
        <v>41263</v>
      </c>
      <c r="P5434" s="4" t="s">
        <v>8072</v>
      </c>
      <c r="Q5434" s="10" t="s">
        <v>169</v>
      </c>
      <c r="R5434" s="10" t="s">
        <v>8088</v>
      </c>
      <c r="S5434" s="10" t="s">
        <v>26</v>
      </c>
    </row>
    <row r="5435" spans="1:19" s="10" customFormat="1" ht="15" hidden="1" customHeight="1" x14ac:dyDescent="0.25">
      <c r="A5435" s="10">
        <v>657234</v>
      </c>
      <c r="B5435" s="10" t="s">
        <v>2869</v>
      </c>
      <c r="C5435" s="76" t="s">
        <v>8342</v>
      </c>
      <c r="D5435" s="76"/>
      <c r="E5435" s="76"/>
      <c r="F5435" s="10" t="s">
        <v>4084</v>
      </c>
      <c r="G5435" s="11">
        <v>1366.7</v>
      </c>
      <c r="I5435" s="10">
        <v>14</v>
      </c>
      <c r="J5435" s="10">
        <v>0</v>
      </c>
      <c r="L5435" s="10">
        <v>3</v>
      </c>
      <c r="M5435" s="10" t="s">
        <v>45</v>
      </c>
      <c r="O5435" s="12">
        <v>41339</v>
      </c>
      <c r="P5435" s="4" t="s">
        <v>8075</v>
      </c>
      <c r="Q5435" s="10" t="s">
        <v>87</v>
      </c>
      <c r="R5435" s="10" t="s">
        <v>8088</v>
      </c>
      <c r="S5435" s="10" t="s">
        <v>26</v>
      </c>
    </row>
    <row r="5436" spans="1:19" s="10" customFormat="1" ht="15" hidden="1" customHeight="1" x14ac:dyDescent="0.25">
      <c r="A5436" s="10">
        <v>662310</v>
      </c>
      <c r="B5436" s="10" t="s">
        <v>2869</v>
      </c>
      <c r="C5436" s="76" t="s">
        <v>8342</v>
      </c>
      <c r="D5436" s="76"/>
      <c r="E5436" s="76"/>
      <c r="F5436" s="10" t="s">
        <v>4084</v>
      </c>
      <c r="G5436" s="11">
        <v>1217.2</v>
      </c>
      <c r="I5436" s="10">
        <v>14</v>
      </c>
      <c r="J5436" s="10">
        <v>0</v>
      </c>
      <c r="L5436" s="10">
        <v>3</v>
      </c>
      <c r="M5436" s="10" t="s">
        <v>45</v>
      </c>
      <c r="O5436" s="12">
        <v>41359</v>
      </c>
      <c r="P5436" s="4" t="s">
        <v>8075</v>
      </c>
      <c r="Q5436" s="10" t="s">
        <v>87</v>
      </c>
      <c r="R5436" s="10" t="s">
        <v>8087</v>
      </c>
      <c r="S5436" s="10" t="s">
        <v>26</v>
      </c>
    </row>
    <row r="5437" spans="1:19" s="10" customFormat="1" ht="15" hidden="1" customHeight="1" x14ac:dyDescent="0.25">
      <c r="A5437" s="10">
        <v>665306</v>
      </c>
      <c r="B5437" s="10" t="s">
        <v>2869</v>
      </c>
      <c r="C5437" s="76" t="s">
        <v>8342</v>
      </c>
      <c r="D5437" s="76"/>
      <c r="E5437" s="76"/>
      <c r="F5437" s="10" t="s">
        <v>4084</v>
      </c>
      <c r="G5437" s="11">
        <v>1200.3</v>
      </c>
      <c r="I5437" s="10">
        <v>14</v>
      </c>
      <c r="J5437" s="10">
        <v>0</v>
      </c>
      <c r="L5437" s="10">
        <v>3</v>
      </c>
      <c r="M5437" s="10" t="s">
        <v>45</v>
      </c>
      <c r="O5437" s="12">
        <v>41372</v>
      </c>
      <c r="P5437" s="4" t="s">
        <v>8076</v>
      </c>
      <c r="Q5437" s="10" t="s">
        <v>87</v>
      </c>
      <c r="R5437" s="10" t="s">
        <v>8087</v>
      </c>
      <c r="S5437" s="10" t="s">
        <v>26</v>
      </c>
    </row>
    <row r="5438" spans="1:19" s="10" customFormat="1" ht="15" hidden="1" customHeight="1" x14ac:dyDescent="0.25">
      <c r="A5438" s="10">
        <v>672979</v>
      </c>
      <c r="B5438" s="10" t="s">
        <v>2869</v>
      </c>
      <c r="C5438" s="76" t="s">
        <v>8342</v>
      </c>
      <c r="D5438" s="76"/>
      <c r="E5438" s="76"/>
      <c r="F5438" s="10" t="s">
        <v>4084</v>
      </c>
      <c r="G5438" s="11">
        <v>1203.8</v>
      </c>
      <c r="I5438" s="10">
        <v>14</v>
      </c>
      <c r="J5438" s="10">
        <v>0</v>
      </c>
      <c r="L5438" s="10">
        <v>3</v>
      </c>
      <c r="M5438" s="10" t="s">
        <v>18</v>
      </c>
      <c r="N5438" s="10">
        <v>818634</v>
      </c>
      <c r="O5438" s="12">
        <v>41388</v>
      </c>
      <c r="P5438" s="4" t="s">
        <v>8076</v>
      </c>
      <c r="Q5438" s="10" t="s">
        <v>87</v>
      </c>
      <c r="R5438" s="10" t="s">
        <v>8087</v>
      </c>
      <c r="S5438" s="10" t="s">
        <v>26</v>
      </c>
    </row>
    <row r="5439" spans="1:19" s="10" customFormat="1" ht="15" hidden="1" customHeight="1" x14ac:dyDescent="0.25">
      <c r="A5439" s="10">
        <v>647620</v>
      </c>
      <c r="B5439" s="10" t="s">
        <v>3148</v>
      </c>
      <c r="C5439" s="76" t="s">
        <v>8342</v>
      </c>
      <c r="D5439" s="76"/>
      <c r="E5439" s="76"/>
      <c r="F5439" s="10" t="s">
        <v>3149</v>
      </c>
      <c r="G5439" s="11">
        <v>0</v>
      </c>
      <c r="I5439" s="10">
        <v>14</v>
      </c>
      <c r="L5439" s="10">
        <v>4</v>
      </c>
      <c r="M5439" s="10" t="s">
        <v>45</v>
      </c>
      <c r="O5439" s="12">
        <v>41302</v>
      </c>
      <c r="P5439" s="4" t="s">
        <v>8073</v>
      </c>
      <c r="Q5439" s="10" t="s">
        <v>71</v>
      </c>
      <c r="R5439" s="10" t="s">
        <v>8088</v>
      </c>
      <c r="S5439" s="10" t="s">
        <v>26</v>
      </c>
    </row>
    <row r="5440" spans="1:19" ht="15" hidden="1" customHeight="1" x14ac:dyDescent="0.25">
      <c r="A5440" s="47">
        <v>701401</v>
      </c>
      <c r="B5440" s="47" t="s">
        <v>64</v>
      </c>
      <c r="C5440" s="47"/>
      <c r="D5440" s="47"/>
      <c r="E5440" s="47"/>
      <c r="F5440" s="47" t="s">
        <v>7554</v>
      </c>
      <c r="G5440" s="47">
        <v>837</v>
      </c>
      <c r="H5440" s="13"/>
      <c r="I5440" s="47" t="s">
        <v>343</v>
      </c>
      <c r="J5440" s="47">
        <v>12</v>
      </c>
      <c r="K5440" s="47" t="s">
        <v>507</v>
      </c>
      <c r="L5440" s="47"/>
      <c r="M5440" s="47" t="s">
        <v>45</v>
      </c>
      <c r="N5440" s="47"/>
      <c r="O5440" s="48">
        <v>41522</v>
      </c>
      <c r="P5440" s="50" t="s">
        <v>8081</v>
      </c>
      <c r="Q5440" s="47" t="s">
        <v>31</v>
      </c>
      <c r="R5440" s="10" t="s">
        <v>8088</v>
      </c>
      <c r="S5440" s="13" t="s">
        <v>20</v>
      </c>
    </row>
    <row r="5441" spans="1:19" ht="15" hidden="1" customHeight="1" x14ac:dyDescent="0.25">
      <c r="A5441" s="47">
        <v>701406</v>
      </c>
      <c r="B5441" s="47" t="s">
        <v>7555</v>
      </c>
      <c r="C5441" s="47"/>
      <c r="D5441" s="47"/>
      <c r="E5441" s="47"/>
      <c r="F5441" s="47" t="s">
        <v>7556</v>
      </c>
      <c r="G5441" s="47">
        <v>2219.4</v>
      </c>
      <c r="H5441" s="13"/>
      <c r="I5441" s="47">
        <v>19</v>
      </c>
      <c r="J5441" s="13">
        <v>18</v>
      </c>
      <c r="K5441" s="13" t="s">
        <v>7557</v>
      </c>
      <c r="L5441" s="47"/>
      <c r="M5441" s="47" t="s">
        <v>45</v>
      </c>
      <c r="N5441" s="47"/>
      <c r="O5441" s="48">
        <v>41522</v>
      </c>
      <c r="P5441" s="50" t="s">
        <v>8081</v>
      </c>
      <c r="Q5441" s="47" t="s">
        <v>39</v>
      </c>
      <c r="R5441" s="10" t="s">
        <v>8088</v>
      </c>
      <c r="S5441" s="13" t="s">
        <v>20</v>
      </c>
    </row>
    <row r="5442" spans="1:19" ht="15" hidden="1" customHeight="1" x14ac:dyDescent="0.25">
      <c r="A5442" s="47">
        <v>701407</v>
      </c>
      <c r="B5442" s="47" t="s">
        <v>7555</v>
      </c>
      <c r="C5442" s="47"/>
      <c r="D5442" s="47"/>
      <c r="E5442" s="47"/>
      <c r="F5442" s="47" t="s">
        <v>7558</v>
      </c>
      <c r="G5442" s="47">
        <v>2974.5</v>
      </c>
      <c r="H5442" s="13"/>
      <c r="I5442" s="47">
        <v>19</v>
      </c>
      <c r="J5442" s="47">
        <v>18</v>
      </c>
      <c r="K5442" s="47" t="s">
        <v>7559</v>
      </c>
      <c r="L5442" s="47"/>
      <c r="M5442" s="47" t="s">
        <v>45</v>
      </c>
      <c r="N5442" s="47"/>
      <c r="O5442" s="48">
        <v>41522</v>
      </c>
      <c r="P5442" s="50" t="s">
        <v>8081</v>
      </c>
      <c r="Q5442" s="47" t="s">
        <v>39</v>
      </c>
      <c r="R5442" s="10" t="s">
        <v>8088</v>
      </c>
      <c r="S5442" s="13" t="s">
        <v>20</v>
      </c>
    </row>
    <row r="5443" spans="1:19" s="10" customFormat="1" ht="15" hidden="1" customHeight="1" x14ac:dyDescent="0.25">
      <c r="A5443" s="10">
        <v>682468</v>
      </c>
      <c r="B5443" s="10" t="s">
        <v>5965</v>
      </c>
      <c r="C5443" s="76" t="s">
        <v>8342</v>
      </c>
      <c r="D5443" s="76"/>
      <c r="E5443" s="76"/>
      <c r="F5443" s="10" t="s">
        <v>5984</v>
      </c>
      <c r="G5443" s="11">
        <v>785.68</v>
      </c>
      <c r="I5443" s="10">
        <v>14</v>
      </c>
      <c r="K5443" s="10">
        <v>16</v>
      </c>
      <c r="L5443" s="10">
        <v>1.5</v>
      </c>
      <c r="M5443" s="10" t="s">
        <v>45</v>
      </c>
      <c r="O5443" s="12">
        <v>41439</v>
      </c>
      <c r="P5443" s="4" t="s">
        <v>8078</v>
      </c>
      <c r="Q5443" s="10" t="s">
        <v>3717</v>
      </c>
      <c r="R5443" s="10" t="s">
        <v>8088</v>
      </c>
      <c r="S5443" s="10" t="s">
        <v>26</v>
      </c>
    </row>
    <row r="5444" spans="1:19" ht="15" hidden="1" customHeight="1" x14ac:dyDescent="0.25">
      <c r="A5444" s="47">
        <v>701480</v>
      </c>
      <c r="B5444" s="47" t="s">
        <v>201</v>
      </c>
      <c r="C5444" s="47"/>
      <c r="D5444" s="47"/>
      <c r="E5444" s="47"/>
      <c r="F5444" s="47" t="s">
        <v>7562</v>
      </c>
      <c r="G5444" s="47">
        <v>945.27</v>
      </c>
      <c r="H5444" s="13"/>
      <c r="I5444" s="47" t="s">
        <v>168</v>
      </c>
      <c r="J5444" s="13" t="s">
        <v>2263</v>
      </c>
      <c r="K5444" s="13"/>
      <c r="L5444" s="47"/>
      <c r="M5444" s="47" t="s">
        <v>45</v>
      </c>
      <c r="N5444" s="47"/>
      <c r="O5444" s="48">
        <v>41522</v>
      </c>
      <c r="P5444" s="50" t="s">
        <v>8081</v>
      </c>
      <c r="Q5444" s="47" t="s">
        <v>75</v>
      </c>
      <c r="R5444" s="10" t="s">
        <v>8088</v>
      </c>
      <c r="S5444" s="13" t="s">
        <v>20</v>
      </c>
    </row>
    <row r="5445" spans="1:19" ht="15" hidden="1" customHeight="1" x14ac:dyDescent="0.25">
      <c r="A5445" s="47">
        <v>701491</v>
      </c>
      <c r="B5445" s="47" t="s">
        <v>1221</v>
      </c>
      <c r="C5445" s="47"/>
      <c r="D5445" s="47"/>
      <c r="E5445" s="47"/>
      <c r="F5445" s="47" t="s">
        <v>7563</v>
      </c>
      <c r="G5445" s="47">
        <v>4027</v>
      </c>
      <c r="H5445" s="13"/>
      <c r="I5445" s="47" t="s">
        <v>284</v>
      </c>
      <c r="J5445" s="47">
        <v>11.5</v>
      </c>
      <c r="K5445" s="47">
        <v>25</v>
      </c>
      <c r="L5445" s="47"/>
      <c r="M5445" s="47" t="s">
        <v>45</v>
      </c>
      <c r="N5445" s="47"/>
      <c r="O5445" s="48">
        <v>41522</v>
      </c>
      <c r="P5445" s="50" t="s">
        <v>8081</v>
      </c>
      <c r="Q5445" s="47" t="s">
        <v>49</v>
      </c>
      <c r="R5445" s="10" t="s">
        <v>8088</v>
      </c>
      <c r="S5445" s="13" t="s">
        <v>20</v>
      </c>
    </row>
    <row r="5446" spans="1:19" ht="15" hidden="1" customHeight="1" x14ac:dyDescent="0.25">
      <c r="A5446" s="47">
        <v>701493</v>
      </c>
      <c r="B5446" s="47" t="s">
        <v>1221</v>
      </c>
      <c r="C5446" s="47"/>
      <c r="D5446" s="47"/>
      <c r="E5446" s="47"/>
      <c r="F5446" s="47" t="s">
        <v>7564</v>
      </c>
      <c r="G5446" s="47">
        <v>4137</v>
      </c>
      <c r="H5446" s="13"/>
      <c r="I5446" s="47" t="s">
        <v>284</v>
      </c>
      <c r="J5446" s="47">
        <v>11.5</v>
      </c>
      <c r="K5446" s="47">
        <v>25</v>
      </c>
      <c r="L5446" s="47"/>
      <c r="M5446" s="47" t="s">
        <v>45</v>
      </c>
      <c r="N5446" s="47"/>
      <c r="O5446" s="48">
        <v>41522</v>
      </c>
      <c r="P5446" s="50" t="s">
        <v>8081</v>
      </c>
      <c r="Q5446" s="47" t="s">
        <v>49</v>
      </c>
      <c r="R5446" s="10" t="s">
        <v>8088</v>
      </c>
      <c r="S5446" s="13" t="s">
        <v>20</v>
      </c>
    </row>
    <row r="5447" spans="1:19" ht="15" hidden="1" customHeight="1" x14ac:dyDescent="0.25">
      <c r="A5447" s="47">
        <v>701497</v>
      </c>
      <c r="B5447" s="47" t="s">
        <v>1221</v>
      </c>
      <c r="C5447" s="47"/>
      <c r="D5447" s="47"/>
      <c r="E5447" s="47"/>
      <c r="F5447" s="47" t="s">
        <v>7565</v>
      </c>
      <c r="G5447" s="47">
        <v>4243.5</v>
      </c>
      <c r="H5447" s="13"/>
      <c r="I5447" s="47" t="s">
        <v>284</v>
      </c>
      <c r="J5447" s="47">
        <v>11.5</v>
      </c>
      <c r="K5447" s="47">
        <v>25</v>
      </c>
      <c r="L5447" s="47"/>
      <c r="M5447" s="47" t="s">
        <v>45</v>
      </c>
      <c r="N5447" s="47"/>
      <c r="O5447" s="48">
        <v>41522</v>
      </c>
      <c r="P5447" s="50" t="s">
        <v>8081</v>
      </c>
      <c r="Q5447" s="47" t="s">
        <v>49</v>
      </c>
      <c r="R5447" s="10" t="s">
        <v>8088</v>
      </c>
      <c r="S5447" s="13" t="s">
        <v>20</v>
      </c>
    </row>
    <row r="5448" spans="1:19" s="10" customFormat="1" ht="15" hidden="1" customHeight="1" x14ac:dyDescent="0.25">
      <c r="A5448" s="10">
        <v>682520</v>
      </c>
      <c r="B5448" s="10" t="s">
        <v>5965</v>
      </c>
      <c r="C5448" s="76" t="s">
        <v>8342</v>
      </c>
      <c r="D5448" s="76"/>
      <c r="E5448" s="76"/>
      <c r="F5448" s="10" t="s">
        <v>5994</v>
      </c>
      <c r="G5448" s="11">
        <v>761.09</v>
      </c>
      <c r="I5448" s="10">
        <v>14</v>
      </c>
      <c r="K5448" s="10">
        <v>16</v>
      </c>
      <c r="L5448" s="10">
        <v>2</v>
      </c>
      <c r="M5448" s="10" t="s">
        <v>45</v>
      </c>
      <c r="O5448" s="12">
        <v>41439</v>
      </c>
      <c r="P5448" s="4" t="s">
        <v>8078</v>
      </c>
      <c r="Q5448" s="10" t="s">
        <v>3717</v>
      </c>
      <c r="R5448" s="10" t="s">
        <v>8088</v>
      </c>
      <c r="S5448" s="10" t="s">
        <v>26</v>
      </c>
    </row>
    <row r="5449" spans="1:19" s="10" customFormat="1" ht="15" hidden="1" customHeight="1" x14ac:dyDescent="0.25">
      <c r="A5449" s="10">
        <v>637122</v>
      </c>
      <c r="B5449" s="10" t="s">
        <v>104</v>
      </c>
      <c r="C5449" s="76" t="s">
        <v>8342</v>
      </c>
      <c r="D5449" s="76"/>
      <c r="E5449" s="76"/>
      <c r="F5449" s="10" t="s">
        <v>2095</v>
      </c>
      <c r="G5449" s="11">
        <v>0</v>
      </c>
      <c r="I5449" s="10">
        <v>144</v>
      </c>
      <c r="J5449" s="10">
        <v>48</v>
      </c>
      <c r="K5449" s="10">
        <v>48</v>
      </c>
      <c r="L5449" s="10">
        <v>2</v>
      </c>
      <c r="M5449" s="10" t="s">
        <v>45</v>
      </c>
      <c r="O5449" s="12">
        <v>41247</v>
      </c>
      <c r="P5449" s="4" t="s">
        <v>8072</v>
      </c>
      <c r="Q5449" s="10" t="s">
        <v>47</v>
      </c>
      <c r="R5449" s="10" t="s">
        <v>8088</v>
      </c>
      <c r="S5449" s="10" t="s">
        <v>26</v>
      </c>
    </row>
    <row r="5450" spans="1:19" ht="15" hidden="1" customHeight="1" x14ac:dyDescent="0.25">
      <c r="A5450" s="47">
        <v>701535</v>
      </c>
      <c r="B5450" s="47" t="s">
        <v>7569</v>
      </c>
      <c r="C5450" s="47"/>
      <c r="D5450" s="47"/>
      <c r="E5450" s="47"/>
      <c r="F5450" s="47" t="s">
        <v>7570</v>
      </c>
      <c r="G5450" s="47">
        <v>1278.3</v>
      </c>
      <c r="H5450" s="13"/>
      <c r="I5450" s="47" t="s">
        <v>143</v>
      </c>
      <c r="J5450" s="47">
        <v>10</v>
      </c>
      <c r="K5450" s="47" t="s">
        <v>7571</v>
      </c>
      <c r="L5450" s="47"/>
      <c r="M5450" s="47" t="s">
        <v>45</v>
      </c>
      <c r="N5450" s="47"/>
      <c r="O5450" s="48">
        <v>41522</v>
      </c>
      <c r="P5450" s="50" t="s">
        <v>8081</v>
      </c>
      <c r="Q5450" s="47" t="s">
        <v>25</v>
      </c>
      <c r="R5450" s="10" t="s">
        <v>8088</v>
      </c>
      <c r="S5450" s="13" t="s">
        <v>20</v>
      </c>
    </row>
    <row r="5451" spans="1:19" s="10" customFormat="1" ht="15" hidden="1" customHeight="1" x14ac:dyDescent="0.25">
      <c r="A5451" s="10">
        <v>655421</v>
      </c>
      <c r="B5451" s="10" t="s">
        <v>784</v>
      </c>
      <c r="C5451" s="76" t="s">
        <v>8342</v>
      </c>
      <c r="D5451" s="76"/>
      <c r="E5451" s="76"/>
      <c r="F5451" s="10" t="s">
        <v>3917</v>
      </c>
      <c r="G5451" s="11">
        <v>0</v>
      </c>
      <c r="H5451" s="10">
        <v>1</v>
      </c>
      <c r="I5451" s="10">
        <v>147</v>
      </c>
      <c r="J5451" s="10">
        <v>52</v>
      </c>
      <c r="K5451" s="10">
        <v>83</v>
      </c>
      <c r="L5451" s="10">
        <v>2</v>
      </c>
      <c r="M5451" s="10" t="s">
        <v>45</v>
      </c>
      <c r="O5451" s="12">
        <v>41332</v>
      </c>
      <c r="P5451" s="4" t="s">
        <v>8074</v>
      </c>
      <c r="Q5451" s="10" t="s">
        <v>71</v>
      </c>
      <c r="R5451" s="10" t="s">
        <v>8088</v>
      </c>
      <c r="S5451" s="10" t="s">
        <v>26</v>
      </c>
    </row>
    <row r="5452" spans="1:19" s="10" customFormat="1" ht="15" hidden="1" customHeight="1" x14ac:dyDescent="0.25">
      <c r="A5452" s="10">
        <v>655425</v>
      </c>
      <c r="B5452" s="10" t="s">
        <v>784</v>
      </c>
      <c r="C5452" s="76" t="s">
        <v>8342</v>
      </c>
      <c r="D5452" s="76"/>
      <c r="E5452" s="76"/>
      <c r="F5452" s="10" t="s">
        <v>3918</v>
      </c>
      <c r="G5452" s="11">
        <v>0</v>
      </c>
      <c r="H5452" s="10">
        <v>1</v>
      </c>
      <c r="I5452" s="10">
        <v>147</v>
      </c>
      <c r="J5452" s="10">
        <v>52</v>
      </c>
      <c r="K5452" s="10">
        <v>83</v>
      </c>
      <c r="L5452" s="10">
        <v>3</v>
      </c>
      <c r="M5452" s="10" t="s">
        <v>45</v>
      </c>
      <c r="O5452" s="12">
        <v>41332</v>
      </c>
      <c r="P5452" s="4" t="s">
        <v>8074</v>
      </c>
      <c r="Q5452" s="10" t="s">
        <v>71</v>
      </c>
      <c r="R5452" s="10" t="s">
        <v>8088</v>
      </c>
      <c r="S5452" s="10" t="s">
        <v>26</v>
      </c>
    </row>
    <row r="5453" spans="1:19" s="10" customFormat="1" ht="15" hidden="1" customHeight="1" x14ac:dyDescent="0.25">
      <c r="A5453" s="10">
        <v>639148</v>
      </c>
      <c r="B5453" s="10" t="s">
        <v>65</v>
      </c>
      <c r="C5453" s="76" t="s">
        <v>8342</v>
      </c>
      <c r="D5453" s="76"/>
      <c r="E5453" s="76"/>
      <c r="F5453" s="10" t="s">
        <v>2298</v>
      </c>
      <c r="G5453" s="11">
        <v>0</v>
      </c>
      <c r="I5453" s="10">
        <v>16</v>
      </c>
      <c r="J5453" s="10">
        <v>0</v>
      </c>
      <c r="K5453" s="10">
        <v>20</v>
      </c>
      <c r="L5453" s="10">
        <v>1.5</v>
      </c>
      <c r="M5453" s="10" t="s">
        <v>45</v>
      </c>
      <c r="O5453" s="12">
        <v>41257</v>
      </c>
      <c r="P5453" s="4" t="s">
        <v>8072</v>
      </c>
      <c r="Q5453" s="10" t="s">
        <v>74</v>
      </c>
      <c r="R5453" s="10" t="s">
        <v>8087</v>
      </c>
      <c r="S5453" s="10" t="s">
        <v>26</v>
      </c>
    </row>
    <row r="5454" spans="1:19" s="10" customFormat="1" ht="15" hidden="1" customHeight="1" x14ac:dyDescent="0.25">
      <c r="A5454" s="10">
        <v>656663</v>
      </c>
      <c r="B5454" s="10" t="s">
        <v>369</v>
      </c>
      <c r="C5454" s="76" t="s">
        <v>8342</v>
      </c>
      <c r="D5454" s="76"/>
      <c r="E5454" s="76"/>
      <c r="F5454" s="10" t="s">
        <v>4049</v>
      </c>
      <c r="G5454" s="11">
        <v>0</v>
      </c>
      <c r="I5454" s="10">
        <v>16</v>
      </c>
      <c r="J5454" s="10">
        <v>10</v>
      </c>
      <c r="K5454" s="10">
        <v>21</v>
      </c>
      <c r="L5454" s="10">
        <v>3</v>
      </c>
      <c r="M5454" s="10" t="s">
        <v>45</v>
      </c>
      <c r="O5454" s="12">
        <v>41337</v>
      </c>
      <c r="P5454" s="4" t="s">
        <v>8075</v>
      </c>
      <c r="Q5454" s="10" t="s">
        <v>52</v>
      </c>
      <c r="R5454" s="10" t="s">
        <v>8088</v>
      </c>
      <c r="S5454" s="10" t="s">
        <v>26</v>
      </c>
    </row>
    <row r="5455" spans="1:19" s="10" customFormat="1" ht="15" hidden="1" customHeight="1" x14ac:dyDescent="0.25">
      <c r="A5455" s="10">
        <v>647705</v>
      </c>
      <c r="B5455" s="10" t="s">
        <v>1654</v>
      </c>
      <c r="C5455" s="76" t="s">
        <v>8342</v>
      </c>
      <c r="D5455" s="76"/>
      <c r="E5455" s="76"/>
      <c r="F5455" s="10" t="s">
        <v>3406</v>
      </c>
      <c r="G5455" s="11">
        <v>0</v>
      </c>
      <c r="I5455" s="10">
        <v>16</v>
      </c>
      <c r="J5455" s="10">
        <v>12</v>
      </c>
      <c r="K5455" s="10">
        <v>30</v>
      </c>
      <c r="L5455" s="10">
        <v>2.5</v>
      </c>
      <c r="M5455" s="10" t="s">
        <v>45</v>
      </c>
      <c r="O5455" s="12">
        <v>41313</v>
      </c>
      <c r="P5455" s="4" t="s">
        <v>8074</v>
      </c>
      <c r="Q5455" s="10" t="s">
        <v>3113</v>
      </c>
      <c r="R5455" s="10" t="s">
        <v>8088</v>
      </c>
      <c r="S5455" s="10" t="s">
        <v>26</v>
      </c>
    </row>
    <row r="5456" spans="1:19" s="10" customFormat="1" ht="15" hidden="1" customHeight="1" x14ac:dyDescent="0.25">
      <c r="A5456" s="10">
        <v>678545</v>
      </c>
      <c r="B5456" s="10" t="s">
        <v>64</v>
      </c>
      <c r="C5456" s="76" t="s">
        <v>8342</v>
      </c>
      <c r="D5456" s="76"/>
      <c r="E5456" s="76"/>
      <c r="F5456" s="10" t="s">
        <v>5710</v>
      </c>
      <c r="G5456" s="11">
        <v>0</v>
      </c>
      <c r="I5456" s="10">
        <v>16.5</v>
      </c>
      <c r="J5456" s="10">
        <v>15</v>
      </c>
      <c r="K5456" s="10">
        <v>11</v>
      </c>
      <c r="L5456" s="10">
        <v>2.75</v>
      </c>
      <c r="M5456" s="10" t="s">
        <v>45</v>
      </c>
      <c r="O5456" s="12">
        <v>41424</v>
      </c>
      <c r="P5456" s="4" t="s">
        <v>8077</v>
      </c>
      <c r="Q5456" s="10" t="s">
        <v>103</v>
      </c>
      <c r="R5456" s="10" t="s">
        <v>8088</v>
      </c>
      <c r="S5456" s="10" t="s">
        <v>26</v>
      </c>
    </row>
    <row r="5457" spans="1:19" s="10" customFormat="1" ht="15" hidden="1" customHeight="1" x14ac:dyDescent="0.25">
      <c r="A5457" s="10">
        <v>660582</v>
      </c>
      <c r="B5457" s="10" t="s">
        <v>159</v>
      </c>
      <c r="C5457" s="76" t="s">
        <v>8342</v>
      </c>
      <c r="D5457" s="76"/>
      <c r="E5457" s="76"/>
      <c r="F5457" s="10" t="s">
        <v>4473</v>
      </c>
      <c r="G5457" s="11">
        <v>0</v>
      </c>
      <c r="I5457" s="10">
        <v>17.5</v>
      </c>
      <c r="J5457" s="10">
        <v>11.5</v>
      </c>
      <c r="K5457" s="10">
        <v>17</v>
      </c>
      <c r="L5457" s="10">
        <v>0.75</v>
      </c>
      <c r="M5457" s="10" t="s">
        <v>45</v>
      </c>
      <c r="O5457" s="12">
        <v>41361</v>
      </c>
      <c r="P5457" s="4" t="s">
        <v>8075</v>
      </c>
      <c r="Q5457" s="10" t="s">
        <v>52</v>
      </c>
      <c r="R5457" s="10" t="s">
        <v>8088</v>
      </c>
      <c r="S5457" s="10" t="s">
        <v>26</v>
      </c>
    </row>
    <row r="5458" spans="1:19" s="10" customFormat="1" ht="15" hidden="1" customHeight="1" x14ac:dyDescent="0.25">
      <c r="A5458" s="10">
        <v>695735</v>
      </c>
      <c r="B5458" s="10" t="s">
        <v>64</v>
      </c>
      <c r="C5458" s="76" t="s">
        <v>8342</v>
      </c>
      <c r="D5458" s="76"/>
      <c r="E5458" s="76"/>
      <c r="F5458" s="10" t="s">
        <v>7000</v>
      </c>
      <c r="G5458" s="10">
        <v>0</v>
      </c>
      <c r="I5458" s="10">
        <v>170</v>
      </c>
      <c r="J5458" s="10">
        <v>0</v>
      </c>
      <c r="K5458" s="10">
        <v>107.5</v>
      </c>
      <c r="L5458" s="10">
        <v>2</v>
      </c>
      <c r="M5458" s="10" t="s">
        <v>45</v>
      </c>
      <c r="O5458" s="12">
        <v>41498</v>
      </c>
      <c r="P5458" s="4" t="s">
        <v>8080</v>
      </c>
      <c r="Q5458" s="10" t="s">
        <v>75</v>
      </c>
      <c r="R5458" s="10" t="s">
        <v>8088</v>
      </c>
      <c r="S5458" s="10" t="s">
        <v>26</v>
      </c>
    </row>
    <row r="5459" spans="1:19" s="10" customFormat="1" ht="15" hidden="1" customHeight="1" x14ac:dyDescent="0.25">
      <c r="A5459" s="10">
        <v>660974</v>
      </c>
      <c r="B5459" s="10" t="s">
        <v>4307</v>
      </c>
      <c r="C5459" s="76" t="s">
        <v>8342</v>
      </c>
      <c r="D5459" s="76"/>
      <c r="E5459" s="76"/>
      <c r="F5459" s="10" t="s">
        <v>4308</v>
      </c>
      <c r="G5459" s="11">
        <v>0</v>
      </c>
      <c r="H5459" s="10">
        <v>1</v>
      </c>
      <c r="I5459" s="10">
        <v>18</v>
      </c>
      <c r="K5459" s="10">
        <v>24</v>
      </c>
      <c r="L5459" s="10">
        <v>2</v>
      </c>
      <c r="M5459" s="10" t="s">
        <v>45</v>
      </c>
      <c r="O5459" s="12">
        <v>41353</v>
      </c>
      <c r="P5459" s="4" t="s">
        <v>8075</v>
      </c>
      <c r="Q5459" s="10" t="s">
        <v>987</v>
      </c>
      <c r="R5459" s="10" t="s">
        <v>8088</v>
      </c>
      <c r="S5459" s="10" t="s">
        <v>26</v>
      </c>
    </row>
    <row r="5460" spans="1:19" ht="15" hidden="1" customHeight="1" x14ac:dyDescent="0.25">
      <c r="A5460" s="47">
        <v>701729</v>
      </c>
      <c r="B5460" s="47" t="s">
        <v>2437</v>
      </c>
      <c r="C5460" s="47"/>
      <c r="D5460" s="47"/>
      <c r="E5460" s="47"/>
      <c r="F5460" s="47" t="s">
        <v>7579</v>
      </c>
      <c r="G5460" s="47">
        <v>0</v>
      </c>
      <c r="H5460" s="13"/>
      <c r="I5460" s="47">
        <v>3.25</v>
      </c>
      <c r="J5460" s="13" t="s">
        <v>7580</v>
      </c>
      <c r="K5460" s="13"/>
      <c r="L5460" s="47"/>
      <c r="M5460" s="47" t="s">
        <v>45</v>
      </c>
      <c r="N5460" s="47"/>
      <c r="O5460" s="48">
        <v>41523</v>
      </c>
      <c r="P5460" s="50" t="s">
        <v>8081</v>
      </c>
      <c r="Q5460" s="47" t="s">
        <v>987</v>
      </c>
      <c r="R5460" s="10" t="s">
        <v>8088</v>
      </c>
      <c r="S5460" s="13" t="s">
        <v>20</v>
      </c>
    </row>
    <row r="5461" spans="1:19" ht="15" hidden="1" customHeight="1" x14ac:dyDescent="0.25">
      <c r="A5461" s="47">
        <v>701732</v>
      </c>
      <c r="B5461" s="47" t="s">
        <v>1322</v>
      </c>
      <c r="C5461" s="47"/>
      <c r="D5461" s="47"/>
      <c r="E5461" s="47"/>
      <c r="F5461" s="47" t="s">
        <v>7581</v>
      </c>
      <c r="G5461" s="47">
        <v>1023.75</v>
      </c>
      <c r="H5461" s="13"/>
      <c r="I5461" s="47">
        <v>5</v>
      </c>
      <c r="J5461" s="13" t="s">
        <v>7582</v>
      </c>
      <c r="K5461" s="13"/>
      <c r="L5461" s="47"/>
      <c r="M5461" s="47" t="s">
        <v>45</v>
      </c>
      <c r="N5461" s="47"/>
      <c r="O5461" s="48">
        <v>41523</v>
      </c>
      <c r="P5461" s="50" t="s">
        <v>8081</v>
      </c>
      <c r="Q5461" s="47" t="s">
        <v>95</v>
      </c>
      <c r="R5461" s="10" t="s">
        <v>8088</v>
      </c>
      <c r="S5461" s="13" t="s">
        <v>20</v>
      </c>
    </row>
    <row r="5462" spans="1:19" s="10" customFormat="1" ht="15" hidden="1" customHeight="1" x14ac:dyDescent="0.25">
      <c r="A5462" s="10">
        <v>658589</v>
      </c>
      <c r="B5462" s="10" t="s">
        <v>420</v>
      </c>
      <c r="C5462" s="76" t="s">
        <v>8342</v>
      </c>
      <c r="D5462" s="76"/>
      <c r="E5462" s="76"/>
      <c r="F5462" s="10" t="s">
        <v>4472</v>
      </c>
      <c r="G5462" s="11">
        <v>0</v>
      </c>
      <c r="I5462" s="10">
        <v>18</v>
      </c>
      <c r="L5462" s="10">
        <v>7.5</v>
      </c>
      <c r="M5462" s="10" t="s">
        <v>45</v>
      </c>
      <c r="O5462" s="12">
        <v>41361</v>
      </c>
      <c r="P5462" s="4" t="s">
        <v>8075</v>
      </c>
      <c r="Q5462" s="10" t="s">
        <v>71</v>
      </c>
      <c r="R5462" s="10" t="s">
        <v>8088</v>
      </c>
      <c r="S5462" s="10" t="s">
        <v>26</v>
      </c>
    </row>
    <row r="5463" spans="1:19" ht="15" hidden="1" customHeight="1" x14ac:dyDescent="0.25">
      <c r="A5463" s="47">
        <v>701776</v>
      </c>
      <c r="B5463" s="47" t="s">
        <v>7584</v>
      </c>
      <c r="C5463" s="47"/>
      <c r="D5463" s="47"/>
      <c r="E5463" s="47"/>
      <c r="F5463" s="47" t="s">
        <v>7585</v>
      </c>
      <c r="G5463" s="47">
        <v>2727</v>
      </c>
      <c r="H5463" s="13"/>
      <c r="I5463" s="47">
        <v>15</v>
      </c>
      <c r="J5463" s="13" t="s">
        <v>7586</v>
      </c>
      <c r="K5463" s="47"/>
      <c r="L5463" s="47"/>
      <c r="M5463" s="47" t="s">
        <v>45</v>
      </c>
      <c r="N5463" s="47"/>
      <c r="O5463" s="48">
        <v>41523</v>
      </c>
      <c r="P5463" s="50" t="s">
        <v>8081</v>
      </c>
      <c r="Q5463" s="47" t="s">
        <v>164</v>
      </c>
      <c r="R5463" s="10" t="s">
        <v>8088</v>
      </c>
      <c r="S5463" s="13" t="s">
        <v>20</v>
      </c>
    </row>
    <row r="5464" spans="1:19" s="10" customFormat="1" ht="15" hidden="1" customHeight="1" x14ac:dyDescent="0.25">
      <c r="A5464" s="10">
        <v>625247</v>
      </c>
      <c r="B5464" s="10" t="s">
        <v>83</v>
      </c>
      <c r="C5464" s="76" t="s">
        <v>8342</v>
      </c>
      <c r="D5464" s="76"/>
      <c r="E5464" s="76"/>
      <c r="F5464" s="10" t="s">
        <v>834</v>
      </c>
      <c r="G5464" s="11">
        <v>639.79999999999995</v>
      </c>
      <c r="I5464" s="10">
        <v>20</v>
      </c>
      <c r="J5464" s="10">
        <v>0</v>
      </c>
      <c r="K5464" s="10">
        <v>0</v>
      </c>
      <c r="L5464" s="10">
        <v>1</v>
      </c>
      <c r="M5464" s="10" t="s">
        <v>45</v>
      </c>
      <c r="O5464" s="12">
        <v>41193</v>
      </c>
      <c r="P5464" s="4" t="s">
        <v>8070</v>
      </c>
      <c r="Q5464" s="10" t="s">
        <v>71</v>
      </c>
      <c r="R5464" s="10" t="s">
        <v>8088</v>
      </c>
      <c r="S5464" s="10" t="s">
        <v>26</v>
      </c>
    </row>
    <row r="5465" spans="1:19" s="10" customFormat="1" ht="15" hidden="1" customHeight="1" x14ac:dyDescent="0.25">
      <c r="A5465" s="10">
        <v>688445</v>
      </c>
      <c r="B5465" s="10" t="s">
        <v>81</v>
      </c>
      <c r="C5465" s="76" t="s">
        <v>8342</v>
      </c>
      <c r="D5465" s="76"/>
      <c r="E5465" s="76"/>
      <c r="F5465" s="10" t="s">
        <v>6337</v>
      </c>
      <c r="G5465" s="11">
        <v>0</v>
      </c>
      <c r="H5465" s="10">
        <v>1</v>
      </c>
      <c r="I5465" s="10">
        <v>20</v>
      </c>
      <c r="J5465" s="10">
        <v>20</v>
      </c>
      <c r="K5465" s="10">
        <v>45</v>
      </c>
      <c r="L5465" s="10">
        <v>1.5</v>
      </c>
      <c r="M5465" s="10" t="s">
        <v>45</v>
      </c>
      <c r="O5465" s="12">
        <v>41449</v>
      </c>
      <c r="P5465" s="4" t="s">
        <v>8078</v>
      </c>
      <c r="Q5465" s="10" t="s">
        <v>19</v>
      </c>
      <c r="R5465" s="10" t="s">
        <v>8088</v>
      </c>
      <c r="S5465" s="10" t="s">
        <v>26</v>
      </c>
    </row>
    <row r="5466" spans="1:19" s="10" customFormat="1" ht="15" hidden="1" customHeight="1" x14ac:dyDescent="0.25">
      <c r="A5466" s="10">
        <v>688445</v>
      </c>
      <c r="B5466" s="10" t="s">
        <v>81</v>
      </c>
      <c r="C5466" s="76" t="s">
        <v>8342</v>
      </c>
      <c r="D5466" s="76"/>
      <c r="E5466" s="76"/>
      <c r="F5466" s="10" t="s">
        <v>8249</v>
      </c>
      <c r="G5466" s="10">
        <v>0</v>
      </c>
      <c r="H5466" s="10">
        <v>1</v>
      </c>
      <c r="I5466" s="10">
        <v>20</v>
      </c>
      <c r="J5466" s="10">
        <v>20</v>
      </c>
      <c r="K5466" s="10">
        <v>45</v>
      </c>
      <c r="L5466" s="10">
        <v>1.5</v>
      </c>
      <c r="M5466" s="10" t="s">
        <v>45</v>
      </c>
      <c r="O5466" s="12">
        <v>41464</v>
      </c>
      <c r="P5466" s="4" t="s">
        <v>8079</v>
      </c>
      <c r="Q5466" s="10" t="s">
        <v>19</v>
      </c>
      <c r="R5466" s="10" t="s">
        <v>8088</v>
      </c>
      <c r="S5466" s="10" t="s">
        <v>26</v>
      </c>
    </row>
    <row r="5467" spans="1:19" ht="15" hidden="1" customHeight="1" x14ac:dyDescent="0.25">
      <c r="A5467" s="47">
        <v>701832</v>
      </c>
      <c r="B5467" s="47" t="s">
        <v>4784</v>
      </c>
      <c r="C5467" s="47"/>
      <c r="D5467" s="47"/>
      <c r="E5467" s="47"/>
      <c r="F5467" s="47" t="s">
        <v>7591</v>
      </c>
      <c r="G5467" s="47">
        <v>3172.5</v>
      </c>
      <c r="H5467" s="13"/>
      <c r="I5467" s="47" t="s">
        <v>850</v>
      </c>
      <c r="J5467" s="13" t="s">
        <v>7592</v>
      </c>
      <c r="K5467" s="47"/>
      <c r="L5467" s="47"/>
      <c r="M5467" s="47" t="s">
        <v>45</v>
      </c>
      <c r="N5467" s="47"/>
      <c r="O5467" s="48">
        <v>41523</v>
      </c>
      <c r="P5467" s="50" t="s">
        <v>8081</v>
      </c>
      <c r="Q5467" s="47" t="s">
        <v>52</v>
      </c>
      <c r="R5467" s="10" t="s">
        <v>8088</v>
      </c>
      <c r="S5467" s="13" t="s">
        <v>20</v>
      </c>
    </row>
    <row r="5468" spans="1:19" ht="15" hidden="1" customHeight="1" x14ac:dyDescent="0.25">
      <c r="A5468" s="47">
        <v>701841</v>
      </c>
      <c r="B5468" s="47" t="s">
        <v>482</v>
      </c>
      <c r="C5468" s="47"/>
      <c r="D5468" s="47"/>
      <c r="E5468" s="47"/>
      <c r="F5468" s="47" t="s">
        <v>7593</v>
      </c>
      <c r="G5468" s="47">
        <v>43270</v>
      </c>
      <c r="H5468" s="13"/>
      <c r="I5468" s="47">
        <v>12</v>
      </c>
      <c r="J5468" s="47" t="s">
        <v>7594</v>
      </c>
      <c r="K5468" s="47"/>
      <c r="L5468" s="47"/>
      <c r="M5468" s="47" t="s">
        <v>45</v>
      </c>
      <c r="N5468" s="47"/>
      <c r="O5468" s="48">
        <v>41523</v>
      </c>
      <c r="P5468" s="50" t="s">
        <v>8081</v>
      </c>
      <c r="Q5468" s="47" t="s">
        <v>103</v>
      </c>
      <c r="R5468" s="10" t="s">
        <v>8088</v>
      </c>
      <c r="S5468" s="13" t="s">
        <v>20</v>
      </c>
    </row>
    <row r="5469" spans="1:19" s="10" customFormat="1" ht="15" hidden="1" customHeight="1" x14ac:dyDescent="0.25">
      <c r="A5469" s="10">
        <v>644094</v>
      </c>
      <c r="B5469" s="10" t="s">
        <v>41</v>
      </c>
      <c r="C5469" s="76" t="s">
        <v>8342</v>
      </c>
      <c r="D5469" s="76"/>
      <c r="E5469" s="76"/>
      <c r="F5469" s="10" t="s">
        <v>2760</v>
      </c>
      <c r="G5469" s="11">
        <v>11850</v>
      </c>
      <c r="I5469" s="10">
        <v>24</v>
      </c>
      <c r="J5469" s="10">
        <v>0</v>
      </c>
      <c r="K5469" s="10">
        <v>24</v>
      </c>
      <c r="L5469" s="10">
        <v>2</v>
      </c>
      <c r="M5469" s="10" t="s">
        <v>45</v>
      </c>
      <c r="O5469" s="12">
        <v>41278</v>
      </c>
      <c r="P5469" s="4" t="s">
        <v>8073</v>
      </c>
      <c r="Q5469" s="10" t="s">
        <v>49</v>
      </c>
      <c r="R5469" s="10" t="s">
        <v>8088</v>
      </c>
      <c r="S5469" s="10" t="s">
        <v>26</v>
      </c>
    </row>
    <row r="5470" spans="1:19" s="10" customFormat="1" ht="15" hidden="1" customHeight="1" x14ac:dyDescent="0.25">
      <c r="A5470" s="10">
        <v>644173</v>
      </c>
      <c r="B5470" s="10" t="s">
        <v>41</v>
      </c>
      <c r="C5470" s="76" t="s">
        <v>8342</v>
      </c>
      <c r="D5470" s="76"/>
      <c r="E5470" s="76"/>
      <c r="F5470" s="10" t="s">
        <v>2760</v>
      </c>
      <c r="G5470" s="11">
        <v>11850</v>
      </c>
      <c r="I5470" s="10">
        <v>24</v>
      </c>
      <c r="J5470" s="10">
        <v>0</v>
      </c>
      <c r="K5470" s="10">
        <v>24</v>
      </c>
      <c r="L5470" s="10">
        <v>2</v>
      </c>
      <c r="M5470" s="10" t="s">
        <v>45</v>
      </c>
      <c r="O5470" s="12">
        <v>41278</v>
      </c>
      <c r="P5470" s="4" t="s">
        <v>8073</v>
      </c>
      <c r="Q5470" s="10" t="s">
        <v>42</v>
      </c>
      <c r="R5470" s="10" t="s">
        <v>8088</v>
      </c>
      <c r="S5470" s="10" t="s">
        <v>26</v>
      </c>
    </row>
    <row r="5471" spans="1:19" ht="15" hidden="1" customHeight="1" x14ac:dyDescent="0.25">
      <c r="A5471" s="47">
        <v>701874</v>
      </c>
      <c r="B5471" s="47" t="s">
        <v>225</v>
      </c>
      <c r="C5471" s="47"/>
      <c r="D5471" s="47"/>
      <c r="E5471" s="47"/>
      <c r="F5471" s="47" t="s">
        <v>7597</v>
      </c>
      <c r="G5471" s="47">
        <v>655.8</v>
      </c>
      <c r="H5471" s="13"/>
      <c r="I5471" s="47" t="s">
        <v>118</v>
      </c>
      <c r="J5471" s="47" t="s">
        <v>7598</v>
      </c>
      <c r="K5471" s="47"/>
      <c r="L5471" s="47"/>
      <c r="M5471" s="47" t="s">
        <v>45</v>
      </c>
      <c r="N5471" s="47"/>
      <c r="O5471" s="48">
        <v>41523</v>
      </c>
      <c r="P5471" s="50" t="s">
        <v>8081</v>
      </c>
      <c r="Q5471" s="47" t="s">
        <v>164</v>
      </c>
      <c r="R5471" s="10" t="s">
        <v>8088</v>
      </c>
      <c r="S5471" s="13" t="s">
        <v>20</v>
      </c>
    </row>
    <row r="5472" spans="1:19" ht="15" hidden="1" customHeight="1" x14ac:dyDescent="0.25">
      <c r="A5472" s="47">
        <v>701935</v>
      </c>
      <c r="B5472" s="47" t="s">
        <v>2017</v>
      </c>
      <c r="C5472" s="47"/>
      <c r="D5472" s="47"/>
      <c r="E5472" s="47"/>
      <c r="F5472" s="47" t="s">
        <v>7599</v>
      </c>
      <c r="G5472" s="47">
        <v>1515.6</v>
      </c>
      <c r="H5472" s="13"/>
      <c r="I5472" s="47" t="s">
        <v>119</v>
      </c>
      <c r="J5472" s="47">
        <v>6</v>
      </c>
      <c r="K5472" s="47" t="s">
        <v>7600</v>
      </c>
      <c r="L5472" s="47"/>
      <c r="M5472" s="47" t="s">
        <v>45</v>
      </c>
      <c r="N5472" s="47"/>
      <c r="O5472" s="48">
        <v>41523</v>
      </c>
      <c r="P5472" s="50" t="s">
        <v>8081</v>
      </c>
      <c r="Q5472" s="47" t="s">
        <v>31</v>
      </c>
      <c r="R5472" s="10" t="s">
        <v>8088</v>
      </c>
      <c r="S5472" s="13" t="s">
        <v>20</v>
      </c>
    </row>
    <row r="5473" spans="1:19" ht="15" hidden="1" customHeight="1" x14ac:dyDescent="0.25">
      <c r="A5473" s="47">
        <v>701936</v>
      </c>
      <c r="B5473" s="47" t="s">
        <v>2017</v>
      </c>
      <c r="C5473" s="47"/>
      <c r="D5473" s="47"/>
      <c r="E5473" s="47"/>
      <c r="F5473" s="47" t="s">
        <v>7601</v>
      </c>
      <c r="G5473" s="47">
        <v>1608</v>
      </c>
      <c r="H5473" s="13"/>
      <c r="I5473" s="47" t="s">
        <v>119</v>
      </c>
      <c r="J5473" s="47">
        <v>6</v>
      </c>
      <c r="K5473" s="47" t="s">
        <v>2058</v>
      </c>
      <c r="L5473" s="47"/>
      <c r="M5473" s="47" t="s">
        <v>45</v>
      </c>
      <c r="N5473" s="47"/>
      <c r="O5473" s="48">
        <v>41523</v>
      </c>
      <c r="P5473" s="50" t="s">
        <v>8081</v>
      </c>
      <c r="Q5473" s="47" t="s">
        <v>31</v>
      </c>
      <c r="R5473" s="10" t="s">
        <v>8088</v>
      </c>
      <c r="S5473" s="13" t="s">
        <v>20</v>
      </c>
    </row>
    <row r="5474" spans="1:19" ht="15" hidden="1" customHeight="1" x14ac:dyDescent="0.25">
      <c r="A5474" s="47">
        <v>701939</v>
      </c>
      <c r="B5474" s="47" t="s">
        <v>2017</v>
      </c>
      <c r="C5474" s="47"/>
      <c r="D5474" s="47"/>
      <c r="E5474" s="47"/>
      <c r="F5474" s="47" t="s">
        <v>7602</v>
      </c>
      <c r="G5474" s="47">
        <v>2012</v>
      </c>
      <c r="H5474" s="13"/>
      <c r="I5474" s="47" t="s">
        <v>108</v>
      </c>
      <c r="J5474" s="47">
        <v>9</v>
      </c>
      <c r="K5474" s="47" t="s">
        <v>7600</v>
      </c>
      <c r="L5474" s="47"/>
      <c r="M5474" s="47" t="s">
        <v>45</v>
      </c>
      <c r="N5474" s="47"/>
      <c r="O5474" s="48">
        <v>41523</v>
      </c>
      <c r="P5474" s="50" t="s">
        <v>8081</v>
      </c>
      <c r="Q5474" s="47" t="s">
        <v>31</v>
      </c>
      <c r="R5474" s="10" t="s">
        <v>8088</v>
      </c>
      <c r="S5474" s="13" t="s">
        <v>20</v>
      </c>
    </row>
    <row r="5475" spans="1:19" ht="15" hidden="1" customHeight="1" x14ac:dyDescent="0.25">
      <c r="A5475" s="47">
        <v>701944</v>
      </c>
      <c r="B5475" s="47" t="s">
        <v>2017</v>
      </c>
      <c r="C5475" s="47"/>
      <c r="D5475" s="47"/>
      <c r="E5475" s="47"/>
      <c r="F5475" s="47" t="s">
        <v>7603</v>
      </c>
      <c r="G5475" s="47">
        <v>2076.8000000000002</v>
      </c>
      <c r="H5475" s="13"/>
      <c r="I5475" s="47" t="s">
        <v>108</v>
      </c>
      <c r="J5475" s="13">
        <v>9</v>
      </c>
      <c r="K5475" s="47" t="s">
        <v>2058</v>
      </c>
      <c r="L5475" s="47"/>
      <c r="M5475" s="47" t="s">
        <v>45</v>
      </c>
      <c r="N5475" s="47"/>
      <c r="O5475" s="48">
        <v>41523</v>
      </c>
      <c r="P5475" s="50" t="s">
        <v>8081</v>
      </c>
      <c r="Q5475" s="47" t="s">
        <v>31</v>
      </c>
      <c r="R5475" s="10" t="s">
        <v>8088</v>
      </c>
      <c r="S5475" s="13" t="s">
        <v>20</v>
      </c>
    </row>
    <row r="5476" spans="1:19" ht="15" hidden="1" customHeight="1" x14ac:dyDescent="0.25">
      <c r="A5476" s="47">
        <v>701948</v>
      </c>
      <c r="B5476" s="47" t="s">
        <v>2017</v>
      </c>
      <c r="C5476" s="47"/>
      <c r="D5476" s="47"/>
      <c r="E5476" s="47"/>
      <c r="F5476" s="47" t="s">
        <v>7604</v>
      </c>
      <c r="G5476" s="47">
        <v>2208</v>
      </c>
      <c r="H5476" s="13"/>
      <c r="I5476" s="47" t="s">
        <v>143</v>
      </c>
      <c r="J5476" s="47">
        <v>10</v>
      </c>
      <c r="K5476" s="47" t="s">
        <v>7600</v>
      </c>
      <c r="L5476" s="47"/>
      <c r="M5476" s="47" t="s">
        <v>45</v>
      </c>
      <c r="N5476" s="47"/>
      <c r="O5476" s="48">
        <v>41523</v>
      </c>
      <c r="P5476" s="50" t="s">
        <v>8081</v>
      </c>
      <c r="Q5476" s="47" t="s">
        <v>31</v>
      </c>
      <c r="R5476" s="10" t="s">
        <v>8088</v>
      </c>
      <c r="S5476" s="13" t="s">
        <v>20</v>
      </c>
    </row>
    <row r="5477" spans="1:19" ht="15" hidden="1" customHeight="1" x14ac:dyDescent="0.25">
      <c r="A5477" s="47">
        <v>701950</v>
      </c>
      <c r="B5477" s="47" t="s">
        <v>2017</v>
      </c>
      <c r="C5477" s="47"/>
      <c r="D5477" s="47"/>
      <c r="E5477" s="47"/>
      <c r="F5477" s="47" t="s">
        <v>7605</v>
      </c>
      <c r="G5477" s="47">
        <v>2606</v>
      </c>
      <c r="H5477" s="13"/>
      <c r="I5477" s="47" t="s">
        <v>143</v>
      </c>
      <c r="J5477" s="13">
        <v>10</v>
      </c>
      <c r="K5477" s="13" t="s">
        <v>2058</v>
      </c>
      <c r="L5477" s="47"/>
      <c r="M5477" s="47" t="s">
        <v>45</v>
      </c>
      <c r="N5477" s="47"/>
      <c r="O5477" s="48">
        <v>41523</v>
      </c>
      <c r="P5477" s="50" t="s">
        <v>8081</v>
      </c>
      <c r="Q5477" s="47" t="s">
        <v>31</v>
      </c>
      <c r="R5477" s="10" t="s">
        <v>8088</v>
      </c>
      <c r="S5477" s="13" t="s">
        <v>20</v>
      </c>
    </row>
    <row r="5478" spans="1:19" ht="15" hidden="1" customHeight="1" x14ac:dyDescent="0.25">
      <c r="A5478" s="47">
        <v>701951</v>
      </c>
      <c r="B5478" s="47" t="s">
        <v>2017</v>
      </c>
      <c r="C5478" s="47"/>
      <c r="D5478" s="47"/>
      <c r="E5478" s="47"/>
      <c r="F5478" s="47" t="s">
        <v>7606</v>
      </c>
      <c r="G5478" s="47">
        <v>2683</v>
      </c>
      <c r="H5478" s="13"/>
      <c r="I5478" s="47" t="s">
        <v>151</v>
      </c>
      <c r="J5478" s="47">
        <v>12</v>
      </c>
      <c r="K5478" s="47" t="s">
        <v>7600</v>
      </c>
      <c r="L5478" s="47"/>
      <c r="M5478" s="47" t="s">
        <v>45</v>
      </c>
      <c r="N5478" s="47"/>
      <c r="O5478" s="48">
        <v>41523</v>
      </c>
      <c r="P5478" s="50" t="s">
        <v>8081</v>
      </c>
      <c r="Q5478" s="47" t="s">
        <v>31</v>
      </c>
      <c r="R5478" s="10" t="s">
        <v>8088</v>
      </c>
      <c r="S5478" s="13" t="s">
        <v>20</v>
      </c>
    </row>
    <row r="5479" spans="1:19" ht="15" hidden="1" customHeight="1" x14ac:dyDescent="0.25">
      <c r="A5479" s="47">
        <v>701952</v>
      </c>
      <c r="B5479" s="47" t="s">
        <v>2017</v>
      </c>
      <c r="C5479" s="47"/>
      <c r="D5479" s="47"/>
      <c r="E5479" s="47"/>
      <c r="F5479" s="47" t="s">
        <v>7607</v>
      </c>
      <c r="G5479" s="47">
        <v>3234</v>
      </c>
      <c r="H5479" s="13"/>
      <c r="I5479" s="47" t="s">
        <v>151</v>
      </c>
      <c r="J5479" s="47">
        <v>12</v>
      </c>
      <c r="K5479" s="47" t="s">
        <v>2058</v>
      </c>
      <c r="L5479" s="47"/>
      <c r="M5479" s="47" t="s">
        <v>45</v>
      </c>
      <c r="N5479" s="47"/>
      <c r="O5479" s="48">
        <v>41523</v>
      </c>
      <c r="P5479" s="50" t="s">
        <v>8081</v>
      </c>
      <c r="Q5479" s="47" t="s">
        <v>31</v>
      </c>
      <c r="R5479" s="10" t="s">
        <v>8088</v>
      </c>
      <c r="S5479" s="13" t="s">
        <v>20</v>
      </c>
    </row>
    <row r="5480" spans="1:19" ht="15" hidden="1" customHeight="1" x14ac:dyDescent="0.25">
      <c r="A5480" s="47">
        <v>701953</v>
      </c>
      <c r="B5480" s="47" t="s">
        <v>2017</v>
      </c>
      <c r="C5480" s="47"/>
      <c r="D5480" s="47"/>
      <c r="E5480" s="47"/>
      <c r="F5480" s="47" t="s">
        <v>7608</v>
      </c>
      <c r="G5480" s="47">
        <v>3075</v>
      </c>
      <c r="H5480" s="13"/>
      <c r="I5480" s="47" t="s">
        <v>168</v>
      </c>
      <c r="J5480" s="47">
        <v>12</v>
      </c>
      <c r="K5480" s="47" t="s">
        <v>7600</v>
      </c>
      <c r="L5480" s="47"/>
      <c r="M5480" s="47" t="s">
        <v>45</v>
      </c>
      <c r="N5480" s="47"/>
      <c r="O5480" s="48">
        <v>41523</v>
      </c>
      <c r="P5480" s="50" t="s">
        <v>8081</v>
      </c>
      <c r="Q5480" s="47" t="s">
        <v>31</v>
      </c>
      <c r="R5480" s="10" t="s">
        <v>8088</v>
      </c>
      <c r="S5480" s="13" t="s">
        <v>20</v>
      </c>
    </row>
    <row r="5481" spans="1:19" ht="15" hidden="1" customHeight="1" x14ac:dyDescent="0.25">
      <c r="A5481" s="47">
        <v>701954</v>
      </c>
      <c r="B5481" s="47" t="s">
        <v>2017</v>
      </c>
      <c r="C5481" s="47"/>
      <c r="D5481" s="47"/>
      <c r="E5481" s="47"/>
      <c r="F5481" s="47" t="s">
        <v>7609</v>
      </c>
      <c r="G5481" s="47">
        <v>3697</v>
      </c>
      <c r="H5481" s="13"/>
      <c r="I5481" s="47" t="s">
        <v>168</v>
      </c>
      <c r="J5481" s="47">
        <v>21</v>
      </c>
      <c r="K5481" s="47" t="s">
        <v>2058</v>
      </c>
      <c r="L5481" s="47"/>
      <c r="M5481" s="47" t="s">
        <v>45</v>
      </c>
      <c r="N5481" s="47"/>
      <c r="O5481" s="48">
        <v>41523</v>
      </c>
      <c r="P5481" s="50" t="s">
        <v>8081</v>
      </c>
      <c r="Q5481" s="47" t="s">
        <v>31</v>
      </c>
      <c r="R5481" s="10" t="s">
        <v>8088</v>
      </c>
      <c r="S5481" s="13" t="s">
        <v>20</v>
      </c>
    </row>
    <row r="5482" spans="1:19" s="10" customFormat="1" ht="15" hidden="1" customHeight="1" x14ac:dyDescent="0.25">
      <c r="A5482" s="10">
        <v>644185</v>
      </c>
      <c r="B5482" s="10" t="s">
        <v>41</v>
      </c>
      <c r="C5482" s="76" t="s">
        <v>8342</v>
      </c>
      <c r="D5482" s="76"/>
      <c r="E5482" s="76"/>
      <c r="F5482" s="10" t="s">
        <v>2771</v>
      </c>
      <c r="G5482" s="11">
        <v>945.92</v>
      </c>
      <c r="I5482" s="10">
        <v>24</v>
      </c>
      <c r="J5482" s="10">
        <v>0</v>
      </c>
      <c r="K5482" s="10">
        <v>24</v>
      </c>
      <c r="L5482" s="10">
        <v>2</v>
      </c>
      <c r="M5482" s="10" t="s">
        <v>45</v>
      </c>
      <c r="O5482" s="12">
        <v>41278</v>
      </c>
      <c r="P5482" s="4" t="s">
        <v>8073</v>
      </c>
      <c r="Q5482" s="10" t="s">
        <v>42</v>
      </c>
      <c r="R5482" s="10" t="s">
        <v>8088</v>
      </c>
      <c r="S5482" s="10" t="s">
        <v>26</v>
      </c>
    </row>
    <row r="5483" spans="1:19" s="10" customFormat="1" ht="15" hidden="1" customHeight="1" x14ac:dyDescent="0.25">
      <c r="A5483" s="10">
        <v>641798</v>
      </c>
      <c r="B5483" s="10" t="s">
        <v>41</v>
      </c>
      <c r="C5483" s="76" t="s">
        <v>8342</v>
      </c>
      <c r="D5483" s="76"/>
      <c r="E5483" s="76"/>
      <c r="F5483" s="10" t="s">
        <v>445</v>
      </c>
      <c r="G5483" s="11">
        <v>947.6</v>
      </c>
      <c r="I5483" s="10">
        <v>24</v>
      </c>
      <c r="J5483" s="10">
        <v>0</v>
      </c>
      <c r="K5483" s="10">
        <v>24</v>
      </c>
      <c r="L5483" s="10">
        <v>2</v>
      </c>
      <c r="M5483" s="10" t="s">
        <v>18</v>
      </c>
      <c r="N5483" s="10">
        <v>756218</v>
      </c>
      <c r="O5483" s="12">
        <v>41255</v>
      </c>
      <c r="P5483" s="4" t="s">
        <v>8072</v>
      </c>
      <c r="Q5483" s="10" t="s">
        <v>29</v>
      </c>
      <c r="R5483" s="10" t="s">
        <v>8087</v>
      </c>
      <c r="S5483" s="10" t="s">
        <v>26</v>
      </c>
    </row>
    <row r="5484" spans="1:19" ht="15" hidden="1" customHeight="1" x14ac:dyDescent="0.25">
      <c r="A5484" s="10">
        <v>651978</v>
      </c>
      <c r="B5484" s="10" t="s">
        <v>225</v>
      </c>
      <c r="C5484" s="10"/>
      <c r="D5484" s="10"/>
      <c r="E5484" s="10"/>
      <c r="F5484" s="10" t="s">
        <v>3561</v>
      </c>
      <c r="G5484" s="11">
        <v>0</v>
      </c>
      <c r="H5484" s="13"/>
      <c r="I5484" s="10">
        <v>6</v>
      </c>
      <c r="J5484" s="13"/>
      <c r="K5484" s="10">
        <v>9</v>
      </c>
      <c r="L5484" s="10">
        <v>2</v>
      </c>
      <c r="M5484" s="10" t="s">
        <v>45</v>
      </c>
      <c r="N5484" s="10"/>
      <c r="O5484" s="12">
        <v>41319</v>
      </c>
      <c r="P5484" s="4" t="s">
        <v>8074</v>
      </c>
      <c r="Q5484" s="10" t="s">
        <v>42</v>
      </c>
      <c r="R5484" s="10" t="s">
        <v>8088</v>
      </c>
      <c r="S5484" s="13" t="s">
        <v>20</v>
      </c>
    </row>
    <row r="5485" spans="1:19" s="10" customFormat="1" ht="15" hidden="1" customHeight="1" x14ac:dyDescent="0.25">
      <c r="A5485" s="10">
        <v>662838</v>
      </c>
      <c r="B5485" s="10" t="s">
        <v>41</v>
      </c>
      <c r="C5485" s="76" t="s">
        <v>8342</v>
      </c>
      <c r="D5485" s="76"/>
      <c r="E5485" s="76"/>
      <c r="F5485" s="10" t="s">
        <v>445</v>
      </c>
      <c r="G5485" s="11">
        <v>1017.81</v>
      </c>
      <c r="I5485" s="10">
        <v>24</v>
      </c>
      <c r="J5485" s="10">
        <v>0</v>
      </c>
      <c r="K5485" s="10">
        <v>24</v>
      </c>
      <c r="L5485" s="10">
        <v>2</v>
      </c>
      <c r="M5485" s="10" t="s">
        <v>18</v>
      </c>
      <c r="N5485" s="10">
        <v>797546</v>
      </c>
      <c r="O5485" s="12">
        <v>41346</v>
      </c>
      <c r="P5485" s="4" t="s">
        <v>8075</v>
      </c>
      <c r="Q5485" s="10" t="s">
        <v>23</v>
      </c>
      <c r="R5485" s="10" t="s">
        <v>8087</v>
      </c>
      <c r="S5485" s="10" t="s">
        <v>26</v>
      </c>
    </row>
    <row r="5486" spans="1:19" s="10" customFormat="1" ht="15" hidden="1" customHeight="1" x14ac:dyDescent="0.25">
      <c r="A5486" s="10">
        <v>698342</v>
      </c>
      <c r="B5486" s="10" t="s">
        <v>41</v>
      </c>
      <c r="C5486" s="76" t="s">
        <v>8342</v>
      </c>
      <c r="D5486" s="76"/>
      <c r="E5486" s="76"/>
      <c r="F5486" s="10" t="s">
        <v>7288</v>
      </c>
      <c r="G5486" s="10">
        <v>4903.2</v>
      </c>
      <c r="I5486" s="10">
        <v>24</v>
      </c>
      <c r="J5486" s="10">
        <v>0</v>
      </c>
      <c r="K5486" s="10">
        <v>24</v>
      </c>
      <c r="L5486" s="10">
        <v>2</v>
      </c>
      <c r="M5486" s="10" t="s">
        <v>18</v>
      </c>
      <c r="N5486" s="10">
        <v>874497</v>
      </c>
      <c r="O5486" s="12">
        <v>41493</v>
      </c>
      <c r="P5486" s="4" t="s">
        <v>8080</v>
      </c>
      <c r="Q5486" s="10" t="s">
        <v>5898</v>
      </c>
      <c r="R5486" s="10" t="s">
        <v>8087</v>
      </c>
      <c r="S5486" s="10" t="s">
        <v>26</v>
      </c>
    </row>
    <row r="5487" spans="1:19" s="10" customFormat="1" ht="15" hidden="1" customHeight="1" x14ac:dyDescent="0.25">
      <c r="A5487" s="10">
        <v>692171</v>
      </c>
      <c r="B5487" s="10" t="s">
        <v>6628</v>
      </c>
      <c r="C5487" s="76" t="s">
        <v>8342</v>
      </c>
      <c r="D5487" s="76"/>
      <c r="E5487" s="76"/>
      <c r="F5487" s="10" t="s">
        <v>6629</v>
      </c>
      <c r="G5487" s="10">
        <v>0</v>
      </c>
      <c r="I5487" s="10">
        <v>240</v>
      </c>
      <c r="L5487" s="10">
        <v>8</v>
      </c>
      <c r="M5487" s="10" t="s">
        <v>45</v>
      </c>
      <c r="O5487" s="12">
        <v>41481</v>
      </c>
      <c r="P5487" s="4" t="s">
        <v>8079</v>
      </c>
      <c r="Q5487" s="10" t="s">
        <v>2852</v>
      </c>
      <c r="R5487" s="10" t="s">
        <v>8088</v>
      </c>
      <c r="S5487" s="10" t="s">
        <v>26</v>
      </c>
    </row>
    <row r="5488" spans="1:19" s="10" customFormat="1" ht="15" hidden="1" customHeight="1" x14ac:dyDescent="0.25">
      <c r="A5488" s="10">
        <v>635315</v>
      </c>
      <c r="B5488" s="10" t="s">
        <v>161</v>
      </c>
      <c r="C5488" s="76" t="s">
        <v>8342</v>
      </c>
      <c r="D5488" s="76"/>
      <c r="E5488" s="76"/>
      <c r="F5488" s="10" t="s">
        <v>2210</v>
      </c>
      <c r="G5488" s="11">
        <v>0</v>
      </c>
      <c r="H5488" s="10">
        <v>1</v>
      </c>
      <c r="I5488" s="10">
        <v>28</v>
      </c>
      <c r="J5488" s="10">
        <v>28</v>
      </c>
      <c r="K5488" s="10">
        <v>48</v>
      </c>
      <c r="L5488" s="10">
        <v>2</v>
      </c>
      <c r="M5488" s="10" t="s">
        <v>45</v>
      </c>
      <c r="O5488" s="12">
        <v>41255</v>
      </c>
      <c r="P5488" s="4" t="s">
        <v>8072</v>
      </c>
      <c r="Q5488" s="10" t="s">
        <v>42</v>
      </c>
      <c r="R5488" s="10" t="s">
        <v>8087</v>
      </c>
      <c r="S5488" s="10" t="s">
        <v>26</v>
      </c>
    </row>
    <row r="5489" spans="1:19" s="10" customFormat="1" ht="15" hidden="1" customHeight="1" x14ac:dyDescent="0.25">
      <c r="A5489" s="10">
        <v>645527</v>
      </c>
      <c r="B5489" s="10" t="s">
        <v>24</v>
      </c>
      <c r="C5489" s="76" t="s">
        <v>8342</v>
      </c>
      <c r="D5489" s="76"/>
      <c r="E5489" s="76"/>
      <c r="F5489" s="10" t="s">
        <v>2949</v>
      </c>
      <c r="G5489" s="11">
        <v>9264.42</v>
      </c>
      <c r="I5489" s="10">
        <v>36</v>
      </c>
      <c r="J5489" s="10">
        <v>36</v>
      </c>
      <c r="L5489" s="10">
        <v>4</v>
      </c>
      <c r="M5489" s="10" t="s">
        <v>45</v>
      </c>
      <c r="O5489" s="12">
        <v>41292</v>
      </c>
      <c r="P5489" s="4" t="s">
        <v>8073</v>
      </c>
      <c r="Q5489" s="10" t="s">
        <v>254</v>
      </c>
      <c r="R5489" s="10" t="s">
        <v>8088</v>
      </c>
      <c r="S5489" s="10" t="s">
        <v>26</v>
      </c>
    </row>
    <row r="5490" spans="1:19" s="10" customFormat="1" ht="15" hidden="1" customHeight="1" x14ac:dyDescent="0.25">
      <c r="A5490" s="10">
        <v>689510</v>
      </c>
      <c r="B5490" s="10" t="s">
        <v>6431</v>
      </c>
      <c r="C5490" s="76" t="s">
        <v>8342</v>
      </c>
      <c r="D5490" s="76"/>
      <c r="E5490" s="76"/>
      <c r="F5490" s="10" t="s">
        <v>6433</v>
      </c>
      <c r="G5490" s="11">
        <v>0</v>
      </c>
      <c r="I5490" s="10">
        <v>38</v>
      </c>
      <c r="J5490" s="10">
        <v>0</v>
      </c>
      <c r="K5490" s="10">
        <v>50</v>
      </c>
      <c r="L5490" s="10">
        <v>2.5</v>
      </c>
      <c r="M5490" s="10" t="s">
        <v>45</v>
      </c>
      <c r="O5490" s="12">
        <v>41452</v>
      </c>
      <c r="P5490" s="4" t="s">
        <v>8078</v>
      </c>
      <c r="Q5490" s="10" t="s">
        <v>3113</v>
      </c>
      <c r="R5490" s="10" t="s">
        <v>8088</v>
      </c>
      <c r="S5490" s="10" t="s">
        <v>26</v>
      </c>
    </row>
    <row r="5491" spans="1:19" ht="15" hidden="1" customHeight="1" x14ac:dyDescent="0.25">
      <c r="A5491" s="47">
        <v>702107</v>
      </c>
      <c r="B5491" s="47" t="s">
        <v>64</v>
      </c>
      <c r="C5491" s="47"/>
      <c r="D5491" s="47"/>
      <c r="E5491" s="47"/>
      <c r="F5491" s="47" t="s">
        <v>7615</v>
      </c>
      <c r="G5491" s="47">
        <v>4107.5</v>
      </c>
      <c r="H5491" s="13"/>
      <c r="I5491" s="47" t="s">
        <v>151</v>
      </c>
      <c r="J5491" s="47">
        <v>12</v>
      </c>
      <c r="K5491" s="47">
        <v>2</v>
      </c>
      <c r="L5491" s="47"/>
      <c r="M5491" s="47" t="s">
        <v>45</v>
      </c>
      <c r="N5491" s="47"/>
      <c r="O5491" s="48">
        <v>41526</v>
      </c>
      <c r="P5491" s="50" t="s">
        <v>8081</v>
      </c>
      <c r="Q5491" s="47" t="s">
        <v>169</v>
      </c>
      <c r="R5491" s="10" t="s">
        <v>8088</v>
      </c>
      <c r="S5491" s="13" t="s">
        <v>20</v>
      </c>
    </row>
    <row r="5492" spans="1:19" ht="15" hidden="1" customHeight="1" x14ac:dyDescent="0.25">
      <c r="A5492" s="47">
        <v>702126</v>
      </c>
      <c r="B5492" s="47" t="s">
        <v>170</v>
      </c>
      <c r="C5492" s="47"/>
      <c r="D5492" s="47"/>
      <c r="E5492" s="47"/>
      <c r="F5492" s="47" t="s">
        <v>7616</v>
      </c>
      <c r="G5492" s="47">
        <v>678.55</v>
      </c>
      <c r="H5492" s="13"/>
      <c r="I5492" s="47">
        <v>10</v>
      </c>
      <c r="J5492" s="13" t="s">
        <v>7617</v>
      </c>
      <c r="K5492" s="13"/>
      <c r="L5492" s="47"/>
      <c r="M5492" s="47" t="s">
        <v>45</v>
      </c>
      <c r="N5492" s="47"/>
      <c r="O5492" s="48">
        <v>41526</v>
      </c>
      <c r="P5492" s="50" t="s">
        <v>8081</v>
      </c>
      <c r="Q5492" s="47" t="s">
        <v>6669</v>
      </c>
      <c r="R5492" s="10" t="s">
        <v>8088</v>
      </c>
      <c r="S5492" s="13" t="s">
        <v>20</v>
      </c>
    </row>
    <row r="5493" spans="1:19" ht="15" hidden="1" customHeight="1" x14ac:dyDescent="0.25">
      <c r="A5493" s="47">
        <v>702128</v>
      </c>
      <c r="B5493" s="47" t="s">
        <v>170</v>
      </c>
      <c r="C5493" s="47"/>
      <c r="D5493" s="47"/>
      <c r="E5493" s="47"/>
      <c r="F5493" s="47" t="s">
        <v>7618</v>
      </c>
      <c r="G5493" s="47">
        <v>1370.55</v>
      </c>
      <c r="H5493" s="13"/>
      <c r="I5493" s="47">
        <v>18</v>
      </c>
      <c r="J5493" s="13" t="s">
        <v>7619</v>
      </c>
      <c r="K5493" s="13"/>
      <c r="L5493" s="47"/>
      <c r="M5493" s="47" t="s">
        <v>45</v>
      </c>
      <c r="N5493" s="47"/>
      <c r="O5493" s="48">
        <v>41526</v>
      </c>
      <c r="P5493" s="50" t="s">
        <v>8081</v>
      </c>
      <c r="Q5493" s="47" t="s">
        <v>6669</v>
      </c>
      <c r="R5493" s="10" t="s">
        <v>8088</v>
      </c>
      <c r="S5493" s="13" t="s">
        <v>20</v>
      </c>
    </row>
    <row r="5494" spans="1:19" ht="15" hidden="1" customHeight="1" x14ac:dyDescent="0.25">
      <c r="A5494" s="47">
        <v>702178</v>
      </c>
      <c r="B5494" s="47" t="s">
        <v>124</v>
      </c>
      <c r="C5494" s="47"/>
      <c r="D5494" s="47"/>
      <c r="E5494" s="47"/>
      <c r="F5494" s="47" t="s">
        <v>7620</v>
      </c>
      <c r="G5494" s="47">
        <v>1161.5</v>
      </c>
      <c r="H5494" s="13"/>
      <c r="I5494" s="47" t="s">
        <v>307</v>
      </c>
      <c r="J5494" s="13" t="s">
        <v>7621</v>
      </c>
      <c r="K5494" s="13"/>
      <c r="L5494" s="47"/>
      <c r="M5494" s="47" t="s">
        <v>45</v>
      </c>
      <c r="N5494" s="47"/>
      <c r="O5494" s="48">
        <v>41526</v>
      </c>
      <c r="P5494" s="50" t="s">
        <v>8081</v>
      </c>
      <c r="Q5494" s="47" t="s">
        <v>25</v>
      </c>
      <c r="R5494" s="10" t="s">
        <v>8088</v>
      </c>
      <c r="S5494" s="13" t="s">
        <v>20</v>
      </c>
    </row>
    <row r="5495" spans="1:19" ht="15" hidden="1" customHeight="1" x14ac:dyDescent="0.25">
      <c r="A5495" s="47">
        <v>702229</v>
      </c>
      <c r="B5495" s="47" t="s">
        <v>6338</v>
      </c>
      <c r="C5495" s="47"/>
      <c r="D5495" s="47"/>
      <c r="E5495" s="47"/>
      <c r="F5495" s="47" t="s">
        <v>7623</v>
      </c>
      <c r="G5495" s="47">
        <v>3369.3</v>
      </c>
      <c r="H5495" s="13"/>
      <c r="I5495" s="47" t="s">
        <v>119</v>
      </c>
      <c r="J5495" s="47" t="s">
        <v>7624</v>
      </c>
      <c r="K5495" s="47"/>
      <c r="L5495" s="47"/>
      <c r="M5495" s="47" t="s">
        <v>45</v>
      </c>
      <c r="N5495" s="47"/>
      <c r="O5495" s="48">
        <v>41526</v>
      </c>
      <c r="P5495" s="50" t="s">
        <v>8081</v>
      </c>
      <c r="Q5495" s="47" t="s">
        <v>47</v>
      </c>
      <c r="R5495" s="10" t="s">
        <v>8088</v>
      </c>
      <c r="S5495" s="13" t="s">
        <v>20</v>
      </c>
    </row>
    <row r="5496" spans="1:19" s="10" customFormat="1" ht="15" hidden="1" customHeight="1" x14ac:dyDescent="0.25">
      <c r="A5496" s="10">
        <v>689510</v>
      </c>
      <c r="B5496" s="10" t="s">
        <v>6431</v>
      </c>
      <c r="C5496" s="76" t="s">
        <v>8342</v>
      </c>
      <c r="D5496" s="76"/>
      <c r="E5496" s="76"/>
      <c r="F5496" s="10" t="s">
        <v>8284</v>
      </c>
      <c r="G5496" s="10">
        <v>0</v>
      </c>
      <c r="I5496" s="10">
        <v>38</v>
      </c>
      <c r="J5496" s="10">
        <v>0</v>
      </c>
      <c r="K5496" s="10">
        <v>50</v>
      </c>
      <c r="L5496" s="10">
        <v>2.5</v>
      </c>
      <c r="M5496" s="10" t="s">
        <v>45</v>
      </c>
      <c r="O5496" s="12">
        <v>41467</v>
      </c>
      <c r="P5496" s="4" t="s">
        <v>8079</v>
      </c>
      <c r="Q5496" s="10" t="s">
        <v>3113</v>
      </c>
      <c r="R5496" s="10" t="s">
        <v>8088</v>
      </c>
      <c r="S5496" s="10" t="s">
        <v>26</v>
      </c>
    </row>
    <row r="5497" spans="1:19" s="10" customFormat="1" ht="15" hidden="1" customHeight="1" x14ac:dyDescent="0.25">
      <c r="A5497" s="10">
        <v>703574</v>
      </c>
      <c r="B5497" s="10" t="s">
        <v>554</v>
      </c>
      <c r="C5497" s="76" t="s">
        <v>8342</v>
      </c>
      <c r="D5497" s="76"/>
      <c r="E5497" s="76"/>
      <c r="F5497" s="10" t="s">
        <v>7734</v>
      </c>
      <c r="G5497" s="10">
        <v>0</v>
      </c>
      <c r="I5497" s="10">
        <v>38.5</v>
      </c>
      <c r="K5497" s="10">
        <v>51.5</v>
      </c>
      <c r="L5497" s="10">
        <v>1.5</v>
      </c>
      <c r="M5497" s="10" t="s">
        <v>45</v>
      </c>
      <c r="O5497" s="12">
        <v>41533</v>
      </c>
      <c r="P5497" s="4" t="s">
        <v>8081</v>
      </c>
      <c r="Q5497" s="10" t="s">
        <v>3717</v>
      </c>
      <c r="R5497" s="10" t="s">
        <v>8088</v>
      </c>
      <c r="S5497" s="10" t="s">
        <v>26</v>
      </c>
    </row>
    <row r="5498" spans="1:19" s="10" customFormat="1" ht="15" hidden="1" customHeight="1" x14ac:dyDescent="0.25">
      <c r="A5498" s="10">
        <v>673555</v>
      </c>
      <c r="B5498" s="10" t="s">
        <v>48</v>
      </c>
      <c r="C5498" s="76" t="s">
        <v>8342</v>
      </c>
      <c r="D5498" s="76"/>
      <c r="E5498" s="76"/>
      <c r="F5498" s="10" t="s">
        <v>5373</v>
      </c>
      <c r="G5498" s="11">
        <v>0</v>
      </c>
      <c r="I5498" s="10">
        <v>4.5</v>
      </c>
      <c r="J5498" s="10">
        <v>0</v>
      </c>
      <c r="K5498" s="10">
        <v>21</v>
      </c>
      <c r="L5498" s="10">
        <v>1.1000000000000001</v>
      </c>
      <c r="M5498" s="10" t="s">
        <v>45</v>
      </c>
      <c r="O5498" s="12">
        <v>41403</v>
      </c>
      <c r="P5498" s="4" t="s">
        <v>8077</v>
      </c>
      <c r="Q5498" s="10" t="s">
        <v>52</v>
      </c>
      <c r="R5498" s="10" t="s">
        <v>8088</v>
      </c>
      <c r="S5498" s="10" t="s">
        <v>26</v>
      </c>
    </row>
    <row r="5499" spans="1:19" s="10" customFormat="1" ht="15" hidden="1" customHeight="1" x14ac:dyDescent="0.25">
      <c r="A5499" s="10">
        <v>644176</v>
      </c>
      <c r="B5499" s="10" t="s">
        <v>41</v>
      </c>
      <c r="C5499" s="76" t="s">
        <v>8342</v>
      </c>
      <c r="D5499" s="76"/>
      <c r="E5499" s="76"/>
      <c r="F5499" s="10" t="s">
        <v>2768</v>
      </c>
      <c r="G5499" s="11">
        <v>1989.75</v>
      </c>
      <c r="I5499" s="10">
        <v>4.5</v>
      </c>
      <c r="J5499" s="10">
        <v>0</v>
      </c>
      <c r="K5499" s="10">
        <v>24</v>
      </c>
      <c r="L5499" s="10">
        <v>2</v>
      </c>
      <c r="M5499" s="10" t="s">
        <v>45</v>
      </c>
      <c r="O5499" s="12">
        <v>41278</v>
      </c>
      <c r="P5499" s="4" t="s">
        <v>8073</v>
      </c>
      <c r="Q5499" s="10" t="s">
        <v>42</v>
      </c>
      <c r="R5499" s="10" t="s">
        <v>8088</v>
      </c>
      <c r="S5499" s="10" t="s">
        <v>26</v>
      </c>
    </row>
    <row r="5500" spans="1:19" ht="15" hidden="1" customHeight="1" x14ac:dyDescent="0.25">
      <c r="A5500" s="47">
        <v>702291</v>
      </c>
      <c r="B5500" s="47" t="s">
        <v>804</v>
      </c>
      <c r="C5500" s="47"/>
      <c r="D5500" s="47"/>
      <c r="E5500" s="47"/>
      <c r="F5500" s="47" t="s">
        <v>7626</v>
      </c>
      <c r="G5500" s="47">
        <v>48780</v>
      </c>
      <c r="H5500" s="13"/>
      <c r="I5500" s="47" t="s">
        <v>380</v>
      </c>
      <c r="J5500" s="47">
        <v>5</v>
      </c>
      <c r="K5500" s="47" t="s">
        <v>7627</v>
      </c>
      <c r="L5500" s="47"/>
      <c r="M5500" s="47" t="s">
        <v>45</v>
      </c>
      <c r="N5500" s="47"/>
      <c r="O5500" s="48">
        <v>41527</v>
      </c>
      <c r="P5500" s="50" t="s">
        <v>8081</v>
      </c>
      <c r="Q5500" s="47" t="s">
        <v>25</v>
      </c>
      <c r="R5500" s="10" t="s">
        <v>8088</v>
      </c>
      <c r="S5500" s="13" t="s">
        <v>20</v>
      </c>
    </row>
    <row r="5501" spans="1:19" ht="15" hidden="1" customHeight="1" x14ac:dyDescent="0.25">
      <c r="A5501" s="47">
        <v>702393</v>
      </c>
      <c r="B5501" s="47" t="s">
        <v>2743</v>
      </c>
      <c r="C5501" s="47"/>
      <c r="D5501" s="47"/>
      <c r="E5501" s="47"/>
      <c r="F5501" s="47" t="s">
        <v>7632</v>
      </c>
      <c r="G5501" s="47">
        <v>3156.98</v>
      </c>
      <c r="H5501" s="13"/>
      <c r="I5501" s="47">
        <v>64</v>
      </c>
      <c r="J5501" s="47" t="s">
        <v>7633</v>
      </c>
      <c r="K5501" s="47"/>
      <c r="L5501" s="47"/>
      <c r="M5501" s="47" t="s">
        <v>45</v>
      </c>
      <c r="N5501" s="47"/>
      <c r="O5501" s="48">
        <v>41527</v>
      </c>
      <c r="P5501" s="50" t="s">
        <v>8081</v>
      </c>
      <c r="Q5501" s="47" t="s">
        <v>2852</v>
      </c>
      <c r="R5501" s="10" t="s">
        <v>8088</v>
      </c>
      <c r="S5501" s="13" t="s">
        <v>20</v>
      </c>
    </row>
    <row r="5502" spans="1:19" ht="15" hidden="1" customHeight="1" x14ac:dyDescent="0.25">
      <c r="A5502" s="47">
        <v>702409</v>
      </c>
      <c r="B5502" s="47" t="s">
        <v>6364</v>
      </c>
      <c r="C5502" s="47"/>
      <c r="D5502" s="47"/>
      <c r="E5502" s="47"/>
      <c r="F5502" s="47" t="s">
        <v>7634</v>
      </c>
      <c r="G5502" s="47">
        <v>2298</v>
      </c>
      <c r="H5502" s="13"/>
      <c r="I5502" s="47">
        <v>21</v>
      </c>
      <c r="J5502" s="47">
        <v>4</v>
      </c>
      <c r="K5502" s="47" t="s">
        <v>7530</v>
      </c>
      <c r="L5502" s="47"/>
      <c r="M5502" s="47" t="s">
        <v>45</v>
      </c>
      <c r="N5502" s="47"/>
      <c r="O5502" s="48">
        <v>41527</v>
      </c>
      <c r="P5502" s="50" t="s">
        <v>8081</v>
      </c>
      <c r="Q5502" s="47" t="s">
        <v>71</v>
      </c>
      <c r="R5502" s="10" t="s">
        <v>8088</v>
      </c>
      <c r="S5502" s="13" t="s">
        <v>20</v>
      </c>
    </row>
    <row r="5503" spans="1:19" ht="15" hidden="1" customHeight="1" x14ac:dyDescent="0.25">
      <c r="A5503" s="47">
        <v>702411</v>
      </c>
      <c r="B5503" s="47" t="s">
        <v>7635</v>
      </c>
      <c r="C5503" s="47"/>
      <c r="D5503" s="47"/>
      <c r="E5503" s="47"/>
      <c r="F5503" s="47" t="s">
        <v>7636</v>
      </c>
      <c r="G5503" s="47">
        <v>0</v>
      </c>
      <c r="H5503" s="13"/>
      <c r="I5503" s="47" t="s">
        <v>7637</v>
      </c>
      <c r="J5503" s="13"/>
      <c r="K5503" s="47"/>
      <c r="L5503" s="47"/>
      <c r="M5503" s="47" t="s">
        <v>45</v>
      </c>
      <c r="N5503" s="47"/>
      <c r="O5503" s="48">
        <v>41527</v>
      </c>
      <c r="P5503" s="50" t="s">
        <v>8081</v>
      </c>
      <c r="Q5503" s="47" t="s">
        <v>29</v>
      </c>
      <c r="R5503" s="10" t="s">
        <v>8088</v>
      </c>
      <c r="S5503" s="13" t="s">
        <v>20</v>
      </c>
    </row>
    <row r="5504" spans="1:19" ht="15" hidden="1" customHeight="1" x14ac:dyDescent="0.25">
      <c r="A5504" s="47">
        <v>702414</v>
      </c>
      <c r="B5504" s="47" t="s">
        <v>7635</v>
      </c>
      <c r="C5504" s="47"/>
      <c r="D5504" s="47"/>
      <c r="E5504" s="47"/>
      <c r="F5504" s="47" t="s">
        <v>7638</v>
      </c>
      <c r="G5504" s="47">
        <v>1466.55</v>
      </c>
      <c r="H5504" s="13"/>
      <c r="I5504" s="47" t="s">
        <v>3780</v>
      </c>
      <c r="J5504" s="47" t="s">
        <v>7639</v>
      </c>
      <c r="K5504" s="47"/>
      <c r="L5504" s="47"/>
      <c r="M5504" s="47" t="s">
        <v>45</v>
      </c>
      <c r="N5504" s="47"/>
      <c r="O5504" s="48">
        <v>41527</v>
      </c>
      <c r="P5504" s="50" t="s">
        <v>8081</v>
      </c>
      <c r="Q5504" s="47" t="s">
        <v>29</v>
      </c>
      <c r="R5504" s="10" t="s">
        <v>8088</v>
      </c>
      <c r="S5504" s="13" t="s">
        <v>20</v>
      </c>
    </row>
    <row r="5505" spans="1:19" ht="15" hidden="1" customHeight="1" x14ac:dyDescent="0.25">
      <c r="A5505" s="47">
        <v>702416</v>
      </c>
      <c r="B5505" s="47" t="s">
        <v>7635</v>
      </c>
      <c r="C5505" s="47"/>
      <c r="D5505" s="47"/>
      <c r="E5505" s="47"/>
      <c r="F5505" s="47" t="s">
        <v>7640</v>
      </c>
      <c r="G5505" s="47">
        <v>1105.8499999999999</v>
      </c>
      <c r="H5505" s="13"/>
      <c r="I5505" s="47" t="s">
        <v>720</v>
      </c>
      <c r="J5505" s="13" t="s">
        <v>7639</v>
      </c>
      <c r="K5505" s="47"/>
      <c r="L5505" s="47"/>
      <c r="M5505" s="47" t="s">
        <v>45</v>
      </c>
      <c r="N5505" s="47"/>
      <c r="O5505" s="48">
        <v>41527</v>
      </c>
      <c r="P5505" s="50" t="s">
        <v>8081</v>
      </c>
      <c r="Q5505" s="47" t="s">
        <v>29</v>
      </c>
      <c r="R5505" s="10" t="s">
        <v>8088</v>
      </c>
      <c r="S5505" s="13" t="s">
        <v>20</v>
      </c>
    </row>
    <row r="5506" spans="1:19" ht="15" hidden="1" customHeight="1" x14ac:dyDescent="0.25">
      <c r="A5506" s="10">
        <v>654455</v>
      </c>
      <c r="B5506" s="10" t="s">
        <v>3830</v>
      </c>
      <c r="C5506" s="10"/>
      <c r="D5506" s="10"/>
      <c r="E5506" s="10"/>
      <c r="F5506" s="10" t="s">
        <v>3831</v>
      </c>
      <c r="G5506" s="11">
        <v>0</v>
      </c>
      <c r="H5506" s="13"/>
      <c r="I5506" s="10">
        <v>1.5</v>
      </c>
      <c r="J5506" s="47"/>
      <c r="K5506" s="10">
        <v>3.75</v>
      </c>
      <c r="L5506" s="10">
        <v>1</v>
      </c>
      <c r="M5506" s="10" t="s">
        <v>45</v>
      </c>
      <c r="N5506" s="10"/>
      <c r="O5506" s="12">
        <v>41327</v>
      </c>
      <c r="P5506" s="4" t="s">
        <v>8074</v>
      </c>
      <c r="Q5506" s="10" t="s">
        <v>31</v>
      </c>
      <c r="R5506" s="10" t="s">
        <v>8088</v>
      </c>
      <c r="S5506" s="13" t="s">
        <v>20</v>
      </c>
    </row>
    <row r="5507" spans="1:19" s="10" customFormat="1" ht="15" hidden="1" customHeight="1" x14ac:dyDescent="0.25">
      <c r="A5507" s="10">
        <v>699117</v>
      </c>
      <c r="B5507" s="10" t="s">
        <v>7183</v>
      </c>
      <c r="C5507" s="76" t="s">
        <v>8342</v>
      </c>
      <c r="D5507" s="76"/>
      <c r="E5507" s="76"/>
      <c r="F5507" s="10" t="s">
        <v>7334</v>
      </c>
      <c r="G5507" s="10">
        <v>0</v>
      </c>
      <c r="I5507" s="10">
        <v>48</v>
      </c>
      <c r="J5507" s="10">
        <v>0</v>
      </c>
      <c r="L5507" s="10">
        <v>4</v>
      </c>
      <c r="M5507" s="10" t="s">
        <v>45</v>
      </c>
      <c r="O5507" s="12">
        <v>41513</v>
      </c>
      <c r="P5507" s="4" t="s">
        <v>8080</v>
      </c>
      <c r="Q5507" s="10" t="s">
        <v>95</v>
      </c>
      <c r="R5507" s="10" t="s">
        <v>8088</v>
      </c>
      <c r="S5507" s="10" t="s">
        <v>26</v>
      </c>
    </row>
    <row r="5508" spans="1:19" ht="15" hidden="1" customHeight="1" x14ac:dyDescent="0.25">
      <c r="A5508" s="10">
        <v>656173</v>
      </c>
      <c r="B5508" s="10" t="s">
        <v>3996</v>
      </c>
      <c r="C5508" s="10"/>
      <c r="D5508" s="10"/>
      <c r="E5508" s="10"/>
      <c r="F5508" s="10" t="s">
        <v>4014</v>
      </c>
      <c r="G5508" s="11">
        <v>0</v>
      </c>
      <c r="H5508" s="47"/>
      <c r="I5508" s="10">
        <v>7</v>
      </c>
      <c r="J5508" s="47"/>
      <c r="K5508" s="10">
        <v>8</v>
      </c>
      <c r="L5508" s="10">
        <v>1.5</v>
      </c>
      <c r="M5508" s="10" t="s">
        <v>45</v>
      </c>
      <c r="N5508" s="10"/>
      <c r="O5508" s="12">
        <v>41334</v>
      </c>
      <c r="P5508" s="4" t="s">
        <v>8075</v>
      </c>
      <c r="Q5508" s="10" t="s">
        <v>49</v>
      </c>
      <c r="R5508" s="10" t="s">
        <v>8088</v>
      </c>
      <c r="S5508" s="13" t="s">
        <v>20</v>
      </c>
    </row>
    <row r="5509" spans="1:19" ht="15" hidden="1" customHeight="1" x14ac:dyDescent="0.25">
      <c r="A5509" s="47">
        <v>702453</v>
      </c>
      <c r="B5509" s="47" t="s">
        <v>363</v>
      </c>
      <c r="C5509" s="47"/>
      <c r="D5509" s="47"/>
      <c r="E5509" s="47"/>
      <c r="F5509" s="47" t="s">
        <v>7648</v>
      </c>
      <c r="G5509" s="47">
        <v>0</v>
      </c>
      <c r="H5509" s="13"/>
      <c r="I5509" s="47">
        <v>35</v>
      </c>
      <c r="J5509" s="47" t="s">
        <v>7649</v>
      </c>
      <c r="K5509" s="47"/>
      <c r="L5509" s="47"/>
      <c r="M5509" s="47" t="s">
        <v>45</v>
      </c>
      <c r="N5509" s="47"/>
      <c r="O5509" s="48">
        <v>41527</v>
      </c>
      <c r="P5509" s="50" t="s">
        <v>8081</v>
      </c>
      <c r="Q5509" s="47" t="s">
        <v>5913</v>
      </c>
      <c r="R5509" s="10" t="s">
        <v>8088</v>
      </c>
      <c r="S5509" s="13" t="s">
        <v>20</v>
      </c>
    </row>
    <row r="5510" spans="1:19" ht="15" hidden="1" customHeight="1" x14ac:dyDescent="0.25">
      <c r="A5510" s="47">
        <v>702481</v>
      </c>
      <c r="B5510" s="47" t="s">
        <v>7650</v>
      </c>
      <c r="C5510" s="47"/>
      <c r="D5510" s="47"/>
      <c r="E5510" s="47"/>
      <c r="F5510" s="47" t="s">
        <v>7651</v>
      </c>
      <c r="G5510" s="47">
        <v>0</v>
      </c>
      <c r="H5510" s="13"/>
      <c r="I5510" s="47" t="s">
        <v>7652</v>
      </c>
      <c r="J5510" s="47" t="s">
        <v>7653</v>
      </c>
      <c r="K5510" s="47"/>
      <c r="L5510" s="47"/>
      <c r="M5510" s="47" t="s">
        <v>45</v>
      </c>
      <c r="N5510" s="47"/>
      <c r="O5510" s="48">
        <v>41527</v>
      </c>
      <c r="P5510" s="50" t="s">
        <v>8081</v>
      </c>
      <c r="Q5510" s="47" t="s">
        <v>164</v>
      </c>
      <c r="R5510" s="10" t="s">
        <v>8088</v>
      </c>
      <c r="S5510" s="13" t="s">
        <v>20</v>
      </c>
    </row>
    <row r="5511" spans="1:19" ht="15" hidden="1" customHeight="1" x14ac:dyDescent="0.25">
      <c r="A5511" s="47">
        <v>702518</v>
      </c>
      <c r="B5511" s="47" t="s">
        <v>170</v>
      </c>
      <c r="C5511" s="47"/>
      <c r="D5511" s="47"/>
      <c r="E5511" s="47"/>
      <c r="F5511" s="47" t="s">
        <v>7654</v>
      </c>
      <c r="G5511" s="47">
        <v>1915.8</v>
      </c>
      <c r="H5511" s="13"/>
      <c r="I5511" s="47">
        <v>14.25</v>
      </c>
      <c r="J5511" s="47">
        <v>18.75</v>
      </c>
      <c r="K5511" s="47" t="s">
        <v>7655</v>
      </c>
      <c r="L5511" s="47"/>
      <c r="M5511" s="47" t="s">
        <v>45</v>
      </c>
      <c r="N5511" s="47"/>
      <c r="O5511" s="48">
        <v>41527</v>
      </c>
      <c r="P5511" s="50" t="s">
        <v>8081</v>
      </c>
      <c r="Q5511" s="47" t="s">
        <v>5913</v>
      </c>
      <c r="R5511" s="10" t="s">
        <v>8088</v>
      </c>
      <c r="S5511" s="13" t="s">
        <v>20</v>
      </c>
    </row>
    <row r="5512" spans="1:19" s="10" customFormat="1" ht="15" hidden="1" customHeight="1" x14ac:dyDescent="0.25">
      <c r="A5512" s="10">
        <v>645497</v>
      </c>
      <c r="B5512" s="10" t="s">
        <v>356</v>
      </c>
      <c r="C5512" s="76" t="s">
        <v>8342</v>
      </c>
      <c r="D5512" s="76"/>
      <c r="E5512" s="76"/>
      <c r="F5512" s="10" t="s">
        <v>2937</v>
      </c>
      <c r="G5512" s="11">
        <v>0</v>
      </c>
      <c r="I5512" s="10">
        <v>5</v>
      </c>
      <c r="J5512" s="10">
        <v>0</v>
      </c>
      <c r="K5512" s="10">
        <v>10</v>
      </c>
      <c r="L5512" s="10">
        <v>1</v>
      </c>
      <c r="M5512" s="10" t="s">
        <v>45</v>
      </c>
      <c r="O5512" s="12">
        <v>41292</v>
      </c>
      <c r="P5512" s="4" t="s">
        <v>8073</v>
      </c>
      <c r="Q5512" s="10" t="s">
        <v>2852</v>
      </c>
      <c r="R5512" s="10" t="s">
        <v>8088</v>
      </c>
      <c r="S5512" s="10" t="s">
        <v>26</v>
      </c>
    </row>
    <row r="5513" spans="1:19" ht="15" hidden="1" customHeight="1" x14ac:dyDescent="0.25">
      <c r="A5513" s="47">
        <v>702527</v>
      </c>
      <c r="B5513" s="47" t="s">
        <v>6364</v>
      </c>
      <c r="C5513" s="47"/>
      <c r="D5513" s="47"/>
      <c r="E5513" s="47"/>
      <c r="F5513" s="47" t="s">
        <v>7657</v>
      </c>
      <c r="G5513" s="47">
        <v>1638</v>
      </c>
      <c r="H5513" s="13"/>
      <c r="I5513" s="47">
        <v>21</v>
      </c>
      <c r="J5513" s="47">
        <v>4</v>
      </c>
      <c r="K5513" s="47" t="s">
        <v>7530</v>
      </c>
      <c r="L5513" s="47"/>
      <c r="M5513" s="47" t="s">
        <v>45</v>
      </c>
      <c r="N5513" s="47"/>
      <c r="O5513" s="48">
        <v>41527</v>
      </c>
      <c r="P5513" s="50" t="s">
        <v>8081</v>
      </c>
      <c r="Q5513" s="47" t="s">
        <v>71</v>
      </c>
      <c r="R5513" s="10" t="s">
        <v>8088</v>
      </c>
      <c r="S5513" s="13" t="s">
        <v>20</v>
      </c>
    </row>
    <row r="5514" spans="1:19" ht="15" hidden="1" customHeight="1" x14ac:dyDescent="0.25">
      <c r="A5514" s="10">
        <v>660701</v>
      </c>
      <c r="B5514" s="10" t="s">
        <v>255</v>
      </c>
      <c r="C5514" s="10"/>
      <c r="D5514" s="10"/>
      <c r="E5514" s="10"/>
      <c r="F5514" s="10" t="s">
        <v>4292</v>
      </c>
      <c r="G5514" s="11">
        <v>0</v>
      </c>
      <c r="H5514" s="13"/>
      <c r="I5514" s="10">
        <v>5</v>
      </c>
      <c r="J5514" s="47"/>
      <c r="K5514" s="10">
        <v>7</v>
      </c>
      <c r="L5514" s="10">
        <v>4</v>
      </c>
      <c r="M5514" s="10" t="s">
        <v>45</v>
      </c>
      <c r="N5514" s="10"/>
      <c r="O5514" s="12">
        <v>41352</v>
      </c>
      <c r="P5514" s="4" t="s">
        <v>8075</v>
      </c>
      <c r="Q5514" s="10" t="s">
        <v>39</v>
      </c>
      <c r="R5514" s="10" t="s">
        <v>8088</v>
      </c>
      <c r="S5514" s="13" t="s">
        <v>20</v>
      </c>
    </row>
    <row r="5515" spans="1:19" s="10" customFormat="1" ht="15" hidden="1" customHeight="1" x14ac:dyDescent="0.25">
      <c r="A5515" s="10">
        <v>638466</v>
      </c>
      <c r="B5515" s="10" t="s">
        <v>467</v>
      </c>
      <c r="C5515" s="76" t="s">
        <v>8342</v>
      </c>
      <c r="D5515" s="76"/>
      <c r="E5515" s="76"/>
      <c r="F5515" s="10" t="s">
        <v>2251</v>
      </c>
      <c r="G5515" s="11">
        <v>0</v>
      </c>
      <c r="I5515" s="10">
        <v>5.5</v>
      </c>
      <c r="J5515" s="10">
        <v>0</v>
      </c>
      <c r="K5515" s="10">
        <v>35</v>
      </c>
      <c r="L5515" s="10">
        <v>2</v>
      </c>
      <c r="M5515" s="10" t="s">
        <v>45</v>
      </c>
      <c r="O5515" s="12">
        <v>41255</v>
      </c>
      <c r="P5515" s="4" t="s">
        <v>8072</v>
      </c>
      <c r="Q5515" s="10" t="s">
        <v>52</v>
      </c>
      <c r="R5515" s="10" t="s">
        <v>8088</v>
      </c>
      <c r="S5515" s="10" t="s">
        <v>26</v>
      </c>
    </row>
    <row r="5516" spans="1:19" s="10" customFormat="1" ht="15" hidden="1" customHeight="1" x14ac:dyDescent="0.25">
      <c r="A5516" s="10">
        <v>683486</v>
      </c>
      <c r="B5516" s="10" t="s">
        <v>206</v>
      </c>
      <c r="C5516" s="76" t="s">
        <v>8342</v>
      </c>
      <c r="D5516" s="76"/>
      <c r="E5516" s="76"/>
      <c r="F5516" s="10" t="s">
        <v>6149</v>
      </c>
      <c r="G5516" s="11">
        <v>0</v>
      </c>
      <c r="H5516" s="10">
        <v>1</v>
      </c>
      <c r="I5516" s="10">
        <v>51</v>
      </c>
      <c r="J5516" s="10">
        <v>49</v>
      </c>
      <c r="K5516" s="10">
        <v>72</v>
      </c>
      <c r="L5516" s="10">
        <v>3</v>
      </c>
      <c r="M5516" s="10" t="s">
        <v>45</v>
      </c>
      <c r="O5516" s="12">
        <v>41444</v>
      </c>
      <c r="P5516" s="4" t="s">
        <v>8078</v>
      </c>
      <c r="Q5516" s="10" t="s">
        <v>25</v>
      </c>
      <c r="R5516" s="10" t="s">
        <v>8088</v>
      </c>
      <c r="S5516" s="10" t="s">
        <v>26</v>
      </c>
    </row>
    <row r="5517" spans="1:19" s="10" customFormat="1" ht="15" hidden="1" customHeight="1" x14ac:dyDescent="0.25">
      <c r="A5517" s="10">
        <v>677997</v>
      </c>
      <c r="B5517" s="10" t="s">
        <v>838</v>
      </c>
      <c r="C5517" s="76" t="s">
        <v>8342</v>
      </c>
      <c r="D5517" s="76"/>
      <c r="E5517" s="76"/>
      <c r="F5517" s="10" t="s">
        <v>5663</v>
      </c>
      <c r="G5517" s="11">
        <v>0</v>
      </c>
      <c r="I5517" s="10">
        <v>52</v>
      </c>
      <c r="J5517" s="10">
        <v>42</v>
      </c>
      <c r="K5517" s="10">
        <v>40</v>
      </c>
      <c r="L5517" s="10">
        <v>1.35</v>
      </c>
      <c r="M5517" s="10" t="s">
        <v>45</v>
      </c>
      <c r="O5517" s="12">
        <v>41422</v>
      </c>
      <c r="P5517" s="4" t="s">
        <v>8077</v>
      </c>
      <c r="Q5517" s="10" t="s">
        <v>71</v>
      </c>
      <c r="R5517" s="10" t="s">
        <v>8088</v>
      </c>
      <c r="S5517" s="10" t="s">
        <v>26</v>
      </c>
    </row>
    <row r="5518" spans="1:19" s="10" customFormat="1" ht="15" hidden="1" customHeight="1" x14ac:dyDescent="0.25">
      <c r="A5518" s="10">
        <v>707214</v>
      </c>
      <c r="B5518" s="10" t="s">
        <v>3844</v>
      </c>
      <c r="C5518" s="76" t="s">
        <v>8342</v>
      </c>
      <c r="D5518" s="76"/>
      <c r="E5518" s="76"/>
      <c r="F5518" s="10" t="s">
        <v>8034</v>
      </c>
      <c r="G5518" s="10">
        <v>1068.9000000000001</v>
      </c>
      <c r="I5518" s="10">
        <v>52</v>
      </c>
      <c r="L5518" s="10">
        <v>5</v>
      </c>
      <c r="M5518" s="10" t="s">
        <v>18</v>
      </c>
      <c r="N5518" s="10">
        <v>894969</v>
      </c>
      <c r="O5518" s="12">
        <v>41533</v>
      </c>
      <c r="P5518" s="4" t="s">
        <v>8081</v>
      </c>
      <c r="Q5518" s="10" t="s">
        <v>164</v>
      </c>
      <c r="R5518" s="10" t="s">
        <v>8088</v>
      </c>
      <c r="S5518" s="10" t="s">
        <v>26</v>
      </c>
    </row>
    <row r="5519" spans="1:19" s="10" customFormat="1" ht="15" hidden="1" customHeight="1" x14ac:dyDescent="0.25">
      <c r="A5519" s="10">
        <v>703452</v>
      </c>
      <c r="B5519" s="10" t="s">
        <v>6701</v>
      </c>
      <c r="C5519" s="76" t="s">
        <v>8342</v>
      </c>
      <c r="D5519" s="76"/>
      <c r="E5519" s="76"/>
      <c r="F5519" s="10" t="s">
        <v>7725</v>
      </c>
      <c r="G5519" s="10">
        <v>0</v>
      </c>
      <c r="I5519" s="10">
        <v>58.5</v>
      </c>
      <c r="J5519" s="10">
        <v>0</v>
      </c>
      <c r="K5519" s="10">
        <v>120</v>
      </c>
      <c r="L5519" s="10">
        <v>1.8</v>
      </c>
      <c r="M5519" s="10" t="s">
        <v>45</v>
      </c>
      <c r="O5519" s="12">
        <v>41530</v>
      </c>
      <c r="P5519" s="4" t="s">
        <v>8081</v>
      </c>
      <c r="Q5519" s="10" t="s">
        <v>103</v>
      </c>
      <c r="R5519" s="10" t="s">
        <v>8088</v>
      </c>
      <c r="S5519" s="10" t="s">
        <v>26</v>
      </c>
    </row>
    <row r="5520" spans="1:19" s="10" customFormat="1" ht="15" hidden="1" customHeight="1" x14ac:dyDescent="0.25">
      <c r="A5520" s="10">
        <v>678490</v>
      </c>
      <c r="B5520" s="10" t="s">
        <v>5707</v>
      </c>
      <c r="C5520" s="76" t="s">
        <v>8342</v>
      </c>
      <c r="D5520" s="76"/>
      <c r="E5520" s="76"/>
      <c r="F5520" s="10" t="s">
        <v>5708</v>
      </c>
      <c r="G5520" s="11">
        <v>0</v>
      </c>
      <c r="I5520" s="10">
        <v>6</v>
      </c>
      <c r="K5520" s="10">
        <v>9</v>
      </c>
      <c r="L5520" s="10">
        <v>1</v>
      </c>
      <c r="M5520" s="10" t="s">
        <v>45</v>
      </c>
      <c r="O5520" s="12">
        <v>41424</v>
      </c>
      <c r="P5520" s="4" t="s">
        <v>8077</v>
      </c>
      <c r="Q5520" s="10" t="s">
        <v>987</v>
      </c>
      <c r="R5520" s="10" t="s">
        <v>8088</v>
      </c>
      <c r="S5520" s="10" t="s">
        <v>26</v>
      </c>
    </row>
    <row r="5521" spans="1:19" s="10" customFormat="1" ht="15" hidden="1" customHeight="1" x14ac:dyDescent="0.25">
      <c r="A5521" s="10">
        <v>669980</v>
      </c>
      <c r="B5521" s="10" t="s">
        <v>455</v>
      </c>
      <c r="C5521" s="76" t="s">
        <v>8342</v>
      </c>
      <c r="D5521" s="76"/>
      <c r="E5521" s="76"/>
      <c r="F5521" s="10" t="s">
        <v>456</v>
      </c>
      <c r="G5521" s="11">
        <v>1060</v>
      </c>
      <c r="I5521" s="10">
        <v>6.38</v>
      </c>
      <c r="J5521" s="10">
        <v>0</v>
      </c>
      <c r="K5521" s="10">
        <v>15</v>
      </c>
      <c r="L5521" s="10">
        <v>3</v>
      </c>
      <c r="M5521" s="10" t="s">
        <v>18</v>
      </c>
      <c r="N5521" s="10">
        <v>813725</v>
      </c>
      <c r="O5521" s="12">
        <v>41379</v>
      </c>
      <c r="P5521" s="4" t="s">
        <v>8076</v>
      </c>
      <c r="Q5521" s="10" t="s">
        <v>253</v>
      </c>
      <c r="R5521" s="10" t="s">
        <v>8087</v>
      </c>
      <c r="S5521" s="10" t="s">
        <v>26</v>
      </c>
    </row>
    <row r="5522" spans="1:19" s="10" customFormat="1" ht="15" hidden="1" customHeight="1" x14ac:dyDescent="0.25">
      <c r="A5522" s="10">
        <v>696635</v>
      </c>
      <c r="B5522" s="10" t="s">
        <v>455</v>
      </c>
      <c r="C5522" s="76" t="s">
        <v>8342</v>
      </c>
      <c r="D5522" s="76"/>
      <c r="E5522" s="76"/>
      <c r="F5522" s="10" t="s">
        <v>7112</v>
      </c>
      <c r="G5522" s="10">
        <v>1082.4000000000001</v>
      </c>
      <c r="I5522" s="10">
        <v>6.38</v>
      </c>
      <c r="J5522" s="10">
        <v>0</v>
      </c>
      <c r="K5522" s="10">
        <v>15</v>
      </c>
      <c r="L5522" s="10">
        <v>3</v>
      </c>
      <c r="M5522" s="10" t="s">
        <v>18</v>
      </c>
      <c r="N5522" s="10">
        <v>875798</v>
      </c>
      <c r="O5522" s="12">
        <v>41495</v>
      </c>
      <c r="P5522" s="4" t="s">
        <v>8080</v>
      </c>
      <c r="Q5522" s="10" t="s">
        <v>253</v>
      </c>
      <c r="R5522" s="10" t="s">
        <v>8087</v>
      </c>
      <c r="S5522" s="10" t="s">
        <v>26</v>
      </c>
    </row>
    <row r="5523" spans="1:19" s="10" customFormat="1" ht="15" hidden="1" customHeight="1" x14ac:dyDescent="0.25">
      <c r="A5523" s="10">
        <v>632887</v>
      </c>
      <c r="B5523" s="10" t="s">
        <v>237</v>
      </c>
      <c r="C5523" s="76" t="s">
        <v>8342</v>
      </c>
      <c r="D5523" s="76"/>
      <c r="E5523" s="76"/>
      <c r="F5523" s="10" t="s">
        <v>1657</v>
      </c>
      <c r="G5523" s="11">
        <v>1080.72</v>
      </c>
      <c r="I5523" s="10">
        <v>6.5</v>
      </c>
      <c r="J5523" s="10">
        <v>0</v>
      </c>
      <c r="K5523" s="10">
        <v>90</v>
      </c>
      <c r="L5523" s="10">
        <v>3</v>
      </c>
      <c r="M5523" s="10" t="s">
        <v>45</v>
      </c>
      <c r="O5523" s="12">
        <v>41227</v>
      </c>
      <c r="P5523" s="4" t="s">
        <v>8071</v>
      </c>
      <c r="Q5523" s="10" t="s">
        <v>42</v>
      </c>
      <c r="R5523" s="10" t="s">
        <v>8088</v>
      </c>
      <c r="S5523" s="10" t="s">
        <v>26</v>
      </c>
    </row>
    <row r="5524" spans="1:19" s="10" customFormat="1" ht="15" hidden="1" customHeight="1" x14ac:dyDescent="0.25">
      <c r="A5524" s="10">
        <v>678012</v>
      </c>
      <c r="B5524" s="10" t="s">
        <v>4003</v>
      </c>
      <c r="C5524" s="76" t="s">
        <v>8342</v>
      </c>
      <c r="D5524" s="76"/>
      <c r="E5524" s="76"/>
      <c r="F5524" s="10" t="s">
        <v>5705</v>
      </c>
      <c r="G5524" s="11">
        <v>0</v>
      </c>
      <c r="I5524" s="10">
        <v>60</v>
      </c>
      <c r="J5524" s="10">
        <v>20</v>
      </c>
      <c r="K5524" s="10">
        <v>92</v>
      </c>
      <c r="L5524" s="10">
        <v>1.5</v>
      </c>
      <c r="M5524" s="10" t="s">
        <v>45</v>
      </c>
      <c r="O5524" s="12">
        <v>41424</v>
      </c>
      <c r="P5524" s="4" t="s">
        <v>8077</v>
      </c>
      <c r="Q5524" s="10" t="s">
        <v>71</v>
      </c>
      <c r="R5524" s="10" t="s">
        <v>8088</v>
      </c>
      <c r="S5524" s="10" t="s">
        <v>26</v>
      </c>
    </row>
    <row r="5525" spans="1:19" ht="15" hidden="1" customHeight="1" x14ac:dyDescent="0.25">
      <c r="A5525" s="47">
        <v>702607</v>
      </c>
      <c r="B5525" s="47" t="s">
        <v>64</v>
      </c>
      <c r="C5525" s="47"/>
      <c r="D5525" s="47"/>
      <c r="E5525" s="47"/>
      <c r="F5525" s="47" t="s">
        <v>7661</v>
      </c>
      <c r="G5525" s="47">
        <v>3060</v>
      </c>
      <c r="H5525" s="13"/>
      <c r="I5525" s="47" t="s">
        <v>151</v>
      </c>
      <c r="J5525" s="47">
        <v>13</v>
      </c>
      <c r="K5525" s="47">
        <v>6</v>
      </c>
      <c r="L5525" s="47"/>
      <c r="M5525" s="47" t="s">
        <v>45</v>
      </c>
      <c r="N5525" s="47"/>
      <c r="O5525" s="48">
        <v>41528</v>
      </c>
      <c r="P5525" s="50" t="s">
        <v>8081</v>
      </c>
      <c r="Q5525" s="47" t="s">
        <v>169</v>
      </c>
      <c r="R5525" s="10" t="s">
        <v>8088</v>
      </c>
      <c r="S5525" s="13" t="s">
        <v>20</v>
      </c>
    </row>
    <row r="5526" spans="1:19" ht="15" hidden="1" customHeight="1" x14ac:dyDescent="0.25">
      <c r="A5526" s="10">
        <v>660788</v>
      </c>
      <c r="B5526" s="10" t="s">
        <v>494</v>
      </c>
      <c r="C5526" s="10"/>
      <c r="D5526" s="10"/>
      <c r="E5526" s="10"/>
      <c r="F5526" s="10" t="s">
        <v>4301</v>
      </c>
      <c r="G5526" s="11">
        <v>0</v>
      </c>
      <c r="H5526" s="13"/>
      <c r="I5526" s="10">
        <v>4</v>
      </c>
      <c r="J5526" s="47"/>
      <c r="K5526" s="10">
        <v>6</v>
      </c>
      <c r="L5526" s="10">
        <v>4</v>
      </c>
      <c r="M5526" s="10" t="s">
        <v>45</v>
      </c>
      <c r="N5526" s="10"/>
      <c r="O5526" s="12">
        <v>41352</v>
      </c>
      <c r="P5526" s="4" t="s">
        <v>8075</v>
      </c>
      <c r="Q5526" s="10" t="s">
        <v>288</v>
      </c>
      <c r="R5526" s="10" t="s">
        <v>8088</v>
      </c>
      <c r="S5526" s="13" t="s">
        <v>20</v>
      </c>
    </row>
    <row r="5527" spans="1:19" ht="15" hidden="1" customHeight="1" x14ac:dyDescent="0.25">
      <c r="A5527" s="47">
        <v>702689</v>
      </c>
      <c r="B5527" s="47" t="s">
        <v>7664</v>
      </c>
      <c r="C5527" s="47"/>
      <c r="D5527" s="47"/>
      <c r="E5527" s="47"/>
      <c r="F5527" s="47" t="s">
        <v>7665</v>
      </c>
      <c r="G5527" s="47">
        <v>0</v>
      </c>
      <c r="H5527" s="13"/>
      <c r="I5527" s="47" t="s">
        <v>7666</v>
      </c>
      <c r="J5527" s="47">
        <v>18</v>
      </c>
      <c r="K5527" s="47" t="s">
        <v>7667</v>
      </c>
      <c r="L5527" s="47"/>
      <c r="M5527" s="47" t="s">
        <v>45</v>
      </c>
      <c r="N5527" s="47"/>
      <c r="O5527" s="48">
        <v>41528</v>
      </c>
      <c r="P5527" s="50" t="s">
        <v>8081</v>
      </c>
      <c r="Q5527" s="47" t="s">
        <v>49</v>
      </c>
      <c r="R5527" s="10" t="s">
        <v>8088</v>
      </c>
      <c r="S5527" s="13" t="s">
        <v>20</v>
      </c>
    </row>
    <row r="5528" spans="1:19" ht="15" hidden="1" customHeight="1" x14ac:dyDescent="0.25">
      <c r="A5528" s="47">
        <v>702695</v>
      </c>
      <c r="B5528" s="47" t="s">
        <v>64</v>
      </c>
      <c r="C5528" s="47"/>
      <c r="D5528" s="47"/>
      <c r="E5528" s="47"/>
      <c r="F5528" s="47" t="s">
        <v>7668</v>
      </c>
      <c r="G5528" s="47">
        <v>0</v>
      </c>
      <c r="H5528" s="13"/>
      <c r="I5528" s="47">
        <v>10.5</v>
      </c>
      <c r="J5528" s="47">
        <v>4</v>
      </c>
      <c r="K5528" s="47">
        <v>18.5</v>
      </c>
      <c r="L5528" s="47"/>
      <c r="M5528" s="47" t="s">
        <v>45</v>
      </c>
      <c r="N5528" s="47"/>
      <c r="O5528" s="48">
        <v>41528</v>
      </c>
      <c r="P5528" s="50" t="s">
        <v>8081</v>
      </c>
      <c r="Q5528" s="47" t="s">
        <v>5913</v>
      </c>
      <c r="R5528" s="47" t="s">
        <v>8087</v>
      </c>
      <c r="S5528" s="13" t="s">
        <v>20</v>
      </c>
    </row>
    <row r="5529" spans="1:19" ht="15" hidden="1" customHeight="1" x14ac:dyDescent="0.25">
      <c r="A5529" s="47">
        <v>702701</v>
      </c>
      <c r="B5529" s="47" t="s">
        <v>64</v>
      </c>
      <c r="C5529" s="47"/>
      <c r="D5529" s="47"/>
      <c r="E5529" s="47"/>
      <c r="F5529" s="47" t="s">
        <v>7669</v>
      </c>
      <c r="G5529" s="47">
        <v>0</v>
      </c>
      <c r="H5529" s="13"/>
      <c r="I5529" s="47">
        <v>8</v>
      </c>
      <c r="J5529" s="47">
        <v>4</v>
      </c>
      <c r="K5529" s="47" t="s">
        <v>3345</v>
      </c>
      <c r="L5529" s="47"/>
      <c r="M5529" s="47" t="s">
        <v>45</v>
      </c>
      <c r="N5529" s="47"/>
      <c r="O5529" s="48">
        <v>41528</v>
      </c>
      <c r="P5529" s="50" t="s">
        <v>8081</v>
      </c>
      <c r="Q5529" s="47" t="s">
        <v>5913</v>
      </c>
      <c r="R5529" s="47" t="s">
        <v>8087</v>
      </c>
      <c r="S5529" s="13" t="s">
        <v>20</v>
      </c>
    </row>
    <row r="5530" spans="1:19" ht="15" hidden="1" customHeight="1" x14ac:dyDescent="0.25">
      <c r="A5530" s="47">
        <v>702704</v>
      </c>
      <c r="B5530" s="47" t="s">
        <v>64</v>
      </c>
      <c r="C5530" s="47"/>
      <c r="D5530" s="47"/>
      <c r="E5530" s="47"/>
      <c r="F5530" s="47" t="s">
        <v>7670</v>
      </c>
      <c r="G5530" s="47">
        <v>0</v>
      </c>
      <c r="H5530" s="13"/>
      <c r="I5530" s="47">
        <v>12.5</v>
      </c>
      <c r="J5530" s="47">
        <v>4</v>
      </c>
      <c r="K5530" s="47" t="s">
        <v>2545</v>
      </c>
      <c r="L5530" s="47"/>
      <c r="M5530" s="47" t="s">
        <v>45</v>
      </c>
      <c r="N5530" s="47"/>
      <c r="O5530" s="48">
        <v>41528</v>
      </c>
      <c r="P5530" s="50" t="s">
        <v>8081</v>
      </c>
      <c r="Q5530" s="47" t="s">
        <v>5913</v>
      </c>
      <c r="R5530" s="47" t="s">
        <v>8087</v>
      </c>
      <c r="S5530" s="13" t="s">
        <v>20</v>
      </c>
    </row>
    <row r="5531" spans="1:19" ht="15" hidden="1" customHeight="1" x14ac:dyDescent="0.25">
      <c r="A5531" s="47">
        <v>702714</v>
      </c>
      <c r="B5531" s="47" t="s">
        <v>64</v>
      </c>
      <c r="C5531" s="47"/>
      <c r="D5531" s="47"/>
      <c r="E5531" s="47"/>
      <c r="F5531" s="47" t="s">
        <v>7672</v>
      </c>
      <c r="G5531" s="47">
        <v>2730</v>
      </c>
      <c r="H5531" s="13"/>
      <c r="I5531" s="47">
        <v>8</v>
      </c>
      <c r="J5531" s="47" t="s">
        <v>7673</v>
      </c>
      <c r="K5531" s="47"/>
      <c r="L5531" s="47"/>
      <c r="M5531" s="47" t="s">
        <v>45</v>
      </c>
      <c r="N5531" s="47"/>
      <c r="O5531" s="48">
        <v>41528</v>
      </c>
      <c r="P5531" s="50" t="s">
        <v>8081</v>
      </c>
      <c r="Q5531" s="47" t="s">
        <v>5913</v>
      </c>
      <c r="R5531" s="10" t="s">
        <v>8088</v>
      </c>
      <c r="S5531" s="13" t="s">
        <v>20</v>
      </c>
    </row>
    <row r="5532" spans="1:19" s="10" customFormat="1" ht="15" hidden="1" customHeight="1" x14ac:dyDescent="0.25">
      <c r="A5532" s="10">
        <v>700172</v>
      </c>
      <c r="B5532" s="10" t="s">
        <v>501</v>
      </c>
      <c r="C5532" s="76" t="s">
        <v>8342</v>
      </c>
      <c r="D5532" s="76"/>
      <c r="E5532" s="76"/>
      <c r="F5532" s="10" t="s">
        <v>7472</v>
      </c>
      <c r="G5532" s="10">
        <v>3661.74</v>
      </c>
      <c r="I5532" s="10">
        <v>60</v>
      </c>
      <c r="L5532" s="10">
        <v>1.5</v>
      </c>
      <c r="M5532" s="10" t="s">
        <v>45</v>
      </c>
      <c r="O5532" s="12">
        <v>41516</v>
      </c>
      <c r="P5532" s="4" t="s">
        <v>8080</v>
      </c>
      <c r="Q5532" s="10" t="s">
        <v>25</v>
      </c>
      <c r="R5532" s="10" t="s">
        <v>8088</v>
      </c>
      <c r="S5532" s="10" t="s">
        <v>26</v>
      </c>
    </row>
    <row r="5533" spans="1:19" ht="15" hidden="1" customHeight="1" x14ac:dyDescent="0.25">
      <c r="A5533" s="47">
        <v>702719</v>
      </c>
      <c r="B5533" s="47" t="s">
        <v>64</v>
      </c>
      <c r="C5533" s="47"/>
      <c r="D5533" s="47"/>
      <c r="E5533" s="47"/>
      <c r="F5533" s="47" t="s">
        <v>7674</v>
      </c>
      <c r="G5533" s="47">
        <v>927.5</v>
      </c>
      <c r="H5533" s="13"/>
      <c r="I5533" s="47">
        <v>6</v>
      </c>
      <c r="J5533" s="47" t="s">
        <v>7675</v>
      </c>
      <c r="K5533" s="47"/>
      <c r="L5533" s="47"/>
      <c r="M5533" s="47" t="s">
        <v>45</v>
      </c>
      <c r="N5533" s="47"/>
      <c r="O5533" s="48">
        <v>41528</v>
      </c>
      <c r="P5533" s="50" t="s">
        <v>8081</v>
      </c>
      <c r="Q5533" s="47" t="s">
        <v>5913</v>
      </c>
      <c r="R5533" s="10" t="s">
        <v>8088</v>
      </c>
      <c r="S5533" s="13" t="s">
        <v>20</v>
      </c>
    </row>
    <row r="5534" spans="1:19" ht="15" hidden="1" customHeight="1" x14ac:dyDescent="0.25">
      <c r="A5534" s="47">
        <v>702720</v>
      </c>
      <c r="B5534" s="47" t="s">
        <v>64</v>
      </c>
      <c r="C5534" s="47"/>
      <c r="D5534" s="47"/>
      <c r="E5534" s="47"/>
      <c r="F5534" s="47" t="s">
        <v>7676</v>
      </c>
      <c r="G5534" s="47">
        <v>2888</v>
      </c>
      <c r="H5534" s="13"/>
      <c r="I5534" s="47">
        <v>6</v>
      </c>
      <c r="J5534" s="13" t="s">
        <v>7677</v>
      </c>
      <c r="K5534" s="13"/>
      <c r="L5534" s="47"/>
      <c r="M5534" s="47" t="s">
        <v>45</v>
      </c>
      <c r="N5534" s="47"/>
      <c r="O5534" s="48">
        <v>41528</v>
      </c>
      <c r="P5534" s="50" t="s">
        <v>8081</v>
      </c>
      <c r="Q5534" s="47" t="s">
        <v>5913</v>
      </c>
      <c r="R5534" s="10" t="s">
        <v>8088</v>
      </c>
      <c r="S5534" s="13" t="s">
        <v>20</v>
      </c>
    </row>
    <row r="5535" spans="1:19" ht="15" hidden="1" customHeight="1" x14ac:dyDescent="0.25">
      <c r="A5535" s="47">
        <v>702721</v>
      </c>
      <c r="B5535" s="47" t="s">
        <v>64</v>
      </c>
      <c r="C5535" s="47"/>
      <c r="D5535" s="47"/>
      <c r="E5535" s="47"/>
      <c r="F5535" s="47" t="s">
        <v>7678</v>
      </c>
      <c r="G5535" s="47">
        <v>2523.5</v>
      </c>
      <c r="H5535" s="13"/>
      <c r="I5535" s="47">
        <v>6</v>
      </c>
      <c r="J5535" s="47" t="s">
        <v>7679</v>
      </c>
      <c r="K5535" s="47"/>
      <c r="L5535" s="47"/>
      <c r="M5535" s="47" t="s">
        <v>45</v>
      </c>
      <c r="N5535" s="47"/>
      <c r="O5535" s="48">
        <v>41528</v>
      </c>
      <c r="P5535" s="50" t="s">
        <v>8081</v>
      </c>
      <c r="Q5535" s="47" t="s">
        <v>5913</v>
      </c>
      <c r="R5535" s="10" t="s">
        <v>8088</v>
      </c>
      <c r="S5535" s="13" t="s">
        <v>20</v>
      </c>
    </row>
    <row r="5536" spans="1:19" s="10" customFormat="1" ht="15" hidden="1" customHeight="1" x14ac:dyDescent="0.25">
      <c r="A5536" s="10">
        <v>678014</v>
      </c>
      <c r="B5536" s="10" t="s">
        <v>4003</v>
      </c>
      <c r="C5536" s="76" t="s">
        <v>8342</v>
      </c>
      <c r="D5536" s="76"/>
      <c r="E5536" s="76"/>
      <c r="F5536" s="10" t="s">
        <v>5706</v>
      </c>
      <c r="G5536" s="11">
        <v>0</v>
      </c>
      <c r="I5536" s="10">
        <v>78</v>
      </c>
      <c r="J5536" s="10">
        <v>20</v>
      </c>
      <c r="K5536" s="10">
        <v>96</v>
      </c>
      <c r="L5536" s="10">
        <v>1.5</v>
      </c>
      <c r="M5536" s="10" t="s">
        <v>45</v>
      </c>
      <c r="O5536" s="12">
        <v>41424</v>
      </c>
      <c r="P5536" s="4" t="s">
        <v>8077</v>
      </c>
      <c r="Q5536" s="10" t="s">
        <v>71</v>
      </c>
      <c r="R5536" s="10" t="s">
        <v>8088</v>
      </c>
      <c r="S5536" s="10" t="s">
        <v>26</v>
      </c>
    </row>
    <row r="5537" spans="1:19" s="10" customFormat="1" ht="15" hidden="1" customHeight="1" x14ac:dyDescent="0.25">
      <c r="A5537" s="10">
        <v>678494</v>
      </c>
      <c r="B5537" s="10" t="s">
        <v>5707</v>
      </c>
      <c r="C5537" s="76" t="s">
        <v>8342</v>
      </c>
      <c r="D5537" s="76"/>
      <c r="E5537" s="76"/>
      <c r="F5537" s="10" t="s">
        <v>5709</v>
      </c>
      <c r="G5537" s="11">
        <v>0</v>
      </c>
      <c r="I5537" s="10">
        <v>8</v>
      </c>
      <c r="K5537" s="10">
        <v>12</v>
      </c>
      <c r="L5537" s="10">
        <v>1</v>
      </c>
      <c r="M5537" s="10" t="s">
        <v>45</v>
      </c>
      <c r="O5537" s="12">
        <v>41424</v>
      </c>
      <c r="P5537" s="4" t="s">
        <v>8077</v>
      </c>
      <c r="Q5537" s="10" t="s">
        <v>987</v>
      </c>
      <c r="R5537" s="10" t="s">
        <v>8088</v>
      </c>
      <c r="S5537" s="10" t="s">
        <v>26</v>
      </c>
    </row>
    <row r="5538" spans="1:19" s="10" customFormat="1" ht="15" hidden="1" customHeight="1" x14ac:dyDescent="0.25">
      <c r="A5538" s="10">
        <v>627918</v>
      </c>
      <c r="B5538" s="10" t="s">
        <v>178</v>
      </c>
      <c r="C5538" s="76" t="s">
        <v>8342</v>
      </c>
      <c r="D5538" s="76"/>
      <c r="E5538" s="76"/>
      <c r="F5538" s="10" t="s">
        <v>1105</v>
      </c>
      <c r="G5538" s="11">
        <v>0</v>
      </c>
      <c r="I5538" s="10">
        <v>8</v>
      </c>
      <c r="J5538" s="10">
        <v>4</v>
      </c>
      <c r="K5538" s="10">
        <v>18</v>
      </c>
      <c r="L5538" s="10">
        <v>1.35</v>
      </c>
      <c r="M5538" s="10" t="s">
        <v>45</v>
      </c>
      <c r="O5538" s="12">
        <v>41205</v>
      </c>
      <c r="P5538" s="4" t="s">
        <v>8070</v>
      </c>
      <c r="Q5538" s="10" t="s">
        <v>71</v>
      </c>
      <c r="R5538" s="10" t="s">
        <v>8088</v>
      </c>
      <c r="S5538" s="10" t="s">
        <v>26</v>
      </c>
    </row>
    <row r="5539" spans="1:19" s="10" customFormat="1" ht="15" hidden="1" customHeight="1" x14ac:dyDescent="0.25">
      <c r="A5539" s="10">
        <v>704607</v>
      </c>
      <c r="B5539" s="10" t="s">
        <v>1410</v>
      </c>
      <c r="C5539" s="76" t="s">
        <v>8342</v>
      </c>
      <c r="D5539" s="76"/>
      <c r="E5539" s="76"/>
      <c r="F5539" s="10" t="s">
        <v>7831</v>
      </c>
      <c r="G5539" s="10">
        <v>0</v>
      </c>
      <c r="I5539" s="10">
        <v>8.5</v>
      </c>
      <c r="J5539" s="10">
        <v>1.5</v>
      </c>
      <c r="K5539" s="10">
        <v>11.5</v>
      </c>
      <c r="L5539" s="10">
        <v>3</v>
      </c>
      <c r="M5539" s="10" t="s">
        <v>45</v>
      </c>
      <c r="O5539" s="12">
        <v>41537</v>
      </c>
      <c r="P5539" s="4" t="s">
        <v>8081</v>
      </c>
      <c r="Q5539" s="10" t="s">
        <v>47</v>
      </c>
      <c r="R5539" s="10" t="s">
        <v>8088</v>
      </c>
      <c r="S5539" s="10" t="s">
        <v>26</v>
      </c>
    </row>
    <row r="5540" spans="1:19" ht="15" hidden="1" customHeight="1" x14ac:dyDescent="0.25">
      <c r="A5540" s="47">
        <v>702864</v>
      </c>
      <c r="B5540" s="47" t="s">
        <v>515</v>
      </c>
      <c r="C5540" s="47"/>
      <c r="D5540" s="47"/>
      <c r="E5540" s="47"/>
      <c r="F5540" s="47" t="s">
        <v>7686</v>
      </c>
      <c r="G5540" s="47">
        <v>0</v>
      </c>
      <c r="H5540" s="13"/>
      <c r="I5540" s="47" t="s">
        <v>246</v>
      </c>
      <c r="J5540" s="47" t="s">
        <v>7687</v>
      </c>
      <c r="K5540" s="47"/>
      <c r="L5540" s="47"/>
      <c r="M5540" s="47" t="s">
        <v>45</v>
      </c>
      <c r="N5540" s="47"/>
      <c r="O5540" s="48">
        <v>41528</v>
      </c>
      <c r="P5540" s="50" t="s">
        <v>8081</v>
      </c>
      <c r="Q5540" s="47" t="s">
        <v>164</v>
      </c>
      <c r="R5540" s="10" t="s">
        <v>8088</v>
      </c>
      <c r="S5540" s="13" t="s">
        <v>20</v>
      </c>
    </row>
    <row r="5541" spans="1:19" ht="15" hidden="1" customHeight="1" x14ac:dyDescent="0.25">
      <c r="A5541" s="10">
        <v>668339</v>
      </c>
      <c r="B5541" s="10" t="s">
        <v>1510</v>
      </c>
      <c r="C5541" s="10"/>
      <c r="D5541" s="10"/>
      <c r="E5541" s="10"/>
      <c r="F5541" s="10" t="s">
        <v>5013</v>
      </c>
      <c r="G5541" s="11">
        <v>0</v>
      </c>
      <c r="H5541" s="13"/>
      <c r="I5541" s="10">
        <v>5</v>
      </c>
      <c r="J5541" s="13"/>
      <c r="K5541" s="10">
        <v>7</v>
      </c>
      <c r="L5541" s="10">
        <v>1.5</v>
      </c>
      <c r="M5541" s="10" t="s">
        <v>45</v>
      </c>
      <c r="N5541" s="10"/>
      <c r="O5541" s="12">
        <v>41383</v>
      </c>
      <c r="P5541" s="4" t="s">
        <v>8076</v>
      </c>
      <c r="Q5541" s="10" t="s">
        <v>34</v>
      </c>
      <c r="R5541" s="10" t="s">
        <v>8088</v>
      </c>
      <c r="S5541" s="13" t="s">
        <v>20</v>
      </c>
    </row>
    <row r="5542" spans="1:19" s="10" customFormat="1" ht="15" hidden="1" customHeight="1" x14ac:dyDescent="0.25">
      <c r="A5542" s="10">
        <v>664283</v>
      </c>
      <c r="B5542" s="10" t="s">
        <v>4605</v>
      </c>
      <c r="C5542" s="76" t="s">
        <v>8342</v>
      </c>
      <c r="D5542" s="76"/>
      <c r="E5542" s="76"/>
      <c r="F5542" s="10" t="s">
        <v>4606</v>
      </c>
      <c r="G5542" s="11">
        <v>0</v>
      </c>
      <c r="I5542" s="10">
        <v>81</v>
      </c>
      <c r="J5542" s="10">
        <v>11</v>
      </c>
      <c r="K5542" s="10">
        <v>94</v>
      </c>
      <c r="L5542" s="10">
        <v>4</v>
      </c>
      <c r="M5542" s="10" t="s">
        <v>45</v>
      </c>
      <c r="O5542" s="12">
        <v>41367</v>
      </c>
      <c r="P5542" s="4" t="s">
        <v>8076</v>
      </c>
      <c r="Q5542" s="10" t="s">
        <v>52</v>
      </c>
      <c r="R5542" s="10" t="s">
        <v>8088</v>
      </c>
      <c r="S5542" s="10" t="s">
        <v>26</v>
      </c>
    </row>
    <row r="5543" spans="1:19" s="10" customFormat="1" ht="15" hidden="1" customHeight="1" x14ac:dyDescent="0.25">
      <c r="A5543" s="10">
        <v>640921</v>
      </c>
      <c r="B5543" s="10" t="s">
        <v>193</v>
      </c>
      <c r="C5543" s="76" t="s">
        <v>8344</v>
      </c>
      <c r="D5543" s="76"/>
      <c r="E5543" s="76"/>
      <c r="F5543" s="10" t="s">
        <v>332</v>
      </c>
      <c r="G5543" s="11">
        <v>1653.76</v>
      </c>
      <c r="I5543" s="10">
        <v>11</v>
      </c>
      <c r="J5543" s="10">
        <v>0</v>
      </c>
      <c r="K5543" s="10">
        <v>18</v>
      </c>
      <c r="L5543" s="10">
        <v>1.5</v>
      </c>
      <c r="M5543" s="10" t="s">
        <v>45</v>
      </c>
      <c r="O5543" s="12">
        <v>41264</v>
      </c>
      <c r="P5543" s="4" t="s">
        <v>8072</v>
      </c>
      <c r="Q5543" s="10" t="s">
        <v>29</v>
      </c>
      <c r="R5543" s="10" t="s">
        <v>8087</v>
      </c>
      <c r="S5543" s="10" t="s">
        <v>26</v>
      </c>
    </row>
    <row r="5544" spans="1:19" s="10" customFormat="1" ht="15" hidden="1" customHeight="1" x14ac:dyDescent="0.25">
      <c r="A5544" s="10">
        <v>657537</v>
      </c>
      <c r="B5544" s="10" t="s">
        <v>193</v>
      </c>
      <c r="C5544" s="76" t="s">
        <v>8344</v>
      </c>
      <c r="D5544" s="76"/>
      <c r="E5544" s="76"/>
      <c r="F5544" s="10" t="s">
        <v>332</v>
      </c>
      <c r="G5544" s="11">
        <v>1709.24</v>
      </c>
      <c r="I5544" s="10">
        <v>11</v>
      </c>
      <c r="J5544" s="10">
        <v>0</v>
      </c>
      <c r="K5544" s="10">
        <v>18</v>
      </c>
      <c r="L5544" s="10">
        <v>1.5</v>
      </c>
      <c r="M5544" s="10" t="s">
        <v>45</v>
      </c>
      <c r="O5544" s="12">
        <v>41340</v>
      </c>
      <c r="P5544" s="4" t="s">
        <v>8075</v>
      </c>
      <c r="Q5544" s="10" t="s">
        <v>29</v>
      </c>
      <c r="R5544" s="10" t="s">
        <v>8087</v>
      </c>
      <c r="S5544" s="10" t="s">
        <v>26</v>
      </c>
    </row>
    <row r="5545" spans="1:19" s="10" customFormat="1" ht="15" hidden="1" customHeight="1" x14ac:dyDescent="0.25">
      <c r="A5545" s="10">
        <v>684513</v>
      </c>
      <c r="B5545" s="10" t="s">
        <v>193</v>
      </c>
      <c r="C5545" s="76" t="s">
        <v>8344</v>
      </c>
      <c r="D5545" s="76"/>
      <c r="E5545" s="76"/>
      <c r="F5545" s="10" t="s">
        <v>332</v>
      </c>
      <c r="G5545" s="11">
        <v>2232.1</v>
      </c>
      <c r="I5545" s="10">
        <v>11</v>
      </c>
      <c r="J5545" s="10">
        <v>0</v>
      </c>
      <c r="K5545" s="10">
        <v>18</v>
      </c>
      <c r="L5545" s="10">
        <v>1.5</v>
      </c>
      <c r="M5545" s="10" t="s">
        <v>45</v>
      </c>
      <c r="O5545" s="12">
        <v>41449</v>
      </c>
      <c r="P5545" s="4" t="s">
        <v>8078</v>
      </c>
      <c r="Q5545" s="10" t="s">
        <v>29</v>
      </c>
      <c r="R5545" s="10" t="s">
        <v>8087</v>
      </c>
      <c r="S5545" s="10" t="s">
        <v>26</v>
      </c>
    </row>
    <row r="5546" spans="1:19" s="10" customFormat="1" ht="15" hidden="1" customHeight="1" x14ac:dyDescent="0.25">
      <c r="A5546" s="10">
        <v>706227</v>
      </c>
      <c r="B5546" s="10" t="s">
        <v>193</v>
      </c>
      <c r="C5546" s="76" t="s">
        <v>8344</v>
      </c>
      <c r="D5546" s="76"/>
      <c r="E5546" s="76"/>
      <c r="F5546" s="10" t="s">
        <v>7989</v>
      </c>
      <c r="G5546" s="10">
        <v>2314.92</v>
      </c>
      <c r="I5546" s="10">
        <v>11</v>
      </c>
      <c r="J5546" s="10">
        <v>0</v>
      </c>
      <c r="K5546" s="10">
        <v>18</v>
      </c>
      <c r="L5546" s="10">
        <v>1.5</v>
      </c>
      <c r="M5546" s="10" t="s">
        <v>45</v>
      </c>
      <c r="O5546" s="12">
        <v>41543</v>
      </c>
      <c r="P5546" s="4" t="s">
        <v>8081</v>
      </c>
      <c r="Q5546" s="10" t="s">
        <v>29</v>
      </c>
      <c r="R5546" s="10" t="s">
        <v>8087</v>
      </c>
      <c r="S5546" s="10" t="s">
        <v>26</v>
      </c>
    </row>
    <row r="5547" spans="1:19" s="10" customFormat="1" ht="15" hidden="1" customHeight="1" x14ac:dyDescent="0.25">
      <c r="A5547" s="10">
        <v>645172</v>
      </c>
      <c r="B5547" s="10" t="s">
        <v>1544</v>
      </c>
      <c r="C5547" s="76" t="s">
        <v>8344</v>
      </c>
      <c r="D5547" s="76"/>
      <c r="E5547" s="76"/>
      <c r="F5547" s="10" t="s">
        <v>2735</v>
      </c>
      <c r="G5547" s="11">
        <v>760</v>
      </c>
      <c r="I5547" s="10">
        <v>4</v>
      </c>
      <c r="K5547" s="10">
        <v>12</v>
      </c>
      <c r="L5547" s="10">
        <v>2</v>
      </c>
      <c r="M5547" s="10" t="s">
        <v>45</v>
      </c>
      <c r="O5547" s="12">
        <v>41276</v>
      </c>
      <c r="P5547" s="4" t="s">
        <v>8073</v>
      </c>
      <c r="Q5547" s="10" t="s">
        <v>31</v>
      </c>
      <c r="R5547" s="10" t="s">
        <v>8088</v>
      </c>
      <c r="S5547" s="10" t="s">
        <v>26</v>
      </c>
    </row>
    <row r="5548" spans="1:19" s="10" customFormat="1" ht="15" hidden="1" customHeight="1" x14ac:dyDescent="0.25">
      <c r="A5548" s="10">
        <v>677941</v>
      </c>
      <c r="B5548" s="10" t="s">
        <v>97</v>
      </c>
      <c r="C5548" s="76" t="s">
        <v>8344</v>
      </c>
      <c r="D5548" s="76"/>
      <c r="E5548" s="76"/>
      <c r="F5548" s="10" t="s">
        <v>5704</v>
      </c>
      <c r="G5548" s="11">
        <v>0</v>
      </c>
      <c r="I5548" s="10">
        <v>6</v>
      </c>
      <c r="J5548" s="10">
        <v>0</v>
      </c>
      <c r="K5548" s="10">
        <v>10</v>
      </c>
      <c r="L5548" s="10">
        <v>1.25</v>
      </c>
      <c r="M5548" s="10" t="s">
        <v>45</v>
      </c>
      <c r="O5548" s="12">
        <v>41424</v>
      </c>
      <c r="P5548" s="4" t="s">
        <v>8077</v>
      </c>
      <c r="Q5548" s="10" t="s">
        <v>79</v>
      </c>
      <c r="R5548" s="10" t="s">
        <v>8088</v>
      </c>
      <c r="S5548" s="10" t="s">
        <v>26</v>
      </c>
    </row>
    <row r="5549" spans="1:19" s="10" customFormat="1" ht="15" hidden="1" customHeight="1" x14ac:dyDescent="0.25">
      <c r="A5549" s="10">
        <v>658191</v>
      </c>
      <c r="B5549" s="10" t="s">
        <v>1221</v>
      </c>
      <c r="C5549" s="76" t="s">
        <v>8514</v>
      </c>
      <c r="D5549" s="76"/>
      <c r="E5549" s="76"/>
      <c r="F5549" s="10" t="s">
        <v>4134</v>
      </c>
      <c r="G5549" s="11">
        <v>2359.8000000000002</v>
      </c>
      <c r="I5549" s="10">
        <v>11</v>
      </c>
      <c r="J5549" s="10">
        <v>0</v>
      </c>
      <c r="K5549" s="10">
        <v>20</v>
      </c>
      <c r="L5549" s="10">
        <v>1</v>
      </c>
      <c r="M5549" s="10" t="s">
        <v>45</v>
      </c>
      <c r="O5549" s="12">
        <v>41341</v>
      </c>
      <c r="P5549" s="4" t="s">
        <v>8075</v>
      </c>
      <c r="Q5549" s="10" t="s">
        <v>25</v>
      </c>
      <c r="R5549" s="10" t="s">
        <v>8088</v>
      </c>
      <c r="S5549" s="10" t="s">
        <v>26</v>
      </c>
    </row>
    <row r="5550" spans="1:19" ht="15" hidden="1" customHeight="1" x14ac:dyDescent="0.25">
      <c r="A5550" s="47">
        <v>702877</v>
      </c>
      <c r="B5550" s="47" t="s">
        <v>24</v>
      </c>
      <c r="C5550" s="47"/>
      <c r="D5550" s="47"/>
      <c r="E5550" s="47"/>
      <c r="F5550" s="47" t="s">
        <v>7688</v>
      </c>
      <c r="G5550" s="47">
        <v>2607</v>
      </c>
      <c r="H5550" s="13"/>
      <c r="I5550" s="47">
        <v>6</v>
      </c>
      <c r="J5550" s="47" t="s">
        <v>7689</v>
      </c>
      <c r="K5550" s="47">
        <v>1</v>
      </c>
      <c r="L5550" s="47"/>
      <c r="M5550" s="47" t="s">
        <v>45</v>
      </c>
      <c r="N5550" s="47"/>
      <c r="O5550" s="48">
        <v>41529</v>
      </c>
      <c r="P5550" s="50" t="s">
        <v>8081</v>
      </c>
      <c r="Q5550" s="47" t="s">
        <v>37</v>
      </c>
      <c r="R5550" s="10" t="s">
        <v>8088</v>
      </c>
      <c r="S5550" s="13" t="s">
        <v>20</v>
      </c>
    </row>
    <row r="5551" spans="1:19" ht="15" hidden="1" customHeight="1" x14ac:dyDescent="0.25">
      <c r="A5551" s="47">
        <v>702908</v>
      </c>
      <c r="B5551" s="47" t="s">
        <v>206</v>
      </c>
      <c r="C5551" s="47"/>
      <c r="D5551" s="47"/>
      <c r="E5551" s="47"/>
      <c r="F5551" s="47" t="s">
        <v>7690</v>
      </c>
      <c r="G5551" s="47">
        <v>2812.6</v>
      </c>
      <c r="H5551" s="13"/>
      <c r="I5551" s="47">
        <v>21</v>
      </c>
      <c r="J5551" s="47">
        <v>3</v>
      </c>
      <c r="K5551" s="47" t="s">
        <v>207</v>
      </c>
      <c r="L5551" s="47"/>
      <c r="M5551" s="47" t="s">
        <v>45</v>
      </c>
      <c r="N5551" s="47"/>
      <c r="O5551" s="48">
        <v>41529</v>
      </c>
      <c r="P5551" s="50" t="s">
        <v>8081</v>
      </c>
      <c r="Q5551" s="47" t="s">
        <v>95</v>
      </c>
      <c r="R5551" s="10" t="s">
        <v>8088</v>
      </c>
      <c r="S5551" s="13" t="s">
        <v>20</v>
      </c>
    </row>
    <row r="5552" spans="1:19" ht="15" hidden="1" customHeight="1" x14ac:dyDescent="0.25">
      <c r="A5552" s="47">
        <v>702917</v>
      </c>
      <c r="B5552" s="47" t="s">
        <v>6803</v>
      </c>
      <c r="C5552" s="47"/>
      <c r="D5552" s="47"/>
      <c r="E5552" s="47"/>
      <c r="F5552" s="47" t="s">
        <v>7691</v>
      </c>
      <c r="G5552" s="47">
        <v>7762.95</v>
      </c>
      <c r="H5552" s="13"/>
      <c r="I5552" s="47" t="s">
        <v>73</v>
      </c>
      <c r="J5552" s="47" t="s">
        <v>7163</v>
      </c>
      <c r="K5552" s="47"/>
      <c r="L5552" s="47"/>
      <c r="M5552" s="47" t="s">
        <v>45</v>
      </c>
      <c r="N5552" s="47"/>
      <c r="O5552" s="48">
        <v>41529</v>
      </c>
      <c r="P5552" s="50" t="s">
        <v>8081</v>
      </c>
      <c r="Q5552" s="47" t="s">
        <v>75</v>
      </c>
      <c r="R5552" s="10" t="s">
        <v>8088</v>
      </c>
      <c r="S5552" s="13" t="s">
        <v>20</v>
      </c>
    </row>
    <row r="5553" spans="1:19" ht="15" hidden="1" customHeight="1" x14ac:dyDescent="0.25">
      <c r="A5553" s="10">
        <v>671837</v>
      </c>
      <c r="B5553" s="10" t="s">
        <v>494</v>
      </c>
      <c r="C5553" s="10"/>
      <c r="D5553" s="10"/>
      <c r="E5553" s="10"/>
      <c r="F5553" s="10" t="s">
        <v>5259</v>
      </c>
      <c r="G5553" s="11">
        <v>0</v>
      </c>
      <c r="H5553" s="13"/>
      <c r="I5553" s="10">
        <v>4</v>
      </c>
      <c r="J5553" s="47"/>
      <c r="K5553" s="10">
        <v>6</v>
      </c>
      <c r="L5553" s="10">
        <v>4</v>
      </c>
      <c r="M5553" s="10" t="s">
        <v>45</v>
      </c>
      <c r="N5553" s="10"/>
      <c r="O5553" s="12">
        <v>41396</v>
      </c>
      <c r="P5553" s="4" t="s">
        <v>8077</v>
      </c>
      <c r="Q5553" s="10" t="s">
        <v>288</v>
      </c>
      <c r="R5553" s="10" t="s">
        <v>8088</v>
      </c>
      <c r="S5553" s="13" t="s">
        <v>20</v>
      </c>
    </row>
    <row r="5554" spans="1:19" ht="15" hidden="1" customHeight="1" x14ac:dyDescent="0.25">
      <c r="A5554" s="10">
        <v>672467</v>
      </c>
      <c r="B5554" s="10" t="s">
        <v>1861</v>
      </c>
      <c r="C5554" s="10"/>
      <c r="D5554" s="10"/>
      <c r="E5554" s="10"/>
      <c r="F5554" s="10" t="s">
        <v>5293</v>
      </c>
      <c r="G5554" s="11">
        <v>0</v>
      </c>
      <c r="H5554" s="13"/>
      <c r="I5554" s="10">
        <v>3</v>
      </c>
      <c r="J5554" s="47"/>
      <c r="K5554" s="10">
        <v>9</v>
      </c>
      <c r="L5554" s="10">
        <v>1.5</v>
      </c>
      <c r="M5554" s="10" t="s">
        <v>45</v>
      </c>
      <c r="N5554" s="10"/>
      <c r="O5554" s="12">
        <v>41400</v>
      </c>
      <c r="P5554" s="4" t="s">
        <v>8077</v>
      </c>
      <c r="Q5554" s="10" t="s">
        <v>414</v>
      </c>
      <c r="R5554" s="10" t="s">
        <v>8088</v>
      </c>
      <c r="S5554" s="13" t="s">
        <v>20</v>
      </c>
    </row>
    <row r="5555" spans="1:19" ht="15" hidden="1" customHeight="1" x14ac:dyDescent="0.25">
      <c r="A5555" s="47">
        <v>703032</v>
      </c>
      <c r="B5555" s="47" t="s">
        <v>72</v>
      </c>
      <c r="C5555" s="47"/>
      <c r="D5555" s="47"/>
      <c r="E5555" s="47"/>
      <c r="F5555" s="47" t="s">
        <v>7697</v>
      </c>
      <c r="G5555" s="47">
        <v>1250.54</v>
      </c>
      <c r="H5555" s="13"/>
      <c r="I5555" s="47" t="s">
        <v>257</v>
      </c>
      <c r="J5555" s="47">
        <v>15</v>
      </c>
      <c r="K5555" s="47">
        <v>2</v>
      </c>
      <c r="L5555" s="47"/>
      <c r="M5555" s="47" t="s">
        <v>45</v>
      </c>
      <c r="N5555" s="47"/>
      <c r="O5555" s="48">
        <v>41529</v>
      </c>
      <c r="P5555" s="50" t="s">
        <v>8081</v>
      </c>
      <c r="Q5555" s="47" t="s">
        <v>49</v>
      </c>
      <c r="R5555" s="10" t="s">
        <v>8088</v>
      </c>
      <c r="S5555" s="13" t="s">
        <v>20</v>
      </c>
    </row>
    <row r="5556" spans="1:19" s="10" customFormat="1" ht="15" hidden="1" customHeight="1" x14ac:dyDescent="0.25">
      <c r="A5556" s="10">
        <v>633210</v>
      </c>
      <c r="B5556" s="10" t="s">
        <v>262</v>
      </c>
      <c r="C5556" s="76" t="s">
        <v>8514</v>
      </c>
      <c r="D5556" s="76"/>
      <c r="E5556" s="76"/>
      <c r="F5556" s="10" t="s">
        <v>264</v>
      </c>
      <c r="G5556" s="11">
        <v>1195.76</v>
      </c>
      <c r="I5556" s="10">
        <v>14</v>
      </c>
      <c r="J5556" s="10">
        <v>14</v>
      </c>
      <c r="K5556" s="10">
        <v>32</v>
      </c>
      <c r="L5556" s="10">
        <v>1.5</v>
      </c>
      <c r="M5556" s="10" t="s">
        <v>18</v>
      </c>
      <c r="N5556" s="10">
        <v>737320</v>
      </c>
      <c r="O5556" s="12">
        <v>41213</v>
      </c>
      <c r="P5556" s="4" t="s">
        <v>8070</v>
      </c>
      <c r="Q5556" s="10" t="s">
        <v>49</v>
      </c>
      <c r="R5556" s="10" t="s">
        <v>8087</v>
      </c>
      <c r="S5556" s="10" t="s">
        <v>26</v>
      </c>
    </row>
    <row r="5557" spans="1:19" ht="15" hidden="1" customHeight="1" x14ac:dyDescent="0.25">
      <c r="A5557" s="10">
        <v>674904</v>
      </c>
      <c r="B5557" s="10" t="s">
        <v>503</v>
      </c>
      <c r="C5557" s="10"/>
      <c r="D5557" s="10"/>
      <c r="E5557" s="10"/>
      <c r="F5557" s="10" t="s">
        <v>504</v>
      </c>
      <c r="G5557" s="11">
        <v>0</v>
      </c>
      <c r="H5557" s="13"/>
      <c r="I5557" s="10">
        <v>5.375</v>
      </c>
      <c r="J5557" s="47"/>
      <c r="K5557" s="10">
        <v>9.875</v>
      </c>
      <c r="L5557" s="10">
        <v>2</v>
      </c>
      <c r="M5557" s="10" t="s">
        <v>45</v>
      </c>
      <c r="N5557" s="10"/>
      <c r="O5557" s="12">
        <v>41409</v>
      </c>
      <c r="P5557" s="4" t="s">
        <v>8077</v>
      </c>
      <c r="Q5557" s="10" t="s">
        <v>75</v>
      </c>
      <c r="R5557" s="47" t="s">
        <v>8087</v>
      </c>
      <c r="S5557" s="13" t="s">
        <v>20</v>
      </c>
    </row>
    <row r="5558" spans="1:19" s="10" customFormat="1" ht="15" hidden="1" customHeight="1" x14ac:dyDescent="0.25">
      <c r="A5558" s="10">
        <v>647511</v>
      </c>
      <c r="B5558" s="10" t="s">
        <v>262</v>
      </c>
      <c r="C5558" s="76" t="s">
        <v>8514</v>
      </c>
      <c r="D5558" s="76"/>
      <c r="E5558" s="76"/>
      <c r="F5558" s="10" t="s">
        <v>264</v>
      </c>
      <c r="G5558" s="11">
        <v>1195.76</v>
      </c>
      <c r="I5558" s="10">
        <v>14</v>
      </c>
      <c r="J5558" s="10">
        <v>14</v>
      </c>
      <c r="K5558" s="10">
        <v>32</v>
      </c>
      <c r="L5558" s="10">
        <v>1.5</v>
      </c>
      <c r="M5558" s="10" t="s">
        <v>18</v>
      </c>
      <c r="N5558" s="10">
        <v>768091</v>
      </c>
      <c r="O5558" s="12">
        <v>41288</v>
      </c>
      <c r="P5558" s="4" t="s">
        <v>8073</v>
      </c>
      <c r="Q5558" s="10" t="s">
        <v>164</v>
      </c>
      <c r="R5558" s="10" t="s">
        <v>8087</v>
      </c>
      <c r="S5558" s="10" t="s">
        <v>26</v>
      </c>
    </row>
    <row r="5559" spans="1:19" ht="15" hidden="1" customHeight="1" x14ac:dyDescent="0.25">
      <c r="A5559" s="47">
        <v>703105</v>
      </c>
      <c r="B5559" s="47" t="s">
        <v>6364</v>
      </c>
      <c r="C5559" s="47"/>
      <c r="D5559" s="47"/>
      <c r="E5559" s="47"/>
      <c r="F5559" s="47" t="s">
        <v>7704</v>
      </c>
      <c r="G5559" s="47">
        <v>1638</v>
      </c>
      <c r="H5559" s="13"/>
      <c r="I5559" s="47">
        <v>21</v>
      </c>
      <c r="J5559" s="47">
        <v>4</v>
      </c>
      <c r="K5559" s="47" t="s">
        <v>7705</v>
      </c>
      <c r="L5559" s="47"/>
      <c r="M5559" s="47" t="s">
        <v>45</v>
      </c>
      <c r="N5559" s="47"/>
      <c r="O5559" s="48">
        <v>41529</v>
      </c>
      <c r="P5559" s="50" t="s">
        <v>8081</v>
      </c>
      <c r="Q5559" s="47" t="s">
        <v>3717</v>
      </c>
      <c r="R5559" s="10" t="s">
        <v>8088</v>
      </c>
      <c r="S5559" s="13" t="s">
        <v>20</v>
      </c>
    </row>
    <row r="5560" spans="1:19" s="10" customFormat="1" ht="15" hidden="1" customHeight="1" x14ac:dyDescent="0.25">
      <c r="A5560" s="10">
        <v>673220</v>
      </c>
      <c r="B5560" s="10" t="s">
        <v>262</v>
      </c>
      <c r="C5560" s="76" t="s">
        <v>8514</v>
      </c>
      <c r="D5560" s="76"/>
      <c r="E5560" s="76"/>
      <c r="F5560" s="10" t="s">
        <v>264</v>
      </c>
      <c r="G5560" s="11">
        <v>1202.96</v>
      </c>
      <c r="I5560" s="10">
        <v>14</v>
      </c>
      <c r="J5560" s="10">
        <v>14</v>
      </c>
      <c r="K5560" s="10">
        <v>32</v>
      </c>
      <c r="L5560" s="10">
        <v>1.5</v>
      </c>
      <c r="M5560" s="10" t="s">
        <v>18</v>
      </c>
      <c r="N5560" s="10">
        <v>819279</v>
      </c>
      <c r="O5560" s="12">
        <v>41389</v>
      </c>
      <c r="P5560" s="4" t="s">
        <v>8076</v>
      </c>
      <c r="Q5560" s="10" t="s">
        <v>25</v>
      </c>
      <c r="R5560" s="10" t="s">
        <v>8087</v>
      </c>
      <c r="S5560" s="10" t="s">
        <v>26</v>
      </c>
    </row>
    <row r="5561" spans="1:19" ht="15" hidden="1" customHeight="1" x14ac:dyDescent="0.25">
      <c r="A5561" s="47">
        <v>697905</v>
      </c>
      <c r="B5561" s="47" t="s">
        <v>64</v>
      </c>
      <c r="C5561" s="47"/>
      <c r="D5561" s="10" t="s">
        <v>8556</v>
      </c>
      <c r="E5561" s="47"/>
      <c r="F5561" s="47" t="s">
        <v>7254</v>
      </c>
      <c r="G5561" s="47">
        <v>8723</v>
      </c>
      <c r="H5561" s="13"/>
      <c r="I5561" s="47">
        <v>10.5</v>
      </c>
      <c r="J5561" s="47">
        <v>15</v>
      </c>
      <c r="K5561" s="47" t="s">
        <v>7255</v>
      </c>
      <c r="L5561" s="47"/>
      <c r="M5561" s="47" t="s">
        <v>18</v>
      </c>
      <c r="N5561" s="47">
        <v>875073</v>
      </c>
      <c r="O5561" s="48">
        <v>41494</v>
      </c>
      <c r="P5561" s="50" t="s">
        <v>8080</v>
      </c>
      <c r="Q5561" s="47" t="s">
        <v>47</v>
      </c>
      <c r="R5561" s="47" t="s">
        <v>8087</v>
      </c>
      <c r="S5561" s="13" t="s">
        <v>20</v>
      </c>
    </row>
    <row r="5562" spans="1:19" s="10" customFormat="1" ht="15" hidden="1" customHeight="1" x14ac:dyDescent="0.25">
      <c r="A5562" s="10">
        <v>702381</v>
      </c>
      <c r="B5562" s="10" t="s">
        <v>262</v>
      </c>
      <c r="C5562" s="76" t="s">
        <v>8514</v>
      </c>
      <c r="D5562" s="76"/>
      <c r="E5562" s="76"/>
      <c r="F5562" s="10" t="s">
        <v>7631</v>
      </c>
      <c r="G5562" s="10">
        <v>1238.8</v>
      </c>
      <c r="I5562" s="10">
        <v>14</v>
      </c>
      <c r="J5562" s="10">
        <v>14</v>
      </c>
      <c r="K5562" s="10">
        <v>32</v>
      </c>
      <c r="L5562" s="10">
        <v>1.5</v>
      </c>
      <c r="M5562" s="10" t="s">
        <v>18</v>
      </c>
      <c r="N5562" s="10">
        <v>884113</v>
      </c>
      <c r="O5562" s="12">
        <v>41512</v>
      </c>
      <c r="P5562" s="4" t="s">
        <v>8080</v>
      </c>
      <c r="Q5562" s="10" t="s">
        <v>39</v>
      </c>
      <c r="R5562" s="10" t="s">
        <v>8088</v>
      </c>
      <c r="S5562" s="10" t="s">
        <v>26</v>
      </c>
    </row>
    <row r="5563" spans="1:19" s="10" customFormat="1" ht="15" hidden="1" customHeight="1" x14ac:dyDescent="0.25">
      <c r="A5563" s="10">
        <v>705912</v>
      </c>
      <c r="B5563" s="10" t="s">
        <v>3127</v>
      </c>
      <c r="C5563" s="76" t="s">
        <v>8321</v>
      </c>
      <c r="D5563" s="76"/>
      <c r="E5563" s="76"/>
      <c r="F5563" s="10" t="s">
        <v>7930</v>
      </c>
      <c r="G5563" s="10">
        <v>3249.6</v>
      </c>
      <c r="I5563" s="10">
        <v>14</v>
      </c>
      <c r="K5563" s="10">
        <v>84</v>
      </c>
      <c r="L5563" s="10">
        <v>2</v>
      </c>
      <c r="M5563" s="10" t="s">
        <v>18</v>
      </c>
      <c r="N5563" s="10">
        <v>892446</v>
      </c>
      <c r="O5563" s="12">
        <v>41528</v>
      </c>
      <c r="P5563" s="4" t="s">
        <v>8081</v>
      </c>
      <c r="Q5563" s="10" t="s">
        <v>3717</v>
      </c>
      <c r="R5563" s="10" t="s">
        <v>8088</v>
      </c>
      <c r="S5563" s="10" t="s">
        <v>26</v>
      </c>
    </row>
    <row r="5564" spans="1:19" ht="15" hidden="1" customHeight="1" x14ac:dyDescent="0.25">
      <c r="A5564" s="10">
        <v>679327</v>
      </c>
      <c r="B5564" s="10" t="s">
        <v>1778</v>
      </c>
      <c r="C5564" s="10"/>
      <c r="D5564" s="10"/>
      <c r="E5564" s="10"/>
      <c r="F5564" s="10" t="s">
        <v>5764</v>
      </c>
      <c r="G5564" s="11">
        <v>0</v>
      </c>
      <c r="H5564" s="13"/>
      <c r="I5564" s="10">
        <v>1.5</v>
      </c>
      <c r="J5564" s="47"/>
      <c r="K5564" s="10">
        <v>6</v>
      </c>
      <c r="L5564" s="10">
        <v>1</v>
      </c>
      <c r="M5564" s="10" t="s">
        <v>45</v>
      </c>
      <c r="N5564" s="10"/>
      <c r="O5564" s="12">
        <v>41425</v>
      </c>
      <c r="P5564" s="4" t="s">
        <v>8077</v>
      </c>
      <c r="Q5564" s="10" t="s">
        <v>3152</v>
      </c>
      <c r="R5564" s="10" t="s">
        <v>8088</v>
      </c>
      <c r="S5564" s="13" t="s">
        <v>20</v>
      </c>
    </row>
    <row r="5565" spans="1:19" s="10" customFormat="1" ht="15" hidden="1" customHeight="1" x14ac:dyDescent="0.25">
      <c r="A5565" s="10">
        <v>625243</v>
      </c>
      <c r="B5565" s="10" t="s">
        <v>83</v>
      </c>
      <c r="C5565" s="76" t="s">
        <v>8520</v>
      </c>
      <c r="D5565" s="76"/>
      <c r="E5565" s="76"/>
      <c r="F5565" s="10" t="s">
        <v>833</v>
      </c>
      <c r="G5565" s="11">
        <v>630.9</v>
      </c>
      <c r="I5565" s="10">
        <v>16</v>
      </c>
      <c r="J5565" s="10">
        <v>0</v>
      </c>
      <c r="K5565" s="10">
        <v>0</v>
      </c>
      <c r="L5565" s="10">
        <v>1</v>
      </c>
      <c r="M5565" s="10" t="s">
        <v>45</v>
      </c>
      <c r="O5565" s="12">
        <v>41193</v>
      </c>
      <c r="P5565" s="4" t="s">
        <v>8070</v>
      </c>
      <c r="Q5565" s="10" t="s">
        <v>71</v>
      </c>
      <c r="R5565" s="10" t="s">
        <v>8088</v>
      </c>
      <c r="S5565" s="10" t="s">
        <v>26</v>
      </c>
    </row>
    <row r="5566" spans="1:19" s="10" customFormat="1" ht="15" hidden="1" customHeight="1" x14ac:dyDescent="0.25">
      <c r="A5566" s="10">
        <v>692945</v>
      </c>
      <c r="B5566" s="10" t="s">
        <v>6695</v>
      </c>
      <c r="C5566" s="76" t="s">
        <v>8514</v>
      </c>
      <c r="D5566" s="76"/>
      <c r="E5566" s="76"/>
      <c r="F5566" s="10" t="s">
        <v>6696</v>
      </c>
      <c r="G5566" s="10">
        <v>0</v>
      </c>
      <c r="I5566" s="10">
        <v>16</v>
      </c>
      <c r="J5566" s="10">
        <v>14</v>
      </c>
      <c r="K5566" s="10">
        <v>37</v>
      </c>
      <c r="L5566" s="10">
        <v>1.25</v>
      </c>
      <c r="M5566" s="10" t="s">
        <v>45</v>
      </c>
      <c r="O5566" s="12">
        <v>41471</v>
      </c>
      <c r="P5566" s="4" t="s">
        <v>8079</v>
      </c>
      <c r="Q5566" s="10" t="s">
        <v>269</v>
      </c>
      <c r="R5566" s="10" t="s">
        <v>8087</v>
      </c>
      <c r="S5566" s="10" t="s">
        <v>26</v>
      </c>
    </row>
    <row r="5567" spans="1:19" s="10" customFormat="1" ht="15" hidden="1" customHeight="1" x14ac:dyDescent="0.25">
      <c r="A5567" s="10">
        <v>692945</v>
      </c>
      <c r="B5567" s="10" t="s">
        <v>6695</v>
      </c>
      <c r="C5567" s="76" t="s">
        <v>8514</v>
      </c>
      <c r="D5567" s="76"/>
      <c r="E5567" s="76"/>
      <c r="F5567" s="10" t="s">
        <v>6696</v>
      </c>
      <c r="G5567" s="10">
        <v>0</v>
      </c>
      <c r="I5567" s="10">
        <v>16</v>
      </c>
      <c r="J5567" s="10">
        <v>14</v>
      </c>
      <c r="K5567" s="10">
        <v>37</v>
      </c>
      <c r="L5567" s="10">
        <v>1.25</v>
      </c>
      <c r="M5567" s="10" t="s">
        <v>45</v>
      </c>
      <c r="O5567" s="12">
        <v>41471</v>
      </c>
      <c r="P5567" s="4" t="s">
        <v>8079</v>
      </c>
      <c r="Q5567" s="10" t="s">
        <v>269</v>
      </c>
      <c r="R5567" s="10" t="s">
        <v>8087</v>
      </c>
      <c r="S5567" s="10" t="s">
        <v>26</v>
      </c>
    </row>
    <row r="5568" spans="1:19" s="10" customFormat="1" ht="15" hidden="1" customHeight="1" x14ac:dyDescent="0.25">
      <c r="A5568" s="10">
        <v>692946</v>
      </c>
      <c r="B5568" s="10" t="s">
        <v>6695</v>
      </c>
      <c r="C5568" s="76" t="s">
        <v>8514</v>
      </c>
      <c r="D5568" s="76"/>
      <c r="E5568" s="76"/>
      <c r="F5568" s="10" t="s">
        <v>6696</v>
      </c>
      <c r="G5568" s="10">
        <v>1358.16</v>
      </c>
      <c r="I5568" s="10">
        <v>16</v>
      </c>
      <c r="J5568" s="10">
        <v>14</v>
      </c>
      <c r="K5568" s="10">
        <v>37</v>
      </c>
      <c r="L5568" s="10">
        <v>1.25</v>
      </c>
      <c r="M5568" s="10" t="s">
        <v>45</v>
      </c>
      <c r="O5568" s="12">
        <v>41486</v>
      </c>
      <c r="P5568" s="4" t="s">
        <v>8079</v>
      </c>
      <c r="Q5568" s="10" t="s">
        <v>269</v>
      </c>
      <c r="R5568" s="10" t="s">
        <v>8087</v>
      </c>
      <c r="S5568" s="10" t="s">
        <v>26</v>
      </c>
    </row>
    <row r="5569" spans="1:19" s="10" customFormat="1" ht="15" hidden="1" customHeight="1" x14ac:dyDescent="0.25">
      <c r="A5569" s="10">
        <v>692946</v>
      </c>
      <c r="B5569" s="10" t="s">
        <v>6695</v>
      </c>
      <c r="C5569" s="76" t="s">
        <v>8514</v>
      </c>
      <c r="D5569" s="76"/>
      <c r="E5569" s="76"/>
      <c r="F5569" s="10" t="s">
        <v>6696</v>
      </c>
      <c r="G5569" s="10">
        <v>1358.16</v>
      </c>
      <c r="I5569" s="10">
        <v>16</v>
      </c>
      <c r="J5569" s="10">
        <v>14</v>
      </c>
      <c r="K5569" s="10">
        <v>37</v>
      </c>
      <c r="L5569" s="10">
        <v>1.25</v>
      </c>
      <c r="M5569" s="10" t="s">
        <v>45</v>
      </c>
      <c r="O5569" s="12">
        <v>41486</v>
      </c>
      <c r="P5569" s="4" t="s">
        <v>8079</v>
      </c>
      <c r="Q5569" s="10" t="s">
        <v>269</v>
      </c>
      <c r="R5569" s="10" t="s">
        <v>8087</v>
      </c>
      <c r="S5569" s="10" t="s">
        <v>26</v>
      </c>
    </row>
    <row r="5570" spans="1:19" s="10" customFormat="1" ht="15" hidden="1" customHeight="1" x14ac:dyDescent="0.25">
      <c r="A5570" s="10">
        <v>673640</v>
      </c>
      <c r="B5570" s="10" t="s">
        <v>260</v>
      </c>
      <c r="C5570" s="76" t="s">
        <v>8514</v>
      </c>
      <c r="D5570" s="76"/>
      <c r="E5570" s="76"/>
      <c r="F5570" s="10" t="s">
        <v>5124</v>
      </c>
      <c r="G5570" s="11">
        <v>1598</v>
      </c>
      <c r="I5570" s="10">
        <v>20</v>
      </c>
      <c r="J5570" s="10">
        <v>16</v>
      </c>
      <c r="K5570" s="10">
        <v>30</v>
      </c>
      <c r="L5570" s="10">
        <v>4</v>
      </c>
      <c r="M5570" s="10" t="s">
        <v>18</v>
      </c>
      <c r="N5570" s="10">
        <v>819442</v>
      </c>
      <c r="O5570" s="12">
        <v>41389</v>
      </c>
      <c r="P5570" s="4" t="s">
        <v>8076</v>
      </c>
      <c r="Q5570" s="10" t="s">
        <v>39</v>
      </c>
      <c r="R5570" s="10" t="s">
        <v>8088</v>
      </c>
      <c r="S5570" s="10" t="s">
        <v>26</v>
      </c>
    </row>
    <row r="5571" spans="1:19" ht="15" hidden="1" customHeight="1" x14ac:dyDescent="0.25">
      <c r="A5571" s="13">
        <v>703254</v>
      </c>
      <c r="B5571" s="13" t="s">
        <v>7706</v>
      </c>
      <c r="C5571" s="47"/>
      <c r="D5571" s="47"/>
      <c r="E5571" s="47"/>
      <c r="F5571" s="13" t="s">
        <v>7707</v>
      </c>
      <c r="G5571" s="13">
        <v>8455</v>
      </c>
      <c r="H5571" s="13"/>
      <c r="I5571" s="13" t="s">
        <v>7708</v>
      </c>
      <c r="J5571" s="13">
        <v>9</v>
      </c>
      <c r="K5571" s="13">
        <v>2</v>
      </c>
      <c r="L5571" s="13"/>
      <c r="M5571" s="13" t="s">
        <v>45</v>
      </c>
      <c r="N5571" s="13"/>
      <c r="O5571" s="14">
        <v>41530</v>
      </c>
      <c r="P5571" s="2" t="s">
        <v>8081</v>
      </c>
      <c r="Q5571" s="13" t="s">
        <v>37</v>
      </c>
      <c r="R5571" s="10" t="s">
        <v>8088</v>
      </c>
      <c r="S5571" s="13" t="s">
        <v>20</v>
      </c>
    </row>
    <row r="5572" spans="1:19" ht="15" hidden="1" customHeight="1" x14ac:dyDescent="0.25">
      <c r="A5572" s="13">
        <v>703255</v>
      </c>
      <c r="B5572" s="13" t="s">
        <v>7706</v>
      </c>
      <c r="C5572" s="47"/>
      <c r="D5572" s="47"/>
      <c r="E5572" s="47"/>
      <c r="F5572" s="13" t="s">
        <v>7709</v>
      </c>
      <c r="G5572" s="13">
        <v>2880</v>
      </c>
      <c r="H5572" s="13"/>
      <c r="I5572" s="13" t="s">
        <v>7710</v>
      </c>
      <c r="J5572" s="13">
        <v>10</v>
      </c>
      <c r="K5572" s="13">
        <v>2</v>
      </c>
      <c r="L5572" s="13"/>
      <c r="M5572" s="13" t="s">
        <v>45</v>
      </c>
      <c r="N5572" s="13"/>
      <c r="O5572" s="14">
        <v>41530</v>
      </c>
      <c r="P5572" s="2" t="s">
        <v>8081</v>
      </c>
      <c r="Q5572" s="13" t="s">
        <v>37</v>
      </c>
      <c r="R5572" s="10" t="s">
        <v>8088</v>
      </c>
      <c r="S5572" s="13" t="s">
        <v>20</v>
      </c>
    </row>
    <row r="5573" spans="1:19" s="10" customFormat="1" ht="15" hidden="1" customHeight="1" x14ac:dyDescent="0.25">
      <c r="A5573" s="10">
        <v>703989</v>
      </c>
      <c r="B5573" s="10" t="s">
        <v>260</v>
      </c>
      <c r="C5573" s="76" t="s">
        <v>8514</v>
      </c>
      <c r="D5573" s="76"/>
      <c r="E5573" s="76"/>
      <c r="F5573" s="10" t="s">
        <v>7752</v>
      </c>
      <c r="G5573" s="10">
        <v>1644.13</v>
      </c>
      <c r="I5573" s="10">
        <v>20</v>
      </c>
      <c r="J5573" s="10">
        <v>16</v>
      </c>
      <c r="K5573" s="10">
        <v>30</v>
      </c>
      <c r="L5573" s="10">
        <v>4</v>
      </c>
      <c r="M5573" s="10" t="s">
        <v>18</v>
      </c>
      <c r="N5573" s="10">
        <v>888368</v>
      </c>
      <c r="O5573" s="12">
        <v>41521</v>
      </c>
      <c r="P5573" s="4" t="s">
        <v>8081</v>
      </c>
      <c r="Q5573" s="10" t="s">
        <v>254</v>
      </c>
      <c r="R5573" s="10" t="s">
        <v>8088</v>
      </c>
      <c r="S5573" s="10" t="s">
        <v>26</v>
      </c>
    </row>
    <row r="5574" spans="1:19" s="10" customFormat="1" ht="15" hidden="1" customHeight="1" x14ac:dyDescent="0.25">
      <c r="A5574" s="10">
        <v>676253</v>
      </c>
      <c r="B5574" s="10" t="s">
        <v>275</v>
      </c>
      <c r="C5574" s="76" t="s">
        <v>8514</v>
      </c>
      <c r="D5574" s="76"/>
      <c r="E5574" s="76"/>
      <c r="F5574" s="10" t="s">
        <v>276</v>
      </c>
      <c r="G5574" s="11">
        <v>8677</v>
      </c>
      <c r="I5574" s="10">
        <v>21</v>
      </c>
      <c r="J5574" s="10">
        <v>15</v>
      </c>
      <c r="K5574" s="10">
        <v>63</v>
      </c>
      <c r="L5574" s="10">
        <v>3</v>
      </c>
      <c r="M5574" s="10" t="s">
        <v>18</v>
      </c>
      <c r="N5574" s="10">
        <v>828793</v>
      </c>
      <c r="O5574" s="12">
        <v>41407</v>
      </c>
      <c r="P5574" s="4" t="s">
        <v>8077</v>
      </c>
      <c r="Q5574" s="10" t="s">
        <v>52</v>
      </c>
      <c r="R5574" s="10" t="s">
        <v>8087</v>
      </c>
      <c r="S5574" s="10" t="s">
        <v>26</v>
      </c>
    </row>
    <row r="5575" spans="1:19" s="10" customFormat="1" ht="15" hidden="1" customHeight="1" x14ac:dyDescent="0.25">
      <c r="A5575" s="10">
        <v>633208</v>
      </c>
      <c r="B5575" s="10" t="s">
        <v>262</v>
      </c>
      <c r="C5575" s="76" t="s">
        <v>8514</v>
      </c>
      <c r="D5575" s="76"/>
      <c r="E5575" s="76"/>
      <c r="F5575" s="10" t="s">
        <v>278</v>
      </c>
      <c r="G5575" s="11">
        <v>1187.78</v>
      </c>
      <c r="I5575" s="10">
        <v>21</v>
      </c>
      <c r="J5575" s="10">
        <v>19</v>
      </c>
      <c r="K5575" s="10">
        <v>30</v>
      </c>
      <c r="L5575" s="10">
        <v>1.5</v>
      </c>
      <c r="M5575" s="10" t="s">
        <v>18</v>
      </c>
      <c r="N5575" s="10">
        <v>737279</v>
      </c>
      <c r="O5575" s="12">
        <v>41213</v>
      </c>
      <c r="P5575" s="4" t="s">
        <v>8070</v>
      </c>
      <c r="Q5575" s="10" t="s">
        <v>49</v>
      </c>
      <c r="R5575" s="10" t="s">
        <v>8087</v>
      </c>
      <c r="S5575" s="10" t="s">
        <v>26</v>
      </c>
    </row>
    <row r="5576" spans="1:19" ht="15" hidden="1" customHeight="1" x14ac:dyDescent="0.25">
      <c r="A5576" s="13">
        <v>703334</v>
      </c>
      <c r="B5576" s="13" t="s">
        <v>352</v>
      </c>
      <c r="C5576" s="47"/>
      <c r="D5576" s="47"/>
      <c r="E5576" s="47"/>
      <c r="F5576" s="13" t="s">
        <v>7715</v>
      </c>
      <c r="G5576" s="13">
        <v>0</v>
      </c>
      <c r="H5576" s="13"/>
      <c r="I5576" s="13">
        <v>11</v>
      </c>
      <c r="J5576" s="13" t="s">
        <v>4551</v>
      </c>
      <c r="K5576" s="13"/>
      <c r="L5576" s="13"/>
      <c r="M5576" s="13" t="s">
        <v>45</v>
      </c>
      <c r="N5576" s="13"/>
      <c r="O5576" s="14">
        <v>41530</v>
      </c>
      <c r="P5576" s="2" t="s">
        <v>8081</v>
      </c>
      <c r="Q5576" s="13" t="s">
        <v>39</v>
      </c>
      <c r="R5576" s="10" t="s">
        <v>8088</v>
      </c>
      <c r="S5576" s="13" t="s">
        <v>20</v>
      </c>
    </row>
    <row r="5577" spans="1:19" ht="15" hidden="1" customHeight="1" x14ac:dyDescent="0.25">
      <c r="A5577" s="13">
        <v>703339</v>
      </c>
      <c r="B5577" s="13" t="s">
        <v>7716</v>
      </c>
      <c r="C5577" s="47"/>
      <c r="D5577" s="47"/>
      <c r="E5577" s="47"/>
      <c r="F5577" s="13" t="s">
        <v>7717</v>
      </c>
      <c r="G5577" s="13">
        <v>0</v>
      </c>
      <c r="H5577" s="13"/>
      <c r="I5577" s="13" t="s">
        <v>5033</v>
      </c>
      <c r="J5577" s="13">
        <v>65</v>
      </c>
      <c r="K5577" s="13" t="s">
        <v>7718</v>
      </c>
      <c r="L5577" s="13"/>
      <c r="M5577" s="13" t="s">
        <v>45</v>
      </c>
      <c r="N5577" s="13"/>
      <c r="O5577" s="14">
        <v>41530</v>
      </c>
      <c r="P5577" s="2" t="s">
        <v>8081</v>
      </c>
      <c r="Q5577" s="13" t="s">
        <v>49</v>
      </c>
      <c r="R5577" s="10" t="s">
        <v>8088</v>
      </c>
      <c r="S5577" s="13" t="s">
        <v>20</v>
      </c>
    </row>
    <row r="5578" spans="1:19" ht="15" hidden="1" customHeight="1" x14ac:dyDescent="0.25">
      <c r="A5578" s="13">
        <v>703360</v>
      </c>
      <c r="B5578" s="13" t="s">
        <v>292</v>
      </c>
      <c r="C5578" s="47"/>
      <c r="D5578" s="47"/>
      <c r="E5578" s="47"/>
      <c r="F5578" s="13" t="s">
        <v>7719</v>
      </c>
      <c r="G5578" s="13">
        <v>3356</v>
      </c>
      <c r="H5578" s="13"/>
      <c r="I5578" s="13" t="s">
        <v>7720</v>
      </c>
      <c r="J5578" s="13">
        <v>8</v>
      </c>
      <c r="K5578" s="13"/>
      <c r="L5578" s="13"/>
      <c r="M5578" s="13" t="s">
        <v>45</v>
      </c>
      <c r="N5578" s="13"/>
      <c r="O5578" s="14">
        <v>41530</v>
      </c>
      <c r="P5578" s="2" t="s">
        <v>8081</v>
      </c>
      <c r="Q5578" s="13" t="s">
        <v>37</v>
      </c>
      <c r="R5578" s="10" t="s">
        <v>8088</v>
      </c>
      <c r="S5578" s="13" t="s">
        <v>20</v>
      </c>
    </row>
    <row r="5579" spans="1:19" ht="15" hidden="1" customHeight="1" x14ac:dyDescent="0.25">
      <c r="A5579" s="13">
        <v>703394</v>
      </c>
      <c r="B5579" s="13" t="s">
        <v>131</v>
      </c>
      <c r="C5579" s="47"/>
      <c r="D5579" s="47"/>
      <c r="E5579" s="47"/>
      <c r="F5579" s="13" t="s">
        <v>7721</v>
      </c>
      <c r="G5579" s="13">
        <v>676.15</v>
      </c>
      <c r="H5579" s="13"/>
      <c r="I5579" s="13" t="s">
        <v>7722</v>
      </c>
      <c r="J5579" s="13" t="s">
        <v>422</v>
      </c>
      <c r="K5579" s="13"/>
      <c r="L5579" s="13"/>
      <c r="M5579" s="13" t="s">
        <v>45</v>
      </c>
      <c r="N5579" s="13"/>
      <c r="O5579" s="14">
        <v>41530</v>
      </c>
      <c r="P5579" s="2" t="s">
        <v>8081</v>
      </c>
      <c r="Q5579" s="13" t="s">
        <v>29</v>
      </c>
      <c r="R5579" s="10" t="s">
        <v>8088</v>
      </c>
      <c r="S5579" s="13" t="s">
        <v>20</v>
      </c>
    </row>
    <row r="5580" spans="1:19" s="10" customFormat="1" ht="15" hidden="1" customHeight="1" x14ac:dyDescent="0.25">
      <c r="A5580" s="10">
        <v>663865</v>
      </c>
      <c r="B5580" s="10" t="s">
        <v>262</v>
      </c>
      <c r="C5580" s="76" t="s">
        <v>8514</v>
      </c>
      <c r="D5580" s="76"/>
      <c r="E5580" s="76"/>
      <c r="F5580" s="10" t="s">
        <v>278</v>
      </c>
      <c r="G5580" s="11">
        <v>1211.9000000000001</v>
      </c>
      <c r="I5580" s="10">
        <v>21</v>
      </c>
      <c r="J5580" s="10">
        <v>19</v>
      </c>
      <c r="K5580" s="10">
        <v>30</v>
      </c>
      <c r="L5580" s="10">
        <v>1.5</v>
      </c>
      <c r="M5580" s="10" t="s">
        <v>18</v>
      </c>
      <c r="N5580" s="10">
        <v>799642</v>
      </c>
      <c r="O5580" s="12">
        <v>41351</v>
      </c>
      <c r="P5580" s="4" t="s">
        <v>8075</v>
      </c>
      <c r="Q5580" s="10" t="s">
        <v>42</v>
      </c>
      <c r="R5580" s="10" t="s">
        <v>8087</v>
      </c>
      <c r="S5580" s="10" t="s">
        <v>26</v>
      </c>
    </row>
    <row r="5581" spans="1:19" s="10" customFormat="1" ht="15" hidden="1" customHeight="1" x14ac:dyDescent="0.25">
      <c r="A5581" s="10">
        <v>673213</v>
      </c>
      <c r="B5581" s="10" t="s">
        <v>262</v>
      </c>
      <c r="C5581" s="76" t="s">
        <v>8514</v>
      </c>
      <c r="D5581" s="76"/>
      <c r="E5581" s="76"/>
      <c r="F5581" s="10" t="s">
        <v>278</v>
      </c>
      <c r="G5581" s="11">
        <v>1238.72</v>
      </c>
      <c r="I5581" s="10">
        <v>21</v>
      </c>
      <c r="J5581" s="10">
        <v>19</v>
      </c>
      <c r="K5581" s="10">
        <v>30</v>
      </c>
      <c r="L5581" s="10">
        <v>1.5</v>
      </c>
      <c r="M5581" s="10" t="s">
        <v>18</v>
      </c>
      <c r="N5581" s="10">
        <v>819292</v>
      </c>
      <c r="O5581" s="12">
        <v>41389</v>
      </c>
      <c r="P5581" s="4" t="s">
        <v>8076</v>
      </c>
      <c r="Q5581" s="10" t="s">
        <v>25</v>
      </c>
      <c r="R5581" s="10" t="s">
        <v>8087</v>
      </c>
      <c r="S5581" s="10" t="s">
        <v>26</v>
      </c>
    </row>
    <row r="5582" spans="1:19" s="10" customFormat="1" ht="15" hidden="1" customHeight="1" x14ac:dyDescent="0.25">
      <c r="A5582" s="10">
        <v>673218</v>
      </c>
      <c r="B5582" s="10" t="s">
        <v>262</v>
      </c>
      <c r="C5582" s="76" t="s">
        <v>8514</v>
      </c>
      <c r="D5582" s="76"/>
      <c r="E5582" s="76"/>
      <c r="F5582" s="10" t="s">
        <v>5123</v>
      </c>
      <c r="G5582" s="11">
        <v>1747.03</v>
      </c>
      <c r="I5582" s="10">
        <v>21</v>
      </c>
      <c r="J5582" s="10">
        <v>19</v>
      </c>
      <c r="K5582" s="10">
        <v>30</v>
      </c>
      <c r="L5582" s="10">
        <v>1.5</v>
      </c>
      <c r="M5582" s="10" t="s">
        <v>18</v>
      </c>
      <c r="N5582" s="10">
        <v>819286</v>
      </c>
      <c r="O5582" s="12">
        <v>41389</v>
      </c>
      <c r="P5582" s="4" t="s">
        <v>8076</v>
      </c>
      <c r="Q5582" s="10" t="s">
        <v>25</v>
      </c>
      <c r="R5582" s="10" t="s">
        <v>8087</v>
      </c>
      <c r="S5582" s="10" t="s">
        <v>26</v>
      </c>
    </row>
    <row r="5583" spans="1:19" s="10" customFormat="1" ht="15" hidden="1" customHeight="1" x14ac:dyDescent="0.25">
      <c r="A5583" s="10">
        <v>651766</v>
      </c>
      <c r="B5583" s="10" t="s">
        <v>308</v>
      </c>
      <c r="C5583" s="76" t="s">
        <v>8514</v>
      </c>
      <c r="D5583" s="76"/>
      <c r="E5583" s="76"/>
      <c r="F5583" s="10" t="s">
        <v>3543</v>
      </c>
      <c r="G5583" s="11">
        <v>923.89</v>
      </c>
      <c r="I5583" s="10">
        <v>22</v>
      </c>
      <c r="J5583" s="10">
        <v>12</v>
      </c>
      <c r="K5583" s="10">
        <v>26</v>
      </c>
      <c r="L5583" s="10">
        <v>1</v>
      </c>
      <c r="M5583" s="10" t="s">
        <v>45</v>
      </c>
      <c r="O5583" s="12">
        <v>41318</v>
      </c>
      <c r="P5583" s="4" t="s">
        <v>8074</v>
      </c>
      <c r="Q5583" s="10" t="s">
        <v>19</v>
      </c>
      <c r="R5583" s="10" t="s">
        <v>8087</v>
      </c>
      <c r="S5583" s="10" t="s">
        <v>26</v>
      </c>
    </row>
    <row r="5584" spans="1:19" s="10" customFormat="1" ht="15" hidden="1" customHeight="1" x14ac:dyDescent="0.25">
      <c r="A5584" s="10">
        <v>640469</v>
      </c>
      <c r="B5584" s="10" t="s">
        <v>308</v>
      </c>
      <c r="C5584" s="76" t="s">
        <v>8514</v>
      </c>
      <c r="D5584" s="76"/>
      <c r="E5584" s="76"/>
      <c r="F5584" s="10" t="s">
        <v>2419</v>
      </c>
      <c r="G5584" s="11">
        <v>997.6</v>
      </c>
      <c r="I5584" s="10">
        <v>22</v>
      </c>
      <c r="J5584" s="10">
        <v>12</v>
      </c>
      <c r="K5584" s="10">
        <v>26</v>
      </c>
      <c r="L5584" s="10">
        <v>1.5</v>
      </c>
      <c r="M5584" s="10" t="s">
        <v>45</v>
      </c>
      <c r="O5584" s="12">
        <v>41263</v>
      </c>
      <c r="P5584" s="4" t="s">
        <v>8072</v>
      </c>
      <c r="Q5584" s="10" t="s">
        <v>19</v>
      </c>
      <c r="R5584" s="10" t="s">
        <v>8088</v>
      </c>
      <c r="S5584" s="10" t="s">
        <v>26</v>
      </c>
    </row>
    <row r="5585" spans="1:19" s="10" customFormat="1" ht="15" hidden="1" customHeight="1" x14ac:dyDescent="0.25">
      <c r="A5585" s="10">
        <v>651641</v>
      </c>
      <c r="B5585" s="10" t="s">
        <v>308</v>
      </c>
      <c r="C5585" s="76" t="s">
        <v>8514</v>
      </c>
      <c r="D5585" s="76"/>
      <c r="E5585" s="76"/>
      <c r="F5585" s="10" t="s">
        <v>2419</v>
      </c>
      <c r="G5585" s="11">
        <v>1007.6</v>
      </c>
      <c r="I5585" s="10">
        <v>22</v>
      </c>
      <c r="J5585" s="10">
        <v>12</v>
      </c>
      <c r="K5585" s="10">
        <v>26</v>
      </c>
      <c r="L5585" s="10">
        <v>1.5</v>
      </c>
      <c r="M5585" s="10" t="s">
        <v>45</v>
      </c>
      <c r="O5585" s="12">
        <v>41318</v>
      </c>
      <c r="P5585" s="4" t="s">
        <v>8074</v>
      </c>
      <c r="Q5585" s="10" t="s">
        <v>19</v>
      </c>
      <c r="R5585" s="10" t="s">
        <v>8087</v>
      </c>
      <c r="S5585" s="10" t="s">
        <v>26</v>
      </c>
    </row>
    <row r="5586" spans="1:19" ht="15" hidden="1" customHeight="1" x14ac:dyDescent="0.25">
      <c r="A5586" s="10">
        <v>686983</v>
      </c>
      <c r="B5586" s="10" t="s">
        <v>2625</v>
      </c>
      <c r="C5586" s="10"/>
      <c r="D5586" s="10"/>
      <c r="E5586" s="10"/>
      <c r="F5586" s="10" t="s">
        <v>6129</v>
      </c>
      <c r="G5586" s="11">
        <v>0</v>
      </c>
      <c r="H5586" s="13"/>
      <c r="I5586" s="10">
        <v>6</v>
      </c>
      <c r="J5586" s="13"/>
      <c r="K5586" s="10">
        <v>8</v>
      </c>
      <c r="L5586" s="10">
        <v>5</v>
      </c>
      <c r="M5586" s="10" t="s">
        <v>45</v>
      </c>
      <c r="N5586" s="10"/>
      <c r="O5586" s="12">
        <v>41443</v>
      </c>
      <c r="P5586" s="4" t="s">
        <v>8078</v>
      </c>
      <c r="Q5586" s="10" t="s">
        <v>3113</v>
      </c>
      <c r="R5586" s="10" t="s">
        <v>8088</v>
      </c>
      <c r="S5586" s="13" t="s">
        <v>20</v>
      </c>
    </row>
    <row r="5587" spans="1:19" s="10" customFormat="1" ht="15" hidden="1" customHeight="1" x14ac:dyDescent="0.25">
      <c r="A5587" s="10">
        <v>630928</v>
      </c>
      <c r="B5587" s="10" t="s">
        <v>172</v>
      </c>
      <c r="C5587" s="76" t="s">
        <v>8514</v>
      </c>
      <c r="D5587" s="76"/>
      <c r="E5587" s="76"/>
      <c r="F5587" s="10" t="s">
        <v>173</v>
      </c>
      <c r="G5587" s="11">
        <v>2167.1999999999998</v>
      </c>
      <c r="I5587" s="10">
        <v>24</v>
      </c>
      <c r="J5587" s="10">
        <v>0</v>
      </c>
      <c r="K5587" s="10">
        <v>18</v>
      </c>
      <c r="L5587" s="10">
        <v>1.5</v>
      </c>
      <c r="M5587" s="10" t="s">
        <v>18</v>
      </c>
      <c r="N5587" s="10">
        <v>732590</v>
      </c>
      <c r="O5587" s="12">
        <v>41204</v>
      </c>
      <c r="P5587" s="4" t="s">
        <v>8070</v>
      </c>
      <c r="Q5587" s="10" t="s">
        <v>29</v>
      </c>
      <c r="R5587" s="10" t="s">
        <v>8087</v>
      </c>
      <c r="S5587" s="10" t="s">
        <v>26</v>
      </c>
    </row>
    <row r="5588" spans="1:19" s="10" customFormat="1" ht="15" hidden="1" customHeight="1" x14ac:dyDescent="0.25">
      <c r="A5588" s="10">
        <v>684890</v>
      </c>
      <c r="B5588" s="10" t="s">
        <v>172</v>
      </c>
      <c r="C5588" s="76" t="s">
        <v>8514</v>
      </c>
      <c r="D5588" s="76"/>
      <c r="E5588" s="76"/>
      <c r="F5588" s="10" t="s">
        <v>173</v>
      </c>
      <c r="G5588" s="11">
        <v>2193.6</v>
      </c>
      <c r="I5588" s="10">
        <v>24</v>
      </c>
      <c r="J5588" s="10">
        <v>0</v>
      </c>
      <c r="K5588" s="10">
        <v>18</v>
      </c>
      <c r="L5588" s="10">
        <v>1.5</v>
      </c>
      <c r="M5588" s="10" t="s">
        <v>18</v>
      </c>
      <c r="N5588" s="10">
        <v>843665</v>
      </c>
      <c r="O5588" s="12">
        <v>41435</v>
      </c>
      <c r="P5588" s="4" t="s">
        <v>8078</v>
      </c>
      <c r="Q5588" s="10" t="s">
        <v>47</v>
      </c>
      <c r="R5588" s="10" t="s">
        <v>8087</v>
      </c>
      <c r="S5588" s="10" t="s">
        <v>26</v>
      </c>
    </row>
    <row r="5589" spans="1:19" s="10" customFormat="1" ht="15" hidden="1" customHeight="1" x14ac:dyDescent="0.25">
      <c r="A5589" s="10">
        <v>693116</v>
      </c>
      <c r="B5589" s="10" t="s">
        <v>172</v>
      </c>
      <c r="C5589" s="76" t="s">
        <v>8514</v>
      </c>
      <c r="D5589" s="76"/>
      <c r="E5589" s="76"/>
      <c r="F5589" s="10" t="s">
        <v>6714</v>
      </c>
      <c r="G5589" s="10">
        <v>2281.1999999999998</v>
      </c>
      <c r="I5589" s="10">
        <v>24</v>
      </c>
      <c r="J5589" s="10">
        <v>0</v>
      </c>
      <c r="K5589" s="10">
        <v>18</v>
      </c>
      <c r="L5589" s="10">
        <v>1.5</v>
      </c>
      <c r="M5589" s="10" t="s">
        <v>18</v>
      </c>
      <c r="N5589" s="10">
        <v>862769</v>
      </c>
      <c r="O5589" s="12">
        <v>41472</v>
      </c>
      <c r="P5589" s="4" t="s">
        <v>8079</v>
      </c>
      <c r="Q5589" s="10" t="s">
        <v>5913</v>
      </c>
      <c r="R5589" s="10" t="s">
        <v>8087</v>
      </c>
      <c r="S5589" s="10" t="s">
        <v>26</v>
      </c>
    </row>
    <row r="5590" spans="1:19" ht="15" hidden="1" customHeight="1" x14ac:dyDescent="0.25">
      <c r="A5590" s="10">
        <v>686986</v>
      </c>
      <c r="B5590" s="10" t="s">
        <v>2625</v>
      </c>
      <c r="C5590" s="10"/>
      <c r="D5590" s="10"/>
      <c r="E5590" s="10"/>
      <c r="F5590" s="10" t="s">
        <v>6130</v>
      </c>
      <c r="G5590" s="11">
        <v>0</v>
      </c>
      <c r="H5590" s="13"/>
      <c r="I5590" s="10">
        <v>8</v>
      </c>
      <c r="J5590" s="13"/>
      <c r="K5590" s="10">
        <v>10</v>
      </c>
      <c r="L5590" s="10">
        <v>5</v>
      </c>
      <c r="M5590" s="10" t="s">
        <v>45</v>
      </c>
      <c r="N5590" s="10"/>
      <c r="O5590" s="12">
        <v>41443</v>
      </c>
      <c r="P5590" s="4" t="s">
        <v>8078</v>
      </c>
      <c r="Q5590" s="10" t="s">
        <v>3113</v>
      </c>
      <c r="R5590" s="10" t="s">
        <v>8088</v>
      </c>
      <c r="S5590" s="13" t="s">
        <v>20</v>
      </c>
    </row>
    <row r="5591" spans="1:19" ht="15" hidden="1" customHeight="1" x14ac:dyDescent="0.25">
      <c r="A5591" s="13">
        <v>686983</v>
      </c>
      <c r="B5591" s="13" t="s">
        <v>2625</v>
      </c>
      <c r="C5591" s="47"/>
      <c r="D5591" s="47"/>
      <c r="E5591" s="47"/>
      <c r="F5591" s="13" t="s">
        <v>8172</v>
      </c>
      <c r="G5591" s="13">
        <v>0</v>
      </c>
      <c r="H5591" s="13"/>
      <c r="I5591" s="13">
        <v>6</v>
      </c>
      <c r="J5591" s="13" t="s">
        <v>8173</v>
      </c>
      <c r="K5591" s="13"/>
      <c r="L5591" s="13"/>
      <c r="M5591" s="13" t="s">
        <v>45</v>
      </c>
      <c r="N5591" s="13"/>
      <c r="O5591" s="14">
        <v>41458</v>
      </c>
      <c r="P5591" s="2" t="s">
        <v>8079</v>
      </c>
      <c r="Q5591" s="13" t="s">
        <v>3113</v>
      </c>
      <c r="R5591" s="47" t="s">
        <v>8088</v>
      </c>
      <c r="S5591" s="13" t="s">
        <v>20</v>
      </c>
    </row>
    <row r="5592" spans="1:19" s="10" customFormat="1" ht="15" hidden="1" customHeight="1" x14ac:dyDescent="0.25">
      <c r="A5592" s="10">
        <v>693116</v>
      </c>
      <c r="B5592" s="10" t="s">
        <v>172</v>
      </c>
      <c r="C5592" s="76" t="s">
        <v>8514</v>
      </c>
      <c r="D5592" s="76"/>
      <c r="E5592" s="76"/>
      <c r="F5592" s="10" t="s">
        <v>6714</v>
      </c>
      <c r="G5592" s="10">
        <v>2281.1999999999998</v>
      </c>
      <c r="I5592" s="10">
        <v>24</v>
      </c>
      <c r="J5592" s="10">
        <v>0</v>
      </c>
      <c r="K5592" s="10">
        <v>18</v>
      </c>
      <c r="L5592" s="10">
        <v>1.5</v>
      </c>
      <c r="M5592" s="10" t="s">
        <v>18</v>
      </c>
      <c r="N5592" s="10">
        <v>862769</v>
      </c>
      <c r="O5592" s="12">
        <v>41472</v>
      </c>
      <c r="P5592" s="4" t="s">
        <v>8079</v>
      </c>
      <c r="Q5592" s="10" t="s">
        <v>5913</v>
      </c>
      <c r="R5592" s="10" t="s">
        <v>8087</v>
      </c>
      <c r="S5592" s="10" t="s">
        <v>26</v>
      </c>
    </row>
    <row r="5593" spans="1:19" s="10" customFormat="1" ht="15" hidden="1" customHeight="1" x14ac:dyDescent="0.25">
      <c r="A5593" s="10">
        <v>693363</v>
      </c>
      <c r="B5593" s="10" t="s">
        <v>172</v>
      </c>
      <c r="C5593" s="76" t="s">
        <v>8514</v>
      </c>
      <c r="D5593" s="76"/>
      <c r="E5593" s="76"/>
      <c r="F5593" s="10" t="s">
        <v>6714</v>
      </c>
      <c r="G5593" s="10">
        <v>2281.1999999999998</v>
      </c>
      <c r="I5593" s="10">
        <v>24</v>
      </c>
      <c r="J5593" s="10">
        <v>0</v>
      </c>
      <c r="K5593" s="10">
        <v>18</v>
      </c>
      <c r="L5593" s="10">
        <v>1.5</v>
      </c>
      <c r="M5593" s="10" t="s">
        <v>45</v>
      </c>
      <c r="O5593" s="12">
        <v>41472</v>
      </c>
      <c r="P5593" s="4" t="s">
        <v>8079</v>
      </c>
      <c r="Q5593" s="10" t="s">
        <v>75</v>
      </c>
      <c r="R5593" s="10" t="s">
        <v>8087</v>
      </c>
      <c r="S5593" s="10" t="s">
        <v>26</v>
      </c>
    </row>
    <row r="5594" spans="1:19" s="10" customFormat="1" ht="15" hidden="1" customHeight="1" x14ac:dyDescent="0.25">
      <c r="A5594" s="10">
        <v>693363</v>
      </c>
      <c r="B5594" s="10" t="s">
        <v>172</v>
      </c>
      <c r="C5594" s="76" t="s">
        <v>8514</v>
      </c>
      <c r="D5594" s="76"/>
      <c r="E5594" s="76"/>
      <c r="F5594" s="10" t="s">
        <v>6714</v>
      </c>
      <c r="G5594" s="10">
        <v>2281.1999999999998</v>
      </c>
      <c r="I5594" s="10">
        <v>24</v>
      </c>
      <c r="J5594" s="10">
        <v>0</v>
      </c>
      <c r="K5594" s="10">
        <v>18</v>
      </c>
      <c r="L5594" s="10">
        <v>1.5</v>
      </c>
      <c r="M5594" s="10" t="s">
        <v>45</v>
      </c>
      <c r="O5594" s="12">
        <v>41472</v>
      </c>
      <c r="P5594" s="4" t="s">
        <v>8079</v>
      </c>
      <c r="Q5594" s="10" t="s">
        <v>75</v>
      </c>
      <c r="R5594" s="10" t="s">
        <v>8087</v>
      </c>
      <c r="S5594" s="10" t="s">
        <v>26</v>
      </c>
    </row>
    <row r="5595" spans="1:19" s="10" customFormat="1" ht="15" hidden="1" customHeight="1" x14ac:dyDescent="0.25">
      <c r="A5595" s="10">
        <v>646983</v>
      </c>
      <c r="B5595" s="10" t="s">
        <v>53</v>
      </c>
      <c r="C5595" s="76" t="s">
        <v>8514</v>
      </c>
      <c r="D5595" s="76"/>
      <c r="E5595" s="76"/>
      <c r="F5595" s="10" t="s">
        <v>54</v>
      </c>
      <c r="G5595" s="11">
        <v>1643.52</v>
      </c>
      <c r="I5595" s="10">
        <v>24</v>
      </c>
      <c r="J5595" s="10">
        <v>0</v>
      </c>
      <c r="K5595" s="10">
        <v>36</v>
      </c>
      <c r="L5595" s="10">
        <v>6</v>
      </c>
      <c r="M5595" s="10" t="s">
        <v>18</v>
      </c>
      <c r="N5595" s="10">
        <v>766634</v>
      </c>
      <c r="O5595" s="12">
        <v>41284</v>
      </c>
      <c r="P5595" s="4" t="s">
        <v>8073</v>
      </c>
      <c r="Q5595" s="10" t="s">
        <v>52</v>
      </c>
      <c r="R5595" s="10" t="s">
        <v>8087</v>
      </c>
      <c r="S5595" s="10" t="s">
        <v>26</v>
      </c>
    </row>
    <row r="5596" spans="1:19" ht="15" hidden="1" customHeight="1" x14ac:dyDescent="0.25">
      <c r="A5596" s="13">
        <v>703612</v>
      </c>
      <c r="B5596" s="13" t="s">
        <v>1513</v>
      </c>
      <c r="C5596" s="47"/>
      <c r="D5596" s="47"/>
      <c r="E5596" s="47"/>
      <c r="F5596" s="13" t="s">
        <v>7735</v>
      </c>
      <c r="G5596" s="13">
        <v>0</v>
      </c>
      <c r="H5596" s="13"/>
      <c r="I5596" s="13">
        <v>2</v>
      </c>
      <c r="J5596" s="13">
        <v>24</v>
      </c>
      <c r="K5596" s="13" t="s">
        <v>7736</v>
      </c>
      <c r="L5596" s="13"/>
      <c r="M5596" s="13" t="s">
        <v>45</v>
      </c>
      <c r="N5596" s="13"/>
      <c r="O5596" s="14">
        <v>41533</v>
      </c>
      <c r="P5596" s="2" t="s">
        <v>8081</v>
      </c>
      <c r="Q5596" s="13" t="s">
        <v>49</v>
      </c>
      <c r="R5596" s="10" t="s">
        <v>8088</v>
      </c>
      <c r="S5596" s="13" t="s">
        <v>20</v>
      </c>
    </row>
    <row r="5597" spans="1:19" ht="15" hidden="1" customHeight="1" x14ac:dyDescent="0.25">
      <c r="A5597" s="13">
        <v>703623</v>
      </c>
      <c r="B5597" s="13" t="s">
        <v>292</v>
      </c>
      <c r="C5597" s="47"/>
      <c r="D5597" s="47"/>
      <c r="E5597" s="47"/>
      <c r="F5597" s="13" t="s">
        <v>7737</v>
      </c>
      <c r="G5597" s="13">
        <v>4052.64</v>
      </c>
      <c r="H5597" s="13"/>
      <c r="I5597" s="13">
        <v>48</v>
      </c>
      <c r="J5597" s="13" t="s">
        <v>7738</v>
      </c>
      <c r="K5597" s="13"/>
      <c r="L5597" s="13"/>
      <c r="M5597" s="13" t="s">
        <v>45</v>
      </c>
      <c r="N5597" s="13"/>
      <c r="O5597" s="14">
        <v>41533</v>
      </c>
      <c r="P5597" s="2" t="s">
        <v>8081</v>
      </c>
      <c r="Q5597" s="13" t="s">
        <v>5913</v>
      </c>
      <c r="R5597" s="10" t="s">
        <v>8088</v>
      </c>
      <c r="S5597" s="13" t="s">
        <v>20</v>
      </c>
    </row>
    <row r="5598" spans="1:19" ht="15" hidden="1" customHeight="1" x14ac:dyDescent="0.25">
      <c r="A5598" s="13">
        <v>703624</v>
      </c>
      <c r="B5598" s="13" t="s">
        <v>292</v>
      </c>
      <c r="C5598" s="47"/>
      <c r="D5598" s="47"/>
      <c r="E5598" s="47"/>
      <c r="F5598" s="13" t="s">
        <v>7739</v>
      </c>
      <c r="G5598" s="13">
        <v>4052.64</v>
      </c>
      <c r="H5598" s="13"/>
      <c r="I5598" s="13">
        <v>24</v>
      </c>
      <c r="J5598" s="13" t="s">
        <v>7738</v>
      </c>
      <c r="K5598" s="13"/>
      <c r="L5598" s="13"/>
      <c r="M5598" s="13" t="s">
        <v>45</v>
      </c>
      <c r="N5598" s="13"/>
      <c r="O5598" s="14">
        <v>41533</v>
      </c>
      <c r="P5598" s="2" t="s">
        <v>8081</v>
      </c>
      <c r="Q5598" s="13" t="s">
        <v>5913</v>
      </c>
      <c r="R5598" s="10" t="s">
        <v>8088</v>
      </c>
      <c r="S5598" s="13" t="s">
        <v>20</v>
      </c>
    </row>
    <row r="5599" spans="1:19" ht="15" hidden="1" customHeight="1" x14ac:dyDescent="0.25">
      <c r="A5599" s="13">
        <v>703733</v>
      </c>
      <c r="B5599" s="13" t="s">
        <v>6378</v>
      </c>
      <c r="C5599" s="47"/>
      <c r="D5599" s="47"/>
      <c r="E5599" s="47"/>
      <c r="F5599" s="13" t="s">
        <v>7744</v>
      </c>
      <c r="G5599" s="13">
        <v>9747</v>
      </c>
      <c r="H5599" s="13"/>
      <c r="I5599" s="13">
        <v>7</v>
      </c>
      <c r="J5599" s="13" t="s">
        <v>7745</v>
      </c>
      <c r="K5599" s="13"/>
      <c r="L5599" s="13"/>
      <c r="M5599" s="13" t="s">
        <v>45</v>
      </c>
      <c r="N5599" s="13"/>
      <c r="O5599" s="14">
        <v>41533</v>
      </c>
      <c r="P5599" s="2" t="s">
        <v>8081</v>
      </c>
      <c r="Q5599" s="13" t="s">
        <v>288</v>
      </c>
      <c r="R5599" s="10" t="s">
        <v>8088</v>
      </c>
      <c r="S5599" s="13" t="s">
        <v>20</v>
      </c>
    </row>
    <row r="5600" spans="1:19" s="10" customFormat="1" ht="15" hidden="1" customHeight="1" x14ac:dyDescent="0.25">
      <c r="A5600" s="10">
        <v>706721</v>
      </c>
      <c r="B5600" s="10" t="s">
        <v>53</v>
      </c>
      <c r="C5600" s="76" t="s">
        <v>8514</v>
      </c>
      <c r="D5600" s="76"/>
      <c r="E5600" s="76"/>
      <c r="F5600" s="10" t="s">
        <v>8025</v>
      </c>
      <c r="G5600" s="10">
        <v>1683.04</v>
      </c>
      <c r="I5600" s="10">
        <v>24</v>
      </c>
      <c r="J5600" s="10">
        <v>0</v>
      </c>
      <c r="K5600" s="10">
        <v>36</v>
      </c>
      <c r="L5600" s="10">
        <v>6</v>
      </c>
      <c r="M5600" s="10" t="s">
        <v>18</v>
      </c>
      <c r="N5600" s="10">
        <v>893960</v>
      </c>
      <c r="O5600" s="12">
        <v>41530</v>
      </c>
      <c r="P5600" s="4" t="s">
        <v>8081</v>
      </c>
      <c r="Q5600" s="10" t="s">
        <v>3717</v>
      </c>
      <c r="R5600" s="10" t="s">
        <v>8087</v>
      </c>
      <c r="S5600" s="10" t="s">
        <v>26</v>
      </c>
    </row>
    <row r="5601" spans="1:19" s="10" customFormat="1" ht="15" hidden="1" customHeight="1" x14ac:dyDescent="0.25">
      <c r="A5601" s="10">
        <v>695664</v>
      </c>
      <c r="B5601" s="10" t="s">
        <v>6954</v>
      </c>
      <c r="C5601" s="76" t="s">
        <v>8514</v>
      </c>
      <c r="D5601" s="76"/>
      <c r="E5601" s="76"/>
      <c r="F5601" s="10" t="s">
        <v>6997</v>
      </c>
      <c r="G5601" s="10">
        <v>5068.7</v>
      </c>
      <c r="I5601" s="10">
        <v>24</v>
      </c>
      <c r="J5601" s="10">
        <v>0</v>
      </c>
      <c r="K5601" s="10">
        <v>36</v>
      </c>
      <c r="L5601" s="10">
        <v>8</v>
      </c>
      <c r="M5601" s="10" t="s">
        <v>45</v>
      </c>
      <c r="O5601" s="12">
        <v>41498</v>
      </c>
      <c r="P5601" s="4" t="s">
        <v>8080</v>
      </c>
      <c r="Q5601" s="10" t="s">
        <v>6710</v>
      </c>
      <c r="R5601" s="10" t="s">
        <v>8088</v>
      </c>
      <c r="S5601" s="10" t="s">
        <v>26</v>
      </c>
    </row>
    <row r="5602" spans="1:19" s="10" customFormat="1" ht="15" hidden="1" customHeight="1" x14ac:dyDescent="0.25">
      <c r="A5602" s="10">
        <v>696753</v>
      </c>
      <c r="B5602" s="10" t="s">
        <v>2437</v>
      </c>
      <c r="C5602" s="76" t="s">
        <v>8514</v>
      </c>
      <c r="D5602" s="76"/>
      <c r="E5602" s="76"/>
      <c r="F5602" s="10" t="s">
        <v>7125</v>
      </c>
      <c r="G5602" s="10">
        <v>4232.72</v>
      </c>
      <c r="I5602" s="10">
        <v>24</v>
      </c>
      <c r="J5602" s="10">
        <v>0</v>
      </c>
      <c r="K5602" s="10">
        <v>36</v>
      </c>
      <c r="L5602" s="10">
        <v>8</v>
      </c>
      <c r="M5602" s="10" t="s">
        <v>45</v>
      </c>
      <c r="O5602" s="12">
        <v>41501</v>
      </c>
      <c r="P5602" s="4" t="s">
        <v>8080</v>
      </c>
      <c r="Q5602" s="10" t="s">
        <v>987</v>
      </c>
      <c r="R5602" s="10" t="s">
        <v>8088</v>
      </c>
      <c r="S5602" s="10" t="s">
        <v>26</v>
      </c>
    </row>
    <row r="5603" spans="1:19" s="10" customFormat="1" ht="15" hidden="1" customHeight="1" x14ac:dyDescent="0.25">
      <c r="A5603" s="10">
        <v>624019</v>
      </c>
      <c r="B5603" s="10" t="s">
        <v>713</v>
      </c>
      <c r="C5603" s="76" t="s">
        <v>8514</v>
      </c>
      <c r="D5603" s="76"/>
      <c r="E5603" s="76"/>
      <c r="F5603" s="10" t="s">
        <v>714</v>
      </c>
      <c r="G5603" s="11">
        <v>2599.9699999999998</v>
      </c>
      <c r="I5603" s="10">
        <v>24</v>
      </c>
      <c r="J5603" s="10">
        <v>0</v>
      </c>
      <c r="K5603" s="10">
        <v>38</v>
      </c>
      <c r="L5603" s="10">
        <v>4</v>
      </c>
      <c r="M5603" s="10" t="s">
        <v>45</v>
      </c>
      <c r="O5603" s="12">
        <v>41187</v>
      </c>
      <c r="P5603" s="4" t="s">
        <v>8070</v>
      </c>
      <c r="Q5603" s="10" t="s">
        <v>414</v>
      </c>
      <c r="R5603" s="10" t="s">
        <v>8088</v>
      </c>
      <c r="S5603" s="10" t="s">
        <v>26</v>
      </c>
    </row>
    <row r="5604" spans="1:19" s="10" customFormat="1" ht="15" hidden="1" customHeight="1" x14ac:dyDescent="0.25">
      <c r="A5604" s="10">
        <v>651314</v>
      </c>
      <c r="B5604" s="10" t="s">
        <v>64</v>
      </c>
      <c r="C5604" s="76" t="s">
        <v>8514</v>
      </c>
      <c r="D5604" s="76"/>
      <c r="E5604" s="76"/>
      <c r="F5604" s="10" t="s">
        <v>229</v>
      </c>
      <c r="G5604" s="11">
        <v>2121.0700000000002</v>
      </c>
      <c r="I5604" s="10">
        <v>24</v>
      </c>
      <c r="J5604" s="10">
        <v>20</v>
      </c>
      <c r="K5604" s="10">
        <v>48</v>
      </c>
      <c r="L5604" s="10">
        <v>2</v>
      </c>
      <c r="M5604" s="10" t="s">
        <v>18</v>
      </c>
      <c r="N5604" s="10">
        <v>775114</v>
      </c>
      <c r="O5604" s="12">
        <v>41302</v>
      </c>
      <c r="P5604" s="4" t="s">
        <v>8073</v>
      </c>
      <c r="Q5604" s="10" t="s">
        <v>3152</v>
      </c>
      <c r="R5604" s="10" t="s">
        <v>8088</v>
      </c>
      <c r="S5604" s="10" t="s">
        <v>26</v>
      </c>
    </row>
    <row r="5605" spans="1:19" s="10" customFormat="1" ht="15" hidden="1" customHeight="1" x14ac:dyDescent="0.25">
      <c r="A5605" s="10">
        <v>650533</v>
      </c>
      <c r="B5605" s="10" t="s">
        <v>64</v>
      </c>
      <c r="C5605" s="76" t="s">
        <v>8514</v>
      </c>
      <c r="D5605" s="76"/>
      <c r="E5605" s="76"/>
      <c r="F5605" s="10" t="s">
        <v>229</v>
      </c>
      <c r="G5605" s="11">
        <v>2121.0700000000002</v>
      </c>
      <c r="I5605" s="10">
        <v>24</v>
      </c>
      <c r="J5605" s="10">
        <v>20</v>
      </c>
      <c r="K5605" s="10">
        <v>48</v>
      </c>
      <c r="L5605" s="10">
        <v>2</v>
      </c>
      <c r="M5605" s="10" t="s">
        <v>45</v>
      </c>
      <c r="O5605" s="12">
        <v>41313</v>
      </c>
      <c r="P5605" s="4" t="s">
        <v>8074</v>
      </c>
      <c r="Q5605" s="10" t="s">
        <v>34</v>
      </c>
      <c r="R5605" s="10" t="s">
        <v>8087</v>
      </c>
      <c r="S5605" s="10" t="s">
        <v>26</v>
      </c>
    </row>
    <row r="5606" spans="1:19" ht="15" hidden="1" customHeight="1" x14ac:dyDescent="0.25">
      <c r="A5606" s="10">
        <v>663970</v>
      </c>
      <c r="B5606" s="10" t="s">
        <v>494</v>
      </c>
      <c r="C5606" s="10"/>
      <c r="D5606" s="10" t="s">
        <v>8558</v>
      </c>
      <c r="E5606" s="10"/>
      <c r="F5606" s="10" t="s">
        <v>495</v>
      </c>
      <c r="G5606" s="11">
        <v>9680</v>
      </c>
      <c r="H5606" s="13"/>
      <c r="I5606" s="10">
        <v>18</v>
      </c>
      <c r="J5606" s="13"/>
      <c r="K5606" s="10">
        <v>13</v>
      </c>
      <c r="L5606" s="10">
        <v>1.5</v>
      </c>
      <c r="M5606" s="10" t="s">
        <v>18</v>
      </c>
      <c r="N5606" s="10">
        <v>803523</v>
      </c>
      <c r="O5606" s="12">
        <v>41359</v>
      </c>
      <c r="P5606" s="4" t="s">
        <v>8075</v>
      </c>
      <c r="Q5606" s="10" t="s">
        <v>3113</v>
      </c>
      <c r="R5606" s="47" t="s">
        <v>8087</v>
      </c>
      <c r="S5606" s="13" t="s">
        <v>20</v>
      </c>
    </row>
    <row r="5607" spans="1:19" s="10" customFormat="1" ht="15" hidden="1" customHeight="1" x14ac:dyDescent="0.25">
      <c r="A5607" s="10">
        <v>694176</v>
      </c>
      <c r="B5607" s="10" t="s">
        <v>64</v>
      </c>
      <c r="C5607" s="76" t="s">
        <v>8514</v>
      </c>
      <c r="D5607" s="76"/>
      <c r="E5607" s="76"/>
      <c r="F5607" s="10" t="s">
        <v>6806</v>
      </c>
      <c r="G5607" s="10">
        <v>2116.59</v>
      </c>
      <c r="I5607" s="10">
        <v>24</v>
      </c>
      <c r="J5607" s="10">
        <v>20</v>
      </c>
      <c r="K5607" s="10">
        <v>48</v>
      </c>
      <c r="L5607" s="10">
        <v>2</v>
      </c>
      <c r="M5607" s="10" t="s">
        <v>18</v>
      </c>
      <c r="N5607" s="10">
        <v>865208</v>
      </c>
      <c r="O5607" s="12">
        <v>41477</v>
      </c>
      <c r="P5607" s="4" t="s">
        <v>8079</v>
      </c>
      <c r="Q5607" s="10" t="s">
        <v>39</v>
      </c>
      <c r="R5607" s="10" t="s">
        <v>8087</v>
      </c>
      <c r="S5607" s="10" t="s">
        <v>26</v>
      </c>
    </row>
    <row r="5608" spans="1:19" s="10" customFormat="1" ht="15" hidden="1" customHeight="1" x14ac:dyDescent="0.25">
      <c r="A5608" s="10">
        <v>694176</v>
      </c>
      <c r="B5608" s="10" t="s">
        <v>64</v>
      </c>
      <c r="C5608" s="76" t="s">
        <v>8514</v>
      </c>
      <c r="D5608" s="76"/>
      <c r="E5608" s="76"/>
      <c r="F5608" s="10" t="s">
        <v>6806</v>
      </c>
      <c r="G5608" s="10">
        <v>2116.59</v>
      </c>
      <c r="I5608" s="10">
        <v>24</v>
      </c>
      <c r="J5608" s="10">
        <v>20</v>
      </c>
      <c r="K5608" s="10">
        <v>48</v>
      </c>
      <c r="L5608" s="10">
        <v>2</v>
      </c>
      <c r="M5608" s="10" t="s">
        <v>18</v>
      </c>
      <c r="N5608" s="10">
        <v>865208</v>
      </c>
      <c r="O5608" s="12">
        <v>41477</v>
      </c>
      <c r="P5608" s="4" t="s">
        <v>8079</v>
      </c>
      <c r="Q5608" s="10" t="s">
        <v>39</v>
      </c>
      <c r="R5608" s="10" t="s">
        <v>8087</v>
      </c>
      <c r="S5608" s="10" t="s">
        <v>26</v>
      </c>
    </row>
    <row r="5609" spans="1:19" ht="15" hidden="1" customHeight="1" x14ac:dyDescent="0.25">
      <c r="A5609" s="13">
        <v>703837</v>
      </c>
      <c r="B5609" s="13" t="s">
        <v>804</v>
      </c>
      <c r="C5609" s="47"/>
      <c r="D5609" s="47"/>
      <c r="E5609" s="47"/>
      <c r="F5609" s="13" t="s">
        <v>7747</v>
      </c>
      <c r="G5609" s="13">
        <v>149310</v>
      </c>
      <c r="H5609" s="13"/>
      <c r="I5609" s="13" t="s">
        <v>380</v>
      </c>
      <c r="J5609" s="13">
        <v>5</v>
      </c>
      <c r="K5609" s="13" t="s">
        <v>7627</v>
      </c>
      <c r="L5609" s="13"/>
      <c r="M5609" s="13" t="s">
        <v>45</v>
      </c>
      <c r="N5609" s="13"/>
      <c r="O5609" s="14">
        <v>41535</v>
      </c>
      <c r="P5609" s="2" t="s">
        <v>8081</v>
      </c>
      <c r="Q5609" s="13" t="s">
        <v>52</v>
      </c>
      <c r="R5609" s="10" t="s">
        <v>8088</v>
      </c>
      <c r="S5609" s="13" t="s">
        <v>20</v>
      </c>
    </row>
    <row r="5610" spans="1:19" ht="15" hidden="1" customHeight="1" x14ac:dyDescent="0.25">
      <c r="A5610" s="13">
        <v>703883</v>
      </c>
      <c r="B5610" s="13" t="s">
        <v>181</v>
      </c>
      <c r="C5610" s="47"/>
      <c r="D5610" s="47"/>
      <c r="E5610" s="47"/>
      <c r="F5610" s="13" t="s">
        <v>7748</v>
      </c>
      <c r="G5610" s="13">
        <v>2711.25</v>
      </c>
      <c r="H5610" s="13"/>
      <c r="I5610" s="13">
        <v>6.13</v>
      </c>
      <c r="J5610" s="13" t="s">
        <v>7749</v>
      </c>
      <c r="K5610" s="13"/>
      <c r="L5610" s="13"/>
      <c r="M5610" s="13" t="s">
        <v>45</v>
      </c>
      <c r="N5610" s="13"/>
      <c r="O5610" s="14">
        <v>41535</v>
      </c>
      <c r="P5610" s="2" t="s">
        <v>8081</v>
      </c>
      <c r="Q5610" s="13" t="s">
        <v>39</v>
      </c>
      <c r="R5610" s="10" t="s">
        <v>8088</v>
      </c>
      <c r="S5610" s="13" t="s">
        <v>20</v>
      </c>
    </row>
    <row r="5611" spans="1:19" s="10" customFormat="1" ht="15" hidden="1" customHeight="1" x14ac:dyDescent="0.25">
      <c r="A5611" s="10">
        <v>694260</v>
      </c>
      <c r="B5611" s="10" t="s">
        <v>64</v>
      </c>
      <c r="C5611" s="76" t="s">
        <v>8514</v>
      </c>
      <c r="D5611" s="76"/>
      <c r="E5611" s="76"/>
      <c r="F5611" s="10" t="s">
        <v>6812</v>
      </c>
      <c r="G5611" s="10">
        <v>2116.59</v>
      </c>
      <c r="I5611" s="10">
        <v>24</v>
      </c>
      <c r="J5611" s="10">
        <v>20</v>
      </c>
      <c r="K5611" s="10">
        <v>48</v>
      </c>
      <c r="L5611" s="10">
        <v>2</v>
      </c>
      <c r="M5611" s="10" t="s">
        <v>45</v>
      </c>
      <c r="O5611" s="12">
        <v>41522</v>
      </c>
      <c r="P5611" s="4" t="s">
        <v>8081</v>
      </c>
      <c r="Q5611" s="10" t="s">
        <v>103</v>
      </c>
      <c r="R5611" s="10" t="s">
        <v>8088</v>
      </c>
      <c r="S5611" s="10" t="s">
        <v>26</v>
      </c>
    </row>
    <row r="5612" spans="1:19" s="10" customFormat="1" ht="15" hidden="1" customHeight="1" x14ac:dyDescent="0.25">
      <c r="A5612" s="10">
        <v>638264</v>
      </c>
      <c r="B5612" s="10" t="s">
        <v>476</v>
      </c>
      <c r="C5612" s="76" t="s">
        <v>8514</v>
      </c>
      <c r="D5612" s="76"/>
      <c r="E5612" s="76"/>
      <c r="F5612" s="10" t="s">
        <v>560</v>
      </c>
      <c r="G5612" s="11">
        <v>1729.85</v>
      </c>
      <c r="I5612" s="10">
        <v>24</v>
      </c>
      <c r="J5612" s="10">
        <v>20</v>
      </c>
      <c r="K5612" s="10">
        <v>60</v>
      </c>
      <c r="L5612" s="10">
        <v>1.5</v>
      </c>
      <c r="M5612" s="10" t="s">
        <v>18</v>
      </c>
      <c r="N5612" s="10">
        <v>748846</v>
      </c>
      <c r="O5612" s="12">
        <v>41240</v>
      </c>
      <c r="P5612" s="4" t="s">
        <v>8071</v>
      </c>
      <c r="Q5612" s="10" t="s">
        <v>19</v>
      </c>
      <c r="R5612" s="10" t="s">
        <v>8087</v>
      </c>
      <c r="S5612" s="10" t="s">
        <v>26</v>
      </c>
    </row>
    <row r="5613" spans="1:19" ht="15" hidden="1" customHeight="1" x14ac:dyDescent="0.25">
      <c r="A5613" s="13">
        <v>703990</v>
      </c>
      <c r="B5613" s="13" t="s">
        <v>124</v>
      </c>
      <c r="C5613" s="47"/>
      <c r="D5613" s="47"/>
      <c r="E5613" s="47"/>
      <c r="F5613" s="13" t="s">
        <v>7753</v>
      </c>
      <c r="G5613" s="13">
        <v>3411.6</v>
      </c>
      <c r="H5613" s="13"/>
      <c r="I5613" s="13">
        <v>10</v>
      </c>
      <c r="J5613" s="13" t="s">
        <v>7754</v>
      </c>
      <c r="K5613" s="13"/>
      <c r="L5613" s="13"/>
      <c r="M5613" s="13" t="s">
        <v>45</v>
      </c>
      <c r="N5613" s="13"/>
      <c r="O5613" s="14">
        <v>41535</v>
      </c>
      <c r="P5613" s="2" t="s">
        <v>8081</v>
      </c>
      <c r="Q5613" s="13" t="s">
        <v>3717</v>
      </c>
      <c r="R5613" s="10" t="s">
        <v>8088</v>
      </c>
      <c r="S5613" s="13" t="s">
        <v>20</v>
      </c>
    </row>
    <row r="5614" spans="1:19" ht="15" hidden="1" customHeight="1" x14ac:dyDescent="0.25">
      <c r="A5614" s="13">
        <v>704049</v>
      </c>
      <c r="B5614" s="13" t="s">
        <v>678</v>
      </c>
      <c r="C5614" s="47"/>
      <c r="D5614" s="47"/>
      <c r="E5614" s="47"/>
      <c r="F5614" s="13" t="s">
        <v>7756</v>
      </c>
      <c r="G5614" s="13">
        <v>2657</v>
      </c>
      <c r="H5614" s="13"/>
      <c r="I5614" s="13">
        <v>10</v>
      </c>
      <c r="J5614" s="13" t="s">
        <v>7757</v>
      </c>
      <c r="K5614" s="13"/>
      <c r="L5614" s="13"/>
      <c r="M5614" s="13" t="s">
        <v>45</v>
      </c>
      <c r="N5614" s="13"/>
      <c r="O5614" s="14">
        <v>41535</v>
      </c>
      <c r="P5614" s="2" t="s">
        <v>8081</v>
      </c>
      <c r="Q5614" s="13" t="s">
        <v>288</v>
      </c>
      <c r="R5614" s="10" t="s">
        <v>8088</v>
      </c>
      <c r="S5614" s="13" t="s">
        <v>20</v>
      </c>
    </row>
    <row r="5615" spans="1:19" ht="15" hidden="1" customHeight="1" x14ac:dyDescent="0.25">
      <c r="A5615" s="13">
        <v>704053</v>
      </c>
      <c r="B5615" s="13" t="s">
        <v>181</v>
      </c>
      <c r="C5615" s="47"/>
      <c r="D5615" s="47"/>
      <c r="E5615" s="47"/>
      <c r="F5615" s="13" t="s">
        <v>7748</v>
      </c>
      <c r="G5615" s="13">
        <v>3477</v>
      </c>
      <c r="H5615" s="13"/>
      <c r="I5615" s="13">
        <v>6.13</v>
      </c>
      <c r="J5615" s="13" t="s">
        <v>7749</v>
      </c>
      <c r="K5615" s="13"/>
      <c r="L5615" s="13"/>
      <c r="M5615" s="13" t="s">
        <v>45</v>
      </c>
      <c r="N5615" s="13"/>
      <c r="O5615" s="14">
        <v>41535</v>
      </c>
      <c r="P5615" s="2" t="s">
        <v>8081</v>
      </c>
      <c r="Q5615" s="13" t="s">
        <v>103</v>
      </c>
      <c r="R5615" s="47" t="s">
        <v>8087</v>
      </c>
      <c r="S5615" s="13" t="s">
        <v>20</v>
      </c>
    </row>
    <row r="5616" spans="1:19" ht="15" hidden="1" customHeight="1" x14ac:dyDescent="0.25">
      <c r="A5616" s="13">
        <v>704079</v>
      </c>
      <c r="B5616" s="13" t="s">
        <v>208</v>
      </c>
      <c r="C5616" s="47"/>
      <c r="D5616" s="47"/>
      <c r="E5616" s="47"/>
      <c r="F5616" s="13" t="s">
        <v>7758</v>
      </c>
      <c r="G5616" s="13">
        <v>1256.76</v>
      </c>
      <c r="H5616" s="13"/>
      <c r="I5616" s="13" t="s">
        <v>99</v>
      </c>
      <c r="J5616" s="13" t="s">
        <v>7759</v>
      </c>
      <c r="K5616" s="13"/>
      <c r="L5616" s="13"/>
      <c r="M5616" s="13" t="s">
        <v>45</v>
      </c>
      <c r="N5616" s="13"/>
      <c r="O5616" s="14">
        <v>41535</v>
      </c>
      <c r="P5616" s="2" t="s">
        <v>8081</v>
      </c>
      <c r="Q5616" s="13" t="s">
        <v>75</v>
      </c>
      <c r="R5616" s="10" t="s">
        <v>8088</v>
      </c>
      <c r="S5616" s="13" t="s">
        <v>20</v>
      </c>
    </row>
    <row r="5617" spans="1:19" ht="15" hidden="1" customHeight="1" x14ac:dyDescent="0.25">
      <c r="A5617" s="13">
        <v>704080</v>
      </c>
      <c r="B5617" s="13" t="s">
        <v>208</v>
      </c>
      <c r="C5617" s="47"/>
      <c r="D5617" s="47"/>
      <c r="E5617" s="47"/>
      <c r="F5617" s="13" t="s">
        <v>7760</v>
      </c>
      <c r="G5617" s="13">
        <v>1195.8800000000001</v>
      </c>
      <c r="H5617" s="13"/>
      <c r="I5617" s="13" t="s">
        <v>143</v>
      </c>
      <c r="J5617" s="13" t="s">
        <v>7761</v>
      </c>
      <c r="K5617" s="13"/>
      <c r="L5617" s="13"/>
      <c r="M5617" s="13" t="s">
        <v>45</v>
      </c>
      <c r="N5617" s="13"/>
      <c r="O5617" s="14">
        <v>41535</v>
      </c>
      <c r="P5617" s="2" t="s">
        <v>8081</v>
      </c>
      <c r="Q5617" s="13" t="s">
        <v>75</v>
      </c>
      <c r="R5617" s="10" t="s">
        <v>8088</v>
      </c>
      <c r="S5617" s="13" t="s">
        <v>20</v>
      </c>
    </row>
    <row r="5618" spans="1:19" s="10" customFormat="1" ht="15" hidden="1" customHeight="1" x14ac:dyDescent="0.25">
      <c r="A5618" s="10">
        <v>654707</v>
      </c>
      <c r="B5618" s="10" t="s">
        <v>476</v>
      </c>
      <c r="C5618" s="76" t="s">
        <v>8514</v>
      </c>
      <c r="D5618" s="76"/>
      <c r="E5618" s="76"/>
      <c r="F5618" s="10" t="s">
        <v>560</v>
      </c>
      <c r="G5618" s="11">
        <v>1822.47</v>
      </c>
      <c r="I5618" s="10">
        <v>24</v>
      </c>
      <c r="J5618" s="10">
        <v>20</v>
      </c>
      <c r="K5618" s="10">
        <v>60</v>
      </c>
      <c r="L5618" s="10">
        <v>1.5</v>
      </c>
      <c r="M5618" s="10" t="s">
        <v>18</v>
      </c>
      <c r="N5618" s="10">
        <v>781590</v>
      </c>
      <c r="O5618" s="12">
        <v>41316</v>
      </c>
      <c r="P5618" s="4" t="s">
        <v>8074</v>
      </c>
      <c r="Q5618" s="10" t="s">
        <v>42</v>
      </c>
      <c r="R5618" s="10" t="s">
        <v>8087</v>
      </c>
      <c r="S5618" s="10" t="s">
        <v>26</v>
      </c>
    </row>
    <row r="5619" spans="1:19" ht="15" hidden="1" customHeight="1" x14ac:dyDescent="0.25">
      <c r="A5619" s="13">
        <v>704085</v>
      </c>
      <c r="B5619" s="13" t="s">
        <v>208</v>
      </c>
      <c r="C5619" s="47"/>
      <c r="D5619" s="47"/>
      <c r="E5619" s="47"/>
      <c r="F5619" s="13" t="s">
        <v>7764</v>
      </c>
      <c r="G5619" s="13">
        <v>1143.9000000000001</v>
      </c>
      <c r="H5619" s="13"/>
      <c r="I5619" s="13" t="s">
        <v>7765</v>
      </c>
      <c r="J5619" s="13" t="s">
        <v>7766</v>
      </c>
      <c r="K5619" s="13"/>
      <c r="L5619" s="13"/>
      <c r="M5619" s="13" t="s">
        <v>45</v>
      </c>
      <c r="N5619" s="13"/>
      <c r="O5619" s="14">
        <v>41535</v>
      </c>
      <c r="P5619" s="2" t="s">
        <v>8081</v>
      </c>
      <c r="Q5619" s="13" t="s">
        <v>75</v>
      </c>
      <c r="R5619" s="10" t="s">
        <v>8088</v>
      </c>
      <c r="S5619" s="13" t="s">
        <v>20</v>
      </c>
    </row>
    <row r="5620" spans="1:19" s="10" customFormat="1" ht="15" hidden="1" customHeight="1" x14ac:dyDescent="0.25">
      <c r="A5620" s="10">
        <v>673239</v>
      </c>
      <c r="B5620" s="10" t="s">
        <v>476</v>
      </c>
      <c r="C5620" s="76" t="s">
        <v>8514</v>
      </c>
      <c r="D5620" s="76"/>
      <c r="E5620" s="76"/>
      <c r="F5620" s="10" t="s">
        <v>560</v>
      </c>
      <c r="G5620" s="11">
        <v>1810.32</v>
      </c>
      <c r="I5620" s="10">
        <v>24</v>
      </c>
      <c r="J5620" s="10">
        <v>20</v>
      </c>
      <c r="K5620" s="10">
        <v>60</v>
      </c>
      <c r="L5620" s="10">
        <v>1.5</v>
      </c>
      <c r="M5620" s="10" t="s">
        <v>18</v>
      </c>
      <c r="N5620" s="10">
        <v>818959</v>
      </c>
      <c r="O5620" s="12">
        <v>41388</v>
      </c>
      <c r="P5620" s="4" t="s">
        <v>8076</v>
      </c>
      <c r="Q5620" s="10" t="s">
        <v>42</v>
      </c>
      <c r="R5620" s="10" t="s">
        <v>8087</v>
      </c>
      <c r="S5620" s="10" t="s">
        <v>26</v>
      </c>
    </row>
    <row r="5621" spans="1:19" s="10" customFormat="1" ht="15" hidden="1" customHeight="1" x14ac:dyDescent="0.25">
      <c r="A5621" s="10">
        <v>696873</v>
      </c>
      <c r="B5621" s="10" t="s">
        <v>476</v>
      </c>
      <c r="C5621" s="76" t="s">
        <v>8514</v>
      </c>
      <c r="D5621" s="76"/>
      <c r="E5621" s="76"/>
      <c r="F5621" s="10" t="s">
        <v>7134</v>
      </c>
      <c r="G5621" s="10">
        <v>1857.57</v>
      </c>
      <c r="I5621" s="10">
        <v>24</v>
      </c>
      <c r="J5621" s="10">
        <v>20</v>
      </c>
      <c r="K5621" s="10">
        <v>60</v>
      </c>
      <c r="L5621" s="10">
        <v>1.5</v>
      </c>
      <c r="M5621" s="10" t="s">
        <v>18</v>
      </c>
      <c r="N5621" s="10">
        <v>871059</v>
      </c>
      <c r="O5621" s="12">
        <v>41487</v>
      </c>
      <c r="P5621" s="4" t="s">
        <v>8080</v>
      </c>
      <c r="Q5621" s="10" t="s">
        <v>19</v>
      </c>
      <c r="R5621" s="10" t="s">
        <v>8087</v>
      </c>
      <c r="S5621" s="10" t="s">
        <v>26</v>
      </c>
    </row>
    <row r="5622" spans="1:19" ht="15" hidden="1" customHeight="1" x14ac:dyDescent="0.25">
      <c r="A5622" s="13">
        <v>704091</v>
      </c>
      <c r="B5622" s="13" t="s">
        <v>208</v>
      </c>
      <c r="C5622" s="47"/>
      <c r="D5622" s="47"/>
      <c r="E5622" s="47"/>
      <c r="F5622" s="13" t="s">
        <v>7770</v>
      </c>
      <c r="G5622" s="13">
        <v>0</v>
      </c>
      <c r="H5622" s="13"/>
      <c r="I5622" s="13" t="s">
        <v>7765</v>
      </c>
      <c r="J5622" s="13" t="s">
        <v>7771</v>
      </c>
      <c r="K5622" s="13"/>
      <c r="L5622" s="13"/>
      <c r="M5622" s="13" t="s">
        <v>45</v>
      </c>
      <c r="N5622" s="13"/>
      <c r="O5622" s="14">
        <v>41535</v>
      </c>
      <c r="P5622" s="2" t="s">
        <v>8081</v>
      </c>
      <c r="Q5622" s="13" t="s">
        <v>75</v>
      </c>
      <c r="R5622" s="10" t="s">
        <v>8088</v>
      </c>
      <c r="S5622" s="13" t="s">
        <v>20</v>
      </c>
    </row>
    <row r="5623" spans="1:19" ht="15" hidden="1" customHeight="1" x14ac:dyDescent="0.25">
      <c r="A5623" s="13">
        <v>704092</v>
      </c>
      <c r="B5623" s="13" t="s">
        <v>2817</v>
      </c>
      <c r="C5623" s="47"/>
      <c r="D5623" s="47"/>
      <c r="E5623" s="47"/>
      <c r="F5623" s="13" t="s">
        <v>7772</v>
      </c>
      <c r="G5623" s="13">
        <v>3750</v>
      </c>
      <c r="H5623" s="13"/>
      <c r="I5623" s="13">
        <v>9</v>
      </c>
      <c r="J5623" s="13" t="s">
        <v>7773</v>
      </c>
      <c r="K5623" s="13"/>
      <c r="L5623" s="13"/>
      <c r="M5623" s="13" t="s">
        <v>45</v>
      </c>
      <c r="N5623" s="13"/>
      <c r="O5623" s="14">
        <v>41535</v>
      </c>
      <c r="P5623" s="2" t="s">
        <v>8081</v>
      </c>
      <c r="Q5623" s="13" t="s">
        <v>5898</v>
      </c>
      <c r="R5623" s="47" t="s">
        <v>8087</v>
      </c>
      <c r="S5623" s="13" t="s">
        <v>20</v>
      </c>
    </row>
    <row r="5624" spans="1:19" ht="15" hidden="1" customHeight="1" x14ac:dyDescent="0.25">
      <c r="A5624" s="13">
        <v>704095</v>
      </c>
      <c r="B5624" s="13" t="s">
        <v>208</v>
      </c>
      <c r="C5624" s="47"/>
      <c r="D5624" s="47"/>
      <c r="E5624" s="47"/>
      <c r="F5624" s="13" t="s">
        <v>7774</v>
      </c>
      <c r="G5624" s="13">
        <v>1366.98</v>
      </c>
      <c r="H5624" s="13"/>
      <c r="I5624" s="13" t="s">
        <v>7765</v>
      </c>
      <c r="J5624" s="13" t="s">
        <v>7775</v>
      </c>
      <c r="K5624" s="13"/>
      <c r="L5624" s="13"/>
      <c r="M5624" s="13" t="s">
        <v>45</v>
      </c>
      <c r="N5624" s="13"/>
      <c r="O5624" s="14">
        <v>41535</v>
      </c>
      <c r="P5624" s="2" t="s">
        <v>8081</v>
      </c>
      <c r="Q5624" s="13" t="s">
        <v>75</v>
      </c>
      <c r="R5624" s="10" t="s">
        <v>8088</v>
      </c>
      <c r="S5624" s="13" t="s">
        <v>20</v>
      </c>
    </row>
    <row r="5625" spans="1:19" s="10" customFormat="1" ht="15" hidden="1" customHeight="1" x14ac:dyDescent="0.25">
      <c r="A5625" s="10">
        <v>675922</v>
      </c>
      <c r="B5625" s="10" t="s">
        <v>32</v>
      </c>
      <c r="C5625" s="76" t="s">
        <v>8350</v>
      </c>
      <c r="D5625" s="76"/>
      <c r="E5625" s="76"/>
      <c r="F5625" s="10" t="s">
        <v>5300</v>
      </c>
      <c r="G5625" s="11">
        <v>4456.38</v>
      </c>
      <c r="I5625" s="10">
        <v>30</v>
      </c>
      <c r="J5625" s="10">
        <v>0</v>
      </c>
      <c r="K5625" s="10">
        <v>60</v>
      </c>
      <c r="L5625" s="10">
        <v>1.25</v>
      </c>
      <c r="M5625" s="10" t="s">
        <v>18</v>
      </c>
      <c r="N5625" s="10">
        <v>824612</v>
      </c>
      <c r="O5625" s="12">
        <v>41400</v>
      </c>
      <c r="P5625" s="4" t="s">
        <v>8077</v>
      </c>
      <c r="Q5625" s="10" t="s">
        <v>75</v>
      </c>
      <c r="R5625" s="10" t="s">
        <v>8087</v>
      </c>
      <c r="S5625" s="10" t="s">
        <v>26</v>
      </c>
    </row>
    <row r="5626" spans="1:19" ht="15" hidden="1" customHeight="1" x14ac:dyDescent="0.25">
      <c r="A5626" s="13">
        <v>704098</v>
      </c>
      <c r="B5626" s="13" t="s">
        <v>208</v>
      </c>
      <c r="C5626" s="47"/>
      <c r="D5626" s="47"/>
      <c r="E5626" s="47"/>
      <c r="F5626" s="13" t="s">
        <v>7777</v>
      </c>
      <c r="G5626" s="13">
        <v>1390.98</v>
      </c>
      <c r="H5626" s="13"/>
      <c r="I5626" s="13" t="s">
        <v>2699</v>
      </c>
      <c r="J5626" s="13" t="s">
        <v>7778</v>
      </c>
      <c r="K5626" s="13"/>
      <c r="L5626" s="13"/>
      <c r="M5626" s="13" t="s">
        <v>45</v>
      </c>
      <c r="N5626" s="13"/>
      <c r="O5626" s="14">
        <v>41535</v>
      </c>
      <c r="P5626" s="2" t="s">
        <v>8081</v>
      </c>
      <c r="Q5626" s="13" t="s">
        <v>75</v>
      </c>
      <c r="R5626" s="10" t="s">
        <v>8088</v>
      </c>
      <c r="S5626" s="13" t="s">
        <v>20</v>
      </c>
    </row>
    <row r="5627" spans="1:19" ht="15" hidden="1" customHeight="1" x14ac:dyDescent="0.25">
      <c r="A5627" s="13">
        <v>704099</v>
      </c>
      <c r="B5627" s="13" t="s">
        <v>862</v>
      </c>
      <c r="C5627" s="47"/>
      <c r="D5627" s="47"/>
      <c r="E5627" s="47"/>
      <c r="F5627" s="13" t="s">
        <v>7779</v>
      </c>
      <c r="G5627" s="13">
        <v>1592.96</v>
      </c>
      <c r="H5627" s="13"/>
      <c r="I5627" s="13">
        <v>6.5</v>
      </c>
      <c r="J5627" s="13" t="s">
        <v>7780</v>
      </c>
      <c r="K5627" s="13"/>
      <c r="L5627" s="13"/>
      <c r="M5627" s="13" t="s">
        <v>45</v>
      </c>
      <c r="N5627" s="13"/>
      <c r="O5627" s="14">
        <v>41535</v>
      </c>
      <c r="P5627" s="2" t="s">
        <v>8081</v>
      </c>
      <c r="Q5627" s="13" t="s">
        <v>2050</v>
      </c>
      <c r="R5627" s="10" t="s">
        <v>8088</v>
      </c>
      <c r="S5627" s="13" t="s">
        <v>20</v>
      </c>
    </row>
    <row r="5628" spans="1:19" ht="15" hidden="1" customHeight="1" x14ac:dyDescent="0.25">
      <c r="A5628" s="13">
        <v>704100</v>
      </c>
      <c r="B5628" s="13" t="s">
        <v>208</v>
      </c>
      <c r="C5628" s="47"/>
      <c r="D5628" s="47"/>
      <c r="E5628" s="47"/>
      <c r="F5628" s="13" t="s">
        <v>7781</v>
      </c>
      <c r="G5628" s="13">
        <v>1449.64</v>
      </c>
      <c r="H5628" s="13"/>
      <c r="I5628" s="13" t="s">
        <v>7782</v>
      </c>
      <c r="J5628" s="13" t="s">
        <v>7783</v>
      </c>
      <c r="K5628" s="13"/>
      <c r="L5628" s="13"/>
      <c r="M5628" s="13" t="s">
        <v>45</v>
      </c>
      <c r="N5628" s="13"/>
      <c r="O5628" s="14">
        <v>41535</v>
      </c>
      <c r="P5628" s="2" t="s">
        <v>8081</v>
      </c>
      <c r="Q5628" s="13" t="s">
        <v>75</v>
      </c>
      <c r="R5628" s="10" t="s">
        <v>8088</v>
      </c>
      <c r="S5628" s="13" t="s">
        <v>20</v>
      </c>
    </row>
    <row r="5629" spans="1:19" ht="15" hidden="1" customHeight="1" x14ac:dyDescent="0.25">
      <c r="A5629" s="13">
        <v>704101</v>
      </c>
      <c r="B5629" s="13" t="s">
        <v>208</v>
      </c>
      <c r="C5629" s="47"/>
      <c r="D5629" s="47"/>
      <c r="E5629" s="47"/>
      <c r="F5629" s="13" t="s">
        <v>7784</v>
      </c>
      <c r="G5629" s="13">
        <v>1356.33</v>
      </c>
      <c r="H5629" s="13"/>
      <c r="I5629" s="13" t="s">
        <v>7785</v>
      </c>
      <c r="J5629" s="13" t="s">
        <v>7786</v>
      </c>
      <c r="K5629" s="13"/>
      <c r="L5629" s="13"/>
      <c r="M5629" s="13" t="s">
        <v>45</v>
      </c>
      <c r="N5629" s="13"/>
      <c r="O5629" s="14">
        <v>41535</v>
      </c>
      <c r="P5629" s="2" t="s">
        <v>8081</v>
      </c>
      <c r="Q5629" s="13" t="s">
        <v>75</v>
      </c>
      <c r="R5629" s="10" t="s">
        <v>8088</v>
      </c>
      <c r="S5629" s="13" t="s">
        <v>20</v>
      </c>
    </row>
    <row r="5630" spans="1:19" ht="15" hidden="1" customHeight="1" x14ac:dyDescent="0.25">
      <c r="A5630" s="13">
        <v>704103</v>
      </c>
      <c r="B5630" s="13" t="s">
        <v>208</v>
      </c>
      <c r="C5630" s="47"/>
      <c r="D5630" s="47"/>
      <c r="E5630" s="47"/>
      <c r="F5630" s="13" t="s">
        <v>7787</v>
      </c>
      <c r="G5630" s="13">
        <v>1340.64</v>
      </c>
      <c r="H5630" s="13"/>
      <c r="I5630" s="13" t="s">
        <v>7782</v>
      </c>
      <c r="J5630" s="13" t="s">
        <v>7788</v>
      </c>
      <c r="K5630" s="13"/>
      <c r="L5630" s="13"/>
      <c r="M5630" s="13" t="s">
        <v>45</v>
      </c>
      <c r="N5630" s="13"/>
      <c r="O5630" s="14">
        <v>41535</v>
      </c>
      <c r="P5630" s="2" t="s">
        <v>8081</v>
      </c>
      <c r="Q5630" s="13" t="s">
        <v>75</v>
      </c>
      <c r="R5630" s="10" t="s">
        <v>8088</v>
      </c>
      <c r="S5630" s="13" t="s">
        <v>20</v>
      </c>
    </row>
    <row r="5631" spans="1:19" ht="15" hidden="1" customHeight="1" x14ac:dyDescent="0.25">
      <c r="A5631" s="13">
        <v>704105</v>
      </c>
      <c r="B5631" s="13" t="s">
        <v>208</v>
      </c>
      <c r="C5631" s="47"/>
      <c r="D5631" s="47"/>
      <c r="E5631" s="47"/>
      <c r="F5631" s="13" t="s">
        <v>7789</v>
      </c>
      <c r="G5631" s="13">
        <v>1546.26</v>
      </c>
      <c r="H5631" s="13"/>
      <c r="I5631" s="13" t="s">
        <v>1408</v>
      </c>
      <c r="J5631" s="13" t="s">
        <v>7790</v>
      </c>
      <c r="K5631" s="13"/>
      <c r="L5631" s="13"/>
      <c r="M5631" s="13" t="s">
        <v>45</v>
      </c>
      <c r="N5631" s="13"/>
      <c r="O5631" s="14">
        <v>41535</v>
      </c>
      <c r="P5631" s="2" t="s">
        <v>8081</v>
      </c>
      <c r="Q5631" s="13" t="s">
        <v>75</v>
      </c>
      <c r="R5631" s="10" t="s">
        <v>8088</v>
      </c>
      <c r="S5631" s="13" t="s">
        <v>20</v>
      </c>
    </row>
    <row r="5632" spans="1:19" ht="15" hidden="1" customHeight="1" x14ac:dyDescent="0.25">
      <c r="A5632" s="13">
        <v>704106</v>
      </c>
      <c r="B5632" s="13" t="s">
        <v>208</v>
      </c>
      <c r="C5632" s="47"/>
      <c r="D5632" s="47"/>
      <c r="E5632" s="47"/>
      <c r="F5632" s="13" t="s">
        <v>7791</v>
      </c>
      <c r="G5632" s="13">
        <v>1305.9000000000001</v>
      </c>
      <c r="H5632" s="13"/>
      <c r="I5632" s="13" t="s">
        <v>1408</v>
      </c>
      <c r="J5632" s="13" t="s">
        <v>7792</v>
      </c>
      <c r="K5632" s="13"/>
      <c r="L5632" s="13"/>
      <c r="M5632" s="13" t="s">
        <v>45</v>
      </c>
      <c r="N5632" s="13"/>
      <c r="O5632" s="14">
        <v>41535</v>
      </c>
      <c r="P5632" s="2" t="s">
        <v>8081</v>
      </c>
      <c r="Q5632" s="13" t="s">
        <v>75</v>
      </c>
      <c r="R5632" s="10" t="s">
        <v>8088</v>
      </c>
      <c r="S5632" s="13" t="s">
        <v>20</v>
      </c>
    </row>
    <row r="5633" spans="1:19" ht="15" hidden="1" customHeight="1" x14ac:dyDescent="0.25">
      <c r="A5633" s="13">
        <v>704110</v>
      </c>
      <c r="B5633" s="13" t="s">
        <v>208</v>
      </c>
      <c r="C5633" s="47"/>
      <c r="D5633" s="47"/>
      <c r="E5633" s="47"/>
      <c r="F5633" s="13" t="s">
        <v>7793</v>
      </c>
      <c r="G5633" s="13">
        <v>0</v>
      </c>
      <c r="H5633" s="13"/>
      <c r="I5633" s="13" t="s">
        <v>1706</v>
      </c>
      <c r="J5633" s="13" t="s">
        <v>7794</v>
      </c>
      <c r="K5633" s="13"/>
      <c r="L5633" s="13"/>
      <c r="M5633" s="13" t="s">
        <v>45</v>
      </c>
      <c r="N5633" s="13"/>
      <c r="O5633" s="14">
        <v>41535</v>
      </c>
      <c r="P5633" s="2" t="s">
        <v>8081</v>
      </c>
      <c r="Q5633" s="13" t="s">
        <v>75</v>
      </c>
      <c r="R5633" s="10" t="s">
        <v>8088</v>
      </c>
      <c r="S5633" s="13" t="s">
        <v>20</v>
      </c>
    </row>
    <row r="5634" spans="1:19" s="10" customFormat="1" ht="15" hidden="1" customHeight="1" x14ac:dyDescent="0.25">
      <c r="A5634" s="10">
        <v>630057</v>
      </c>
      <c r="B5634" s="10" t="s">
        <v>32</v>
      </c>
      <c r="C5634" s="76" t="s">
        <v>8350</v>
      </c>
      <c r="D5634" s="76"/>
      <c r="E5634" s="76"/>
      <c r="F5634" s="10" t="s">
        <v>33</v>
      </c>
      <c r="G5634" s="11">
        <v>3869.55</v>
      </c>
      <c r="I5634" s="10">
        <v>30</v>
      </c>
      <c r="J5634" s="10">
        <v>0</v>
      </c>
      <c r="K5634" s="10">
        <v>60</v>
      </c>
      <c r="L5634" s="10">
        <v>1.25</v>
      </c>
      <c r="M5634" s="10" t="s">
        <v>18</v>
      </c>
      <c r="N5634" s="10">
        <v>730759</v>
      </c>
      <c r="O5634" s="12">
        <v>41199</v>
      </c>
      <c r="P5634" s="4" t="s">
        <v>8070</v>
      </c>
      <c r="Q5634" s="10" t="s">
        <v>34</v>
      </c>
      <c r="R5634" s="10" t="s">
        <v>8087</v>
      </c>
      <c r="S5634" s="10" t="s">
        <v>26</v>
      </c>
    </row>
    <row r="5635" spans="1:19" s="10" customFormat="1" ht="15" hidden="1" customHeight="1" x14ac:dyDescent="0.25">
      <c r="A5635" s="10">
        <v>640150</v>
      </c>
      <c r="B5635" s="10" t="s">
        <v>32</v>
      </c>
      <c r="C5635" s="76" t="s">
        <v>8350</v>
      </c>
      <c r="D5635" s="76"/>
      <c r="E5635" s="76"/>
      <c r="F5635" s="10" t="s">
        <v>33</v>
      </c>
      <c r="G5635" s="11">
        <v>3698.55</v>
      </c>
      <c r="I5635" s="10">
        <v>30</v>
      </c>
      <c r="J5635" s="10">
        <v>0</v>
      </c>
      <c r="K5635" s="10">
        <v>60</v>
      </c>
      <c r="L5635" s="10">
        <v>1.25</v>
      </c>
      <c r="M5635" s="10" t="s">
        <v>18</v>
      </c>
      <c r="N5635" s="10">
        <v>752184</v>
      </c>
      <c r="O5635" s="12">
        <v>41247</v>
      </c>
      <c r="P5635" s="4" t="s">
        <v>8072</v>
      </c>
      <c r="Q5635" s="10" t="s">
        <v>31</v>
      </c>
      <c r="R5635" s="10" t="s">
        <v>8087</v>
      </c>
      <c r="S5635" s="10" t="s">
        <v>26</v>
      </c>
    </row>
    <row r="5636" spans="1:19" s="10" customFormat="1" ht="15" hidden="1" customHeight="1" x14ac:dyDescent="0.25">
      <c r="A5636" s="10">
        <v>654040</v>
      </c>
      <c r="B5636" s="10" t="s">
        <v>32</v>
      </c>
      <c r="C5636" s="76" t="s">
        <v>8350</v>
      </c>
      <c r="D5636" s="76"/>
      <c r="E5636" s="76"/>
      <c r="F5636" s="10" t="s">
        <v>33</v>
      </c>
      <c r="G5636" s="11">
        <v>4472.7</v>
      </c>
      <c r="I5636" s="10">
        <v>30</v>
      </c>
      <c r="J5636" s="10">
        <v>0</v>
      </c>
      <c r="K5636" s="10">
        <v>60</v>
      </c>
      <c r="L5636" s="10">
        <v>1.25</v>
      </c>
      <c r="M5636" s="10" t="s">
        <v>18</v>
      </c>
      <c r="N5636" s="10">
        <v>780052</v>
      </c>
      <c r="O5636" s="12">
        <v>41311</v>
      </c>
      <c r="P5636" s="4" t="s">
        <v>8074</v>
      </c>
      <c r="Q5636" s="10" t="s">
        <v>31</v>
      </c>
      <c r="R5636" s="10" t="s">
        <v>8087</v>
      </c>
      <c r="S5636" s="10" t="s">
        <v>26</v>
      </c>
    </row>
    <row r="5637" spans="1:19" s="10" customFormat="1" ht="15" hidden="1" customHeight="1" x14ac:dyDescent="0.25">
      <c r="A5637" s="10">
        <v>668767</v>
      </c>
      <c r="B5637" s="10" t="s">
        <v>32</v>
      </c>
      <c r="C5637" s="76" t="s">
        <v>8350</v>
      </c>
      <c r="D5637" s="76"/>
      <c r="E5637" s="76"/>
      <c r="F5637" s="10" t="s">
        <v>33</v>
      </c>
      <c r="G5637" s="11">
        <v>4296.96</v>
      </c>
      <c r="I5637" s="10">
        <v>30</v>
      </c>
      <c r="J5637" s="10">
        <v>0</v>
      </c>
      <c r="K5637" s="10">
        <v>60</v>
      </c>
      <c r="L5637" s="10">
        <v>1.25</v>
      </c>
      <c r="M5637" s="10" t="s">
        <v>18</v>
      </c>
      <c r="N5637" s="10">
        <v>809819</v>
      </c>
      <c r="O5637" s="12">
        <v>41372</v>
      </c>
      <c r="P5637" s="4" t="s">
        <v>8076</v>
      </c>
      <c r="Q5637" s="10" t="s">
        <v>103</v>
      </c>
      <c r="R5637" s="10" t="s">
        <v>8087</v>
      </c>
      <c r="S5637" s="10" t="s">
        <v>26</v>
      </c>
    </row>
    <row r="5638" spans="1:19" s="10" customFormat="1" ht="15" hidden="1" customHeight="1" x14ac:dyDescent="0.25">
      <c r="A5638" s="10">
        <v>695393</v>
      </c>
      <c r="B5638" s="10" t="s">
        <v>32</v>
      </c>
      <c r="C5638" s="76" t="s">
        <v>8350</v>
      </c>
      <c r="D5638" s="76"/>
      <c r="E5638" s="76"/>
      <c r="F5638" s="10" t="s">
        <v>6956</v>
      </c>
      <c r="G5638" s="10">
        <v>4644.41</v>
      </c>
      <c r="I5638" s="10">
        <v>30</v>
      </c>
      <c r="J5638" s="10">
        <v>0</v>
      </c>
      <c r="K5638" s="10">
        <v>60</v>
      </c>
      <c r="L5638" s="10">
        <v>1.25</v>
      </c>
      <c r="M5638" s="10" t="s">
        <v>18</v>
      </c>
      <c r="N5638" s="10">
        <v>867612</v>
      </c>
      <c r="O5638" s="12">
        <v>41480</v>
      </c>
      <c r="P5638" s="4" t="s">
        <v>8079</v>
      </c>
      <c r="Q5638" s="10" t="s">
        <v>103</v>
      </c>
      <c r="R5638" s="10" t="s">
        <v>8087</v>
      </c>
      <c r="S5638" s="10" t="s">
        <v>26</v>
      </c>
    </row>
    <row r="5639" spans="1:19" ht="15" hidden="1" customHeight="1" x14ac:dyDescent="0.25">
      <c r="A5639" s="13">
        <v>704190</v>
      </c>
      <c r="B5639" s="13" t="s">
        <v>7706</v>
      </c>
      <c r="C5639" s="47"/>
      <c r="D5639" s="47"/>
      <c r="E5639" s="47"/>
      <c r="F5639" s="13" t="s">
        <v>7796</v>
      </c>
      <c r="G5639" s="13">
        <v>10100</v>
      </c>
      <c r="H5639" s="13"/>
      <c r="I5639" s="13" t="s">
        <v>7708</v>
      </c>
      <c r="J5639" s="13">
        <v>9</v>
      </c>
      <c r="K5639" s="13">
        <v>2</v>
      </c>
      <c r="L5639" s="13"/>
      <c r="M5639" s="13" t="s">
        <v>45</v>
      </c>
      <c r="N5639" s="13"/>
      <c r="O5639" s="14">
        <v>41536</v>
      </c>
      <c r="P5639" s="2" t="s">
        <v>8081</v>
      </c>
      <c r="Q5639" s="13" t="s">
        <v>37</v>
      </c>
      <c r="R5639" s="10" t="s">
        <v>8088</v>
      </c>
      <c r="S5639" s="13" t="s">
        <v>20</v>
      </c>
    </row>
    <row r="5640" spans="1:19" ht="15" hidden="1" customHeight="1" x14ac:dyDescent="0.25">
      <c r="A5640" s="13">
        <v>704196</v>
      </c>
      <c r="B5640" s="13" t="s">
        <v>225</v>
      </c>
      <c r="C5640" s="47"/>
      <c r="D5640" s="47"/>
      <c r="E5640" s="47"/>
      <c r="F5640" s="13" t="s">
        <v>7797</v>
      </c>
      <c r="G5640" s="13">
        <v>2204.1</v>
      </c>
      <c r="H5640" s="13"/>
      <c r="I5640" s="13" t="s">
        <v>7798</v>
      </c>
      <c r="J5640" s="13"/>
      <c r="K5640" s="13"/>
      <c r="L5640" s="13"/>
      <c r="M5640" s="13" t="s">
        <v>45</v>
      </c>
      <c r="N5640" s="13"/>
      <c r="O5640" s="14">
        <v>41536</v>
      </c>
      <c r="P5640" s="2" t="s">
        <v>8081</v>
      </c>
      <c r="Q5640" s="13" t="s">
        <v>29</v>
      </c>
      <c r="R5640" s="10" t="s">
        <v>8088</v>
      </c>
      <c r="S5640" s="13" t="s">
        <v>20</v>
      </c>
    </row>
    <row r="5641" spans="1:19" ht="15" hidden="1" customHeight="1" x14ac:dyDescent="0.25">
      <c r="A5641" s="13">
        <v>704197</v>
      </c>
      <c r="B5641" s="13" t="s">
        <v>225</v>
      </c>
      <c r="C5641" s="47"/>
      <c r="D5641" s="47"/>
      <c r="E5641" s="47"/>
      <c r="F5641" s="13" t="s">
        <v>7799</v>
      </c>
      <c r="G5641" s="13">
        <v>2261.04</v>
      </c>
      <c r="H5641" s="13"/>
      <c r="I5641" s="13" t="s">
        <v>7800</v>
      </c>
      <c r="J5641" s="13"/>
      <c r="K5641" s="13"/>
      <c r="L5641" s="13"/>
      <c r="M5641" s="13" t="s">
        <v>45</v>
      </c>
      <c r="N5641" s="13"/>
      <c r="O5641" s="14">
        <v>41536</v>
      </c>
      <c r="P5641" s="2" t="s">
        <v>8081</v>
      </c>
      <c r="Q5641" s="13" t="s">
        <v>29</v>
      </c>
      <c r="R5641" s="10" t="s">
        <v>8088</v>
      </c>
      <c r="S5641" s="13" t="s">
        <v>20</v>
      </c>
    </row>
    <row r="5642" spans="1:19" ht="15" hidden="1" customHeight="1" x14ac:dyDescent="0.25">
      <c r="A5642" s="13">
        <v>704200</v>
      </c>
      <c r="B5642" s="13" t="s">
        <v>225</v>
      </c>
      <c r="C5642" s="47"/>
      <c r="D5642" s="47"/>
      <c r="E5642" s="47"/>
      <c r="F5642" s="13" t="s">
        <v>7801</v>
      </c>
      <c r="G5642" s="13">
        <v>3767.4</v>
      </c>
      <c r="H5642" s="13"/>
      <c r="I5642" s="13" t="s">
        <v>7802</v>
      </c>
      <c r="J5642" s="13"/>
      <c r="K5642" s="13"/>
      <c r="L5642" s="13"/>
      <c r="M5642" s="13" t="s">
        <v>45</v>
      </c>
      <c r="N5642" s="13"/>
      <c r="O5642" s="14">
        <v>41536</v>
      </c>
      <c r="P5642" s="2" t="s">
        <v>8081</v>
      </c>
      <c r="Q5642" s="13" t="s">
        <v>29</v>
      </c>
      <c r="R5642" s="10" t="s">
        <v>8088</v>
      </c>
      <c r="S5642" s="13" t="s">
        <v>20</v>
      </c>
    </row>
    <row r="5643" spans="1:19" s="10" customFormat="1" ht="15" hidden="1" customHeight="1" x14ac:dyDescent="0.25">
      <c r="A5643" s="10">
        <v>695393</v>
      </c>
      <c r="B5643" s="10" t="s">
        <v>32</v>
      </c>
      <c r="C5643" s="76" t="s">
        <v>8350</v>
      </c>
      <c r="D5643" s="76"/>
      <c r="E5643" s="76"/>
      <c r="F5643" s="10" t="s">
        <v>6956</v>
      </c>
      <c r="G5643" s="10">
        <v>4644.41</v>
      </c>
      <c r="I5643" s="10">
        <v>30</v>
      </c>
      <c r="J5643" s="10">
        <v>0</v>
      </c>
      <c r="K5643" s="10">
        <v>60</v>
      </c>
      <c r="L5643" s="10">
        <v>1.25</v>
      </c>
      <c r="M5643" s="10" t="s">
        <v>18</v>
      </c>
      <c r="N5643" s="10">
        <v>867612</v>
      </c>
      <c r="O5643" s="12">
        <v>41480</v>
      </c>
      <c r="P5643" s="4" t="s">
        <v>8079</v>
      </c>
      <c r="Q5643" s="10" t="s">
        <v>103</v>
      </c>
      <c r="R5643" s="10" t="s">
        <v>8087</v>
      </c>
      <c r="S5643" s="10" t="s">
        <v>26</v>
      </c>
    </row>
    <row r="5644" spans="1:19" ht="15" hidden="1" customHeight="1" x14ac:dyDescent="0.25">
      <c r="A5644" s="13">
        <v>704304</v>
      </c>
      <c r="B5644" s="13" t="s">
        <v>208</v>
      </c>
      <c r="C5644" s="47"/>
      <c r="D5644" s="47"/>
      <c r="E5644" s="47"/>
      <c r="F5644" s="13" t="s">
        <v>7804</v>
      </c>
      <c r="G5644" s="13">
        <v>1100.6600000000001</v>
      </c>
      <c r="H5644" s="13"/>
      <c r="I5644" s="13" t="s">
        <v>7805</v>
      </c>
      <c r="J5644" s="13" t="s">
        <v>7806</v>
      </c>
      <c r="K5644" s="13"/>
      <c r="L5644" s="13"/>
      <c r="M5644" s="13" t="s">
        <v>45</v>
      </c>
      <c r="N5644" s="13"/>
      <c r="O5644" s="14">
        <v>41536</v>
      </c>
      <c r="P5644" s="2" t="s">
        <v>8081</v>
      </c>
      <c r="Q5644" s="13" t="s">
        <v>75</v>
      </c>
      <c r="R5644" s="10" t="s">
        <v>8088</v>
      </c>
      <c r="S5644" s="13" t="s">
        <v>20</v>
      </c>
    </row>
    <row r="5645" spans="1:19" ht="15" hidden="1" customHeight="1" x14ac:dyDescent="0.25">
      <c r="A5645" s="13">
        <v>704309</v>
      </c>
      <c r="B5645" s="13" t="s">
        <v>208</v>
      </c>
      <c r="C5645" s="47"/>
      <c r="D5645" s="47"/>
      <c r="E5645" s="47"/>
      <c r="F5645" s="13" t="s">
        <v>7807</v>
      </c>
      <c r="G5645" s="13">
        <v>1407.71</v>
      </c>
      <c r="H5645" s="13"/>
      <c r="I5645" s="13" t="s">
        <v>7808</v>
      </c>
      <c r="J5645" s="13" t="s">
        <v>7809</v>
      </c>
      <c r="K5645" s="13"/>
      <c r="L5645" s="13"/>
      <c r="M5645" s="13" t="s">
        <v>45</v>
      </c>
      <c r="N5645" s="13"/>
      <c r="O5645" s="14">
        <v>41536</v>
      </c>
      <c r="P5645" s="2" t="s">
        <v>8081</v>
      </c>
      <c r="Q5645" s="13" t="s">
        <v>75</v>
      </c>
      <c r="R5645" s="10" t="s">
        <v>8088</v>
      </c>
      <c r="S5645" s="13" t="s">
        <v>20</v>
      </c>
    </row>
    <row r="5646" spans="1:19" ht="15" hidden="1" customHeight="1" x14ac:dyDescent="0.25">
      <c r="A5646" s="13">
        <v>704310</v>
      </c>
      <c r="B5646" s="13" t="s">
        <v>208</v>
      </c>
      <c r="C5646" s="47"/>
      <c r="D5646" s="47"/>
      <c r="E5646" s="47"/>
      <c r="F5646" s="13" t="s">
        <v>7810</v>
      </c>
      <c r="G5646" s="13">
        <v>1372</v>
      </c>
      <c r="H5646" s="13"/>
      <c r="I5646" s="13" t="s">
        <v>517</v>
      </c>
      <c r="J5646" s="13" t="s">
        <v>7811</v>
      </c>
      <c r="K5646" s="13"/>
      <c r="L5646" s="13"/>
      <c r="M5646" s="13" t="s">
        <v>45</v>
      </c>
      <c r="N5646" s="13"/>
      <c r="O5646" s="14">
        <v>41536</v>
      </c>
      <c r="P5646" s="2" t="s">
        <v>8081</v>
      </c>
      <c r="Q5646" s="13" t="s">
        <v>75</v>
      </c>
      <c r="R5646" s="10" t="s">
        <v>8088</v>
      </c>
      <c r="S5646" s="13" t="s">
        <v>20</v>
      </c>
    </row>
    <row r="5647" spans="1:19" ht="15" hidden="1" customHeight="1" x14ac:dyDescent="0.25">
      <c r="A5647" s="13">
        <v>704313</v>
      </c>
      <c r="B5647" s="13" t="s">
        <v>208</v>
      </c>
      <c r="C5647" s="47"/>
      <c r="D5647" s="47"/>
      <c r="E5647" s="47"/>
      <c r="F5647" s="13" t="s">
        <v>7812</v>
      </c>
      <c r="G5647" s="13">
        <v>1578.9</v>
      </c>
      <c r="H5647" s="13"/>
      <c r="I5647" s="13" t="s">
        <v>681</v>
      </c>
      <c r="J5647" s="13" t="s">
        <v>7813</v>
      </c>
      <c r="K5647" s="13"/>
      <c r="L5647" s="13"/>
      <c r="M5647" s="13" t="s">
        <v>45</v>
      </c>
      <c r="N5647" s="13"/>
      <c r="O5647" s="14">
        <v>41536</v>
      </c>
      <c r="P5647" s="2" t="s">
        <v>8081</v>
      </c>
      <c r="Q5647" s="13" t="s">
        <v>75</v>
      </c>
      <c r="R5647" s="10" t="s">
        <v>8088</v>
      </c>
      <c r="S5647" s="13" t="s">
        <v>20</v>
      </c>
    </row>
    <row r="5648" spans="1:19" ht="15" hidden="1" customHeight="1" x14ac:dyDescent="0.25">
      <c r="A5648" s="13">
        <v>704316</v>
      </c>
      <c r="B5648" s="13" t="s">
        <v>208</v>
      </c>
      <c r="C5648" s="47"/>
      <c r="D5648" s="47"/>
      <c r="E5648" s="47"/>
      <c r="F5648" s="13" t="s">
        <v>7814</v>
      </c>
      <c r="G5648" s="13">
        <v>1450.71</v>
      </c>
      <c r="H5648" s="13"/>
      <c r="I5648" s="13" t="s">
        <v>7815</v>
      </c>
      <c r="J5648" s="13" t="s">
        <v>7816</v>
      </c>
      <c r="K5648" s="13"/>
      <c r="L5648" s="13"/>
      <c r="M5648" s="13" t="s">
        <v>45</v>
      </c>
      <c r="N5648" s="13"/>
      <c r="O5648" s="14">
        <v>41536</v>
      </c>
      <c r="P5648" s="2" t="s">
        <v>8081</v>
      </c>
      <c r="Q5648" s="13" t="s">
        <v>75</v>
      </c>
      <c r="R5648" s="10" t="s">
        <v>8088</v>
      </c>
      <c r="S5648" s="13" t="s">
        <v>20</v>
      </c>
    </row>
    <row r="5649" spans="1:19" ht="15" hidden="1" customHeight="1" x14ac:dyDescent="0.25">
      <c r="A5649" s="13">
        <v>704324</v>
      </c>
      <c r="B5649" s="13" t="s">
        <v>7817</v>
      </c>
      <c r="C5649" s="47"/>
      <c r="D5649" s="47"/>
      <c r="E5649" s="47"/>
      <c r="F5649" s="13" t="s">
        <v>7818</v>
      </c>
      <c r="G5649" s="13">
        <v>2065.5</v>
      </c>
      <c r="H5649" s="13"/>
      <c r="I5649" s="13" t="s">
        <v>7819</v>
      </c>
      <c r="J5649" s="13"/>
      <c r="K5649" s="13"/>
      <c r="L5649" s="13"/>
      <c r="M5649" s="13" t="s">
        <v>45</v>
      </c>
      <c r="N5649" s="13"/>
      <c r="O5649" s="14">
        <v>41536</v>
      </c>
      <c r="P5649" s="2" t="s">
        <v>8081</v>
      </c>
      <c r="Q5649" s="13" t="s">
        <v>2050</v>
      </c>
      <c r="R5649" s="10" t="s">
        <v>8088</v>
      </c>
      <c r="S5649" s="13" t="s">
        <v>20</v>
      </c>
    </row>
    <row r="5650" spans="1:19" s="10" customFormat="1" ht="15" hidden="1" customHeight="1" x14ac:dyDescent="0.25">
      <c r="A5650" s="10">
        <v>627375</v>
      </c>
      <c r="B5650" s="10" t="s">
        <v>308</v>
      </c>
      <c r="C5650" s="76" t="s">
        <v>8350</v>
      </c>
      <c r="D5650" s="76"/>
      <c r="E5650" s="76"/>
      <c r="F5650" s="10" t="s">
        <v>1036</v>
      </c>
      <c r="G5650" s="11">
        <v>1025.8599999999999</v>
      </c>
      <c r="I5650" s="10">
        <v>30</v>
      </c>
      <c r="J5650" s="10">
        <v>20</v>
      </c>
      <c r="K5650" s="10">
        <v>35</v>
      </c>
      <c r="L5650" s="10">
        <v>1.5</v>
      </c>
      <c r="M5650" s="10" t="s">
        <v>45</v>
      </c>
      <c r="O5650" s="12">
        <v>41201</v>
      </c>
      <c r="P5650" s="4" t="s">
        <v>8070</v>
      </c>
      <c r="Q5650" s="10" t="s">
        <v>116</v>
      </c>
      <c r="R5650" s="10" t="s">
        <v>8087</v>
      </c>
      <c r="S5650" s="10" t="s">
        <v>26</v>
      </c>
    </row>
    <row r="5651" spans="1:19" ht="15" hidden="1" customHeight="1" x14ac:dyDescent="0.25">
      <c r="A5651" s="13">
        <v>704452</v>
      </c>
      <c r="B5651" s="13" t="s">
        <v>4050</v>
      </c>
      <c r="C5651" s="47"/>
      <c r="D5651" s="47"/>
      <c r="E5651" s="47"/>
      <c r="F5651" s="13" t="s">
        <v>7821</v>
      </c>
      <c r="G5651" s="13">
        <v>1598.7</v>
      </c>
      <c r="H5651" s="13"/>
      <c r="I5651" s="13" t="s">
        <v>257</v>
      </c>
      <c r="J5651" s="13" t="s">
        <v>422</v>
      </c>
      <c r="K5651" s="13"/>
      <c r="L5651" s="13"/>
      <c r="M5651" s="13" t="s">
        <v>45</v>
      </c>
      <c r="N5651" s="13"/>
      <c r="O5651" s="14">
        <v>41536</v>
      </c>
      <c r="P5651" s="2" t="s">
        <v>8081</v>
      </c>
      <c r="Q5651" s="13" t="s">
        <v>3717</v>
      </c>
      <c r="R5651" s="10" t="s">
        <v>8088</v>
      </c>
      <c r="S5651" s="13" t="s">
        <v>20</v>
      </c>
    </row>
    <row r="5652" spans="1:19" ht="15" hidden="1" customHeight="1" x14ac:dyDescent="0.25">
      <c r="A5652" s="13">
        <v>704467</v>
      </c>
      <c r="B5652" s="13" t="s">
        <v>4050</v>
      </c>
      <c r="C5652" s="47"/>
      <c r="D5652" s="47"/>
      <c r="E5652" s="47"/>
      <c r="F5652" s="13" t="s">
        <v>7822</v>
      </c>
      <c r="G5652" s="13">
        <v>1132.5</v>
      </c>
      <c r="H5652" s="13"/>
      <c r="I5652" s="13" t="s">
        <v>343</v>
      </c>
      <c r="J5652" s="13" t="s">
        <v>7128</v>
      </c>
      <c r="K5652" s="13"/>
      <c r="L5652" s="13"/>
      <c r="M5652" s="13" t="s">
        <v>45</v>
      </c>
      <c r="N5652" s="13"/>
      <c r="O5652" s="14">
        <v>41536</v>
      </c>
      <c r="P5652" s="2" t="s">
        <v>8081</v>
      </c>
      <c r="Q5652" s="13" t="s">
        <v>3717</v>
      </c>
      <c r="R5652" s="10" t="s">
        <v>8088</v>
      </c>
      <c r="S5652" s="13" t="s">
        <v>20</v>
      </c>
    </row>
    <row r="5653" spans="1:19" s="10" customFormat="1" ht="15" hidden="1" customHeight="1" x14ac:dyDescent="0.25">
      <c r="A5653" s="10">
        <v>640455</v>
      </c>
      <c r="B5653" s="10" t="s">
        <v>308</v>
      </c>
      <c r="C5653" s="76" t="s">
        <v>8350</v>
      </c>
      <c r="D5653" s="76"/>
      <c r="E5653" s="76"/>
      <c r="F5653" s="10" t="s">
        <v>2418</v>
      </c>
      <c r="G5653" s="11">
        <v>805.68</v>
      </c>
      <c r="I5653" s="10">
        <v>30</v>
      </c>
      <c r="J5653" s="10">
        <v>20</v>
      </c>
      <c r="K5653" s="10">
        <v>35</v>
      </c>
      <c r="L5653" s="10">
        <v>1.5</v>
      </c>
      <c r="M5653" s="10" t="s">
        <v>45</v>
      </c>
      <c r="O5653" s="12">
        <v>41263</v>
      </c>
      <c r="P5653" s="4" t="s">
        <v>8072</v>
      </c>
      <c r="Q5653" s="10" t="s">
        <v>19</v>
      </c>
      <c r="R5653" s="10" t="s">
        <v>8087</v>
      </c>
      <c r="S5653" s="10" t="s">
        <v>26</v>
      </c>
    </row>
    <row r="5654" spans="1:19" s="10" customFormat="1" ht="15" hidden="1" customHeight="1" x14ac:dyDescent="0.25">
      <c r="A5654" s="10">
        <v>651473</v>
      </c>
      <c r="B5654" s="10" t="s">
        <v>308</v>
      </c>
      <c r="C5654" s="76" t="s">
        <v>8350</v>
      </c>
      <c r="D5654" s="76"/>
      <c r="E5654" s="76"/>
      <c r="F5654" s="10" t="s">
        <v>2418</v>
      </c>
      <c r="G5654" s="11">
        <v>1037.9100000000001</v>
      </c>
      <c r="I5654" s="10">
        <v>30</v>
      </c>
      <c r="J5654" s="10">
        <v>20</v>
      </c>
      <c r="K5654" s="10">
        <v>35</v>
      </c>
      <c r="L5654" s="10">
        <v>1.5</v>
      </c>
      <c r="M5654" s="10" t="s">
        <v>45</v>
      </c>
      <c r="O5654" s="12">
        <v>41318</v>
      </c>
      <c r="P5654" s="4" t="s">
        <v>8074</v>
      </c>
      <c r="Q5654" s="10" t="s">
        <v>19</v>
      </c>
      <c r="R5654" s="10" t="s">
        <v>8087</v>
      </c>
      <c r="S5654" s="10" t="s">
        <v>26</v>
      </c>
    </row>
    <row r="5655" spans="1:19" s="10" customFormat="1" ht="15" hidden="1" customHeight="1" x14ac:dyDescent="0.25">
      <c r="A5655" s="10">
        <v>659640</v>
      </c>
      <c r="B5655" s="10" t="s">
        <v>481</v>
      </c>
      <c r="C5655" s="76" t="s">
        <v>8520</v>
      </c>
      <c r="D5655" s="76"/>
      <c r="E5655" s="76"/>
      <c r="F5655" s="10" t="s">
        <v>4197</v>
      </c>
      <c r="G5655" s="11">
        <v>4019.94</v>
      </c>
      <c r="I5655" s="10">
        <v>30</v>
      </c>
      <c r="J5655" s="10">
        <v>30</v>
      </c>
      <c r="L5655" s="10">
        <v>6</v>
      </c>
      <c r="M5655" s="10" t="s">
        <v>45</v>
      </c>
      <c r="O5655" s="12">
        <v>41347</v>
      </c>
      <c r="P5655" s="4" t="s">
        <v>8075</v>
      </c>
      <c r="Q5655" s="10" t="s">
        <v>42</v>
      </c>
      <c r="R5655" s="10" t="s">
        <v>8088</v>
      </c>
      <c r="S5655" s="10" t="s">
        <v>26</v>
      </c>
    </row>
    <row r="5656" spans="1:19" s="10" customFormat="1" ht="15" hidden="1" customHeight="1" x14ac:dyDescent="0.25">
      <c r="A5656" s="10">
        <v>647681</v>
      </c>
      <c r="B5656" s="10" t="s">
        <v>339</v>
      </c>
      <c r="C5656" s="76" t="s">
        <v>8520</v>
      </c>
      <c r="D5656" s="76"/>
      <c r="E5656" s="76"/>
      <c r="F5656" s="10" t="s">
        <v>340</v>
      </c>
      <c r="G5656" s="11">
        <v>2815.2</v>
      </c>
      <c r="I5656" s="10">
        <v>30</v>
      </c>
      <c r="J5656" s="10">
        <v>30</v>
      </c>
      <c r="L5656" s="10">
        <v>6</v>
      </c>
      <c r="M5656" s="10" t="s">
        <v>18</v>
      </c>
      <c r="N5656" s="10">
        <v>767689</v>
      </c>
      <c r="O5656" s="12">
        <v>41285</v>
      </c>
      <c r="P5656" s="4" t="s">
        <v>8073</v>
      </c>
      <c r="Q5656" s="10" t="s">
        <v>52</v>
      </c>
      <c r="R5656" s="10" t="s">
        <v>8087</v>
      </c>
      <c r="S5656" s="10" t="s">
        <v>26</v>
      </c>
    </row>
    <row r="5657" spans="1:19" s="10" customFormat="1" ht="15" hidden="1" customHeight="1" x14ac:dyDescent="0.25">
      <c r="A5657" s="10">
        <v>646952</v>
      </c>
      <c r="B5657" s="10" t="s">
        <v>339</v>
      </c>
      <c r="C5657" s="76" t="s">
        <v>8520</v>
      </c>
      <c r="D5657" s="76"/>
      <c r="E5657" s="76"/>
      <c r="F5657" s="10" t="s">
        <v>340</v>
      </c>
      <c r="G5657" s="11">
        <v>2815.2</v>
      </c>
      <c r="I5657" s="10">
        <v>30</v>
      </c>
      <c r="J5657" s="10">
        <v>30</v>
      </c>
      <c r="L5657" s="10">
        <v>6</v>
      </c>
      <c r="M5657" s="10" t="s">
        <v>45</v>
      </c>
      <c r="O5657" s="12">
        <v>41298</v>
      </c>
      <c r="P5657" s="4" t="s">
        <v>8073</v>
      </c>
      <c r="Q5657" s="10" t="s">
        <v>52</v>
      </c>
      <c r="R5657" s="10" t="s">
        <v>8088</v>
      </c>
      <c r="S5657" s="10" t="s">
        <v>26</v>
      </c>
    </row>
    <row r="5658" spans="1:19" ht="15" hidden="1" customHeight="1" x14ac:dyDescent="0.25">
      <c r="A5658" s="10">
        <v>666912</v>
      </c>
      <c r="B5658" s="10" t="s">
        <v>494</v>
      </c>
      <c r="C5658" s="10"/>
      <c r="D5658" s="10" t="s">
        <v>8558</v>
      </c>
      <c r="E5658" s="10"/>
      <c r="F5658" s="10" t="s">
        <v>495</v>
      </c>
      <c r="G5658" s="11">
        <v>9680</v>
      </c>
      <c r="H5658" s="13"/>
      <c r="I5658" s="10">
        <v>18</v>
      </c>
      <c r="J5658" s="13"/>
      <c r="K5658" s="10">
        <v>13</v>
      </c>
      <c r="L5658" s="10">
        <v>1.5</v>
      </c>
      <c r="M5658" s="10" t="s">
        <v>18</v>
      </c>
      <c r="N5658" s="10">
        <v>805759</v>
      </c>
      <c r="O5658" s="12">
        <v>41362</v>
      </c>
      <c r="P5658" s="4" t="s">
        <v>8075</v>
      </c>
      <c r="Q5658" s="10" t="s">
        <v>3113</v>
      </c>
      <c r="R5658" s="47" t="s">
        <v>8087</v>
      </c>
      <c r="S5658" s="13" t="s">
        <v>20</v>
      </c>
    </row>
    <row r="5659" spans="1:19" s="10" customFormat="1" ht="15" hidden="1" customHeight="1" x14ac:dyDescent="0.25">
      <c r="A5659" s="10">
        <v>679713</v>
      </c>
      <c r="B5659" s="10" t="s">
        <v>339</v>
      </c>
      <c r="C5659" s="76" t="s">
        <v>8520</v>
      </c>
      <c r="D5659" s="76"/>
      <c r="E5659" s="76"/>
      <c r="F5659" s="10" t="s">
        <v>340</v>
      </c>
      <c r="G5659" s="11">
        <v>2130.6</v>
      </c>
      <c r="I5659" s="10">
        <v>30</v>
      </c>
      <c r="J5659" s="10">
        <v>30</v>
      </c>
      <c r="L5659" s="10">
        <v>6</v>
      </c>
      <c r="M5659" s="10" t="s">
        <v>18</v>
      </c>
      <c r="N5659" s="10">
        <v>832245</v>
      </c>
      <c r="O5659" s="12">
        <v>41414</v>
      </c>
      <c r="P5659" s="4" t="s">
        <v>8077</v>
      </c>
      <c r="Q5659" s="10" t="s">
        <v>31</v>
      </c>
      <c r="R5659" s="10" t="s">
        <v>8087</v>
      </c>
      <c r="S5659" s="10" t="s">
        <v>26</v>
      </c>
    </row>
    <row r="5660" spans="1:19" ht="15" hidden="1" customHeight="1" x14ac:dyDescent="0.25">
      <c r="A5660" s="10">
        <v>631915</v>
      </c>
      <c r="B5660" s="10" t="s">
        <v>506</v>
      </c>
      <c r="C5660" s="10"/>
      <c r="D5660" s="10" t="s">
        <v>8579</v>
      </c>
      <c r="E5660" s="10"/>
      <c r="F5660" s="10" t="s">
        <v>1094</v>
      </c>
      <c r="G5660" s="11">
        <v>9952.5</v>
      </c>
      <c r="H5660" s="13"/>
      <c r="I5660" s="10">
        <v>5</v>
      </c>
      <c r="J5660" s="13"/>
      <c r="K5660" s="10">
        <v>12</v>
      </c>
      <c r="L5660" s="10">
        <v>4</v>
      </c>
      <c r="M5660" s="10" t="s">
        <v>18</v>
      </c>
      <c r="N5660" s="10">
        <v>735423</v>
      </c>
      <c r="O5660" s="12">
        <v>41208</v>
      </c>
      <c r="P5660" s="4" t="s">
        <v>8070</v>
      </c>
      <c r="Q5660" s="10" t="s">
        <v>34</v>
      </c>
      <c r="R5660" s="47" t="s">
        <v>8087</v>
      </c>
      <c r="S5660" s="13" t="s">
        <v>20</v>
      </c>
    </row>
    <row r="5661" spans="1:19" ht="15" hidden="1" customHeight="1" x14ac:dyDescent="0.25">
      <c r="A5661" s="10">
        <v>661159</v>
      </c>
      <c r="B5661" s="10" t="s">
        <v>391</v>
      </c>
      <c r="C5661" s="10"/>
      <c r="D5661" s="10" t="s">
        <v>8578</v>
      </c>
      <c r="E5661" s="10"/>
      <c r="F5661" s="10" t="s">
        <v>4042</v>
      </c>
      <c r="G5661" s="11">
        <v>11047.5</v>
      </c>
      <c r="H5661" s="13"/>
      <c r="I5661" s="10">
        <v>14</v>
      </c>
      <c r="J5661" s="10">
        <v>11</v>
      </c>
      <c r="K5661" s="10" t="s">
        <v>4043</v>
      </c>
      <c r="L5661" s="13"/>
      <c r="M5661" s="10" t="s">
        <v>18</v>
      </c>
      <c r="N5661" s="10">
        <v>794578</v>
      </c>
      <c r="O5661" s="12">
        <v>41340</v>
      </c>
      <c r="P5661" s="4" t="s">
        <v>8075</v>
      </c>
      <c r="Q5661" s="10" t="s">
        <v>31</v>
      </c>
      <c r="R5661" s="47" t="s">
        <v>8087</v>
      </c>
      <c r="S5661" s="13" t="s">
        <v>20</v>
      </c>
    </row>
    <row r="5662" spans="1:19" ht="15" hidden="1" customHeight="1" x14ac:dyDescent="0.25">
      <c r="A5662" s="13">
        <v>704544</v>
      </c>
      <c r="B5662" s="13" t="s">
        <v>191</v>
      </c>
      <c r="C5662" s="47"/>
      <c r="D5662" s="47"/>
      <c r="E5662" s="47"/>
      <c r="F5662" s="13" t="s">
        <v>7826</v>
      </c>
      <c r="G5662" s="13">
        <v>7470</v>
      </c>
      <c r="H5662" s="13"/>
      <c r="I5662" s="13">
        <v>12</v>
      </c>
      <c r="J5662" s="13" t="s">
        <v>7827</v>
      </c>
      <c r="K5662" s="13"/>
      <c r="L5662" s="13"/>
      <c r="M5662" s="13" t="s">
        <v>45</v>
      </c>
      <c r="N5662" s="13"/>
      <c r="O5662" s="14">
        <v>41537</v>
      </c>
      <c r="P5662" s="2" t="s">
        <v>8081</v>
      </c>
      <c r="Q5662" s="13" t="s">
        <v>87</v>
      </c>
      <c r="R5662" s="10" t="s">
        <v>8088</v>
      </c>
      <c r="S5662" s="13" t="s">
        <v>20</v>
      </c>
    </row>
    <row r="5663" spans="1:19" ht="15" hidden="1" customHeight="1" x14ac:dyDescent="0.25">
      <c r="A5663" s="13">
        <v>704588</v>
      </c>
      <c r="B5663" s="13" t="s">
        <v>274</v>
      </c>
      <c r="C5663" s="47"/>
      <c r="D5663" s="47"/>
      <c r="E5663" s="47"/>
      <c r="F5663" s="13" t="s">
        <v>7828</v>
      </c>
      <c r="G5663" s="13">
        <v>0</v>
      </c>
      <c r="H5663" s="13"/>
      <c r="I5663" s="13" t="s">
        <v>151</v>
      </c>
      <c r="J5663" s="13" t="s">
        <v>7829</v>
      </c>
      <c r="K5663" s="13"/>
      <c r="L5663" s="13"/>
      <c r="M5663" s="13" t="s">
        <v>45</v>
      </c>
      <c r="N5663" s="13"/>
      <c r="O5663" s="14">
        <v>41537</v>
      </c>
      <c r="P5663" s="2" t="s">
        <v>8081</v>
      </c>
      <c r="Q5663" s="13" t="s">
        <v>29</v>
      </c>
      <c r="R5663" s="10" t="s">
        <v>8088</v>
      </c>
      <c r="S5663" s="13" t="s">
        <v>20</v>
      </c>
    </row>
    <row r="5664" spans="1:19" s="10" customFormat="1" ht="15" hidden="1" customHeight="1" x14ac:dyDescent="0.25">
      <c r="A5664" s="10">
        <v>659655</v>
      </c>
      <c r="B5664" s="10" t="s">
        <v>481</v>
      </c>
      <c r="C5664" s="76" t="s">
        <v>8342</v>
      </c>
      <c r="D5664" s="76"/>
      <c r="E5664" s="76"/>
      <c r="F5664" s="10" t="s">
        <v>4198</v>
      </c>
      <c r="G5664" s="11">
        <v>5339</v>
      </c>
      <c r="I5664" s="10">
        <v>30</v>
      </c>
      <c r="J5664" s="10">
        <v>30</v>
      </c>
      <c r="L5664" s="10">
        <v>6</v>
      </c>
      <c r="M5664" s="10" t="s">
        <v>45</v>
      </c>
      <c r="O5664" s="12">
        <v>41347</v>
      </c>
      <c r="P5664" s="4" t="s">
        <v>8075</v>
      </c>
      <c r="Q5664" s="10" t="s">
        <v>42</v>
      </c>
      <c r="R5664" s="10" t="s">
        <v>8088</v>
      </c>
      <c r="S5664" s="10" t="s">
        <v>26</v>
      </c>
    </row>
    <row r="5665" spans="1:19" s="10" customFormat="1" ht="15" hidden="1" customHeight="1" x14ac:dyDescent="0.25">
      <c r="A5665" s="10">
        <v>701783</v>
      </c>
      <c r="B5665" s="10" t="s">
        <v>339</v>
      </c>
      <c r="C5665" s="76" t="s">
        <v>8520</v>
      </c>
      <c r="D5665" s="76"/>
      <c r="E5665" s="76"/>
      <c r="F5665" s="10" t="s">
        <v>7588</v>
      </c>
      <c r="G5665" s="10">
        <v>2193</v>
      </c>
      <c r="I5665" s="10">
        <v>30</v>
      </c>
      <c r="J5665" s="10">
        <v>30</v>
      </c>
      <c r="L5665" s="10">
        <v>6</v>
      </c>
      <c r="M5665" s="10" t="s">
        <v>18</v>
      </c>
      <c r="N5665" s="10">
        <v>885919</v>
      </c>
      <c r="O5665" s="12">
        <v>41514</v>
      </c>
      <c r="P5665" s="4" t="s">
        <v>8080</v>
      </c>
      <c r="Q5665" s="10" t="s">
        <v>52</v>
      </c>
      <c r="R5665" s="10" t="s">
        <v>8087</v>
      </c>
      <c r="S5665" s="10" t="s">
        <v>26</v>
      </c>
    </row>
    <row r="5666" spans="1:19" s="10" customFormat="1" ht="15" hidden="1" customHeight="1" x14ac:dyDescent="0.25">
      <c r="A5666" s="10">
        <v>664126</v>
      </c>
      <c r="B5666" s="10" t="s">
        <v>32</v>
      </c>
      <c r="C5666" s="76" t="s">
        <v>8350</v>
      </c>
      <c r="D5666" s="76"/>
      <c r="E5666" s="76"/>
      <c r="F5666" s="10" t="s">
        <v>4583</v>
      </c>
      <c r="G5666" s="11">
        <v>1332.69</v>
      </c>
      <c r="I5666" s="10">
        <v>30</v>
      </c>
      <c r="K5666" s="10">
        <v>60</v>
      </c>
      <c r="L5666" s="10">
        <v>1.5</v>
      </c>
      <c r="M5666" s="10" t="s">
        <v>45</v>
      </c>
      <c r="O5666" s="12">
        <v>41366</v>
      </c>
      <c r="P5666" s="4" t="s">
        <v>8076</v>
      </c>
      <c r="Q5666" s="10" t="s">
        <v>31</v>
      </c>
      <c r="R5666" s="10" t="s">
        <v>8088</v>
      </c>
      <c r="S5666" s="10" t="s">
        <v>26</v>
      </c>
    </row>
    <row r="5667" spans="1:19" ht="15" hidden="1" customHeight="1" x14ac:dyDescent="0.25">
      <c r="A5667" s="13">
        <v>704654</v>
      </c>
      <c r="B5667" s="13" t="s">
        <v>32</v>
      </c>
      <c r="C5667" s="47"/>
      <c r="D5667" s="47"/>
      <c r="E5667" s="47"/>
      <c r="F5667" s="13" t="s">
        <v>7837</v>
      </c>
      <c r="G5667" s="13">
        <v>0</v>
      </c>
      <c r="H5667" s="13"/>
      <c r="I5667" s="13" t="s">
        <v>168</v>
      </c>
      <c r="J5667" s="13" t="s">
        <v>7101</v>
      </c>
      <c r="K5667" s="13"/>
      <c r="L5667" s="13"/>
      <c r="M5667" s="13" t="s">
        <v>45</v>
      </c>
      <c r="N5667" s="13"/>
      <c r="O5667" s="14">
        <v>41537</v>
      </c>
      <c r="P5667" s="2" t="s">
        <v>8081</v>
      </c>
      <c r="Q5667" s="13" t="s">
        <v>3717</v>
      </c>
      <c r="R5667" s="10" t="s">
        <v>8088</v>
      </c>
      <c r="S5667" s="13" t="s">
        <v>20</v>
      </c>
    </row>
    <row r="5668" spans="1:19" ht="15" hidden="1" customHeight="1" x14ac:dyDescent="0.25">
      <c r="A5668" s="13">
        <v>704676</v>
      </c>
      <c r="B5668" s="13" t="s">
        <v>1050</v>
      </c>
      <c r="C5668" s="47"/>
      <c r="D5668" s="47"/>
      <c r="E5668" s="47"/>
      <c r="F5668" s="13" t="s">
        <v>7838</v>
      </c>
      <c r="G5668" s="13">
        <v>750.4</v>
      </c>
      <c r="H5668" s="13"/>
      <c r="I5668" s="13">
        <v>2.5</v>
      </c>
      <c r="J5668" s="13">
        <v>12</v>
      </c>
      <c r="K5668" s="13" t="s">
        <v>1933</v>
      </c>
      <c r="L5668" s="13"/>
      <c r="M5668" s="13" t="s">
        <v>45</v>
      </c>
      <c r="N5668" s="13"/>
      <c r="O5668" s="14">
        <v>41537</v>
      </c>
      <c r="P5668" s="2" t="s">
        <v>8081</v>
      </c>
      <c r="Q5668" s="13" t="s">
        <v>31</v>
      </c>
      <c r="R5668" s="10" t="s">
        <v>8088</v>
      </c>
      <c r="S5668" s="13" t="s">
        <v>20</v>
      </c>
    </row>
    <row r="5669" spans="1:19" ht="15" hidden="1" customHeight="1" x14ac:dyDescent="0.25">
      <c r="A5669" s="13">
        <v>704679</v>
      </c>
      <c r="B5669" s="13" t="s">
        <v>1050</v>
      </c>
      <c r="C5669" s="47"/>
      <c r="D5669" s="47"/>
      <c r="E5669" s="47"/>
      <c r="F5669" s="13" t="s">
        <v>7839</v>
      </c>
      <c r="G5669" s="13">
        <v>987.6</v>
      </c>
      <c r="H5669" s="13"/>
      <c r="I5669" s="13" t="s">
        <v>166</v>
      </c>
      <c r="J5669" s="13">
        <v>12</v>
      </c>
      <c r="K5669" s="13" t="s">
        <v>1933</v>
      </c>
      <c r="L5669" s="13"/>
      <c r="M5669" s="13" t="s">
        <v>45</v>
      </c>
      <c r="N5669" s="13"/>
      <c r="O5669" s="14">
        <v>41537</v>
      </c>
      <c r="P5669" s="2" t="s">
        <v>8081</v>
      </c>
      <c r="Q5669" s="13" t="s">
        <v>31</v>
      </c>
      <c r="R5669" s="10" t="s">
        <v>8088</v>
      </c>
      <c r="S5669" s="13" t="s">
        <v>20</v>
      </c>
    </row>
    <row r="5670" spans="1:19" ht="15" hidden="1" customHeight="1" x14ac:dyDescent="0.25">
      <c r="A5670" s="13">
        <v>704687</v>
      </c>
      <c r="B5670" s="13" t="s">
        <v>2316</v>
      </c>
      <c r="C5670" s="47"/>
      <c r="D5670" s="47"/>
      <c r="E5670" s="47"/>
      <c r="F5670" s="13" t="s">
        <v>7840</v>
      </c>
      <c r="G5670" s="13">
        <v>610</v>
      </c>
      <c r="H5670" s="13"/>
      <c r="I5670" s="13" t="s">
        <v>118</v>
      </c>
      <c r="J5670" s="13" t="s">
        <v>7841</v>
      </c>
      <c r="K5670" s="13"/>
      <c r="L5670" s="13"/>
      <c r="M5670" s="13" t="s">
        <v>45</v>
      </c>
      <c r="N5670" s="13"/>
      <c r="O5670" s="14">
        <v>41537</v>
      </c>
      <c r="P5670" s="2" t="s">
        <v>8081</v>
      </c>
      <c r="Q5670" s="13" t="s">
        <v>5913</v>
      </c>
      <c r="R5670" s="10" t="s">
        <v>8088</v>
      </c>
      <c r="S5670" s="13" t="s">
        <v>20</v>
      </c>
    </row>
    <row r="5671" spans="1:19" ht="15" hidden="1" customHeight="1" x14ac:dyDescent="0.25">
      <c r="A5671" s="13">
        <v>704691</v>
      </c>
      <c r="B5671" s="13" t="s">
        <v>2316</v>
      </c>
      <c r="C5671" s="47"/>
      <c r="D5671" s="47"/>
      <c r="E5671" s="47"/>
      <c r="F5671" s="13" t="s">
        <v>7842</v>
      </c>
      <c r="G5671" s="13">
        <v>624.4</v>
      </c>
      <c r="H5671" s="13"/>
      <c r="I5671" s="13" t="s">
        <v>118</v>
      </c>
      <c r="J5671" s="13" t="s">
        <v>2897</v>
      </c>
      <c r="K5671" s="13"/>
      <c r="L5671" s="13"/>
      <c r="M5671" s="13" t="s">
        <v>45</v>
      </c>
      <c r="N5671" s="13"/>
      <c r="O5671" s="14">
        <v>41537</v>
      </c>
      <c r="P5671" s="2" t="s">
        <v>8081</v>
      </c>
      <c r="Q5671" s="13" t="s">
        <v>5913</v>
      </c>
      <c r="R5671" s="10" t="s">
        <v>8088</v>
      </c>
      <c r="S5671" s="13" t="s">
        <v>20</v>
      </c>
    </row>
    <row r="5672" spans="1:19" ht="15" hidden="1" customHeight="1" x14ac:dyDescent="0.25">
      <c r="A5672" s="13">
        <v>704704</v>
      </c>
      <c r="B5672" s="13" t="s">
        <v>2316</v>
      </c>
      <c r="C5672" s="47"/>
      <c r="D5672" s="47"/>
      <c r="E5672" s="47"/>
      <c r="F5672" s="13" t="s">
        <v>7843</v>
      </c>
      <c r="G5672" s="13">
        <v>540.54999999999995</v>
      </c>
      <c r="H5672" s="13"/>
      <c r="I5672" s="13" t="s">
        <v>119</v>
      </c>
      <c r="J5672" s="13" t="s">
        <v>2541</v>
      </c>
      <c r="K5672" s="13"/>
      <c r="L5672" s="13"/>
      <c r="M5672" s="13" t="s">
        <v>45</v>
      </c>
      <c r="N5672" s="13"/>
      <c r="O5672" s="14">
        <v>41537</v>
      </c>
      <c r="P5672" s="2" t="s">
        <v>8081</v>
      </c>
      <c r="Q5672" s="13" t="s">
        <v>5913</v>
      </c>
      <c r="R5672" s="10" t="s">
        <v>8088</v>
      </c>
      <c r="S5672" s="13" t="s">
        <v>20</v>
      </c>
    </row>
    <row r="5673" spans="1:19" ht="15" hidden="1" customHeight="1" x14ac:dyDescent="0.25">
      <c r="A5673" s="13">
        <v>704705</v>
      </c>
      <c r="B5673" s="13" t="s">
        <v>2316</v>
      </c>
      <c r="C5673" s="47"/>
      <c r="D5673" s="47"/>
      <c r="E5673" s="47"/>
      <c r="F5673" s="13" t="s">
        <v>7844</v>
      </c>
      <c r="G5673" s="13">
        <v>549.85</v>
      </c>
      <c r="H5673" s="13"/>
      <c r="I5673" s="13" t="s">
        <v>119</v>
      </c>
      <c r="J5673" s="13" t="s">
        <v>2891</v>
      </c>
      <c r="K5673" s="13"/>
      <c r="L5673" s="13"/>
      <c r="M5673" s="13" t="s">
        <v>45</v>
      </c>
      <c r="N5673" s="13"/>
      <c r="O5673" s="14">
        <v>41537</v>
      </c>
      <c r="P5673" s="2" t="s">
        <v>8081</v>
      </c>
      <c r="Q5673" s="13" t="s">
        <v>5913</v>
      </c>
      <c r="R5673" s="10" t="s">
        <v>8088</v>
      </c>
      <c r="S5673" s="13" t="s">
        <v>20</v>
      </c>
    </row>
    <row r="5674" spans="1:19" ht="15" hidden="1" customHeight="1" x14ac:dyDescent="0.25">
      <c r="A5674" s="13">
        <v>704743</v>
      </c>
      <c r="B5674" s="13" t="s">
        <v>7845</v>
      </c>
      <c r="C5674" s="47"/>
      <c r="D5674" s="47"/>
      <c r="E5674" s="47"/>
      <c r="F5674" s="13" t="s">
        <v>7846</v>
      </c>
      <c r="G5674" s="13">
        <v>2332.96</v>
      </c>
      <c r="H5674" s="13"/>
      <c r="I5674" s="13">
        <v>4.5</v>
      </c>
      <c r="J5674" s="13" t="s">
        <v>7847</v>
      </c>
      <c r="K5674" s="13"/>
      <c r="L5674" s="13"/>
      <c r="M5674" s="13" t="s">
        <v>45</v>
      </c>
      <c r="N5674" s="13"/>
      <c r="O5674" s="14">
        <v>41537</v>
      </c>
      <c r="P5674" s="2" t="s">
        <v>8081</v>
      </c>
      <c r="Q5674" s="13" t="s">
        <v>103</v>
      </c>
      <c r="R5674" s="10" t="s">
        <v>8088</v>
      </c>
      <c r="S5674" s="13" t="s">
        <v>20</v>
      </c>
    </row>
    <row r="5675" spans="1:19" s="10" customFormat="1" ht="15" hidden="1" customHeight="1" x14ac:dyDescent="0.25">
      <c r="A5675" s="10">
        <v>654072</v>
      </c>
      <c r="B5675" s="10" t="s">
        <v>206</v>
      </c>
      <c r="C5675" s="76" t="s">
        <v>8514</v>
      </c>
      <c r="D5675" s="76"/>
      <c r="E5675" s="76"/>
      <c r="F5675" s="10" t="s">
        <v>3806</v>
      </c>
      <c r="G5675" s="11">
        <v>1785.21</v>
      </c>
      <c r="I5675" s="10">
        <v>32</v>
      </c>
      <c r="J5675" s="10">
        <v>28</v>
      </c>
      <c r="K5675" s="10">
        <v>84</v>
      </c>
      <c r="L5675" s="10">
        <v>1.5</v>
      </c>
      <c r="M5675" s="10" t="s">
        <v>45</v>
      </c>
      <c r="O5675" s="12">
        <v>41326</v>
      </c>
      <c r="P5675" s="4" t="s">
        <v>8074</v>
      </c>
      <c r="Q5675" s="10" t="s">
        <v>19</v>
      </c>
      <c r="R5675" s="10" t="s">
        <v>8088</v>
      </c>
      <c r="S5675" s="10" t="s">
        <v>26</v>
      </c>
    </row>
    <row r="5676" spans="1:19" s="10" customFormat="1" ht="15" hidden="1" customHeight="1" x14ac:dyDescent="0.25">
      <c r="A5676" s="10">
        <v>633308</v>
      </c>
      <c r="B5676" s="10" t="s">
        <v>51</v>
      </c>
      <c r="C5676" s="76" t="s">
        <v>8520</v>
      </c>
      <c r="D5676" s="76"/>
      <c r="E5676" s="76"/>
      <c r="F5676" s="10" t="s">
        <v>1813</v>
      </c>
      <c r="G5676" s="11">
        <v>4193.1000000000004</v>
      </c>
      <c r="H5676" s="10">
        <v>1</v>
      </c>
      <c r="I5676" s="10">
        <v>36</v>
      </c>
      <c r="L5676" s="10">
        <v>4</v>
      </c>
      <c r="M5676" s="10" t="s">
        <v>18</v>
      </c>
      <c r="N5676" s="10">
        <v>747483</v>
      </c>
      <c r="O5676" s="12">
        <v>41234</v>
      </c>
      <c r="P5676" s="4" t="s">
        <v>8071</v>
      </c>
      <c r="Q5676" s="10" t="s">
        <v>29</v>
      </c>
      <c r="R5676" s="10" t="s">
        <v>8088</v>
      </c>
      <c r="S5676" s="10" t="s">
        <v>26</v>
      </c>
    </row>
    <row r="5677" spans="1:19" s="10" customFormat="1" ht="15" hidden="1" customHeight="1" x14ac:dyDescent="0.25">
      <c r="A5677" s="10">
        <v>683218</v>
      </c>
      <c r="B5677" s="10" t="s">
        <v>3043</v>
      </c>
      <c r="C5677" s="76" t="s">
        <v>8514</v>
      </c>
      <c r="D5677" s="76"/>
      <c r="E5677" s="76"/>
      <c r="F5677" s="10" t="s">
        <v>6114</v>
      </c>
      <c r="G5677" s="11">
        <v>1171.9100000000001</v>
      </c>
      <c r="I5677" s="10">
        <v>37</v>
      </c>
      <c r="J5677" s="10">
        <v>24</v>
      </c>
      <c r="K5677" s="10">
        <v>50</v>
      </c>
      <c r="L5677" s="10">
        <v>1</v>
      </c>
      <c r="M5677" s="10" t="s">
        <v>45</v>
      </c>
      <c r="O5677" s="12">
        <v>41443</v>
      </c>
      <c r="P5677" s="4" t="s">
        <v>8078</v>
      </c>
      <c r="Q5677" s="10" t="s">
        <v>140</v>
      </c>
      <c r="R5677" s="10" t="s">
        <v>8088</v>
      </c>
      <c r="S5677" s="10" t="s">
        <v>26</v>
      </c>
    </row>
    <row r="5678" spans="1:19" ht="15" hidden="1" customHeight="1" x14ac:dyDescent="0.25">
      <c r="A5678" s="13">
        <v>686986</v>
      </c>
      <c r="B5678" s="13" t="s">
        <v>2625</v>
      </c>
      <c r="C5678" s="47"/>
      <c r="D5678" s="47"/>
      <c r="E5678" s="47"/>
      <c r="F5678" s="13" t="s">
        <v>8174</v>
      </c>
      <c r="G5678" s="13">
        <v>0</v>
      </c>
      <c r="H5678" s="13"/>
      <c r="I5678" s="13" t="s">
        <v>8175</v>
      </c>
      <c r="J5678" s="13"/>
      <c r="K5678" s="13"/>
      <c r="L5678" s="13"/>
      <c r="M5678" s="13" t="s">
        <v>45</v>
      </c>
      <c r="N5678" s="13"/>
      <c r="O5678" s="14">
        <v>41458</v>
      </c>
      <c r="P5678" s="2" t="s">
        <v>8079</v>
      </c>
      <c r="Q5678" s="13" t="s">
        <v>3113</v>
      </c>
      <c r="R5678" s="47" t="s">
        <v>8088</v>
      </c>
      <c r="S5678" s="13" t="s">
        <v>20</v>
      </c>
    </row>
    <row r="5679" spans="1:19" ht="15" hidden="1" customHeight="1" x14ac:dyDescent="0.25">
      <c r="A5679" s="13">
        <v>705007</v>
      </c>
      <c r="B5679" s="13" t="s">
        <v>51</v>
      </c>
      <c r="C5679" s="47"/>
      <c r="D5679" s="47"/>
      <c r="E5679" s="47"/>
      <c r="F5679" s="13" t="s">
        <v>7855</v>
      </c>
      <c r="G5679" s="13">
        <v>4097</v>
      </c>
      <c r="H5679" s="13"/>
      <c r="I5679" s="13" t="s">
        <v>294</v>
      </c>
      <c r="J5679" s="13">
        <v>5</v>
      </c>
      <c r="K5679" s="13" t="s">
        <v>7856</v>
      </c>
      <c r="L5679" s="13"/>
      <c r="M5679" s="13" t="s">
        <v>45</v>
      </c>
      <c r="N5679" s="13"/>
      <c r="O5679" s="14">
        <v>41540</v>
      </c>
      <c r="P5679" s="2" t="s">
        <v>8081</v>
      </c>
      <c r="Q5679" s="13" t="s">
        <v>49</v>
      </c>
      <c r="R5679" s="10" t="s">
        <v>8088</v>
      </c>
      <c r="S5679" s="13" t="s">
        <v>20</v>
      </c>
    </row>
    <row r="5680" spans="1:19" s="10" customFormat="1" ht="15" hidden="1" customHeight="1" x14ac:dyDescent="0.25">
      <c r="A5680" s="10">
        <v>631498</v>
      </c>
      <c r="B5680" s="10" t="s">
        <v>43</v>
      </c>
      <c r="C5680" s="76" t="s">
        <v>8514</v>
      </c>
      <c r="D5680" s="76"/>
      <c r="E5680" s="76"/>
      <c r="F5680" s="10" t="s">
        <v>44</v>
      </c>
      <c r="G5680" s="11">
        <v>1142.3499999999999</v>
      </c>
      <c r="I5680" s="10">
        <v>37</v>
      </c>
      <c r="J5680" s="10">
        <v>27</v>
      </c>
      <c r="K5680" s="10">
        <v>70</v>
      </c>
      <c r="L5680" s="10">
        <v>1</v>
      </c>
      <c r="M5680" s="10" t="s">
        <v>18</v>
      </c>
      <c r="N5680" s="10">
        <v>734110</v>
      </c>
      <c r="O5680" s="12">
        <v>41206</v>
      </c>
      <c r="P5680" s="4" t="s">
        <v>8070</v>
      </c>
      <c r="Q5680" s="10" t="s">
        <v>29</v>
      </c>
      <c r="R5680" s="10" t="s">
        <v>8087</v>
      </c>
      <c r="S5680" s="10" t="s">
        <v>26</v>
      </c>
    </row>
    <row r="5681" spans="1:19" s="10" customFormat="1" ht="15" hidden="1" customHeight="1" x14ac:dyDescent="0.25">
      <c r="A5681" s="10">
        <v>635860</v>
      </c>
      <c r="B5681" s="10" t="s">
        <v>43</v>
      </c>
      <c r="C5681" s="76" t="s">
        <v>8514</v>
      </c>
      <c r="D5681" s="76"/>
      <c r="E5681" s="76"/>
      <c r="F5681" s="10" t="s">
        <v>44</v>
      </c>
      <c r="G5681" s="11">
        <v>1121.27</v>
      </c>
      <c r="I5681" s="10">
        <v>37</v>
      </c>
      <c r="J5681" s="10">
        <v>27</v>
      </c>
      <c r="K5681" s="10">
        <v>70</v>
      </c>
      <c r="L5681" s="10">
        <v>1</v>
      </c>
      <c r="M5681" s="10" t="s">
        <v>18</v>
      </c>
      <c r="N5681" s="10">
        <v>743748</v>
      </c>
      <c r="O5681" s="12">
        <v>41227</v>
      </c>
      <c r="P5681" s="4" t="s">
        <v>8071</v>
      </c>
      <c r="Q5681" s="10" t="s">
        <v>23</v>
      </c>
      <c r="R5681" s="10" t="s">
        <v>8087</v>
      </c>
      <c r="S5681" s="10" t="s">
        <v>26</v>
      </c>
    </row>
    <row r="5682" spans="1:19" s="10" customFormat="1" ht="15" hidden="1" customHeight="1" x14ac:dyDescent="0.25">
      <c r="A5682" s="10">
        <v>648086</v>
      </c>
      <c r="B5682" s="10" t="s">
        <v>43</v>
      </c>
      <c r="C5682" s="76" t="s">
        <v>8514</v>
      </c>
      <c r="D5682" s="76"/>
      <c r="E5682" s="76"/>
      <c r="F5682" s="10" t="s">
        <v>44</v>
      </c>
      <c r="G5682" s="11">
        <v>1146.81</v>
      </c>
      <c r="I5682" s="10">
        <v>37</v>
      </c>
      <c r="J5682" s="10">
        <v>27</v>
      </c>
      <c r="K5682" s="10">
        <v>70</v>
      </c>
      <c r="L5682" s="10">
        <v>1</v>
      </c>
      <c r="M5682" s="10" t="s">
        <v>18</v>
      </c>
      <c r="N5682" s="10">
        <v>768630</v>
      </c>
      <c r="O5682" s="12">
        <v>41289</v>
      </c>
      <c r="P5682" s="4" t="s">
        <v>8073</v>
      </c>
      <c r="Q5682" s="10" t="s">
        <v>29</v>
      </c>
      <c r="R5682" s="10" t="s">
        <v>8087</v>
      </c>
      <c r="S5682" s="10" t="s">
        <v>26</v>
      </c>
    </row>
    <row r="5683" spans="1:19" ht="15" hidden="1" customHeight="1" x14ac:dyDescent="0.25">
      <c r="A5683" s="13">
        <v>705074</v>
      </c>
      <c r="B5683" s="13" t="s">
        <v>1003</v>
      </c>
      <c r="C5683" s="47"/>
      <c r="D5683" s="47"/>
      <c r="E5683" s="47"/>
      <c r="F5683" s="13" t="s">
        <v>7862</v>
      </c>
      <c r="G5683" s="13">
        <v>3492.5</v>
      </c>
      <c r="H5683" s="13"/>
      <c r="I5683" s="13" t="s">
        <v>7863</v>
      </c>
      <c r="J5683" s="13">
        <v>24</v>
      </c>
      <c r="K5683" s="13" t="s">
        <v>7864</v>
      </c>
      <c r="L5683" s="13"/>
      <c r="M5683" s="13" t="s">
        <v>45</v>
      </c>
      <c r="N5683" s="13"/>
      <c r="O5683" s="14">
        <v>41540</v>
      </c>
      <c r="P5683" s="2" t="s">
        <v>8081</v>
      </c>
      <c r="Q5683" s="13" t="s">
        <v>34</v>
      </c>
      <c r="R5683" s="10" t="s">
        <v>8088</v>
      </c>
      <c r="S5683" s="13" t="s">
        <v>20</v>
      </c>
    </row>
    <row r="5684" spans="1:19" ht="15" hidden="1" customHeight="1" x14ac:dyDescent="0.25">
      <c r="A5684" s="13">
        <v>705075</v>
      </c>
      <c r="B5684" s="13" t="s">
        <v>1003</v>
      </c>
      <c r="C5684" s="47"/>
      <c r="D5684" s="47"/>
      <c r="E5684" s="47"/>
      <c r="F5684" s="13" t="s">
        <v>7865</v>
      </c>
      <c r="G5684" s="13">
        <v>2932.5</v>
      </c>
      <c r="H5684" s="13"/>
      <c r="I5684" s="13" t="s">
        <v>7863</v>
      </c>
      <c r="J5684" s="13" t="s">
        <v>7866</v>
      </c>
      <c r="K5684" s="13"/>
      <c r="L5684" s="13"/>
      <c r="M5684" s="13" t="s">
        <v>45</v>
      </c>
      <c r="N5684" s="13"/>
      <c r="O5684" s="14">
        <v>41540</v>
      </c>
      <c r="P5684" s="2" t="s">
        <v>8081</v>
      </c>
      <c r="Q5684" s="13" t="s">
        <v>34</v>
      </c>
      <c r="R5684" s="10" t="s">
        <v>8088</v>
      </c>
      <c r="S5684" s="13" t="s">
        <v>20</v>
      </c>
    </row>
    <row r="5685" spans="1:19" ht="15" hidden="1" customHeight="1" x14ac:dyDescent="0.25">
      <c r="A5685" s="13">
        <v>705080</v>
      </c>
      <c r="B5685" s="13" t="s">
        <v>1003</v>
      </c>
      <c r="C5685" s="47"/>
      <c r="D5685" s="47"/>
      <c r="E5685" s="47"/>
      <c r="F5685" s="13" t="s">
        <v>7867</v>
      </c>
      <c r="G5685" s="13">
        <v>6940</v>
      </c>
      <c r="H5685" s="13"/>
      <c r="I5685" s="13" t="s">
        <v>7868</v>
      </c>
      <c r="J5685" s="13" t="s">
        <v>7869</v>
      </c>
      <c r="K5685" s="13"/>
      <c r="L5685" s="13"/>
      <c r="M5685" s="13" t="s">
        <v>45</v>
      </c>
      <c r="N5685" s="13"/>
      <c r="O5685" s="14">
        <v>41540</v>
      </c>
      <c r="P5685" s="2" t="s">
        <v>8081</v>
      </c>
      <c r="Q5685" s="13" t="s">
        <v>34</v>
      </c>
      <c r="R5685" s="10" t="s">
        <v>8088</v>
      </c>
      <c r="S5685" s="13" t="s">
        <v>20</v>
      </c>
    </row>
    <row r="5686" spans="1:19" ht="15" hidden="1" customHeight="1" x14ac:dyDescent="0.25">
      <c r="A5686" s="13">
        <v>705082</v>
      </c>
      <c r="B5686" s="13" t="s">
        <v>7870</v>
      </c>
      <c r="C5686" s="47"/>
      <c r="D5686" s="47"/>
      <c r="E5686" s="47"/>
      <c r="F5686" s="13" t="s">
        <v>7871</v>
      </c>
      <c r="G5686" s="13">
        <v>3422.1</v>
      </c>
      <c r="H5686" s="13"/>
      <c r="I5686" s="13">
        <v>14</v>
      </c>
      <c r="J5686" s="13" t="s">
        <v>7872</v>
      </c>
      <c r="K5686" s="13"/>
      <c r="L5686" s="13"/>
      <c r="M5686" s="13" t="s">
        <v>45</v>
      </c>
      <c r="N5686" s="13"/>
      <c r="O5686" s="14">
        <v>41540</v>
      </c>
      <c r="P5686" s="2" t="s">
        <v>8081</v>
      </c>
      <c r="Q5686" s="13" t="s">
        <v>987</v>
      </c>
      <c r="R5686" s="10" t="s">
        <v>8088</v>
      </c>
      <c r="S5686" s="13" t="s">
        <v>20</v>
      </c>
    </row>
    <row r="5687" spans="1:19" s="10" customFormat="1" ht="15" hidden="1" customHeight="1" x14ac:dyDescent="0.25">
      <c r="A5687" s="10">
        <v>658417</v>
      </c>
      <c r="B5687" s="10" t="s">
        <v>43</v>
      </c>
      <c r="C5687" s="76" t="s">
        <v>8514</v>
      </c>
      <c r="D5687" s="76"/>
      <c r="E5687" s="76"/>
      <c r="F5687" s="10" t="s">
        <v>44</v>
      </c>
      <c r="G5687" s="11">
        <v>1162.8699999999999</v>
      </c>
      <c r="I5687" s="10">
        <v>37</v>
      </c>
      <c r="J5687" s="10">
        <v>27</v>
      </c>
      <c r="K5687" s="10">
        <v>70</v>
      </c>
      <c r="L5687" s="10">
        <v>1</v>
      </c>
      <c r="M5687" s="10" t="s">
        <v>18</v>
      </c>
      <c r="N5687" s="10">
        <v>788597</v>
      </c>
      <c r="O5687" s="12">
        <v>41330</v>
      </c>
      <c r="P5687" s="4" t="s">
        <v>8074</v>
      </c>
      <c r="Q5687" s="10" t="s">
        <v>34</v>
      </c>
      <c r="R5687" s="10" t="s">
        <v>8087</v>
      </c>
      <c r="S5687" s="10" t="s">
        <v>26</v>
      </c>
    </row>
    <row r="5688" spans="1:19" ht="15" hidden="1" customHeight="1" x14ac:dyDescent="0.25">
      <c r="A5688" s="13">
        <v>705185</v>
      </c>
      <c r="B5688" s="13" t="s">
        <v>97</v>
      </c>
      <c r="C5688" s="47"/>
      <c r="D5688" s="47"/>
      <c r="E5688" s="47"/>
      <c r="F5688" s="13" t="s">
        <v>7875</v>
      </c>
      <c r="G5688" s="13">
        <v>3101.28</v>
      </c>
      <c r="H5688" s="13"/>
      <c r="I5688" s="13">
        <v>10</v>
      </c>
      <c r="J5688" s="13" t="s">
        <v>7876</v>
      </c>
      <c r="K5688" s="13"/>
      <c r="L5688" s="13"/>
      <c r="M5688" s="13" t="s">
        <v>45</v>
      </c>
      <c r="N5688" s="13"/>
      <c r="O5688" s="14">
        <v>41540</v>
      </c>
      <c r="P5688" s="2" t="s">
        <v>8081</v>
      </c>
      <c r="Q5688" s="13" t="s">
        <v>3717</v>
      </c>
      <c r="R5688" s="10" t="s">
        <v>8088</v>
      </c>
      <c r="S5688" s="13" t="s">
        <v>20</v>
      </c>
    </row>
    <row r="5689" spans="1:19" s="10" customFormat="1" ht="15" hidden="1" customHeight="1" x14ac:dyDescent="0.25">
      <c r="A5689" s="10">
        <v>666827</v>
      </c>
      <c r="B5689" s="10" t="s">
        <v>43</v>
      </c>
      <c r="C5689" s="76" t="s">
        <v>8514</v>
      </c>
      <c r="D5689" s="76"/>
      <c r="E5689" s="76"/>
      <c r="F5689" s="10" t="s">
        <v>44</v>
      </c>
      <c r="G5689" s="11">
        <v>1152.08</v>
      </c>
      <c r="I5689" s="10">
        <v>37</v>
      </c>
      <c r="J5689" s="10">
        <v>27</v>
      </c>
      <c r="K5689" s="10">
        <v>70</v>
      </c>
      <c r="L5689" s="10">
        <v>1</v>
      </c>
      <c r="M5689" s="10" t="s">
        <v>18</v>
      </c>
      <c r="N5689" s="10">
        <v>805813</v>
      </c>
      <c r="O5689" s="12">
        <v>41362</v>
      </c>
      <c r="P5689" s="4" t="s">
        <v>8075</v>
      </c>
      <c r="Q5689" s="10" t="s">
        <v>34</v>
      </c>
      <c r="R5689" s="10" t="s">
        <v>8087</v>
      </c>
      <c r="S5689" s="10" t="s">
        <v>26</v>
      </c>
    </row>
    <row r="5690" spans="1:19" s="10" customFormat="1" ht="15" hidden="1" customHeight="1" x14ac:dyDescent="0.25">
      <c r="A5690" s="10">
        <v>676848</v>
      </c>
      <c r="B5690" s="10" t="s">
        <v>43</v>
      </c>
      <c r="C5690" s="76" t="s">
        <v>8514</v>
      </c>
      <c r="D5690" s="76"/>
      <c r="E5690" s="76"/>
      <c r="F5690" s="10" t="s">
        <v>44</v>
      </c>
      <c r="G5690" s="11">
        <v>1132</v>
      </c>
      <c r="I5690" s="10">
        <v>37</v>
      </c>
      <c r="J5690" s="10">
        <v>27</v>
      </c>
      <c r="K5690" s="10">
        <v>70</v>
      </c>
      <c r="L5690" s="10">
        <v>1</v>
      </c>
      <c r="M5690" s="10" t="s">
        <v>18</v>
      </c>
      <c r="N5690" s="10">
        <v>826422</v>
      </c>
      <c r="O5690" s="12">
        <v>41402</v>
      </c>
      <c r="P5690" s="4" t="s">
        <v>8077</v>
      </c>
      <c r="Q5690" s="10" t="s">
        <v>103</v>
      </c>
      <c r="R5690" s="10" t="s">
        <v>8087</v>
      </c>
      <c r="S5690" s="10" t="s">
        <v>26</v>
      </c>
    </row>
    <row r="5691" spans="1:19" s="10" customFormat="1" ht="15" hidden="1" customHeight="1" x14ac:dyDescent="0.25">
      <c r="A5691" s="10">
        <v>686868</v>
      </c>
      <c r="B5691" s="10" t="s">
        <v>43</v>
      </c>
      <c r="C5691" s="76" t="s">
        <v>8514</v>
      </c>
      <c r="D5691" s="76"/>
      <c r="E5691" s="76"/>
      <c r="F5691" s="10" t="s">
        <v>44</v>
      </c>
      <c r="G5691" s="11">
        <v>1109.99</v>
      </c>
      <c r="I5691" s="10">
        <v>37</v>
      </c>
      <c r="J5691" s="10">
        <v>27</v>
      </c>
      <c r="K5691" s="10">
        <v>70</v>
      </c>
      <c r="L5691" s="10">
        <v>1</v>
      </c>
      <c r="M5691" s="10" t="s">
        <v>18</v>
      </c>
      <c r="N5691" s="10">
        <v>848118</v>
      </c>
      <c r="O5691" s="12">
        <v>41443</v>
      </c>
      <c r="P5691" s="4" t="s">
        <v>8078</v>
      </c>
      <c r="Q5691" s="10" t="s">
        <v>52</v>
      </c>
      <c r="R5691" s="10" t="s">
        <v>8087</v>
      </c>
      <c r="S5691" s="10" t="s">
        <v>26</v>
      </c>
    </row>
    <row r="5692" spans="1:19" s="10" customFormat="1" ht="15" hidden="1" customHeight="1" x14ac:dyDescent="0.25">
      <c r="A5692" s="10">
        <v>695143</v>
      </c>
      <c r="B5692" s="10" t="s">
        <v>43</v>
      </c>
      <c r="C5692" s="76" t="s">
        <v>8514</v>
      </c>
      <c r="D5692" s="76"/>
      <c r="E5692" s="76"/>
      <c r="F5692" s="10" t="s">
        <v>6922</v>
      </c>
      <c r="G5692" s="10">
        <v>1140.8599999999999</v>
      </c>
      <c r="I5692" s="10">
        <v>37</v>
      </c>
      <c r="J5692" s="10">
        <v>27</v>
      </c>
      <c r="K5692" s="10">
        <v>70</v>
      </c>
      <c r="L5692" s="10">
        <v>1</v>
      </c>
      <c r="M5692" s="10" t="s">
        <v>18</v>
      </c>
      <c r="N5692" s="10">
        <v>869869</v>
      </c>
      <c r="O5692" s="12">
        <v>41485</v>
      </c>
      <c r="P5692" s="4" t="s">
        <v>8079</v>
      </c>
      <c r="Q5692" s="10" t="s">
        <v>5913</v>
      </c>
      <c r="R5692" s="10" t="s">
        <v>8087</v>
      </c>
      <c r="S5692" s="10" t="s">
        <v>26</v>
      </c>
    </row>
    <row r="5693" spans="1:19" s="10" customFormat="1" ht="15" hidden="1" customHeight="1" x14ac:dyDescent="0.25">
      <c r="A5693" s="10">
        <v>695143</v>
      </c>
      <c r="B5693" s="10" t="s">
        <v>43</v>
      </c>
      <c r="C5693" s="76" t="s">
        <v>8514</v>
      </c>
      <c r="D5693" s="76"/>
      <c r="E5693" s="76"/>
      <c r="F5693" s="10" t="s">
        <v>6922</v>
      </c>
      <c r="G5693" s="10">
        <v>1140.8599999999999</v>
      </c>
      <c r="I5693" s="10">
        <v>37</v>
      </c>
      <c r="J5693" s="10">
        <v>27</v>
      </c>
      <c r="K5693" s="10">
        <v>70</v>
      </c>
      <c r="L5693" s="10">
        <v>1</v>
      </c>
      <c r="M5693" s="10" t="s">
        <v>18</v>
      </c>
      <c r="N5693" s="10">
        <v>869869</v>
      </c>
      <c r="O5693" s="12">
        <v>41485</v>
      </c>
      <c r="P5693" s="4" t="s">
        <v>8079</v>
      </c>
      <c r="Q5693" s="10" t="s">
        <v>5913</v>
      </c>
      <c r="R5693" s="10" t="s">
        <v>8087</v>
      </c>
      <c r="S5693" s="10" t="s">
        <v>26</v>
      </c>
    </row>
    <row r="5694" spans="1:19" ht="15" hidden="1" customHeight="1" x14ac:dyDescent="0.25">
      <c r="A5694" s="13">
        <v>705213</v>
      </c>
      <c r="B5694" s="13" t="s">
        <v>170</v>
      </c>
      <c r="C5694" s="47"/>
      <c r="D5694" s="47"/>
      <c r="E5694" s="47"/>
      <c r="F5694" s="13" t="s">
        <v>7877</v>
      </c>
      <c r="G5694" s="13">
        <v>0</v>
      </c>
      <c r="H5694" s="13"/>
      <c r="I5694" s="13" t="s">
        <v>7878</v>
      </c>
      <c r="J5694" s="13" t="s">
        <v>7879</v>
      </c>
      <c r="K5694" s="13"/>
      <c r="L5694" s="13"/>
      <c r="M5694" s="13" t="s">
        <v>45</v>
      </c>
      <c r="N5694" s="13"/>
      <c r="O5694" s="14">
        <v>41541</v>
      </c>
      <c r="P5694" s="2" t="s">
        <v>8081</v>
      </c>
      <c r="Q5694" s="13" t="s">
        <v>75</v>
      </c>
      <c r="R5694" s="10" t="s">
        <v>8088</v>
      </c>
      <c r="S5694" s="13" t="s">
        <v>20</v>
      </c>
    </row>
    <row r="5695" spans="1:19" ht="15" hidden="1" customHeight="1" x14ac:dyDescent="0.25">
      <c r="A5695" s="13">
        <v>705279</v>
      </c>
      <c r="B5695" s="13" t="s">
        <v>390</v>
      </c>
      <c r="C5695" s="47"/>
      <c r="D5695" s="47"/>
      <c r="E5695" s="47"/>
      <c r="F5695" s="13" t="s">
        <v>7880</v>
      </c>
      <c r="G5695" s="13">
        <v>2056.5</v>
      </c>
      <c r="H5695" s="13"/>
      <c r="I5695" s="13" t="s">
        <v>7881</v>
      </c>
      <c r="J5695" s="13">
        <v>6</v>
      </c>
      <c r="K5695" s="13">
        <v>2</v>
      </c>
      <c r="L5695" s="13"/>
      <c r="M5695" s="13" t="s">
        <v>45</v>
      </c>
      <c r="N5695" s="13"/>
      <c r="O5695" s="14">
        <v>41541</v>
      </c>
      <c r="P5695" s="2" t="s">
        <v>8081</v>
      </c>
      <c r="Q5695" s="13" t="s">
        <v>37</v>
      </c>
      <c r="R5695" s="10" t="s">
        <v>8088</v>
      </c>
      <c r="S5695" s="13" t="s">
        <v>20</v>
      </c>
    </row>
    <row r="5696" spans="1:19" ht="15" hidden="1" customHeight="1" x14ac:dyDescent="0.25">
      <c r="A5696" s="13">
        <v>705288</v>
      </c>
      <c r="B5696" s="13" t="s">
        <v>1281</v>
      </c>
      <c r="C5696" s="47"/>
      <c r="D5696" s="47"/>
      <c r="E5696" s="47"/>
      <c r="F5696" s="13" t="s">
        <v>7882</v>
      </c>
      <c r="G5696" s="13">
        <v>0</v>
      </c>
      <c r="H5696" s="13"/>
      <c r="I5696" s="13">
        <v>24</v>
      </c>
      <c r="J5696" s="13" t="s">
        <v>7883</v>
      </c>
      <c r="K5696" s="13"/>
      <c r="L5696" s="13"/>
      <c r="M5696" s="13" t="s">
        <v>45</v>
      </c>
      <c r="N5696" s="13"/>
      <c r="O5696" s="14">
        <v>41541</v>
      </c>
      <c r="P5696" s="2" t="s">
        <v>8081</v>
      </c>
      <c r="Q5696" s="13" t="s">
        <v>103</v>
      </c>
      <c r="R5696" s="10" t="s">
        <v>8088</v>
      </c>
      <c r="S5696" s="13" t="s">
        <v>20</v>
      </c>
    </row>
    <row r="5697" spans="1:19" s="10" customFormat="1" ht="15" hidden="1" customHeight="1" x14ac:dyDescent="0.25">
      <c r="A5697" s="10">
        <v>705528</v>
      </c>
      <c r="B5697" s="10" t="s">
        <v>43</v>
      </c>
      <c r="C5697" s="76" t="s">
        <v>8514</v>
      </c>
      <c r="D5697" s="76"/>
      <c r="E5697" s="76"/>
      <c r="F5697" s="10" t="s">
        <v>6922</v>
      </c>
      <c r="G5697" s="10">
        <v>1161.04</v>
      </c>
      <c r="I5697" s="10">
        <v>37</v>
      </c>
      <c r="J5697" s="10">
        <v>27</v>
      </c>
      <c r="K5697" s="10">
        <v>70</v>
      </c>
      <c r="L5697" s="10">
        <v>1</v>
      </c>
      <c r="M5697" s="10" t="s">
        <v>18</v>
      </c>
      <c r="N5697" s="10">
        <v>891698</v>
      </c>
      <c r="O5697" s="12">
        <v>41527</v>
      </c>
      <c r="P5697" s="4" t="s">
        <v>8081</v>
      </c>
      <c r="Q5697" s="10" t="s">
        <v>5913</v>
      </c>
      <c r="R5697" s="10" t="s">
        <v>8087</v>
      </c>
      <c r="S5697" s="10" t="s">
        <v>26</v>
      </c>
    </row>
    <row r="5698" spans="1:19" ht="15" hidden="1" customHeight="1" x14ac:dyDescent="0.25">
      <c r="A5698" s="13">
        <v>705291</v>
      </c>
      <c r="B5698" s="13" t="s">
        <v>1281</v>
      </c>
      <c r="C5698" s="47"/>
      <c r="D5698" s="47"/>
      <c r="E5698" s="47"/>
      <c r="F5698" s="13" t="s">
        <v>7885</v>
      </c>
      <c r="G5698" s="13">
        <v>584.22</v>
      </c>
      <c r="H5698" s="13"/>
      <c r="I5698" s="13">
        <v>5</v>
      </c>
      <c r="J5698" s="13" t="s">
        <v>7886</v>
      </c>
      <c r="K5698" s="13"/>
      <c r="L5698" s="13"/>
      <c r="M5698" s="13" t="s">
        <v>45</v>
      </c>
      <c r="N5698" s="13"/>
      <c r="O5698" s="14">
        <v>41541</v>
      </c>
      <c r="P5698" s="2" t="s">
        <v>8081</v>
      </c>
      <c r="Q5698" s="13" t="s">
        <v>103</v>
      </c>
      <c r="R5698" s="10" t="s">
        <v>8088</v>
      </c>
      <c r="S5698" s="13" t="s">
        <v>20</v>
      </c>
    </row>
    <row r="5699" spans="1:19" s="10" customFormat="1" ht="15" hidden="1" customHeight="1" x14ac:dyDescent="0.25">
      <c r="A5699" s="10">
        <v>691384</v>
      </c>
      <c r="B5699" s="10" t="s">
        <v>6558</v>
      </c>
      <c r="C5699" s="76" t="s">
        <v>8520</v>
      </c>
      <c r="D5699" s="76"/>
      <c r="E5699" s="76"/>
      <c r="F5699" s="10" t="s">
        <v>6559</v>
      </c>
      <c r="G5699" s="10">
        <v>926.45</v>
      </c>
      <c r="I5699" s="10">
        <v>37.5</v>
      </c>
      <c r="J5699" s="10">
        <v>0</v>
      </c>
      <c r="L5699" s="10">
        <v>4</v>
      </c>
      <c r="M5699" s="10" t="s">
        <v>18</v>
      </c>
      <c r="N5699" s="10">
        <v>857896</v>
      </c>
      <c r="O5699" s="12">
        <v>41464</v>
      </c>
      <c r="P5699" s="4" t="s">
        <v>8079</v>
      </c>
      <c r="Q5699" s="10" t="s">
        <v>42</v>
      </c>
      <c r="R5699" s="10" t="s">
        <v>8087</v>
      </c>
      <c r="S5699" s="10" t="s">
        <v>26</v>
      </c>
    </row>
    <row r="5700" spans="1:19" ht="15" hidden="1" customHeight="1" x14ac:dyDescent="0.25">
      <c r="A5700" s="13">
        <v>705325</v>
      </c>
      <c r="B5700" s="13" t="s">
        <v>97</v>
      </c>
      <c r="C5700" s="47"/>
      <c r="D5700" s="47"/>
      <c r="E5700" s="47"/>
      <c r="F5700" s="13" t="s">
        <v>7890</v>
      </c>
      <c r="G5700" s="13">
        <v>2838.36</v>
      </c>
      <c r="H5700" s="13"/>
      <c r="I5700" s="13">
        <v>9</v>
      </c>
      <c r="J5700" s="13" t="s">
        <v>7891</v>
      </c>
      <c r="K5700" s="13"/>
      <c r="L5700" s="13"/>
      <c r="M5700" s="13" t="s">
        <v>45</v>
      </c>
      <c r="N5700" s="13"/>
      <c r="O5700" s="14">
        <v>41541</v>
      </c>
      <c r="P5700" s="2" t="s">
        <v>8081</v>
      </c>
      <c r="Q5700" s="13" t="s">
        <v>3717</v>
      </c>
      <c r="R5700" s="10" t="s">
        <v>8088</v>
      </c>
      <c r="S5700" s="13" t="s">
        <v>20</v>
      </c>
    </row>
    <row r="5701" spans="1:19" ht="15" hidden="1" customHeight="1" x14ac:dyDescent="0.25">
      <c r="A5701" s="13">
        <v>705326</v>
      </c>
      <c r="B5701" s="13" t="s">
        <v>97</v>
      </c>
      <c r="C5701" s="47"/>
      <c r="D5701" s="47"/>
      <c r="E5701" s="47"/>
      <c r="F5701" s="13" t="s">
        <v>7892</v>
      </c>
      <c r="G5701" s="13">
        <v>3050.88</v>
      </c>
      <c r="H5701" s="13"/>
      <c r="I5701" s="13">
        <v>12</v>
      </c>
      <c r="J5701" s="13" t="s">
        <v>7893</v>
      </c>
      <c r="K5701" s="13"/>
      <c r="L5701" s="13"/>
      <c r="M5701" s="13" t="s">
        <v>45</v>
      </c>
      <c r="N5701" s="13"/>
      <c r="O5701" s="14">
        <v>41541</v>
      </c>
      <c r="P5701" s="2" t="s">
        <v>8081</v>
      </c>
      <c r="Q5701" s="13" t="s">
        <v>3717</v>
      </c>
      <c r="R5701" s="10" t="s">
        <v>8088</v>
      </c>
      <c r="S5701" s="13" t="s">
        <v>20</v>
      </c>
    </row>
    <row r="5702" spans="1:19" s="10" customFormat="1" ht="15" hidden="1" customHeight="1" x14ac:dyDescent="0.25">
      <c r="A5702" s="10">
        <v>691384</v>
      </c>
      <c r="B5702" s="10" t="s">
        <v>6558</v>
      </c>
      <c r="C5702" s="76" t="s">
        <v>8520</v>
      </c>
      <c r="D5702" s="76"/>
      <c r="E5702" s="76"/>
      <c r="F5702" s="10" t="s">
        <v>6559</v>
      </c>
      <c r="G5702" s="10">
        <v>926.45</v>
      </c>
      <c r="I5702" s="10">
        <v>37.5</v>
      </c>
      <c r="J5702" s="10">
        <v>0</v>
      </c>
      <c r="L5702" s="10">
        <v>4</v>
      </c>
      <c r="M5702" s="10" t="s">
        <v>18</v>
      </c>
      <c r="N5702" s="10">
        <v>857896</v>
      </c>
      <c r="O5702" s="12">
        <v>41464</v>
      </c>
      <c r="P5702" s="4" t="s">
        <v>8079</v>
      </c>
      <c r="Q5702" s="10" t="s">
        <v>42</v>
      </c>
      <c r="R5702" s="10" t="s">
        <v>8087</v>
      </c>
      <c r="S5702" s="10" t="s">
        <v>26</v>
      </c>
    </row>
    <row r="5703" spans="1:19" s="10" customFormat="1" ht="15" hidden="1" customHeight="1" x14ac:dyDescent="0.25">
      <c r="A5703" s="10">
        <v>635820</v>
      </c>
      <c r="B5703" s="10" t="s">
        <v>64</v>
      </c>
      <c r="C5703" s="76" t="s">
        <v>8350</v>
      </c>
      <c r="D5703" s="76"/>
      <c r="E5703" s="76"/>
      <c r="F5703" s="10" t="s">
        <v>535</v>
      </c>
      <c r="G5703" s="11">
        <v>2396.86</v>
      </c>
      <c r="I5703" s="10">
        <v>38</v>
      </c>
      <c r="J5703" s="10">
        <v>0</v>
      </c>
      <c r="K5703" s="10">
        <v>110</v>
      </c>
      <c r="L5703" s="10">
        <v>2</v>
      </c>
      <c r="M5703" s="10" t="s">
        <v>18</v>
      </c>
      <c r="N5703" s="10">
        <v>743043</v>
      </c>
      <c r="O5703" s="12">
        <v>41226</v>
      </c>
      <c r="P5703" s="4" t="s">
        <v>8071</v>
      </c>
      <c r="Q5703" s="10" t="s">
        <v>29</v>
      </c>
      <c r="R5703" s="10" t="s">
        <v>8087</v>
      </c>
      <c r="S5703" s="10" t="s">
        <v>26</v>
      </c>
    </row>
    <row r="5704" spans="1:19" ht="15" hidden="1" customHeight="1" x14ac:dyDescent="0.25">
      <c r="A5704" s="13">
        <v>705394</v>
      </c>
      <c r="B5704" s="13" t="s">
        <v>83</v>
      </c>
      <c r="C5704" s="47"/>
      <c r="D5704" s="47"/>
      <c r="E5704" s="47"/>
      <c r="F5704" s="13" t="s">
        <v>7895</v>
      </c>
      <c r="G5704" s="13">
        <v>509.6</v>
      </c>
      <c r="H5704" s="13"/>
      <c r="I5704" s="13" t="s">
        <v>7896</v>
      </c>
      <c r="J5704" s="13">
        <v>4</v>
      </c>
      <c r="K5704" s="13"/>
      <c r="L5704" s="13"/>
      <c r="M5704" s="13" t="s">
        <v>45</v>
      </c>
      <c r="N5704" s="13"/>
      <c r="O5704" s="14">
        <v>41541</v>
      </c>
      <c r="P5704" s="2" t="s">
        <v>8081</v>
      </c>
      <c r="Q5704" s="13" t="s">
        <v>5913</v>
      </c>
      <c r="R5704" s="10" t="s">
        <v>8088</v>
      </c>
      <c r="S5704" s="13" t="s">
        <v>20</v>
      </c>
    </row>
    <row r="5705" spans="1:19" ht="15" hidden="1" customHeight="1" x14ac:dyDescent="0.25">
      <c r="A5705" s="13">
        <v>705399</v>
      </c>
      <c r="B5705" s="13" t="s">
        <v>83</v>
      </c>
      <c r="C5705" s="47"/>
      <c r="D5705" s="47"/>
      <c r="E5705" s="47"/>
      <c r="F5705" s="13" t="s">
        <v>7897</v>
      </c>
      <c r="G5705" s="13">
        <v>509.6</v>
      </c>
      <c r="H5705" s="13"/>
      <c r="I5705" s="13" t="s">
        <v>7896</v>
      </c>
      <c r="J5705" s="13">
        <v>6</v>
      </c>
      <c r="K5705" s="13"/>
      <c r="L5705" s="13"/>
      <c r="M5705" s="13" t="s">
        <v>45</v>
      </c>
      <c r="N5705" s="13"/>
      <c r="O5705" s="14">
        <v>41541</v>
      </c>
      <c r="P5705" s="2" t="s">
        <v>8081</v>
      </c>
      <c r="Q5705" s="13" t="s">
        <v>5913</v>
      </c>
      <c r="R5705" s="10" t="s">
        <v>8088</v>
      </c>
      <c r="S5705" s="13" t="s">
        <v>20</v>
      </c>
    </row>
    <row r="5706" spans="1:19" ht="15" hidden="1" customHeight="1" x14ac:dyDescent="0.25">
      <c r="A5706" s="13">
        <v>705412</v>
      </c>
      <c r="B5706" s="13" t="s">
        <v>7572</v>
      </c>
      <c r="C5706" s="47"/>
      <c r="D5706" s="47"/>
      <c r="E5706" s="47"/>
      <c r="F5706" s="13" t="s">
        <v>7898</v>
      </c>
      <c r="G5706" s="13">
        <v>9516</v>
      </c>
      <c r="H5706" s="13"/>
      <c r="I5706" s="13">
        <v>44</v>
      </c>
      <c r="J5706" s="13">
        <v>48</v>
      </c>
      <c r="K5706" s="13">
        <v>3</v>
      </c>
      <c r="L5706" s="13"/>
      <c r="M5706" s="13" t="s">
        <v>45</v>
      </c>
      <c r="N5706" s="13"/>
      <c r="O5706" s="14">
        <v>41541</v>
      </c>
      <c r="P5706" s="2" t="s">
        <v>8081</v>
      </c>
      <c r="Q5706" s="13" t="s">
        <v>6710</v>
      </c>
      <c r="R5706" s="10" t="s">
        <v>8088</v>
      </c>
      <c r="S5706" s="13" t="s">
        <v>20</v>
      </c>
    </row>
    <row r="5707" spans="1:19" s="10" customFormat="1" ht="15" hidden="1" customHeight="1" x14ac:dyDescent="0.25">
      <c r="A5707" s="10">
        <v>646231</v>
      </c>
      <c r="B5707" s="10" t="s">
        <v>64</v>
      </c>
      <c r="C5707" s="76" t="s">
        <v>8350</v>
      </c>
      <c r="D5707" s="76"/>
      <c r="E5707" s="76"/>
      <c r="F5707" s="10" t="s">
        <v>535</v>
      </c>
      <c r="G5707" s="11">
        <v>2286.27</v>
      </c>
      <c r="I5707" s="10">
        <v>38</v>
      </c>
      <c r="J5707" s="10">
        <v>0</v>
      </c>
      <c r="K5707" s="10">
        <v>110</v>
      </c>
      <c r="L5707" s="10">
        <v>2</v>
      </c>
      <c r="M5707" s="10" t="s">
        <v>18</v>
      </c>
      <c r="N5707" s="10">
        <v>764904</v>
      </c>
      <c r="O5707" s="12">
        <v>41282</v>
      </c>
      <c r="P5707" s="4" t="s">
        <v>8073</v>
      </c>
      <c r="Q5707" s="10" t="s">
        <v>75</v>
      </c>
      <c r="R5707" s="10" t="s">
        <v>8087</v>
      </c>
      <c r="S5707" s="10" t="s">
        <v>26</v>
      </c>
    </row>
    <row r="5708" spans="1:19" s="10" customFormat="1" ht="15" hidden="1" customHeight="1" x14ac:dyDescent="0.25">
      <c r="A5708" s="10">
        <v>662010</v>
      </c>
      <c r="B5708" s="10" t="s">
        <v>64</v>
      </c>
      <c r="C5708" s="76" t="s">
        <v>8350</v>
      </c>
      <c r="D5708" s="76"/>
      <c r="E5708" s="76"/>
      <c r="F5708" s="10" t="s">
        <v>535</v>
      </c>
      <c r="G5708" s="11">
        <v>2429.1999999999998</v>
      </c>
      <c r="I5708" s="10">
        <v>38</v>
      </c>
      <c r="J5708" s="10">
        <v>0</v>
      </c>
      <c r="K5708" s="10">
        <v>110</v>
      </c>
      <c r="L5708" s="10">
        <v>2</v>
      </c>
      <c r="M5708" s="10" t="s">
        <v>18</v>
      </c>
      <c r="N5708" s="10">
        <v>796024</v>
      </c>
      <c r="O5708" s="12">
        <v>41344</v>
      </c>
      <c r="P5708" s="4" t="s">
        <v>8075</v>
      </c>
      <c r="Q5708" s="10" t="s">
        <v>34</v>
      </c>
      <c r="R5708" s="10" t="s">
        <v>8087</v>
      </c>
      <c r="S5708" s="10" t="s">
        <v>26</v>
      </c>
    </row>
    <row r="5709" spans="1:19" ht="15" hidden="1" customHeight="1" x14ac:dyDescent="0.25">
      <c r="A5709" s="10">
        <v>678222</v>
      </c>
      <c r="B5709" s="10" t="s">
        <v>391</v>
      </c>
      <c r="C5709" s="10"/>
      <c r="D5709" s="10" t="s">
        <v>8578</v>
      </c>
      <c r="E5709" s="10"/>
      <c r="F5709" s="10" t="s">
        <v>4042</v>
      </c>
      <c r="G5709" s="11">
        <v>11047.5</v>
      </c>
      <c r="H5709" s="13"/>
      <c r="I5709" s="10">
        <v>14</v>
      </c>
      <c r="J5709" s="10">
        <v>11</v>
      </c>
      <c r="K5709" s="10" t="s">
        <v>4043</v>
      </c>
      <c r="L5709" s="13"/>
      <c r="M5709" s="10" t="s">
        <v>18</v>
      </c>
      <c r="N5709" s="10">
        <v>830498</v>
      </c>
      <c r="O5709" s="12">
        <v>41409</v>
      </c>
      <c r="P5709" s="4" t="s">
        <v>8077</v>
      </c>
      <c r="Q5709" s="10" t="s">
        <v>140</v>
      </c>
      <c r="R5709" s="47" t="s">
        <v>8087</v>
      </c>
      <c r="S5709" s="13" t="s">
        <v>20</v>
      </c>
    </row>
    <row r="5710" spans="1:19" ht="15" hidden="1" customHeight="1" x14ac:dyDescent="0.25">
      <c r="A5710" s="10">
        <v>661157</v>
      </c>
      <c r="B5710" s="10" t="s">
        <v>391</v>
      </c>
      <c r="C5710" s="10"/>
      <c r="D5710" s="10" t="s">
        <v>8578</v>
      </c>
      <c r="E5710" s="10"/>
      <c r="F5710" s="10" t="s">
        <v>4044</v>
      </c>
      <c r="G5710" s="11">
        <v>11630</v>
      </c>
      <c r="H5710" s="13"/>
      <c r="I5710" s="10">
        <v>10</v>
      </c>
      <c r="J5710" s="10">
        <v>12</v>
      </c>
      <c r="K5710" s="10" t="s">
        <v>4043</v>
      </c>
      <c r="L5710" s="13"/>
      <c r="M5710" s="10" t="s">
        <v>18</v>
      </c>
      <c r="N5710" s="10">
        <v>794574</v>
      </c>
      <c r="O5710" s="12">
        <v>41340</v>
      </c>
      <c r="P5710" s="4" t="s">
        <v>8075</v>
      </c>
      <c r="Q5710" s="10" t="s">
        <v>31</v>
      </c>
      <c r="R5710" s="47" t="s">
        <v>8087</v>
      </c>
      <c r="S5710" s="13" t="s">
        <v>20</v>
      </c>
    </row>
    <row r="5711" spans="1:19" s="10" customFormat="1" ht="15" hidden="1" customHeight="1" x14ac:dyDescent="0.25">
      <c r="A5711" s="10">
        <v>671084</v>
      </c>
      <c r="B5711" s="10" t="s">
        <v>64</v>
      </c>
      <c r="C5711" s="76" t="s">
        <v>8350</v>
      </c>
      <c r="D5711" s="76"/>
      <c r="E5711" s="76"/>
      <c r="F5711" s="10" t="s">
        <v>535</v>
      </c>
      <c r="G5711" s="11">
        <v>2429.1999999999998</v>
      </c>
      <c r="I5711" s="10">
        <v>38</v>
      </c>
      <c r="J5711" s="10">
        <v>0</v>
      </c>
      <c r="K5711" s="10">
        <v>110</v>
      </c>
      <c r="L5711" s="10">
        <v>2</v>
      </c>
      <c r="M5711" s="10" t="s">
        <v>18</v>
      </c>
      <c r="N5711" s="10">
        <v>814406</v>
      </c>
      <c r="O5711" s="12">
        <v>41380</v>
      </c>
      <c r="P5711" s="4" t="s">
        <v>8076</v>
      </c>
      <c r="Q5711" s="10" t="s">
        <v>47</v>
      </c>
      <c r="R5711" s="10" t="s">
        <v>8087</v>
      </c>
      <c r="S5711" s="10" t="s">
        <v>26</v>
      </c>
    </row>
    <row r="5712" spans="1:19" ht="15" hidden="1" customHeight="1" x14ac:dyDescent="0.25">
      <c r="A5712" s="13">
        <v>705634</v>
      </c>
      <c r="B5712" s="13" t="s">
        <v>7908</v>
      </c>
      <c r="C5712" s="47"/>
      <c r="D5712" s="47"/>
      <c r="E5712" s="47"/>
      <c r="F5712" s="13" t="s">
        <v>7909</v>
      </c>
      <c r="G5712" s="13">
        <v>2918.4</v>
      </c>
      <c r="H5712" s="13"/>
      <c r="I5712" s="13" t="s">
        <v>108</v>
      </c>
      <c r="J5712" s="13">
        <v>10</v>
      </c>
      <c r="K5712" s="13" t="s">
        <v>1502</v>
      </c>
      <c r="L5712" s="13"/>
      <c r="M5712" s="13" t="s">
        <v>45</v>
      </c>
      <c r="N5712" s="13"/>
      <c r="O5712" s="14">
        <v>41542</v>
      </c>
      <c r="P5712" s="2" t="s">
        <v>8081</v>
      </c>
      <c r="Q5712" s="13" t="s">
        <v>25</v>
      </c>
      <c r="R5712" s="10" t="s">
        <v>8088</v>
      </c>
      <c r="S5712" s="13" t="s">
        <v>20</v>
      </c>
    </row>
    <row r="5713" spans="1:19" ht="15" hidden="1" customHeight="1" x14ac:dyDescent="0.25">
      <c r="A5713" s="13">
        <v>705641</v>
      </c>
      <c r="B5713" s="13" t="s">
        <v>7908</v>
      </c>
      <c r="C5713" s="47"/>
      <c r="D5713" s="47"/>
      <c r="E5713" s="47"/>
      <c r="F5713" s="13" t="s">
        <v>7910</v>
      </c>
      <c r="G5713" s="13">
        <v>2591.4</v>
      </c>
      <c r="H5713" s="13"/>
      <c r="I5713" s="13" t="s">
        <v>246</v>
      </c>
      <c r="J5713" s="13">
        <v>10</v>
      </c>
      <c r="K5713" s="13" t="s">
        <v>1502</v>
      </c>
      <c r="L5713" s="13"/>
      <c r="M5713" s="13" t="s">
        <v>45</v>
      </c>
      <c r="N5713" s="13"/>
      <c r="O5713" s="14">
        <v>41542</v>
      </c>
      <c r="P5713" s="2" t="s">
        <v>8081</v>
      </c>
      <c r="Q5713" s="13" t="s">
        <v>25</v>
      </c>
      <c r="R5713" s="10" t="s">
        <v>8088</v>
      </c>
      <c r="S5713" s="13" t="s">
        <v>20</v>
      </c>
    </row>
    <row r="5714" spans="1:19" ht="15" hidden="1" customHeight="1" x14ac:dyDescent="0.25">
      <c r="A5714" s="13">
        <v>705644</v>
      </c>
      <c r="B5714" s="13" t="s">
        <v>7908</v>
      </c>
      <c r="C5714" s="47"/>
      <c r="D5714" s="47"/>
      <c r="E5714" s="47"/>
      <c r="F5714" s="13" t="s">
        <v>7911</v>
      </c>
      <c r="G5714" s="13">
        <v>2704</v>
      </c>
      <c r="H5714" s="13"/>
      <c r="I5714" s="13" t="s">
        <v>99</v>
      </c>
      <c r="J5714" s="13">
        <v>5</v>
      </c>
      <c r="K5714" s="13" t="s">
        <v>1502</v>
      </c>
      <c r="L5714" s="13"/>
      <c r="M5714" s="13" t="s">
        <v>45</v>
      </c>
      <c r="N5714" s="13"/>
      <c r="O5714" s="14">
        <v>41542</v>
      </c>
      <c r="P5714" s="2" t="s">
        <v>8081</v>
      </c>
      <c r="Q5714" s="13" t="s">
        <v>25</v>
      </c>
      <c r="R5714" s="10" t="s">
        <v>8088</v>
      </c>
      <c r="S5714" s="13" t="s">
        <v>20</v>
      </c>
    </row>
    <row r="5715" spans="1:19" ht="15" hidden="1" customHeight="1" x14ac:dyDescent="0.25">
      <c r="A5715" s="13">
        <v>705649</v>
      </c>
      <c r="B5715" s="13" t="s">
        <v>7908</v>
      </c>
      <c r="C5715" s="47"/>
      <c r="D5715" s="47"/>
      <c r="E5715" s="47"/>
      <c r="F5715" s="13" t="s">
        <v>7912</v>
      </c>
      <c r="G5715" s="13">
        <v>2601.9</v>
      </c>
      <c r="H5715" s="13"/>
      <c r="I5715" s="13" t="s">
        <v>250</v>
      </c>
      <c r="J5715" s="13">
        <v>5</v>
      </c>
      <c r="K5715" s="13" t="s">
        <v>1502</v>
      </c>
      <c r="L5715" s="13"/>
      <c r="M5715" s="13" t="s">
        <v>45</v>
      </c>
      <c r="N5715" s="13"/>
      <c r="O5715" s="14">
        <v>41542</v>
      </c>
      <c r="P5715" s="2" t="s">
        <v>8081</v>
      </c>
      <c r="Q5715" s="13" t="s">
        <v>25</v>
      </c>
      <c r="R5715" s="10" t="s">
        <v>8088</v>
      </c>
      <c r="S5715" s="13" t="s">
        <v>20</v>
      </c>
    </row>
    <row r="5716" spans="1:19" s="10" customFormat="1" ht="15" hidden="1" customHeight="1" x14ac:dyDescent="0.25">
      <c r="A5716" s="10">
        <v>687259</v>
      </c>
      <c r="B5716" s="10" t="s">
        <v>64</v>
      </c>
      <c r="C5716" s="76" t="s">
        <v>8350</v>
      </c>
      <c r="D5716" s="76"/>
      <c r="E5716" s="76"/>
      <c r="F5716" s="10" t="s">
        <v>535</v>
      </c>
      <c r="G5716" s="11">
        <v>2027.59</v>
      </c>
      <c r="I5716" s="10">
        <v>38</v>
      </c>
      <c r="J5716" s="10">
        <v>0</v>
      </c>
      <c r="K5716" s="10">
        <v>110</v>
      </c>
      <c r="L5716" s="10">
        <v>2</v>
      </c>
      <c r="M5716" s="10" t="s">
        <v>18</v>
      </c>
      <c r="N5716" s="10">
        <v>849102</v>
      </c>
      <c r="O5716" s="12">
        <v>41444</v>
      </c>
      <c r="P5716" s="4" t="s">
        <v>8078</v>
      </c>
      <c r="Q5716" s="10" t="s">
        <v>42</v>
      </c>
      <c r="R5716" s="10" t="s">
        <v>8087</v>
      </c>
      <c r="S5716" s="10" t="s">
        <v>26</v>
      </c>
    </row>
    <row r="5717" spans="1:19" s="10" customFormat="1" ht="15" hidden="1" customHeight="1" x14ac:dyDescent="0.25">
      <c r="A5717" s="10">
        <v>687524</v>
      </c>
      <c r="B5717" s="10" t="s">
        <v>64</v>
      </c>
      <c r="C5717" s="76" t="s">
        <v>8350</v>
      </c>
      <c r="D5717" s="76"/>
      <c r="E5717" s="76"/>
      <c r="F5717" s="10" t="s">
        <v>535</v>
      </c>
      <c r="G5717" s="11">
        <v>2027.59</v>
      </c>
      <c r="I5717" s="10">
        <v>38</v>
      </c>
      <c r="J5717" s="10">
        <v>0</v>
      </c>
      <c r="K5717" s="10">
        <v>110</v>
      </c>
      <c r="L5717" s="10">
        <v>2</v>
      </c>
      <c r="M5717" s="10" t="s">
        <v>18</v>
      </c>
      <c r="N5717" s="10">
        <v>849108</v>
      </c>
      <c r="O5717" s="12">
        <v>41444</v>
      </c>
      <c r="P5717" s="4" t="s">
        <v>8078</v>
      </c>
      <c r="Q5717" s="10" t="s">
        <v>42</v>
      </c>
      <c r="R5717" s="10" t="s">
        <v>8087</v>
      </c>
      <c r="S5717" s="10" t="s">
        <v>26</v>
      </c>
    </row>
    <row r="5718" spans="1:19" ht="15" hidden="1" customHeight="1" x14ac:dyDescent="0.25">
      <c r="A5718" s="13">
        <v>705788</v>
      </c>
      <c r="B5718" s="13" t="s">
        <v>251</v>
      </c>
      <c r="C5718" s="47"/>
      <c r="D5718" s="47"/>
      <c r="E5718" s="47"/>
      <c r="F5718" s="13" t="s">
        <v>7917</v>
      </c>
      <c r="G5718" s="13">
        <v>0</v>
      </c>
      <c r="H5718" s="13"/>
      <c r="I5718" s="13">
        <v>4</v>
      </c>
      <c r="J5718" s="13">
        <v>2</v>
      </c>
      <c r="K5718" s="13" t="s">
        <v>473</v>
      </c>
      <c r="L5718" s="13"/>
      <c r="M5718" s="13" t="s">
        <v>45</v>
      </c>
      <c r="N5718" s="13"/>
      <c r="O5718" s="14">
        <v>41542</v>
      </c>
      <c r="P5718" s="2" t="s">
        <v>8081</v>
      </c>
      <c r="Q5718" s="13" t="s">
        <v>75</v>
      </c>
      <c r="R5718" s="10" t="s">
        <v>8088</v>
      </c>
      <c r="S5718" s="13" t="s">
        <v>20</v>
      </c>
    </row>
    <row r="5719" spans="1:19" ht="15" hidden="1" customHeight="1" x14ac:dyDescent="0.25">
      <c r="A5719" s="13">
        <v>705824</v>
      </c>
      <c r="B5719" s="13" t="s">
        <v>509</v>
      </c>
      <c r="C5719" s="47"/>
      <c r="D5719" s="47"/>
      <c r="E5719" s="47"/>
      <c r="F5719" s="13" t="s">
        <v>7918</v>
      </c>
      <c r="G5719" s="13">
        <v>26994.6</v>
      </c>
      <c r="H5719" s="13"/>
      <c r="I5719" s="13" t="s">
        <v>108</v>
      </c>
      <c r="J5719" s="13" t="s">
        <v>7919</v>
      </c>
      <c r="K5719" s="13"/>
      <c r="L5719" s="13"/>
      <c r="M5719" s="13" t="s">
        <v>45</v>
      </c>
      <c r="N5719" s="13"/>
      <c r="O5719" s="14">
        <v>41542</v>
      </c>
      <c r="P5719" s="2" t="s">
        <v>8081</v>
      </c>
      <c r="Q5719" s="13" t="s">
        <v>75</v>
      </c>
      <c r="R5719" s="10" t="s">
        <v>8088</v>
      </c>
      <c r="S5719" s="13" t="s">
        <v>20</v>
      </c>
    </row>
    <row r="5720" spans="1:19" ht="15" hidden="1" customHeight="1" x14ac:dyDescent="0.25">
      <c r="A5720" s="13">
        <v>705854</v>
      </c>
      <c r="B5720" s="13" t="s">
        <v>1154</v>
      </c>
      <c r="C5720" s="47"/>
      <c r="D5720" s="47"/>
      <c r="E5720" s="47"/>
      <c r="F5720" s="13" t="s">
        <v>7921</v>
      </c>
      <c r="G5720" s="13">
        <v>1963</v>
      </c>
      <c r="H5720" s="13"/>
      <c r="I5720" s="13">
        <v>10</v>
      </c>
      <c r="J5720" s="13" t="s">
        <v>7922</v>
      </c>
      <c r="K5720" s="13"/>
      <c r="L5720" s="13"/>
      <c r="M5720" s="13" t="s">
        <v>45</v>
      </c>
      <c r="N5720" s="13"/>
      <c r="O5720" s="14">
        <v>41542</v>
      </c>
      <c r="P5720" s="2" t="s">
        <v>8081</v>
      </c>
      <c r="Q5720" s="13" t="s">
        <v>164</v>
      </c>
      <c r="R5720" s="10" t="s">
        <v>8088</v>
      </c>
      <c r="S5720" s="13" t="s">
        <v>20</v>
      </c>
    </row>
    <row r="5721" spans="1:19" ht="15" hidden="1" customHeight="1" x14ac:dyDescent="0.25">
      <c r="A5721" s="13">
        <v>705867</v>
      </c>
      <c r="B5721" s="13" t="s">
        <v>3975</v>
      </c>
      <c r="C5721" s="47"/>
      <c r="D5721" s="47"/>
      <c r="E5721" s="47"/>
      <c r="F5721" s="13" t="s">
        <v>7923</v>
      </c>
      <c r="G5721" s="13">
        <v>0</v>
      </c>
      <c r="H5721" s="13"/>
      <c r="I5721" s="13" t="s">
        <v>284</v>
      </c>
      <c r="J5721" s="13">
        <v>17</v>
      </c>
      <c r="K5721" s="13" t="s">
        <v>7924</v>
      </c>
      <c r="L5721" s="13"/>
      <c r="M5721" s="13" t="s">
        <v>45</v>
      </c>
      <c r="N5721" s="13"/>
      <c r="O5721" s="14">
        <v>41542</v>
      </c>
      <c r="P5721" s="2" t="s">
        <v>8081</v>
      </c>
      <c r="Q5721" s="13" t="s">
        <v>34</v>
      </c>
      <c r="R5721" s="10" t="s">
        <v>8088</v>
      </c>
      <c r="S5721" s="13" t="s">
        <v>20</v>
      </c>
    </row>
    <row r="5722" spans="1:19" s="10" customFormat="1" ht="15" hidden="1" customHeight="1" x14ac:dyDescent="0.25">
      <c r="A5722" s="10">
        <v>707358</v>
      </c>
      <c r="B5722" s="10" t="s">
        <v>64</v>
      </c>
      <c r="C5722" s="76" t="s">
        <v>8350</v>
      </c>
      <c r="D5722" s="76"/>
      <c r="E5722" s="76"/>
      <c r="F5722" s="10" t="s">
        <v>8037</v>
      </c>
      <c r="G5722" s="10">
        <v>2540.96</v>
      </c>
      <c r="I5722" s="10">
        <v>38</v>
      </c>
      <c r="J5722" s="10">
        <v>0</v>
      </c>
      <c r="K5722" s="10">
        <v>110</v>
      </c>
      <c r="L5722" s="10">
        <v>2</v>
      </c>
      <c r="M5722" s="10" t="s">
        <v>18</v>
      </c>
      <c r="N5722" s="10">
        <v>896767</v>
      </c>
      <c r="O5722" s="12">
        <v>41535</v>
      </c>
      <c r="P5722" s="4" t="s">
        <v>8081</v>
      </c>
      <c r="Q5722" s="10" t="s">
        <v>34</v>
      </c>
      <c r="R5722" s="10" t="s">
        <v>8087</v>
      </c>
      <c r="S5722" s="10" t="s">
        <v>26</v>
      </c>
    </row>
    <row r="5723" spans="1:19" s="10" customFormat="1" ht="15" hidden="1" customHeight="1" x14ac:dyDescent="0.25">
      <c r="A5723" s="10">
        <v>696091</v>
      </c>
      <c r="B5723" s="10" t="s">
        <v>64</v>
      </c>
      <c r="C5723" s="76" t="s">
        <v>8350</v>
      </c>
      <c r="D5723" s="76"/>
      <c r="E5723" s="76"/>
      <c r="F5723" s="10" t="s">
        <v>7052</v>
      </c>
      <c r="G5723" s="10">
        <v>2429.1999999999998</v>
      </c>
      <c r="I5723" s="10">
        <v>38</v>
      </c>
      <c r="J5723" s="10">
        <v>0</v>
      </c>
      <c r="K5723" s="10">
        <v>110</v>
      </c>
      <c r="L5723" s="10">
        <v>2</v>
      </c>
      <c r="M5723" s="10" t="s">
        <v>18</v>
      </c>
      <c r="N5723" s="10">
        <v>869641</v>
      </c>
      <c r="O5723" s="12">
        <v>41485</v>
      </c>
      <c r="P5723" s="4" t="s">
        <v>8079</v>
      </c>
      <c r="Q5723" s="10" t="s">
        <v>47</v>
      </c>
      <c r="R5723" s="10" t="s">
        <v>8087</v>
      </c>
      <c r="S5723" s="10" t="s">
        <v>26</v>
      </c>
    </row>
    <row r="5724" spans="1:19" s="10" customFormat="1" ht="15" hidden="1" customHeight="1" x14ac:dyDescent="0.25">
      <c r="A5724" s="10">
        <v>696091</v>
      </c>
      <c r="B5724" s="10" t="s">
        <v>64</v>
      </c>
      <c r="C5724" s="76" t="s">
        <v>8350</v>
      </c>
      <c r="D5724" s="76"/>
      <c r="E5724" s="76"/>
      <c r="F5724" s="10" t="s">
        <v>7052</v>
      </c>
      <c r="G5724" s="10">
        <v>2429.1999999999998</v>
      </c>
      <c r="I5724" s="10">
        <v>38</v>
      </c>
      <c r="J5724" s="10">
        <v>0</v>
      </c>
      <c r="K5724" s="10">
        <v>110</v>
      </c>
      <c r="L5724" s="10">
        <v>2</v>
      </c>
      <c r="M5724" s="10" t="s">
        <v>18</v>
      </c>
      <c r="N5724" s="10">
        <v>869641</v>
      </c>
      <c r="O5724" s="12">
        <v>41485</v>
      </c>
      <c r="P5724" s="4" t="s">
        <v>8079</v>
      </c>
      <c r="Q5724" s="10" t="s">
        <v>47</v>
      </c>
      <c r="R5724" s="10" t="s">
        <v>8087</v>
      </c>
      <c r="S5724" s="10" t="s">
        <v>26</v>
      </c>
    </row>
    <row r="5725" spans="1:19" ht="15" hidden="1" customHeight="1" x14ac:dyDescent="0.25">
      <c r="A5725" s="13">
        <v>705911</v>
      </c>
      <c r="B5725" s="13" t="s">
        <v>6004</v>
      </c>
      <c r="C5725" s="47"/>
      <c r="D5725" s="47"/>
      <c r="E5725" s="47"/>
      <c r="F5725" s="13" t="s">
        <v>7928</v>
      </c>
      <c r="G5725" s="13">
        <v>0</v>
      </c>
      <c r="H5725" s="13"/>
      <c r="I5725" s="13">
        <v>39</v>
      </c>
      <c r="J5725" s="13" t="s">
        <v>7929</v>
      </c>
      <c r="K5725" s="13"/>
      <c r="L5725" s="13"/>
      <c r="M5725" s="13" t="s">
        <v>45</v>
      </c>
      <c r="N5725" s="13"/>
      <c r="O5725" s="14">
        <v>41542</v>
      </c>
      <c r="P5725" s="2" t="s">
        <v>8081</v>
      </c>
      <c r="Q5725" s="13" t="s">
        <v>29</v>
      </c>
      <c r="R5725" s="10" t="s">
        <v>8088</v>
      </c>
      <c r="S5725" s="13" t="s">
        <v>20</v>
      </c>
    </row>
    <row r="5726" spans="1:19" ht="15" hidden="1" customHeight="1" x14ac:dyDescent="0.25">
      <c r="A5726" s="10">
        <v>625259</v>
      </c>
      <c r="B5726" s="10" t="s">
        <v>494</v>
      </c>
      <c r="C5726" s="10"/>
      <c r="D5726" s="10" t="s">
        <v>8579</v>
      </c>
      <c r="E5726" s="10"/>
      <c r="F5726" s="10" t="s">
        <v>495</v>
      </c>
      <c r="G5726" s="11">
        <v>12720</v>
      </c>
      <c r="H5726" s="13"/>
      <c r="I5726" s="10">
        <v>18</v>
      </c>
      <c r="J5726" s="13"/>
      <c r="K5726" s="10">
        <v>13</v>
      </c>
      <c r="L5726" s="10">
        <v>1.5</v>
      </c>
      <c r="M5726" s="10" t="s">
        <v>18</v>
      </c>
      <c r="N5726" s="10">
        <v>722113</v>
      </c>
      <c r="O5726" s="12">
        <v>41183</v>
      </c>
      <c r="P5726" s="4" t="s">
        <v>8070</v>
      </c>
      <c r="Q5726" s="10" t="s">
        <v>47</v>
      </c>
      <c r="R5726" s="47" t="s">
        <v>8087</v>
      </c>
      <c r="S5726" s="13" t="s">
        <v>20</v>
      </c>
    </row>
    <row r="5727" spans="1:19" s="10" customFormat="1" ht="15" hidden="1" customHeight="1" x14ac:dyDescent="0.25">
      <c r="A5727" s="10">
        <v>633608</v>
      </c>
      <c r="B5727" s="10" t="s">
        <v>484</v>
      </c>
      <c r="C5727" s="76" t="s">
        <v>8514</v>
      </c>
      <c r="D5727" s="76"/>
      <c r="E5727" s="76"/>
      <c r="F5727" s="10" t="s">
        <v>485</v>
      </c>
      <c r="G5727" s="11">
        <v>3093.66</v>
      </c>
      <c r="I5727" s="10">
        <v>38</v>
      </c>
      <c r="J5727" s="10">
        <v>0</v>
      </c>
      <c r="K5727" s="10">
        <v>57</v>
      </c>
      <c r="L5727" s="10">
        <v>2</v>
      </c>
      <c r="M5727" s="10" t="s">
        <v>18</v>
      </c>
      <c r="N5727" s="10">
        <v>738178</v>
      </c>
      <c r="O5727" s="12">
        <v>41215</v>
      </c>
      <c r="P5727" s="4" t="s">
        <v>8071</v>
      </c>
      <c r="Q5727" s="10" t="s">
        <v>34</v>
      </c>
      <c r="R5727" s="10" t="s">
        <v>8087</v>
      </c>
      <c r="S5727" s="10" t="s">
        <v>26</v>
      </c>
    </row>
    <row r="5728" spans="1:19" s="10" customFormat="1" ht="15" hidden="1" customHeight="1" x14ac:dyDescent="0.25">
      <c r="A5728" s="10">
        <v>652151</v>
      </c>
      <c r="B5728" s="10" t="s">
        <v>484</v>
      </c>
      <c r="C5728" s="76" t="s">
        <v>8514</v>
      </c>
      <c r="D5728" s="76"/>
      <c r="E5728" s="76"/>
      <c r="F5728" s="10" t="s">
        <v>485</v>
      </c>
      <c r="G5728" s="11">
        <v>2950.2</v>
      </c>
      <c r="I5728" s="10">
        <v>38</v>
      </c>
      <c r="J5728" s="10">
        <v>0</v>
      </c>
      <c r="K5728" s="10">
        <v>57</v>
      </c>
      <c r="L5728" s="10">
        <v>2</v>
      </c>
      <c r="M5728" s="10" t="s">
        <v>18</v>
      </c>
      <c r="N5728" s="10">
        <v>776795</v>
      </c>
      <c r="O5728" s="12">
        <v>41305</v>
      </c>
      <c r="P5728" s="4" t="s">
        <v>8073</v>
      </c>
      <c r="Q5728" s="10" t="s">
        <v>31</v>
      </c>
      <c r="R5728" s="10" t="s">
        <v>8087</v>
      </c>
      <c r="S5728" s="10" t="s">
        <v>26</v>
      </c>
    </row>
    <row r="5729" spans="1:19" s="10" customFormat="1" ht="15" hidden="1" customHeight="1" x14ac:dyDescent="0.25">
      <c r="A5729" s="10">
        <v>667955</v>
      </c>
      <c r="B5729" s="10" t="s">
        <v>484</v>
      </c>
      <c r="C5729" s="76" t="s">
        <v>8514</v>
      </c>
      <c r="D5729" s="76"/>
      <c r="E5729" s="76"/>
      <c r="F5729" s="10" t="s">
        <v>485</v>
      </c>
      <c r="G5729" s="11">
        <v>2950.2</v>
      </c>
      <c r="I5729" s="10">
        <v>38</v>
      </c>
      <c r="J5729" s="10">
        <v>0</v>
      </c>
      <c r="K5729" s="10">
        <v>57</v>
      </c>
      <c r="L5729" s="10">
        <v>2</v>
      </c>
      <c r="M5729" s="10" t="s">
        <v>18</v>
      </c>
      <c r="N5729" s="10">
        <v>808222</v>
      </c>
      <c r="O5729" s="12">
        <v>41368</v>
      </c>
      <c r="P5729" s="4" t="s">
        <v>8076</v>
      </c>
      <c r="Q5729" s="10" t="s">
        <v>34</v>
      </c>
      <c r="R5729" s="10" t="s">
        <v>8087</v>
      </c>
      <c r="S5729" s="10" t="s">
        <v>26</v>
      </c>
    </row>
    <row r="5730" spans="1:19" s="10" customFormat="1" ht="15" hidden="1" customHeight="1" x14ac:dyDescent="0.25">
      <c r="A5730" s="10">
        <v>683996</v>
      </c>
      <c r="B5730" s="10" t="s">
        <v>484</v>
      </c>
      <c r="C5730" s="76" t="s">
        <v>8514</v>
      </c>
      <c r="D5730" s="76"/>
      <c r="E5730" s="76"/>
      <c r="F5730" s="10" t="s">
        <v>485</v>
      </c>
      <c r="G5730" s="11">
        <v>2892.98</v>
      </c>
      <c r="I5730" s="10">
        <v>38</v>
      </c>
      <c r="J5730" s="10">
        <v>0</v>
      </c>
      <c r="K5730" s="10">
        <v>57</v>
      </c>
      <c r="L5730" s="10">
        <v>2</v>
      </c>
      <c r="M5730" s="10" t="s">
        <v>18</v>
      </c>
      <c r="N5730" s="10">
        <v>841863</v>
      </c>
      <c r="O5730" s="12">
        <v>41431</v>
      </c>
      <c r="P5730" s="4" t="s">
        <v>8078</v>
      </c>
      <c r="Q5730" s="10" t="s">
        <v>3717</v>
      </c>
      <c r="R5730" s="10" t="s">
        <v>8087</v>
      </c>
      <c r="S5730" s="10" t="s">
        <v>26</v>
      </c>
    </row>
    <row r="5731" spans="1:19" ht="15" hidden="1" customHeight="1" x14ac:dyDescent="0.25">
      <c r="A5731" s="13">
        <v>705961</v>
      </c>
      <c r="B5731" s="13" t="s">
        <v>7526</v>
      </c>
      <c r="C5731" s="47"/>
      <c r="D5731" s="47"/>
      <c r="E5731" s="47"/>
      <c r="F5731" s="13" t="s">
        <v>7931</v>
      </c>
      <c r="G5731" s="13">
        <v>3678</v>
      </c>
      <c r="H5731" s="13"/>
      <c r="I5731" s="13">
        <v>2.5</v>
      </c>
      <c r="J5731" s="13" t="s">
        <v>7932</v>
      </c>
      <c r="K5731" s="13"/>
      <c r="L5731" s="13"/>
      <c r="M5731" s="47" t="s">
        <v>45</v>
      </c>
      <c r="N5731" s="13"/>
      <c r="O5731" s="14">
        <v>41543</v>
      </c>
      <c r="P5731" s="2" t="s">
        <v>8081</v>
      </c>
      <c r="Q5731" s="13" t="s">
        <v>75</v>
      </c>
      <c r="R5731" s="10" t="s">
        <v>8088</v>
      </c>
      <c r="S5731" s="13" t="s">
        <v>20</v>
      </c>
    </row>
    <row r="5732" spans="1:19" ht="15" hidden="1" customHeight="1" x14ac:dyDescent="0.25">
      <c r="A5732" s="13">
        <v>705964</v>
      </c>
      <c r="B5732" s="13" t="s">
        <v>7526</v>
      </c>
      <c r="C5732" s="47"/>
      <c r="D5732" s="47"/>
      <c r="E5732" s="47"/>
      <c r="F5732" s="13" t="s">
        <v>7933</v>
      </c>
      <c r="G5732" s="13">
        <v>3818.5</v>
      </c>
      <c r="H5732" s="13"/>
      <c r="I5732" s="13">
        <v>2.5</v>
      </c>
      <c r="J5732" s="13" t="s">
        <v>7528</v>
      </c>
      <c r="K5732" s="13"/>
      <c r="L5732" s="13"/>
      <c r="M5732" s="13" t="s">
        <v>45</v>
      </c>
      <c r="N5732" s="13"/>
      <c r="O5732" s="14">
        <v>41543</v>
      </c>
      <c r="P5732" s="2" t="s">
        <v>8081</v>
      </c>
      <c r="Q5732" s="13" t="s">
        <v>75</v>
      </c>
      <c r="R5732" s="10" t="s">
        <v>8088</v>
      </c>
      <c r="S5732" s="13" t="s">
        <v>20</v>
      </c>
    </row>
    <row r="5733" spans="1:19" ht="15" hidden="1" customHeight="1" x14ac:dyDescent="0.25">
      <c r="A5733" s="13">
        <v>705965</v>
      </c>
      <c r="B5733" s="13" t="s">
        <v>3626</v>
      </c>
      <c r="C5733" s="47"/>
      <c r="D5733" s="47"/>
      <c r="E5733" s="47"/>
      <c r="F5733" s="13" t="s">
        <v>7934</v>
      </c>
      <c r="G5733" s="13">
        <v>6052</v>
      </c>
      <c r="H5733" s="13"/>
      <c r="I5733" s="13">
        <v>10</v>
      </c>
      <c r="J5733" s="13" t="s">
        <v>7935</v>
      </c>
      <c r="K5733" s="13"/>
      <c r="L5733" s="13"/>
      <c r="M5733" s="13" t="s">
        <v>45</v>
      </c>
      <c r="N5733" s="13"/>
      <c r="O5733" s="14">
        <v>41543</v>
      </c>
      <c r="P5733" s="2" t="s">
        <v>8081</v>
      </c>
      <c r="Q5733" s="13" t="s">
        <v>6669</v>
      </c>
      <c r="R5733" s="10" t="s">
        <v>8088</v>
      </c>
      <c r="S5733" s="13" t="s">
        <v>20</v>
      </c>
    </row>
    <row r="5734" spans="1:19" ht="15" hidden="1" customHeight="1" x14ac:dyDescent="0.25">
      <c r="A5734" s="13">
        <v>706013</v>
      </c>
      <c r="B5734" s="13" t="s">
        <v>1050</v>
      </c>
      <c r="C5734" s="47"/>
      <c r="D5734" s="47"/>
      <c r="E5734" s="47"/>
      <c r="F5734" s="13" t="s">
        <v>7936</v>
      </c>
      <c r="G5734" s="13">
        <v>3958.8</v>
      </c>
      <c r="H5734" s="13"/>
      <c r="I5734" s="13" t="s">
        <v>108</v>
      </c>
      <c r="J5734" s="13">
        <v>9</v>
      </c>
      <c r="K5734" s="13" t="s">
        <v>7937</v>
      </c>
      <c r="L5734" s="13"/>
      <c r="M5734" s="13" t="s">
        <v>45</v>
      </c>
      <c r="N5734" s="13"/>
      <c r="O5734" s="14">
        <v>41543</v>
      </c>
      <c r="P5734" s="2" t="s">
        <v>8081</v>
      </c>
      <c r="Q5734" s="13" t="s">
        <v>31</v>
      </c>
      <c r="R5734" s="10" t="s">
        <v>8088</v>
      </c>
      <c r="S5734" s="13" t="s">
        <v>20</v>
      </c>
    </row>
    <row r="5735" spans="1:19" ht="15" hidden="1" customHeight="1" x14ac:dyDescent="0.25">
      <c r="A5735" s="13">
        <v>706017</v>
      </c>
      <c r="B5735" s="13" t="s">
        <v>1050</v>
      </c>
      <c r="C5735" s="47"/>
      <c r="D5735" s="47"/>
      <c r="E5735" s="47"/>
      <c r="F5735" s="13" t="s">
        <v>7938</v>
      </c>
      <c r="G5735" s="13">
        <v>4311</v>
      </c>
      <c r="H5735" s="13"/>
      <c r="I5735" s="13" t="s">
        <v>108</v>
      </c>
      <c r="J5735" s="13">
        <v>9</v>
      </c>
      <c r="K5735" s="13" t="s">
        <v>7939</v>
      </c>
      <c r="L5735" s="13"/>
      <c r="M5735" s="13" t="s">
        <v>45</v>
      </c>
      <c r="N5735" s="13"/>
      <c r="O5735" s="14">
        <v>41543</v>
      </c>
      <c r="P5735" s="2" t="s">
        <v>8081</v>
      </c>
      <c r="Q5735" s="13" t="s">
        <v>31</v>
      </c>
      <c r="R5735" s="10" t="s">
        <v>8088</v>
      </c>
      <c r="S5735" s="13" t="s">
        <v>20</v>
      </c>
    </row>
    <row r="5736" spans="1:19" ht="15" hidden="1" customHeight="1" x14ac:dyDescent="0.25">
      <c r="A5736" s="13">
        <v>706018</v>
      </c>
      <c r="B5736" s="13" t="s">
        <v>1050</v>
      </c>
      <c r="C5736" s="47"/>
      <c r="D5736" s="47"/>
      <c r="E5736" s="47"/>
      <c r="F5736" s="13" t="s">
        <v>7940</v>
      </c>
      <c r="G5736" s="13">
        <v>4113.6000000000004</v>
      </c>
      <c r="H5736" s="13"/>
      <c r="I5736" s="13" t="s">
        <v>108</v>
      </c>
      <c r="J5736" s="13">
        <v>9</v>
      </c>
      <c r="K5736" s="13" t="s">
        <v>7941</v>
      </c>
      <c r="L5736" s="13"/>
      <c r="M5736" s="13" t="s">
        <v>45</v>
      </c>
      <c r="N5736" s="13"/>
      <c r="O5736" s="14">
        <v>41543</v>
      </c>
      <c r="P5736" s="2" t="s">
        <v>8081</v>
      </c>
      <c r="Q5736" s="13" t="s">
        <v>31</v>
      </c>
      <c r="R5736" s="10" t="s">
        <v>8088</v>
      </c>
      <c r="S5736" s="13" t="s">
        <v>20</v>
      </c>
    </row>
    <row r="5737" spans="1:19" ht="15" hidden="1" customHeight="1" x14ac:dyDescent="0.25">
      <c r="A5737" s="13">
        <v>706020</v>
      </c>
      <c r="B5737" s="13" t="s">
        <v>1050</v>
      </c>
      <c r="C5737" s="47"/>
      <c r="D5737" s="47"/>
      <c r="E5737" s="47"/>
      <c r="F5737" s="13" t="s">
        <v>7942</v>
      </c>
      <c r="G5737" s="13">
        <v>4371</v>
      </c>
      <c r="H5737" s="13"/>
      <c r="I5737" s="13" t="s">
        <v>108</v>
      </c>
      <c r="J5737" s="13">
        <v>9</v>
      </c>
      <c r="K5737" s="13" t="s">
        <v>7943</v>
      </c>
      <c r="L5737" s="13"/>
      <c r="M5737" s="13" t="s">
        <v>45</v>
      </c>
      <c r="N5737" s="13"/>
      <c r="O5737" s="14">
        <v>41543</v>
      </c>
      <c r="P5737" s="2" t="s">
        <v>8081</v>
      </c>
      <c r="Q5737" s="13" t="s">
        <v>31</v>
      </c>
      <c r="R5737" s="10" t="s">
        <v>8088</v>
      </c>
      <c r="S5737" s="13" t="s">
        <v>20</v>
      </c>
    </row>
    <row r="5738" spans="1:19" ht="15" hidden="1" customHeight="1" x14ac:dyDescent="0.25">
      <c r="A5738" s="13">
        <v>706022</v>
      </c>
      <c r="B5738" s="13" t="s">
        <v>1050</v>
      </c>
      <c r="C5738" s="47"/>
      <c r="D5738" s="47"/>
      <c r="E5738" s="47"/>
      <c r="F5738" s="13" t="s">
        <v>7944</v>
      </c>
      <c r="G5738" s="13">
        <v>53000</v>
      </c>
      <c r="H5738" s="13"/>
      <c r="I5738" s="13" t="s">
        <v>108</v>
      </c>
      <c r="J5738" s="13" t="s">
        <v>7945</v>
      </c>
      <c r="K5738" s="13"/>
      <c r="L5738" s="13"/>
      <c r="M5738" s="13" t="s">
        <v>45</v>
      </c>
      <c r="N5738" s="13"/>
      <c r="O5738" s="14">
        <v>41543</v>
      </c>
      <c r="P5738" s="2" t="s">
        <v>8081</v>
      </c>
      <c r="Q5738" s="13" t="s">
        <v>31</v>
      </c>
      <c r="R5738" s="10" t="s">
        <v>8088</v>
      </c>
      <c r="S5738" s="13" t="s">
        <v>20</v>
      </c>
    </row>
    <row r="5739" spans="1:19" s="10" customFormat="1" ht="15" hidden="1" customHeight="1" x14ac:dyDescent="0.25">
      <c r="A5739" s="10">
        <v>698069</v>
      </c>
      <c r="B5739" s="10" t="s">
        <v>484</v>
      </c>
      <c r="C5739" s="76" t="s">
        <v>8514</v>
      </c>
      <c r="D5739" s="76"/>
      <c r="E5739" s="76"/>
      <c r="F5739" s="10" t="s">
        <v>7279</v>
      </c>
      <c r="G5739" s="10">
        <v>2919.81</v>
      </c>
      <c r="I5739" s="10">
        <v>38</v>
      </c>
      <c r="J5739" s="10">
        <v>0</v>
      </c>
      <c r="K5739" s="10">
        <v>57</v>
      </c>
      <c r="L5739" s="10">
        <v>2</v>
      </c>
      <c r="M5739" s="10" t="s">
        <v>18</v>
      </c>
      <c r="N5739" s="10">
        <v>874427</v>
      </c>
      <c r="O5739" s="12">
        <v>41493</v>
      </c>
      <c r="P5739" s="4" t="s">
        <v>8080</v>
      </c>
      <c r="Q5739" s="10" t="s">
        <v>29</v>
      </c>
      <c r="R5739" s="10" t="s">
        <v>8087</v>
      </c>
      <c r="S5739" s="10" t="s">
        <v>26</v>
      </c>
    </row>
    <row r="5740" spans="1:19" ht="15" hidden="1" customHeight="1" x14ac:dyDescent="0.25">
      <c r="A5740" s="13">
        <v>706029</v>
      </c>
      <c r="B5740" s="13" t="s">
        <v>1050</v>
      </c>
      <c r="C5740" s="47"/>
      <c r="D5740" s="47"/>
      <c r="E5740" s="47"/>
      <c r="F5740" s="13" t="s">
        <v>7947</v>
      </c>
      <c r="G5740" s="13">
        <v>56750</v>
      </c>
      <c r="H5740" s="13"/>
      <c r="I5740" s="13" t="s">
        <v>108</v>
      </c>
      <c r="J5740" s="13">
        <v>9</v>
      </c>
      <c r="K5740" s="13" t="s">
        <v>7948</v>
      </c>
      <c r="L5740" s="13"/>
      <c r="M5740" s="13" t="s">
        <v>45</v>
      </c>
      <c r="N5740" s="13"/>
      <c r="O5740" s="14">
        <v>41543</v>
      </c>
      <c r="P5740" s="2" t="s">
        <v>8081</v>
      </c>
      <c r="Q5740" s="13" t="s">
        <v>31</v>
      </c>
      <c r="R5740" s="10" t="s">
        <v>8088</v>
      </c>
      <c r="S5740" s="13" t="s">
        <v>20</v>
      </c>
    </row>
    <row r="5741" spans="1:19" ht="15" hidden="1" customHeight="1" x14ac:dyDescent="0.25">
      <c r="A5741" s="13">
        <v>706030</v>
      </c>
      <c r="B5741" s="13" t="s">
        <v>1050</v>
      </c>
      <c r="C5741" s="47"/>
      <c r="D5741" s="47"/>
      <c r="E5741" s="47"/>
      <c r="F5741" s="13" t="s">
        <v>7949</v>
      </c>
      <c r="G5741" s="13">
        <v>56500</v>
      </c>
      <c r="H5741" s="13"/>
      <c r="I5741" s="13" t="s">
        <v>108</v>
      </c>
      <c r="J5741" s="13" t="s">
        <v>7950</v>
      </c>
      <c r="K5741" s="13"/>
      <c r="L5741" s="13"/>
      <c r="M5741" s="13" t="s">
        <v>45</v>
      </c>
      <c r="N5741" s="13"/>
      <c r="O5741" s="14">
        <v>41543</v>
      </c>
      <c r="P5741" s="2" t="s">
        <v>8081</v>
      </c>
      <c r="Q5741" s="13" t="s">
        <v>31</v>
      </c>
      <c r="R5741" s="10" t="s">
        <v>8088</v>
      </c>
      <c r="S5741" s="13" t="s">
        <v>20</v>
      </c>
    </row>
    <row r="5742" spans="1:19" ht="15" hidden="1" customHeight="1" x14ac:dyDescent="0.25">
      <c r="A5742" s="13">
        <v>706031</v>
      </c>
      <c r="B5742" s="13" t="s">
        <v>1050</v>
      </c>
      <c r="C5742" s="47"/>
      <c r="D5742" s="47"/>
      <c r="E5742" s="47"/>
      <c r="F5742" s="13" t="s">
        <v>7951</v>
      </c>
      <c r="G5742" s="13">
        <v>59750</v>
      </c>
      <c r="H5742" s="13"/>
      <c r="I5742" s="13" t="s">
        <v>108</v>
      </c>
      <c r="J5742" s="13">
        <v>9</v>
      </c>
      <c r="K5742" s="13">
        <v>4</v>
      </c>
      <c r="L5742" s="13"/>
      <c r="M5742" s="13" t="s">
        <v>45</v>
      </c>
      <c r="N5742" s="13"/>
      <c r="O5742" s="14">
        <v>41543</v>
      </c>
      <c r="P5742" s="2" t="s">
        <v>8081</v>
      </c>
      <c r="Q5742" s="13" t="s">
        <v>31</v>
      </c>
      <c r="R5742" s="10" t="s">
        <v>8088</v>
      </c>
      <c r="S5742" s="13" t="s">
        <v>20</v>
      </c>
    </row>
    <row r="5743" spans="1:19" ht="15" hidden="1" customHeight="1" x14ac:dyDescent="0.25">
      <c r="A5743" s="13">
        <v>706032</v>
      </c>
      <c r="B5743" s="13" t="s">
        <v>1050</v>
      </c>
      <c r="C5743" s="47"/>
      <c r="D5743" s="47"/>
      <c r="E5743" s="47"/>
      <c r="F5743" s="13" t="s">
        <v>7952</v>
      </c>
      <c r="G5743" s="13">
        <v>4005.03</v>
      </c>
      <c r="H5743" s="13"/>
      <c r="I5743" s="13" t="s">
        <v>143</v>
      </c>
      <c r="J5743" s="13">
        <v>8</v>
      </c>
      <c r="K5743" s="13" t="s">
        <v>7953</v>
      </c>
      <c r="L5743" s="13"/>
      <c r="M5743" s="13" t="s">
        <v>45</v>
      </c>
      <c r="N5743" s="13"/>
      <c r="O5743" s="14">
        <v>41543</v>
      </c>
      <c r="P5743" s="2" t="s">
        <v>8081</v>
      </c>
      <c r="Q5743" s="13" t="s">
        <v>31</v>
      </c>
      <c r="R5743" s="10" t="s">
        <v>8088</v>
      </c>
      <c r="S5743" s="13" t="s">
        <v>20</v>
      </c>
    </row>
    <row r="5744" spans="1:19" ht="15" hidden="1" customHeight="1" x14ac:dyDescent="0.25">
      <c r="A5744" s="13">
        <v>706033</v>
      </c>
      <c r="B5744" s="13" t="s">
        <v>1050</v>
      </c>
      <c r="C5744" s="47"/>
      <c r="D5744" s="47"/>
      <c r="E5744" s="47"/>
      <c r="F5744" s="13" t="s">
        <v>7954</v>
      </c>
      <c r="G5744" s="13">
        <v>4404.3599999999997</v>
      </c>
      <c r="H5744" s="13"/>
      <c r="I5744" s="13" t="s">
        <v>143</v>
      </c>
      <c r="J5744" s="13">
        <v>8</v>
      </c>
      <c r="K5744" s="13" t="s">
        <v>7939</v>
      </c>
      <c r="L5744" s="13"/>
      <c r="M5744" s="13" t="s">
        <v>45</v>
      </c>
      <c r="N5744" s="13"/>
      <c r="O5744" s="14">
        <v>41543</v>
      </c>
      <c r="P5744" s="2" t="s">
        <v>8081</v>
      </c>
      <c r="Q5744" s="13" t="s">
        <v>31</v>
      </c>
      <c r="R5744" s="10" t="s">
        <v>8088</v>
      </c>
      <c r="S5744" s="13" t="s">
        <v>20</v>
      </c>
    </row>
    <row r="5745" spans="1:19" ht="15" hidden="1" customHeight="1" x14ac:dyDescent="0.25">
      <c r="A5745" s="13">
        <v>706051</v>
      </c>
      <c r="B5745" s="13" t="s">
        <v>1050</v>
      </c>
      <c r="C5745" s="47"/>
      <c r="D5745" s="47"/>
      <c r="E5745" s="47"/>
      <c r="F5745" s="13" t="s">
        <v>7955</v>
      </c>
      <c r="G5745" s="13">
        <v>4160.07</v>
      </c>
      <c r="H5745" s="13"/>
      <c r="I5745" s="13" t="s">
        <v>143</v>
      </c>
      <c r="J5745" s="13">
        <v>8</v>
      </c>
      <c r="K5745" s="13" t="s">
        <v>7941</v>
      </c>
      <c r="L5745" s="13"/>
      <c r="M5745" s="13" t="s">
        <v>45</v>
      </c>
      <c r="N5745" s="13"/>
      <c r="O5745" s="14">
        <v>41543</v>
      </c>
      <c r="P5745" s="2" t="s">
        <v>8081</v>
      </c>
      <c r="Q5745" s="13" t="s">
        <v>31</v>
      </c>
      <c r="R5745" s="10" t="s">
        <v>8088</v>
      </c>
      <c r="S5745" s="13" t="s">
        <v>20</v>
      </c>
    </row>
    <row r="5746" spans="1:19" ht="15" hidden="1" customHeight="1" x14ac:dyDescent="0.25">
      <c r="A5746" s="13">
        <v>706052</v>
      </c>
      <c r="B5746" s="13" t="s">
        <v>1050</v>
      </c>
      <c r="C5746" s="47"/>
      <c r="D5746" s="47"/>
      <c r="E5746" s="47"/>
      <c r="F5746" s="13" t="s">
        <v>7956</v>
      </c>
      <c r="G5746" s="13">
        <v>4581.84</v>
      </c>
      <c r="H5746" s="13"/>
      <c r="I5746" s="13" t="s">
        <v>143</v>
      </c>
      <c r="J5746" s="13">
        <v>8</v>
      </c>
      <c r="K5746" s="13" t="s">
        <v>7943</v>
      </c>
      <c r="L5746" s="13"/>
      <c r="M5746" s="13" t="s">
        <v>45</v>
      </c>
      <c r="N5746" s="13"/>
      <c r="O5746" s="14">
        <v>41543</v>
      </c>
      <c r="P5746" s="2" t="s">
        <v>8081</v>
      </c>
      <c r="Q5746" s="13" t="s">
        <v>31</v>
      </c>
      <c r="R5746" s="10" t="s">
        <v>8088</v>
      </c>
      <c r="S5746" s="13" t="s">
        <v>20</v>
      </c>
    </row>
    <row r="5747" spans="1:19" ht="15" hidden="1" customHeight="1" x14ac:dyDescent="0.25">
      <c r="A5747" s="13">
        <v>706053</v>
      </c>
      <c r="B5747" s="13" t="s">
        <v>1050</v>
      </c>
      <c r="C5747" s="47"/>
      <c r="D5747" s="47"/>
      <c r="E5747" s="47"/>
      <c r="F5747" s="13" t="s">
        <v>7957</v>
      </c>
      <c r="G5747" s="13">
        <v>60750</v>
      </c>
      <c r="H5747" s="13"/>
      <c r="I5747" s="13" t="s">
        <v>143</v>
      </c>
      <c r="J5747" s="13">
        <v>8</v>
      </c>
      <c r="K5747" s="13" t="s">
        <v>7948</v>
      </c>
      <c r="L5747" s="13"/>
      <c r="M5747" s="13" t="s">
        <v>45</v>
      </c>
      <c r="N5747" s="13"/>
      <c r="O5747" s="14">
        <v>41543</v>
      </c>
      <c r="P5747" s="2" t="s">
        <v>8081</v>
      </c>
      <c r="Q5747" s="13" t="s">
        <v>31</v>
      </c>
      <c r="R5747" s="10" t="s">
        <v>8088</v>
      </c>
      <c r="S5747" s="13" t="s">
        <v>20</v>
      </c>
    </row>
    <row r="5748" spans="1:19" ht="15" hidden="1" customHeight="1" x14ac:dyDescent="0.25">
      <c r="A5748" s="13">
        <v>706054</v>
      </c>
      <c r="B5748" s="13" t="s">
        <v>1050</v>
      </c>
      <c r="C5748" s="47"/>
      <c r="D5748" s="47"/>
      <c r="E5748" s="47"/>
      <c r="F5748" s="13" t="s">
        <v>7958</v>
      </c>
      <c r="G5748" s="13">
        <v>65500</v>
      </c>
      <c r="H5748" s="13"/>
      <c r="I5748" s="13" t="s">
        <v>143</v>
      </c>
      <c r="J5748" s="13">
        <v>8</v>
      </c>
      <c r="K5748" s="13" t="s">
        <v>7948</v>
      </c>
      <c r="L5748" s="13"/>
      <c r="M5748" s="47" t="s">
        <v>45</v>
      </c>
      <c r="N5748" s="13"/>
      <c r="O5748" s="14">
        <v>41543</v>
      </c>
      <c r="P5748" s="2" t="s">
        <v>8081</v>
      </c>
      <c r="Q5748" s="13" t="s">
        <v>31</v>
      </c>
      <c r="R5748" s="10" t="s">
        <v>8088</v>
      </c>
      <c r="S5748" s="13" t="s">
        <v>20</v>
      </c>
    </row>
    <row r="5749" spans="1:19" ht="15" hidden="1" customHeight="1" x14ac:dyDescent="0.25">
      <c r="A5749" s="13">
        <v>706055</v>
      </c>
      <c r="B5749" s="13" t="s">
        <v>1050</v>
      </c>
      <c r="C5749" s="47"/>
      <c r="D5749" s="47"/>
      <c r="E5749" s="47"/>
      <c r="F5749" s="13" t="s">
        <v>7959</v>
      </c>
      <c r="G5749" s="13">
        <v>65500</v>
      </c>
      <c r="H5749" s="13"/>
      <c r="I5749" s="13" t="s">
        <v>143</v>
      </c>
      <c r="J5749" s="13">
        <v>8</v>
      </c>
      <c r="K5749" s="13" t="s">
        <v>7948</v>
      </c>
      <c r="L5749" s="13"/>
      <c r="M5749" s="13" t="s">
        <v>45</v>
      </c>
      <c r="N5749" s="13"/>
      <c r="O5749" s="14">
        <v>41543</v>
      </c>
      <c r="P5749" s="2" t="s">
        <v>8081</v>
      </c>
      <c r="Q5749" s="13" t="s">
        <v>31</v>
      </c>
      <c r="R5749" s="10" t="s">
        <v>8088</v>
      </c>
      <c r="S5749" s="13" t="s">
        <v>20</v>
      </c>
    </row>
    <row r="5750" spans="1:19" ht="15" hidden="1" customHeight="1" x14ac:dyDescent="0.25">
      <c r="A5750" s="13">
        <v>706056</v>
      </c>
      <c r="B5750" s="13" t="s">
        <v>1050</v>
      </c>
      <c r="C5750" s="47"/>
      <c r="D5750" s="47"/>
      <c r="E5750" s="47"/>
      <c r="F5750" s="13" t="s">
        <v>7960</v>
      </c>
      <c r="G5750" s="13">
        <v>74000</v>
      </c>
      <c r="H5750" s="13"/>
      <c r="I5750" s="13" t="s">
        <v>143</v>
      </c>
      <c r="J5750" s="13">
        <v>8</v>
      </c>
      <c r="K5750" s="13" t="s">
        <v>7961</v>
      </c>
      <c r="L5750" s="13"/>
      <c r="M5750" s="13" t="s">
        <v>45</v>
      </c>
      <c r="N5750" s="13"/>
      <c r="O5750" s="14">
        <v>41543</v>
      </c>
      <c r="P5750" s="2" t="s">
        <v>8081</v>
      </c>
      <c r="Q5750" s="13" t="s">
        <v>31</v>
      </c>
      <c r="R5750" s="10" t="s">
        <v>8088</v>
      </c>
      <c r="S5750" s="13" t="s">
        <v>20</v>
      </c>
    </row>
    <row r="5751" spans="1:19" ht="15" hidden="1" customHeight="1" x14ac:dyDescent="0.25">
      <c r="A5751" s="13">
        <v>706069</v>
      </c>
      <c r="B5751" s="13" t="s">
        <v>7962</v>
      </c>
      <c r="C5751" s="47"/>
      <c r="D5751" s="47"/>
      <c r="E5751" s="47"/>
      <c r="F5751" s="13" t="s">
        <v>7963</v>
      </c>
      <c r="G5751" s="13">
        <v>655</v>
      </c>
      <c r="H5751" s="13"/>
      <c r="I5751" s="13" t="s">
        <v>307</v>
      </c>
      <c r="J5751" s="13" t="s">
        <v>7964</v>
      </c>
      <c r="K5751" s="13"/>
      <c r="L5751" s="13"/>
      <c r="M5751" s="13" t="s">
        <v>45</v>
      </c>
      <c r="N5751" s="13"/>
      <c r="O5751" s="14">
        <v>41543</v>
      </c>
      <c r="P5751" s="2" t="s">
        <v>8081</v>
      </c>
      <c r="Q5751" s="13" t="s">
        <v>25</v>
      </c>
      <c r="R5751" s="10" t="s">
        <v>8088</v>
      </c>
      <c r="S5751" s="13" t="s">
        <v>20</v>
      </c>
    </row>
    <row r="5752" spans="1:19" ht="15" hidden="1" customHeight="1" x14ac:dyDescent="0.25">
      <c r="A5752" s="13">
        <v>706089</v>
      </c>
      <c r="B5752" s="13" t="s">
        <v>509</v>
      </c>
      <c r="C5752" s="47"/>
      <c r="D5752" s="47"/>
      <c r="E5752" s="47"/>
      <c r="F5752" s="13" t="s">
        <v>7965</v>
      </c>
      <c r="G5752" s="13">
        <v>2048.06</v>
      </c>
      <c r="H5752" s="13"/>
      <c r="I5752" s="13">
        <v>10</v>
      </c>
      <c r="J5752" s="13" t="s">
        <v>7966</v>
      </c>
      <c r="K5752" s="13"/>
      <c r="L5752" s="13"/>
      <c r="M5752" s="13" t="s">
        <v>45</v>
      </c>
      <c r="N5752" s="13"/>
      <c r="O5752" s="14">
        <v>41543</v>
      </c>
      <c r="P5752" s="2" t="s">
        <v>8081</v>
      </c>
      <c r="Q5752" s="13" t="s">
        <v>39</v>
      </c>
      <c r="R5752" s="10" t="s">
        <v>8088</v>
      </c>
      <c r="S5752" s="13" t="s">
        <v>20</v>
      </c>
    </row>
    <row r="5753" spans="1:19" ht="15" hidden="1" customHeight="1" x14ac:dyDescent="0.25">
      <c r="A5753" s="13">
        <v>706090</v>
      </c>
      <c r="B5753" s="13" t="s">
        <v>509</v>
      </c>
      <c r="C5753" s="47"/>
      <c r="D5753" s="47"/>
      <c r="E5753" s="47"/>
      <c r="F5753" s="13" t="s">
        <v>7967</v>
      </c>
      <c r="G5753" s="13">
        <v>2048.34</v>
      </c>
      <c r="H5753" s="13"/>
      <c r="I5753" s="13">
        <v>20</v>
      </c>
      <c r="J5753" s="13" t="s">
        <v>7968</v>
      </c>
      <c r="K5753" s="13"/>
      <c r="L5753" s="13"/>
      <c r="M5753" s="13" t="s">
        <v>45</v>
      </c>
      <c r="N5753" s="13"/>
      <c r="O5753" s="14">
        <v>41543</v>
      </c>
      <c r="P5753" s="2" t="s">
        <v>8081</v>
      </c>
      <c r="Q5753" s="13" t="s">
        <v>39</v>
      </c>
      <c r="R5753" s="10" t="s">
        <v>8088</v>
      </c>
      <c r="S5753" s="13" t="s">
        <v>20</v>
      </c>
    </row>
    <row r="5754" spans="1:19" ht="15" hidden="1" customHeight="1" x14ac:dyDescent="0.25">
      <c r="A5754" s="13">
        <v>706091</v>
      </c>
      <c r="B5754" s="13" t="s">
        <v>509</v>
      </c>
      <c r="C5754" s="47"/>
      <c r="D5754" s="47"/>
      <c r="E5754" s="47"/>
      <c r="F5754" s="13" t="s">
        <v>7969</v>
      </c>
      <c r="G5754" s="13">
        <v>2467.1999999999998</v>
      </c>
      <c r="H5754" s="13"/>
      <c r="I5754" s="13">
        <v>30</v>
      </c>
      <c r="J5754" s="13" t="s">
        <v>7970</v>
      </c>
      <c r="K5754" s="13"/>
      <c r="L5754" s="13"/>
      <c r="M5754" s="13" t="s">
        <v>45</v>
      </c>
      <c r="N5754" s="13"/>
      <c r="O5754" s="14">
        <v>41543</v>
      </c>
      <c r="P5754" s="2" t="s">
        <v>8081</v>
      </c>
      <c r="Q5754" s="13" t="s">
        <v>39</v>
      </c>
      <c r="R5754" s="10" t="s">
        <v>8088</v>
      </c>
      <c r="S5754" s="13" t="s">
        <v>20</v>
      </c>
    </row>
    <row r="5755" spans="1:19" ht="15" hidden="1" customHeight="1" x14ac:dyDescent="0.25">
      <c r="A5755" s="13">
        <v>706098</v>
      </c>
      <c r="B5755" s="13" t="s">
        <v>1410</v>
      </c>
      <c r="C5755" s="47"/>
      <c r="D5755" s="47"/>
      <c r="E5755" s="47"/>
      <c r="F5755" s="13" t="s">
        <v>7971</v>
      </c>
      <c r="G5755" s="13">
        <v>2864.25</v>
      </c>
      <c r="H5755" s="13"/>
      <c r="I5755" s="13">
        <v>14</v>
      </c>
      <c r="J5755" s="13" t="s">
        <v>7972</v>
      </c>
      <c r="K5755" s="13"/>
      <c r="L5755" s="13"/>
      <c r="M5755" s="13" t="s">
        <v>45</v>
      </c>
      <c r="N5755" s="13"/>
      <c r="O5755" s="14">
        <v>41543</v>
      </c>
      <c r="P5755" s="2" t="s">
        <v>8081</v>
      </c>
      <c r="Q5755" s="13" t="s">
        <v>39</v>
      </c>
      <c r="R5755" s="10" t="s">
        <v>8088</v>
      </c>
      <c r="S5755" s="13" t="s">
        <v>20</v>
      </c>
    </row>
    <row r="5756" spans="1:19" ht="15" hidden="1" customHeight="1" x14ac:dyDescent="0.25">
      <c r="A5756" s="13">
        <v>706100</v>
      </c>
      <c r="B5756" s="13" t="s">
        <v>1410</v>
      </c>
      <c r="C5756" s="47"/>
      <c r="D5756" s="47"/>
      <c r="E5756" s="47"/>
      <c r="F5756" s="13" t="s">
        <v>7973</v>
      </c>
      <c r="G5756" s="13">
        <v>2229.2600000000002</v>
      </c>
      <c r="H5756" s="13"/>
      <c r="I5756" s="13">
        <v>10</v>
      </c>
      <c r="J5756" s="13" t="s">
        <v>7974</v>
      </c>
      <c r="K5756" s="13"/>
      <c r="L5756" s="13"/>
      <c r="M5756" s="13" t="s">
        <v>45</v>
      </c>
      <c r="N5756" s="13"/>
      <c r="O5756" s="14">
        <v>41543</v>
      </c>
      <c r="P5756" s="2" t="s">
        <v>8081</v>
      </c>
      <c r="Q5756" s="13" t="s">
        <v>39</v>
      </c>
      <c r="R5756" s="10" t="s">
        <v>8088</v>
      </c>
      <c r="S5756" s="13" t="s">
        <v>20</v>
      </c>
    </row>
    <row r="5757" spans="1:19" s="10" customFormat="1" ht="15" hidden="1" customHeight="1" x14ac:dyDescent="0.25">
      <c r="A5757" s="10">
        <v>675250</v>
      </c>
      <c r="B5757" s="10" t="s">
        <v>244</v>
      </c>
      <c r="C5757" s="76" t="s">
        <v>8514</v>
      </c>
      <c r="D5757" s="76"/>
      <c r="E5757" s="76"/>
      <c r="F5757" s="10" t="s">
        <v>5242</v>
      </c>
      <c r="G5757" s="11">
        <v>887.82</v>
      </c>
      <c r="I5757" s="10">
        <v>38</v>
      </c>
      <c r="J5757" s="10">
        <v>0</v>
      </c>
      <c r="K5757" s="10">
        <v>64</v>
      </c>
      <c r="L5757" s="10">
        <v>4</v>
      </c>
      <c r="M5757" s="10" t="s">
        <v>45</v>
      </c>
      <c r="O5757" s="12">
        <v>41395</v>
      </c>
      <c r="P5757" s="4" t="s">
        <v>8077</v>
      </c>
      <c r="Q5757" s="10" t="s">
        <v>31</v>
      </c>
      <c r="R5757" s="10" t="s">
        <v>8087</v>
      </c>
      <c r="S5757" s="10" t="s">
        <v>26</v>
      </c>
    </row>
    <row r="5758" spans="1:19" ht="15" hidden="1" customHeight="1" x14ac:dyDescent="0.25">
      <c r="A5758" s="13">
        <v>692395</v>
      </c>
      <c r="B5758" s="13" t="s">
        <v>804</v>
      </c>
      <c r="C5758" s="47"/>
      <c r="D5758" s="47"/>
      <c r="E5758" s="47"/>
      <c r="F5758" s="13" t="s">
        <v>6642</v>
      </c>
      <c r="G5758" s="13">
        <v>0</v>
      </c>
      <c r="H5758" s="13"/>
      <c r="I5758" s="13">
        <v>14</v>
      </c>
      <c r="J5758" s="13">
        <v>12.5</v>
      </c>
      <c r="K5758" s="13" t="s">
        <v>6643</v>
      </c>
      <c r="L5758" s="13"/>
      <c r="M5758" s="13" t="s">
        <v>45</v>
      </c>
      <c r="N5758" s="13"/>
      <c r="O5758" s="14">
        <v>41484</v>
      </c>
      <c r="P5758" s="2" t="s">
        <v>8079</v>
      </c>
      <c r="Q5758" s="13" t="s">
        <v>5913</v>
      </c>
      <c r="R5758" s="47" t="s">
        <v>8088</v>
      </c>
      <c r="S5758" s="13" t="s">
        <v>20</v>
      </c>
    </row>
    <row r="5759" spans="1:19" ht="15" hidden="1" customHeight="1" x14ac:dyDescent="0.25">
      <c r="A5759" s="13">
        <v>693317</v>
      </c>
      <c r="B5759" s="13" t="s">
        <v>225</v>
      </c>
      <c r="C5759" s="47"/>
      <c r="D5759" s="47"/>
      <c r="E5759" s="47"/>
      <c r="F5759" s="13" t="s">
        <v>6731</v>
      </c>
      <c r="G5759" s="13">
        <v>0</v>
      </c>
      <c r="H5759" s="13"/>
      <c r="I5759" s="13" t="s">
        <v>6729</v>
      </c>
      <c r="J5759" s="13" t="s">
        <v>2793</v>
      </c>
      <c r="K5759" s="13"/>
      <c r="L5759" s="13"/>
      <c r="M5759" s="13" t="s">
        <v>45</v>
      </c>
      <c r="N5759" s="13"/>
      <c r="O5759" s="14">
        <v>41487</v>
      </c>
      <c r="P5759" s="2" t="s">
        <v>8080</v>
      </c>
      <c r="Q5759" s="13" t="s">
        <v>75</v>
      </c>
      <c r="R5759" s="10" t="s">
        <v>8088</v>
      </c>
      <c r="S5759" s="13" t="s">
        <v>20</v>
      </c>
    </row>
    <row r="5760" spans="1:19" s="10" customFormat="1" ht="15" hidden="1" customHeight="1" x14ac:dyDescent="0.25">
      <c r="A5760" s="10">
        <v>705290</v>
      </c>
      <c r="B5760" s="10" t="s">
        <v>51</v>
      </c>
      <c r="C5760" s="76" t="s">
        <v>8520</v>
      </c>
      <c r="D5760" s="76"/>
      <c r="E5760" s="76"/>
      <c r="F5760" s="10" t="s">
        <v>7884</v>
      </c>
      <c r="G5760" s="10">
        <v>0</v>
      </c>
      <c r="I5760" s="10">
        <v>39.380000000000003</v>
      </c>
      <c r="J5760" s="10">
        <v>39.380000000000003</v>
      </c>
      <c r="K5760" s="10">
        <v>147.75</v>
      </c>
      <c r="L5760" s="10">
        <v>3</v>
      </c>
      <c r="M5760" s="10" t="s">
        <v>45</v>
      </c>
      <c r="O5760" s="12">
        <v>41541</v>
      </c>
      <c r="P5760" s="4" t="s">
        <v>8081</v>
      </c>
      <c r="Q5760" s="10" t="s">
        <v>75</v>
      </c>
      <c r="R5760" s="10" t="s">
        <v>8088</v>
      </c>
      <c r="S5760" s="10" t="s">
        <v>26</v>
      </c>
    </row>
    <row r="5761" spans="1:19" ht="15" hidden="1" customHeight="1" x14ac:dyDescent="0.25">
      <c r="A5761" s="13">
        <v>706192</v>
      </c>
      <c r="B5761" s="13" t="s">
        <v>208</v>
      </c>
      <c r="C5761" s="47"/>
      <c r="D5761" s="47"/>
      <c r="E5761" s="47"/>
      <c r="F5761" s="13" t="s">
        <v>7981</v>
      </c>
      <c r="G5761" s="13">
        <v>4777.3</v>
      </c>
      <c r="H5761" s="13"/>
      <c r="I5761" s="13">
        <v>10</v>
      </c>
      <c r="J5761" s="13">
        <v>12</v>
      </c>
      <c r="K5761" s="13" t="s">
        <v>7982</v>
      </c>
      <c r="L5761" s="13"/>
      <c r="M5761" s="13" t="s">
        <v>45</v>
      </c>
      <c r="N5761" s="13"/>
      <c r="O5761" s="14">
        <v>41543</v>
      </c>
      <c r="P5761" s="2" t="s">
        <v>8081</v>
      </c>
      <c r="Q5761" s="13" t="s">
        <v>5913</v>
      </c>
      <c r="R5761" s="10" t="s">
        <v>8088</v>
      </c>
      <c r="S5761" s="13" t="s">
        <v>20</v>
      </c>
    </row>
    <row r="5762" spans="1:19" ht="15" hidden="1" customHeight="1" x14ac:dyDescent="0.25">
      <c r="A5762" s="13">
        <v>706205</v>
      </c>
      <c r="B5762" s="13" t="s">
        <v>7572</v>
      </c>
      <c r="C5762" s="47"/>
      <c r="D5762" s="47"/>
      <c r="E5762" s="47"/>
      <c r="F5762" s="13" t="s">
        <v>7983</v>
      </c>
      <c r="G5762" s="13">
        <v>3802</v>
      </c>
      <c r="H5762" s="13"/>
      <c r="I5762" s="13" t="s">
        <v>7984</v>
      </c>
      <c r="J5762" s="13"/>
      <c r="K5762" s="13"/>
      <c r="L5762" s="13"/>
      <c r="M5762" s="13" t="s">
        <v>45</v>
      </c>
      <c r="N5762" s="13"/>
      <c r="O5762" s="14">
        <v>41543</v>
      </c>
      <c r="P5762" s="2" t="s">
        <v>8081</v>
      </c>
      <c r="Q5762" s="13" t="s">
        <v>6710</v>
      </c>
      <c r="R5762" s="10" t="s">
        <v>8088</v>
      </c>
      <c r="S5762" s="13" t="s">
        <v>20</v>
      </c>
    </row>
    <row r="5763" spans="1:19" s="10" customFormat="1" ht="15" hidden="1" customHeight="1" x14ac:dyDescent="0.25">
      <c r="A5763" s="10">
        <v>635381</v>
      </c>
      <c r="B5763" s="10" t="s">
        <v>1917</v>
      </c>
      <c r="C5763" s="76" t="s">
        <v>8327</v>
      </c>
      <c r="D5763" s="76"/>
      <c r="E5763" s="76"/>
      <c r="F5763" s="10" t="s">
        <v>1920</v>
      </c>
      <c r="G5763" s="11">
        <v>0</v>
      </c>
      <c r="I5763" s="10">
        <v>4</v>
      </c>
      <c r="K5763" s="10">
        <v>6</v>
      </c>
      <c r="L5763" s="10">
        <v>2</v>
      </c>
      <c r="M5763" s="10" t="s">
        <v>45</v>
      </c>
      <c r="O5763" s="12">
        <v>41239</v>
      </c>
      <c r="P5763" s="4" t="s">
        <v>8071</v>
      </c>
      <c r="Q5763" s="10" t="s">
        <v>58</v>
      </c>
      <c r="R5763" s="10" t="s">
        <v>8088</v>
      </c>
      <c r="S5763" s="10" t="s">
        <v>26</v>
      </c>
    </row>
    <row r="5764" spans="1:19" s="10" customFormat="1" ht="15" hidden="1" customHeight="1" x14ac:dyDescent="0.25">
      <c r="A5764" s="10">
        <v>635017</v>
      </c>
      <c r="B5764" s="10" t="s">
        <v>497</v>
      </c>
      <c r="C5764" s="76" t="s">
        <v>8327</v>
      </c>
      <c r="D5764" s="76"/>
      <c r="E5764" s="76"/>
      <c r="F5764" s="10" t="s">
        <v>1858</v>
      </c>
      <c r="G5764" s="11">
        <v>1234.5</v>
      </c>
      <c r="I5764" s="10">
        <v>4</v>
      </c>
      <c r="K5764" s="10">
        <v>6.5</v>
      </c>
      <c r="L5764" s="10">
        <v>4</v>
      </c>
      <c r="M5764" s="10" t="s">
        <v>45</v>
      </c>
      <c r="O5764" s="12">
        <v>41239</v>
      </c>
      <c r="P5764" s="4" t="s">
        <v>8071</v>
      </c>
      <c r="Q5764" s="10" t="s">
        <v>254</v>
      </c>
      <c r="R5764" s="10" t="s">
        <v>8088</v>
      </c>
      <c r="S5764" s="10" t="s">
        <v>26</v>
      </c>
    </row>
    <row r="5765" spans="1:19" s="10" customFormat="1" ht="15" hidden="1" customHeight="1" x14ac:dyDescent="0.25">
      <c r="A5765" s="10">
        <v>682908</v>
      </c>
      <c r="B5765" s="10" t="s">
        <v>260</v>
      </c>
      <c r="C5765" s="76" t="s">
        <v>8514</v>
      </c>
      <c r="D5765" s="76"/>
      <c r="E5765" s="76"/>
      <c r="F5765" s="10" t="s">
        <v>5793</v>
      </c>
      <c r="G5765" s="11">
        <v>3302.15</v>
      </c>
      <c r="H5765" s="10">
        <v>1</v>
      </c>
      <c r="I5765" s="10">
        <v>40</v>
      </c>
      <c r="J5765" s="10">
        <v>36</v>
      </c>
      <c r="K5765" s="10">
        <v>80</v>
      </c>
      <c r="L5765" s="10">
        <v>3.5</v>
      </c>
      <c r="M5765" s="10" t="s">
        <v>18</v>
      </c>
      <c r="N5765" s="10">
        <v>839602</v>
      </c>
      <c r="O5765" s="12">
        <v>41428</v>
      </c>
      <c r="P5765" s="4" t="s">
        <v>8078</v>
      </c>
      <c r="Q5765" s="10" t="s">
        <v>87</v>
      </c>
      <c r="R5765" s="10" t="s">
        <v>8088</v>
      </c>
      <c r="S5765" s="10" t="s">
        <v>26</v>
      </c>
    </row>
    <row r="5766" spans="1:19" s="10" customFormat="1" ht="15" hidden="1" customHeight="1" x14ac:dyDescent="0.25">
      <c r="A5766" s="10">
        <v>627329</v>
      </c>
      <c r="B5766" s="10" t="s">
        <v>381</v>
      </c>
      <c r="C5766" s="76" t="s">
        <v>8514</v>
      </c>
      <c r="D5766" s="76"/>
      <c r="E5766" s="76"/>
      <c r="F5766" s="10" t="s">
        <v>728</v>
      </c>
      <c r="G5766" s="11">
        <v>4276.4399999999996</v>
      </c>
      <c r="I5766" s="10">
        <v>40</v>
      </c>
      <c r="J5766" s="10">
        <v>36</v>
      </c>
      <c r="K5766" s="10">
        <v>80</v>
      </c>
      <c r="L5766" s="10">
        <v>4</v>
      </c>
      <c r="M5766" s="10" t="s">
        <v>18</v>
      </c>
      <c r="N5766" s="10">
        <v>725530</v>
      </c>
      <c r="O5766" s="12">
        <v>41190</v>
      </c>
      <c r="P5766" s="4" t="s">
        <v>8070</v>
      </c>
      <c r="Q5766" s="10" t="s">
        <v>49</v>
      </c>
      <c r="R5766" s="10" t="s">
        <v>8088</v>
      </c>
      <c r="S5766" s="10" t="s">
        <v>26</v>
      </c>
    </row>
    <row r="5767" spans="1:19" s="10" customFormat="1" ht="15" hidden="1" customHeight="1" x14ac:dyDescent="0.25">
      <c r="A5767" s="10">
        <v>637097</v>
      </c>
      <c r="B5767" s="10" t="s">
        <v>260</v>
      </c>
      <c r="C5767" s="76" t="s">
        <v>8514</v>
      </c>
      <c r="D5767" s="76"/>
      <c r="E5767" s="76"/>
      <c r="F5767" s="10" t="s">
        <v>1784</v>
      </c>
      <c r="G5767" s="11">
        <v>9167.9</v>
      </c>
      <c r="H5767" s="10">
        <v>1</v>
      </c>
      <c r="I5767" s="10">
        <v>40</v>
      </c>
      <c r="J5767" s="10">
        <v>36</v>
      </c>
      <c r="K5767" s="10">
        <v>80</v>
      </c>
      <c r="L5767" s="10">
        <v>4</v>
      </c>
      <c r="M5767" s="10" t="s">
        <v>18</v>
      </c>
      <c r="N5767" s="10">
        <v>746441</v>
      </c>
      <c r="O5767" s="12">
        <v>41233</v>
      </c>
      <c r="P5767" s="4" t="s">
        <v>8071</v>
      </c>
      <c r="Q5767" s="10" t="s">
        <v>87</v>
      </c>
      <c r="R5767" s="10" t="s">
        <v>8088</v>
      </c>
      <c r="S5767" s="10" t="s">
        <v>26</v>
      </c>
    </row>
    <row r="5768" spans="1:19" ht="15" hidden="1" customHeight="1" x14ac:dyDescent="0.25">
      <c r="A5768" s="13">
        <v>699515</v>
      </c>
      <c r="B5768" s="13" t="s">
        <v>4907</v>
      </c>
      <c r="C5768" s="47"/>
      <c r="D5768" s="47"/>
      <c r="E5768" s="47"/>
      <c r="F5768" s="13" t="s">
        <v>7350</v>
      </c>
      <c r="G5768" s="13">
        <v>0</v>
      </c>
      <c r="H5768" s="13"/>
      <c r="I5768" s="13">
        <v>27</v>
      </c>
      <c r="J5768" s="13">
        <v>17.25</v>
      </c>
      <c r="K5768" s="13" t="s">
        <v>7351</v>
      </c>
      <c r="L5768" s="13"/>
      <c r="M5768" s="13" t="s">
        <v>45</v>
      </c>
      <c r="N5768" s="13"/>
      <c r="O5768" s="14">
        <v>41514</v>
      </c>
      <c r="P5768" s="2" t="s">
        <v>8080</v>
      </c>
      <c r="Q5768" s="13" t="s">
        <v>75</v>
      </c>
      <c r="R5768" s="10" t="s">
        <v>8088</v>
      </c>
      <c r="S5768" s="13" t="s">
        <v>20</v>
      </c>
    </row>
    <row r="5769" spans="1:19" s="10" customFormat="1" ht="15" hidden="1" customHeight="1" x14ac:dyDescent="0.25">
      <c r="A5769" s="10">
        <v>645680</v>
      </c>
      <c r="B5769" s="10" t="s">
        <v>432</v>
      </c>
      <c r="C5769" s="76" t="s">
        <v>8514</v>
      </c>
      <c r="D5769" s="76"/>
      <c r="E5769" s="76"/>
      <c r="F5769" s="10" t="s">
        <v>433</v>
      </c>
      <c r="G5769" s="11">
        <v>931.86</v>
      </c>
      <c r="I5769" s="10">
        <v>42</v>
      </c>
      <c r="K5769" s="10">
        <v>87</v>
      </c>
      <c r="L5769" s="10">
        <v>1</v>
      </c>
      <c r="M5769" s="10" t="s">
        <v>45</v>
      </c>
      <c r="O5769" s="12">
        <v>41295</v>
      </c>
      <c r="P5769" s="4" t="s">
        <v>8073</v>
      </c>
      <c r="Q5769" s="10" t="s">
        <v>203</v>
      </c>
      <c r="R5769" s="10" t="s">
        <v>8087</v>
      </c>
      <c r="S5769" s="10" t="s">
        <v>26</v>
      </c>
    </row>
    <row r="5770" spans="1:19" s="10" customFormat="1" ht="15" hidden="1" customHeight="1" x14ac:dyDescent="0.25">
      <c r="A5770" s="10">
        <v>705902</v>
      </c>
      <c r="B5770" s="10" t="s">
        <v>403</v>
      </c>
      <c r="C5770" s="76" t="s">
        <v>8514</v>
      </c>
      <c r="D5770" s="76"/>
      <c r="E5770" s="76"/>
      <c r="F5770" s="10" t="s">
        <v>7925</v>
      </c>
      <c r="G5770" s="10">
        <v>20640</v>
      </c>
      <c r="I5770" s="10">
        <v>44</v>
      </c>
      <c r="J5770" s="10">
        <v>44</v>
      </c>
      <c r="K5770" s="10">
        <v>70</v>
      </c>
      <c r="L5770" s="10">
        <v>4</v>
      </c>
      <c r="M5770" s="10" t="s">
        <v>45</v>
      </c>
      <c r="O5770" s="12">
        <v>41542</v>
      </c>
      <c r="P5770" s="4" t="s">
        <v>8081</v>
      </c>
      <c r="Q5770" s="10" t="s">
        <v>47</v>
      </c>
      <c r="R5770" s="10" t="s">
        <v>8088</v>
      </c>
      <c r="S5770" s="10" t="s">
        <v>26</v>
      </c>
    </row>
    <row r="5771" spans="1:19" s="10" customFormat="1" ht="15" hidden="1" customHeight="1" x14ac:dyDescent="0.25">
      <c r="A5771" s="10">
        <v>631478</v>
      </c>
      <c r="B5771" s="10" t="s">
        <v>193</v>
      </c>
      <c r="C5771" s="76" t="s">
        <v>8514</v>
      </c>
      <c r="D5771" s="76"/>
      <c r="E5771" s="76"/>
      <c r="F5771" s="10" t="s">
        <v>345</v>
      </c>
      <c r="G5771" s="11">
        <v>740.71</v>
      </c>
      <c r="I5771" s="10">
        <v>48</v>
      </c>
      <c r="J5771" s="10">
        <v>0</v>
      </c>
      <c r="K5771" s="10">
        <v>48</v>
      </c>
      <c r="L5771" s="10">
        <v>4</v>
      </c>
      <c r="M5771" s="10" t="s">
        <v>18</v>
      </c>
      <c r="N5771" s="10">
        <v>733758</v>
      </c>
      <c r="O5771" s="12">
        <v>41205</v>
      </c>
      <c r="P5771" s="4" t="s">
        <v>8070</v>
      </c>
      <c r="Q5771" s="10" t="s">
        <v>71</v>
      </c>
      <c r="R5771" s="10" t="s">
        <v>8087</v>
      </c>
      <c r="S5771" s="10" t="s">
        <v>26</v>
      </c>
    </row>
    <row r="5772" spans="1:19" s="10" customFormat="1" ht="15" hidden="1" customHeight="1" x14ac:dyDescent="0.25">
      <c r="A5772" s="10">
        <v>641767</v>
      </c>
      <c r="B5772" s="10" t="s">
        <v>193</v>
      </c>
      <c r="C5772" s="76" t="s">
        <v>8514</v>
      </c>
      <c r="D5772" s="76"/>
      <c r="E5772" s="76"/>
      <c r="F5772" s="10" t="s">
        <v>345</v>
      </c>
      <c r="G5772" s="11">
        <v>729.05</v>
      </c>
      <c r="I5772" s="10">
        <v>48</v>
      </c>
      <c r="J5772" s="10">
        <v>0</v>
      </c>
      <c r="K5772" s="10">
        <v>48</v>
      </c>
      <c r="L5772" s="10">
        <v>4</v>
      </c>
      <c r="M5772" s="10" t="s">
        <v>45</v>
      </c>
      <c r="O5772" s="12">
        <v>41269</v>
      </c>
      <c r="P5772" s="4" t="s">
        <v>8072</v>
      </c>
      <c r="Q5772" s="10" t="s">
        <v>29</v>
      </c>
      <c r="R5772" s="10" t="s">
        <v>8087</v>
      </c>
      <c r="S5772" s="10" t="s">
        <v>26</v>
      </c>
    </row>
    <row r="5773" spans="1:19" s="10" customFormat="1" ht="15" hidden="1" customHeight="1" x14ac:dyDescent="0.25">
      <c r="A5773" s="10">
        <v>658307</v>
      </c>
      <c r="B5773" s="10" t="s">
        <v>193</v>
      </c>
      <c r="C5773" s="76" t="s">
        <v>8514</v>
      </c>
      <c r="D5773" s="76"/>
      <c r="E5773" s="76"/>
      <c r="F5773" s="10" t="s">
        <v>345</v>
      </c>
      <c r="G5773" s="11">
        <v>760.3</v>
      </c>
      <c r="I5773" s="10">
        <v>48</v>
      </c>
      <c r="J5773" s="10">
        <v>0</v>
      </c>
      <c r="K5773" s="10">
        <v>48</v>
      </c>
      <c r="L5773" s="10">
        <v>4</v>
      </c>
      <c r="M5773" s="10" t="s">
        <v>45</v>
      </c>
      <c r="O5773" s="12">
        <v>41344</v>
      </c>
      <c r="P5773" s="4" t="s">
        <v>8075</v>
      </c>
      <c r="Q5773" s="10" t="s">
        <v>29</v>
      </c>
      <c r="R5773" s="10" t="s">
        <v>8087</v>
      </c>
      <c r="S5773" s="10" t="s">
        <v>26</v>
      </c>
    </row>
    <row r="5774" spans="1:19" s="10" customFormat="1" ht="15" hidden="1" customHeight="1" x14ac:dyDescent="0.25">
      <c r="A5774" s="10">
        <v>686045</v>
      </c>
      <c r="B5774" s="10" t="s">
        <v>193</v>
      </c>
      <c r="C5774" s="76" t="s">
        <v>8514</v>
      </c>
      <c r="D5774" s="76"/>
      <c r="E5774" s="76"/>
      <c r="F5774" s="10" t="s">
        <v>345</v>
      </c>
      <c r="G5774" s="11">
        <v>696.9</v>
      </c>
      <c r="I5774" s="10">
        <v>48</v>
      </c>
      <c r="J5774" s="10">
        <v>0</v>
      </c>
      <c r="K5774" s="10">
        <v>48</v>
      </c>
      <c r="L5774" s="10">
        <v>4</v>
      </c>
      <c r="M5774" s="10" t="s">
        <v>45</v>
      </c>
      <c r="O5774" s="12">
        <v>41453</v>
      </c>
      <c r="P5774" s="4" t="s">
        <v>8078</v>
      </c>
      <c r="Q5774" s="10" t="s">
        <v>29</v>
      </c>
      <c r="R5774" s="10" t="s">
        <v>8087</v>
      </c>
      <c r="S5774" s="10" t="s">
        <v>26</v>
      </c>
    </row>
    <row r="5775" spans="1:19" s="10" customFormat="1" ht="15" hidden="1" customHeight="1" x14ac:dyDescent="0.25">
      <c r="A5775" s="10">
        <v>690390</v>
      </c>
      <c r="B5775" s="10" t="s">
        <v>193</v>
      </c>
      <c r="C5775" s="76" t="s">
        <v>8514</v>
      </c>
      <c r="D5775" s="76"/>
      <c r="E5775" s="76"/>
      <c r="F5775" s="10" t="s">
        <v>6482</v>
      </c>
      <c r="G5775" s="10">
        <v>772.83</v>
      </c>
      <c r="I5775" s="10">
        <v>48</v>
      </c>
      <c r="J5775" s="10">
        <v>0</v>
      </c>
      <c r="K5775" s="10">
        <v>48</v>
      </c>
      <c r="L5775" s="10">
        <v>4</v>
      </c>
      <c r="M5775" s="10" t="s">
        <v>18</v>
      </c>
      <c r="N5775" s="10">
        <v>855649</v>
      </c>
      <c r="O5775" s="12">
        <v>41457</v>
      </c>
      <c r="P5775" s="4" t="s">
        <v>8079</v>
      </c>
      <c r="Q5775" s="10" t="s">
        <v>31</v>
      </c>
      <c r="R5775" s="10" t="s">
        <v>8087</v>
      </c>
      <c r="S5775" s="10" t="s">
        <v>26</v>
      </c>
    </row>
    <row r="5776" spans="1:19" s="10" customFormat="1" ht="15" hidden="1" customHeight="1" x14ac:dyDescent="0.25">
      <c r="A5776" s="10">
        <v>690390</v>
      </c>
      <c r="B5776" s="10" t="s">
        <v>193</v>
      </c>
      <c r="C5776" s="76" t="s">
        <v>8514</v>
      </c>
      <c r="D5776" s="76"/>
      <c r="E5776" s="76"/>
      <c r="F5776" s="10" t="s">
        <v>6482</v>
      </c>
      <c r="G5776" s="10">
        <v>772.83</v>
      </c>
      <c r="I5776" s="10">
        <v>48</v>
      </c>
      <c r="J5776" s="10">
        <v>0</v>
      </c>
      <c r="K5776" s="10">
        <v>48</v>
      </c>
      <c r="L5776" s="10">
        <v>4</v>
      </c>
      <c r="M5776" s="10" t="s">
        <v>18</v>
      </c>
      <c r="N5776" s="10">
        <v>855649</v>
      </c>
      <c r="O5776" s="12">
        <v>41457</v>
      </c>
      <c r="P5776" s="4" t="s">
        <v>8079</v>
      </c>
      <c r="Q5776" s="10" t="s">
        <v>31</v>
      </c>
      <c r="R5776" s="10" t="s">
        <v>8087</v>
      </c>
      <c r="S5776" s="10" t="s">
        <v>26</v>
      </c>
    </row>
    <row r="5777" spans="1:19" s="10" customFormat="1" ht="15" hidden="1" customHeight="1" x14ac:dyDescent="0.25">
      <c r="A5777" s="10">
        <v>706428</v>
      </c>
      <c r="B5777" s="10" t="s">
        <v>193</v>
      </c>
      <c r="C5777" s="76" t="s">
        <v>8514</v>
      </c>
      <c r="D5777" s="76"/>
      <c r="E5777" s="76"/>
      <c r="F5777" s="10" t="s">
        <v>6482</v>
      </c>
      <c r="G5777" s="10">
        <v>770.29</v>
      </c>
      <c r="I5777" s="10">
        <v>48</v>
      </c>
      <c r="J5777" s="10">
        <v>0</v>
      </c>
      <c r="K5777" s="10">
        <v>48</v>
      </c>
      <c r="L5777" s="10">
        <v>4</v>
      </c>
      <c r="M5777" s="10" t="s">
        <v>45</v>
      </c>
      <c r="O5777" s="12">
        <v>41544</v>
      </c>
      <c r="P5777" s="4" t="s">
        <v>8081</v>
      </c>
      <c r="Q5777" s="10" t="s">
        <v>29</v>
      </c>
      <c r="R5777" s="10" t="s">
        <v>8087</v>
      </c>
      <c r="S5777" s="10" t="s">
        <v>26</v>
      </c>
    </row>
    <row r="5778" spans="1:19" s="10" customFormat="1" ht="15" hidden="1" customHeight="1" x14ac:dyDescent="0.25">
      <c r="A5778" s="10">
        <v>627593</v>
      </c>
      <c r="B5778" s="10" t="s">
        <v>64</v>
      </c>
      <c r="C5778" s="76" t="s">
        <v>8520</v>
      </c>
      <c r="D5778" s="76"/>
      <c r="E5778" s="76"/>
      <c r="F5778" s="10" t="s">
        <v>1080</v>
      </c>
      <c r="G5778" s="11">
        <v>1177.5999999999999</v>
      </c>
      <c r="I5778" s="10">
        <v>50</v>
      </c>
      <c r="L5778" s="10">
        <v>2</v>
      </c>
      <c r="M5778" s="10" t="s">
        <v>45</v>
      </c>
      <c r="O5778" s="12">
        <v>41204</v>
      </c>
      <c r="P5778" s="4" t="s">
        <v>8070</v>
      </c>
      <c r="Q5778" s="10" t="s">
        <v>71</v>
      </c>
      <c r="R5778" s="10" t="s">
        <v>8088</v>
      </c>
      <c r="S5778" s="10" t="s">
        <v>26</v>
      </c>
    </row>
    <row r="5779" spans="1:19" ht="15" hidden="1" customHeight="1" x14ac:dyDescent="0.25">
      <c r="A5779" s="13">
        <v>706366</v>
      </c>
      <c r="B5779" s="13" t="s">
        <v>381</v>
      </c>
      <c r="C5779" s="47"/>
      <c r="D5779" s="47"/>
      <c r="E5779" s="47"/>
      <c r="F5779" s="13" t="s">
        <v>7996</v>
      </c>
      <c r="G5779" s="13">
        <v>7735.2</v>
      </c>
      <c r="H5779" s="13"/>
      <c r="I5779" s="13" t="s">
        <v>7997</v>
      </c>
      <c r="J5779" s="13" t="s">
        <v>7998</v>
      </c>
      <c r="K5779" s="13"/>
      <c r="L5779" s="13"/>
      <c r="M5779" s="13" t="s">
        <v>45</v>
      </c>
      <c r="N5779" s="13"/>
      <c r="O5779" s="14">
        <v>41544</v>
      </c>
      <c r="P5779" s="2" t="s">
        <v>8081</v>
      </c>
      <c r="Q5779" s="13" t="s">
        <v>52</v>
      </c>
      <c r="R5779" s="10" t="s">
        <v>8088</v>
      </c>
      <c r="S5779" s="13" t="s">
        <v>20</v>
      </c>
    </row>
    <row r="5780" spans="1:19" s="10" customFormat="1" ht="15" hidden="1" customHeight="1" x14ac:dyDescent="0.25">
      <c r="A5780" s="10">
        <v>666644</v>
      </c>
      <c r="B5780" s="10" t="s">
        <v>232</v>
      </c>
      <c r="C5780" s="76" t="s">
        <v>8514</v>
      </c>
      <c r="D5780" s="76"/>
      <c r="E5780" s="76"/>
      <c r="F5780" s="10" t="s">
        <v>4833</v>
      </c>
      <c r="G5780" s="11">
        <v>3175.91</v>
      </c>
      <c r="I5780" s="10">
        <v>50</v>
      </c>
      <c r="J5780" s="10">
        <v>36</v>
      </c>
      <c r="K5780" s="10">
        <v>65</v>
      </c>
      <c r="L5780" s="10">
        <v>4</v>
      </c>
      <c r="M5780" s="10" t="s">
        <v>45</v>
      </c>
      <c r="O5780" s="12">
        <v>41376</v>
      </c>
      <c r="P5780" s="4" t="s">
        <v>8076</v>
      </c>
      <c r="Q5780" s="10" t="s">
        <v>95</v>
      </c>
      <c r="R5780" s="10" t="s">
        <v>8088</v>
      </c>
      <c r="S5780" s="10" t="s">
        <v>26</v>
      </c>
    </row>
    <row r="5781" spans="1:19" ht="15" hidden="1" customHeight="1" x14ac:dyDescent="0.25">
      <c r="A5781" s="13">
        <v>706431</v>
      </c>
      <c r="B5781" s="13" t="s">
        <v>130</v>
      </c>
      <c r="C5781" s="47"/>
      <c r="D5781" s="47"/>
      <c r="E5781" s="47"/>
      <c r="F5781" s="13" t="s">
        <v>7999</v>
      </c>
      <c r="G5781" s="13">
        <v>4692</v>
      </c>
      <c r="H5781" s="13"/>
      <c r="I5781" s="13" t="s">
        <v>294</v>
      </c>
      <c r="J5781" s="13">
        <v>36</v>
      </c>
      <c r="K5781" s="13" t="s">
        <v>469</v>
      </c>
      <c r="L5781" s="13"/>
      <c r="M5781" s="13" t="s">
        <v>45</v>
      </c>
      <c r="N5781" s="13"/>
      <c r="O5781" s="14">
        <v>41544</v>
      </c>
      <c r="P5781" s="2" t="s">
        <v>8081</v>
      </c>
      <c r="Q5781" s="13" t="s">
        <v>25</v>
      </c>
      <c r="R5781" s="10" t="s">
        <v>8088</v>
      </c>
      <c r="S5781" s="13" t="s">
        <v>20</v>
      </c>
    </row>
    <row r="5782" spans="1:19" s="10" customFormat="1" ht="15" hidden="1" customHeight="1" x14ac:dyDescent="0.25">
      <c r="A5782" s="10">
        <v>661443</v>
      </c>
      <c r="B5782" s="10" t="s">
        <v>41</v>
      </c>
      <c r="C5782" s="76" t="s">
        <v>8514</v>
      </c>
      <c r="D5782" s="76"/>
      <c r="E5782" s="76"/>
      <c r="F5782" s="10" t="s">
        <v>4340</v>
      </c>
      <c r="G5782" s="11">
        <v>311.85000000000002</v>
      </c>
      <c r="I5782" s="10">
        <v>52</v>
      </c>
      <c r="J5782" s="10">
        <v>46</v>
      </c>
      <c r="K5782" s="10">
        <v>80</v>
      </c>
      <c r="L5782" s="10">
        <v>1</v>
      </c>
      <c r="M5782" s="10" t="s">
        <v>45</v>
      </c>
      <c r="O5782" s="12">
        <v>41354</v>
      </c>
      <c r="P5782" s="4" t="s">
        <v>8075</v>
      </c>
      <c r="Q5782" s="10" t="s">
        <v>23</v>
      </c>
      <c r="R5782" s="10" t="s">
        <v>8088</v>
      </c>
      <c r="S5782" s="10" t="s">
        <v>26</v>
      </c>
    </row>
    <row r="5783" spans="1:19" ht="15" hidden="1" customHeight="1" x14ac:dyDescent="0.25">
      <c r="A5783" s="13">
        <v>699651</v>
      </c>
      <c r="B5783" s="13" t="s">
        <v>15</v>
      </c>
      <c r="C5783" s="47"/>
      <c r="D5783" s="47"/>
      <c r="E5783" s="47"/>
      <c r="F5783" s="13" t="s">
        <v>7360</v>
      </c>
      <c r="G5783" s="13">
        <v>0</v>
      </c>
      <c r="H5783" s="13"/>
      <c r="I5783" s="13">
        <v>160</v>
      </c>
      <c r="J5783" s="13">
        <v>96</v>
      </c>
      <c r="K5783" s="13" t="s">
        <v>7361</v>
      </c>
      <c r="L5783" s="13"/>
      <c r="M5783" s="13" t="s">
        <v>45</v>
      </c>
      <c r="N5783" s="13"/>
      <c r="O5783" s="14">
        <v>41514</v>
      </c>
      <c r="P5783" s="2" t="s">
        <v>8080</v>
      </c>
      <c r="Q5783" s="13" t="s">
        <v>31</v>
      </c>
      <c r="R5783" s="10" t="s">
        <v>8088</v>
      </c>
      <c r="S5783" s="13" t="s">
        <v>20</v>
      </c>
    </row>
    <row r="5784" spans="1:19" ht="15" hidden="1" customHeight="1" x14ac:dyDescent="0.25">
      <c r="A5784" s="13">
        <v>706550</v>
      </c>
      <c r="B5784" s="13" t="s">
        <v>1281</v>
      </c>
      <c r="C5784" s="47"/>
      <c r="D5784" s="47"/>
      <c r="E5784" s="47"/>
      <c r="F5784" s="13" t="s">
        <v>7885</v>
      </c>
      <c r="G5784" s="13">
        <v>1915.8</v>
      </c>
      <c r="H5784" s="13"/>
      <c r="I5784" s="13">
        <v>5</v>
      </c>
      <c r="J5784" s="13" t="s">
        <v>7886</v>
      </c>
      <c r="K5784" s="13"/>
      <c r="L5784" s="13"/>
      <c r="M5784" s="13" t="s">
        <v>45</v>
      </c>
      <c r="N5784" s="13"/>
      <c r="O5784" s="14">
        <v>41544</v>
      </c>
      <c r="P5784" s="2" t="s">
        <v>8081</v>
      </c>
      <c r="Q5784" s="13" t="s">
        <v>103</v>
      </c>
      <c r="R5784" s="47" t="s">
        <v>8087</v>
      </c>
      <c r="S5784" s="13" t="s">
        <v>20</v>
      </c>
    </row>
    <row r="5785" spans="1:19" ht="15" hidden="1" customHeight="1" x14ac:dyDescent="0.25">
      <c r="A5785" s="13">
        <v>706560</v>
      </c>
      <c r="B5785" s="13" t="s">
        <v>370</v>
      </c>
      <c r="C5785" s="47"/>
      <c r="D5785" s="47"/>
      <c r="E5785" s="47"/>
      <c r="F5785" s="13" t="s">
        <v>8004</v>
      </c>
      <c r="G5785" s="13">
        <v>0</v>
      </c>
      <c r="H5785" s="13"/>
      <c r="I5785" s="13" t="s">
        <v>8005</v>
      </c>
      <c r="J5785" s="13">
        <v>30</v>
      </c>
      <c r="K5785" s="13">
        <v>4</v>
      </c>
      <c r="L5785" s="13"/>
      <c r="M5785" s="13" t="s">
        <v>45</v>
      </c>
      <c r="N5785" s="13"/>
      <c r="O5785" s="14">
        <v>41544</v>
      </c>
      <c r="P5785" s="2" t="s">
        <v>8081</v>
      </c>
      <c r="Q5785" s="13" t="s">
        <v>31</v>
      </c>
      <c r="R5785" s="10" t="s">
        <v>8088</v>
      </c>
      <c r="S5785" s="13" t="s">
        <v>20</v>
      </c>
    </row>
    <row r="5786" spans="1:19" ht="15" hidden="1" customHeight="1" x14ac:dyDescent="0.25">
      <c r="A5786" s="13">
        <v>706572</v>
      </c>
      <c r="B5786" s="13" t="s">
        <v>8006</v>
      </c>
      <c r="C5786" s="47"/>
      <c r="D5786" s="47"/>
      <c r="E5786" s="47"/>
      <c r="F5786" s="13" t="s">
        <v>8007</v>
      </c>
      <c r="G5786" s="13">
        <v>0</v>
      </c>
      <c r="H5786" s="13"/>
      <c r="I5786" s="13" t="s">
        <v>8008</v>
      </c>
      <c r="J5786" s="13"/>
      <c r="K5786" s="13"/>
      <c r="L5786" s="13"/>
      <c r="M5786" s="13" t="s">
        <v>45</v>
      </c>
      <c r="N5786" s="13"/>
      <c r="O5786" s="14">
        <v>41544</v>
      </c>
      <c r="P5786" s="2" t="s">
        <v>8081</v>
      </c>
      <c r="Q5786" s="13" t="s">
        <v>6710</v>
      </c>
      <c r="R5786" s="10" t="s">
        <v>8088</v>
      </c>
      <c r="S5786" s="13" t="s">
        <v>20</v>
      </c>
    </row>
    <row r="5787" spans="1:19" ht="15" hidden="1" customHeight="1" x14ac:dyDescent="0.25">
      <c r="A5787" s="13">
        <v>706578</v>
      </c>
      <c r="B5787" s="13" t="s">
        <v>2437</v>
      </c>
      <c r="C5787" s="47"/>
      <c r="D5787" s="47"/>
      <c r="E5787" s="47"/>
      <c r="F5787" s="13" t="s">
        <v>8009</v>
      </c>
      <c r="G5787" s="13">
        <v>51216</v>
      </c>
      <c r="H5787" s="13"/>
      <c r="I5787" s="13" t="s">
        <v>8010</v>
      </c>
      <c r="J5787" s="13" t="s">
        <v>8011</v>
      </c>
      <c r="K5787" s="13"/>
      <c r="L5787" s="13"/>
      <c r="M5787" s="13" t="s">
        <v>45</v>
      </c>
      <c r="N5787" s="13"/>
      <c r="O5787" s="14">
        <v>41544</v>
      </c>
      <c r="P5787" s="2" t="s">
        <v>8081</v>
      </c>
      <c r="Q5787" s="13" t="s">
        <v>987</v>
      </c>
      <c r="R5787" s="10" t="s">
        <v>8088</v>
      </c>
      <c r="S5787" s="13" t="s">
        <v>20</v>
      </c>
    </row>
    <row r="5788" spans="1:19" s="10" customFormat="1" ht="15" hidden="1" customHeight="1" x14ac:dyDescent="0.25">
      <c r="A5788" s="10">
        <v>628145</v>
      </c>
      <c r="B5788" s="10" t="s">
        <v>543</v>
      </c>
      <c r="C5788" s="76" t="s">
        <v>8514</v>
      </c>
      <c r="D5788" s="76"/>
      <c r="E5788" s="76"/>
      <c r="F5788" s="10" t="s">
        <v>1117</v>
      </c>
      <c r="G5788" s="11">
        <v>0</v>
      </c>
      <c r="I5788" s="10">
        <v>52</v>
      </c>
      <c r="J5788" s="10">
        <v>48</v>
      </c>
      <c r="K5788" s="10">
        <v>66</v>
      </c>
      <c r="L5788" s="10">
        <v>0.8</v>
      </c>
      <c r="M5788" s="10" t="s">
        <v>45</v>
      </c>
      <c r="O5788" s="12">
        <v>41206</v>
      </c>
      <c r="P5788" s="4" t="s">
        <v>8070</v>
      </c>
      <c r="Q5788" s="10" t="s">
        <v>71</v>
      </c>
      <c r="R5788" s="10" t="s">
        <v>8088</v>
      </c>
      <c r="S5788" s="10" t="s">
        <v>26</v>
      </c>
    </row>
    <row r="5789" spans="1:19" ht="15" hidden="1" customHeight="1" x14ac:dyDescent="0.25">
      <c r="A5789" s="13">
        <v>706613</v>
      </c>
      <c r="B5789" s="13" t="s">
        <v>6338</v>
      </c>
      <c r="C5789" s="47"/>
      <c r="D5789" s="47"/>
      <c r="E5789" s="47"/>
      <c r="F5789" s="13" t="s">
        <v>8013</v>
      </c>
      <c r="G5789" s="13">
        <v>5189.84</v>
      </c>
      <c r="H5789" s="13"/>
      <c r="I5789" s="13" t="s">
        <v>143</v>
      </c>
      <c r="J5789" s="13">
        <v>8</v>
      </c>
      <c r="K5789" s="13" t="s">
        <v>8014</v>
      </c>
      <c r="L5789" s="13"/>
      <c r="M5789" s="13" t="s">
        <v>45</v>
      </c>
      <c r="N5789" s="13"/>
      <c r="O5789" s="14">
        <v>41544</v>
      </c>
      <c r="P5789" s="2" t="s">
        <v>8081</v>
      </c>
      <c r="Q5789" s="13" t="s">
        <v>31</v>
      </c>
      <c r="R5789" s="10" t="s">
        <v>8088</v>
      </c>
      <c r="S5789" s="13" t="s">
        <v>20</v>
      </c>
    </row>
    <row r="5790" spans="1:19" ht="15" hidden="1" customHeight="1" x14ac:dyDescent="0.25">
      <c r="A5790" s="13">
        <v>706622</v>
      </c>
      <c r="B5790" s="13" t="s">
        <v>8015</v>
      </c>
      <c r="C5790" s="47"/>
      <c r="D5790" s="47"/>
      <c r="E5790" s="47"/>
      <c r="F5790" s="13" t="s">
        <v>8016</v>
      </c>
      <c r="G5790" s="13">
        <v>8850</v>
      </c>
      <c r="H5790" s="13"/>
      <c r="I5790" s="13">
        <v>5</v>
      </c>
      <c r="J5790" s="13">
        <v>72</v>
      </c>
      <c r="K5790" s="13" t="s">
        <v>8017</v>
      </c>
      <c r="L5790" s="13"/>
      <c r="M5790" s="13" t="s">
        <v>45</v>
      </c>
      <c r="N5790" s="13"/>
      <c r="O5790" s="14">
        <v>41544</v>
      </c>
      <c r="P5790" s="2" t="s">
        <v>8081</v>
      </c>
      <c r="Q5790" s="13" t="s">
        <v>140</v>
      </c>
      <c r="R5790" s="10" t="s">
        <v>8088</v>
      </c>
      <c r="S5790" s="13" t="s">
        <v>20</v>
      </c>
    </row>
    <row r="5791" spans="1:19" ht="15" hidden="1" customHeight="1" x14ac:dyDescent="0.25">
      <c r="A5791" s="13">
        <v>706660</v>
      </c>
      <c r="B5791" s="13" t="s">
        <v>8018</v>
      </c>
      <c r="C5791" s="47"/>
      <c r="D5791" s="47"/>
      <c r="E5791" s="47"/>
      <c r="F5791" s="13" t="s">
        <v>8019</v>
      </c>
      <c r="G5791" s="13">
        <v>1399.83</v>
      </c>
      <c r="H5791" s="13"/>
      <c r="I5791" s="13">
        <v>16</v>
      </c>
      <c r="J5791" s="13" t="s">
        <v>8020</v>
      </c>
      <c r="K5791" s="13"/>
      <c r="L5791" s="13"/>
      <c r="M5791" s="13" t="s">
        <v>45</v>
      </c>
      <c r="N5791" s="13"/>
      <c r="O5791" s="14">
        <v>41544</v>
      </c>
      <c r="P5791" s="2" t="s">
        <v>8081</v>
      </c>
      <c r="Q5791" s="13" t="s">
        <v>288</v>
      </c>
      <c r="R5791" s="10" t="s">
        <v>8088</v>
      </c>
      <c r="S5791" s="13" t="s">
        <v>20</v>
      </c>
    </row>
    <row r="5792" spans="1:19" ht="15" hidden="1" customHeight="1" x14ac:dyDescent="0.25">
      <c r="A5792" s="13">
        <v>706662</v>
      </c>
      <c r="B5792" s="13" t="s">
        <v>8018</v>
      </c>
      <c r="C5792" s="47"/>
      <c r="D5792" s="47"/>
      <c r="E5792" s="47"/>
      <c r="F5792" s="13" t="s">
        <v>8021</v>
      </c>
      <c r="G5792" s="13">
        <v>1095.9000000000001</v>
      </c>
      <c r="H5792" s="13"/>
      <c r="I5792" s="13">
        <v>10</v>
      </c>
      <c r="J5792" s="13" t="s">
        <v>8022</v>
      </c>
      <c r="K5792" s="13"/>
      <c r="L5792" s="13"/>
      <c r="M5792" s="47" t="s">
        <v>45</v>
      </c>
      <c r="N5792" s="13"/>
      <c r="O5792" s="14">
        <v>41544</v>
      </c>
      <c r="P5792" s="2" t="s">
        <v>8081</v>
      </c>
      <c r="Q5792" s="13" t="s">
        <v>288</v>
      </c>
      <c r="R5792" s="10" t="s">
        <v>8088</v>
      </c>
      <c r="S5792" s="13" t="s">
        <v>20</v>
      </c>
    </row>
    <row r="5793" spans="1:19" s="10" customFormat="1" ht="15" hidden="1" customHeight="1" x14ac:dyDescent="0.25">
      <c r="A5793" s="10">
        <v>698566</v>
      </c>
      <c r="B5793" s="10" t="s">
        <v>525</v>
      </c>
      <c r="C5793" s="76" t="s">
        <v>8342</v>
      </c>
      <c r="D5793" s="76"/>
      <c r="E5793" s="76"/>
      <c r="F5793" s="10" t="s">
        <v>7296</v>
      </c>
      <c r="G5793" s="10">
        <v>2298.06</v>
      </c>
      <c r="I5793" s="10">
        <v>52</v>
      </c>
      <c r="J5793" s="10">
        <v>48</v>
      </c>
      <c r="K5793" s="10">
        <v>73</v>
      </c>
      <c r="L5793" s="10">
        <v>4</v>
      </c>
      <c r="M5793" s="10" t="s">
        <v>45</v>
      </c>
      <c r="O5793" s="12">
        <v>41509</v>
      </c>
      <c r="P5793" s="4" t="s">
        <v>8080</v>
      </c>
      <c r="Q5793" s="10" t="s">
        <v>5913</v>
      </c>
      <c r="R5793" s="10" t="s">
        <v>8087</v>
      </c>
      <c r="S5793" s="10" t="s">
        <v>26</v>
      </c>
    </row>
    <row r="5794" spans="1:19" s="10" customFormat="1" ht="15" hidden="1" customHeight="1" x14ac:dyDescent="0.25">
      <c r="A5794" s="10">
        <v>630695</v>
      </c>
      <c r="B5794" s="10" t="s">
        <v>1041</v>
      </c>
      <c r="C5794" s="76" t="s">
        <v>8514</v>
      </c>
      <c r="D5794" s="76"/>
      <c r="E5794" s="76"/>
      <c r="F5794" s="10" t="s">
        <v>1042</v>
      </c>
      <c r="G5794" s="11">
        <v>1131.3699999999999</v>
      </c>
      <c r="I5794" s="10">
        <v>54</v>
      </c>
      <c r="J5794" s="10">
        <v>0</v>
      </c>
      <c r="K5794" s="10">
        <v>42</v>
      </c>
      <c r="L5794" s="10">
        <v>1</v>
      </c>
      <c r="M5794" s="10" t="s">
        <v>18</v>
      </c>
      <c r="N5794" s="10">
        <v>732196</v>
      </c>
      <c r="O5794" s="12">
        <v>41201</v>
      </c>
      <c r="P5794" s="4" t="s">
        <v>8070</v>
      </c>
      <c r="Q5794" s="10" t="s">
        <v>23</v>
      </c>
      <c r="R5794" s="10" t="s">
        <v>8087</v>
      </c>
      <c r="S5794" s="10" t="s">
        <v>26</v>
      </c>
    </row>
    <row r="5795" spans="1:19" s="10" customFormat="1" ht="15" hidden="1" customHeight="1" x14ac:dyDescent="0.25">
      <c r="A5795" s="10">
        <v>702233</v>
      </c>
      <c r="B5795" s="10" t="s">
        <v>4440</v>
      </c>
      <c r="C5795" s="76" t="s">
        <v>8514</v>
      </c>
      <c r="D5795" s="76"/>
      <c r="E5795" s="76"/>
      <c r="F5795" s="10" t="s">
        <v>7625</v>
      </c>
      <c r="G5795" s="10">
        <v>1260.03</v>
      </c>
      <c r="I5795" s="10">
        <v>54</v>
      </c>
      <c r="J5795" s="10">
        <v>44</v>
      </c>
      <c r="K5795" s="10">
        <v>60</v>
      </c>
      <c r="L5795" s="10">
        <v>1.2</v>
      </c>
      <c r="M5795" s="10" t="s">
        <v>45</v>
      </c>
      <c r="O5795" s="12">
        <v>41526</v>
      </c>
      <c r="P5795" s="4" t="s">
        <v>8081</v>
      </c>
      <c r="Q5795" s="10" t="s">
        <v>160</v>
      </c>
      <c r="R5795" s="10" t="s">
        <v>8088</v>
      </c>
      <c r="S5795" s="10" t="s">
        <v>26</v>
      </c>
    </row>
    <row r="5796" spans="1:19" s="10" customFormat="1" ht="15" hidden="1" customHeight="1" x14ac:dyDescent="0.25">
      <c r="A5796" s="10">
        <v>697288</v>
      </c>
      <c r="B5796" s="10" t="s">
        <v>308</v>
      </c>
      <c r="C5796" s="76" t="s">
        <v>8520</v>
      </c>
      <c r="D5796" s="76"/>
      <c r="E5796" s="76"/>
      <c r="F5796" s="10" t="s">
        <v>7188</v>
      </c>
      <c r="G5796" s="10">
        <v>18319</v>
      </c>
      <c r="I5796" s="10">
        <v>60</v>
      </c>
      <c r="J5796" s="10">
        <v>60</v>
      </c>
      <c r="L5796" s="10">
        <v>1</v>
      </c>
      <c r="M5796" s="10" t="s">
        <v>45</v>
      </c>
      <c r="O5796" s="12">
        <v>41505</v>
      </c>
      <c r="P5796" s="4" t="s">
        <v>8080</v>
      </c>
      <c r="Q5796" s="10" t="s">
        <v>19</v>
      </c>
      <c r="R5796" s="10" t="s">
        <v>8088</v>
      </c>
      <c r="S5796" s="10" t="s">
        <v>26</v>
      </c>
    </row>
    <row r="5797" spans="1:19" s="10" customFormat="1" ht="15" hidden="1" customHeight="1" x14ac:dyDescent="0.25">
      <c r="A5797" s="10">
        <v>641534</v>
      </c>
      <c r="B5797" s="10" t="s">
        <v>56</v>
      </c>
      <c r="C5797" s="76" t="s">
        <v>8520</v>
      </c>
      <c r="D5797" s="76"/>
      <c r="E5797" s="76"/>
      <c r="F5797" s="10" t="s">
        <v>2207</v>
      </c>
      <c r="G5797" s="11">
        <v>1866.6</v>
      </c>
      <c r="I5797" s="10">
        <v>60</v>
      </c>
      <c r="J5797" s="10">
        <v>60</v>
      </c>
      <c r="L5797" s="10">
        <v>2</v>
      </c>
      <c r="M5797" s="10" t="s">
        <v>18</v>
      </c>
      <c r="N5797" s="10">
        <v>755373</v>
      </c>
      <c r="O5797" s="12">
        <v>41254</v>
      </c>
      <c r="P5797" s="4" t="s">
        <v>8072</v>
      </c>
      <c r="Q5797" s="10" t="s">
        <v>19</v>
      </c>
      <c r="R5797" s="10" t="s">
        <v>8088</v>
      </c>
      <c r="S5797" s="10" t="s">
        <v>26</v>
      </c>
    </row>
    <row r="5798" spans="1:19" s="10" customFormat="1" ht="15" hidden="1" customHeight="1" x14ac:dyDescent="0.25">
      <c r="A5798" s="10">
        <v>696319</v>
      </c>
      <c r="B5798" s="10" t="s">
        <v>5399</v>
      </c>
      <c r="C5798" s="76" t="s">
        <v>8520</v>
      </c>
      <c r="D5798" s="76"/>
      <c r="E5798" s="76"/>
      <c r="F5798" s="10" t="s">
        <v>7083</v>
      </c>
      <c r="G5798" s="10">
        <v>5898</v>
      </c>
      <c r="I5798" s="10">
        <v>60</v>
      </c>
      <c r="J5798" s="10">
        <v>60</v>
      </c>
      <c r="L5798" s="10">
        <v>3</v>
      </c>
      <c r="M5798" s="10" t="s">
        <v>45</v>
      </c>
      <c r="O5798" s="12">
        <v>41500</v>
      </c>
      <c r="P5798" s="4" t="s">
        <v>8080</v>
      </c>
      <c r="Q5798" s="10" t="s">
        <v>75</v>
      </c>
      <c r="R5798" s="10" t="s">
        <v>8088</v>
      </c>
      <c r="S5798" s="10" t="s">
        <v>26</v>
      </c>
    </row>
    <row r="5799" spans="1:19" s="10" customFormat="1" ht="15" hidden="1" customHeight="1" x14ac:dyDescent="0.25">
      <c r="A5799" s="10">
        <v>668637</v>
      </c>
      <c r="B5799" s="10" t="s">
        <v>5056</v>
      </c>
      <c r="C5799" s="76" t="s">
        <v>8520</v>
      </c>
      <c r="D5799" s="76"/>
      <c r="E5799" s="76"/>
      <c r="F5799" s="10" t="s">
        <v>5057</v>
      </c>
      <c r="G5799" s="11">
        <v>1515.2</v>
      </c>
      <c r="I5799" s="10">
        <v>8</v>
      </c>
      <c r="J5799" s="10">
        <v>0</v>
      </c>
      <c r="L5799" s="10">
        <v>1.5</v>
      </c>
      <c r="M5799" s="10" t="s">
        <v>45</v>
      </c>
      <c r="O5799" s="12">
        <v>41386</v>
      </c>
      <c r="P5799" s="4" t="s">
        <v>8076</v>
      </c>
      <c r="Q5799" s="10" t="s">
        <v>2852</v>
      </c>
      <c r="R5799" s="10" t="s">
        <v>8087</v>
      </c>
      <c r="S5799" s="10" t="s">
        <v>26</v>
      </c>
    </row>
    <row r="5800" spans="1:19" s="10" customFormat="1" ht="15" hidden="1" customHeight="1" x14ac:dyDescent="0.25">
      <c r="A5800" s="10">
        <v>691864</v>
      </c>
      <c r="B5800" s="10" t="s">
        <v>5056</v>
      </c>
      <c r="C5800" s="76" t="s">
        <v>8520</v>
      </c>
      <c r="D5800" s="76"/>
      <c r="E5800" s="76"/>
      <c r="F5800" s="10" t="s">
        <v>6607</v>
      </c>
      <c r="G5800" s="10">
        <v>1478.4</v>
      </c>
      <c r="I5800" s="10">
        <v>8</v>
      </c>
      <c r="J5800" s="10">
        <v>0</v>
      </c>
      <c r="L5800" s="10">
        <v>1.5</v>
      </c>
      <c r="M5800" s="10" t="s">
        <v>45</v>
      </c>
      <c r="O5800" s="12">
        <v>41499</v>
      </c>
      <c r="P5800" s="4" t="s">
        <v>8080</v>
      </c>
      <c r="Q5800" s="10" t="s">
        <v>2852</v>
      </c>
      <c r="R5800" s="10" t="s">
        <v>8087</v>
      </c>
      <c r="S5800" s="10" t="s">
        <v>26</v>
      </c>
    </row>
    <row r="5801" spans="1:19" ht="15" hidden="1" customHeight="1" x14ac:dyDescent="0.25">
      <c r="A5801" s="13">
        <v>703668</v>
      </c>
      <c r="B5801" s="13" t="s">
        <v>1197</v>
      </c>
      <c r="C5801" s="47"/>
      <c r="D5801" s="47"/>
      <c r="E5801" s="47"/>
      <c r="F5801" s="13" t="s">
        <v>7741</v>
      </c>
      <c r="G5801" s="13">
        <v>0</v>
      </c>
      <c r="H5801" s="13"/>
      <c r="I5801" s="13" t="s">
        <v>7742</v>
      </c>
      <c r="J5801" s="13" t="s">
        <v>7743</v>
      </c>
      <c r="K5801" s="13"/>
      <c r="L5801" s="13"/>
      <c r="M5801" s="13" t="s">
        <v>45</v>
      </c>
      <c r="N5801" s="13"/>
      <c r="O5801" s="14">
        <v>41516</v>
      </c>
      <c r="P5801" s="2" t="s">
        <v>8080</v>
      </c>
      <c r="Q5801" s="13" t="s">
        <v>109</v>
      </c>
      <c r="R5801" s="10" t="s">
        <v>8088</v>
      </c>
      <c r="S5801" s="13" t="s">
        <v>20</v>
      </c>
    </row>
    <row r="5802" spans="1:19" ht="15" hidden="1" customHeight="1" x14ac:dyDescent="0.25">
      <c r="A5802" s="13">
        <v>706933</v>
      </c>
      <c r="B5802" s="13" t="s">
        <v>384</v>
      </c>
      <c r="C5802" s="47"/>
      <c r="D5802" s="47"/>
      <c r="E5802" s="47"/>
      <c r="F5802" s="13" t="s">
        <v>8029</v>
      </c>
      <c r="G5802" s="13">
        <v>2683.44</v>
      </c>
      <c r="H5802" s="13"/>
      <c r="I5802" s="13">
        <v>10</v>
      </c>
      <c r="J5802" s="13" t="s">
        <v>8030</v>
      </c>
      <c r="K5802" s="13"/>
      <c r="L5802" s="13"/>
      <c r="M5802" s="13" t="s">
        <v>45</v>
      </c>
      <c r="N5802" s="13"/>
      <c r="O5802" s="14">
        <v>41547</v>
      </c>
      <c r="P5802" s="2" t="s">
        <v>8081</v>
      </c>
      <c r="Q5802" s="13" t="s">
        <v>29</v>
      </c>
      <c r="R5802" s="47" t="s">
        <v>8087</v>
      </c>
      <c r="S5802" s="13" t="s">
        <v>20</v>
      </c>
    </row>
    <row r="5803" spans="1:19" ht="15" hidden="1" customHeight="1" x14ac:dyDescent="0.25">
      <c r="A5803" s="13">
        <v>706954</v>
      </c>
      <c r="B5803" s="13" t="s">
        <v>3237</v>
      </c>
      <c r="C5803" s="47"/>
      <c r="D5803" s="47"/>
      <c r="E5803" s="47"/>
      <c r="F5803" s="13" t="s">
        <v>8031</v>
      </c>
      <c r="G5803" s="13">
        <v>2951.6</v>
      </c>
      <c r="H5803" s="13"/>
      <c r="I5803" s="13" t="s">
        <v>8032</v>
      </c>
      <c r="J5803" s="13">
        <v>6</v>
      </c>
      <c r="K5803" s="13" t="s">
        <v>1502</v>
      </c>
      <c r="L5803" s="13"/>
      <c r="M5803" s="13" t="s">
        <v>45</v>
      </c>
      <c r="N5803" s="13"/>
      <c r="O5803" s="14">
        <v>41547</v>
      </c>
      <c r="P5803" s="2" t="s">
        <v>8081</v>
      </c>
      <c r="Q5803" s="13" t="s">
        <v>25</v>
      </c>
      <c r="R5803" s="10" t="s">
        <v>8088</v>
      </c>
      <c r="S5803" s="13" t="s">
        <v>20</v>
      </c>
    </row>
    <row r="5804" spans="1:19" s="10" customFormat="1" ht="15" hidden="1" customHeight="1" x14ac:dyDescent="0.25">
      <c r="A5804" s="10">
        <v>699600</v>
      </c>
      <c r="B5804" s="10" t="s">
        <v>5056</v>
      </c>
      <c r="C5804" s="76" t="s">
        <v>8520</v>
      </c>
      <c r="D5804" s="76"/>
      <c r="E5804" s="76"/>
      <c r="F5804" s="10" t="s">
        <v>6607</v>
      </c>
      <c r="G5804" s="10">
        <v>1500.8</v>
      </c>
      <c r="I5804" s="10">
        <v>8</v>
      </c>
      <c r="J5804" s="10">
        <v>0</v>
      </c>
      <c r="L5804" s="10">
        <v>1.5</v>
      </c>
      <c r="M5804" s="10" t="s">
        <v>18</v>
      </c>
      <c r="N5804" s="10">
        <v>877491</v>
      </c>
      <c r="O5804" s="12">
        <v>41499</v>
      </c>
      <c r="P5804" s="4" t="s">
        <v>8080</v>
      </c>
      <c r="Q5804" s="10" t="s">
        <v>254</v>
      </c>
      <c r="R5804" s="10" t="s">
        <v>8087</v>
      </c>
      <c r="S5804" s="10" t="s">
        <v>26</v>
      </c>
    </row>
    <row r="5805" spans="1:19" s="10" customFormat="1" ht="15" hidden="1" customHeight="1" x14ac:dyDescent="0.25">
      <c r="A5805" s="10">
        <v>637743</v>
      </c>
      <c r="B5805" s="10" t="s">
        <v>67</v>
      </c>
      <c r="C5805" s="76" t="s">
        <v>8514</v>
      </c>
      <c r="D5805" s="76"/>
      <c r="E5805" s="76"/>
      <c r="F5805" s="10" t="s">
        <v>2170</v>
      </c>
      <c r="G5805" s="11">
        <v>625.91999999999996</v>
      </c>
      <c r="I5805" s="10">
        <v>9</v>
      </c>
      <c r="J5805" s="10">
        <v>0</v>
      </c>
      <c r="K5805" s="10">
        <v>12</v>
      </c>
      <c r="L5805" s="10">
        <v>2</v>
      </c>
      <c r="M5805" s="10" t="s">
        <v>45</v>
      </c>
      <c r="O5805" s="12">
        <v>41249</v>
      </c>
      <c r="P5805" s="4" t="s">
        <v>8072</v>
      </c>
      <c r="Q5805" s="10" t="s">
        <v>31</v>
      </c>
      <c r="R5805" s="10" t="s">
        <v>8087</v>
      </c>
      <c r="S5805" s="10" t="s">
        <v>26</v>
      </c>
    </row>
    <row r="5806" spans="1:19" s="10" customFormat="1" ht="15" hidden="1" customHeight="1" x14ac:dyDescent="0.25">
      <c r="A5806" s="10">
        <v>664180</v>
      </c>
      <c r="B5806" s="10" t="s">
        <v>4584</v>
      </c>
      <c r="C5806" s="76" t="s">
        <v>8520</v>
      </c>
      <c r="D5806" s="76"/>
      <c r="E5806" s="76"/>
      <c r="F5806" s="10" t="s">
        <v>4585</v>
      </c>
      <c r="G5806" s="11">
        <v>1144.32</v>
      </c>
      <c r="I5806" s="10">
        <v>9.5</v>
      </c>
      <c r="K5806" s="10">
        <v>5.75</v>
      </c>
      <c r="L5806" s="10">
        <v>2</v>
      </c>
      <c r="M5806" s="10" t="s">
        <v>45</v>
      </c>
      <c r="O5806" s="12">
        <v>41366</v>
      </c>
      <c r="P5806" s="4" t="s">
        <v>8076</v>
      </c>
      <c r="Q5806" s="10" t="s">
        <v>75</v>
      </c>
      <c r="R5806" s="10" t="s">
        <v>8088</v>
      </c>
      <c r="S5806" s="10" t="s">
        <v>26</v>
      </c>
    </row>
    <row r="5807" spans="1:19" ht="15" hidden="1" customHeight="1" x14ac:dyDescent="0.25">
      <c r="A5807" s="10">
        <v>675535</v>
      </c>
      <c r="B5807" s="10" t="s">
        <v>391</v>
      </c>
      <c r="C5807" s="10"/>
      <c r="D5807" s="10" t="s">
        <v>8578</v>
      </c>
      <c r="E5807" s="10"/>
      <c r="F5807" s="10" t="s">
        <v>4044</v>
      </c>
      <c r="G5807" s="11">
        <v>28300</v>
      </c>
      <c r="H5807" s="13"/>
      <c r="I5807" s="10">
        <v>10</v>
      </c>
      <c r="J5807" s="10">
        <v>12</v>
      </c>
      <c r="K5807" s="10" t="s">
        <v>4043</v>
      </c>
      <c r="L5807" s="13"/>
      <c r="M5807" s="10" t="s">
        <v>18</v>
      </c>
      <c r="N5807" s="10">
        <v>827944</v>
      </c>
      <c r="O5807" s="12">
        <v>41404</v>
      </c>
      <c r="P5807" s="4" t="s">
        <v>8077</v>
      </c>
      <c r="Q5807" s="10" t="s">
        <v>140</v>
      </c>
      <c r="R5807" s="10" t="s">
        <v>8088</v>
      </c>
      <c r="S5807" s="13" t="s">
        <v>20</v>
      </c>
    </row>
    <row r="5808" spans="1:19" s="10" customFormat="1" ht="15" hidden="1" customHeight="1" x14ac:dyDescent="0.25">
      <c r="A5808" s="10">
        <v>682051</v>
      </c>
      <c r="B5808" s="10" t="s">
        <v>5965</v>
      </c>
      <c r="C5808" s="76"/>
      <c r="D5808" s="76"/>
      <c r="E5808" s="76"/>
      <c r="F5808" s="10" t="s">
        <v>5971</v>
      </c>
      <c r="G5808" s="11">
        <v>916.5</v>
      </c>
      <c r="I5808" s="10">
        <v>12</v>
      </c>
      <c r="K5808" s="10">
        <v>14</v>
      </c>
      <c r="L5808" s="10">
        <v>1.5</v>
      </c>
      <c r="M5808" s="10" t="s">
        <v>45</v>
      </c>
      <c r="O5808" s="12">
        <v>41438</v>
      </c>
      <c r="P5808" s="4" t="s">
        <v>8078</v>
      </c>
      <c r="Q5808" s="10" t="s">
        <v>3717</v>
      </c>
      <c r="R5808" s="10" t="s">
        <v>8088</v>
      </c>
      <c r="S5808" s="10" t="s">
        <v>26</v>
      </c>
    </row>
    <row r="5809" spans="1:19" s="10" customFormat="1" ht="15" hidden="1" customHeight="1" x14ac:dyDescent="0.25">
      <c r="A5809" s="10">
        <v>682515</v>
      </c>
      <c r="B5809" s="10" t="s">
        <v>5965</v>
      </c>
      <c r="C5809" s="76"/>
      <c r="D5809" s="76"/>
      <c r="E5809" s="76"/>
      <c r="F5809" s="10" t="s">
        <v>5992</v>
      </c>
      <c r="G5809" s="11">
        <v>1020</v>
      </c>
      <c r="I5809" s="10">
        <v>12</v>
      </c>
      <c r="K5809" s="10">
        <v>14</v>
      </c>
      <c r="L5809" s="10">
        <v>2</v>
      </c>
      <c r="M5809" s="10" t="s">
        <v>45</v>
      </c>
      <c r="O5809" s="12">
        <v>41439</v>
      </c>
      <c r="P5809" s="4" t="s">
        <v>8078</v>
      </c>
      <c r="Q5809" s="10" t="s">
        <v>3717</v>
      </c>
      <c r="R5809" s="10" t="s">
        <v>8088</v>
      </c>
      <c r="S5809" s="10" t="s">
        <v>26</v>
      </c>
    </row>
    <row r="5810" spans="1:19" ht="15" hidden="1" customHeight="1" x14ac:dyDescent="0.25">
      <c r="G5810" s="98">
        <f>SUM(G3:G5809)</f>
        <v>25594833.290000033</v>
      </c>
    </row>
  </sheetData>
  <autoFilter ref="A1:S5810">
    <filterColumn colId="2">
      <filters>
        <filter val="AS"/>
      </filters>
    </filterColumn>
    <sortState ref="A25:T5807">
      <sortCondition ref="G1:G5810"/>
    </sortState>
  </autoFilter>
  <sortState ref="A2:T5808">
    <sortCondition ref="O2:O5808"/>
    <sortCondition ref="A2:A5808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19"/>
  <sheetViews>
    <sheetView topLeftCell="B1" workbookViewId="0">
      <selection activeCell="F8" sqref="F8"/>
    </sheetView>
  </sheetViews>
  <sheetFormatPr defaultRowHeight="15" x14ac:dyDescent="0.25"/>
  <cols>
    <col min="1" max="1" width="7" style="47" bestFit="1" customWidth="1"/>
    <col min="2" max="3" width="72.85546875" style="47" bestFit="1" customWidth="1"/>
    <col min="4" max="4" width="22.7109375" style="47" bestFit="1" customWidth="1"/>
    <col min="5" max="5" width="16.28515625" style="47" bestFit="1" customWidth="1"/>
    <col min="6" max="6" width="15.28515625" style="47" bestFit="1" customWidth="1"/>
    <col min="7" max="16384" width="9.140625" style="47"/>
  </cols>
  <sheetData>
    <row r="1" spans="1:7" x14ac:dyDescent="0.25">
      <c r="A1" s="47" t="s">
        <v>8511</v>
      </c>
      <c r="B1" s="47" t="s">
        <v>8509</v>
      </c>
      <c r="C1" s="47" t="s">
        <v>2</v>
      </c>
      <c r="D1" s="47" t="s">
        <v>8522</v>
      </c>
      <c r="E1" s="47" t="s">
        <v>8516</v>
      </c>
      <c r="F1" s="47" t="s">
        <v>8517</v>
      </c>
      <c r="G1" s="47" t="s">
        <v>8518</v>
      </c>
    </row>
    <row r="2" spans="1:7" x14ac:dyDescent="0.25">
      <c r="A2" s="10">
        <v>625243</v>
      </c>
      <c r="B2" s="10" t="s">
        <v>83</v>
      </c>
      <c r="C2" s="10" t="s">
        <v>833</v>
      </c>
      <c r="D2" s="47">
        <v>1000</v>
      </c>
      <c r="E2" s="47">
        <v>1333</v>
      </c>
      <c r="F2" s="47">
        <f>IF((D2-E2)/ABS(D2)&gt;-0.35,(IF(FLOOR(E2,25)=0,25,FLOOR(E2,25))),E2)</f>
        <v>1325</v>
      </c>
      <c r="G2" s="47">
        <f t="shared" ref="G2:G18" si="0">IF(F2&lt;=D2,1,0)</f>
        <v>0</v>
      </c>
    </row>
    <row r="3" spans="1:7" x14ac:dyDescent="0.25">
      <c r="A3" s="10">
        <v>659640</v>
      </c>
      <c r="B3" s="10" t="s">
        <v>481</v>
      </c>
      <c r="C3" s="10" t="s">
        <v>4197</v>
      </c>
      <c r="D3" s="47">
        <v>100</v>
      </c>
      <c r="E3" s="47">
        <v>109</v>
      </c>
      <c r="F3" s="47">
        <f t="shared" ref="F3:F18" si="1">IF((D3-E3)/ABS(D3)&gt;-0.35,(IF(FLOOR(E3,25)=0,25,FLOOR(E3,25))),E3)</f>
        <v>100</v>
      </c>
      <c r="G3" s="47">
        <f t="shared" si="0"/>
        <v>1</v>
      </c>
    </row>
    <row r="4" spans="1:7" x14ac:dyDescent="0.25">
      <c r="A4" s="10">
        <v>647681</v>
      </c>
      <c r="B4" s="10" t="s">
        <v>339</v>
      </c>
      <c r="C4" s="10" t="s">
        <v>340</v>
      </c>
      <c r="D4" s="47">
        <v>100</v>
      </c>
      <c r="E4" s="47">
        <v>109</v>
      </c>
      <c r="F4" s="47">
        <f t="shared" si="1"/>
        <v>100</v>
      </c>
      <c r="G4" s="47">
        <f t="shared" si="0"/>
        <v>1</v>
      </c>
    </row>
    <row r="5" spans="1:7" x14ac:dyDescent="0.25">
      <c r="A5" s="10">
        <v>646952</v>
      </c>
      <c r="B5" s="10" t="s">
        <v>339</v>
      </c>
      <c r="C5" s="10" t="s">
        <v>340</v>
      </c>
      <c r="D5" s="47">
        <v>100</v>
      </c>
      <c r="E5" s="47">
        <v>109</v>
      </c>
      <c r="F5" s="47">
        <f t="shared" si="1"/>
        <v>100</v>
      </c>
      <c r="G5" s="47">
        <f t="shared" si="0"/>
        <v>1</v>
      </c>
    </row>
    <row r="6" spans="1:7" x14ac:dyDescent="0.25">
      <c r="A6" s="10">
        <v>679713</v>
      </c>
      <c r="B6" s="10" t="s">
        <v>339</v>
      </c>
      <c r="C6" s="10" t="s">
        <v>340</v>
      </c>
      <c r="D6" s="47">
        <v>100</v>
      </c>
      <c r="E6" s="47">
        <v>109</v>
      </c>
      <c r="F6" s="47">
        <f t="shared" si="1"/>
        <v>100</v>
      </c>
      <c r="G6" s="47">
        <f t="shared" si="0"/>
        <v>1</v>
      </c>
    </row>
    <row r="7" spans="1:7" x14ac:dyDescent="0.25">
      <c r="A7" s="10">
        <v>701783</v>
      </c>
      <c r="B7" s="10" t="s">
        <v>339</v>
      </c>
      <c r="C7" s="10" t="s">
        <v>7588</v>
      </c>
      <c r="D7" s="47">
        <v>100</v>
      </c>
      <c r="E7" s="47">
        <v>109</v>
      </c>
      <c r="F7" s="47">
        <f t="shared" si="1"/>
        <v>100</v>
      </c>
      <c r="G7" s="47">
        <f t="shared" si="0"/>
        <v>1</v>
      </c>
    </row>
    <row r="8" spans="1:7" x14ac:dyDescent="0.25">
      <c r="A8" s="10">
        <v>633308</v>
      </c>
      <c r="B8" s="10" t="s">
        <v>51</v>
      </c>
      <c r="C8" s="10" t="s">
        <v>1813</v>
      </c>
      <c r="D8" s="47">
        <v>500</v>
      </c>
      <c r="E8" s="47">
        <v>543</v>
      </c>
      <c r="F8" s="47">
        <f t="shared" si="1"/>
        <v>525</v>
      </c>
      <c r="G8" s="47">
        <f t="shared" si="0"/>
        <v>0</v>
      </c>
    </row>
    <row r="9" spans="1:7" x14ac:dyDescent="0.25">
      <c r="A9" s="10">
        <v>691384</v>
      </c>
      <c r="B9" s="10" t="s">
        <v>6558</v>
      </c>
      <c r="C9" s="10" t="s">
        <v>6559</v>
      </c>
      <c r="D9" s="47">
        <v>250</v>
      </c>
      <c r="E9" s="47">
        <v>271</v>
      </c>
      <c r="F9" s="47">
        <f t="shared" si="1"/>
        <v>250</v>
      </c>
      <c r="G9" s="47">
        <f t="shared" si="0"/>
        <v>1</v>
      </c>
    </row>
    <row r="10" spans="1:7" x14ac:dyDescent="0.25">
      <c r="A10" s="10">
        <v>691384</v>
      </c>
      <c r="B10" s="10" t="s">
        <v>6558</v>
      </c>
      <c r="C10" s="10" t="s">
        <v>6559</v>
      </c>
      <c r="D10" s="47">
        <v>250</v>
      </c>
      <c r="E10" s="47">
        <v>271</v>
      </c>
      <c r="F10" s="47">
        <f t="shared" si="1"/>
        <v>250</v>
      </c>
      <c r="G10" s="47">
        <f t="shared" si="0"/>
        <v>1</v>
      </c>
    </row>
    <row r="11" spans="1:7" x14ac:dyDescent="0.25">
      <c r="A11" s="10">
        <v>627593</v>
      </c>
      <c r="B11" s="10" t="s">
        <v>64</v>
      </c>
      <c r="C11" s="10" t="s">
        <v>1080</v>
      </c>
      <c r="D11" s="47">
        <v>200</v>
      </c>
      <c r="E11" s="47">
        <v>375</v>
      </c>
      <c r="F11" s="47">
        <f t="shared" si="1"/>
        <v>375</v>
      </c>
      <c r="G11" s="47">
        <f t="shared" si="0"/>
        <v>0</v>
      </c>
    </row>
    <row r="12" spans="1:7" x14ac:dyDescent="0.25">
      <c r="A12" s="10">
        <v>697288</v>
      </c>
      <c r="B12" s="10" t="s">
        <v>308</v>
      </c>
      <c r="C12" s="10" t="s">
        <v>7188</v>
      </c>
      <c r="D12" s="47">
        <v>300</v>
      </c>
      <c r="E12" s="47">
        <v>406</v>
      </c>
      <c r="F12" s="47">
        <f t="shared" si="1"/>
        <v>406</v>
      </c>
      <c r="G12" s="47">
        <f t="shared" si="0"/>
        <v>0</v>
      </c>
    </row>
    <row r="13" spans="1:7" x14ac:dyDescent="0.25">
      <c r="A13" s="10">
        <v>641534</v>
      </c>
      <c r="B13" s="10" t="s">
        <v>56</v>
      </c>
      <c r="C13" s="10" t="s">
        <v>2207</v>
      </c>
      <c r="D13" s="47">
        <v>200</v>
      </c>
      <c r="E13" s="47">
        <v>205</v>
      </c>
      <c r="F13" s="47">
        <f t="shared" si="1"/>
        <v>200</v>
      </c>
      <c r="G13" s="47">
        <f t="shared" si="0"/>
        <v>1</v>
      </c>
    </row>
    <row r="14" spans="1:7" x14ac:dyDescent="0.25">
      <c r="A14" s="10">
        <v>696319</v>
      </c>
      <c r="B14" s="10" t="s">
        <v>5399</v>
      </c>
      <c r="C14" s="10" t="s">
        <v>7083</v>
      </c>
      <c r="D14" s="47">
        <v>100</v>
      </c>
      <c r="E14" s="47">
        <v>137</v>
      </c>
      <c r="F14" s="47">
        <f t="shared" si="1"/>
        <v>137</v>
      </c>
      <c r="G14" s="47">
        <f t="shared" si="0"/>
        <v>0</v>
      </c>
    </row>
    <row r="15" spans="1:7" x14ac:dyDescent="0.25">
      <c r="A15" s="10">
        <v>668637</v>
      </c>
      <c r="B15" s="10" t="s">
        <v>5056</v>
      </c>
      <c r="C15" s="10" t="s">
        <v>5057</v>
      </c>
      <c r="D15" s="47">
        <v>500</v>
      </c>
      <c r="E15" s="47">
        <v>1133</v>
      </c>
      <c r="F15" s="47">
        <f t="shared" si="1"/>
        <v>1133</v>
      </c>
      <c r="G15" s="47">
        <f t="shared" si="0"/>
        <v>0</v>
      </c>
    </row>
    <row r="16" spans="1:7" x14ac:dyDescent="0.25">
      <c r="A16" s="10">
        <v>691864</v>
      </c>
      <c r="B16" s="10" t="s">
        <v>5056</v>
      </c>
      <c r="C16" s="10" t="s">
        <v>6607</v>
      </c>
      <c r="D16" s="47">
        <v>500</v>
      </c>
      <c r="E16" s="47">
        <v>1133</v>
      </c>
      <c r="F16" s="47">
        <f t="shared" si="1"/>
        <v>1133</v>
      </c>
      <c r="G16" s="47">
        <f t="shared" si="0"/>
        <v>0</v>
      </c>
    </row>
    <row r="17" spans="1:9" x14ac:dyDescent="0.25">
      <c r="A17" s="10">
        <v>699600</v>
      </c>
      <c r="B17" s="10" t="s">
        <v>5056</v>
      </c>
      <c r="C17" s="10" t="s">
        <v>6607</v>
      </c>
      <c r="D17" s="47">
        <v>500</v>
      </c>
      <c r="E17" s="47">
        <v>1133</v>
      </c>
      <c r="F17" s="47">
        <f t="shared" si="1"/>
        <v>1133</v>
      </c>
      <c r="G17" s="47">
        <f t="shared" si="0"/>
        <v>0</v>
      </c>
    </row>
    <row r="18" spans="1:9" x14ac:dyDescent="0.25">
      <c r="A18" s="10">
        <v>705290</v>
      </c>
      <c r="B18" s="10" t="s">
        <v>51</v>
      </c>
      <c r="C18" s="10" t="s">
        <v>7884</v>
      </c>
      <c r="D18" s="47">
        <v>148</v>
      </c>
      <c r="E18" s="47">
        <v>231</v>
      </c>
      <c r="F18" s="47">
        <f t="shared" si="1"/>
        <v>231</v>
      </c>
      <c r="G18" s="47">
        <f t="shared" si="0"/>
        <v>0</v>
      </c>
      <c r="I18" s="47" t="s">
        <v>8523</v>
      </c>
    </row>
    <row r="19" spans="1:9" x14ac:dyDescent="0.25">
      <c r="F19" s="47">
        <v>17</v>
      </c>
      <c r="G19" s="47">
        <f>SUM(G2:G18)</f>
        <v>8</v>
      </c>
      <c r="I19" s="88">
        <f>G19/F19</f>
        <v>0.47058823529411764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19"/>
  <sheetViews>
    <sheetView workbookViewId="0">
      <selection activeCell="F2" sqref="F2"/>
    </sheetView>
  </sheetViews>
  <sheetFormatPr defaultRowHeight="15" x14ac:dyDescent="0.25"/>
  <cols>
    <col min="1" max="1" width="9.140625" style="47"/>
    <col min="2" max="2" width="26.42578125" style="47" bestFit="1" customWidth="1"/>
    <col min="3" max="3" width="55.7109375" style="47" bestFit="1" customWidth="1"/>
    <col min="4" max="4" width="20.28515625" style="47" bestFit="1" customWidth="1"/>
    <col min="5" max="5" width="16.28515625" style="47" bestFit="1" customWidth="1"/>
    <col min="6" max="6" width="15.28515625" style="47" bestFit="1" customWidth="1"/>
    <col min="7" max="16384" width="9.140625" style="47"/>
  </cols>
  <sheetData>
    <row r="1" spans="1:7" x14ac:dyDescent="0.25">
      <c r="A1" s="47" t="s">
        <v>8511</v>
      </c>
      <c r="B1" s="47" t="s">
        <v>8509</v>
      </c>
      <c r="C1" s="47" t="s">
        <v>2</v>
      </c>
      <c r="D1" s="47" t="s">
        <v>8522</v>
      </c>
      <c r="E1" s="47" t="s">
        <v>8516</v>
      </c>
      <c r="F1" s="47" t="s">
        <v>8517</v>
      </c>
      <c r="G1" s="47" t="s">
        <v>8518</v>
      </c>
    </row>
    <row r="2" spans="1:7" x14ac:dyDescent="0.25">
      <c r="A2" s="10">
        <v>675922</v>
      </c>
      <c r="B2" s="10" t="s">
        <v>32</v>
      </c>
      <c r="C2" s="10" t="s">
        <v>5300</v>
      </c>
      <c r="D2" s="47">
        <v>150</v>
      </c>
      <c r="E2" s="47">
        <v>173</v>
      </c>
      <c r="F2" s="47">
        <f>IF((D2-E2)/ABS(D2)&gt;-0.35,(IF(FLOOR(E2,25)=0,25,FLOOR(E2,25))),E2)</f>
        <v>150</v>
      </c>
      <c r="G2" s="47">
        <f t="shared" ref="G2:G18" si="0">IF(F2&lt;=D2,1,0)</f>
        <v>1</v>
      </c>
    </row>
    <row r="3" spans="1:7" x14ac:dyDescent="0.25">
      <c r="A3" s="10">
        <v>630057</v>
      </c>
      <c r="B3" s="10" t="s">
        <v>32</v>
      </c>
      <c r="C3" s="10" t="s">
        <v>33</v>
      </c>
      <c r="D3" s="47">
        <v>150</v>
      </c>
      <c r="E3" s="47">
        <v>173</v>
      </c>
      <c r="F3" s="47">
        <f t="shared" ref="F3:F18" si="1">IF((D3-E3)/ABS(D3)&gt;-0.35,(IF(FLOOR(E3,25)=0,25,FLOOR(E3,25))),E3)</f>
        <v>150</v>
      </c>
      <c r="G3" s="47">
        <f t="shared" si="0"/>
        <v>1</v>
      </c>
    </row>
    <row r="4" spans="1:7" x14ac:dyDescent="0.25">
      <c r="A4" s="10">
        <v>640150</v>
      </c>
      <c r="B4" s="10" t="s">
        <v>32</v>
      </c>
      <c r="C4" s="10" t="s">
        <v>33</v>
      </c>
      <c r="D4" s="47">
        <v>150</v>
      </c>
      <c r="E4" s="47">
        <v>173</v>
      </c>
      <c r="F4" s="47">
        <f t="shared" si="1"/>
        <v>150</v>
      </c>
      <c r="G4" s="47">
        <f t="shared" si="0"/>
        <v>1</v>
      </c>
    </row>
    <row r="5" spans="1:7" x14ac:dyDescent="0.25">
      <c r="A5" s="10">
        <v>654040</v>
      </c>
      <c r="B5" s="10" t="s">
        <v>32</v>
      </c>
      <c r="C5" s="10" t="s">
        <v>33</v>
      </c>
      <c r="D5" s="47">
        <v>150</v>
      </c>
      <c r="E5" s="47">
        <v>173</v>
      </c>
      <c r="F5" s="47">
        <f t="shared" si="1"/>
        <v>150</v>
      </c>
      <c r="G5" s="47">
        <f t="shared" si="0"/>
        <v>1</v>
      </c>
    </row>
    <row r="6" spans="1:7" x14ac:dyDescent="0.25">
      <c r="A6" s="10">
        <v>668767</v>
      </c>
      <c r="B6" s="10" t="s">
        <v>32</v>
      </c>
      <c r="C6" s="10" t="s">
        <v>33</v>
      </c>
      <c r="D6" s="47">
        <v>150</v>
      </c>
      <c r="E6" s="47">
        <v>173</v>
      </c>
      <c r="F6" s="47">
        <f t="shared" si="1"/>
        <v>150</v>
      </c>
      <c r="G6" s="47">
        <f t="shared" si="0"/>
        <v>1</v>
      </c>
    </row>
    <row r="7" spans="1:7" x14ac:dyDescent="0.25">
      <c r="A7" s="10">
        <v>695393</v>
      </c>
      <c r="B7" s="10" t="s">
        <v>32</v>
      </c>
      <c r="C7" s="10" t="s">
        <v>6956</v>
      </c>
      <c r="D7" s="47">
        <v>150</v>
      </c>
      <c r="E7" s="47">
        <v>173</v>
      </c>
      <c r="F7" s="47">
        <f t="shared" si="1"/>
        <v>150</v>
      </c>
      <c r="G7" s="47">
        <f t="shared" si="0"/>
        <v>1</v>
      </c>
    </row>
    <row r="8" spans="1:7" x14ac:dyDescent="0.25">
      <c r="A8" s="10">
        <v>695393</v>
      </c>
      <c r="B8" s="10" t="s">
        <v>32</v>
      </c>
      <c r="C8" s="10" t="s">
        <v>6956</v>
      </c>
      <c r="D8" s="47">
        <v>150</v>
      </c>
      <c r="E8" s="47">
        <v>173</v>
      </c>
      <c r="F8" s="47">
        <f t="shared" si="1"/>
        <v>150</v>
      </c>
      <c r="G8" s="47">
        <f t="shared" si="0"/>
        <v>1</v>
      </c>
    </row>
    <row r="9" spans="1:7" x14ac:dyDescent="0.25">
      <c r="A9" s="10">
        <v>664126</v>
      </c>
      <c r="B9" s="10" t="s">
        <v>32</v>
      </c>
      <c r="C9" s="10" t="s">
        <v>4583</v>
      </c>
      <c r="D9" s="47">
        <v>100</v>
      </c>
      <c r="E9" s="47">
        <v>173</v>
      </c>
      <c r="F9" s="47">
        <f t="shared" si="1"/>
        <v>173</v>
      </c>
      <c r="G9" s="47">
        <f t="shared" si="0"/>
        <v>0</v>
      </c>
    </row>
    <row r="10" spans="1:7" x14ac:dyDescent="0.25">
      <c r="A10" s="10">
        <v>635820</v>
      </c>
      <c r="B10" s="10" t="s">
        <v>64</v>
      </c>
      <c r="C10" s="10" t="s">
        <v>535</v>
      </c>
      <c r="D10" s="47">
        <v>50</v>
      </c>
      <c r="E10" s="47">
        <v>59</v>
      </c>
      <c r="F10" s="47">
        <f t="shared" si="1"/>
        <v>50</v>
      </c>
      <c r="G10" s="47">
        <f t="shared" si="0"/>
        <v>1</v>
      </c>
    </row>
    <row r="11" spans="1:7" x14ac:dyDescent="0.25">
      <c r="A11" s="10">
        <v>646231</v>
      </c>
      <c r="B11" s="10" t="s">
        <v>64</v>
      </c>
      <c r="C11" s="10" t="s">
        <v>535</v>
      </c>
      <c r="D11" s="47">
        <v>50</v>
      </c>
      <c r="E11" s="47">
        <v>59</v>
      </c>
      <c r="F11" s="47">
        <f t="shared" si="1"/>
        <v>50</v>
      </c>
      <c r="G11" s="47">
        <f t="shared" si="0"/>
        <v>1</v>
      </c>
    </row>
    <row r="12" spans="1:7" x14ac:dyDescent="0.25">
      <c r="A12" s="10">
        <v>662010</v>
      </c>
      <c r="B12" s="10" t="s">
        <v>64</v>
      </c>
      <c r="C12" s="10" t="s">
        <v>535</v>
      </c>
      <c r="D12" s="47">
        <v>50</v>
      </c>
      <c r="E12" s="47">
        <v>59</v>
      </c>
      <c r="F12" s="47">
        <f t="shared" si="1"/>
        <v>50</v>
      </c>
      <c r="G12" s="47">
        <f t="shared" si="0"/>
        <v>1</v>
      </c>
    </row>
    <row r="13" spans="1:7" x14ac:dyDescent="0.25">
      <c r="A13" s="10">
        <v>671084</v>
      </c>
      <c r="B13" s="10" t="s">
        <v>64</v>
      </c>
      <c r="C13" s="10" t="s">
        <v>535</v>
      </c>
      <c r="D13" s="47">
        <v>50</v>
      </c>
      <c r="E13" s="47">
        <v>59</v>
      </c>
      <c r="F13" s="47">
        <f t="shared" si="1"/>
        <v>50</v>
      </c>
      <c r="G13" s="47">
        <f t="shared" si="0"/>
        <v>1</v>
      </c>
    </row>
    <row r="14" spans="1:7" x14ac:dyDescent="0.25">
      <c r="A14" s="10">
        <v>687259</v>
      </c>
      <c r="B14" s="10" t="s">
        <v>64</v>
      </c>
      <c r="C14" s="10" t="s">
        <v>535</v>
      </c>
      <c r="D14" s="47">
        <v>50</v>
      </c>
      <c r="E14" s="47">
        <v>59</v>
      </c>
      <c r="F14" s="47">
        <f t="shared" si="1"/>
        <v>50</v>
      </c>
      <c r="G14" s="47">
        <f t="shared" si="0"/>
        <v>1</v>
      </c>
    </row>
    <row r="15" spans="1:7" x14ac:dyDescent="0.25">
      <c r="A15" s="10">
        <v>687524</v>
      </c>
      <c r="B15" s="10" t="s">
        <v>64</v>
      </c>
      <c r="C15" s="10" t="s">
        <v>535</v>
      </c>
      <c r="D15" s="47">
        <v>50</v>
      </c>
      <c r="E15" s="47">
        <v>59</v>
      </c>
      <c r="F15" s="47">
        <f t="shared" si="1"/>
        <v>50</v>
      </c>
      <c r="G15" s="47">
        <f t="shared" si="0"/>
        <v>1</v>
      </c>
    </row>
    <row r="16" spans="1:7" x14ac:dyDescent="0.25">
      <c r="A16" s="10">
        <v>707358</v>
      </c>
      <c r="B16" s="10" t="s">
        <v>64</v>
      </c>
      <c r="C16" s="10" t="s">
        <v>8037</v>
      </c>
      <c r="D16" s="47">
        <v>50</v>
      </c>
      <c r="E16" s="47">
        <v>59</v>
      </c>
      <c r="F16" s="47">
        <f t="shared" si="1"/>
        <v>50</v>
      </c>
      <c r="G16" s="47">
        <f t="shared" si="0"/>
        <v>1</v>
      </c>
    </row>
    <row r="17" spans="1:9" x14ac:dyDescent="0.25">
      <c r="A17" s="10">
        <v>696091</v>
      </c>
      <c r="B17" s="10" t="s">
        <v>64</v>
      </c>
      <c r="C17" s="10" t="s">
        <v>7052</v>
      </c>
      <c r="D17" s="47">
        <v>50</v>
      </c>
      <c r="E17" s="47">
        <v>59</v>
      </c>
      <c r="F17" s="47">
        <f t="shared" si="1"/>
        <v>50</v>
      </c>
      <c r="G17" s="47">
        <f t="shared" si="0"/>
        <v>1</v>
      </c>
    </row>
    <row r="18" spans="1:9" x14ac:dyDescent="0.25">
      <c r="A18" s="10">
        <v>696091</v>
      </c>
      <c r="B18" s="10" t="s">
        <v>64</v>
      </c>
      <c r="C18" s="10" t="s">
        <v>7052</v>
      </c>
      <c r="D18" s="47">
        <v>50</v>
      </c>
      <c r="E18" s="47">
        <v>59</v>
      </c>
      <c r="F18" s="47">
        <f t="shared" si="1"/>
        <v>50</v>
      </c>
      <c r="G18" s="47">
        <f t="shared" si="0"/>
        <v>1</v>
      </c>
      <c r="I18" s="47" t="s">
        <v>8518</v>
      </c>
    </row>
    <row r="19" spans="1:9" x14ac:dyDescent="0.25">
      <c r="F19" s="47" t="s">
        <v>8524</v>
      </c>
      <c r="G19" s="47">
        <v>17</v>
      </c>
      <c r="I19" s="88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59"/>
  <sheetViews>
    <sheetView topLeftCell="C1" workbookViewId="0">
      <pane ySplit="1" topLeftCell="A32" activePane="bottomLeft" state="frozen"/>
      <selection pane="bottomLeft" activeCell="K11" sqref="K11"/>
    </sheetView>
  </sheetViews>
  <sheetFormatPr defaultRowHeight="15" x14ac:dyDescent="0.25"/>
  <cols>
    <col min="1" max="1" width="7" bestFit="1" customWidth="1"/>
    <col min="2" max="2" width="34.85546875" bestFit="1" customWidth="1"/>
    <col min="3" max="3" width="57.5703125" bestFit="1" customWidth="1"/>
    <col min="4" max="4" width="12.7109375" style="47" bestFit="1" customWidth="1"/>
    <col min="5" max="5" width="8.42578125" style="47" bestFit="1" customWidth="1"/>
    <col min="6" max="6" width="12.5703125" bestFit="1" customWidth="1"/>
    <col min="7" max="8" width="12.5703125" style="47" customWidth="1"/>
    <col min="9" max="9" width="30.28515625" bestFit="1" customWidth="1"/>
    <col min="10" max="10" width="15" bestFit="1" customWidth="1"/>
    <col min="11" max="11" width="17.7109375" bestFit="1" customWidth="1"/>
  </cols>
  <sheetData>
    <row r="1" spans="1:12" x14ac:dyDescent="0.25">
      <c r="D1" s="47" t="s">
        <v>8532</v>
      </c>
      <c r="E1" s="47" t="s">
        <v>8533</v>
      </c>
      <c r="F1" t="s">
        <v>8528</v>
      </c>
      <c r="G1" s="47" t="s">
        <v>8530</v>
      </c>
      <c r="H1" s="47" t="s">
        <v>8531</v>
      </c>
      <c r="I1" t="s">
        <v>8529</v>
      </c>
      <c r="J1" t="s">
        <v>8534</v>
      </c>
      <c r="K1" t="s">
        <v>8535</v>
      </c>
      <c r="L1" t="s">
        <v>8536</v>
      </c>
    </row>
    <row r="2" spans="1:12" x14ac:dyDescent="0.25">
      <c r="A2" s="10">
        <v>656016</v>
      </c>
      <c r="B2" s="10" t="s">
        <v>1221</v>
      </c>
      <c r="C2" s="10" t="s">
        <v>1620</v>
      </c>
      <c r="D2" s="10">
        <f>VLOOKUP(A2,'Raw Data'!$A$162:$M$5810,11,FALSE)</f>
        <v>32</v>
      </c>
      <c r="E2" s="10">
        <f>VLOOKUP('PLASTIC CORES'!A2,'Raw Data'!$A$162:$N$315,12,FALSE)</f>
        <v>1</v>
      </c>
      <c r="F2">
        <v>95.8</v>
      </c>
      <c r="G2" s="98">
        <v>12000</v>
      </c>
      <c r="H2" s="47">
        <v>500</v>
      </c>
      <c r="I2">
        <v>75.05</v>
      </c>
      <c r="J2">
        <f>G2/H2</f>
        <v>24</v>
      </c>
      <c r="K2">
        <f>F2-I2</f>
        <v>20.75</v>
      </c>
      <c r="L2">
        <f>K2/J2</f>
        <v>0.86458333333333337</v>
      </c>
    </row>
    <row r="3" spans="1:12" x14ac:dyDescent="0.25">
      <c r="A3" s="10">
        <v>682103</v>
      </c>
      <c r="B3" s="10" t="s">
        <v>64</v>
      </c>
      <c r="C3" s="10" t="s">
        <v>5703</v>
      </c>
      <c r="D3" s="10">
        <f>VLOOKUP(A3,'Raw Data'!$A$162:$M$5810,11,FALSE)</f>
        <v>72</v>
      </c>
      <c r="E3" s="10">
        <f>VLOOKUP('PLASTIC CORES'!A3,'Raw Data'!$A$162:$N$315,12,FALSE)</f>
        <v>3</v>
      </c>
      <c r="F3">
        <v>290.33</v>
      </c>
      <c r="G3" s="47">
        <v>2800</v>
      </c>
      <c r="H3" s="47">
        <v>200</v>
      </c>
      <c r="I3">
        <v>278.42</v>
      </c>
      <c r="J3" s="47">
        <f t="shared" ref="J3:J57" si="0">G3/H3</f>
        <v>14</v>
      </c>
      <c r="K3" s="47">
        <f>F3-I3</f>
        <v>11.909999999999968</v>
      </c>
      <c r="L3" s="47">
        <f>K3/J3</f>
        <v>0.85071428571428342</v>
      </c>
    </row>
    <row r="4" spans="1:12" x14ac:dyDescent="0.25">
      <c r="A4" s="10">
        <v>709077</v>
      </c>
      <c r="B4" s="10" t="s">
        <v>64</v>
      </c>
      <c r="C4" s="10" t="s">
        <v>8060</v>
      </c>
      <c r="D4" s="10">
        <f>VLOOKUP(A4,'Raw Data'!$A$162:$M$5810,11,FALSE)</f>
        <v>72</v>
      </c>
      <c r="E4" s="10">
        <f>VLOOKUP('PLASTIC CORES'!A4,'Raw Data'!$A$162:$N$315,12,FALSE)</f>
        <v>3</v>
      </c>
      <c r="J4" s="47"/>
    </row>
    <row r="5" spans="1:12" x14ac:dyDescent="0.25">
      <c r="A5" s="10">
        <v>686586</v>
      </c>
      <c r="B5" s="10" t="s">
        <v>1221</v>
      </c>
      <c r="C5" s="10" t="s">
        <v>6078</v>
      </c>
      <c r="D5" s="10">
        <f>VLOOKUP(A5,'Raw Data'!$A$162:$M$5810,11,FALSE)</f>
        <v>10</v>
      </c>
      <c r="E5" s="10">
        <f>VLOOKUP('PLASTIC CORES'!A5,'Raw Data'!$A$162:$N$315,12,FALSE)</f>
        <v>6</v>
      </c>
      <c r="J5" s="47"/>
    </row>
    <row r="6" spans="1:12" x14ac:dyDescent="0.25">
      <c r="A6" s="10">
        <v>686586</v>
      </c>
      <c r="B6" s="10" t="s">
        <v>1221</v>
      </c>
      <c r="C6" s="10" t="s">
        <v>8148</v>
      </c>
      <c r="D6" s="10">
        <f>VLOOKUP(A6,'Raw Data'!$A$162:$M$5810,11,FALSE)</f>
        <v>10</v>
      </c>
      <c r="E6" s="10">
        <f>VLOOKUP('PLASTIC CORES'!A6,'Raw Data'!$A$162:$N$315,12,FALSE)</f>
        <v>6</v>
      </c>
      <c r="J6" s="47"/>
    </row>
    <row r="7" spans="1:12" s="10" customFormat="1" x14ac:dyDescent="0.25">
      <c r="A7" s="10">
        <v>686592</v>
      </c>
      <c r="B7" s="10" t="s">
        <v>1221</v>
      </c>
      <c r="C7" s="10" t="s">
        <v>6079</v>
      </c>
      <c r="D7" s="10">
        <f>VLOOKUP(A7,'Raw Data'!$A$162:$M$5810,11,FALSE)</f>
        <v>18</v>
      </c>
      <c r="E7" s="10">
        <f>VLOOKUP('PLASTIC CORES'!A7,'Raw Data'!$A$162:$N$315,12,FALSE)</f>
        <v>6</v>
      </c>
      <c r="J7" s="47"/>
    </row>
    <row r="8" spans="1:12" x14ac:dyDescent="0.25">
      <c r="A8" s="10">
        <v>686592</v>
      </c>
      <c r="B8" s="10" t="s">
        <v>1221</v>
      </c>
      <c r="C8" s="10" t="s">
        <v>8149</v>
      </c>
      <c r="D8" s="10">
        <f>VLOOKUP(A8,'Raw Data'!$A$162:$M$5810,11,FALSE)</f>
        <v>18</v>
      </c>
      <c r="E8" s="10">
        <f>VLOOKUP('PLASTIC CORES'!A8,'Raw Data'!$A$162:$N$315,12,FALSE)</f>
        <v>6</v>
      </c>
      <c r="J8" s="47"/>
    </row>
    <row r="9" spans="1:12" x14ac:dyDescent="0.25">
      <c r="A9" s="10">
        <v>655059</v>
      </c>
      <c r="B9" s="10" t="s">
        <v>3885</v>
      </c>
      <c r="C9" s="10" t="s">
        <v>3886</v>
      </c>
      <c r="D9" s="10">
        <f>VLOOKUP(A9,'Raw Data'!$A$162:$M$5810,11,FALSE)</f>
        <v>28</v>
      </c>
      <c r="E9" s="10">
        <f>VLOOKUP('PLASTIC CORES'!A9,'Raw Data'!$A$162:$N$315,12,FALSE)</f>
        <v>4</v>
      </c>
      <c r="J9" s="47"/>
    </row>
    <row r="10" spans="1:12" x14ac:dyDescent="0.25">
      <c r="A10" s="10">
        <v>686593</v>
      </c>
      <c r="B10" s="10" t="s">
        <v>1221</v>
      </c>
      <c r="C10" s="10" t="s">
        <v>6080</v>
      </c>
      <c r="D10" s="10">
        <f>VLOOKUP(A10,'Raw Data'!$A$162:$M$5810,11,FALSE)</f>
        <v>24</v>
      </c>
      <c r="E10" s="10">
        <f>VLOOKUP('PLASTIC CORES'!A10,'Raw Data'!$A$162:$N$315,12,FALSE)</f>
        <v>6</v>
      </c>
      <c r="J10" s="47"/>
    </row>
    <row r="11" spans="1:12" x14ac:dyDescent="0.25">
      <c r="A11" s="10">
        <v>686593</v>
      </c>
      <c r="B11" s="10" t="s">
        <v>1221</v>
      </c>
      <c r="C11" s="10" t="s">
        <v>8150</v>
      </c>
      <c r="D11" s="10">
        <f>VLOOKUP(A11,'Raw Data'!$A$162:$M$5810,11,FALSE)</f>
        <v>24</v>
      </c>
      <c r="E11" s="10">
        <f>VLOOKUP('PLASTIC CORES'!A11,'Raw Data'!$A$162:$N$315,12,FALSE)</f>
        <v>6</v>
      </c>
      <c r="J11" s="47"/>
    </row>
    <row r="12" spans="1:12" x14ac:dyDescent="0.25">
      <c r="A12" s="10">
        <v>686594</v>
      </c>
      <c r="B12" s="10" t="s">
        <v>1221</v>
      </c>
      <c r="C12" s="10" t="s">
        <v>6081</v>
      </c>
      <c r="D12" s="10">
        <f>VLOOKUP(A12,'Raw Data'!$A$162:$M$5810,11,FALSE)</f>
        <v>30</v>
      </c>
      <c r="E12" s="10">
        <f>VLOOKUP('PLASTIC CORES'!A12,'Raw Data'!$A$162:$N$315,12,FALSE)</f>
        <v>6</v>
      </c>
      <c r="J12" s="47"/>
    </row>
    <row r="13" spans="1:12" x14ac:dyDescent="0.25">
      <c r="A13" s="10">
        <v>686594</v>
      </c>
      <c r="B13" s="10" t="s">
        <v>1221</v>
      </c>
      <c r="C13" s="10" t="s">
        <v>8151</v>
      </c>
      <c r="D13" s="10">
        <f>VLOOKUP(A13,'Raw Data'!$A$162:$M$5810,11,FALSE)</f>
        <v>30</v>
      </c>
      <c r="E13" s="10">
        <f>VLOOKUP('PLASTIC CORES'!A13,'Raw Data'!$A$162:$N$315,12,FALSE)</f>
        <v>6</v>
      </c>
      <c r="J13" s="47"/>
    </row>
    <row r="14" spans="1:12" x14ac:dyDescent="0.25">
      <c r="A14" s="10">
        <v>686597</v>
      </c>
      <c r="B14" s="10" t="s">
        <v>1221</v>
      </c>
      <c r="C14" s="10" t="s">
        <v>6082</v>
      </c>
      <c r="D14" s="10">
        <f>VLOOKUP(A14,'Raw Data'!$A$162:$M$5810,11,FALSE)</f>
        <v>38</v>
      </c>
      <c r="E14" s="10">
        <f>VLOOKUP('PLASTIC CORES'!A14,'Raw Data'!$A$162:$N$315,12,FALSE)</f>
        <v>6</v>
      </c>
      <c r="J14" s="47"/>
    </row>
    <row r="15" spans="1:12" x14ac:dyDescent="0.25">
      <c r="A15" s="10">
        <v>686597</v>
      </c>
      <c r="B15" s="10" t="s">
        <v>1221</v>
      </c>
      <c r="C15" s="10" t="s">
        <v>8152</v>
      </c>
      <c r="D15" s="10">
        <f>VLOOKUP(A15,'Raw Data'!$A$162:$M$5810,11,FALSE)</f>
        <v>38</v>
      </c>
      <c r="E15" s="10">
        <f>VLOOKUP('PLASTIC CORES'!A15,'Raw Data'!$A$162:$N$315,12,FALSE)</f>
        <v>6</v>
      </c>
      <c r="J15" s="47"/>
    </row>
    <row r="16" spans="1:12" x14ac:dyDescent="0.25">
      <c r="A16" s="10">
        <v>686599</v>
      </c>
      <c r="B16" s="10" t="s">
        <v>1221</v>
      </c>
      <c r="C16" s="10" t="s">
        <v>6083</v>
      </c>
      <c r="D16" s="10">
        <f>VLOOKUP(A16,'Raw Data'!$A$162:$M$5810,11,FALSE)</f>
        <v>48</v>
      </c>
      <c r="E16" s="10">
        <f>VLOOKUP('PLASTIC CORES'!A16,'Raw Data'!$A$162:$N$315,12,FALSE)</f>
        <v>6</v>
      </c>
      <c r="J16" s="47"/>
    </row>
    <row r="17" spans="1:12" x14ac:dyDescent="0.25">
      <c r="A17" s="10">
        <v>686599</v>
      </c>
      <c r="B17" s="10" t="s">
        <v>1221</v>
      </c>
      <c r="C17" s="10" t="s">
        <v>8153</v>
      </c>
      <c r="D17" s="10">
        <f>VLOOKUP(A17,'Raw Data'!$A$162:$M$5810,11,FALSE)</f>
        <v>48</v>
      </c>
      <c r="E17" s="10">
        <f>VLOOKUP('PLASTIC CORES'!A17,'Raw Data'!$A$162:$N$315,12,FALSE)</f>
        <v>6</v>
      </c>
      <c r="J17" s="47"/>
    </row>
    <row r="18" spans="1:12" x14ac:dyDescent="0.25">
      <c r="A18" s="10">
        <v>656019</v>
      </c>
      <c r="B18" s="10" t="s">
        <v>1221</v>
      </c>
      <c r="C18" s="10" t="s">
        <v>4005</v>
      </c>
      <c r="D18" s="10">
        <f>VLOOKUP(A18,'Raw Data'!$A$162:$M$5810,11,FALSE)</f>
        <v>39</v>
      </c>
      <c r="E18" s="10">
        <f>VLOOKUP('PLASTIC CORES'!A18,'Raw Data'!$A$162:$N$315,12,FALSE)</f>
        <v>1</v>
      </c>
      <c r="J18" s="47"/>
    </row>
    <row r="19" spans="1:12" x14ac:dyDescent="0.25">
      <c r="A19" s="10">
        <v>697380</v>
      </c>
      <c r="B19" s="10" t="s">
        <v>1221</v>
      </c>
      <c r="C19" s="10" t="s">
        <v>7195</v>
      </c>
      <c r="D19" s="10">
        <f>VLOOKUP(A19,'Raw Data'!$A$162:$M$5810,11,FALSE)</f>
        <v>39</v>
      </c>
      <c r="E19" s="10">
        <f>VLOOKUP('PLASTIC CORES'!A19,'Raw Data'!$A$162:$N$315,12,FALSE)</f>
        <v>1</v>
      </c>
      <c r="J19" s="47"/>
    </row>
    <row r="20" spans="1:12" x14ac:dyDescent="0.25">
      <c r="A20" s="10">
        <v>686603</v>
      </c>
      <c r="B20" s="10" t="s">
        <v>1221</v>
      </c>
      <c r="C20" s="10" t="s">
        <v>6084</v>
      </c>
      <c r="D20" s="10">
        <f>VLOOKUP(A20,'Raw Data'!$A$162:$M$5810,11,FALSE)</f>
        <v>50</v>
      </c>
      <c r="E20" s="10">
        <f>VLOOKUP('PLASTIC CORES'!A20,'Raw Data'!$A$162:$N$315,12,FALSE)</f>
        <v>6</v>
      </c>
      <c r="J20" s="47"/>
    </row>
    <row r="21" spans="1:12" x14ac:dyDescent="0.25">
      <c r="A21" s="10">
        <v>686603</v>
      </c>
      <c r="B21" s="10" t="s">
        <v>1221</v>
      </c>
      <c r="C21" s="10" t="s">
        <v>8154</v>
      </c>
      <c r="D21" s="10">
        <f>VLOOKUP(A21,'Raw Data'!$A$162:$M$5810,11,FALSE)</f>
        <v>50</v>
      </c>
      <c r="E21" s="10">
        <f>VLOOKUP('PLASTIC CORES'!A21,'Raw Data'!$A$162:$N$315,12,FALSE)</f>
        <v>6</v>
      </c>
      <c r="J21" s="47"/>
    </row>
    <row r="22" spans="1:12" x14ac:dyDescent="0.25">
      <c r="A22" s="10">
        <v>642419</v>
      </c>
      <c r="B22" s="10" t="s">
        <v>298</v>
      </c>
      <c r="C22" s="10" t="s">
        <v>2282</v>
      </c>
      <c r="D22" s="10">
        <f>VLOOKUP(A22,'Raw Data'!$A$162:$M$5810,11,FALSE)</f>
        <v>40</v>
      </c>
      <c r="E22" s="10">
        <f>VLOOKUP('PLASTIC CORES'!A22,'Raw Data'!$A$162:$N$315,12,FALSE)</f>
        <v>4</v>
      </c>
      <c r="J22" s="47"/>
    </row>
    <row r="23" spans="1:12" x14ac:dyDescent="0.25">
      <c r="A23" s="10">
        <v>648411</v>
      </c>
      <c r="B23" s="10" t="s">
        <v>298</v>
      </c>
      <c r="C23" s="10" t="s">
        <v>2282</v>
      </c>
      <c r="D23" s="10">
        <f>VLOOKUP(A23,'Raw Data'!$A$162:$M$5810,11,FALSE)</f>
        <v>40</v>
      </c>
      <c r="E23" s="10">
        <f>VLOOKUP('PLASTIC CORES'!A23,'Raw Data'!$A$162:$N$315,12,FALSE)</f>
        <v>4</v>
      </c>
      <c r="J23" s="47"/>
    </row>
    <row r="24" spans="1:12" x14ac:dyDescent="0.25">
      <c r="A24" s="10">
        <v>650516</v>
      </c>
      <c r="B24" s="10" t="s">
        <v>298</v>
      </c>
      <c r="C24" s="10" t="s">
        <v>2282</v>
      </c>
      <c r="D24" s="10">
        <f>VLOOKUP(A24,'Raw Data'!$A$162:$M$5810,11,FALSE)</f>
        <v>40</v>
      </c>
      <c r="E24" s="10">
        <f>VLOOKUP('PLASTIC CORES'!A24,'Raw Data'!$A$162:$N$315,12,FALSE)</f>
        <v>4</v>
      </c>
      <c r="J24" s="47"/>
    </row>
    <row r="25" spans="1:12" x14ac:dyDescent="0.25">
      <c r="A25" s="10">
        <v>656928</v>
      </c>
      <c r="B25" s="10" t="s">
        <v>298</v>
      </c>
      <c r="C25" s="10" t="s">
        <v>2282</v>
      </c>
      <c r="D25" s="10">
        <f>VLOOKUP(A25,'Raw Data'!$A$162:$M$5810,11,FALSE)</f>
        <v>40</v>
      </c>
      <c r="E25" s="10">
        <f>VLOOKUP('PLASTIC CORES'!A25,'Raw Data'!$A$162:$N$315,12,FALSE)</f>
        <v>4</v>
      </c>
      <c r="J25" s="47"/>
    </row>
    <row r="26" spans="1:12" x14ac:dyDescent="0.25">
      <c r="A26" s="10">
        <v>664248</v>
      </c>
      <c r="B26" s="10" t="s">
        <v>298</v>
      </c>
      <c r="C26" s="10" t="s">
        <v>2282</v>
      </c>
      <c r="D26" s="10">
        <f>VLOOKUP(A26,'Raw Data'!$A$162:$M$5810,11,FALSE)</f>
        <v>40</v>
      </c>
      <c r="E26" s="10">
        <f>VLOOKUP('PLASTIC CORES'!A26,'Raw Data'!$A$162:$N$315,12,FALSE)</f>
        <v>4</v>
      </c>
      <c r="J26" s="47"/>
    </row>
    <row r="27" spans="1:12" x14ac:dyDescent="0.25">
      <c r="A27" s="10">
        <v>681019</v>
      </c>
      <c r="B27" s="10" t="s">
        <v>298</v>
      </c>
      <c r="C27" s="10" t="s">
        <v>2282</v>
      </c>
      <c r="D27" s="10">
        <f>VLOOKUP(A27,'Raw Data'!$A$162:$M$5810,11,FALSE)</f>
        <v>40</v>
      </c>
      <c r="E27" s="10">
        <f>VLOOKUP('PLASTIC CORES'!A27,'Raw Data'!$A$162:$N$315,12,FALSE)</f>
        <v>4</v>
      </c>
      <c r="J27" s="47"/>
    </row>
    <row r="28" spans="1:12" x14ac:dyDescent="0.25">
      <c r="A28" s="10">
        <v>632135</v>
      </c>
      <c r="B28" s="10" t="s">
        <v>298</v>
      </c>
      <c r="C28" s="10" t="s">
        <v>496</v>
      </c>
      <c r="D28" s="10">
        <f>VLOOKUP(A28,'Raw Data'!$A$162:$M$5810,11,FALSE)</f>
        <v>40</v>
      </c>
      <c r="E28" s="10">
        <f>VLOOKUP('PLASTIC CORES'!A28,'Raw Data'!$A$162:$N$315,12,FALSE)</f>
        <v>4</v>
      </c>
      <c r="F28">
        <v>379.19</v>
      </c>
      <c r="G28" s="47">
        <v>9000</v>
      </c>
      <c r="H28" s="47">
        <v>150</v>
      </c>
      <c r="I28">
        <v>349.25</v>
      </c>
      <c r="J28" s="47">
        <f t="shared" si="0"/>
        <v>60</v>
      </c>
      <c r="K28">
        <f>F28-I28</f>
        <v>29.939999999999998</v>
      </c>
      <c r="L28">
        <f>K28/J28</f>
        <v>0.49899999999999994</v>
      </c>
    </row>
    <row r="29" spans="1:12" x14ac:dyDescent="0.25">
      <c r="A29" s="10">
        <v>637209</v>
      </c>
      <c r="B29" s="10" t="s">
        <v>298</v>
      </c>
      <c r="C29" s="10" t="s">
        <v>496</v>
      </c>
      <c r="D29" s="10">
        <f>VLOOKUP(A29,'Raw Data'!$A$162:$M$5810,11,FALSE)</f>
        <v>40</v>
      </c>
      <c r="E29" s="10">
        <f>VLOOKUP('PLASTIC CORES'!A29,'Raw Data'!$A$162:$N$315,12,FALSE)</f>
        <v>4</v>
      </c>
      <c r="J29" s="47"/>
    </row>
    <row r="30" spans="1:12" x14ac:dyDescent="0.25">
      <c r="A30" s="10">
        <v>642405</v>
      </c>
      <c r="B30" s="10" t="s">
        <v>298</v>
      </c>
      <c r="C30" s="10" t="s">
        <v>496</v>
      </c>
      <c r="D30" s="10">
        <f>VLOOKUP(A30,'Raw Data'!$A$162:$M$5810,11,FALSE)</f>
        <v>40</v>
      </c>
      <c r="E30" s="10">
        <f>VLOOKUP('PLASTIC CORES'!A30,'Raw Data'!$A$162:$N$315,12,FALSE)</f>
        <v>4</v>
      </c>
      <c r="J30" s="47"/>
    </row>
    <row r="31" spans="1:12" x14ac:dyDescent="0.25">
      <c r="A31" s="10">
        <v>645969</v>
      </c>
      <c r="B31" s="10" t="s">
        <v>298</v>
      </c>
      <c r="C31" s="10" t="s">
        <v>496</v>
      </c>
      <c r="D31" s="10">
        <f>VLOOKUP(A31,'Raw Data'!$A$162:$M$5810,11,FALSE)</f>
        <v>40</v>
      </c>
      <c r="E31" s="10">
        <f>VLOOKUP('PLASTIC CORES'!A31,'Raw Data'!$A$162:$N$315,12,FALSE)</f>
        <v>4</v>
      </c>
      <c r="J31" s="47"/>
    </row>
    <row r="32" spans="1:12" x14ac:dyDescent="0.25">
      <c r="A32" s="10">
        <v>648410</v>
      </c>
      <c r="B32" s="10" t="s">
        <v>298</v>
      </c>
      <c r="C32" s="10" t="s">
        <v>496</v>
      </c>
      <c r="D32" s="10">
        <f>VLOOKUP(A32,'Raw Data'!$A$162:$M$5810,11,FALSE)</f>
        <v>40</v>
      </c>
      <c r="E32" s="10">
        <f>VLOOKUP('PLASTIC CORES'!A32,'Raw Data'!$A$162:$N$315,12,FALSE)</f>
        <v>4</v>
      </c>
      <c r="J32" s="47"/>
    </row>
    <row r="33" spans="1:12" x14ac:dyDescent="0.25">
      <c r="A33" s="10">
        <v>648413</v>
      </c>
      <c r="B33" s="10" t="s">
        <v>298</v>
      </c>
      <c r="C33" s="10" t="s">
        <v>496</v>
      </c>
      <c r="D33" s="10">
        <f>VLOOKUP(A33,'Raw Data'!$A$162:$M$5810,11,FALSE)</f>
        <v>40</v>
      </c>
      <c r="E33" s="10">
        <f>VLOOKUP('PLASTIC CORES'!A33,'Raw Data'!$A$162:$N$315,12,FALSE)</f>
        <v>4</v>
      </c>
      <c r="J33" s="47"/>
    </row>
    <row r="34" spans="1:12" x14ac:dyDescent="0.25">
      <c r="A34" s="10">
        <v>650520</v>
      </c>
      <c r="B34" s="10" t="s">
        <v>298</v>
      </c>
      <c r="C34" s="10" t="s">
        <v>496</v>
      </c>
      <c r="D34" s="10">
        <f>VLOOKUP(A34,'Raw Data'!$A$162:$M$5810,11,FALSE)</f>
        <v>40</v>
      </c>
      <c r="E34" s="10">
        <f>VLOOKUP('PLASTIC CORES'!A34,'Raw Data'!$A$162:$N$315,12,FALSE)</f>
        <v>4</v>
      </c>
      <c r="F34">
        <v>389.04</v>
      </c>
      <c r="G34" s="47">
        <v>9000</v>
      </c>
      <c r="H34" s="47">
        <v>150</v>
      </c>
      <c r="I34">
        <v>339.59</v>
      </c>
      <c r="J34" s="47">
        <f t="shared" si="0"/>
        <v>60</v>
      </c>
      <c r="K34">
        <f>F34-I34</f>
        <v>49.450000000000045</v>
      </c>
      <c r="L34">
        <f>K34/J34</f>
        <v>0.82416666666666738</v>
      </c>
    </row>
    <row r="35" spans="1:12" x14ac:dyDescent="0.25">
      <c r="A35" s="10">
        <v>659482</v>
      </c>
      <c r="B35" s="10" t="s">
        <v>298</v>
      </c>
      <c r="C35" s="10" t="s">
        <v>496</v>
      </c>
      <c r="D35" s="10">
        <f>VLOOKUP(A35,'Raw Data'!$A$162:$M$5810,11,FALSE)</f>
        <v>40</v>
      </c>
      <c r="E35" s="10">
        <f>VLOOKUP('PLASTIC CORES'!A35,'Raw Data'!$A$162:$N$315,12,FALSE)</f>
        <v>4</v>
      </c>
      <c r="J35" s="47"/>
    </row>
    <row r="36" spans="1:12" x14ac:dyDescent="0.25">
      <c r="A36" s="10">
        <v>668056</v>
      </c>
      <c r="B36" s="10" t="s">
        <v>298</v>
      </c>
      <c r="C36" s="10" t="s">
        <v>496</v>
      </c>
      <c r="D36" s="10">
        <f>VLOOKUP(A36,'Raw Data'!$A$162:$M$5810,11,FALSE)</f>
        <v>40</v>
      </c>
      <c r="E36" s="10">
        <f>VLOOKUP('PLASTIC CORES'!A36,'Raw Data'!$A$162:$N$315,12,FALSE)</f>
        <v>4</v>
      </c>
      <c r="J36" s="47"/>
    </row>
    <row r="37" spans="1:12" x14ac:dyDescent="0.25">
      <c r="A37" s="10">
        <v>677855</v>
      </c>
      <c r="B37" s="10" t="s">
        <v>298</v>
      </c>
      <c r="C37" s="10" t="s">
        <v>496</v>
      </c>
      <c r="D37" s="10">
        <f>VLOOKUP(A37,'Raw Data'!$A$162:$M$5810,11,FALSE)</f>
        <v>40</v>
      </c>
      <c r="E37" s="10">
        <f>VLOOKUP('PLASTIC CORES'!A37,'Raw Data'!$A$162:$N$315,12,FALSE)</f>
        <v>4</v>
      </c>
      <c r="J37" s="47"/>
    </row>
    <row r="38" spans="1:12" x14ac:dyDescent="0.25">
      <c r="A38" s="10">
        <v>685779</v>
      </c>
      <c r="B38" s="10" t="s">
        <v>298</v>
      </c>
      <c r="C38" s="10" t="s">
        <v>496</v>
      </c>
      <c r="D38" s="10">
        <f>VLOOKUP(A38,'Raw Data'!$A$162:$M$5810,11,FALSE)</f>
        <v>40</v>
      </c>
      <c r="E38" s="10">
        <f>VLOOKUP('PLASTIC CORES'!A38,'Raw Data'!$A$162:$N$315,12,FALSE)</f>
        <v>4</v>
      </c>
      <c r="J38" s="47"/>
    </row>
    <row r="39" spans="1:12" x14ac:dyDescent="0.25">
      <c r="A39" s="10">
        <v>665576</v>
      </c>
      <c r="B39" s="10" t="s">
        <v>298</v>
      </c>
      <c r="C39" s="10" t="s">
        <v>4470</v>
      </c>
      <c r="D39" s="10">
        <f>VLOOKUP(A39,'Raw Data'!$A$162:$M$5810,11,FALSE)</f>
        <v>40</v>
      </c>
      <c r="E39" s="10">
        <f>VLOOKUP('PLASTIC CORES'!A39,'Raw Data'!$A$162:$N$315,12,FALSE)</f>
        <v>4</v>
      </c>
      <c r="J39" s="47"/>
    </row>
    <row r="40" spans="1:12" x14ac:dyDescent="0.25">
      <c r="A40" s="10">
        <v>694466</v>
      </c>
      <c r="B40" s="10" t="s">
        <v>298</v>
      </c>
      <c r="C40" s="10" t="s">
        <v>6832</v>
      </c>
      <c r="D40" s="10">
        <f>VLOOKUP(A40,'Raw Data'!$A$162:$M$5810,11,FALSE)</f>
        <v>40</v>
      </c>
      <c r="E40" s="10">
        <f>VLOOKUP('PLASTIC CORES'!A40,'Raw Data'!$A$162:$N$315,12,FALSE)</f>
        <v>4</v>
      </c>
      <c r="J40" s="47"/>
    </row>
    <row r="41" spans="1:12" x14ac:dyDescent="0.25">
      <c r="A41" s="10">
        <v>694466</v>
      </c>
      <c r="B41" s="10" t="s">
        <v>298</v>
      </c>
      <c r="C41" s="10" t="s">
        <v>6832</v>
      </c>
      <c r="D41" s="10">
        <f>VLOOKUP(A41,'Raw Data'!$A$162:$M$5810,11,FALSE)</f>
        <v>40</v>
      </c>
      <c r="E41" s="10">
        <f>VLOOKUP('PLASTIC CORES'!A41,'Raw Data'!$A$162:$N$315,12,FALSE)</f>
        <v>4</v>
      </c>
      <c r="J41" s="47"/>
    </row>
    <row r="42" spans="1:12" x14ac:dyDescent="0.25">
      <c r="A42" s="74">
        <v>694610</v>
      </c>
      <c r="B42" s="74" t="s">
        <v>298</v>
      </c>
      <c r="C42" s="74" t="s">
        <v>6849</v>
      </c>
      <c r="D42" s="10">
        <f>VLOOKUP(A42,'Raw Data'!$A$162:$M$5810,11,FALSE)</f>
        <v>40</v>
      </c>
      <c r="E42" s="10">
        <f>VLOOKUP('PLASTIC CORES'!A42,'Raw Data'!$A$162:$N$315,12,FALSE)</f>
        <v>4</v>
      </c>
      <c r="J42" s="47"/>
    </row>
    <row r="43" spans="1:12" x14ac:dyDescent="0.25">
      <c r="A43" s="10">
        <v>694610</v>
      </c>
      <c r="B43" s="10" t="s">
        <v>298</v>
      </c>
      <c r="C43" s="10" t="s">
        <v>6849</v>
      </c>
      <c r="D43" s="10">
        <f>VLOOKUP(A43,'Raw Data'!$A$162:$M$5810,11,FALSE)</f>
        <v>40</v>
      </c>
      <c r="E43" s="10">
        <f>VLOOKUP('PLASTIC CORES'!A43,'Raw Data'!$A$162:$N$315,12,FALSE)</f>
        <v>4</v>
      </c>
      <c r="J43" s="47"/>
    </row>
    <row r="44" spans="1:12" x14ac:dyDescent="0.25">
      <c r="A44" s="10">
        <v>706870</v>
      </c>
      <c r="B44" s="10" t="s">
        <v>298</v>
      </c>
      <c r="C44" s="10" t="s">
        <v>8028</v>
      </c>
      <c r="D44" s="10">
        <f>VLOOKUP(A44,'Raw Data'!$A$162:$M$5810,11,FALSE)</f>
        <v>40</v>
      </c>
      <c r="E44" s="10">
        <f>VLOOKUP('PLASTIC CORES'!A44,'Raw Data'!$A$162:$N$315,12,FALSE)</f>
        <v>4</v>
      </c>
      <c r="J44" s="47"/>
    </row>
    <row r="45" spans="1:12" x14ac:dyDescent="0.25">
      <c r="A45" s="10">
        <v>636533</v>
      </c>
      <c r="B45" s="10" t="s">
        <v>298</v>
      </c>
      <c r="C45" s="10" t="s">
        <v>2038</v>
      </c>
      <c r="D45" s="10">
        <f>VLOOKUP(A45,'Raw Data'!$A$162:$M$5810,11,FALSE)</f>
        <v>40</v>
      </c>
      <c r="E45" s="10">
        <f>VLOOKUP('PLASTIC CORES'!A45,'Raw Data'!$A$162:$N$315,12,FALSE)</f>
        <v>6</v>
      </c>
      <c r="J45" s="47"/>
    </row>
    <row r="46" spans="1:12" x14ac:dyDescent="0.25">
      <c r="A46" s="10">
        <v>648416</v>
      </c>
      <c r="B46" s="10" t="s">
        <v>298</v>
      </c>
      <c r="C46" s="10" t="s">
        <v>2038</v>
      </c>
      <c r="D46" s="10">
        <f>VLOOKUP(A46,'Raw Data'!$A$162:$M$5810,11,FALSE)</f>
        <v>40</v>
      </c>
      <c r="E46" s="10">
        <f>VLOOKUP('PLASTIC CORES'!A46,'Raw Data'!$A$162:$N$315,12,FALSE)</f>
        <v>6</v>
      </c>
      <c r="J46" s="47"/>
    </row>
    <row r="47" spans="1:12" x14ac:dyDescent="0.25">
      <c r="A47" s="10">
        <v>650517</v>
      </c>
      <c r="B47" s="10" t="s">
        <v>298</v>
      </c>
      <c r="C47" s="10" t="s">
        <v>2038</v>
      </c>
      <c r="D47" s="10">
        <f>VLOOKUP(A47,'Raw Data'!$A$162:$M$5810,11,FALSE)</f>
        <v>40</v>
      </c>
      <c r="E47" s="10">
        <f>VLOOKUP('PLASTIC CORES'!A47,'Raw Data'!$A$162:$N$315,12,FALSE)</f>
        <v>6</v>
      </c>
      <c r="J47" s="47"/>
    </row>
    <row r="48" spans="1:12" x14ac:dyDescent="0.25">
      <c r="A48" s="10">
        <v>627388</v>
      </c>
      <c r="B48" s="10" t="s">
        <v>298</v>
      </c>
      <c r="C48" s="10" t="s">
        <v>299</v>
      </c>
      <c r="D48" s="10">
        <f>VLOOKUP(A48,'Raw Data'!$A$162:$M$5810,11,FALSE)</f>
        <v>40</v>
      </c>
      <c r="E48" s="10">
        <f>VLOOKUP('PLASTIC CORES'!A48,'Raw Data'!$A$162:$N$315,12,FALSE)</f>
        <v>6</v>
      </c>
      <c r="J48" s="47"/>
    </row>
    <row r="49" spans="1:12" x14ac:dyDescent="0.25">
      <c r="A49" s="10">
        <v>628537</v>
      </c>
      <c r="B49" s="10" t="s">
        <v>298</v>
      </c>
      <c r="C49" s="10" t="s">
        <v>299</v>
      </c>
      <c r="D49" s="10">
        <f>VLOOKUP(A49,'Raw Data'!$A$162:$M$5810,11,FALSE)</f>
        <v>40</v>
      </c>
      <c r="E49" s="10">
        <f>VLOOKUP('PLASTIC CORES'!A49,'Raw Data'!$A$162:$N$315,12,FALSE)</f>
        <v>6</v>
      </c>
      <c r="J49" s="47"/>
    </row>
    <row r="50" spans="1:12" x14ac:dyDescent="0.25">
      <c r="A50" s="10">
        <v>650599</v>
      </c>
      <c r="B50" s="10" t="s">
        <v>1221</v>
      </c>
      <c r="C50" s="10" t="s">
        <v>3438</v>
      </c>
      <c r="D50" s="10">
        <f>VLOOKUP(A50,'Raw Data'!$A$162:$M$5810,11,FALSE)</f>
        <v>50</v>
      </c>
      <c r="E50" s="10">
        <f>VLOOKUP('PLASTIC CORES'!A50,'Raw Data'!$A$162:$N$315,12,FALSE)</f>
        <v>1</v>
      </c>
      <c r="J50" s="47"/>
    </row>
    <row r="51" spans="1:12" x14ac:dyDescent="0.25">
      <c r="A51" s="10">
        <v>644028</v>
      </c>
      <c r="B51" s="10" t="s">
        <v>1221</v>
      </c>
      <c r="C51" s="10" t="s">
        <v>2751</v>
      </c>
      <c r="D51" s="10">
        <f>VLOOKUP(A51,'Raw Data'!$A$162:$M$5810,11,FALSE)</f>
        <v>50</v>
      </c>
      <c r="E51" s="10">
        <f>VLOOKUP('PLASTIC CORES'!A51,'Raw Data'!$A$162:$N$315,12,FALSE)</f>
        <v>6</v>
      </c>
      <c r="J51" s="47"/>
    </row>
    <row r="52" spans="1:12" x14ac:dyDescent="0.25">
      <c r="A52" s="10">
        <v>650500</v>
      </c>
      <c r="B52" s="10" t="s">
        <v>1221</v>
      </c>
      <c r="C52" s="10" t="s">
        <v>3415</v>
      </c>
      <c r="D52" s="10">
        <f>VLOOKUP(A52,'Raw Data'!$A$162:$M$5810,11,FALSE)</f>
        <v>60</v>
      </c>
      <c r="E52" s="10">
        <f>VLOOKUP('PLASTIC CORES'!A52,'Raw Data'!$A$162:$N$315,12,FALSE)</f>
        <v>1</v>
      </c>
      <c r="J52" s="47"/>
    </row>
    <row r="53" spans="1:12" x14ac:dyDescent="0.25">
      <c r="A53" s="10">
        <v>686605</v>
      </c>
      <c r="B53" s="10" t="s">
        <v>1221</v>
      </c>
      <c r="C53" s="10" t="s">
        <v>6085</v>
      </c>
      <c r="D53" s="10">
        <f>VLOOKUP(A53,'Raw Data'!$A$162:$M$5810,11,FALSE)</f>
        <v>60</v>
      </c>
      <c r="E53" s="10">
        <f>VLOOKUP('PLASTIC CORES'!A53,'Raw Data'!$A$162:$N$315,12,FALSE)</f>
        <v>6</v>
      </c>
      <c r="J53" s="47"/>
    </row>
    <row r="54" spans="1:12" x14ac:dyDescent="0.25">
      <c r="A54" s="10">
        <v>686605</v>
      </c>
      <c r="B54" s="10" t="s">
        <v>1221</v>
      </c>
      <c r="C54" s="10" t="s">
        <v>8155</v>
      </c>
      <c r="D54" s="10">
        <f>VLOOKUP(A54,'Raw Data'!$A$162:$M$5810,11,FALSE)</f>
        <v>60</v>
      </c>
      <c r="E54" s="10">
        <f>VLOOKUP('PLASTIC CORES'!A54,'Raw Data'!$A$162:$N$315,12,FALSE)</f>
        <v>6</v>
      </c>
      <c r="J54" s="47"/>
    </row>
    <row r="55" spans="1:12" x14ac:dyDescent="0.25">
      <c r="A55" s="10">
        <v>666905</v>
      </c>
      <c r="B55" s="10" t="s">
        <v>64</v>
      </c>
      <c r="C55" s="10" t="s">
        <v>4855</v>
      </c>
      <c r="D55" s="10">
        <f>VLOOKUP(A55,'Raw Data'!$A$162:$M$5810,11,FALSE)</f>
        <v>0</v>
      </c>
      <c r="E55" s="10">
        <f>VLOOKUP('PLASTIC CORES'!A55,'Raw Data'!$A$162:$N$315,12,FALSE)</f>
        <v>2</v>
      </c>
      <c r="J55" s="47"/>
    </row>
    <row r="56" spans="1:12" x14ac:dyDescent="0.25">
      <c r="A56" s="10">
        <v>657395</v>
      </c>
      <c r="B56" s="10" t="s">
        <v>3565</v>
      </c>
      <c r="C56" s="10" t="s">
        <v>2744</v>
      </c>
      <c r="D56" s="10">
        <f>VLOOKUP(A56,'Raw Data'!$A$162:$M$5810,11,FALSE)</f>
        <v>0</v>
      </c>
      <c r="E56" s="10">
        <f>VLOOKUP('PLASTIC CORES'!A56,'Raw Data'!$A$162:$N$315,12,FALSE)</f>
        <v>2</v>
      </c>
      <c r="J56" s="47"/>
    </row>
    <row r="57" spans="1:12" x14ac:dyDescent="0.25">
      <c r="A57" s="10">
        <v>705295</v>
      </c>
      <c r="B57" s="10" t="s">
        <v>457</v>
      </c>
      <c r="C57" s="10" t="s">
        <v>7887</v>
      </c>
      <c r="D57" s="10">
        <f>VLOOKUP(A57,'Raw Data'!$A$162:$M$5810,11,FALSE)</f>
        <v>90</v>
      </c>
      <c r="E57" s="10">
        <f>VLOOKUP('PLASTIC CORES'!A57,'Raw Data'!$A$162:$N$315,12,FALSE)</f>
        <v>1.5</v>
      </c>
      <c r="F57">
        <v>1188.6400000000001</v>
      </c>
      <c r="G57" s="47">
        <v>3500</v>
      </c>
      <c r="H57" s="47">
        <v>75</v>
      </c>
      <c r="I57">
        <v>818.74</v>
      </c>
      <c r="J57" s="47">
        <f t="shared" si="0"/>
        <v>46.666666666666664</v>
      </c>
      <c r="K57">
        <f>F57-I57</f>
        <v>369.90000000000009</v>
      </c>
      <c r="L57">
        <f>K57/J57</f>
        <v>7.9264285714285734</v>
      </c>
    </row>
    <row r="58" spans="1:12" x14ac:dyDescent="0.25">
      <c r="A58" s="10">
        <v>686585</v>
      </c>
      <c r="B58" s="10" t="s">
        <v>1221</v>
      </c>
      <c r="C58" s="10" t="s">
        <v>6077</v>
      </c>
      <c r="D58" s="10">
        <f>VLOOKUP(A58,'Raw Data'!$A$162:$M$5810,11,FALSE)</f>
        <v>40</v>
      </c>
      <c r="E58" s="10">
        <f>VLOOKUP('PLASTIC CORES'!A58,'Raw Data'!$A$162:$N$315,12,FALSE)</f>
        <v>4</v>
      </c>
      <c r="J58" s="47"/>
    </row>
    <row r="59" spans="1:12" x14ac:dyDescent="0.25">
      <c r="A59" s="10">
        <v>686585</v>
      </c>
      <c r="B59" s="10" t="s">
        <v>1221</v>
      </c>
      <c r="C59" s="10" t="s">
        <v>8147</v>
      </c>
      <c r="D59" s="10">
        <f>VLOOKUP(A59,'Raw Data'!$A$162:$M$5810,11,FALSE)</f>
        <v>40</v>
      </c>
      <c r="E59" s="10">
        <f>VLOOKUP('PLASTIC CORES'!A59,'Raw Data'!$A$162:$N$315,12,FALSE)</f>
        <v>4</v>
      </c>
      <c r="J59" s="4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118"/>
  <sheetViews>
    <sheetView workbookViewId="0">
      <selection activeCell="D2" sqref="D2"/>
    </sheetView>
  </sheetViews>
  <sheetFormatPr defaultRowHeight="15" x14ac:dyDescent="0.25"/>
  <cols>
    <col min="1" max="1" width="7" bestFit="1" customWidth="1"/>
    <col min="2" max="2" width="46.85546875" bestFit="1" customWidth="1"/>
    <col min="3" max="3" width="6.85546875" customWidth="1"/>
    <col min="4" max="4" width="58.85546875" bestFit="1" customWidth="1"/>
  </cols>
  <sheetData>
    <row r="1" spans="1:4" s="47" customFormat="1" x14ac:dyDescent="0.25"/>
    <row r="2" spans="1:4" s="47" customFormat="1" x14ac:dyDescent="0.25"/>
    <row r="3" spans="1:4" x14ac:dyDescent="0.25">
      <c r="A3" s="10">
        <v>629837</v>
      </c>
      <c r="B3" s="10" t="s">
        <v>1277</v>
      </c>
      <c r="C3" s="76" t="s">
        <v>8315</v>
      </c>
      <c r="D3" s="10" t="s">
        <v>1284</v>
      </c>
    </row>
    <row r="4" spans="1:4" x14ac:dyDescent="0.25">
      <c r="A4" s="10">
        <v>641807</v>
      </c>
      <c r="B4" s="10" t="s">
        <v>237</v>
      </c>
      <c r="C4" s="76" t="s">
        <v>8315</v>
      </c>
      <c r="D4" s="10" t="s">
        <v>2497</v>
      </c>
    </row>
    <row r="5" spans="1:4" x14ac:dyDescent="0.25">
      <c r="A5" s="10">
        <v>652675</v>
      </c>
      <c r="B5" s="10" t="s">
        <v>1134</v>
      </c>
      <c r="C5" s="76" t="s">
        <v>8315</v>
      </c>
      <c r="D5" s="10" t="s">
        <v>3654</v>
      </c>
    </row>
    <row r="6" spans="1:4" x14ac:dyDescent="0.25">
      <c r="A6" s="10">
        <v>702309</v>
      </c>
      <c r="B6" s="10" t="s">
        <v>64</v>
      </c>
      <c r="C6" s="76" t="s">
        <v>8315</v>
      </c>
      <c r="D6" s="10" t="s">
        <v>7628</v>
      </c>
    </row>
    <row r="7" spans="1:4" x14ac:dyDescent="0.25">
      <c r="A7" s="10">
        <v>680396</v>
      </c>
      <c r="B7" s="10" t="s">
        <v>425</v>
      </c>
      <c r="C7" s="76" t="s">
        <v>8315</v>
      </c>
      <c r="D7" s="10" t="s">
        <v>5825</v>
      </c>
    </row>
    <row r="8" spans="1:4" x14ac:dyDescent="0.25">
      <c r="A8" s="10">
        <v>703088</v>
      </c>
      <c r="B8" s="10" t="s">
        <v>24</v>
      </c>
      <c r="C8" s="76" t="s">
        <v>8315</v>
      </c>
      <c r="D8" s="10" t="s">
        <v>7701</v>
      </c>
    </row>
    <row r="9" spans="1:4" x14ac:dyDescent="0.25">
      <c r="A9" s="10">
        <v>649050</v>
      </c>
      <c r="B9" s="10" t="s">
        <v>24</v>
      </c>
      <c r="C9" s="76" t="s">
        <v>8315</v>
      </c>
      <c r="D9" s="10" t="s">
        <v>3271</v>
      </c>
    </row>
    <row r="10" spans="1:4" x14ac:dyDescent="0.25">
      <c r="A10" s="10">
        <v>695053</v>
      </c>
      <c r="B10" s="10" t="s">
        <v>6899</v>
      </c>
      <c r="C10" s="76" t="s">
        <v>8315</v>
      </c>
      <c r="D10" s="10" t="s">
        <v>6901</v>
      </c>
    </row>
    <row r="11" spans="1:4" x14ac:dyDescent="0.25">
      <c r="A11" s="10">
        <v>645859</v>
      </c>
      <c r="B11" s="10" t="s">
        <v>90</v>
      </c>
      <c r="C11" s="76" t="s">
        <v>8315</v>
      </c>
      <c r="D11" s="10" t="s">
        <v>91</v>
      </c>
    </row>
    <row r="12" spans="1:4" x14ac:dyDescent="0.25">
      <c r="A12" s="10">
        <v>661513</v>
      </c>
      <c r="B12" s="10" t="s">
        <v>90</v>
      </c>
      <c r="C12" s="76" t="s">
        <v>8315</v>
      </c>
      <c r="D12" s="10" t="s">
        <v>91</v>
      </c>
    </row>
    <row r="13" spans="1:4" x14ac:dyDescent="0.25">
      <c r="A13" s="10">
        <v>708355</v>
      </c>
      <c r="B13" s="10" t="s">
        <v>7566</v>
      </c>
      <c r="C13" s="76" t="s">
        <v>8315</v>
      </c>
      <c r="D13" s="10" t="s">
        <v>8049</v>
      </c>
    </row>
    <row r="14" spans="1:4" x14ac:dyDescent="0.25">
      <c r="A14" s="10">
        <v>701501</v>
      </c>
      <c r="B14" s="10" t="s">
        <v>7566</v>
      </c>
      <c r="C14" s="76" t="s">
        <v>8315</v>
      </c>
      <c r="D14" s="10" t="s">
        <v>7567</v>
      </c>
    </row>
    <row r="15" spans="1:4" x14ac:dyDescent="0.25">
      <c r="A15" s="10">
        <v>664944</v>
      </c>
      <c r="B15" s="10" t="s">
        <v>4674</v>
      </c>
      <c r="C15" s="76" t="s">
        <v>8315</v>
      </c>
      <c r="D15" s="10" t="s">
        <v>4675</v>
      </c>
    </row>
    <row r="16" spans="1:4" x14ac:dyDescent="0.25">
      <c r="A16" s="10">
        <v>651692</v>
      </c>
      <c r="B16" s="10" t="s">
        <v>141</v>
      </c>
      <c r="C16" s="76" t="s">
        <v>8315</v>
      </c>
      <c r="D16" s="10" t="s">
        <v>3180</v>
      </c>
    </row>
    <row r="17" spans="1:4" x14ac:dyDescent="0.25">
      <c r="A17" s="10">
        <v>682866</v>
      </c>
      <c r="B17" s="10" t="s">
        <v>141</v>
      </c>
      <c r="C17" s="76" t="s">
        <v>8315</v>
      </c>
      <c r="D17" s="10" t="s">
        <v>3180</v>
      </c>
    </row>
    <row r="18" spans="1:4" x14ac:dyDescent="0.25">
      <c r="A18" s="10">
        <v>637423</v>
      </c>
      <c r="B18" s="10" t="s">
        <v>141</v>
      </c>
      <c r="C18" s="76" t="s">
        <v>8315</v>
      </c>
      <c r="D18" s="10" t="s">
        <v>491</v>
      </c>
    </row>
    <row r="19" spans="1:4" x14ac:dyDescent="0.25">
      <c r="A19" s="10">
        <v>651387</v>
      </c>
      <c r="B19" s="10" t="s">
        <v>141</v>
      </c>
      <c r="C19" s="76" t="s">
        <v>8315</v>
      </c>
      <c r="D19" s="10" t="s">
        <v>491</v>
      </c>
    </row>
    <row r="20" spans="1:4" x14ac:dyDescent="0.25">
      <c r="A20" s="10">
        <v>683157</v>
      </c>
      <c r="B20" s="10" t="s">
        <v>141</v>
      </c>
      <c r="C20" s="76" t="s">
        <v>8315</v>
      </c>
      <c r="D20" s="10" t="s">
        <v>491</v>
      </c>
    </row>
    <row r="21" spans="1:4" x14ac:dyDescent="0.25">
      <c r="A21" s="10">
        <v>708418</v>
      </c>
      <c r="B21" s="10" t="s">
        <v>141</v>
      </c>
      <c r="C21" s="76" t="s">
        <v>8315</v>
      </c>
      <c r="D21" s="10" t="s">
        <v>8053</v>
      </c>
    </row>
    <row r="22" spans="1:4" x14ac:dyDescent="0.25">
      <c r="A22" s="10">
        <v>651395</v>
      </c>
      <c r="B22" s="10" t="s">
        <v>141</v>
      </c>
      <c r="C22" s="76" t="s">
        <v>8315</v>
      </c>
      <c r="D22" s="10" t="s">
        <v>314</v>
      </c>
    </row>
    <row r="23" spans="1:4" x14ac:dyDescent="0.25">
      <c r="A23" s="10">
        <v>652083</v>
      </c>
      <c r="B23" s="10" t="s">
        <v>141</v>
      </c>
      <c r="C23" s="76" t="s">
        <v>8315</v>
      </c>
      <c r="D23" s="10" t="s">
        <v>314</v>
      </c>
    </row>
    <row r="24" spans="1:4" x14ac:dyDescent="0.25">
      <c r="A24" s="10">
        <v>696093</v>
      </c>
      <c r="B24" s="10" t="s">
        <v>141</v>
      </c>
      <c r="C24" s="76" t="s">
        <v>8315</v>
      </c>
      <c r="D24" s="10" t="s">
        <v>7053</v>
      </c>
    </row>
    <row r="25" spans="1:4" x14ac:dyDescent="0.25">
      <c r="A25" s="10">
        <v>637656</v>
      </c>
      <c r="B25" s="10" t="s">
        <v>1811</v>
      </c>
      <c r="C25" s="76" t="s">
        <v>8315</v>
      </c>
      <c r="D25" s="10" t="s">
        <v>1812</v>
      </c>
    </row>
    <row r="26" spans="1:4" x14ac:dyDescent="0.25">
      <c r="A26" s="10">
        <v>667361</v>
      </c>
      <c r="B26" s="10" t="s">
        <v>1811</v>
      </c>
      <c r="C26" s="76" t="s">
        <v>8315</v>
      </c>
      <c r="D26" s="10" t="s">
        <v>1812</v>
      </c>
    </row>
    <row r="27" spans="1:4" x14ac:dyDescent="0.25">
      <c r="A27" s="10">
        <v>680349</v>
      </c>
      <c r="B27" s="10" t="s">
        <v>3977</v>
      </c>
      <c r="C27" s="76" t="s">
        <v>8315</v>
      </c>
      <c r="D27" s="10" t="s">
        <v>5814</v>
      </c>
    </row>
    <row r="28" spans="1:4" x14ac:dyDescent="0.25">
      <c r="A28" s="10">
        <v>662507</v>
      </c>
      <c r="B28" s="10" t="s">
        <v>90</v>
      </c>
      <c r="C28" s="76" t="s">
        <v>8315</v>
      </c>
      <c r="D28" s="10" t="s">
        <v>404</v>
      </c>
    </row>
    <row r="29" spans="1:4" x14ac:dyDescent="0.25">
      <c r="A29" s="10">
        <v>623608</v>
      </c>
      <c r="B29" s="10" t="s">
        <v>676</v>
      </c>
      <c r="C29" s="76" t="s">
        <v>8315</v>
      </c>
      <c r="D29" s="10" t="s">
        <v>677</v>
      </c>
    </row>
    <row r="30" spans="1:4" x14ac:dyDescent="0.25">
      <c r="A30" s="10">
        <v>637245</v>
      </c>
      <c r="B30" s="10" t="s">
        <v>676</v>
      </c>
      <c r="C30" s="76" t="s">
        <v>8315</v>
      </c>
      <c r="D30" s="10" t="s">
        <v>677</v>
      </c>
    </row>
    <row r="31" spans="1:4" x14ac:dyDescent="0.25">
      <c r="A31" s="10">
        <v>671213</v>
      </c>
      <c r="B31" s="10" t="s">
        <v>676</v>
      </c>
      <c r="C31" s="76" t="s">
        <v>8315</v>
      </c>
      <c r="D31" s="10" t="s">
        <v>677</v>
      </c>
    </row>
    <row r="32" spans="1:4" x14ac:dyDescent="0.25">
      <c r="A32" s="10">
        <v>657315</v>
      </c>
      <c r="B32" s="10" t="s">
        <v>59</v>
      </c>
      <c r="C32" s="76" t="s">
        <v>8315</v>
      </c>
      <c r="D32" s="10" t="s">
        <v>415</v>
      </c>
    </row>
    <row r="33" spans="1:4" x14ac:dyDescent="0.25">
      <c r="A33" s="10">
        <v>689522</v>
      </c>
      <c r="B33" s="10" t="s">
        <v>59</v>
      </c>
      <c r="C33" s="76" t="s">
        <v>8315</v>
      </c>
      <c r="D33" s="10" t="s">
        <v>415</v>
      </c>
    </row>
    <row r="34" spans="1:4" x14ac:dyDescent="0.25">
      <c r="A34" s="10">
        <v>689522</v>
      </c>
      <c r="B34" s="10" t="s">
        <v>59</v>
      </c>
      <c r="C34" s="76" t="s">
        <v>8315</v>
      </c>
      <c r="D34" s="10" t="s">
        <v>8159</v>
      </c>
    </row>
    <row r="35" spans="1:4" x14ac:dyDescent="0.25">
      <c r="A35" s="10">
        <v>637993</v>
      </c>
      <c r="B35" s="10" t="s">
        <v>1811</v>
      </c>
      <c r="C35" s="76" t="s">
        <v>8315</v>
      </c>
      <c r="D35" s="10" t="s">
        <v>1939</v>
      </c>
    </row>
    <row r="36" spans="1:4" x14ac:dyDescent="0.25">
      <c r="A36" s="10">
        <v>695056</v>
      </c>
      <c r="B36" s="10" t="s">
        <v>6899</v>
      </c>
      <c r="C36" s="76" t="s">
        <v>8315</v>
      </c>
      <c r="D36" s="10" t="s">
        <v>6902</v>
      </c>
    </row>
    <row r="37" spans="1:4" x14ac:dyDescent="0.25">
      <c r="A37" s="10">
        <v>702184</v>
      </c>
      <c r="B37" s="10" t="s">
        <v>2201</v>
      </c>
      <c r="C37" s="76" t="s">
        <v>8315</v>
      </c>
      <c r="D37" s="10" t="s">
        <v>7622</v>
      </c>
    </row>
    <row r="38" spans="1:4" x14ac:dyDescent="0.25">
      <c r="A38" s="10">
        <v>637730</v>
      </c>
      <c r="B38" s="10" t="s">
        <v>1937</v>
      </c>
      <c r="C38" s="76" t="s">
        <v>8315</v>
      </c>
      <c r="D38" s="10" t="s">
        <v>1938</v>
      </c>
    </row>
    <row r="39" spans="1:4" x14ac:dyDescent="0.25">
      <c r="A39" s="10">
        <v>654658</v>
      </c>
      <c r="B39" s="10" t="s">
        <v>1134</v>
      </c>
      <c r="C39" s="76" t="s">
        <v>8315</v>
      </c>
      <c r="D39" s="10" t="s">
        <v>3858</v>
      </c>
    </row>
    <row r="40" spans="1:4" x14ac:dyDescent="0.25">
      <c r="A40" s="10">
        <v>670075</v>
      </c>
      <c r="B40" s="10" t="s">
        <v>324</v>
      </c>
      <c r="C40" s="76" t="s">
        <v>8315</v>
      </c>
      <c r="D40" s="10" t="s">
        <v>4864</v>
      </c>
    </row>
    <row r="41" spans="1:4" x14ac:dyDescent="0.25">
      <c r="A41" s="10">
        <v>685494</v>
      </c>
      <c r="B41" s="10" t="s">
        <v>324</v>
      </c>
      <c r="C41" s="76" t="s">
        <v>8315</v>
      </c>
      <c r="D41" s="10" t="s">
        <v>4864</v>
      </c>
    </row>
    <row r="42" spans="1:4" x14ac:dyDescent="0.25">
      <c r="A42" s="10">
        <v>659832</v>
      </c>
      <c r="B42" s="10" t="s">
        <v>324</v>
      </c>
      <c r="C42" s="76" t="s">
        <v>8315</v>
      </c>
      <c r="D42" s="10" t="s">
        <v>325</v>
      </c>
    </row>
    <row r="43" spans="1:4" x14ac:dyDescent="0.25">
      <c r="A43" s="10">
        <v>659751</v>
      </c>
      <c r="B43" s="10" t="s">
        <v>4206</v>
      </c>
      <c r="C43" s="76" t="s">
        <v>8315</v>
      </c>
      <c r="D43" s="10" t="s">
        <v>4207</v>
      </c>
    </row>
    <row r="44" spans="1:4" x14ac:dyDescent="0.25">
      <c r="A44" s="10">
        <v>695041</v>
      </c>
      <c r="B44" s="10" t="s">
        <v>6899</v>
      </c>
      <c r="C44" s="76" t="s">
        <v>8315</v>
      </c>
      <c r="D44" s="10" t="s">
        <v>6900</v>
      </c>
    </row>
    <row r="45" spans="1:4" x14ac:dyDescent="0.25">
      <c r="A45" s="10">
        <v>687589</v>
      </c>
      <c r="B45" s="10" t="s">
        <v>64</v>
      </c>
      <c r="C45" s="76" t="s">
        <v>8315</v>
      </c>
      <c r="D45" s="10" t="s">
        <v>6172</v>
      </c>
    </row>
    <row r="46" spans="1:4" x14ac:dyDescent="0.25">
      <c r="A46" s="10">
        <v>687589</v>
      </c>
      <c r="B46" s="10" t="s">
        <v>64</v>
      </c>
      <c r="C46" s="76" t="s">
        <v>8315</v>
      </c>
      <c r="D46" s="10" t="s">
        <v>8227</v>
      </c>
    </row>
    <row r="47" spans="1:4" x14ac:dyDescent="0.25">
      <c r="A47" s="10">
        <v>665364</v>
      </c>
      <c r="B47" s="10" t="s">
        <v>5675</v>
      </c>
      <c r="C47" s="76" t="s">
        <v>8315</v>
      </c>
      <c r="D47" s="10" t="s">
        <v>5676</v>
      </c>
    </row>
    <row r="48" spans="1:4" x14ac:dyDescent="0.25">
      <c r="A48" s="10">
        <v>660923</v>
      </c>
      <c r="B48" s="10" t="s">
        <v>457</v>
      </c>
      <c r="C48" s="76" t="s">
        <v>8315</v>
      </c>
      <c r="D48" s="10" t="s">
        <v>4305</v>
      </c>
    </row>
    <row r="49" spans="1:4" x14ac:dyDescent="0.25">
      <c r="A49" s="10">
        <v>676959</v>
      </c>
      <c r="B49" s="10" t="s">
        <v>5612</v>
      </c>
      <c r="C49" s="76" t="s">
        <v>8315</v>
      </c>
      <c r="D49" s="10" t="s">
        <v>5613</v>
      </c>
    </row>
    <row r="50" spans="1:4" x14ac:dyDescent="0.25">
      <c r="A50" s="10">
        <v>678433</v>
      </c>
      <c r="B50" s="10" t="s">
        <v>188</v>
      </c>
      <c r="C50" s="76" t="s">
        <v>8315</v>
      </c>
      <c r="D50" s="10" t="s">
        <v>5694</v>
      </c>
    </row>
    <row r="51" spans="1:4" x14ac:dyDescent="0.25">
      <c r="A51" s="10">
        <v>635783</v>
      </c>
      <c r="B51" s="10" t="s">
        <v>334</v>
      </c>
      <c r="C51" s="76" t="s">
        <v>8315</v>
      </c>
      <c r="D51" s="10" t="s">
        <v>335</v>
      </c>
    </row>
    <row r="52" spans="1:4" x14ac:dyDescent="0.25">
      <c r="A52" s="10">
        <v>643833</v>
      </c>
      <c r="B52" s="10" t="s">
        <v>334</v>
      </c>
      <c r="C52" s="76" t="s">
        <v>8315</v>
      </c>
      <c r="D52" s="10" t="s">
        <v>335</v>
      </c>
    </row>
    <row r="53" spans="1:4" x14ac:dyDescent="0.25">
      <c r="A53" s="10">
        <v>648715</v>
      </c>
      <c r="B53" s="10" t="s">
        <v>334</v>
      </c>
      <c r="C53" s="76" t="s">
        <v>8315</v>
      </c>
      <c r="D53" s="10" t="s">
        <v>335</v>
      </c>
    </row>
    <row r="54" spans="1:4" x14ac:dyDescent="0.25">
      <c r="A54" s="10">
        <v>655644</v>
      </c>
      <c r="B54" s="10" t="s">
        <v>334</v>
      </c>
      <c r="C54" s="76" t="s">
        <v>8315</v>
      </c>
      <c r="D54" s="10" t="s">
        <v>335</v>
      </c>
    </row>
    <row r="55" spans="1:4" x14ac:dyDescent="0.25">
      <c r="A55" s="10">
        <v>663591</v>
      </c>
      <c r="B55" s="10" t="s">
        <v>334</v>
      </c>
      <c r="C55" s="76" t="s">
        <v>8315</v>
      </c>
      <c r="D55" s="10" t="s">
        <v>335</v>
      </c>
    </row>
    <row r="56" spans="1:4" x14ac:dyDescent="0.25">
      <c r="A56" s="10">
        <v>671417</v>
      </c>
      <c r="B56" s="10" t="s">
        <v>334</v>
      </c>
      <c r="C56" s="76" t="s">
        <v>8315</v>
      </c>
      <c r="D56" s="10" t="s">
        <v>335</v>
      </c>
    </row>
    <row r="57" spans="1:4" x14ac:dyDescent="0.25">
      <c r="A57" s="10">
        <v>696184</v>
      </c>
      <c r="B57" s="10" t="s">
        <v>334</v>
      </c>
      <c r="C57" s="76" t="s">
        <v>8315</v>
      </c>
      <c r="D57" s="10" t="s">
        <v>6779</v>
      </c>
    </row>
    <row r="58" spans="1:4" x14ac:dyDescent="0.25">
      <c r="A58" s="10">
        <v>696184</v>
      </c>
      <c r="B58" s="10" t="s">
        <v>334</v>
      </c>
      <c r="C58" s="76" t="s">
        <v>8315</v>
      </c>
      <c r="D58" s="10" t="s">
        <v>6779</v>
      </c>
    </row>
    <row r="59" spans="1:4" x14ac:dyDescent="0.25">
      <c r="A59" s="10">
        <v>693855</v>
      </c>
      <c r="B59" s="10" t="s">
        <v>334</v>
      </c>
      <c r="C59" s="76" t="s">
        <v>8315</v>
      </c>
      <c r="D59" s="10" t="s">
        <v>6779</v>
      </c>
    </row>
    <row r="60" spans="1:4" x14ac:dyDescent="0.25">
      <c r="A60" s="10">
        <v>695720</v>
      </c>
      <c r="B60" s="10" t="s">
        <v>334</v>
      </c>
      <c r="C60" s="76" t="s">
        <v>8315</v>
      </c>
      <c r="D60" s="10" t="s">
        <v>6779</v>
      </c>
    </row>
    <row r="61" spans="1:4" x14ac:dyDescent="0.25">
      <c r="A61" s="10">
        <v>699446</v>
      </c>
      <c r="B61" s="10" t="s">
        <v>96</v>
      </c>
      <c r="C61" s="76" t="s">
        <v>8315</v>
      </c>
      <c r="D61" s="10" t="s">
        <v>6779</v>
      </c>
    </row>
    <row r="62" spans="1:4" x14ac:dyDescent="0.25">
      <c r="A62" s="10">
        <v>705748</v>
      </c>
      <c r="B62" s="10" t="s">
        <v>334</v>
      </c>
      <c r="C62" s="76" t="s">
        <v>8315</v>
      </c>
      <c r="D62" s="10" t="s">
        <v>6779</v>
      </c>
    </row>
    <row r="63" spans="1:4" x14ac:dyDescent="0.25">
      <c r="A63" s="10">
        <v>705794</v>
      </c>
      <c r="B63" s="10" t="s">
        <v>96</v>
      </c>
      <c r="C63" s="76" t="s">
        <v>8315</v>
      </c>
      <c r="D63" s="10" t="s">
        <v>6779</v>
      </c>
    </row>
    <row r="64" spans="1:4" x14ac:dyDescent="0.25">
      <c r="A64" s="10">
        <v>703220</v>
      </c>
      <c r="B64" s="10" t="s">
        <v>334</v>
      </c>
      <c r="C64" s="76" t="s">
        <v>8315</v>
      </c>
      <c r="D64" s="10" t="s">
        <v>6779</v>
      </c>
    </row>
    <row r="65" spans="1:4" x14ac:dyDescent="0.25">
      <c r="A65" s="10">
        <v>705742</v>
      </c>
      <c r="B65" s="10" t="s">
        <v>334</v>
      </c>
      <c r="C65" s="76" t="s">
        <v>8315</v>
      </c>
      <c r="D65" s="10" t="s">
        <v>6779</v>
      </c>
    </row>
    <row r="66" spans="1:4" x14ac:dyDescent="0.25">
      <c r="A66" s="10">
        <v>663845</v>
      </c>
      <c r="B66" s="10" t="s">
        <v>409</v>
      </c>
      <c r="C66" s="76" t="s">
        <v>8315</v>
      </c>
      <c r="D66" s="10" t="s">
        <v>4271</v>
      </c>
    </row>
    <row r="67" spans="1:4" x14ac:dyDescent="0.25">
      <c r="A67" s="10">
        <v>693212</v>
      </c>
      <c r="B67" s="10" t="s">
        <v>409</v>
      </c>
      <c r="C67" s="76" t="s">
        <v>8315</v>
      </c>
      <c r="D67" s="10" t="s">
        <v>6726</v>
      </c>
    </row>
    <row r="68" spans="1:4" x14ac:dyDescent="0.25">
      <c r="A68" s="10">
        <v>693212</v>
      </c>
      <c r="B68" s="10" t="s">
        <v>409</v>
      </c>
      <c r="C68" s="76" t="s">
        <v>8315</v>
      </c>
      <c r="D68" s="10" t="s">
        <v>6726</v>
      </c>
    </row>
    <row r="69" spans="1:4" x14ac:dyDescent="0.25">
      <c r="A69" s="10">
        <v>704657</v>
      </c>
      <c r="B69" s="10" t="s">
        <v>409</v>
      </c>
      <c r="C69" s="76" t="s">
        <v>8315</v>
      </c>
      <c r="D69" s="10" t="s">
        <v>6726</v>
      </c>
    </row>
    <row r="70" spans="1:4" x14ac:dyDescent="0.25">
      <c r="A70" s="10">
        <v>675562</v>
      </c>
      <c r="B70" s="10" t="s">
        <v>409</v>
      </c>
      <c r="C70" s="76" t="s">
        <v>8315</v>
      </c>
      <c r="D70" s="10" t="s">
        <v>410</v>
      </c>
    </row>
    <row r="71" spans="1:4" x14ac:dyDescent="0.25">
      <c r="A71" s="10">
        <v>696313</v>
      </c>
      <c r="B71" s="10" t="s">
        <v>409</v>
      </c>
      <c r="C71" s="76" t="s">
        <v>8315</v>
      </c>
      <c r="D71" s="10" t="s">
        <v>7082</v>
      </c>
    </row>
    <row r="72" spans="1:4" x14ac:dyDescent="0.25">
      <c r="A72" s="10">
        <v>696313</v>
      </c>
      <c r="B72" s="10" t="s">
        <v>409</v>
      </c>
      <c r="C72" s="76" t="s">
        <v>8315</v>
      </c>
      <c r="D72" s="10" t="s">
        <v>7082</v>
      </c>
    </row>
    <row r="73" spans="1:4" x14ac:dyDescent="0.25">
      <c r="A73" s="10">
        <v>697630</v>
      </c>
      <c r="B73" s="10" t="s">
        <v>409</v>
      </c>
      <c r="C73" s="76" t="s">
        <v>8315</v>
      </c>
      <c r="D73" s="10" t="s">
        <v>7082</v>
      </c>
    </row>
    <row r="74" spans="1:4" x14ac:dyDescent="0.25">
      <c r="A74" s="10">
        <v>638252</v>
      </c>
      <c r="B74" s="10" t="s">
        <v>665</v>
      </c>
      <c r="C74" s="76" t="s">
        <v>8315</v>
      </c>
      <c r="D74" s="10" t="s">
        <v>1964</v>
      </c>
    </row>
    <row r="75" spans="1:4" x14ac:dyDescent="0.25">
      <c r="A75" s="10">
        <v>699013</v>
      </c>
      <c r="B75" s="10" t="s">
        <v>96</v>
      </c>
      <c r="C75" s="76" t="s">
        <v>8315</v>
      </c>
      <c r="D75" s="10" t="s">
        <v>7327</v>
      </c>
    </row>
    <row r="76" spans="1:4" x14ac:dyDescent="0.25">
      <c r="A76" s="10">
        <v>666424</v>
      </c>
      <c r="B76" s="10" t="s">
        <v>354</v>
      </c>
      <c r="C76" s="76" t="s">
        <v>8315</v>
      </c>
      <c r="D76" s="10" t="s">
        <v>4808</v>
      </c>
    </row>
    <row r="77" spans="1:4" x14ac:dyDescent="0.25">
      <c r="A77" s="10">
        <v>629367</v>
      </c>
      <c r="B77" s="10" t="s">
        <v>545</v>
      </c>
      <c r="C77" s="76" t="s">
        <v>8315</v>
      </c>
      <c r="D77" s="10" t="s">
        <v>963</v>
      </c>
    </row>
    <row r="78" spans="1:4" x14ac:dyDescent="0.25">
      <c r="A78" s="10">
        <v>673515</v>
      </c>
      <c r="B78" s="10" t="s">
        <v>545</v>
      </c>
      <c r="C78" s="76" t="s">
        <v>8315</v>
      </c>
      <c r="D78" s="10" t="s">
        <v>963</v>
      </c>
    </row>
    <row r="79" spans="1:4" x14ac:dyDescent="0.25">
      <c r="A79" s="10">
        <v>628866</v>
      </c>
      <c r="B79" s="10" t="s">
        <v>157</v>
      </c>
      <c r="C79" s="76" t="s">
        <v>8315</v>
      </c>
      <c r="D79" s="10" t="s">
        <v>1202</v>
      </c>
    </row>
    <row r="80" spans="1:4" x14ac:dyDescent="0.25">
      <c r="A80" s="10">
        <v>646474</v>
      </c>
      <c r="B80" s="10" t="s">
        <v>387</v>
      </c>
      <c r="C80" s="76" t="s">
        <v>8315</v>
      </c>
      <c r="D80" s="10" t="s">
        <v>3048</v>
      </c>
    </row>
    <row r="81" spans="1:4" x14ac:dyDescent="0.25">
      <c r="A81" s="10">
        <v>643075</v>
      </c>
      <c r="B81" s="10" t="s">
        <v>237</v>
      </c>
      <c r="C81" s="76" t="s">
        <v>8315</v>
      </c>
      <c r="D81" s="10" t="s">
        <v>2653</v>
      </c>
    </row>
    <row r="82" spans="1:4" x14ac:dyDescent="0.25">
      <c r="A82" s="10">
        <v>629815</v>
      </c>
      <c r="B82" s="10" t="s">
        <v>1277</v>
      </c>
      <c r="C82" s="76" t="s">
        <v>8315</v>
      </c>
      <c r="D82" s="10" t="s">
        <v>1280</v>
      </c>
    </row>
    <row r="83" spans="1:4" x14ac:dyDescent="0.25">
      <c r="A83" s="10">
        <v>629810</v>
      </c>
      <c r="B83" s="10" t="s">
        <v>1277</v>
      </c>
      <c r="C83" s="76" t="s">
        <v>8315</v>
      </c>
      <c r="D83" s="10" t="s">
        <v>1278</v>
      </c>
    </row>
    <row r="84" spans="1:4" x14ac:dyDescent="0.25">
      <c r="A84" s="10">
        <v>632109</v>
      </c>
      <c r="B84" s="10" t="s">
        <v>64</v>
      </c>
      <c r="C84" s="76" t="s">
        <v>8315</v>
      </c>
      <c r="D84" s="10" t="s">
        <v>1572</v>
      </c>
    </row>
    <row r="85" spans="1:4" x14ac:dyDescent="0.25">
      <c r="A85" s="10">
        <v>627771</v>
      </c>
      <c r="B85" s="10" t="s">
        <v>1098</v>
      </c>
      <c r="C85" s="76" t="s">
        <v>8315</v>
      </c>
      <c r="D85" s="10" t="s">
        <v>1099</v>
      </c>
    </row>
    <row r="86" spans="1:4" x14ac:dyDescent="0.25">
      <c r="A86" s="10">
        <v>700783</v>
      </c>
      <c r="B86" s="10" t="s">
        <v>676</v>
      </c>
      <c r="C86" s="76" t="s">
        <v>8315</v>
      </c>
      <c r="D86" s="10" t="s">
        <v>7518</v>
      </c>
    </row>
    <row r="87" spans="1:4" x14ac:dyDescent="0.25">
      <c r="A87" s="10">
        <v>625716</v>
      </c>
      <c r="B87" s="10" t="s">
        <v>889</v>
      </c>
      <c r="C87" s="76" t="s">
        <v>8315</v>
      </c>
      <c r="D87" s="10" t="s">
        <v>890</v>
      </c>
    </row>
    <row r="88" spans="1:4" x14ac:dyDescent="0.25">
      <c r="A88" s="10">
        <v>680355</v>
      </c>
      <c r="B88" s="10" t="s">
        <v>3977</v>
      </c>
      <c r="C88" s="76" t="s">
        <v>8315</v>
      </c>
      <c r="D88" s="10" t="s">
        <v>5815</v>
      </c>
    </row>
    <row r="89" spans="1:4" x14ac:dyDescent="0.25">
      <c r="A89" s="10">
        <v>634494</v>
      </c>
      <c r="B89" s="10" t="s">
        <v>97</v>
      </c>
      <c r="C89" s="76" t="s">
        <v>8315</v>
      </c>
      <c r="D89" s="10" t="s">
        <v>1512</v>
      </c>
    </row>
    <row r="90" spans="1:4" x14ac:dyDescent="0.25">
      <c r="A90" s="10">
        <v>633745</v>
      </c>
      <c r="B90" s="10" t="s">
        <v>610</v>
      </c>
      <c r="C90" s="76" t="s">
        <v>8315</v>
      </c>
      <c r="D90" s="10" t="s">
        <v>1752</v>
      </c>
    </row>
    <row r="91" spans="1:4" x14ac:dyDescent="0.25">
      <c r="A91" s="10">
        <v>637690</v>
      </c>
      <c r="B91" s="10" t="s">
        <v>97</v>
      </c>
      <c r="C91" s="76" t="s">
        <v>8315</v>
      </c>
      <c r="D91" s="10" t="s">
        <v>2167</v>
      </c>
    </row>
    <row r="92" spans="1:4" x14ac:dyDescent="0.25">
      <c r="A92" s="10">
        <v>653228</v>
      </c>
      <c r="B92" s="10" t="s">
        <v>423</v>
      </c>
      <c r="C92" s="76" t="s">
        <v>8315</v>
      </c>
      <c r="D92" s="10" t="s">
        <v>3711</v>
      </c>
    </row>
    <row r="93" spans="1:4" x14ac:dyDescent="0.25">
      <c r="A93" s="10">
        <v>629812</v>
      </c>
      <c r="B93" s="10" t="s">
        <v>1277</v>
      </c>
      <c r="C93" s="76" t="s">
        <v>8315</v>
      </c>
      <c r="D93" s="10" t="s">
        <v>1279</v>
      </c>
    </row>
    <row r="94" spans="1:4" x14ac:dyDescent="0.25">
      <c r="A94" s="10">
        <v>677215</v>
      </c>
      <c r="B94" s="10" t="s">
        <v>206</v>
      </c>
      <c r="C94" s="76" t="s">
        <v>8315</v>
      </c>
      <c r="D94" s="10" t="s">
        <v>5622</v>
      </c>
    </row>
    <row r="95" spans="1:4" x14ac:dyDescent="0.25">
      <c r="A95" s="10">
        <v>652323</v>
      </c>
      <c r="B95" s="10" t="s">
        <v>423</v>
      </c>
      <c r="C95" s="76" t="s">
        <v>8315</v>
      </c>
      <c r="D95" s="10" t="s">
        <v>3246</v>
      </c>
    </row>
    <row r="96" spans="1:4" x14ac:dyDescent="0.25">
      <c r="A96" s="10">
        <v>626314</v>
      </c>
      <c r="B96" s="10" t="s">
        <v>81</v>
      </c>
      <c r="C96" s="76" t="s">
        <v>8315</v>
      </c>
      <c r="D96" s="10" t="s">
        <v>82</v>
      </c>
    </row>
    <row r="97" spans="1:4" x14ac:dyDescent="0.25">
      <c r="A97" s="10">
        <v>708362</v>
      </c>
      <c r="B97" s="10" t="s">
        <v>7566</v>
      </c>
      <c r="C97" s="76" t="s">
        <v>8315</v>
      </c>
      <c r="D97" s="10" t="s">
        <v>8052</v>
      </c>
    </row>
    <row r="98" spans="1:4" x14ac:dyDescent="0.25">
      <c r="A98" s="10">
        <v>701502</v>
      </c>
      <c r="B98" s="10" t="s">
        <v>7566</v>
      </c>
      <c r="C98" s="76" t="s">
        <v>8315</v>
      </c>
      <c r="D98" s="10" t="s">
        <v>7568</v>
      </c>
    </row>
    <row r="99" spans="1:4" x14ac:dyDescent="0.25">
      <c r="A99" s="10">
        <v>629841</v>
      </c>
      <c r="B99" s="10" t="s">
        <v>24</v>
      </c>
      <c r="C99" s="76" t="s">
        <v>8351</v>
      </c>
      <c r="D99" s="10" t="s">
        <v>989</v>
      </c>
    </row>
    <row r="100" spans="1:4" x14ac:dyDescent="0.25">
      <c r="A100" s="10">
        <v>631938</v>
      </c>
      <c r="B100" s="10" t="s">
        <v>24</v>
      </c>
      <c r="C100" s="76" t="s">
        <v>8351</v>
      </c>
      <c r="D100" s="10" t="s">
        <v>989</v>
      </c>
    </row>
    <row r="101" spans="1:4" x14ac:dyDescent="0.25">
      <c r="A101" s="10">
        <v>636207</v>
      </c>
      <c r="B101" s="10" t="s">
        <v>24</v>
      </c>
      <c r="C101" s="76" t="s">
        <v>8351</v>
      </c>
      <c r="D101" s="10" t="s">
        <v>989</v>
      </c>
    </row>
    <row r="102" spans="1:4" x14ac:dyDescent="0.25">
      <c r="A102" s="10">
        <v>646258</v>
      </c>
      <c r="B102" s="10" t="s">
        <v>24</v>
      </c>
      <c r="C102" s="76" t="s">
        <v>8351</v>
      </c>
      <c r="D102" s="10" t="s">
        <v>989</v>
      </c>
    </row>
    <row r="103" spans="1:4" x14ac:dyDescent="0.25">
      <c r="A103" s="10">
        <v>653392</v>
      </c>
      <c r="B103" s="10" t="s">
        <v>24</v>
      </c>
      <c r="C103" s="76" t="s">
        <v>8351</v>
      </c>
      <c r="D103" s="10" t="s">
        <v>989</v>
      </c>
    </row>
    <row r="104" spans="1:4" x14ac:dyDescent="0.25">
      <c r="A104" s="10">
        <v>656021</v>
      </c>
      <c r="B104" s="10" t="s">
        <v>24</v>
      </c>
      <c r="C104" s="76" t="s">
        <v>8351</v>
      </c>
      <c r="D104" s="10" t="s">
        <v>989</v>
      </c>
    </row>
    <row r="105" spans="1:4" x14ac:dyDescent="0.25">
      <c r="A105" s="10">
        <v>653514</v>
      </c>
      <c r="B105" s="10" t="s">
        <v>24</v>
      </c>
      <c r="C105" s="76" t="s">
        <v>8351</v>
      </c>
      <c r="D105" s="10" t="s">
        <v>989</v>
      </c>
    </row>
    <row r="106" spans="1:4" x14ac:dyDescent="0.25">
      <c r="A106" s="10">
        <v>664609</v>
      </c>
      <c r="B106" s="10" t="s">
        <v>24</v>
      </c>
      <c r="C106" s="76" t="s">
        <v>8351</v>
      </c>
      <c r="D106" s="10" t="s">
        <v>989</v>
      </c>
    </row>
    <row r="107" spans="1:4" x14ac:dyDescent="0.25">
      <c r="A107" s="10">
        <v>672329</v>
      </c>
      <c r="B107" s="10" t="s">
        <v>24</v>
      </c>
      <c r="C107" s="76" t="s">
        <v>8351</v>
      </c>
      <c r="D107" s="10" t="s">
        <v>989</v>
      </c>
    </row>
    <row r="108" spans="1:4" x14ac:dyDescent="0.25">
      <c r="A108" s="10">
        <v>682062</v>
      </c>
      <c r="B108" s="10" t="s">
        <v>24</v>
      </c>
      <c r="C108" s="76" t="s">
        <v>8351</v>
      </c>
      <c r="D108" s="10" t="s">
        <v>989</v>
      </c>
    </row>
    <row r="109" spans="1:4" x14ac:dyDescent="0.25">
      <c r="A109" s="10">
        <v>686206</v>
      </c>
      <c r="B109" s="10" t="s">
        <v>24</v>
      </c>
      <c r="C109" s="76" t="s">
        <v>8351</v>
      </c>
      <c r="D109" s="10" t="s">
        <v>989</v>
      </c>
    </row>
    <row r="110" spans="1:4" x14ac:dyDescent="0.25">
      <c r="A110" s="10">
        <v>650761</v>
      </c>
      <c r="B110" s="10" t="s">
        <v>24</v>
      </c>
      <c r="C110" s="76" t="s">
        <v>8351</v>
      </c>
      <c r="D110" s="10" t="s">
        <v>3451</v>
      </c>
    </row>
    <row r="111" spans="1:4" x14ac:dyDescent="0.25">
      <c r="A111" s="10">
        <v>623303</v>
      </c>
      <c r="B111" s="10" t="s">
        <v>64</v>
      </c>
      <c r="C111" s="76" t="s">
        <v>8351</v>
      </c>
      <c r="D111" s="10" t="s">
        <v>641</v>
      </c>
    </row>
    <row r="112" spans="1:4" x14ac:dyDescent="0.25">
      <c r="A112" s="10">
        <v>650936</v>
      </c>
      <c r="B112" s="10" t="s">
        <v>24</v>
      </c>
      <c r="C112" s="76" t="s">
        <v>8351</v>
      </c>
      <c r="D112" s="10" t="s">
        <v>3460</v>
      </c>
    </row>
    <row r="113" spans="1:4" x14ac:dyDescent="0.25">
      <c r="A113" s="10">
        <v>639940</v>
      </c>
      <c r="B113" s="10" t="s">
        <v>127</v>
      </c>
      <c r="C113" s="76" t="s">
        <v>8351</v>
      </c>
      <c r="D113" s="10" t="s">
        <v>2380</v>
      </c>
    </row>
    <row r="114" spans="1:4" x14ac:dyDescent="0.25">
      <c r="A114" s="10">
        <v>626520</v>
      </c>
      <c r="B114" s="10" t="s">
        <v>665</v>
      </c>
      <c r="C114" s="76" t="s">
        <v>8351</v>
      </c>
      <c r="D114" s="10" t="s">
        <v>666</v>
      </c>
    </row>
    <row r="115" spans="1:4" x14ac:dyDescent="0.25">
      <c r="A115" s="10">
        <v>691689</v>
      </c>
      <c r="B115" s="10" t="s">
        <v>665</v>
      </c>
      <c r="C115" s="76" t="s">
        <v>8351</v>
      </c>
      <c r="D115" s="10" t="s">
        <v>6556</v>
      </c>
    </row>
    <row r="116" spans="1:4" x14ac:dyDescent="0.25">
      <c r="A116" s="10">
        <v>691689</v>
      </c>
      <c r="B116" s="10" t="s">
        <v>665</v>
      </c>
      <c r="C116" s="76" t="s">
        <v>8351</v>
      </c>
      <c r="D116" s="10" t="s">
        <v>6556</v>
      </c>
    </row>
    <row r="117" spans="1:4" x14ac:dyDescent="0.25">
      <c r="A117" s="10">
        <v>691315</v>
      </c>
      <c r="B117" s="10" t="s">
        <v>665</v>
      </c>
      <c r="C117" s="76" t="s">
        <v>8351</v>
      </c>
      <c r="D117" s="10" t="s">
        <v>6556</v>
      </c>
    </row>
    <row r="118" spans="1:4" x14ac:dyDescent="0.25">
      <c r="A118" s="10">
        <v>691315</v>
      </c>
      <c r="B118" s="10" t="s">
        <v>665</v>
      </c>
      <c r="C118" s="76" t="s">
        <v>8351</v>
      </c>
      <c r="D118" s="10" t="s">
        <v>6556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:H18"/>
  <sheetViews>
    <sheetView workbookViewId="0">
      <selection activeCell="C26" sqref="C26"/>
    </sheetView>
  </sheetViews>
  <sheetFormatPr defaultRowHeight="15" x14ac:dyDescent="0.25"/>
  <cols>
    <col min="1" max="1" width="17.85546875" bestFit="1" customWidth="1"/>
    <col min="2" max="2" width="15.5703125" bestFit="1" customWidth="1"/>
    <col min="3" max="3" width="9.140625" customWidth="1"/>
    <col min="4" max="4" width="10.42578125" customWidth="1"/>
    <col min="5" max="5" width="11.28515625" bestFit="1" customWidth="1"/>
    <col min="6" max="6" width="9.140625" bestFit="1" customWidth="1"/>
    <col min="7" max="7" width="8.85546875" customWidth="1"/>
    <col min="8" max="8" width="10.7109375" bestFit="1" customWidth="1"/>
  </cols>
  <sheetData>
    <row r="3" spans="1:8" x14ac:dyDescent="0.3">
      <c r="A3" s="3" t="s">
        <v>8086</v>
      </c>
      <c r="B3" s="3" t="s">
        <v>8085</v>
      </c>
    </row>
    <row r="4" spans="1:8" x14ac:dyDescent="0.3">
      <c r="B4" s="47" t="s">
        <v>26</v>
      </c>
      <c r="D4" s="47" t="s">
        <v>8090</v>
      </c>
      <c r="E4" s="47" t="s">
        <v>20</v>
      </c>
      <c r="G4" s="47" t="s">
        <v>8089</v>
      </c>
      <c r="H4" s="47" t="s">
        <v>8084</v>
      </c>
    </row>
    <row r="5" spans="1:8" x14ac:dyDescent="0.3">
      <c r="A5" s="3" t="s">
        <v>8083</v>
      </c>
      <c r="B5" s="47" t="s">
        <v>18</v>
      </c>
      <c r="C5" s="47" t="s">
        <v>45</v>
      </c>
      <c r="E5" s="47" t="s">
        <v>18</v>
      </c>
      <c r="F5" s="47" t="s">
        <v>45</v>
      </c>
    </row>
    <row r="6" spans="1:8" x14ac:dyDescent="0.3">
      <c r="A6" s="1" t="s">
        <v>8070</v>
      </c>
      <c r="B6" s="6">
        <v>78</v>
      </c>
      <c r="C6" s="6">
        <v>95</v>
      </c>
      <c r="D6" s="6">
        <v>173</v>
      </c>
      <c r="E6" s="6">
        <v>20</v>
      </c>
      <c r="F6" s="6">
        <v>286</v>
      </c>
      <c r="G6" s="6">
        <v>306</v>
      </c>
      <c r="H6" s="6">
        <v>479</v>
      </c>
    </row>
    <row r="7" spans="1:8" x14ac:dyDescent="0.3">
      <c r="A7" s="1" t="s">
        <v>8071</v>
      </c>
      <c r="B7" s="6">
        <v>66</v>
      </c>
      <c r="C7" s="6">
        <v>78</v>
      </c>
      <c r="D7" s="6">
        <v>144</v>
      </c>
      <c r="E7" s="6">
        <v>13</v>
      </c>
      <c r="F7" s="6">
        <v>337</v>
      </c>
      <c r="G7" s="6">
        <v>350</v>
      </c>
      <c r="H7" s="6">
        <v>494</v>
      </c>
    </row>
    <row r="8" spans="1:8" x14ac:dyDescent="0.3">
      <c r="A8" s="1" t="s">
        <v>8072</v>
      </c>
      <c r="B8" s="6">
        <v>59</v>
      </c>
      <c r="C8" s="6">
        <v>117</v>
      </c>
      <c r="D8" s="6">
        <v>176</v>
      </c>
      <c r="E8" s="6">
        <v>7</v>
      </c>
      <c r="F8" s="6">
        <v>249</v>
      </c>
      <c r="G8" s="6">
        <v>256</v>
      </c>
      <c r="H8" s="6">
        <v>432</v>
      </c>
    </row>
    <row r="9" spans="1:8" x14ac:dyDescent="0.3">
      <c r="A9" s="1" t="s">
        <v>8073</v>
      </c>
      <c r="B9" s="6">
        <v>76</v>
      </c>
      <c r="C9" s="6">
        <v>83</v>
      </c>
      <c r="D9" s="6">
        <v>159</v>
      </c>
      <c r="E9" s="6">
        <v>22</v>
      </c>
      <c r="F9" s="6">
        <v>263</v>
      </c>
      <c r="G9" s="6">
        <v>285</v>
      </c>
      <c r="H9" s="6">
        <v>444</v>
      </c>
    </row>
    <row r="10" spans="1:8" x14ac:dyDescent="0.3">
      <c r="A10" s="1" t="s">
        <v>8074</v>
      </c>
      <c r="B10" s="6">
        <v>110</v>
      </c>
      <c r="C10" s="6">
        <v>87</v>
      </c>
      <c r="D10" s="6">
        <v>197</v>
      </c>
      <c r="E10" s="6">
        <v>16</v>
      </c>
      <c r="F10" s="6">
        <v>349</v>
      </c>
      <c r="G10" s="6">
        <v>365</v>
      </c>
      <c r="H10" s="6">
        <v>562</v>
      </c>
    </row>
    <row r="11" spans="1:8" x14ac:dyDescent="0.3">
      <c r="A11" s="1" t="s">
        <v>8075</v>
      </c>
      <c r="B11" s="6">
        <v>72</v>
      </c>
      <c r="C11" s="6">
        <v>122</v>
      </c>
      <c r="D11" s="6">
        <v>194</v>
      </c>
      <c r="E11" s="6">
        <v>14</v>
      </c>
      <c r="F11" s="6">
        <v>242</v>
      </c>
      <c r="G11" s="6">
        <v>256</v>
      </c>
      <c r="H11" s="6">
        <v>450</v>
      </c>
    </row>
    <row r="12" spans="1:8" x14ac:dyDescent="0.3">
      <c r="A12" s="1" t="s">
        <v>8076</v>
      </c>
      <c r="B12" s="6">
        <v>84</v>
      </c>
      <c r="C12" s="6">
        <v>128</v>
      </c>
      <c r="D12" s="6">
        <v>212</v>
      </c>
      <c r="E12" s="6">
        <v>23</v>
      </c>
      <c r="F12" s="6">
        <v>281</v>
      </c>
      <c r="G12" s="6">
        <v>304</v>
      </c>
      <c r="H12" s="6">
        <v>516</v>
      </c>
    </row>
    <row r="13" spans="1:8" x14ac:dyDescent="0.3">
      <c r="A13" s="1" t="s">
        <v>8077</v>
      </c>
      <c r="B13" s="6">
        <v>81</v>
      </c>
      <c r="C13" s="6">
        <v>101</v>
      </c>
      <c r="D13" s="6">
        <v>182</v>
      </c>
      <c r="E13" s="6">
        <v>20</v>
      </c>
      <c r="F13" s="6">
        <v>239</v>
      </c>
      <c r="G13" s="6">
        <v>259</v>
      </c>
      <c r="H13" s="6">
        <v>441</v>
      </c>
    </row>
    <row r="14" spans="1:8" x14ac:dyDescent="0.3">
      <c r="A14" s="1" t="s">
        <v>8078</v>
      </c>
      <c r="B14" s="6">
        <v>76</v>
      </c>
      <c r="C14" s="6">
        <v>139</v>
      </c>
      <c r="D14" s="6">
        <v>215</v>
      </c>
      <c r="E14" s="6">
        <v>13</v>
      </c>
      <c r="F14" s="6">
        <v>315</v>
      </c>
      <c r="G14" s="6">
        <v>328</v>
      </c>
      <c r="H14" s="6">
        <v>543</v>
      </c>
    </row>
    <row r="15" spans="1:8" x14ac:dyDescent="0.3">
      <c r="A15" s="1" t="s">
        <v>8079</v>
      </c>
      <c r="B15" s="6">
        <v>145</v>
      </c>
      <c r="C15" s="6">
        <v>87</v>
      </c>
      <c r="D15" s="6">
        <v>232</v>
      </c>
      <c r="E15" s="6">
        <v>41</v>
      </c>
      <c r="F15" s="6">
        <v>232</v>
      </c>
      <c r="G15" s="6">
        <v>273</v>
      </c>
      <c r="H15" s="6">
        <v>505</v>
      </c>
    </row>
    <row r="16" spans="1:8" x14ac:dyDescent="0.3">
      <c r="A16" s="1" t="s">
        <v>8080</v>
      </c>
      <c r="B16" s="6">
        <v>106</v>
      </c>
      <c r="C16" s="6">
        <v>90</v>
      </c>
      <c r="D16" s="6">
        <v>196</v>
      </c>
      <c r="E16" s="6">
        <v>16</v>
      </c>
      <c r="F16" s="6">
        <v>316</v>
      </c>
      <c r="G16" s="6">
        <v>332</v>
      </c>
      <c r="H16" s="6">
        <v>528</v>
      </c>
    </row>
    <row r="17" spans="1:8" x14ac:dyDescent="0.25">
      <c r="A17" s="1" t="s">
        <v>8081</v>
      </c>
      <c r="B17" s="6">
        <v>91</v>
      </c>
      <c r="C17" s="6">
        <v>108</v>
      </c>
      <c r="D17" s="6">
        <v>199</v>
      </c>
      <c r="E17" s="6">
        <v>16</v>
      </c>
      <c r="F17" s="6">
        <v>198</v>
      </c>
      <c r="G17" s="6">
        <v>214</v>
      </c>
      <c r="H17" s="6">
        <v>413</v>
      </c>
    </row>
    <row r="18" spans="1:8" x14ac:dyDescent="0.25">
      <c r="A18" s="1" t="s">
        <v>8084</v>
      </c>
      <c r="B18" s="6">
        <v>1044</v>
      </c>
      <c r="C18" s="6">
        <v>1235</v>
      </c>
      <c r="D18" s="6">
        <v>2279</v>
      </c>
      <c r="E18" s="6">
        <v>221</v>
      </c>
      <c r="F18" s="6">
        <v>3307</v>
      </c>
      <c r="G18" s="6">
        <v>3528</v>
      </c>
      <c r="H18" s="6">
        <v>5807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18"/>
  <sheetViews>
    <sheetView workbookViewId="0">
      <selection activeCell="B41" sqref="B41"/>
    </sheetView>
  </sheetViews>
  <sheetFormatPr defaultRowHeight="15" x14ac:dyDescent="0.25"/>
  <cols>
    <col min="1" max="1" width="17.85546875" bestFit="1" customWidth="1"/>
    <col min="2" max="2" width="15.5703125" bestFit="1" customWidth="1"/>
    <col min="3" max="3" width="9.140625" customWidth="1"/>
    <col min="4" max="4" width="10.42578125" customWidth="1"/>
    <col min="5" max="5" width="11.28515625" bestFit="1" customWidth="1"/>
    <col min="6" max="6" width="9.140625" bestFit="1" customWidth="1"/>
    <col min="7" max="7" width="8.85546875" customWidth="1"/>
    <col min="8" max="8" width="10.7109375" bestFit="1" customWidth="1"/>
  </cols>
  <sheetData>
    <row r="1" spans="1:8" x14ac:dyDescent="0.3">
      <c r="A1" s="3" t="s">
        <v>13</v>
      </c>
      <c r="B1" s="47" t="s">
        <v>8088</v>
      </c>
    </row>
    <row r="3" spans="1:8" x14ac:dyDescent="0.3">
      <c r="A3" s="3" t="s">
        <v>8086</v>
      </c>
      <c r="B3" s="3" t="s">
        <v>8085</v>
      </c>
    </row>
    <row r="4" spans="1:8" x14ac:dyDescent="0.3">
      <c r="B4" s="47" t="s">
        <v>26</v>
      </c>
      <c r="D4" s="47" t="s">
        <v>8090</v>
      </c>
      <c r="E4" s="47" t="s">
        <v>20</v>
      </c>
      <c r="G4" s="47" t="s">
        <v>8089</v>
      </c>
      <c r="H4" s="47" t="s">
        <v>8084</v>
      </c>
    </row>
    <row r="5" spans="1:8" x14ac:dyDescent="0.3">
      <c r="A5" s="3" t="s">
        <v>8083</v>
      </c>
      <c r="B5" s="47" t="s">
        <v>18</v>
      </c>
      <c r="C5" s="47" t="s">
        <v>45</v>
      </c>
      <c r="E5" s="47" t="s">
        <v>18</v>
      </c>
      <c r="F5" s="47" t="s">
        <v>45</v>
      </c>
    </row>
    <row r="6" spans="1:8" x14ac:dyDescent="0.3">
      <c r="A6" s="1" t="s">
        <v>8070</v>
      </c>
      <c r="B6" s="6">
        <v>22</v>
      </c>
      <c r="C6" s="6">
        <v>68</v>
      </c>
      <c r="D6" s="6">
        <v>90</v>
      </c>
      <c r="E6" s="6">
        <v>4</v>
      </c>
      <c r="F6" s="6">
        <v>263</v>
      </c>
      <c r="G6" s="6">
        <v>267</v>
      </c>
      <c r="H6" s="6">
        <v>357</v>
      </c>
    </row>
    <row r="7" spans="1:8" x14ac:dyDescent="0.3">
      <c r="A7" s="1" t="s">
        <v>8071</v>
      </c>
      <c r="B7" s="6">
        <v>17</v>
      </c>
      <c r="C7" s="6">
        <v>70</v>
      </c>
      <c r="D7" s="6">
        <v>87</v>
      </c>
      <c r="E7" s="6">
        <v>2</v>
      </c>
      <c r="F7" s="6">
        <v>314</v>
      </c>
      <c r="G7" s="6">
        <v>316</v>
      </c>
      <c r="H7" s="6">
        <v>403</v>
      </c>
    </row>
    <row r="8" spans="1:8" x14ac:dyDescent="0.3">
      <c r="A8" s="1" t="s">
        <v>8072</v>
      </c>
      <c r="B8" s="6">
        <v>10</v>
      </c>
      <c r="C8" s="6">
        <v>75</v>
      </c>
      <c r="D8" s="6">
        <v>85</v>
      </c>
      <c r="E8" s="6"/>
      <c r="F8" s="6">
        <v>238</v>
      </c>
      <c r="G8" s="6">
        <v>238</v>
      </c>
      <c r="H8" s="6">
        <v>323</v>
      </c>
    </row>
    <row r="9" spans="1:8" x14ac:dyDescent="0.3">
      <c r="A9" s="1" t="s">
        <v>8073</v>
      </c>
      <c r="B9" s="6">
        <v>26</v>
      </c>
      <c r="C9" s="6">
        <v>68</v>
      </c>
      <c r="D9" s="6">
        <v>94</v>
      </c>
      <c r="E9" s="6">
        <v>6</v>
      </c>
      <c r="F9" s="6">
        <v>250</v>
      </c>
      <c r="G9" s="6">
        <v>256</v>
      </c>
      <c r="H9" s="6">
        <v>350</v>
      </c>
    </row>
    <row r="10" spans="1:8" x14ac:dyDescent="0.3">
      <c r="A10" s="1" t="s">
        <v>8074</v>
      </c>
      <c r="B10" s="6">
        <v>44</v>
      </c>
      <c r="C10" s="6">
        <v>61</v>
      </c>
      <c r="D10" s="6">
        <v>105</v>
      </c>
      <c r="E10" s="6">
        <v>5</v>
      </c>
      <c r="F10" s="6">
        <v>330</v>
      </c>
      <c r="G10" s="6">
        <v>335</v>
      </c>
      <c r="H10" s="6">
        <v>440</v>
      </c>
    </row>
    <row r="11" spans="1:8" x14ac:dyDescent="0.3">
      <c r="A11" s="1" t="s">
        <v>8075</v>
      </c>
      <c r="B11" s="6">
        <v>19</v>
      </c>
      <c r="C11" s="6">
        <v>89</v>
      </c>
      <c r="D11" s="6">
        <v>108</v>
      </c>
      <c r="E11" s="6">
        <v>2</v>
      </c>
      <c r="F11" s="6">
        <v>231</v>
      </c>
      <c r="G11" s="6">
        <v>233</v>
      </c>
      <c r="H11" s="6">
        <v>341</v>
      </c>
    </row>
    <row r="12" spans="1:8" x14ac:dyDescent="0.3">
      <c r="A12" s="1" t="s">
        <v>8076</v>
      </c>
      <c r="B12" s="6">
        <v>19</v>
      </c>
      <c r="C12" s="6">
        <v>109</v>
      </c>
      <c r="D12" s="6">
        <v>128</v>
      </c>
      <c r="E12" s="6">
        <v>9</v>
      </c>
      <c r="F12" s="6">
        <v>268</v>
      </c>
      <c r="G12" s="6">
        <v>277</v>
      </c>
      <c r="H12" s="6">
        <v>405</v>
      </c>
    </row>
    <row r="13" spans="1:8" x14ac:dyDescent="0.3">
      <c r="A13" s="1" t="s">
        <v>8077</v>
      </c>
      <c r="B13" s="6">
        <v>19</v>
      </c>
      <c r="C13" s="6">
        <v>82</v>
      </c>
      <c r="D13" s="6">
        <v>101</v>
      </c>
      <c r="E13" s="6">
        <v>6</v>
      </c>
      <c r="F13" s="6">
        <v>229</v>
      </c>
      <c r="G13" s="6">
        <v>235</v>
      </c>
      <c r="H13" s="6">
        <v>336</v>
      </c>
    </row>
    <row r="14" spans="1:8" x14ac:dyDescent="0.3">
      <c r="A14" s="1" t="s">
        <v>8078</v>
      </c>
      <c r="B14" s="6">
        <v>25</v>
      </c>
      <c r="C14" s="6">
        <v>97</v>
      </c>
      <c r="D14" s="6">
        <v>122</v>
      </c>
      <c r="E14" s="6">
        <v>3</v>
      </c>
      <c r="F14" s="6">
        <v>288</v>
      </c>
      <c r="G14" s="6">
        <v>291</v>
      </c>
      <c r="H14" s="6">
        <v>413</v>
      </c>
    </row>
    <row r="15" spans="1:8" x14ac:dyDescent="0.3">
      <c r="A15" s="1" t="s">
        <v>8079</v>
      </c>
      <c r="B15" s="6">
        <v>49</v>
      </c>
      <c r="C15" s="6">
        <v>62</v>
      </c>
      <c r="D15" s="6">
        <v>111</v>
      </c>
      <c r="E15" s="6">
        <v>12</v>
      </c>
      <c r="F15" s="6">
        <v>200</v>
      </c>
      <c r="G15" s="6">
        <v>212</v>
      </c>
      <c r="H15" s="6">
        <v>323</v>
      </c>
    </row>
    <row r="16" spans="1:8" x14ac:dyDescent="0.3">
      <c r="A16" s="1" t="s">
        <v>8080</v>
      </c>
      <c r="B16" s="6">
        <v>29</v>
      </c>
      <c r="C16" s="6">
        <v>72</v>
      </c>
      <c r="D16" s="6">
        <v>101</v>
      </c>
      <c r="E16" s="6">
        <v>5</v>
      </c>
      <c r="F16" s="6">
        <v>302</v>
      </c>
      <c r="G16" s="6">
        <v>307</v>
      </c>
      <c r="H16" s="6">
        <v>408</v>
      </c>
    </row>
    <row r="17" spans="1:8" x14ac:dyDescent="0.25">
      <c r="A17" s="1" t="s">
        <v>8081</v>
      </c>
      <c r="B17" s="6">
        <v>24</v>
      </c>
      <c r="C17" s="6">
        <v>80</v>
      </c>
      <c r="D17" s="6">
        <v>104</v>
      </c>
      <c r="E17" s="6">
        <v>9</v>
      </c>
      <c r="F17" s="6">
        <v>189</v>
      </c>
      <c r="G17" s="6">
        <v>198</v>
      </c>
      <c r="H17" s="6">
        <v>302</v>
      </c>
    </row>
    <row r="18" spans="1:8" x14ac:dyDescent="0.25">
      <c r="A18" s="1" t="s">
        <v>8084</v>
      </c>
      <c r="B18" s="6">
        <v>303</v>
      </c>
      <c r="C18" s="6">
        <v>933</v>
      </c>
      <c r="D18" s="6">
        <v>1236</v>
      </c>
      <c r="E18" s="6">
        <v>63</v>
      </c>
      <c r="F18" s="6">
        <v>3102</v>
      </c>
      <c r="G18" s="6">
        <v>3165</v>
      </c>
      <c r="H18" s="6">
        <v>4401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2:W49"/>
  <sheetViews>
    <sheetView zoomScale="80" zoomScaleNormal="80" workbookViewId="0">
      <selection activeCell="J17" sqref="J17"/>
    </sheetView>
  </sheetViews>
  <sheetFormatPr defaultRowHeight="15" x14ac:dyDescent="0.25"/>
  <cols>
    <col min="1" max="1" width="3" customWidth="1"/>
    <col min="2" max="2" width="18.42578125" style="1" bestFit="1" customWidth="1"/>
    <col min="3" max="3" width="15.5703125" style="8" bestFit="1" customWidth="1"/>
    <col min="4" max="4" width="11.85546875" style="5" bestFit="1" customWidth="1"/>
    <col min="5" max="5" width="11.28515625" style="8" bestFit="1" customWidth="1"/>
    <col min="6" max="6" width="16.7109375" style="8" bestFit="1" customWidth="1"/>
    <col min="7" max="7" width="11.85546875" style="5" customWidth="1"/>
    <col min="8" max="8" width="11.5703125" style="8" bestFit="1" customWidth="1"/>
    <col min="9" max="9" width="14.85546875" style="8" bestFit="1" customWidth="1"/>
    <col min="12" max="12" width="10.7109375" bestFit="1" customWidth="1"/>
    <col min="13" max="13" width="9.85546875" bestFit="1" customWidth="1"/>
    <col min="14" max="14" width="9.42578125" bestFit="1" customWidth="1"/>
    <col min="15" max="15" width="11.85546875" bestFit="1" customWidth="1"/>
    <col min="16" max="16" width="11.42578125" bestFit="1" customWidth="1"/>
    <col min="17" max="17" width="11.5703125" customWidth="1"/>
    <col min="18" max="18" width="2.7109375" customWidth="1"/>
    <col min="22" max="22" width="12.85546875" customWidth="1"/>
    <col min="23" max="23" width="3" customWidth="1"/>
  </cols>
  <sheetData>
    <row r="2" spans="1:18" ht="14.45" x14ac:dyDescent="0.3">
      <c r="A2" s="73"/>
      <c r="B2" s="65" t="s">
        <v>8294</v>
      </c>
      <c r="C2" s="17" t="s">
        <v>8292</v>
      </c>
      <c r="D2" s="9" t="s">
        <v>8091</v>
      </c>
      <c r="E2" s="22" t="s">
        <v>8092</v>
      </c>
      <c r="F2" s="17" t="s">
        <v>8293</v>
      </c>
      <c r="G2" s="9" t="s">
        <v>8091</v>
      </c>
      <c r="H2" s="22" t="s">
        <v>8092</v>
      </c>
      <c r="I2" s="26" t="s">
        <v>8095</v>
      </c>
      <c r="M2" s="17" t="s">
        <v>8093</v>
      </c>
      <c r="N2" s="15" t="s">
        <v>8094</v>
      </c>
      <c r="R2" s="73"/>
    </row>
    <row r="3" spans="1:18" ht="14.45" x14ac:dyDescent="0.3">
      <c r="A3" s="73"/>
      <c r="B3" s="27" t="s">
        <v>8070</v>
      </c>
      <c r="C3" s="34">
        <v>173</v>
      </c>
      <c r="D3" s="66">
        <f>E3/C3</f>
        <v>0.45086705202312138</v>
      </c>
      <c r="E3" s="34">
        <v>78</v>
      </c>
      <c r="F3" s="30">
        <v>306</v>
      </c>
      <c r="G3" s="68">
        <f>H3/F3</f>
        <v>6.535947712418301E-2</v>
      </c>
      <c r="H3" s="37">
        <v>20</v>
      </c>
      <c r="I3" s="28">
        <v>479</v>
      </c>
      <c r="L3" s="27" t="s">
        <v>8070</v>
      </c>
      <c r="M3" s="38">
        <v>173</v>
      </c>
      <c r="N3" s="20">
        <v>306</v>
      </c>
      <c r="R3" s="73"/>
    </row>
    <row r="4" spans="1:18" ht="14.45" x14ac:dyDescent="0.3">
      <c r="A4" s="73"/>
      <c r="B4" s="23" t="s">
        <v>8071</v>
      </c>
      <c r="C4" s="34">
        <v>144</v>
      </c>
      <c r="D4" s="66">
        <f t="shared" ref="D4:D15" si="0">E4/C4</f>
        <v>0.45833333333333331</v>
      </c>
      <c r="E4" s="34">
        <v>66</v>
      </c>
      <c r="F4" s="45">
        <v>350</v>
      </c>
      <c r="G4" s="69">
        <f t="shared" ref="G4:G15" si="1">H4/F4</f>
        <v>3.7142857142857144E-2</v>
      </c>
      <c r="H4" s="28">
        <v>13</v>
      </c>
      <c r="I4" s="28">
        <v>494</v>
      </c>
      <c r="L4" s="23" t="s">
        <v>8071</v>
      </c>
      <c r="M4" s="35">
        <v>144</v>
      </c>
      <c r="N4" s="16">
        <v>350</v>
      </c>
      <c r="R4" s="73"/>
    </row>
    <row r="5" spans="1:18" ht="14.45" x14ac:dyDescent="0.3">
      <c r="A5" s="73"/>
      <c r="B5" s="24" t="s">
        <v>8072</v>
      </c>
      <c r="C5" s="42">
        <v>176</v>
      </c>
      <c r="D5" s="67">
        <f t="shared" si="0"/>
        <v>0.33522727272727271</v>
      </c>
      <c r="E5" s="42">
        <v>59</v>
      </c>
      <c r="F5" s="39">
        <v>256</v>
      </c>
      <c r="G5" s="67">
        <f t="shared" si="1"/>
        <v>2.734375E-2</v>
      </c>
      <c r="H5" s="46">
        <v>7</v>
      </c>
      <c r="I5" s="46">
        <v>432</v>
      </c>
      <c r="L5" s="24" t="s">
        <v>8072</v>
      </c>
      <c r="M5" s="18">
        <v>176</v>
      </c>
      <c r="N5" s="19">
        <v>256</v>
      </c>
      <c r="R5" s="73"/>
    </row>
    <row r="6" spans="1:18" ht="14.45" x14ac:dyDescent="0.3">
      <c r="A6" s="73"/>
      <c r="B6" s="23" t="s">
        <v>8073</v>
      </c>
      <c r="C6" s="34">
        <v>159</v>
      </c>
      <c r="D6" s="66">
        <f t="shared" si="0"/>
        <v>0.4779874213836478</v>
      </c>
      <c r="E6" s="34">
        <v>76</v>
      </c>
      <c r="F6" s="45">
        <v>285</v>
      </c>
      <c r="G6" s="69">
        <f t="shared" si="1"/>
        <v>7.7192982456140355E-2</v>
      </c>
      <c r="H6" s="28">
        <v>22</v>
      </c>
      <c r="I6" s="28">
        <v>444</v>
      </c>
      <c r="L6" s="23" t="s">
        <v>8073</v>
      </c>
      <c r="M6" s="35">
        <v>159</v>
      </c>
      <c r="N6" s="16">
        <v>285</v>
      </c>
      <c r="R6" s="73"/>
    </row>
    <row r="7" spans="1:18" ht="14.45" x14ac:dyDescent="0.3">
      <c r="A7" s="73"/>
      <c r="B7" s="23" t="s">
        <v>8074</v>
      </c>
      <c r="C7" s="34">
        <v>197</v>
      </c>
      <c r="D7" s="66">
        <f t="shared" si="0"/>
        <v>0.55837563451776651</v>
      </c>
      <c r="E7" s="34">
        <v>110</v>
      </c>
      <c r="F7" s="45">
        <v>365</v>
      </c>
      <c r="G7" s="69">
        <f t="shared" si="1"/>
        <v>4.3835616438356165E-2</v>
      </c>
      <c r="H7" s="28">
        <v>16</v>
      </c>
      <c r="I7" s="28">
        <v>562</v>
      </c>
      <c r="L7" s="23" t="s">
        <v>8074</v>
      </c>
      <c r="M7" s="35">
        <v>197</v>
      </c>
      <c r="N7" s="16">
        <v>365</v>
      </c>
      <c r="R7" s="73"/>
    </row>
    <row r="8" spans="1:18" ht="14.45" x14ac:dyDescent="0.3">
      <c r="A8" s="73"/>
      <c r="B8" s="24" t="s">
        <v>8075</v>
      </c>
      <c r="C8" s="42">
        <v>194</v>
      </c>
      <c r="D8" s="67">
        <f t="shared" si="0"/>
        <v>0.37113402061855671</v>
      </c>
      <c r="E8" s="42">
        <v>72</v>
      </c>
      <c r="F8" s="39">
        <v>256</v>
      </c>
      <c r="G8" s="67">
        <f t="shared" si="1"/>
        <v>5.46875E-2</v>
      </c>
      <c r="H8" s="46">
        <v>14</v>
      </c>
      <c r="I8" s="46">
        <v>450</v>
      </c>
      <c r="L8" s="24" t="s">
        <v>8075</v>
      </c>
      <c r="M8" s="18">
        <v>194</v>
      </c>
      <c r="N8" s="19">
        <v>256</v>
      </c>
      <c r="R8" s="73"/>
    </row>
    <row r="9" spans="1:18" ht="14.45" x14ac:dyDescent="0.3">
      <c r="A9" s="73"/>
      <c r="B9" s="23" t="s">
        <v>8076</v>
      </c>
      <c r="C9" s="34">
        <v>212</v>
      </c>
      <c r="D9" s="66">
        <f t="shared" si="0"/>
        <v>0.39622641509433965</v>
      </c>
      <c r="E9" s="34">
        <v>84</v>
      </c>
      <c r="F9" s="45">
        <v>304</v>
      </c>
      <c r="G9" s="69">
        <f t="shared" si="1"/>
        <v>7.5657894736842105E-2</v>
      </c>
      <c r="H9" s="28">
        <v>23</v>
      </c>
      <c r="I9" s="28">
        <v>516</v>
      </c>
      <c r="L9" s="23" t="s">
        <v>8076</v>
      </c>
      <c r="M9" s="35">
        <v>212</v>
      </c>
      <c r="N9" s="16">
        <v>304</v>
      </c>
      <c r="R9" s="73"/>
    </row>
    <row r="10" spans="1:18" ht="14.45" x14ac:dyDescent="0.3">
      <c r="A10" s="73"/>
      <c r="B10" s="23" t="s">
        <v>8077</v>
      </c>
      <c r="C10" s="34">
        <v>182</v>
      </c>
      <c r="D10" s="66">
        <f t="shared" si="0"/>
        <v>0.44505494505494503</v>
      </c>
      <c r="E10" s="34">
        <v>81</v>
      </c>
      <c r="F10" s="45">
        <v>259</v>
      </c>
      <c r="G10" s="69">
        <f t="shared" si="1"/>
        <v>7.7220077220077218E-2</v>
      </c>
      <c r="H10" s="28">
        <v>20</v>
      </c>
      <c r="I10" s="28">
        <v>441</v>
      </c>
      <c r="L10" s="23" t="s">
        <v>8077</v>
      </c>
      <c r="M10" s="35">
        <v>182</v>
      </c>
      <c r="N10" s="16">
        <v>259</v>
      </c>
      <c r="R10" s="73"/>
    </row>
    <row r="11" spans="1:18" ht="14.45" x14ac:dyDescent="0.3">
      <c r="A11" s="73"/>
      <c r="B11" s="24" t="s">
        <v>8078</v>
      </c>
      <c r="C11" s="42">
        <v>215</v>
      </c>
      <c r="D11" s="67">
        <f t="shared" si="0"/>
        <v>0.35348837209302325</v>
      </c>
      <c r="E11" s="42">
        <v>76</v>
      </c>
      <c r="F11" s="39">
        <v>328</v>
      </c>
      <c r="G11" s="67">
        <f t="shared" si="1"/>
        <v>3.9634146341463415E-2</v>
      </c>
      <c r="H11" s="46">
        <v>13</v>
      </c>
      <c r="I11" s="46">
        <v>543</v>
      </c>
      <c r="L11" s="24" t="s">
        <v>8078</v>
      </c>
      <c r="M11" s="18">
        <v>215</v>
      </c>
      <c r="N11" s="19">
        <v>328</v>
      </c>
      <c r="R11" s="73"/>
    </row>
    <row r="12" spans="1:18" ht="14.45" x14ac:dyDescent="0.3">
      <c r="A12" s="73"/>
      <c r="B12" s="23" t="s">
        <v>8079</v>
      </c>
      <c r="C12" s="34">
        <v>232</v>
      </c>
      <c r="D12" s="66">
        <f t="shared" si="0"/>
        <v>0.625</v>
      </c>
      <c r="E12" s="34">
        <v>145</v>
      </c>
      <c r="F12" s="45">
        <v>273</v>
      </c>
      <c r="G12" s="69">
        <f t="shared" si="1"/>
        <v>0.15018315018315018</v>
      </c>
      <c r="H12" s="28">
        <v>41</v>
      </c>
      <c r="I12" s="28">
        <v>505</v>
      </c>
      <c r="L12" s="23" t="s">
        <v>8079</v>
      </c>
      <c r="M12" s="35">
        <v>232</v>
      </c>
      <c r="N12" s="16">
        <v>273</v>
      </c>
      <c r="R12" s="73"/>
    </row>
    <row r="13" spans="1:18" ht="14.45" x14ac:dyDescent="0.3">
      <c r="A13" s="73"/>
      <c r="B13" s="23" t="s">
        <v>8080</v>
      </c>
      <c r="C13" s="34">
        <v>196</v>
      </c>
      <c r="D13" s="66">
        <f t="shared" si="0"/>
        <v>0.54081632653061229</v>
      </c>
      <c r="E13" s="34">
        <v>106</v>
      </c>
      <c r="F13" s="45">
        <v>332</v>
      </c>
      <c r="G13" s="69">
        <f t="shared" si="1"/>
        <v>4.8192771084337352E-2</v>
      </c>
      <c r="H13" s="28">
        <v>16</v>
      </c>
      <c r="I13" s="28">
        <v>528</v>
      </c>
      <c r="L13" s="23" t="s">
        <v>8080</v>
      </c>
      <c r="M13" s="35">
        <v>196</v>
      </c>
      <c r="N13" s="16">
        <v>332</v>
      </c>
      <c r="R13" s="73"/>
    </row>
    <row r="14" spans="1:18" ht="14.45" x14ac:dyDescent="0.3">
      <c r="A14" s="73"/>
      <c r="B14" s="23" t="s">
        <v>8081</v>
      </c>
      <c r="C14" s="34">
        <v>199</v>
      </c>
      <c r="D14" s="66">
        <f t="shared" si="0"/>
        <v>0.457286432160804</v>
      </c>
      <c r="E14" s="34">
        <v>91</v>
      </c>
      <c r="F14" s="45">
        <v>214</v>
      </c>
      <c r="G14" s="69">
        <f t="shared" si="1"/>
        <v>7.476635514018691E-2</v>
      </c>
      <c r="H14" s="28">
        <v>16</v>
      </c>
      <c r="I14" s="43">
        <v>413</v>
      </c>
      <c r="L14" s="25" t="s">
        <v>8081</v>
      </c>
      <c r="M14" s="31">
        <v>199</v>
      </c>
      <c r="N14" s="21">
        <v>214</v>
      </c>
      <c r="R14" s="73"/>
    </row>
    <row r="15" spans="1:18" ht="14.45" x14ac:dyDescent="0.3">
      <c r="A15" s="73"/>
      <c r="B15" s="32" t="s">
        <v>8096</v>
      </c>
      <c r="C15" s="41">
        <v>2279</v>
      </c>
      <c r="D15" s="44">
        <f t="shared" si="0"/>
        <v>0.45809565598946905</v>
      </c>
      <c r="E15" s="36">
        <v>1044</v>
      </c>
      <c r="F15" s="29">
        <v>3528</v>
      </c>
      <c r="G15" s="44">
        <f t="shared" si="1"/>
        <v>6.2641723356009066E-2</v>
      </c>
      <c r="H15" s="40">
        <v>221</v>
      </c>
      <c r="I15" s="40">
        <v>5807</v>
      </c>
      <c r="R15" s="73"/>
    </row>
    <row r="19" spans="1:18" ht="14.45" x14ac:dyDescent="0.3">
      <c r="A19" s="72"/>
      <c r="B19" s="65" t="s">
        <v>8295</v>
      </c>
      <c r="C19" s="17" t="s">
        <v>8292</v>
      </c>
      <c r="D19" s="9" t="s">
        <v>8091</v>
      </c>
      <c r="E19" s="22" t="s">
        <v>8092</v>
      </c>
      <c r="F19" s="17" t="s">
        <v>8293</v>
      </c>
      <c r="G19" s="9" t="s">
        <v>8091</v>
      </c>
      <c r="H19" s="22" t="s">
        <v>8092</v>
      </c>
      <c r="I19" s="26" t="s">
        <v>8095</v>
      </c>
      <c r="J19" s="8"/>
      <c r="M19" s="15" t="s">
        <v>8093</v>
      </c>
      <c r="N19" s="15" t="s">
        <v>8094</v>
      </c>
      <c r="R19" s="72"/>
    </row>
    <row r="20" spans="1:18" ht="14.45" x14ac:dyDescent="0.3">
      <c r="A20" s="72"/>
      <c r="B20" s="27" t="s">
        <v>8070</v>
      </c>
      <c r="C20" s="34">
        <v>90</v>
      </c>
      <c r="D20" s="66">
        <f>E20/C20</f>
        <v>0.24444444444444444</v>
      </c>
      <c r="E20" s="34">
        <v>22</v>
      </c>
      <c r="F20" s="30">
        <v>267</v>
      </c>
      <c r="G20" s="68">
        <f>H20/F20</f>
        <v>1.4981273408239701E-2</v>
      </c>
      <c r="H20" s="51">
        <v>4</v>
      </c>
      <c r="I20" s="52">
        <v>357</v>
      </c>
      <c r="L20" s="27" t="s">
        <v>8070</v>
      </c>
      <c r="M20" s="51">
        <v>90</v>
      </c>
      <c r="N20" s="52">
        <v>267</v>
      </c>
      <c r="R20" s="72"/>
    </row>
    <row r="21" spans="1:18" ht="14.45" x14ac:dyDescent="0.3">
      <c r="A21" s="72"/>
      <c r="B21" s="23" t="s">
        <v>8071</v>
      </c>
      <c r="C21" s="34">
        <v>87</v>
      </c>
      <c r="D21" s="66">
        <f t="shared" ref="D21:D32" si="2">E21/C21</f>
        <v>0.19540229885057472</v>
      </c>
      <c r="E21" s="34">
        <v>17</v>
      </c>
      <c r="F21" s="45">
        <v>316</v>
      </c>
      <c r="G21" s="69">
        <f t="shared" ref="G21:G32" si="3">H21/F21</f>
        <v>6.3291139240506328E-3</v>
      </c>
      <c r="H21" s="53">
        <v>2</v>
      </c>
      <c r="I21" s="54">
        <v>403</v>
      </c>
      <c r="L21" s="23" t="s">
        <v>8071</v>
      </c>
      <c r="M21" s="53">
        <v>87</v>
      </c>
      <c r="N21" s="54">
        <v>316</v>
      </c>
      <c r="R21" s="72"/>
    </row>
    <row r="22" spans="1:18" x14ac:dyDescent="0.25">
      <c r="A22" s="72"/>
      <c r="B22" s="24" t="s">
        <v>8072</v>
      </c>
      <c r="C22" s="42">
        <v>85</v>
      </c>
      <c r="D22" s="67">
        <f t="shared" si="2"/>
        <v>0.11764705882352941</v>
      </c>
      <c r="E22" s="42">
        <v>10</v>
      </c>
      <c r="F22" s="39">
        <v>238</v>
      </c>
      <c r="G22" s="67">
        <f t="shared" si="3"/>
        <v>0</v>
      </c>
      <c r="H22" s="42">
        <v>0</v>
      </c>
      <c r="I22" s="55">
        <v>323</v>
      </c>
      <c r="L22" s="24" t="s">
        <v>8072</v>
      </c>
      <c r="M22" s="42">
        <v>85</v>
      </c>
      <c r="N22" s="55">
        <v>238</v>
      </c>
      <c r="R22" s="72"/>
    </row>
    <row r="23" spans="1:18" x14ac:dyDescent="0.25">
      <c r="A23" s="72"/>
      <c r="B23" s="23" t="s">
        <v>8073</v>
      </c>
      <c r="C23" s="34">
        <v>94</v>
      </c>
      <c r="D23" s="66">
        <f t="shared" si="2"/>
        <v>0.27659574468085107</v>
      </c>
      <c r="E23" s="34">
        <v>26</v>
      </c>
      <c r="F23" s="45">
        <v>256</v>
      </c>
      <c r="G23" s="69">
        <f t="shared" si="3"/>
        <v>2.34375E-2</v>
      </c>
      <c r="H23" s="53">
        <v>6</v>
      </c>
      <c r="I23" s="54">
        <v>350</v>
      </c>
      <c r="L23" s="23" t="s">
        <v>8073</v>
      </c>
      <c r="M23" s="53">
        <v>94</v>
      </c>
      <c r="N23" s="54">
        <v>256</v>
      </c>
      <c r="R23" s="72"/>
    </row>
    <row r="24" spans="1:18" x14ac:dyDescent="0.25">
      <c r="A24" s="72"/>
      <c r="B24" s="23" t="s">
        <v>8074</v>
      </c>
      <c r="C24" s="34">
        <v>105</v>
      </c>
      <c r="D24" s="66">
        <f t="shared" si="2"/>
        <v>0.41904761904761906</v>
      </c>
      <c r="E24" s="34">
        <v>44</v>
      </c>
      <c r="F24" s="45">
        <v>335</v>
      </c>
      <c r="G24" s="69">
        <f t="shared" si="3"/>
        <v>1.4925373134328358E-2</v>
      </c>
      <c r="H24" s="53">
        <v>5</v>
      </c>
      <c r="I24" s="54">
        <v>440</v>
      </c>
      <c r="L24" s="23" t="s">
        <v>8074</v>
      </c>
      <c r="M24" s="53">
        <v>105</v>
      </c>
      <c r="N24" s="54">
        <v>335</v>
      </c>
      <c r="R24" s="72"/>
    </row>
    <row r="25" spans="1:18" x14ac:dyDescent="0.25">
      <c r="A25" s="72"/>
      <c r="B25" s="24" t="s">
        <v>8075</v>
      </c>
      <c r="C25" s="42">
        <v>108</v>
      </c>
      <c r="D25" s="67">
        <f t="shared" si="2"/>
        <v>0.17592592592592593</v>
      </c>
      <c r="E25" s="42">
        <v>19</v>
      </c>
      <c r="F25" s="39">
        <v>233</v>
      </c>
      <c r="G25" s="67">
        <f t="shared" si="3"/>
        <v>8.5836909871244635E-3</v>
      </c>
      <c r="H25" s="42">
        <v>2</v>
      </c>
      <c r="I25" s="55">
        <v>341</v>
      </c>
      <c r="L25" s="24" t="s">
        <v>8075</v>
      </c>
      <c r="M25" s="42">
        <v>108</v>
      </c>
      <c r="N25" s="55">
        <v>233</v>
      </c>
      <c r="R25" s="72"/>
    </row>
    <row r="26" spans="1:18" x14ac:dyDescent="0.25">
      <c r="A26" s="72"/>
      <c r="B26" s="23" t="s">
        <v>8076</v>
      </c>
      <c r="C26" s="34">
        <v>128</v>
      </c>
      <c r="D26" s="66">
        <f t="shared" si="2"/>
        <v>0.1484375</v>
      </c>
      <c r="E26" s="34">
        <v>19</v>
      </c>
      <c r="F26" s="45">
        <v>277</v>
      </c>
      <c r="G26" s="69">
        <f t="shared" si="3"/>
        <v>3.2490974729241874E-2</v>
      </c>
      <c r="H26" s="53">
        <v>9</v>
      </c>
      <c r="I26" s="54">
        <v>405</v>
      </c>
      <c r="L26" s="23" t="s">
        <v>8076</v>
      </c>
      <c r="M26" s="53">
        <v>128</v>
      </c>
      <c r="N26" s="54">
        <v>277</v>
      </c>
      <c r="R26" s="72"/>
    </row>
    <row r="27" spans="1:18" x14ac:dyDescent="0.25">
      <c r="A27" s="72"/>
      <c r="B27" s="23" t="s">
        <v>8077</v>
      </c>
      <c r="C27" s="34">
        <v>101</v>
      </c>
      <c r="D27" s="66">
        <f t="shared" si="2"/>
        <v>0.18811881188118812</v>
      </c>
      <c r="E27" s="34">
        <v>19</v>
      </c>
      <c r="F27" s="45">
        <v>235</v>
      </c>
      <c r="G27" s="69">
        <f t="shared" si="3"/>
        <v>2.553191489361702E-2</v>
      </c>
      <c r="H27" s="53">
        <v>6</v>
      </c>
      <c r="I27" s="54">
        <v>336</v>
      </c>
      <c r="L27" s="23" t="s">
        <v>8077</v>
      </c>
      <c r="M27" s="53">
        <v>101</v>
      </c>
      <c r="N27" s="54">
        <v>235</v>
      </c>
      <c r="R27" s="72"/>
    </row>
    <row r="28" spans="1:18" x14ac:dyDescent="0.25">
      <c r="A28" s="72"/>
      <c r="B28" s="24" t="s">
        <v>8078</v>
      </c>
      <c r="C28" s="42">
        <v>122</v>
      </c>
      <c r="D28" s="67">
        <f t="shared" si="2"/>
        <v>0.20491803278688525</v>
      </c>
      <c r="E28" s="42">
        <v>25</v>
      </c>
      <c r="F28" s="39">
        <v>291</v>
      </c>
      <c r="G28" s="67">
        <f t="shared" si="3"/>
        <v>1.0309278350515464E-2</v>
      </c>
      <c r="H28" s="42">
        <v>3</v>
      </c>
      <c r="I28" s="55">
        <v>413</v>
      </c>
      <c r="L28" s="24" t="s">
        <v>8078</v>
      </c>
      <c r="M28" s="42">
        <v>122</v>
      </c>
      <c r="N28" s="55">
        <v>291</v>
      </c>
      <c r="R28" s="72"/>
    </row>
    <row r="29" spans="1:18" x14ac:dyDescent="0.25">
      <c r="A29" s="72"/>
      <c r="B29" s="23" t="s">
        <v>8079</v>
      </c>
      <c r="C29" s="34">
        <v>111</v>
      </c>
      <c r="D29" s="66">
        <f t="shared" si="2"/>
        <v>0.44144144144144143</v>
      </c>
      <c r="E29" s="34">
        <v>49</v>
      </c>
      <c r="F29" s="45">
        <v>212</v>
      </c>
      <c r="G29" s="69">
        <f t="shared" si="3"/>
        <v>5.6603773584905662E-2</v>
      </c>
      <c r="H29" s="53">
        <v>12</v>
      </c>
      <c r="I29" s="54">
        <v>323</v>
      </c>
      <c r="L29" s="23" t="s">
        <v>8079</v>
      </c>
      <c r="M29" s="53">
        <v>111</v>
      </c>
      <c r="N29" s="54">
        <v>212</v>
      </c>
      <c r="R29" s="72"/>
    </row>
    <row r="30" spans="1:18" x14ac:dyDescent="0.25">
      <c r="A30" s="72"/>
      <c r="B30" s="23" t="s">
        <v>8080</v>
      </c>
      <c r="C30" s="34">
        <v>101</v>
      </c>
      <c r="D30" s="66">
        <f t="shared" si="2"/>
        <v>0.28712871287128711</v>
      </c>
      <c r="E30" s="34">
        <v>29</v>
      </c>
      <c r="F30" s="45">
        <v>307</v>
      </c>
      <c r="G30" s="69">
        <f t="shared" si="3"/>
        <v>1.6286644951140065E-2</v>
      </c>
      <c r="H30" s="53">
        <v>5</v>
      </c>
      <c r="I30" s="54">
        <v>408</v>
      </c>
      <c r="L30" s="23" t="s">
        <v>8080</v>
      </c>
      <c r="M30" s="53">
        <v>101</v>
      </c>
      <c r="N30" s="54">
        <v>307</v>
      </c>
      <c r="R30" s="72"/>
    </row>
    <row r="31" spans="1:18" x14ac:dyDescent="0.25">
      <c r="A31" s="72"/>
      <c r="B31" s="23" t="s">
        <v>8081</v>
      </c>
      <c r="C31" s="34">
        <v>104</v>
      </c>
      <c r="D31" s="66">
        <f t="shared" si="2"/>
        <v>0.23076923076923078</v>
      </c>
      <c r="E31" s="34">
        <v>24</v>
      </c>
      <c r="F31" s="45">
        <v>198</v>
      </c>
      <c r="G31" s="69">
        <f t="shared" si="3"/>
        <v>4.5454545454545456E-2</v>
      </c>
      <c r="H31" s="53">
        <v>9</v>
      </c>
      <c r="I31" s="54">
        <v>302</v>
      </c>
      <c r="L31" s="25" t="s">
        <v>8081</v>
      </c>
      <c r="M31" s="57">
        <v>104</v>
      </c>
      <c r="N31" s="58">
        <v>198</v>
      </c>
      <c r="R31" s="72"/>
    </row>
    <row r="32" spans="1:18" x14ac:dyDescent="0.25">
      <c r="A32" s="72"/>
      <c r="B32" s="32" t="s">
        <v>8096</v>
      </c>
      <c r="C32" s="41">
        <v>1236</v>
      </c>
      <c r="D32" s="44">
        <f t="shared" si="2"/>
        <v>0.24514563106796117</v>
      </c>
      <c r="E32" s="36">
        <v>303</v>
      </c>
      <c r="F32" s="29">
        <v>3165</v>
      </c>
      <c r="G32" s="44">
        <f t="shared" si="3"/>
        <v>1.9905213270142181E-2</v>
      </c>
      <c r="H32" s="36">
        <v>63</v>
      </c>
      <c r="I32" s="56">
        <v>4401</v>
      </c>
      <c r="R32" s="72"/>
    </row>
    <row r="34" spans="1:23" s="47" customFormat="1" x14ac:dyDescent="0.25">
      <c r="B34" s="1"/>
      <c r="C34" s="8"/>
      <c r="D34" s="5"/>
      <c r="E34" s="8"/>
      <c r="F34" s="8"/>
      <c r="G34" s="5"/>
      <c r="H34" s="8"/>
      <c r="I34" s="8"/>
    </row>
    <row r="35" spans="1:23" x14ac:dyDescent="0.25">
      <c r="A35" s="74"/>
      <c r="B35" s="65" t="s">
        <v>8307</v>
      </c>
      <c r="C35" s="99" t="s">
        <v>8298</v>
      </c>
      <c r="D35" s="100"/>
      <c r="E35" s="101"/>
      <c r="F35" s="102" t="s">
        <v>8299</v>
      </c>
      <c r="G35" s="103"/>
      <c r="H35" s="104"/>
      <c r="I35" s="5"/>
      <c r="J35" s="8"/>
      <c r="K35" s="8"/>
      <c r="W35" s="74"/>
    </row>
    <row r="36" spans="1:23" x14ac:dyDescent="0.25">
      <c r="A36" s="74"/>
      <c r="B36" s="65" t="s">
        <v>8306</v>
      </c>
      <c r="C36" s="15" t="s">
        <v>8296</v>
      </c>
      <c r="D36" s="15" t="s">
        <v>8304</v>
      </c>
      <c r="E36" s="59" t="s">
        <v>8297</v>
      </c>
      <c r="F36" s="15" t="s">
        <v>8300</v>
      </c>
      <c r="G36" s="15" t="s">
        <v>8304</v>
      </c>
      <c r="H36" s="15" t="s">
        <v>8301</v>
      </c>
      <c r="I36" s="5"/>
      <c r="J36" s="8"/>
      <c r="K36" s="8"/>
      <c r="N36" s="7" t="s">
        <v>8302</v>
      </c>
      <c r="O36" s="64" t="s">
        <v>8303</v>
      </c>
      <c r="R36" s="7" t="s">
        <v>8302</v>
      </c>
      <c r="S36" s="64" t="s">
        <v>8303</v>
      </c>
      <c r="W36" s="74"/>
    </row>
    <row r="37" spans="1:23" x14ac:dyDescent="0.25">
      <c r="A37" s="74"/>
      <c r="B37" s="27" t="s">
        <v>8070</v>
      </c>
      <c r="C37" s="30">
        <v>78</v>
      </c>
      <c r="D37" s="68">
        <f>E37/C37</f>
        <v>0.28205128205128205</v>
      </c>
      <c r="E37" s="37">
        <v>22</v>
      </c>
      <c r="F37" s="30">
        <v>20</v>
      </c>
      <c r="G37" s="68">
        <f>H37/F37</f>
        <v>0.2</v>
      </c>
      <c r="H37" s="37">
        <v>4</v>
      </c>
      <c r="I37" s="5"/>
      <c r="J37" s="8"/>
      <c r="K37" s="8"/>
      <c r="M37" s="27" t="s">
        <v>8070</v>
      </c>
      <c r="N37" s="30">
        <v>22</v>
      </c>
      <c r="O37" s="37">
        <v>56</v>
      </c>
      <c r="Q37" s="27" t="s">
        <v>8070</v>
      </c>
      <c r="R37" s="30">
        <v>4</v>
      </c>
      <c r="S37" s="61">
        <v>16</v>
      </c>
      <c r="W37" s="74"/>
    </row>
    <row r="38" spans="1:23" x14ac:dyDescent="0.25">
      <c r="A38" s="74"/>
      <c r="B38" s="23" t="s">
        <v>8071</v>
      </c>
      <c r="C38" s="45">
        <v>66</v>
      </c>
      <c r="D38" s="69">
        <f t="shared" ref="D38:D49" si="4">E38/C38</f>
        <v>0.25757575757575757</v>
      </c>
      <c r="E38" s="28">
        <v>17</v>
      </c>
      <c r="F38" s="45">
        <v>13</v>
      </c>
      <c r="G38" s="69">
        <f t="shared" ref="G38:G49" si="5">H38/F38</f>
        <v>0.15384615384615385</v>
      </c>
      <c r="H38" s="28">
        <v>2</v>
      </c>
      <c r="I38" s="5"/>
      <c r="J38" s="8"/>
      <c r="K38" s="8"/>
      <c r="M38" s="23" t="s">
        <v>8071</v>
      </c>
      <c r="N38" s="45">
        <v>17</v>
      </c>
      <c r="O38" s="28">
        <v>49</v>
      </c>
      <c r="Q38" s="23" t="s">
        <v>8071</v>
      </c>
      <c r="R38" s="45">
        <v>2</v>
      </c>
      <c r="S38" s="62">
        <v>11</v>
      </c>
      <c r="W38" s="74"/>
    </row>
    <row r="39" spans="1:23" x14ac:dyDescent="0.25">
      <c r="A39" s="74"/>
      <c r="B39" s="24" t="s">
        <v>8072</v>
      </c>
      <c r="C39" s="39">
        <v>59</v>
      </c>
      <c r="D39" s="67">
        <f t="shared" si="4"/>
        <v>0.16949152542372881</v>
      </c>
      <c r="E39" s="46">
        <v>10</v>
      </c>
      <c r="F39" s="39">
        <v>7</v>
      </c>
      <c r="G39" s="67">
        <f t="shared" si="5"/>
        <v>0</v>
      </c>
      <c r="H39" s="46">
        <v>0</v>
      </c>
      <c r="I39" s="5"/>
      <c r="J39" s="8"/>
      <c r="K39" s="8"/>
      <c r="M39" s="24" t="s">
        <v>8072</v>
      </c>
      <c r="N39" s="45">
        <v>10</v>
      </c>
      <c r="O39" s="28">
        <v>49</v>
      </c>
      <c r="Q39" s="24" t="s">
        <v>8072</v>
      </c>
      <c r="R39" s="45">
        <v>0</v>
      </c>
      <c r="S39" s="62">
        <v>7</v>
      </c>
      <c r="W39" s="74"/>
    </row>
    <row r="40" spans="1:23" x14ac:dyDescent="0.25">
      <c r="A40" s="74"/>
      <c r="B40" s="23" t="s">
        <v>8073</v>
      </c>
      <c r="C40" s="45">
        <v>76</v>
      </c>
      <c r="D40" s="69">
        <f t="shared" si="4"/>
        <v>0.34210526315789475</v>
      </c>
      <c r="E40" s="28">
        <v>26</v>
      </c>
      <c r="F40" s="45">
        <v>22</v>
      </c>
      <c r="G40" s="69">
        <f t="shared" si="5"/>
        <v>0.27272727272727271</v>
      </c>
      <c r="H40" s="28">
        <v>6</v>
      </c>
      <c r="I40" s="5"/>
      <c r="J40" s="8"/>
      <c r="K40" s="8"/>
      <c r="M40" s="23" t="s">
        <v>8073</v>
      </c>
      <c r="N40" s="45">
        <v>26</v>
      </c>
      <c r="O40" s="28">
        <v>50</v>
      </c>
      <c r="Q40" s="23" t="s">
        <v>8073</v>
      </c>
      <c r="R40" s="45">
        <v>6</v>
      </c>
      <c r="S40" s="62">
        <v>16</v>
      </c>
      <c r="W40" s="74"/>
    </row>
    <row r="41" spans="1:23" x14ac:dyDescent="0.25">
      <c r="A41" s="74"/>
      <c r="B41" s="23" t="s">
        <v>8074</v>
      </c>
      <c r="C41" s="45">
        <v>110</v>
      </c>
      <c r="D41" s="69">
        <f t="shared" si="4"/>
        <v>0.4</v>
      </c>
      <c r="E41" s="28">
        <v>44</v>
      </c>
      <c r="F41" s="45">
        <v>16</v>
      </c>
      <c r="G41" s="69">
        <f t="shared" si="5"/>
        <v>0.3125</v>
      </c>
      <c r="H41" s="28">
        <v>5</v>
      </c>
      <c r="I41" s="5"/>
      <c r="J41" s="8"/>
      <c r="K41" s="8"/>
      <c r="M41" s="23" t="s">
        <v>8074</v>
      </c>
      <c r="N41" s="45">
        <v>44</v>
      </c>
      <c r="O41" s="28">
        <v>66</v>
      </c>
      <c r="Q41" s="23" t="s">
        <v>8074</v>
      </c>
      <c r="R41" s="45">
        <v>5</v>
      </c>
      <c r="S41" s="62">
        <v>11</v>
      </c>
      <c r="W41" s="74"/>
    </row>
    <row r="42" spans="1:23" x14ac:dyDescent="0.25">
      <c r="A42" s="74"/>
      <c r="B42" s="24" t="s">
        <v>8075</v>
      </c>
      <c r="C42" s="39">
        <v>72</v>
      </c>
      <c r="D42" s="67">
        <f t="shared" si="4"/>
        <v>0.2638888888888889</v>
      </c>
      <c r="E42" s="46">
        <v>19</v>
      </c>
      <c r="F42" s="39">
        <v>14</v>
      </c>
      <c r="G42" s="67">
        <f t="shared" si="5"/>
        <v>0.14285714285714285</v>
      </c>
      <c r="H42" s="46">
        <v>2</v>
      </c>
      <c r="I42" s="5"/>
      <c r="J42" s="8"/>
      <c r="K42" s="8"/>
      <c r="M42" s="24" t="s">
        <v>8075</v>
      </c>
      <c r="N42" s="45">
        <v>19</v>
      </c>
      <c r="O42" s="28">
        <v>53</v>
      </c>
      <c r="Q42" s="24" t="s">
        <v>8075</v>
      </c>
      <c r="R42" s="45">
        <v>2</v>
      </c>
      <c r="S42" s="62">
        <v>12</v>
      </c>
      <c r="W42" s="74"/>
    </row>
    <row r="43" spans="1:23" x14ac:dyDescent="0.25">
      <c r="A43" s="74"/>
      <c r="B43" s="23" t="s">
        <v>8076</v>
      </c>
      <c r="C43" s="45">
        <v>84</v>
      </c>
      <c r="D43" s="69">
        <f t="shared" si="4"/>
        <v>0.22619047619047619</v>
      </c>
      <c r="E43" s="28">
        <v>19</v>
      </c>
      <c r="F43" s="45">
        <v>23</v>
      </c>
      <c r="G43" s="69">
        <f t="shared" si="5"/>
        <v>0.39130434782608697</v>
      </c>
      <c r="H43" s="28">
        <v>9</v>
      </c>
      <c r="I43" s="5"/>
      <c r="J43" s="8"/>
      <c r="K43" s="8"/>
      <c r="M43" s="23" t="s">
        <v>8076</v>
      </c>
      <c r="N43" s="45">
        <v>19</v>
      </c>
      <c r="O43" s="28">
        <v>65</v>
      </c>
      <c r="Q43" s="23" t="s">
        <v>8076</v>
      </c>
      <c r="R43" s="45">
        <v>9</v>
      </c>
      <c r="S43" s="62">
        <v>14</v>
      </c>
      <c r="W43" s="74"/>
    </row>
    <row r="44" spans="1:23" x14ac:dyDescent="0.25">
      <c r="A44" s="74"/>
      <c r="B44" s="23" t="s">
        <v>8077</v>
      </c>
      <c r="C44" s="45">
        <v>81</v>
      </c>
      <c r="D44" s="69">
        <f t="shared" si="4"/>
        <v>0.23456790123456789</v>
      </c>
      <c r="E44" s="28">
        <v>19</v>
      </c>
      <c r="F44" s="45">
        <v>20</v>
      </c>
      <c r="G44" s="69">
        <f t="shared" si="5"/>
        <v>0.3</v>
      </c>
      <c r="H44" s="28">
        <v>6</v>
      </c>
      <c r="I44" s="5"/>
      <c r="J44" s="8"/>
      <c r="K44" s="8"/>
      <c r="M44" s="23" t="s">
        <v>8077</v>
      </c>
      <c r="N44" s="45">
        <v>19</v>
      </c>
      <c r="O44" s="28">
        <v>62</v>
      </c>
      <c r="Q44" s="23" t="s">
        <v>8077</v>
      </c>
      <c r="R44" s="45">
        <v>6</v>
      </c>
      <c r="S44" s="62">
        <v>14</v>
      </c>
      <c r="W44" s="74"/>
    </row>
    <row r="45" spans="1:23" x14ac:dyDescent="0.25">
      <c r="A45" s="74"/>
      <c r="B45" s="24" t="s">
        <v>8078</v>
      </c>
      <c r="C45" s="39">
        <v>76</v>
      </c>
      <c r="D45" s="67">
        <f t="shared" si="4"/>
        <v>0.32894736842105265</v>
      </c>
      <c r="E45" s="46">
        <v>25</v>
      </c>
      <c r="F45" s="39">
        <v>13</v>
      </c>
      <c r="G45" s="67">
        <f t="shared" si="5"/>
        <v>0.23076923076923078</v>
      </c>
      <c r="H45" s="46">
        <v>3</v>
      </c>
      <c r="I45" s="5"/>
      <c r="J45" s="8"/>
      <c r="K45" s="8"/>
      <c r="M45" s="24" t="s">
        <v>8078</v>
      </c>
      <c r="N45" s="45">
        <v>25</v>
      </c>
      <c r="O45" s="28">
        <v>51</v>
      </c>
      <c r="Q45" s="24" t="s">
        <v>8078</v>
      </c>
      <c r="R45" s="45">
        <v>3</v>
      </c>
      <c r="S45" s="62">
        <v>10</v>
      </c>
      <c r="W45" s="74"/>
    </row>
    <row r="46" spans="1:23" x14ac:dyDescent="0.25">
      <c r="A46" s="74"/>
      <c r="B46" s="23" t="s">
        <v>8079</v>
      </c>
      <c r="C46" s="45">
        <v>145</v>
      </c>
      <c r="D46" s="69">
        <f t="shared" si="4"/>
        <v>0.33793103448275863</v>
      </c>
      <c r="E46" s="28">
        <v>49</v>
      </c>
      <c r="F46" s="45">
        <v>41</v>
      </c>
      <c r="G46" s="69">
        <f t="shared" si="5"/>
        <v>0.29268292682926828</v>
      </c>
      <c r="H46" s="28">
        <v>12</v>
      </c>
      <c r="I46" s="5"/>
      <c r="J46" s="8"/>
      <c r="K46" s="8"/>
      <c r="M46" s="23" t="s">
        <v>8079</v>
      </c>
      <c r="N46" s="45">
        <v>49</v>
      </c>
      <c r="O46" s="28">
        <v>96</v>
      </c>
      <c r="Q46" s="23" t="s">
        <v>8079</v>
      </c>
      <c r="R46" s="45">
        <v>12</v>
      </c>
      <c r="S46" s="62">
        <v>29</v>
      </c>
      <c r="W46" s="74"/>
    </row>
    <row r="47" spans="1:23" x14ac:dyDescent="0.25">
      <c r="A47" s="74"/>
      <c r="B47" s="23" t="s">
        <v>8080</v>
      </c>
      <c r="C47" s="45">
        <v>106</v>
      </c>
      <c r="D47" s="69">
        <f t="shared" si="4"/>
        <v>0.27358490566037735</v>
      </c>
      <c r="E47" s="28">
        <v>29</v>
      </c>
      <c r="F47" s="45">
        <v>16</v>
      </c>
      <c r="G47" s="69">
        <f t="shared" si="5"/>
        <v>0.3125</v>
      </c>
      <c r="H47" s="28">
        <v>5</v>
      </c>
      <c r="I47" s="5"/>
      <c r="J47" s="8"/>
      <c r="K47" s="8"/>
      <c r="M47" s="23" t="s">
        <v>8080</v>
      </c>
      <c r="N47" s="45">
        <v>29</v>
      </c>
      <c r="O47" s="28">
        <v>77</v>
      </c>
      <c r="Q47" s="23" t="s">
        <v>8080</v>
      </c>
      <c r="R47" s="45">
        <v>5</v>
      </c>
      <c r="S47" s="62">
        <v>11</v>
      </c>
      <c r="W47" s="74"/>
    </row>
    <row r="48" spans="1:23" x14ac:dyDescent="0.25">
      <c r="A48" s="74"/>
      <c r="B48" s="25" t="s">
        <v>8081</v>
      </c>
      <c r="C48" s="60">
        <v>91</v>
      </c>
      <c r="D48" s="70">
        <f t="shared" si="4"/>
        <v>0.26373626373626374</v>
      </c>
      <c r="E48" s="43">
        <v>24</v>
      </c>
      <c r="F48" s="60">
        <v>16</v>
      </c>
      <c r="G48" s="70">
        <f t="shared" si="5"/>
        <v>0.5625</v>
      </c>
      <c r="H48" s="43">
        <v>9</v>
      </c>
      <c r="I48" s="5"/>
      <c r="J48" s="8"/>
      <c r="K48" s="8"/>
      <c r="M48" s="25" t="s">
        <v>8081</v>
      </c>
      <c r="N48" s="60">
        <v>24</v>
      </c>
      <c r="O48" s="43">
        <v>67</v>
      </c>
      <c r="Q48" s="25" t="s">
        <v>8081</v>
      </c>
      <c r="R48" s="60">
        <v>9</v>
      </c>
      <c r="S48" s="63">
        <v>7</v>
      </c>
      <c r="W48" s="74"/>
    </row>
    <row r="49" spans="1:23" x14ac:dyDescent="0.25">
      <c r="A49" s="74"/>
      <c r="B49" s="32" t="s">
        <v>8305</v>
      </c>
      <c r="C49" s="33">
        <f>SUM(C37:C48)</f>
        <v>1044</v>
      </c>
      <c r="D49" s="44">
        <f t="shared" si="4"/>
        <v>0.29022988505747127</v>
      </c>
      <c r="E49" s="41">
        <f t="shared" ref="E49:H49" si="6">SUM(E37:E48)</f>
        <v>303</v>
      </c>
      <c r="F49" s="33">
        <f t="shared" si="6"/>
        <v>221</v>
      </c>
      <c r="G49" s="44">
        <f t="shared" si="5"/>
        <v>0.28506787330316741</v>
      </c>
      <c r="H49" s="71">
        <f t="shared" si="6"/>
        <v>63</v>
      </c>
      <c r="I49" s="5"/>
      <c r="J49" s="8"/>
      <c r="K49" s="8"/>
      <c r="W49" s="74"/>
    </row>
  </sheetData>
  <mergeCells count="2">
    <mergeCell ref="C35:E35"/>
    <mergeCell ref="F35:H35"/>
  </mergeCells>
  <pageMargins left="0.25" right="0.25" top="0.75" bottom="0.75" header="0.3" footer="0.3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72"/>
  <sheetViews>
    <sheetView topLeftCell="A2" workbookViewId="0">
      <selection activeCell="A40" sqref="A40"/>
    </sheetView>
  </sheetViews>
  <sheetFormatPr defaultRowHeight="15" x14ac:dyDescent="0.25"/>
  <cols>
    <col min="1" max="1" width="13" bestFit="1" customWidth="1"/>
    <col min="2" max="2" width="13.85546875" bestFit="1" customWidth="1"/>
    <col min="3" max="3" width="12" customWidth="1"/>
    <col min="4" max="4" width="13.140625" bestFit="1" customWidth="1"/>
    <col min="9" max="9" width="12.7109375" bestFit="1" customWidth="1"/>
    <col min="11" max="11" width="12.7109375" bestFit="1" customWidth="1"/>
  </cols>
  <sheetData>
    <row r="1" spans="1:6" x14ac:dyDescent="0.25">
      <c r="A1" s="3" t="s">
        <v>9</v>
      </c>
      <c r="B1" s="47" t="s">
        <v>18</v>
      </c>
    </row>
    <row r="3" spans="1:6" x14ac:dyDescent="0.25">
      <c r="A3" s="3" t="s">
        <v>8083</v>
      </c>
      <c r="B3" t="s">
        <v>8513</v>
      </c>
    </row>
    <row r="4" spans="1:6" x14ac:dyDescent="0.25">
      <c r="A4" s="1" t="s">
        <v>8314</v>
      </c>
      <c r="B4" s="6">
        <v>7213.27</v>
      </c>
      <c r="E4" s="47" t="str">
        <f>A4</f>
        <v>A</v>
      </c>
      <c r="F4" s="6">
        <v>5</v>
      </c>
    </row>
    <row r="5" spans="1:6" x14ac:dyDescent="0.25">
      <c r="A5" s="1" t="s">
        <v>8346</v>
      </c>
      <c r="B5" s="6">
        <v>12356.12</v>
      </c>
      <c r="E5" s="47" t="str">
        <f t="shared" ref="E5:E68" si="0">A5</f>
        <v>AA</v>
      </c>
      <c r="F5" s="6">
        <v>3</v>
      </c>
    </row>
    <row r="6" spans="1:6" x14ac:dyDescent="0.25">
      <c r="A6" s="1" t="s">
        <v>8347</v>
      </c>
      <c r="B6" s="6">
        <v>249518.25</v>
      </c>
      <c r="E6" s="47" t="str">
        <f t="shared" si="0"/>
        <v>AB</v>
      </c>
      <c r="F6" s="6">
        <v>19</v>
      </c>
    </row>
    <row r="7" spans="1:6" x14ac:dyDescent="0.25">
      <c r="A7" s="1" t="s">
        <v>8514</v>
      </c>
      <c r="B7" s="6">
        <v>158584.88999999998</v>
      </c>
      <c r="E7" s="47" t="str">
        <f t="shared" si="0"/>
        <v>AC</v>
      </c>
      <c r="F7" s="6">
        <v>71</v>
      </c>
    </row>
    <row r="8" spans="1:6" x14ac:dyDescent="0.25">
      <c r="A8" s="1" t="s">
        <v>8520</v>
      </c>
      <c r="B8" s="6">
        <v>67631.23</v>
      </c>
      <c r="E8" s="47" t="str">
        <f t="shared" si="0"/>
        <v>AD</v>
      </c>
      <c r="F8" s="6">
        <v>24</v>
      </c>
    </row>
    <row r="9" spans="1:6" x14ac:dyDescent="0.25">
      <c r="A9" s="1" t="s">
        <v>8352</v>
      </c>
      <c r="B9" s="6">
        <v>78850.610000000015</v>
      </c>
      <c r="E9" s="47" t="str">
        <f t="shared" si="0"/>
        <v>AG</v>
      </c>
      <c r="F9" s="6">
        <v>24</v>
      </c>
    </row>
    <row r="10" spans="1:6" x14ac:dyDescent="0.25">
      <c r="A10" s="1" t="s">
        <v>8354</v>
      </c>
      <c r="B10" s="6">
        <v>11396.09</v>
      </c>
      <c r="E10" s="47" t="str">
        <f t="shared" si="0"/>
        <v>AH</v>
      </c>
      <c r="F10" s="6">
        <v>7</v>
      </c>
    </row>
    <row r="11" spans="1:6" x14ac:dyDescent="0.25">
      <c r="A11" s="1" t="s">
        <v>8356</v>
      </c>
      <c r="B11" s="6">
        <v>41494.83</v>
      </c>
      <c r="E11" s="47" t="str">
        <f t="shared" si="0"/>
        <v>AI</v>
      </c>
      <c r="F11" s="6">
        <v>24</v>
      </c>
    </row>
    <row r="12" spans="1:6" x14ac:dyDescent="0.25">
      <c r="A12" s="1" t="s">
        <v>8359</v>
      </c>
      <c r="B12" s="6">
        <v>0</v>
      </c>
      <c r="E12" s="47" t="str">
        <f t="shared" si="0"/>
        <v>AJ</v>
      </c>
      <c r="F12" s="6">
        <v>1</v>
      </c>
    </row>
    <row r="13" spans="1:6" x14ac:dyDescent="0.25">
      <c r="A13" s="1" t="s">
        <v>8360</v>
      </c>
      <c r="B13" s="6">
        <v>363039.3000000001</v>
      </c>
      <c r="E13" s="47" t="str">
        <f t="shared" si="0"/>
        <v>AK</v>
      </c>
      <c r="F13" s="6">
        <v>155</v>
      </c>
    </row>
    <row r="14" spans="1:6" x14ac:dyDescent="0.25">
      <c r="A14" s="1" t="s">
        <v>8363</v>
      </c>
      <c r="B14" s="6">
        <v>35479.420000000006</v>
      </c>
      <c r="E14" s="47" t="str">
        <f t="shared" si="0"/>
        <v>AL</v>
      </c>
      <c r="F14" s="6">
        <v>30</v>
      </c>
    </row>
    <row r="15" spans="1:6" x14ac:dyDescent="0.25">
      <c r="A15" s="1" t="s">
        <v>8365</v>
      </c>
      <c r="B15" s="6">
        <v>4389.5</v>
      </c>
      <c r="E15" s="47" t="str">
        <f t="shared" si="0"/>
        <v>AM</v>
      </c>
      <c r="F15" s="6">
        <v>1</v>
      </c>
    </row>
    <row r="16" spans="1:6" x14ac:dyDescent="0.25">
      <c r="A16" s="1" t="s">
        <v>8371</v>
      </c>
      <c r="B16" s="6">
        <v>57766.229999999996</v>
      </c>
      <c r="E16" s="47" t="str">
        <f t="shared" si="0"/>
        <v>AQ</v>
      </c>
      <c r="F16" s="6">
        <v>24</v>
      </c>
    </row>
    <row r="17" spans="1:6" x14ac:dyDescent="0.25">
      <c r="A17" s="1" t="s">
        <v>8375</v>
      </c>
      <c r="B17" s="6">
        <v>68669.110000000015</v>
      </c>
      <c r="E17" s="47" t="str">
        <f t="shared" si="0"/>
        <v>AS</v>
      </c>
      <c r="F17" s="6">
        <v>19</v>
      </c>
    </row>
    <row r="18" spans="1:6" x14ac:dyDescent="0.25">
      <c r="A18" s="1" t="s">
        <v>8376</v>
      </c>
      <c r="B18" s="6">
        <v>47375.03</v>
      </c>
      <c r="E18" s="47" t="str">
        <f t="shared" si="0"/>
        <v>AT</v>
      </c>
      <c r="F18" s="6">
        <v>31</v>
      </c>
    </row>
    <row r="19" spans="1:6" x14ac:dyDescent="0.25">
      <c r="A19" s="1" t="s">
        <v>8377</v>
      </c>
      <c r="B19" s="6">
        <v>0</v>
      </c>
      <c r="E19" s="47" t="str">
        <f t="shared" si="0"/>
        <v>AU</v>
      </c>
      <c r="F19" s="6">
        <v>1</v>
      </c>
    </row>
    <row r="20" spans="1:6" x14ac:dyDescent="0.25">
      <c r="A20" s="1" t="s">
        <v>8378</v>
      </c>
      <c r="B20" s="6">
        <v>2834.7599999999998</v>
      </c>
      <c r="E20" s="47" t="str">
        <f t="shared" si="0"/>
        <v>AV</v>
      </c>
      <c r="F20" s="6">
        <v>3</v>
      </c>
    </row>
    <row r="21" spans="1:6" x14ac:dyDescent="0.25">
      <c r="A21" s="1" t="s">
        <v>8383</v>
      </c>
      <c r="B21" s="6">
        <v>4142.76</v>
      </c>
      <c r="E21" s="47" t="str">
        <f t="shared" si="0"/>
        <v>AX</v>
      </c>
      <c r="F21" s="6">
        <v>2</v>
      </c>
    </row>
    <row r="22" spans="1:6" x14ac:dyDescent="0.25">
      <c r="A22" s="1" t="s">
        <v>8385</v>
      </c>
      <c r="B22" s="6">
        <v>10327.460000000001</v>
      </c>
      <c r="E22" s="47" t="str">
        <f t="shared" si="0"/>
        <v>AY</v>
      </c>
      <c r="F22" s="6">
        <v>6</v>
      </c>
    </row>
    <row r="23" spans="1:6" x14ac:dyDescent="0.25">
      <c r="A23" s="1" t="s">
        <v>8315</v>
      </c>
      <c r="B23" s="6">
        <v>75906.809999999983</v>
      </c>
      <c r="E23" s="47" t="str">
        <f t="shared" si="0"/>
        <v>B</v>
      </c>
      <c r="F23" s="6">
        <v>46</v>
      </c>
    </row>
    <row r="24" spans="1:6" x14ac:dyDescent="0.25">
      <c r="A24" s="1" t="s">
        <v>8351</v>
      </c>
      <c r="B24" s="6">
        <v>18082.400000000001</v>
      </c>
      <c r="E24" s="47" t="str">
        <f t="shared" si="0"/>
        <v xml:space="preserve">B </v>
      </c>
      <c r="F24" s="6">
        <v>13</v>
      </c>
    </row>
    <row r="25" spans="1:6" x14ac:dyDescent="0.25">
      <c r="A25" s="1" t="s">
        <v>8393</v>
      </c>
      <c r="B25" s="6">
        <v>824.2</v>
      </c>
      <c r="E25" s="47" t="str">
        <f t="shared" si="0"/>
        <v>BB</v>
      </c>
      <c r="F25" s="6">
        <v>1</v>
      </c>
    </row>
    <row r="26" spans="1:6" x14ac:dyDescent="0.25">
      <c r="A26" s="1" t="s">
        <v>8395</v>
      </c>
      <c r="B26" s="6">
        <v>23150.339999999997</v>
      </c>
      <c r="E26" s="47" t="str">
        <f t="shared" si="0"/>
        <v>BC</v>
      </c>
      <c r="F26" s="6">
        <v>9</v>
      </c>
    </row>
    <row r="27" spans="1:6" x14ac:dyDescent="0.25">
      <c r="A27" s="1" t="s">
        <v>8397</v>
      </c>
      <c r="B27" s="6">
        <v>0</v>
      </c>
      <c r="E27" s="47" t="str">
        <f t="shared" si="0"/>
        <v>BE</v>
      </c>
      <c r="F27" s="6">
        <v>1</v>
      </c>
    </row>
    <row r="28" spans="1:6" x14ac:dyDescent="0.25">
      <c r="A28" s="1" t="s">
        <v>8398</v>
      </c>
      <c r="B28" s="6">
        <v>1488.31</v>
      </c>
      <c r="E28" s="47" t="str">
        <f t="shared" si="0"/>
        <v>BF</v>
      </c>
      <c r="F28" s="6">
        <v>2</v>
      </c>
    </row>
    <row r="29" spans="1:6" x14ac:dyDescent="0.25">
      <c r="A29" s="1" t="s">
        <v>8401</v>
      </c>
      <c r="B29" s="6">
        <v>52179.900000000009</v>
      </c>
      <c r="E29" s="47" t="str">
        <f t="shared" si="0"/>
        <v>BG</v>
      </c>
      <c r="F29" s="6">
        <v>22</v>
      </c>
    </row>
    <row r="30" spans="1:6" x14ac:dyDescent="0.25">
      <c r="A30" s="1" t="s">
        <v>8404</v>
      </c>
      <c r="B30" s="6">
        <v>9439.39</v>
      </c>
      <c r="E30" s="47" t="str">
        <f t="shared" si="0"/>
        <v>BI</v>
      </c>
      <c r="F30" s="6">
        <v>2</v>
      </c>
    </row>
    <row r="31" spans="1:6" x14ac:dyDescent="0.25">
      <c r="A31" s="1" t="s">
        <v>8406</v>
      </c>
      <c r="B31" s="6">
        <v>9298.6</v>
      </c>
      <c r="E31" s="47" t="str">
        <f t="shared" si="0"/>
        <v>BJ</v>
      </c>
      <c r="F31" s="6">
        <v>9</v>
      </c>
    </row>
    <row r="32" spans="1:6" x14ac:dyDescent="0.25">
      <c r="A32" s="1" t="s">
        <v>8408</v>
      </c>
      <c r="B32" s="6">
        <v>919.84</v>
      </c>
      <c r="E32" s="47" t="str">
        <f t="shared" si="0"/>
        <v>BK</v>
      </c>
      <c r="F32" s="6">
        <v>1</v>
      </c>
    </row>
    <row r="33" spans="1:6" x14ac:dyDescent="0.25">
      <c r="A33" s="1" t="s">
        <v>8411</v>
      </c>
      <c r="B33" s="6">
        <v>1009.39</v>
      </c>
      <c r="E33" s="47" t="str">
        <f t="shared" si="0"/>
        <v>BL</v>
      </c>
      <c r="F33" s="6">
        <v>1</v>
      </c>
    </row>
    <row r="34" spans="1:6" x14ac:dyDescent="0.25">
      <c r="A34" s="1" t="s">
        <v>8414</v>
      </c>
      <c r="B34" s="6">
        <v>5026</v>
      </c>
      <c r="E34" s="47" t="str">
        <f t="shared" si="0"/>
        <v>BM</v>
      </c>
      <c r="F34" s="6">
        <v>1</v>
      </c>
    </row>
    <row r="35" spans="1:6" x14ac:dyDescent="0.25">
      <c r="A35" s="1" t="s">
        <v>8418</v>
      </c>
      <c r="B35" s="6">
        <v>9692.8000000000011</v>
      </c>
      <c r="E35" s="47" t="str">
        <f t="shared" si="0"/>
        <v>BO</v>
      </c>
      <c r="F35" s="6">
        <v>8</v>
      </c>
    </row>
    <row r="36" spans="1:6" x14ac:dyDescent="0.25">
      <c r="A36" s="1" t="s">
        <v>8419</v>
      </c>
      <c r="B36" s="6">
        <v>7602.74</v>
      </c>
      <c r="E36" s="47" t="str">
        <f t="shared" si="0"/>
        <v>BP</v>
      </c>
      <c r="F36" s="6">
        <v>4</v>
      </c>
    </row>
    <row r="37" spans="1:6" x14ac:dyDescent="0.25">
      <c r="A37" s="1" t="s">
        <v>8421</v>
      </c>
      <c r="B37" s="6">
        <v>2289.5</v>
      </c>
      <c r="E37" s="47" t="str">
        <f t="shared" si="0"/>
        <v>BQ</v>
      </c>
      <c r="F37" s="6">
        <v>3</v>
      </c>
    </row>
    <row r="38" spans="1:6" x14ac:dyDescent="0.25">
      <c r="A38" s="1" t="s">
        <v>8423</v>
      </c>
      <c r="B38" s="6">
        <v>24329.47</v>
      </c>
      <c r="E38" s="47" t="str">
        <f t="shared" si="0"/>
        <v>BS</v>
      </c>
      <c r="F38" s="6">
        <v>12</v>
      </c>
    </row>
    <row r="39" spans="1:6" x14ac:dyDescent="0.25">
      <c r="A39" s="1" t="s">
        <v>8429</v>
      </c>
      <c r="B39" s="6">
        <v>7386.26</v>
      </c>
      <c r="E39" s="47" t="str">
        <f t="shared" si="0"/>
        <v>BV</v>
      </c>
      <c r="F39" s="6">
        <v>3</v>
      </c>
    </row>
    <row r="40" spans="1:6" x14ac:dyDescent="0.25">
      <c r="A40" s="1" t="s">
        <v>8431</v>
      </c>
      <c r="B40" s="6">
        <v>458.64</v>
      </c>
      <c r="E40" s="47" t="str">
        <f t="shared" si="0"/>
        <v>BW</v>
      </c>
      <c r="F40" s="6">
        <v>1</v>
      </c>
    </row>
    <row r="41" spans="1:6" x14ac:dyDescent="0.25">
      <c r="A41" s="1" t="s">
        <v>8433</v>
      </c>
      <c r="B41" s="6">
        <v>26238.16</v>
      </c>
      <c r="E41" s="47" t="str">
        <f t="shared" si="0"/>
        <v>BX</v>
      </c>
      <c r="F41" s="6">
        <v>1</v>
      </c>
    </row>
    <row r="42" spans="1:6" x14ac:dyDescent="0.25">
      <c r="A42" s="1" t="s">
        <v>8437</v>
      </c>
      <c r="B42" s="6">
        <v>31108.04</v>
      </c>
      <c r="E42" s="47" t="str">
        <f t="shared" si="0"/>
        <v>BZ</v>
      </c>
      <c r="F42" s="6">
        <v>17</v>
      </c>
    </row>
    <row r="43" spans="1:6" x14ac:dyDescent="0.25">
      <c r="A43" s="1" t="s">
        <v>8316</v>
      </c>
      <c r="B43" s="6">
        <v>334041.57999999984</v>
      </c>
      <c r="E43" s="47" t="str">
        <f t="shared" si="0"/>
        <v>C</v>
      </c>
      <c r="F43" s="6">
        <v>80</v>
      </c>
    </row>
    <row r="44" spans="1:6" x14ac:dyDescent="0.25">
      <c r="A44" s="1" t="s">
        <v>8439</v>
      </c>
      <c r="B44" s="6">
        <v>1990.71</v>
      </c>
      <c r="E44" s="47" t="str">
        <f t="shared" si="0"/>
        <v>CA</v>
      </c>
      <c r="F44" s="6">
        <v>1</v>
      </c>
    </row>
    <row r="45" spans="1:6" x14ac:dyDescent="0.25">
      <c r="A45" s="1" t="s">
        <v>8441</v>
      </c>
      <c r="B45" s="6">
        <v>6678.1200000000008</v>
      </c>
      <c r="E45" s="47" t="str">
        <f t="shared" si="0"/>
        <v>CB</v>
      </c>
      <c r="F45" s="6">
        <v>3</v>
      </c>
    </row>
    <row r="46" spans="1:6" x14ac:dyDescent="0.25">
      <c r="A46" s="1" t="s">
        <v>8445</v>
      </c>
      <c r="B46" s="6">
        <v>603.66999999999996</v>
      </c>
      <c r="E46" s="47" t="str">
        <f t="shared" si="0"/>
        <v>CE</v>
      </c>
      <c r="F46" s="6">
        <v>1</v>
      </c>
    </row>
    <row r="47" spans="1:6" x14ac:dyDescent="0.25">
      <c r="A47" s="1" t="s">
        <v>8447</v>
      </c>
      <c r="B47" s="6">
        <v>21504.2</v>
      </c>
      <c r="E47" s="47" t="str">
        <f t="shared" si="0"/>
        <v>CF</v>
      </c>
      <c r="F47" s="6">
        <v>7</v>
      </c>
    </row>
    <row r="48" spans="1:6" x14ac:dyDescent="0.25">
      <c r="A48" s="1" t="s">
        <v>8451</v>
      </c>
      <c r="B48" s="6">
        <v>0</v>
      </c>
      <c r="E48" s="47" t="str">
        <f t="shared" si="0"/>
        <v>CH</v>
      </c>
      <c r="F48" s="6">
        <v>1</v>
      </c>
    </row>
    <row r="49" spans="1:6" x14ac:dyDescent="0.25">
      <c r="A49" s="1" t="s">
        <v>8453</v>
      </c>
      <c r="B49" s="6">
        <v>6024</v>
      </c>
      <c r="E49" s="47" t="str">
        <f t="shared" si="0"/>
        <v>CI</v>
      </c>
      <c r="F49" s="6">
        <v>4</v>
      </c>
    </row>
    <row r="50" spans="1:6" x14ac:dyDescent="0.25">
      <c r="A50" s="1" t="s">
        <v>8457</v>
      </c>
      <c r="B50" s="6">
        <v>12418.17</v>
      </c>
      <c r="E50" s="47" t="str">
        <f t="shared" si="0"/>
        <v>CK</v>
      </c>
      <c r="F50" s="6">
        <v>3</v>
      </c>
    </row>
    <row r="51" spans="1:6" x14ac:dyDescent="0.25">
      <c r="A51" s="1" t="s">
        <v>8465</v>
      </c>
      <c r="B51" s="6">
        <v>1581.84</v>
      </c>
      <c r="E51" s="47" t="str">
        <f t="shared" si="0"/>
        <v>CN</v>
      </c>
      <c r="F51" s="6">
        <v>1</v>
      </c>
    </row>
    <row r="52" spans="1:6" x14ac:dyDescent="0.25">
      <c r="A52" s="1" t="s">
        <v>8469</v>
      </c>
      <c r="B52" s="6">
        <v>467.25</v>
      </c>
      <c r="E52" s="47" t="str">
        <f t="shared" si="0"/>
        <v>CP</v>
      </c>
      <c r="F52" s="6">
        <v>1</v>
      </c>
    </row>
    <row r="53" spans="1:6" x14ac:dyDescent="0.25">
      <c r="A53" s="1" t="s">
        <v>8317</v>
      </c>
      <c r="B53" s="6">
        <v>96381.220000000016</v>
      </c>
      <c r="E53" s="47" t="str">
        <f t="shared" si="0"/>
        <v>D</v>
      </c>
      <c r="F53" s="6">
        <v>28</v>
      </c>
    </row>
    <row r="54" spans="1:6" x14ac:dyDescent="0.25">
      <c r="A54" s="1" t="s">
        <v>8318</v>
      </c>
      <c r="B54" s="6">
        <v>182713.41000000003</v>
      </c>
      <c r="E54" s="47" t="str">
        <f t="shared" si="0"/>
        <v>E</v>
      </c>
      <c r="F54" s="6">
        <v>24</v>
      </c>
    </row>
    <row r="55" spans="1:6" x14ac:dyDescent="0.25">
      <c r="A55" s="1" t="s">
        <v>8319</v>
      </c>
      <c r="B55" s="6">
        <v>13142.85</v>
      </c>
      <c r="E55" s="47" t="str">
        <f t="shared" si="0"/>
        <v>F</v>
      </c>
      <c r="F55" s="6">
        <v>13</v>
      </c>
    </row>
    <row r="56" spans="1:6" x14ac:dyDescent="0.25">
      <c r="A56" s="1" t="s">
        <v>8320</v>
      </c>
      <c r="B56" s="6">
        <v>4065.98</v>
      </c>
      <c r="E56" s="47" t="str">
        <f t="shared" si="0"/>
        <v>G</v>
      </c>
      <c r="F56" s="6">
        <v>3</v>
      </c>
    </row>
    <row r="57" spans="1:6" x14ac:dyDescent="0.25">
      <c r="A57" s="1" t="s">
        <v>8321</v>
      </c>
      <c r="B57" s="6">
        <v>3249.6</v>
      </c>
      <c r="E57" s="47" t="str">
        <f t="shared" si="0"/>
        <v>H</v>
      </c>
      <c r="F57" s="6">
        <v>1</v>
      </c>
    </row>
    <row r="58" spans="1:6" x14ac:dyDescent="0.25">
      <c r="A58" s="1" t="s">
        <v>8322</v>
      </c>
      <c r="B58" s="6">
        <v>26831.46</v>
      </c>
      <c r="E58" s="47" t="str">
        <f t="shared" si="0"/>
        <v>I</v>
      </c>
      <c r="F58" s="6">
        <v>6</v>
      </c>
    </row>
    <row r="59" spans="1:6" x14ac:dyDescent="0.25">
      <c r="A59" s="1" t="s">
        <v>8323</v>
      </c>
      <c r="B59" s="6">
        <v>2223.9</v>
      </c>
      <c r="E59" s="47" t="str">
        <f t="shared" si="0"/>
        <v>J</v>
      </c>
      <c r="F59" s="6">
        <v>2</v>
      </c>
    </row>
    <row r="60" spans="1:6" x14ac:dyDescent="0.25">
      <c r="A60" s="1" t="s">
        <v>8324</v>
      </c>
      <c r="B60" s="6">
        <v>13222.630000000003</v>
      </c>
      <c r="E60" s="47" t="str">
        <f t="shared" si="0"/>
        <v>K</v>
      </c>
      <c r="F60" s="6">
        <v>13</v>
      </c>
    </row>
    <row r="61" spans="1:6" x14ac:dyDescent="0.25">
      <c r="A61" s="1" t="s">
        <v>8326</v>
      </c>
      <c r="B61" s="6">
        <v>69456.010000000009</v>
      </c>
      <c r="E61" s="47" t="str">
        <f t="shared" si="0"/>
        <v>M</v>
      </c>
      <c r="F61" s="6">
        <v>73</v>
      </c>
    </row>
    <row r="62" spans="1:6" x14ac:dyDescent="0.25">
      <c r="A62" s="1" t="s">
        <v>8327</v>
      </c>
      <c r="B62" s="6">
        <v>114981.28999999996</v>
      </c>
      <c r="E62" s="47" t="str">
        <f t="shared" si="0"/>
        <v>N</v>
      </c>
      <c r="F62" s="6">
        <v>80</v>
      </c>
    </row>
    <row r="63" spans="1:6" x14ac:dyDescent="0.25">
      <c r="A63" s="1" t="s">
        <v>8328</v>
      </c>
      <c r="B63" s="6">
        <v>11587.900000000001</v>
      </c>
      <c r="E63" s="47" t="str">
        <f t="shared" si="0"/>
        <v>O</v>
      </c>
      <c r="F63" s="6">
        <v>11</v>
      </c>
    </row>
    <row r="64" spans="1:6" x14ac:dyDescent="0.25">
      <c r="A64" s="1" t="s">
        <v>8330</v>
      </c>
      <c r="B64" s="6">
        <v>3844</v>
      </c>
      <c r="E64" s="47" t="str">
        <f t="shared" si="0"/>
        <v>P</v>
      </c>
      <c r="F64" s="6">
        <v>2</v>
      </c>
    </row>
    <row r="65" spans="1:12" x14ac:dyDescent="0.25">
      <c r="A65" s="1" t="s">
        <v>8331</v>
      </c>
      <c r="B65" s="6">
        <v>30971.539999999997</v>
      </c>
      <c r="E65" s="47" t="str">
        <f t="shared" si="0"/>
        <v>Q</v>
      </c>
      <c r="F65" s="6">
        <v>20</v>
      </c>
    </row>
    <row r="66" spans="1:12" x14ac:dyDescent="0.25">
      <c r="A66" s="1" t="s">
        <v>8332</v>
      </c>
      <c r="B66" s="6">
        <v>4220.4000000000005</v>
      </c>
      <c r="E66" s="47" t="str">
        <f t="shared" si="0"/>
        <v>R</v>
      </c>
      <c r="F66" s="6">
        <v>5</v>
      </c>
    </row>
    <row r="67" spans="1:12" x14ac:dyDescent="0.25">
      <c r="A67" s="1" t="s">
        <v>8333</v>
      </c>
      <c r="B67" s="6">
        <v>41368.200000000004</v>
      </c>
      <c r="E67" s="47" t="str">
        <f t="shared" si="0"/>
        <v>S</v>
      </c>
      <c r="F67" s="6">
        <v>18</v>
      </c>
    </row>
    <row r="68" spans="1:12" x14ac:dyDescent="0.25">
      <c r="A68" s="1" t="s">
        <v>8339</v>
      </c>
      <c r="B68" s="6">
        <v>66270.700000000012</v>
      </c>
      <c r="E68" s="47" t="str">
        <f t="shared" si="0"/>
        <v>U</v>
      </c>
      <c r="F68" s="6">
        <v>14</v>
      </c>
    </row>
    <row r="69" spans="1:12" x14ac:dyDescent="0.25">
      <c r="A69" s="1" t="s">
        <v>8342</v>
      </c>
      <c r="B69" s="6">
        <v>21106.429999999997</v>
      </c>
      <c r="E69" s="47" t="str">
        <f t="shared" ref="E69:E71" si="1">A69</f>
        <v>X</v>
      </c>
      <c r="F69" s="6">
        <v>20</v>
      </c>
    </row>
    <row r="70" spans="1:12" x14ac:dyDescent="0.25">
      <c r="A70" s="1" t="s">
        <v>8344</v>
      </c>
      <c r="B70" s="6">
        <v>1938.4</v>
      </c>
      <c r="E70" s="47" t="str">
        <f t="shared" si="1"/>
        <v>Y</v>
      </c>
      <c r="F70" s="6">
        <v>1</v>
      </c>
      <c r="I70" s="92">
        <f>SUM('NS Made Research'!C2:C86)</f>
        <v>2326</v>
      </c>
      <c r="J70">
        <f>SUM('NS Made Research'!I2:I86)</f>
        <v>1037</v>
      </c>
      <c r="K70" s="88">
        <f>J70/I70</f>
        <v>0.44582975064488389</v>
      </c>
      <c r="L70" s="88">
        <f>K70</f>
        <v>0.44582975064488389</v>
      </c>
    </row>
    <row r="71" spans="1:12" x14ac:dyDescent="0.25">
      <c r="A71" s="1" t="s">
        <v>8485</v>
      </c>
      <c r="B71" s="6">
        <v>604533.6100000001</v>
      </c>
      <c r="E71" s="47" t="str">
        <f t="shared" si="1"/>
        <v>(blank)</v>
      </c>
      <c r="F71" s="6">
        <v>222</v>
      </c>
      <c r="I71" s="86" t="e">
        <f>SUM('NS Made Research'!#REF!)</f>
        <v>#REF!</v>
      </c>
      <c r="K71" s="86" t="e">
        <f>I71</f>
        <v>#REF!</v>
      </c>
    </row>
    <row r="72" spans="1:12" x14ac:dyDescent="0.25">
      <c r="A72" s="1" t="s">
        <v>8084</v>
      </c>
      <c r="B72" s="6">
        <v>3224918.7200000007</v>
      </c>
      <c r="E72" s="47"/>
      <c r="F72" s="4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87"/>
  <sheetViews>
    <sheetView tabSelected="1" topLeftCell="A46" zoomScaleNormal="100" workbookViewId="0">
      <selection activeCell="G3" sqref="G3"/>
    </sheetView>
  </sheetViews>
  <sheetFormatPr defaultRowHeight="15" x14ac:dyDescent="0.25"/>
  <cols>
    <col min="1" max="1" width="13.140625" style="8" customWidth="1"/>
    <col min="2" max="2" width="34.5703125" bestFit="1" customWidth="1"/>
    <col min="3" max="3" width="17.7109375" style="1" bestFit="1" customWidth="1"/>
    <col min="4" max="4" width="23.28515625" bestFit="1" customWidth="1"/>
    <col min="5" max="5" width="23.28515625" style="88" customWidth="1"/>
    <col min="6" max="6" width="14.28515625" style="86" bestFit="1" customWidth="1"/>
    <col min="7" max="7" width="19.140625" style="1" bestFit="1" customWidth="1"/>
    <col min="8" max="8" width="63.7109375" customWidth="1"/>
    <col min="9" max="9" width="35.5703125" bestFit="1" customWidth="1"/>
  </cols>
  <sheetData>
    <row r="1" spans="1:13" ht="27" customHeight="1" x14ac:dyDescent="0.25">
      <c r="A1" s="89" t="s">
        <v>8309</v>
      </c>
      <c r="B1" s="75" t="s">
        <v>8308</v>
      </c>
      <c r="C1" s="82" t="s">
        <v>8487</v>
      </c>
      <c r="D1" s="75" t="s">
        <v>8486</v>
      </c>
      <c r="E1" s="87" t="s">
        <v>8472</v>
      </c>
      <c r="F1" s="85" t="s">
        <v>8473</v>
      </c>
      <c r="G1" s="82" t="s">
        <v>8483</v>
      </c>
      <c r="H1" s="75" t="s">
        <v>8484</v>
      </c>
      <c r="I1" t="s">
        <v>8551</v>
      </c>
    </row>
    <row r="2" spans="1:13" x14ac:dyDescent="0.25">
      <c r="A2" s="8" t="s">
        <v>8360</v>
      </c>
      <c r="B2" s="47" t="s">
        <v>8361</v>
      </c>
      <c r="C2" s="1">
        <v>351</v>
      </c>
      <c r="D2" s="47">
        <f>VLOOKUP(A2,'Formula Worksheet'!$E$4:$F$70,2,FALSE)</f>
        <v>155</v>
      </c>
      <c r="E2" s="88">
        <f t="shared" ref="E2:E33" si="0">D2/C2</f>
        <v>0.44159544159544162</v>
      </c>
      <c r="F2" s="86">
        <f>VLOOKUP(A2,'Formula Worksheet'!$A$4:C101,2,FALSE)</f>
        <v>363039.3000000001</v>
      </c>
      <c r="G2" s="84">
        <f>C2/'Formula Worksheet'!$I$70</f>
        <v>0.15090283748925193</v>
      </c>
      <c r="H2" s="47"/>
    </row>
    <row r="3" spans="1:13" ht="15" customHeight="1" x14ac:dyDescent="0.35">
      <c r="A3" s="8" t="s">
        <v>8316</v>
      </c>
      <c r="B3" s="47" t="s">
        <v>8310</v>
      </c>
      <c r="C3" s="1">
        <v>272</v>
      </c>
      <c r="D3" s="47">
        <f>VLOOKUP(A3,'Formula Worksheet'!$E$4:$F$70,2,FALSE)</f>
        <v>80</v>
      </c>
      <c r="E3" s="88">
        <f t="shared" si="0"/>
        <v>0.29411764705882354</v>
      </c>
      <c r="F3" s="86">
        <f>VLOOKUP(A3,'Formula Worksheet'!$A$4:C102,2,FALSE)</f>
        <v>334041.57999999984</v>
      </c>
      <c r="G3" s="84">
        <f>C3/'Formula Worksheet'!$I$70</f>
        <v>0.11693895098882201</v>
      </c>
      <c r="H3" s="10" t="s">
        <v>8549</v>
      </c>
      <c r="I3">
        <v>215</v>
      </c>
      <c r="J3" s="94"/>
      <c r="K3" s="94"/>
    </row>
    <row r="4" spans="1:13" ht="15" customHeight="1" x14ac:dyDescent="0.35">
      <c r="A4" s="8" t="s">
        <v>8327</v>
      </c>
      <c r="B4" s="47" t="s">
        <v>8336</v>
      </c>
      <c r="C4" s="1">
        <v>175</v>
      </c>
      <c r="D4" s="47">
        <f>VLOOKUP(A4,'Formula Worksheet'!$E$4:$F$70,2,FALSE)</f>
        <v>80</v>
      </c>
      <c r="E4" s="88">
        <f t="shared" si="0"/>
        <v>0.45714285714285713</v>
      </c>
      <c r="F4" s="86">
        <f>VLOOKUP(A4,'Formula Worksheet'!$A$4:C103,2,FALSE)</f>
        <v>114981.28999999996</v>
      </c>
      <c r="G4" s="84">
        <f>C4/'Formula Worksheet'!$I$70</f>
        <v>7.5236457437661219E-2</v>
      </c>
      <c r="H4" s="10" t="s">
        <v>8550</v>
      </c>
      <c r="I4" s="47">
        <v>53</v>
      </c>
      <c r="J4" s="94"/>
      <c r="K4" s="94"/>
    </row>
    <row r="5" spans="1:13" s="47" customFormat="1" ht="15" customHeight="1" x14ac:dyDescent="0.35">
      <c r="A5" s="8" t="s">
        <v>8514</v>
      </c>
      <c r="B5" s="47" t="s">
        <v>8515</v>
      </c>
      <c r="C5" s="1">
        <v>153</v>
      </c>
      <c r="D5" s="47">
        <f>VLOOKUP(A5,'Formula Worksheet'!$E$4:$F$70,2,FALSE)</f>
        <v>71</v>
      </c>
      <c r="E5" s="88">
        <f t="shared" si="0"/>
        <v>0.46405228758169936</v>
      </c>
      <c r="F5" s="86">
        <f>VLOOKUP(A5,'Formula Worksheet'!$A$4:C188,2,FALSE)</f>
        <v>158584.88999999998</v>
      </c>
      <c r="G5" s="84">
        <f>C5/'Formula Worksheet'!$I$70</f>
        <v>6.5778159931212388E-2</v>
      </c>
      <c r="H5" s="10" t="s">
        <v>8548</v>
      </c>
      <c r="I5" s="47">
        <v>87</v>
      </c>
      <c r="J5" s="94"/>
      <c r="K5" s="94"/>
    </row>
    <row r="6" spans="1:13" ht="15" customHeight="1" x14ac:dyDescent="0.45">
      <c r="A6" s="8" t="s">
        <v>8315</v>
      </c>
      <c r="B6" s="47" t="s">
        <v>8470</v>
      </c>
      <c r="C6" s="1">
        <v>115</v>
      </c>
      <c r="D6" s="47">
        <f>VLOOKUP(A6,'Formula Worksheet'!$E$4:$F$70,2,FALSE)</f>
        <v>46</v>
      </c>
      <c r="E6" s="88">
        <f t="shared" si="0"/>
        <v>0.4</v>
      </c>
      <c r="F6" s="86">
        <f>VLOOKUP(A6,'Formula Worksheet'!$A$4:C105,2,FALSE)</f>
        <v>75906.809999999983</v>
      </c>
      <c r="G6" s="84">
        <f>C6/'Formula Worksheet'!$I$70</f>
        <v>4.9441100601891656E-2</v>
      </c>
      <c r="H6" s="10" t="s">
        <v>8552</v>
      </c>
      <c r="I6" s="47"/>
      <c r="J6" s="96"/>
      <c r="K6" s="94"/>
      <c r="L6" s="47"/>
      <c r="M6" s="47"/>
    </row>
    <row r="7" spans="1:13" ht="15" customHeight="1" x14ac:dyDescent="0.35">
      <c r="A7" s="8" t="s">
        <v>8326</v>
      </c>
      <c r="B7" s="47" t="s">
        <v>8325</v>
      </c>
      <c r="C7" s="1">
        <v>97</v>
      </c>
      <c r="D7" s="47">
        <f>VLOOKUP(A7,'Formula Worksheet'!$E$4:$F$70,2,FALSE)</f>
        <v>73</v>
      </c>
      <c r="E7" s="88">
        <f t="shared" si="0"/>
        <v>0.75257731958762886</v>
      </c>
      <c r="F7" s="86">
        <f>VLOOKUP(A7,'Formula Worksheet'!$A$4:C106,2,FALSE)</f>
        <v>69456.010000000009</v>
      </c>
      <c r="G7" s="84">
        <f>C7/'Formula Worksheet'!$I$70</f>
        <v>4.1702493551160791E-2</v>
      </c>
      <c r="H7" s="10" t="s">
        <v>8488</v>
      </c>
      <c r="I7" s="47"/>
      <c r="K7" s="94"/>
      <c r="L7" s="47"/>
      <c r="M7" s="47"/>
    </row>
    <row r="8" spans="1:13" ht="15" customHeight="1" x14ac:dyDescent="0.35">
      <c r="A8" s="8" t="s">
        <v>8376</v>
      </c>
      <c r="B8" s="47" t="s">
        <v>8391</v>
      </c>
      <c r="C8" s="1">
        <v>88</v>
      </c>
      <c r="D8" s="47">
        <f>VLOOKUP(A8,'Formula Worksheet'!$E$4:$F$70,2,FALSE)</f>
        <v>31</v>
      </c>
      <c r="E8" s="88">
        <f t="shared" si="0"/>
        <v>0.35227272727272729</v>
      </c>
      <c r="F8" s="86">
        <f>VLOOKUP(A8,'Formula Worksheet'!$A$4:C107,2,FALSE)</f>
        <v>47375.03</v>
      </c>
      <c r="G8" s="84">
        <f>C8/'Formula Worksheet'!$I$70</f>
        <v>3.7833190025795355E-2</v>
      </c>
      <c r="H8" s="10" t="s">
        <v>8498</v>
      </c>
      <c r="I8" s="47"/>
      <c r="J8" s="94"/>
      <c r="K8" s="94"/>
      <c r="L8" s="47"/>
      <c r="M8" s="47"/>
    </row>
    <row r="9" spans="1:13" ht="15" customHeight="1" x14ac:dyDescent="0.35">
      <c r="A9" s="8" t="s">
        <v>8342</v>
      </c>
      <c r="B9" s="10" t="s">
        <v>8448</v>
      </c>
      <c r="C9" s="1">
        <v>76</v>
      </c>
      <c r="D9" s="47">
        <f>VLOOKUP(A9,'Formula Worksheet'!$E$4:$F$70,2,FALSE)</f>
        <v>20</v>
      </c>
      <c r="E9" s="88">
        <f t="shared" si="0"/>
        <v>0.26315789473684209</v>
      </c>
      <c r="F9" s="86">
        <f>VLOOKUP(A9,'Formula Worksheet'!$A$4:C108,2,FALSE)</f>
        <v>21106.429999999997</v>
      </c>
      <c r="G9" s="84">
        <f>C9/'Formula Worksheet'!$I$70</f>
        <v>3.2674118658641442E-2</v>
      </c>
      <c r="J9" s="94"/>
      <c r="K9" s="94"/>
      <c r="L9" s="47"/>
      <c r="M9" s="47"/>
    </row>
    <row r="10" spans="1:13" ht="15" customHeight="1" x14ac:dyDescent="0.45">
      <c r="A10" s="8" t="s">
        <v>8328</v>
      </c>
      <c r="B10" s="47" t="s">
        <v>8409</v>
      </c>
      <c r="C10" s="1">
        <v>69</v>
      </c>
      <c r="D10" s="47">
        <f>VLOOKUP(A10,'Formula Worksheet'!$E$4:$F$70,2,FALSE)</f>
        <v>11</v>
      </c>
      <c r="E10" s="88">
        <f t="shared" si="0"/>
        <v>0.15942028985507245</v>
      </c>
      <c r="F10" s="86">
        <f>VLOOKUP(A10,'Formula Worksheet'!$A$4:C109,2,FALSE)</f>
        <v>11587.900000000001</v>
      </c>
      <c r="G10" s="84">
        <f>C10/'Formula Worksheet'!$I$70</f>
        <v>2.9664660361134996E-2</v>
      </c>
      <c r="H10" t="s">
        <v>8489</v>
      </c>
      <c r="I10">
        <f>C10</f>
        <v>69</v>
      </c>
      <c r="J10" s="95"/>
      <c r="K10" s="94"/>
      <c r="L10" s="47"/>
      <c r="M10" s="47"/>
    </row>
    <row r="11" spans="1:13" ht="15" customHeight="1" x14ac:dyDescent="0.45">
      <c r="A11" s="8" t="s">
        <v>8352</v>
      </c>
      <c r="B11" s="47" t="s">
        <v>8480</v>
      </c>
      <c r="C11" s="1">
        <v>60</v>
      </c>
      <c r="D11" s="47">
        <f>VLOOKUP(A11,'Formula Worksheet'!$E$4:$F$70,2,FALSE)</f>
        <v>24</v>
      </c>
      <c r="E11" s="88">
        <f t="shared" si="0"/>
        <v>0.4</v>
      </c>
      <c r="F11" s="86">
        <f>VLOOKUP(A11,'Formula Worksheet'!$A$4:C110,2,FALSE)</f>
        <v>78850.610000000015</v>
      </c>
      <c r="G11" s="84">
        <f>C11/'Formula Worksheet'!$I$70</f>
        <v>2.5795356835769563E-2</v>
      </c>
      <c r="H11" s="10" t="s">
        <v>8537</v>
      </c>
      <c r="I11" s="47">
        <f>C11</f>
        <v>60</v>
      </c>
      <c r="J11" s="96"/>
      <c r="K11" s="94"/>
      <c r="L11" s="47"/>
      <c r="M11" s="47"/>
    </row>
    <row r="12" spans="1:13" ht="15" customHeight="1" x14ac:dyDescent="0.35">
      <c r="A12" s="8" t="s">
        <v>8333</v>
      </c>
      <c r="B12" s="47" t="s">
        <v>8337</v>
      </c>
      <c r="C12" s="1">
        <v>58</v>
      </c>
      <c r="D12" s="47">
        <f>VLOOKUP(A12,'Formula Worksheet'!$E$4:$F$70,2,FALSE)</f>
        <v>18</v>
      </c>
      <c r="E12" s="88">
        <f t="shared" si="0"/>
        <v>0.31034482758620691</v>
      </c>
      <c r="F12" s="86">
        <f>VLOOKUP(A12,'Formula Worksheet'!$A$4:C111,2,FALSE)</f>
        <v>41368.200000000004</v>
      </c>
      <c r="G12" s="84">
        <f>C12/'Formula Worksheet'!$I$70</f>
        <v>2.4935511607910577E-2</v>
      </c>
      <c r="H12" s="47" t="s">
        <v>8490</v>
      </c>
      <c r="I12" s="47">
        <f>C12</f>
        <v>58</v>
      </c>
      <c r="J12" s="47"/>
      <c r="K12" s="94"/>
      <c r="L12" s="47"/>
      <c r="M12" s="47"/>
    </row>
    <row r="13" spans="1:13" ht="15" customHeight="1" x14ac:dyDescent="0.35">
      <c r="A13" s="76" t="s">
        <v>8371</v>
      </c>
      <c r="B13" s="10" t="s">
        <v>8475</v>
      </c>
      <c r="C13" s="83">
        <v>54</v>
      </c>
      <c r="D13" s="47">
        <f>VLOOKUP(A13,'Formula Worksheet'!$E$4:$F$70,2,FALSE)</f>
        <v>24</v>
      </c>
      <c r="E13" s="88">
        <f t="shared" si="0"/>
        <v>0.44444444444444442</v>
      </c>
      <c r="F13" s="86">
        <f>VLOOKUP(A13,'Formula Worksheet'!$A$4:C112,2,FALSE)</f>
        <v>57766.229999999996</v>
      </c>
      <c r="G13" s="84">
        <f>C13/'Formula Worksheet'!$I$70</f>
        <v>2.3215821152192607E-2</v>
      </c>
      <c r="H13" s="10" t="s">
        <v>8491</v>
      </c>
      <c r="I13" s="47">
        <f>C13</f>
        <v>54</v>
      </c>
      <c r="J13" s="97"/>
      <c r="K13" s="94"/>
      <c r="L13" s="47"/>
      <c r="M13" s="47"/>
    </row>
    <row r="14" spans="1:13" ht="15" customHeight="1" x14ac:dyDescent="0.35">
      <c r="A14" s="8" t="s">
        <v>8318</v>
      </c>
      <c r="B14" s="10" t="s">
        <v>8476</v>
      </c>
      <c r="C14" s="1">
        <v>45</v>
      </c>
      <c r="D14" s="47">
        <f>VLOOKUP(A14,'Formula Worksheet'!$E$4:$F$70,2,FALSE)</f>
        <v>24</v>
      </c>
      <c r="E14" s="88">
        <f t="shared" si="0"/>
        <v>0.53333333333333333</v>
      </c>
      <c r="F14" s="86">
        <f>VLOOKUP(A14,'Formula Worksheet'!$A$4:C113,2,FALSE)</f>
        <v>182713.41000000003</v>
      </c>
      <c r="G14" s="84">
        <f>C14/'Formula Worksheet'!$I$70</f>
        <v>1.9346517626827171E-2</v>
      </c>
      <c r="H14" s="47"/>
      <c r="J14" s="97"/>
      <c r="K14" s="94"/>
      <c r="L14" s="47"/>
      <c r="M14" s="47"/>
    </row>
    <row r="15" spans="1:13" ht="15" customHeight="1" x14ac:dyDescent="0.35">
      <c r="A15" s="8" t="s">
        <v>8363</v>
      </c>
      <c r="B15" s="47" t="s">
        <v>8362</v>
      </c>
      <c r="C15" s="1">
        <v>43</v>
      </c>
      <c r="D15" s="47">
        <f>VLOOKUP(A15,'Formula Worksheet'!$E$4:$F$70,2,FALSE)</f>
        <v>30</v>
      </c>
      <c r="E15" s="88">
        <f t="shared" si="0"/>
        <v>0.69767441860465118</v>
      </c>
      <c r="F15" s="86">
        <f>VLOOKUP(A15,'Formula Worksheet'!$A$4:C114,2,FALSE)</f>
        <v>35479.420000000006</v>
      </c>
      <c r="G15" s="84">
        <f>C15/'Formula Worksheet'!$I$70</f>
        <v>1.8486672398968184E-2</v>
      </c>
      <c r="J15" s="93"/>
      <c r="K15" s="94"/>
      <c r="L15" s="47"/>
      <c r="M15" s="47"/>
    </row>
    <row r="16" spans="1:13" ht="23.25" x14ac:dyDescent="0.35">
      <c r="A16" s="8" t="s">
        <v>8356</v>
      </c>
      <c r="B16" s="47" t="s">
        <v>8357</v>
      </c>
      <c r="C16" s="1">
        <v>36</v>
      </c>
      <c r="D16" s="47">
        <f>VLOOKUP(A16,'Formula Worksheet'!$E$4:$F$70,2,FALSE)</f>
        <v>24</v>
      </c>
      <c r="E16" s="88">
        <f t="shared" si="0"/>
        <v>0.66666666666666663</v>
      </c>
      <c r="F16" s="86">
        <f>VLOOKUP(A16,'Formula Worksheet'!$A$4:C116,2,FALSE)</f>
        <v>41494.83</v>
      </c>
      <c r="G16" s="84">
        <f>C16/'Formula Worksheet'!$I$70</f>
        <v>1.5477214101461736E-2</v>
      </c>
      <c r="H16" t="s">
        <v>8525</v>
      </c>
      <c r="I16">
        <f>C16</f>
        <v>36</v>
      </c>
      <c r="J16" s="93"/>
      <c r="K16" s="94"/>
      <c r="L16" s="47"/>
      <c r="M16" s="47"/>
    </row>
    <row r="17" spans="1:13" ht="23.25" x14ac:dyDescent="0.35">
      <c r="A17" s="90" t="s">
        <v>8520</v>
      </c>
      <c r="B17" s="91" t="s">
        <v>8521</v>
      </c>
      <c r="C17" s="92">
        <v>34</v>
      </c>
      <c r="D17" s="47">
        <f>VLOOKUP(A17,'Formula Worksheet'!$E$4:$F$70,2,FALSE)</f>
        <v>24</v>
      </c>
      <c r="E17" s="88">
        <f t="shared" si="0"/>
        <v>0.70588235294117652</v>
      </c>
      <c r="F17" s="86">
        <f>VLOOKUP(A17,'Formula Worksheet'!$A$4:C189,2,FALSE)</f>
        <v>67631.23</v>
      </c>
      <c r="G17" s="84">
        <f>C17/'Formula Worksheet'!$I$70</f>
        <v>1.4617368873602751E-2</v>
      </c>
      <c r="H17" s="10" t="s">
        <v>8553</v>
      </c>
      <c r="I17" s="91"/>
      <c r="K17" s="94"/>
      <c r="L17" s="47"/>
      <c r="M17" s="47"/>
    </row>
    <row r="18" spans="1:13" ht="15" customHeight="1" x14ac:dyDescent="0.35">
      <c r="A18" s="8" t="s">
        <v>8317</v>
      </c>
      <c r="B18" s="47" t="s">
        <v>8471</v>
      </c>
      <c r="C18" s="1">
        <v>33</v>
      </c>
      <c r="D18" s="47">
        <f>VLOOKUP(A18,'Formula Worksheet'!$E$4:$F$70,2,FALSE)</f>
        <v>28</v>
      </c>
      <c r="E18" s="88">
        <f t="shared" si="0"/>
        <v>0.84848484848484851</v>
      </c>
      <c r="F18" s="86">
        <f>VLOOKUP(A18,'Formula Worksheet'!$A$4:C115,2,FALSE)</f>
        <v>96381.220000000016</v>
      </c>
      <c r="G18" s="84">
        <f>C18/'Formula Worksheet'!$I$70</f>
        <v>1.4187446259673258E-2</v>
      </c>
      <c r="H18" t="s">
        <v>8526</v>
      </c>
      <c r="I18" s="47">
        <f t="shared" ref="I18:I24" si="1">C18</f>
        <v>33</v>
      </c>
      <c r="J18" s="94"/>
      <c r="K18" s="94"/>
      <c r="L18" s="47"/>
      <c r="M18" s="47"/>
    </row>
    <row r="19" spans="1:13" ht="15" customHeight="1" x14ac:dyDescent="0.35">
      <c r="A19" s="8" t="s">
        <v>8331</v>
      </c>
      <c r="B19" s="10" t="s">
        <v>8461</v>
      </c>
      <c r="C19" s="1">
        <v>32</v>
      </c>
      <c r="D19" s="47">
        <f>VLOOKUP(A19,'Formula Worksheet'!$E$4:$F$70,2,FALSE)</f>
        <v>20</v>
      </c>
      <c r="E19" s="88">
        <f t="shared" si="0"/>
        <v>0.625</v>
      </c>
      <c r="F19" s="86">
        <f>VLOOKUP(A19,'Formula Worksheet'!$A$4:C117,2,FALSE)</f>
        <v>30971.539999999997</v>
      </c>
      <c r="G19" s="84">
        <f>C19/'Formula Worksheet'!$I$70</f>
        <v>1.3757523645743766E-2</v>
      </c>
      <c r="H19" t="s">
        <v>8527</v>
      </c>
      <c r="I19" s="47">
        <f t="shared" si="1"/>
        <v>32</v>
      </c>
      <c r="J19" s="94"/>
      <c r="K19" s="94"/>
      <c r="L19" s="47"/>
      <c r="M19" s="47"/>
    </row>
    <row r="20" spans="1:13" ht="15" customHeight="1" x14ac:dyDescent="0.45">
      <c r="A20" s="8" t="s">
        <v>8375</v>
      </c>
      <c r="B20" t="s">
        <v>8374</v>
      </c>
      <c r="C20" s="1">
        <v>30</v>
      </c>
      <c r="D20" s="47">
        <f>VLOOKUP(A20,'Formula Worksheet'!$E$4:$F$70,2,FALSE)</f>
        <v>19</v>
      </c>
      <c r="E20" s="88">
        <f t="shared" si="0"/>
        <v>0.6333333333333333</v>
      </c>
      <c r="F20" s="86">
        <f>VLOOKUP(A20,'Formula Worksheet'!$A$4:C118,2,FALSE)</f>
        <v>68669.110000000015</v>
      </c>
      <c r="G20" s="84">
        <f>C20/'Formula Worksheet'!$I$70</f>
        <v>1.2897678417884782E-2</v>
      </c>
      <c r="H20" t="s">
        <v>8492</v>
      </c>
      <c r="I20" s="47">
        <f t="shared" si="1"/>
        <v>30</v>
      </c>
      <c r="J20" s="95"/>
      <c r="K20" s="94"/>
      <c r="L20" s="47"/>
      <c r="M20" s="47"/>
    </row>
    <row r="21" spans="1:13" ht="15" customHeight="1" x14ac:dyDescent="0.45">
      <c r="A21" s="8" t="s">
        <v>8423</v>
      </c>
      <c r="B21" t="s">
        <v>8422</v>
      </c>
      <c r="C21" s="1">
        <v>30</v>
      </c>
      <c r="D21" s="47">
        <f>VLOOKUP(A21,'Formula Worksheet'!$E$4:$F$70,2,FALSE)</f>
        <v>12</v>
      </c>
      <c r="E21" s="88">
        <f t="shared" si="0"/>
        <v>0.4</v>
      </c>
      <c r="F21" s="86">
        <f>VLOOKUP(A21,'Formula Worksheet'!$A$4:C119,2,FALSE)</f>
        <v>24329.47</v>
      </c>
      <c r="G21" s="84">
        <f>C21/'Formula Worksheet'!$I$70</f>
        <v>1.2897678417884782E-2</v>
      </c>
      <c r="H21" t="s">
        <v>8493</v>
      </c>
      <c r="I21" s="47">
        <f t="shared" si="1"/>
        <v>30</v>
      </c>
      <c r="J21" s="96"/>
      <c r="K21" s="96"/>
      <c r="L21" s="96"/>
    </row>
    <row r="22" spans="1:13" x14ac:dyDescent="0.25">
      <c r="A22" s="8" t="s">
        <v>8319</v>
      </c>
      <c r="B22" s="47" t="s">
        <v>8477</v>
      </c>
      <c r="C22" s="1">
        <v>28</v>
      </c>
      <c r="D22" s="47">
        <f>VLOOKUP(A22,'Formula Worksheet'!$E$4:$F$70,2,FALSE)</f>
        <v>13</v>
      </c>
      <c r="E22" s="88">
        <f t="shared" si="0"/>
        <v>0.4642857142857143</v>
      </c>
      <c r="F22" s="86">
        <f>VLOOKUP(A22,'Formula Worksheet'!$A$4:C120,2,FALSE)</f>
        <v>13142.85</v>
      </c>
      <c r="G22" s="84">
        <f>C22/'Formula Worksheet'!$I$70</f>
        <v>1.2037833190025795E-2</v>
      </c>
      <c r="H22" t="s">
        <v>8494</v>
      </c>
      <c r="I22" s="47">
        <f t="shared" si="1"/>
        <v>28</v>
      </c>
      <c r="J22" s="47"/>
      <c r="K22" s="47"/>
      <c r="L22" s="47"/>
    </row>
    <row r="23" spans="1:13" ht="15" customHeight="1" x14ac:dyDescent="0.25">
      <c r="A23" s="8" t="s">
        <v>8347</v>
      </c>
      <c r="B23" t="s">
        <v>8479</v>
      </c>
      <c r="C23" s="1">
        <v>27</v>
      </c>
      <c r="D23" s="47">
        <f>VLOOKUP(A23,'Formula Worksheet'!$E$4:$F$70,2,FALSE)</f>
        <v>19</v>
      </c>
      <c r="E23" s="88">
        <f t="shared" si="0"/>
        <v>0.70370370370370372</v>
      </c>
      <c r="F23" s="86">
        <f>VLOOKUP(A23,'Formula Worksheet'!$A$4:C121,2,FALSE)</f>
        <v>249518.25</v>
      </c>
      <c r="G23" s="84">
        <f>C23/'Formula Worksheet'!$I$70</f>
        <v>1.1607910576096303E-2</v>
      </c>
      <c r="H23" t="s">
        <v>8495</v>
      </c>
      <c r="I23" s="47">
        <f t="shared" si="1"/>
        <v>27</v>
      </c>
      <c r="J23" s="97"/>
      <c r="K23" s="97"/>
      <c r="L23" s="97"/>
    </row>
    <row r="24" spans="1:13" ht="15" customHeight="1" x14ac:dyDescent="0.25">
      <c r="A24" s="8" t="s">
        <v>8320</v>
      </c>
      <c r="B24" t="s">
        <v>8311</v>
      </c>
      <c r="C24" s="1">
        <v>26</v>
      </c>
      <c r="D24" s="47">
        <f>VLOOKUP(A24,'Formula Worksheet'!$E$4:$F$70,2,FALSE)</f>
        <v>3</v>
      </c>
      <c r="E24" s="88">
        <f t="shared" si="0"/>
        <v>0.11538461538461539</v>
      </c>
      <c r="F24" s="86">
        <f>VLOOKUP(A24,'Formula Worksheet'!$A$4:C122,2,FALSE)</f>
        <v>4065.98</v>
      </c>
      <c r="G24" s="84">
        <f>C24/'Formula Worksheet'!$I$70</f>
        <v>1.117798796216681E-2</v>
      </c>
      <c r="H24" s="47" t="s">
        <v>8500</v>
      </c>
      <c r="I24" s="47">
        <f t="shared" si="1"/>
        <v>26</v>
      </c>
      <c r="J24" s="97"/>
      <c r="K24" s="97"/>
      <c r="L24" s="97"/>
    </row>
    <row r="25" spans="1:13" x14ac:dyDescent="0.25">
      <c r="A25" s="8" t="s">
        <v>8401</v>
      </c>
      <c r="B25" s="47" t="s">
        <v>8400</v>
      </c>
      <c r="C25" s="1">
        <v>25</v>
      </c>
      <c r="D25" s="47">
        <f>VLOOKUP(A25,'Formula Worksheet'!$E$4:$F$70,2,FALSE)</f>
        <v>22</v>
      </c>
      <c r="E25" s="88">
        <f t="shared" si="0"/>
        <v>0.88</v>
      </c>
      <c r="F25" s="86">
        <f>VLOOKUP(A25,'Formula Worksheet'!$A$4:C124,2,FALSE)</f>
        <v>52179.900000000009</v>
      </c>
      <c r="G25" s="84">
        <f>C25/'Formula Worksheet'!$I$70</f>
        <v>1.0748065348237317E-2</v>
      </c>
      <c r="I25" s="47"/>
    </row>
    <row r="26" spans="1:13" x14ac:dyDescent="0.25">
      <c r="A26" s="8" t="s">
        <v>8322</v>
      </c>
      <c r="B26" s="47" t="s">
        <v>8368</v>
      </c>
      <c r="C26" s="1">
        <v>25</v>
      </c>
      <c r="D26" s="47">
        <f>VLOOKUP(A26,'Formula Worksheet'!$E$4:$F$70,2,FALSE)</f>
        <v>6</v>
      </c>
      <c r="E26" s="88">
        <f t="shared" si="0"/>
        <v>0.24</v>
      </c>
      <c r="F26" s="86">
        <f>VLOOKUP(A26,'Formula Worksheet'!$A$4:C123,2,FALSE)</f>
        <v>26831.46</v>
      </c>
      <c r="G26" s="84">
        <f>C26/'Formula Worksheet'!$I$70</f>
        <v>1.0748065348237317E-2</v>
      </c>
      <c r="H26" t="s">
        <v>8500</v>
      </c>
      <c r="I26" s="47">
        <f>C26</f>
        <v>25</v>
      </c>
    </row>
    <row r="27" spans="1:13" x14ac:dyDescent="0.25">
      <c r="A27" s="8" t="s">
        <v>8406</v>
      </c>
      <c r="B27" s="10" t="s">
        <v>8405</v>
      </c>
      <c r="C27" s="1">
        <v>24</v>
      </c>
      <c r="D27" s="47">
        <f>VLOOKUP(A27,'Formula Worksheet'!$E$4:$F$70,2,FALSE)</f>
        <v>9</v>
      </c>
      <c r="E27" s="88">
        <f t="shared" si="0"/>
        <v>0.375</v>
      </c>
      <c r="F27" s="86">
        <f>VLOOKUP(A27,'Formula Worksheet'!$A$4:C125,2,FALSE)</f>
        <v>9298.6</v>
      </c>
      <c r="G27" s="84">
        <f>C27/'Formula Worksheet'!$I$70</f>
        <v>1.0318142734307825E-2</v>
      </c>
      <c r="H27" t="s">
        <v>8496</v>
      </c>
      <c r="I27" s="47">
        <f>C27</f>
        <v>24</v>
      </c>
    </row>
    <row r="28" spans="1:13" x14ac:dyDescent="0.25">
      <c r="A28" s="8" t="s">
        <v>8418</v>
      </c>
      <c r="B28" t="s">
        <v>8417</v>
      </c>
      <c r="C28" s="1">
        <v>22</v>
      </c>
      <c r="D28" s="47">
        <f>VLOOKUP(A28,'Formula Worksheet'!$E$4:$F$70,2,FALSE)</f>
        <v>8</v>
      </c>
      <c r="E28" s="88">
        <f t="shared" si="0"/>
        <v>0.36363636363636365</v>
      </c>
      <c r="F28" s="86">
        <f>VLOOKUP(A28,'Formula Worksheet'!$A$4:C126,2,FALSE)</f>
        <v>9692.8000000000011</v>
      </c>
      <c r="G28" s="84">
        <f>C28/'Formula Worksheet'!$I$70</f>
        <v>9.4582975064488387E-3</v>
      </c>
      <c r="H28" t="s">
        <v>8497</v>
      </c>
      <c r="I28" s="47">
        <f>C28</f>
        <v>22</v>
      </c>
    </row>
    <row r="29" spans="1:13" x14ac:dyDescent="0.25">
      <c r="A29" s="8" t="s">
        <v>8437</v>
      </c>
      <c r="B29" t="s">
        <v>8436</v>
      </c>
      <c r="C29" s="1">
        <v>19</v>
      </c>
      <c r="D29" s="47">
        <f>VLOOKUP(A29,'Formula Worksheet'!$E$4:$F$70,2,FALSE)</f>
        <v>17</v>
      </c>
      <c r="E29" s="88">
        <f t="shared" si="0"/>
        <v>0.89473684210526316</v>
      </c>
      <c r="F29" s="86">
        <f>VLOOKUP(A29,'Formula Worksheet'!$A$4:C127,2,FALSE)</f>
        <v>31108.04</v>
      </c>
      <c r="G29" s="84">
        <f>C29/'Formula Worksheet'!$I$70</f>
        <v>8.1685296646603605E-3</v>
      </c>
      <c r="H29" t="s">
        <v>8502</v>
      </c>
      <c r="I29">
        <v>19</v>
      </c>
    </row>
    <row r="30" spans="1:13" x14ac:dyDescent="0.25">
      <c r="A30" s="8" t="s">
        <v>8370</v>
      </c>
      <c r="B30" t="s">
        <v>8369</v>
      </c>
      <c r="C30" s="1">
        <v>18</v>
      </c>
      <c r="D30" s="47">
        <v>0</v>
      </c>
      <c r="E30" s="88">
        <f t="shared" si="0"/>
        <v>0</v>
      </c>
      <c r="F30" s="86">
        <v>0</v>
      </c>
      <c r="G30" s="84">
        <f>C30/'Formula Worksheet'!$I$70</f>
        <v>7.7386070507308681E-3</v>
      </c>
      <c r="I30" s="47"/>
    </row>
    <row r="31" spans="1:13" x14ac:dyDescent="0.25">
      <c r="A31" s="8" t="s">
        <v>8339</v>
      </c>
      <c r="B31" t="s">
        <v>8338</v>
      </c>
      <c r="C31" s="1">
        <v>16</v>
      </c>
      <c r="D31" s="47">
        <f>VLOOKUP(A31,'Formula Worksheet'!$E$4:$F$70,2,FALSE)</f>
        <v>14</v>
      </c>
      <c r="E31" s="88">
        <f t="shared" si="0"/>
        <v>0.875</v>
      </c>
      <c r="F31" s="86">
        <f>VLOOKUP(A31,'Formula Worksheet'!$A$4:C129,2,FALSE)</f>
        <v>66270.700000000012</v>
      </c>
      <c r="G31" s="84">
        <f>C31/'Formula Worksheet'!$I$70</f>
        <v>6.8787618228718832E-3</v>
      </c>
      <c r="H31" t="s">
        <v>8499</v>
      </c>
      <c r="I31">
        <f>C31</f>
        <v>16</v>
      </c>
    </row>
    <row r="32" spans="1:13" x14ac:dyDescent="0.25">
      <c r="A32" s="8" t="s">
        <v>8383</v>
      </c>
      <c r="B32" t="s">
        <v>8382</v>
      </c>
      <c r="C32" s="1">
        <v>14</v>
      </c>
      <c r="D32" s="47">
        <f>VLOOKUP(A32,'Formula Worksheet'!$E$4:$F$70,2,FALSE)</f>
        <v>2</v>
      </c>
      <c r="E32" s="88">
        <f t="shared" si="0"/>
        <v>0.14285714285714285</v>
      </c>
      <c r="F32" s="86">
        <f>VLOOKUP(A32,'Formula Worksheet'!$A$4:C132,2,FALSE)</f>
        <v>4142.76</v>
      </c>
      <c r="G32" s="84">
        <f>C32/'Formula Worksheet'!$I$70</f>
        <v>6.0189165950128975E-3</v>
      </c>
      <c r="H32" s="47" t="s">
        <v>8503</v>
      </c>
      <c r="I32">
        <f>C32</f>
        <v>14</v>
      </c>
    </row>
    <row r="33" spans="1:9" x14ac:dyDescent="0.25">
      <c r="A33" s="8" t="s">
        <v>8324</v>
      </c>
      <c r="B33" s="47" t="s">
        <v>8478</v>
      </c>
      <c r="C33" s="1">
        <v>14</v>
      </c>
      <c r="D33" s="47">
        <f>VLOOKUP(A33,'Formula Worksheet'!$E$4:$F$70,2,FALSE)</f>
        <v>13</v>
      </c>
      <c r="E33" s="88">
        <f t="shared" si="0"/>
        <v>0.9285714285714286</v>
      </c>
      <c r="F33" s="86">
        <f>VLOOKUP(A33,'Formula Worksheet'!$A$4:C130,2,FALSE)</f>
        <v>13222.630000000003</v>
      </c>
      <c r="G33" s="84">
        <f>C33/'Formula Worksheet'!$I$70</f>
        <v>6.0189165950128975E-3</v>
      </c>
      <c r="I33" s="47"/>
    </row>
    <row r="34" spans="1:9" x14ac:dyDescent="0.25">
      <c r="A34" s="8" t="s">
        <v>8332</v>
      </c>
      <c r="B34" s="47" t="s">
        <v>8348</v>
      </c>
      <c r="C34" s="1">
        <v>14</v>
      </c>
      <c r="D34" s="47">
        <f>VLOOKUP(A34,'Formula Worksheet'!$E$4:$F$70,2,FALSE)</f>
        <v>5</v>
      </c>
      <c r="E34" s="88">
        <f t="shared" ref="E34:E65" si="2">D34/C34</f>
        <v>0.35714285714285715</v>
      </c>
      <c r="F34" s="86">
        <f>VLOOKUP(A34,'Formula Worksheet'!$A$4:C131,2,FALSE)</f>
        <v>4220.4000000000005</v>
      </c>
      <c r="G34" s="84">
        <f>C34/'Formula Worksheet'!$I$70</f>
        <v>6.0189165950128975E-3</v>
      </c>
      <c r="H34" t="s">
        <v>8500</v>
      </c>
      <c r="I34">
        <f>C34</f>
        <v>14</v>
      </c>
    </row>
    <row r="35" spans="1:9" x14ac:dyDescent="0.25">
      <c r="A35" s="8" t="s">
        <v>8346</v>
      </c>
      <c r="B35" s="47" t="s">
        <v>8345</v>
      </c>
      <c r="C35" s="1">
        <v>12</v>
      </c>
      <c r="D35" s="47">
        <f>VLOOKUP(A35,'Formula Worksheet'!$E$4:$F$70,2,FALSE)</f>
        <v>3</v>
      </c>
      <c r="E35" s="88">
        <f t="shared" si="2"/>
        <v>0.25</v>
      </c>
      <c r="F35" s="86">
        <f>VLOOKUP(A35,'Formula Worksheet'!$A$4:C133,2,FALSE)</f>
        <v>12356.12</v>
      </c>
      <c r="G35" s="84">
        <f>C35/'Formula Worksheet'!$I$70</f>
        <v>5.1590713671539126E-3</v>
      </c>
      <c r="H35" t="s">
        <v>8504</v>
      </c>
      <c r="I35">
        <v>12</v>
      </c>
    </row>
    <row r="36" spans="1:9" x14ac:dyDescent="0.25">
      <c r="A36" s="8" t="s">
        <v>8378</v>
      </c>
      <c r="B36" s="10" t="s">
        <v>8379</v>
      </c>
      <c r="C36" s="1">
        <v>11</v>
      </c>
      <c r="D36" s="47">
        <f>VLOOKUP(A36,'Formula Worksheet'!$E$4:$F$70,2,FALSE)</f>
        <v>3</v>
      </c>
      <c r="E36" s="88">
        <f t="shared" si="2"/>
        <v>0.27272727272727271</v>
      </c>
      <c r="F36" s="86">
        <f>VLOOKUP(A36,'Formula Worksheet'!$A$4:C134,2,FALSE)</f>
        <v>2834.7599999999998</v>
      </c>
      <c r="G36" s="84">
        <f>C36/'Formula Worksheet'!$I$70</f>
        <v>4.7291487532244193E-3</v>
      </c>
      <c r="H36" t="s">
        <v>8505</v>
      </c>
      <c r="I36">
        <v>11</v>
      </c>
    </row>
    <row r="37" spans="1:9" x14ac:dyDescent="0.25">
      <c r="A37" s="8" t="s">
        <v>8393</v>
      </c>
      <c r="B37" t="s">
        <v>8392</v>
      </c>
      <c r="C37" s="1">
        <v>10</v>
      </c>
      <c r="D37" s="47">
        <f>VLOOKUP(A37,'Formula Worksheet'!$E$4:$F$70,2,FALSE)</f>
        <v>1</v>
      </c>
      <c r="E37" s="88">
        <f t="shared" si="2"/>
        <v>0.1</v>
      </c>
      <c r="F37" s="86">
        <f>VLOOKUP(A37,'Formula Worksheet'!$A$4:C135,2,FALSE)</f>
        <v>824.2</v>
      </c>
      <c r="G37" s="84">
        <f>C37/'Formula Worksheet'!$I$70</f>
        <v>4.2992261392949269E-3</v>
      </c>
      <c r="I37" s="47"/>
    </row>
    <row r="38" spans="1:9" x14ac:dyDescent="0.25">
      <c r="A38" s="8" t="s">
        <v>8403</v>
      </c>
      <c r="B38" t="s">
        <v>8402</v>
      </c>
      <c r="C38" s="1">
        <v>10</v>
      </c>
      <c r="D38" s="47">
        <v>0</v>
      </c>
      <c r="E38" s="88">
        <f t="shared" si="2"/>
        <v>0</v>
      </c>
      <c r="F38" s="86">
        <v>0</v>
      </c>
      <c r="G38" s="84">
        <f>C38/'Formula Worksheet'!$I$70</f>
        <v>4.2992261392949269E-3</v>
      </c>
    </row>
    <row r="39" spans="1:9" s="10" customFormat="1" x14ac:dyDescent="0.25">
      <c r="A39" s="8" t="s">
        <v>8395</v>
      </c>
      <c r="B39" s="47" t="s">
        <v>8394</v>
      </c>
      <c r="C39" s="1">
        <v>9</v>
      </c>
      <c r="D39" s="47">
        <f>VLOOKUP(A39,'Formula Worksheet'!$E$4:$F$70,2,FALSE)</f>
        <v>9</v>
      </c>
      <c r="E39" s="88">
        <f t="shared" si="2"/>
        <v>1</v>
      </c>
      <c r="F39" s="86">
        <f>VLOOKUP(A39,'Formula Worksheet'!$A$4:C138,2,FALSE)</f>
        <v>23150.339999999997</v>
      </c>
      <c r="G39" s="84">
        <f>C39/'Formula Worksheet'!$I$70</f>
        <v>3.869303525365434E-3</v>
      </c>
      <c r="H39" s="47"/>
    </row>
    <row r="40" spans="1:9" x14ac:dyDescent="0.25">
      <c r="A40" s="8" t="s">
        <v>8419</v>
      </c>
      <c r="B40" s="47" t="s">
        <v>8434</v>
      </c>
      <c r="C40" s="1">
        <v>9</v>
      </c>
      <c r="D40" s="47">
        <f>VLOOKUP(A40,'Formula Worksheet'!$E$4:$F$70,2,FALSE)</f>
        <v>4</v>
      </c>
      <c r="E40" s="88">
        <f t="shared" si="2"/>
        <v>0.44444444444444442</v>
      </c>
      <c r="F40" s="86">
        <f>VLOOKUP(A40,'Formula Worksheet'!$A$4:C139,2,FALSE)</f>
        <v>7602.74</v>
      </c>
      <c r="G40" s="84">
        <f>C40/'Formula Worksheet'!$I$70</f>
        <v>3.869303525365434E-3</v>
      </c>
    </row>
    <row r="41" spans="1:9" x14ac:dyDescent="0.25">
      <c r="A41" s="8" t="s">
        <v>8323</v>
      </c>
      <c r="B41" s="47" t="s">
        <v>8386</v>
      </c>
      <c r="C41" s="1">
        <v>9</v>
      </c>
      <c r="D41" s="47">
        <f>VLOOKUP(A41,'Formula Worksheet'!$E$4:$F$70,2,FALSE)</f>
        <v>2</v>
      </c>
      <c r="E41" s="88">
        <f t="shared" si="2"/>
        <v>0.22222222222222221</v>
      </c>
      <c r="F41" s="86">
        <f>VLOOKUP(A41,'Formula Worksheet'!$A$4:C137,2,FALSE)</f>
        <v>2223.9</v>
      </c>
      <c r="G41" s="84">
        <f>C41/'Formula Worksheet'!$I$70</f>
        <v>3.869303525365434E-3</v>
      </c>
      <c r="H41" s="47" t="s">
        <v>8506</v>
      </c>
      <c r="I41">
        <v>9</v>
      </c>
    </row>
    <row r="42" spans="1:9" x14ac:dyDescent="0.25">
      <c r="A42" s="8" t="s">
        <v>8314</v>
      </c>
      <c r="B42" s="10" t="s">
        <v>8474</v>
      </c>
      <c r="C42" s="1">
        <v>8</v>
      </c>
      <c r="D42" s="47">
        <f>VLOOKUP(A42,'Formula Worksheet'!$E$4:$F$70,2,FALSE)</f>
        <v>5</v>
      </c>
      <c r="E42" s="88">
        <f t="shared" si="2"/>
        <v>0.625</v>
      </c>
      <c r="F42" s="86">
        <f>VLOOKUP(A42,'Formula Worksheet'!$A$4:C140,2,FALSE)</f>
        <v>7213.27</v>
      </c>
      <c r="G42" s="84">
        <f>C42/'Formula Worksheet'!$I$70</f>
        <v>3.4393809114359416E-3</v>
      </c>
      <c r="H42" s="47" t="s">
        <v>8507</v>
      </c>
      <c r="I42">
        <v>8</v>
      </c>
    </row>
    <row r="43" spans="1:9" x14ac:dyDescent="0.25">
      <c r="A43" s="8" t="s">
        <v>8385</v>
      </c>
      <c r="B43" t="s">
        <v>8384</v>
      </c>
      <c r="C43" s="1">
        <v>8</v>
      </c>
      <c r="D43" s="47">
        <f>VLOOKUP(A43,'Formula Worksheet'!$E$4:$F$70,2,FALSE)</f>
        <v>6</v>
      </c>
      <c r="E43" s="88">
        <f t="shared" si="2"/>
        <v>0.75</v>
      </c>
      <c r="F43" s="86">
        <f>VLOOKUP(A43,'Formula Worksheet'!$A$4:C142,2,FALSE)</f>
        <v>10327.460000000001</v>
      </c>
      <c r="G43" s="84">
        <f>C43/'Formula Worksheet'!$I$70</f>
        <v>3.4393809114359416E-3</v>
      </c>
      <c r="H43" t="s">
        <v>8502</v>
      </c>
      <c r="I43">
        <v>8</v>
      </c>
    </row>
    <row r="44" spans="1:9" x14ac:dyDescent="0.25">
      <c r="A44" s="8" t="s">
        <v>8447</v>
      </c>
      <c r="B44" s="47" t="s">
        <v>8446</v>
      </c>
      <c r="C44" s="1">
        <v>8</v>
      </c>
      <c r="D44" s="47">
        <f>VLOOKUP(A44,'Formula Worksheet'!$E$4:$F$70,2,FALSE)</f>
        <v>7</v>
      </c>
      <c r="E44" s="88">
        <f t="shared" si="2"/>
        <v>0.875</v>
      </c>
      <c r="F44" s="86">
        <f>VLOOKUP(A44,'Formula Worksheet'!$A$4:C143,2,FALSE)</f>
        <v>21504.2</v>
      </c>
      <c r="G44" s="84">
        <f>C44/'Formula Worksheet'!$I$70</f>
        <v>3.4393809114359416E-3</v>
      </c>
    </row>
    <row r="45" spans="1:9" x14ac:dyDescent="0.25">
      <c r="A45" s="8" t="s">
        <v>8344</v>
      </c>
      <c r="B45" t="s">
        <v>8343</v>
      </c>
      <c r="C45" s="1">
        <v>8</v>
      </c>
      <c r="D45" s="47">
        <f>VLOOKUP(A45,'Formula Worksheet'!$E$4:$F$70,2,FALSE)</f>
        <v>1</v>
      </c>
      <c r="E45" s="88">
        <f t="shared" si="2"/>
        <v>0.125</v>
      </c>
      <c r="F45" s="86">
        <f>VLOOKUP(A45,'Formula Worksheet'!$A$4:C141,2,FALSE)</f>
        <v>1938.4</v>
      </c>
      <c r="G45" s="84">
        <f>C45/'Formula Worksheet'!$I$70</f>
        <v>3.4393809114359416E-3</v>
      </c>
      <c r="H45" t="s">
        <v>8501</v>
      </c>
      <c r="I45">
        <v>8</v>
      </c>
    </row>
    <row r="46" spans="1:9" x14ac:dyDescent="0.25">
      <c r="A46" s="8" t="s">
        <v>8354</v>
      </c>
      <c r="B46" t="s">
        <v>8355</v>
      </c>
      <c r="C46" s="1">
        <v>6</v>
      </c>
      <c r="D46" s="47">
        <f>VLOOKUP(A46,'Formula Worksheet'!$E$4:$F$70,2,FALSE)</f>
        <v>7</v>
      </c>
      <c r="E46" s="88">
        <f t="shared" si="2"/>
        <v>1.1666666666666667</v>
      </c>
      <c r="F46" s="86">
        <f>VLOOKUP(A46,'Formula Worksheet'!$A$4:C144,2,FALSE)</f>
        <v>11396.09</v>
      </c>
      <c r="G46" s="84">
        <f>C46/'Formula Worksheet'!$I$70</f>
        <v>2.5795356835769563E-3</v>
      </c>
    </row>
    <row r="47" spans="1:9" x14ac:dyDescent="0.25">
      <c r="A47" s="8" t="s">
        <v>8373</v>
      </c>
      <c r="B47" t="s">
        <v>8372</v>
      </c>
      <c r="C47" s="1">
        <v>6</v>
      </c>
      <c r="D47" s="47">
        <v>0</v>
      </c>
      <c r="E47" s="88">
        <f t="shared" si="2"/>
        <v>0</v>
      </c>
      <c r="F47" s="86">
        <v>0</v>
      </c>
      <c r="G47" s="84">
        <f>C47/'Formula Worksheet'!$I$70</f>
        <v>2.5795356835769563E-3</v>
      </c>
    </row>
    <row r="48" spans="1:9" x14ac:dyDescent="0.25">
      <c r="A48" s="8" t="s">
        <v>8414</v>
      </c>
      <c r="B48" s="47" t="s">
        <v>8413</v>
      </c>
      <c r="C48" s="1">
        <v>6</v>
      </c>
      <c r="D48" s="47">
        <f>VLOOKUP(A48,'Formula Worksheet'!$E$4:$F$70,2,FALSE)</f>
        <v>1</v>
      </c>
      <c r="E48" s="88">
        <f t="shared" si="2"/>
        <v>0.16666666666666666</v>
      </c>
      <c r="F48" s="86">
        <f>VLOOKUP(A48,'Formula Worksheet'!$A$4:C146,2,FALSE)</f>
        <v>5026</v>
      </c>
      <c r="G48" s="84">
        <f>C48/'Formula Worksheet'!$I$70</f>
        <v>2.5795356835769563E-3</v>
      </c>
    </row>
    <row r="49" spans="1:9" x14ac:dyDescent="0.25">
      <c r="A49" s="8" t="s">
        <v>8421</v>
      </c>
      <c r="B49" t="s">
        <v>8420</v>
      </c>
      <c r="C49" s="1">
        <v>6</v>
      </c>
      <c r="D49" s="47">
        <f>VLOOKUP(A49,'Formula Worksheet'!$E$4:$F$70,2,FALSE)</f>
        <v>3</v>
      </c>
      <c r="E49" s="88">
        <f t="shared" si="2"/>
        <v>0.5</v>
      </c>
      <c r="F49" s="86">
        <f>VLOOKUP(A49,'Formula Worksheet'!$A$4:C147,2,FALSE)</f>
        <v>2289.5</v>
      </c>
      <c r="G49" s="84">
        <f>C49/'Formula Worksheet'!$I$70</f>
        <v>2.5795356835769563E-3</v>
      </c>
      <c r="H49" t="s">
        <v>8508</v>
      </c>
      <c r="I49">
        <v>6</v>
      </c>
    </row>
    <row r="50" spans="1:9" x14ac:dyDescent="0.25">
      <c r="A50" s="8" t="s">
        <v>8321</v>
      </c>
      <c r="B50" s="47" t="s">
        <v>8312</v>
      </c>
      <c r="C50" s="1">
        <v>6</v>
      </c>
      <c r="D50" s="47">
        <f>VLOOKUP(A50,'Formula Worksheet'!$E$4:$F$70,2,FALSE)</f>
        <v>1</v>
      </c>
      <c r="E50" s="88">
        <f t="shared" si="2"/>
        <v>0.16666666666666666</v>
      </c>
      <c r="F50" s="86">
        <f>VLOOKUP(A50,'Formula Worksheet'!$A$4:C148,2,FALSE)</f>
        <v>3249.6</v>
      </c>
      <c r="G50" s="84">
        <f>C50/'Formula Worksheet'!$I$70</f>
        <v>2.5795356835769563E-3</v>
      </c>
    </row>
    <row r="51" spans="1:9" x14ac:dyDescent="0.25">
      <c r="A51" s="8" t="s">
        <v>8398</v>
      </c>
      <c r="B51" s="47" t="s">
        <v>8399</v>
      </c>
      <c r="C51" s="1">
        <v>5</v>
      </c>
      <c r="D51" s="47">
        <f>VLOOKUP(A51,'Formula Worksheet'!$E$4:$F$70,2,FALSE)</f>
        <v>2</v>
      </c>
      <c r="E51" s="88">
        <f t="shared" si="2"/>
        <v>0.4</v>
      </c>
      <c r="F51" s="86">
        <f>VLOOKUP(A51,'Formula Worksheet'!$A$4:C149,2,FALSE)</f>
        <v>1488.31</v>
      </c>
      <c r="G51" s="84">
        <f>C51/'Formula Worksheet'!$I$70</f>
        <v>2.1496130696474634E-3</v>
      </c>
      <c r="H51" s="47"/>
    </row>
    <row r="52" spans="1:9" x14ac:dyDescent="0.25">
      <c r="A52" s="8" t="s">
        <v>8359</v>
      </c>
      <c r="B52" s="10" t="s">
        <v>8435</v>
      </c>
      <c r="C52" s="1">
        <v>4</v>
      </c>
      <c r="D52" s="47">
        <f>VLOOKUP(A52,'Formula Worksheet'!$E$4:$F$70,2,FALSE)</f>
        <v>1</v>
      </c>
      <c r="E52" s="88">
        <f t="shared" si="2"/>
        <v>0.25</v>
      </c>
      <c r="F52" s="86">
        <f>VLOOKUP(A52,'Formula Worksheet'!$A$4:C150,2,FALSE)</f>
        <v>0</v>
      </c>
      <c r="G52" s="84">
        <f>C52/'Formula Worksheet'!$I$70</f>
        <v>1.7196904557179708E-3</v>
      </c>
    </row>
    <row r="53" spans="1:9" x14ac:dyDescent="0.25">
      <c r="A53" s="8" t="s">
        <v>8441</v>
      </c>
      <c r="B53" t="s">
        <v>8440</v>
      </c>
      <c r="C53" s="1">
        <v>4</v>
      </c>
      <c r="D53" s="47">
        <f>VLOOKUP(A53,'Formula Worksheet'!$E$4:$F$70,2,FALSE)</f>
        <v>3</v>
      </c>
      <c r="E53" s="88">
        <f t="shared" si="2"/>
        <v>0.75</v>
      </c>
      <c r="F53" s="86">
        <f>VLOOKUP(A53,'Formula Worksheet'!$A$4:C151,2,FALSE)</f>
        <v>6678.1200000000008</v>
      </c>
      <c r="G53" s="84">
        <f>C53/'Formula Worksheet'!$I$70</f>
        <v>1.7196904557179708E-3</v>
      </c>
    </row>
    <row r="54" spans="1:9" x14ac:dyDescent="0.25">
      <c r="A54" s="8" t="s">
        <v>8453</v>
      </c>
      <c r="B54" t="s">
        <v>8452</v>
      </c>
      <c r="C54" s="1">
        <v>4</v>
      </c>
      <c r="D54" s="47">
        <f>VLOOKUP(A54,'Formula Worksheet'!$E$4:$F$70,2,FALSE)</f>
        <v>4</v>
      </c>
      <c r="E54" s="88">
        <f t="shared" si="2"/>
        <v>1</v>
      </c>
      <c r="F54" s="86">
        <f>VLOOKUP(A54,'Formula Worksheet'!$A$4:C152,2,FALSE)</f>
        <v>6024</v>
      </c>
      <c r="G54" s="84">
        <f>C54/'Formula Worksheet'!$I$70</f>
        <v>1.7196904557179708E-3</v>
      </c>
    </row>
    <row r="55" spans="1:9" x14ac:dyDescent="0.25">
      <c r="A55" s="8" t="s">
        <v>8457</v>
      </c>
      <c r="B55" t="s">
        <v>8456</v>
      </c>
      <c r="C55" s="1">
        <v>4</v>
      </c>
      <c r="D55" s="47">
        <f>VLOOKUP(A55,'Formula Worksheet'!$E$4:$F$70,2,FALSE)</f>
        <v>3</v>
      </c>
      <c r="E55" s="88">
        <f t="shared" si="2"/>
        <v>0.75</v>
      </c>
      <c r="F55" s="86">
        <f>VLOOKUP(A55,'Formula Worksheet'!$A$4:C153,2,FALSE)</f>
        <v>12418.17</v>
      </c>
      <c r="G55" s="84">
        <f>C55/'Formula Worksheet'!$I$70</f>
        <v>1.7196904557179708E-3</v>
      </c>
    </row>
    <row r="56" spans="1:9" x14ac:dyDescent="0.25">
      <c r="A56" s="8" t="s">
        <v>8353</v>
      </c>
      <c r="B56" t="s">
        <v>8358</v>
      </c>
      <c r="C56" s="1">
        <v>3</v>
      </c>
      <c r="D56" s="47">
        <v>0</v>
      </c>
      <c r="E56" s="88">
        <f t="shared" si="2"/>
        <v>0</v>
      </c>
      <c r="F56" s="86">
        <v>0</v>
      </c>
      <c r="G56" s="84">
        <f>C56/'Formula Worksheet'!$I$70</f>
        <v>1.2897678417884782E-3</v>
      </c>
    </row>
    <row r="57" spans="1:9" x14ac:dyDescent="0.25">
      <c r="A57" s="8" t="s">
        <v>8388</v>
      </c>
      <c r="B57" s="47" t="s">
        <v>8387</v>
      </c>
      <c r="C57" s="1">
        <v>3</v>
      </c>
      <c r="D57" s="47">
        <v>0</v>
      </c>
      <c r="E57" s="88">
        <f t="shared" si="2"/>
        <v>0</v>
      </c>
      <c r="F57" s="86">
        <v>0</v>
      </c>
      <c r="G57" s="84">
        <f>C57/'Formula Worksheet'!$I$70</f>
        <v>1.2897678417884782E-3</v>
      </c>
    </row>
    <row r="58" spans="1:9" x14ac:dyDescent="0.25">
      <c r="A58" s="8" t="s">
        <v>8427</v>
      </c>
      <c r="B58" s="47" t="s">
        <v>8426</v>
      </c>
      <c r="C58" s="1">
        <v>3</v>
      </c>
      <c r="D58" s="47">
        <v>0</v>
      </c>
      <c r="E58" s="88">
        <f t="shared" si="2"/>
        <v>0</v>
      </c>
      <c r="F58" s="86">
        <v>0</v>
      </c>
      <c r="G58" s="84">
        <f>C58/'Formula Worksheet'!$I$70</f>
        <v>1.2897678417884782E-3</v>
      </c>
    </row>
    <row r="59" spans="1:9" x14ac:dyDescent="0.25">
      <c r="A59" s="8" t="s">
        <v>8429</v>
      </c>
      <c r="B59" t="s">
        <v>8428</v>
      </c>
      <c r="C59" s="1">
        <v>3</v>
      </c>
      <c r="D59" s="47">
        <f>VLOOKUP(A59,'Formula Worksheet'!$E$4:$F$70,2,FALSE)</f>
        <v>3</v>
      </c>
      <c r="E59" s="88">
        <f t="shared" si="2"/>
        <v>1</v>
      </c>
      <c r="F59" s="86">
        <f>VLOOKUP(A59,'Formula Worksheet'!$A$4:C157,2,FALSE)</f>
        <v>7386.26</v>
      </c>
      <c r="G59" s="84">
        <f>C59/'Formula Worksheet'!$I$70</f>
        <v>1.2897678417884782E-3</v>
      </c>
      <c r="H59" t="s">
        <v>8502</v>
      </c>
      <c r="I59">
        <v>3</v>
      </c>
    </row>
    <row r="60" spans="1:9" x14ac:dyDescent="0.25">
      <c r="A60" s="8" t="s">
        <v>8431</v>
      </c>
      <c r="B60" s="10" t="s">
        <v>8430</v>
      </c>
      <c r="C60" s="1">
        <v>3</v>
      </c>
      <c r="D60" s="47">
        <f>VLOOKUP(A60,'Formula Worksheet'!$E$4:$F$70,2,FALSE)</f>
        <v>1</v>
      </c>
      <c r="E60" s="88">
        <f t="shared" si="2"/>
        <v>0.33333333333333331</v>
      </c>
      <c r="F60" s="86">
        <f>VLOOKUP(A60,'Formula Worksheet'!$A$4:C164,2,FALSE)</f>
        <v>458.64</v>
      </c>
      <c r="G60" s="84">
        <f>C60/'Formula Worksheet'!$I$70</f>
        <v>1.2897678417884782E-3</v>
      </c>
    </row>
    <row r="61" spans="1:9" x14ac:dyDescent="0.25">
      <c r="A61" s="8" t="s">
        <v>8350</v>
      </c>
      <c r="B61" t="s">
        <v>8349</v>
      </c>
      <c r="C61" s="1">
        <v>2</v>
      </c>
      <c r="D61" s="47">
        <v>0</v>
      </c>
      <c r="E61" s="88">
        <f t="shared" si="2"/>
        <v>0</v>
      </c>
      <c r="F61" s="86">
        <v>0</v>
      </c>
      <c r="G61" s="84">
        <f>C61/'Formula Worksheet'!$I$70</f>
        <v>8.598452278589854E-4</v>
      </c>
    </row>
    <row r="62" spans="1:9" x14ac:dyDescent="0.25">
      <c r="A62" s="8" t="s">
        <v>8365</v>
      </c>
      <c r="B62" t="s">
        <v>8364</v>
      </c>
      <c r="C62" s="1">
        <v>2</v>
      </c>
      <c r="D62" s="47">
        <f>VLOOKUP(A62,'Formula Worksheet'!$E$4:$F$70,2,FALSE)</f>
        <v>1</v>
      </c>
      <c r="E62" s="88">
        <f t="shared" si="2"/>
        <v>0.5</v>
      </c>
      <c r="F62" s="86">
        <f>VLOOKUP(A62,'Formula Worksheet'!$A$4:C160,2,FALSE)</f>
        <v>4389.5</v>
      </c>
      <c r="G62" s="84">
        <f>C62/'Formula Worksheet'!$I$70</f>
        <v>8.598452278589854E-4</v>
      </c>
    </row>
    <row r="63" spans="1:9" x14ac:dyDescent="0.25">
      <c r="A63" s="8" t="s">
        <v>8367</v>
      </c>
      <c r="B63" t="s">
        <v>8366</v>
      </c>
      <c r="C63" s="1">
        <v>2</v>
      </c>
      <c r="D63" s="47">
        <v>0</v>
      </c>
      <c r="E63" s="88">
        <f t="shared" si="2"/>
        <v>0</v>
      </c>
      <c r="F63" s="86">
        <v>0</v>
      </c>
      <c r="G63" s="84">
        <f>C63/'Formula Worksheet'!$I$70</f>
        <v>8.598452278589854E-4</v>
      </c>
    </row>
    <row r="64" spans="1:9" x14ac:dyDescent="0.25">
      <c r="A64" s="8" t="s">
        <v>8390</v>
      </c>
      <c r="B64" t="s">
        <v>8389</v>
      </c>
      <c r="C64" s="1">
        <v>2</v>
      </c>
      <c r="D64" s="47">
        <v>0</v>
      </c>
      <c r="E64" s="88">
        <f t="shared" si="2"/>
        <v>0</v>
      </c>
      <c r="F64" s="86">
        <v>0</v>
      </c>
      <c r="G64" s="84">
        <f>C64/'Formula Worksheet'!$I$70</f>
        <v>8.598452278589854E-4</v>
      </c>
    </row>
    <row r="65" spans="1:8" x14ac:dyDescent="0.25">
      <c r="A65" s="8" t="s">
        <v>8408</v>
      </c>
      <c r="B65" s="47" t="s">
        <v>8407</v>
      </c>
      <c r="C65" s="1">
        <v>2</v>
      </c>
      <c r="D65" s="47">
        <f>VLOOKUP(A65,'Formula Worksheet'!$E$4:$F$70,2,FALSE)</f>
        <v>1</v>
      </c>
      <c r="E65" s="88">
        <f t="shared" si="2"/>
        <v>0.5</v>
      </c>
      <c r="F65" s="86">
        <f>VLOOKUP(A65,'Formula Worksheet'!$A$4:C163,2,FALSE)</f>
        <v>919.84</v>
      </c>
      <c r="G65" s="84">
        <f>C65/'Formula Worksheet'!$I$70</f>
        <v>8.598452278589854E-4</v>
      </c>
    </row>
    <row r="66" spans="1:8" x14ac:dyDescent="0.25">
      <c r="A66" s="8" t="s">
        <v>8439</v>
      </c>
      <c r="B66" t="s">
        <v>8438</v>
      </c>
      <c r="C66" s="1">
        <v>2</v>
      </c>
      <c r="D66" s="47">
        <f>VLOOKUP(A66,'Formula Worksheet'!$E$4:$F$70,2,FALSE)</f>
        <v>1</v>
      </c>
      <c r="E66" s="88">
        <f t="shared" ref="E66:E67" si="3">D66/C66</f>
        <v>0.5</v>
      </c>
      <c r="F66" s="86">
        <f>VLOOKUP(A66,'Formula Worksheet'!$A$4:C165,2,FALSE)</f>
        <v>1990.71</v>
      </c>
      <c r="G66" s="84">
        <f>C66/'Formula Worksheet'!$I$70</f>
        <v>8.598452278589854E-4</v>
      </c>
    </row>
    <row r="67" spans="1:8" x14ac:dyDescent="0.25">
      <c r="A67" s="8" t="s">
        <v>8451</v>
      </c>
      <c r="B67" t="s">
        <v>8450</v>
      </c>
      <c r="C67" s="1">
        <v>2</v>
      </c>
      <c r="D67" s="47">
        <f>VLOOKUP(A67,'Formula Worksheet'!$E$4:$F$70,2,FALSE)</f>
        <v>1</v>
      </c>
      <c r="E67" s="88">
        <f t="shared" si="3"/>
        <v>0.5</v>
      </c>
      <c r="F67" s="86">
        <f>VLOOKUP(A67,'Formula Worksheet'!$A$4:C166,2,FALSE)</f>
        <v>0</v>
      </c>
      <c r="G67" s="84">
        <f>C67/'Formula Worksheet'!$I$70</f>
        <v>8.598452278589854E-4</v>
      </c>
    </row>
    <row r="68" spans="1:8" x14ac:dyDescent="0.25">
      <c r="A68" s="8" t="s">
        <v>8459</v>
      </c>
      <c r="B68" s="47" t="s">
        <v>8458</v>
      </c>
      <c r="C68" s="1">
        <v>2</v>
      </c>
      <c r="D68" s="47">
        <v>0</v>
      </c>
      <c r="E68" s="88">
        <v>0</v>
      </c>
      <c r="F68" s="86">
        <v>0</v>
      </c>
      <c r="G68" s="84">
        <f>C68/'Formula Worksheet'!$I$70</f>
        <v>8.598452278589854E-4</v>
      </c>
    </row>
    <row r="69" spans="1:8" x14ac:dyDescent="0.25">
      <c r="A69" s="8" t="s">
        <v>8330</v>
      </c>
      <c r="B69" t="s">
        <v>8329</v>
      </c>
      <c r="C69" s="1">
        <v>2</v>
      </c>
      <c r="D69" s="47">
        <f>VLOOKUP(A69,'Formula Worksheet'!$E$4:$F$70,2,FALSE)</f>
        <v>2</v>
      </c>
      <c r="E69" s="88">
        <f t="shared" ref="E69:E83" si="4">D69/C69</f>
        <v>1</v>
      </c>
      <c r="F69" s="86">
        <f>VLOOKUP(A69,'Formula Worksheet'!$A$4:C158,2,FALSE)</f>
        <v>3844</v>
      </c>
      <c r="G69" s="84">
        <f>C69/'Formula Worksheet'!$I$70</f>
        <v>8.598452278589854E-4</v>
      </c>
    </row>
    <row r="70" spans="1:8" x14ac:dyDescent="0.25">
      <c r="A70" s="8" t="s">
        <v>8377</v>
      </c>
      <c r="B70" t="s">
        <v>8481</v>
      </c>
      <c r="C70" s="1">
        <v>1</v>
      </c>
      <c r="D70" s="47">
        <f>VLOOKUP(A70,'Formula Worksheet'!$E$4:$F$70,2,FALSE)</f>
        <v>1</v>
      </c>
      <c r="E70" s="88">
        <f t="shared" si="4"/>
        <v>1</v>
      </c>
      <c r="F70" s="86">
        <f>VLOOKUP(A70,'Formula Worksheet'!$A$4:C170,2,FALSE)</f>
        <v>0</v>
      </c>
      <c r="G70" s="84">
        <f>C70/'Formula Worksheet'!$I$70</f>
        <v>4.299226139294927E-4</v>
      </c>
    </row>
    <row r="71" spans="1:8" x14ac:dyDescent="0.25">
      <c r="A71" s="8" t="s">
        <v>8381</v>
      </c>
      <c r="B71" t="s">
        <v>8380</v>
      </c>
      <c r="C71" s="1">
        <v>1</v>
      </c>
      <c r="D71" s="47">
        <v>0</v>
      </c>
      <c r="E71" s="88">
        <f t="shared" si="4"/>
        <v>0</v>
      </c>
      <c r="F71" s="86">
        <v>0</v>
      </c>
      <c r="G71" s="84">
        <f>C71/'Formula Worksheet'!$I$70</f>
        <v>4.299226139294927E-4</v>
      </c>
    </row>
    <row r="72" spans="1:8" x14ac:dyDescent="0.25">
      <c r="A72" s="8" t="s">
        <v>8397</v>
      </c>
      <c r="B72" t="s">
        <v>8396</v>
      </c>
      <c r="C72" s="1">
        <v>1</v>
      </c>
      <c r="D72" s="47">
        <f>VLOOKUP(A72,'Formula Worksheet'!$E$4:$F$70,2,FALSE)</f>
        <v>1</v>
      </c>
      <c r="E72" s="88">
        <f t="shared" si="4"/>
        <v>1</v>
      </c>
      <c r="F72" s="86">
        <f>VLOOKUP(A72,'Formula Worksheet'!$A$4:C172,2,FALSE)</f>
        <v>0</v>
      </c>
      <c r="G72" s="84">
        <f>C72/'Formula Worksheet'!$I$70</f>
        <v>4.299226139294927E-4</v>
      </c>
    </row>
    <row r="73" spans="1:8" x14ac:dyDescent="0.25">
      <c r="A73" s="8" t="s">
        <v>8404</v>
      </c>
      <c r="B73" t="s">
        <v>8412</v>
      </c>
      <c r="C73" s="1">
        <v>1</v>
      </c>
      <c r="D73" s="47">
        <f>VLOOKUP(A73,'Formula Worksheet'!$E$4:$F$70,2,FALSE)</f>
        <v>2</v>
      </c>
      <c r="E73" s="88">
        <f t="shared" si="4"/>
        <v>2</v>
      </c>
      <c r="F73" s="86">
        <f>VLOOKUP(A73,'Formula Worksheet'!$A$4:C173,2,FALSE)</f>
        <v>9439.39</v>
      </c>
      <c r="G73" s="84">
        <f>C73/'Formula Worksheet'!$I$70</f>
        <v>4.299226139294927E-4</v>
      </c>
    </row>
    <row r="74" spans="1:8" x14ac:dyDescent="0.25">
      <c r="A74" s="8" t="s">
        <v>8411</v>
      </c>
      <c r="B74" t="s">
        <v>8410</v>
      </c>
      <c r="C74" s="1">
        <v>1</v>
      </c>
      <c r="D74" s="47">
        <f>VLOOKUP(A74,'Formula Worksheet'!$E$4:$F$70,2,FALSE)</f>
        <v>1</v>
      </c>
      <c r="E74" s="88">
        <f t="shared" si="4"/>
        <v>1</v>
      </c>
      <c r="F74" s="86">
        <f>VLOOKUP(A74,'Formula Worksheet'!$A$4:C174,2,FALSE)</f>
        <v>1009.39</v>
      </c>
      <c r="G74" s="84">
        <f>C74/'Formula Worksheet'!$I$70</f>
        <v>4.299226139294927E-4</v>
      </c>
    </row>
    <row r="75" spans="1:8" x14ac:dyDescent="0.25">
      <c r="A75" s="8" t="s">
        <v>8416</v>
      </c>
      <c r="B75" t="s">
        <v>8415</v>
      </c>
      <c r="C75" s="1">
        <v>1</v>
      </c>
      <c r="D75" s="47">
        <v>0</v>
      </c>
      <c r="E75" s="88">
        <f t="shared" si="4"/>
        <v>0</v>
      </c>
      <c r="F75" s="86">
        <v>0</v>
      </c>
      <c r="G75" s="84">
        <f>C75/'Formula Worksheet'!$I$70</f>
        <v>4.299226139294927E-4</v>
      </c>
    </row>
    <row r="76" spans="1:8" x14ac:dyDescent="0.25">
      <c r="A76" s="8" t="s">
        <v>8425</v>
      </c>
      <c r="B76" t="s">
        <v>8424</v>
      </c>
      <c r="C76" s="1">
        <v>1</v>
      </c>
      <c r="D76" s="47">
        <v>0</v>
      </c>
      <c r="E76" s="88">
        <f t="shared" si="4"/>
        <v>0</v>
      </c>
      <c r="F76" s="86">
        <v>0</v>
      </c>
      <c r="G76" s="84">
        <f>C76/'Formula Worksheet'!$I$70</f>
        <v>4.299226139294927E-4</v>
      </c>
      <c r="H76" s="47"/>
    </row>
    <row r="77" spans="1:8" x14ac:dyDescent="0.25">
      <c r="A77" s="8" t="s">
        <v>8433</v>
      </c>
      <c r="B77" t="s">
        <v>8432</v>
      </c>
      <c r="C77" s="1">
        <v>1</v>
      </c>
      <c r="D77" s="47">
        <f>VLOOKUP(A77,'Formula Worksheet'!$E$4:$F$70,2,FALSE)</f>
        <v>1</v>
      </c>
      <c r="E77" s="88">
        <f t="shared" si="4"/>
        <v>1</v>
      </c>
      <c r="F77" s="86">
        <f>VLOOKUP(A77,'Formula Worksheet'!$A$4:C177,2,FALSE)</f>
        <v>26238.16</v>
      </c>
      <c r="G77" s="84">
        <f>C77/'Formula Worksheet'!$I$70</f>
        <v>4.299226139294927E-4</v>
      </c>
    </row>
    <row r="78" spans="1:8" x14ac:dyDescent="0.25">
      <c r="A78" s="8" t="s">
        <v>8443</v>
      </c>
      <c r="B78" t="s">
        <v>8442</v>
      </c>
      <c r="C78" s="1">
        <v>1</v>
      </c>
      <c r="D78" s="47">
        <v>0</v>
      </c>
      <c r="E78" s="88">
        <f t="shared" si="4"/>
        <v>0</v>
      </c>
      <c r="F78" s="86">
        <v>0</v>
      </c>
      <c r="G78" s="84">
        <f>C78/'Formula Worksheet'!$I$70</f>
        <v>4.299226139294927E-4</v>
      </c>
    </row>
    <row r="79" spans="1:8" x14ac:dyDescent="0.25">
      <c r="A79" s="8" t="s">
        <v>8445</v>
      </c>
      <c r="B79" s="47" t="s">
        <v>8444</v>
      </c>
      <c r="C79" s="1">
        <v>1</v>
      </c>
      <c r="D79" s="47">
        <f>VLOOKUP(A79,'Formula Worksheet'!$E$4:$F$70,2,FALSE)</f>
        <v>1</v>
      </c>
      <c r="E79" s="88">
        <f t="shared" si="4"/>
        <v>1</v>
      </c>
      <c r="F79" s="86">
        <f>VLOOKUP(A79,'Formula Worksheet'!$A$4:C179,2,FALSE)</f>
        <v>603.66999999999996</v>
      </c>
      <c r="G79" s="84">
        <f>C79/'Formula Worksheet'!$I$70</f>
        <v>4.299226139294927E-4</v>
      </c>
    </row>
    <row r="80" spans="1:8" x14ac:dyDescent="0.25">
      <c r="A80" s="8" t="s">
        <v>8449</v>
      </c>
      <c r="B80" t="s">
        <v>8482</v>
      </c>
      <c r="C80" s="1">
        <v>1</v>
      </c>
      <c r="D80" s="47">
        <v>0</v>
      </c>
      <c r="E80" s="88">
        <f t="shared" si="4"/>
        <v>0</v>
      </c>
      <c r="F80" s="86">
        <v>0</v>
      </c>
      <c r="G80" s="84">
        <f>C80/'Formula Worksheet'!$I$70</f>
        <v>4.299226139294927E-4</v>
      </c>
    </row>
    <row r="81" spans="1:9" x14ac:dyDescent="0.25">
      <c r="A81" s="8" t="s">
        <v>8455</v>
      </c>
      <c r="B81" t="s">
        <v>8454</v>
      </c>
      <c r="C81" s="1">
        <v>1</v>
      </c>
      <c r="D81" s="47">
        <v>0</v>
      </c>
      <c r="E81" s="88">
        <f t="shared" si="4"/>
        <v>0</v>
      </c>
      <c r="F81" s="86">
        <v>0</v>
      </c>
      <c r="G81" s="84">
        <f>C81/'Formula Worksheet'!$I$70</f>
        <v>4.299226139294927E-4</v>
      </c>
    </row>
    <row r="82" spans="1:9" x14ac:dyDescent="0.25">
      <c r="A82" s="8" t="s">
        <v>8463</v>
      </c>
      <c r="B82" t="s">
        <v>8462</v>
      </c>
      <c r="C82" s="1">
        <v>1</v>
      </c>
      <c r="D82" s="47">
        <v>0</v>
      </c>
      <c r="E82" s="88">
        <f t="shared" si="4"/>
        <v>0</v>
      </c>
      <c r="F82" s="86">
        <v>0</v>
      </c>
      <c r="G82" s="84">
        <f>C82/'Formula Worksheet'!$I$70</f>
        <v>4.299226139294927E-4</v>
      </c>
    </row>
    <row r="83" spans="1:9" x14ac:dyDescent="0.25">
      <c r="A83" s="8" t="s">
        <v>8465</v>
      </c>
      <c r="B83" t="s">
        <v>8464</v>
      </c>
      <c r="C83" s="1">
        <v>1</v>
      </c>
      <c r="D83" s="47">
        <f>VLOOKUP(A83,'Formula Worksheet'!$E$4:$F$70,2,FALSE)</f>
        <v>1</v>
      </c>
      <c r="E83" s="88">
        <f t="shared" si="4"/>
        <v>1</v>
      </c>
      <c r="F83" s="86">
        <f>VLOOKUP(A83,'Formula Worksheet'!$A$4:C183,2,FALSE)</f>
        <v>1581.84</v>
      </c>
      <c r="G83" s="84">
        <f>C83/'Formula Worksheet'!$I$70</f>
        <v>4.299226139294927E-4</v>
      </c>
    </row>
    <row r="84" spans="1:9" x14ac:dyDescent="0.25">
      <c r="A84" s="8" t="s">
        <v>8467</v>
      </c>
      <c r="B84" t="s">
        <v>8466</v>
      </c>
      <c r="C84" s="1">
        <v>1</v>
      </c>
      <c r="D84" s="47">
        <v>0</v>
      </c>
      <c r="E84" s="88">
        <v>0</v>
      </c>
      <c r="F84" s="86">
        <v>0</v>
      </c>
      <c r="G84" s="84">
        <f>C84/'Formula Worksheet'!$I$70</f>
        <v>4.299226139294927E-4</v>
      </c>
    </row>
    <row r="85" spans="1:9" x14ac:dyDescent="0.25">
      <c r="A85" s="8" t="s">
        <v>8469</v>
      </c>
      <c r="B85" s="47" t="s">
        <v>8468</v>
      </c>
      <c r="C85" s="1">
        <v>1</v>
      </c>
      <c r="D85" s="47">
        <f>VLOOKUP(A85,'Formula Worksheet'!$E$4:$F$70,2,FALSE)</f>
        <v>1</v>
      </c>
      <c r="E85" s="88">
        <f>D85/C85</f>
        <v>1</v>
      </c>
      <c r="F85" s="86">
        <f>VLOOKUP(A85,'Formula Worksheet'!$A$4:C185,2,FALSE)</f>
        <v>467.25</v>
      </c>
      <c r="G85" s="84">
        <f>C85/'Formula Worksheet'!$I$70</f>
        <v>4.299226139294927E-4</v>
      </c>
    </row>
    <row r="86" spans="1:9" x14ac:dyDescent="0.25">
      <c r="A86" s="8" t="s">
        <v>8335</v>
      </c>
      <c r="B86" t="s">
        <v>8334</v>
      </c>
      <c r="C86" s="1">
        <v>1</v>
      </c>
      <c r="D86" s="47">
        <v>0</v>
      </c>
      <c r="E86" s="88">
        <f>D86/C86</f>
        <v>0</v>
      </c>
      <c r="F86" s="86">
        <v>0</v>
      </c>
      <c r="G86" s="84">
        <f>C86/'Formula Worksheet'!$I$70</f>
        <v>4.299226139294927E-4</v>
      </c>
    </row>
    <row r="87" spans="1:9" s="91" customFormat="1" x14ac:dyDescent="0.25">
      <c r="A87" s="8" t="s">
        <v>8340</v>
      </c>
      <c r="B87" s="47" t="s">
        <v>8341</v>
      </c>
      <c r="C87" s="1">
        <v>1</v>
      </c>
      <c r="D87" s="47">
        <v>0</v>
      </c>
      <c r="E87" s="88">
        <f>D87/C87</f>
        <v>0</v>
      </c>
      <c r="F87" s="86">
        <v>0</v>
      </c>
      <c r="G87" s="84">
        <f>C87/'Formula Worksheet'!$I$70</f>
        <v>4.299226139294927E-4</v>
      </c>
      <c r="H87" s="47"/>
      <c r="I87" s="47"/>
    </row>
  </sheetData>
  <autoFilter ref="A1:I1">
    <sortState ref="A2:I87">
      <sortCondition descending="1" ref="C1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203"/>
  <sheetViews>
    <sheetView topLeftCell="B145" workbookViewId="0">
      <selection activeCell="L177" sqref="L177"/>
    </sheetView>
  </sheetViews>
  <sheetFormatPr defaultRowHeight="15" x14ac:dyDescent="0.25"/>
  <cols>
    <col min="1" max="1" width="8.7109375" style="47" bestFit="1" customWidth="1"/>
    <col min="2" max="2" width="40.140625" style="47" bestFit="1" customWidth="1"/>
    <col min="3" max="3" width="47.85546875" style="47" customWidth="1"/>
    <col min="4" max="4" width="19.7109375" style="47" bestFit="1" customWidth="1"/>
    <col min="5" max="5" width="21" style="47" bestFit="1" customWidth="1"/>
    <col min="6" max="6" width="21" style="47" hidden="1" customWidth="1"/>
    <col min="7" max="7" width="10.85546875" style="47" hidden="1" customWidth="1"/>
    <col min="8" max="8" width="12.7109375" style="47" bestFit="1" customWidth="1"/>
    <col min="9" max="9" width="32.28515625" style="47" bestFit="1" customWidth="1"/>
    <col min="10" max="16384" width="9.140625" style="47"/>
  </cols>
  <sheetData>
    <row r="1" spans="1:10" x14ac:dyDescent="0.25">
      <c r="A1" s="47" t="s">
        <v>8511</v>
      </c>
      <c r="B1" s="47" t="s">
        <v>8509</v>
      </c>
      <c r="C1" s="47" t="s">
        <v>2</v>
      </c>
      <c r="D1" s="47" t="s">
        <v>8512</v>
      </c>
      <c r="E1" s="47" t="s">
        <v>8510</v>
      </c>
      <c r="F1" s="47" t="s">
        <v>8546</v>
      </c>
      <c r="G1" s="47" t="s">
        <v>8518</v>
      </c>
      <c r="H1" s="47" t="s">
        <v>8545</v>
      </c>
      <c r="I1" s="47" t="s">
        <v>8547</v>
      </c>
      <c r="J1" s="47" t="s">
        <v>8518</v>
      </c>
    </row>
    <row r="2" spans="1:10" x14ac:dyDescent="0.25">
      <c r="A2" s="10">
        <v>640927</v>
      </c>
      <c r="B2" s="10" t="s">
        <v>193</v>
      </c>
      <c r="C2" s="10" t="s">
        <v>333</v>
      </c>
      <c r="D2" s="47">
        <v>1000</v>
      </c>
      <c r="E2" s="47">
        <v>1010</v>
      </c>
      <c r="F2" s="47">
        <f>IF(FLOOR(E2,500)=0,25, FLOOR(E2,500))</f>
        <v>1000</v>
      </c>
      <c r="G2" s="47">
        <f t="shared" ref="G2:G33" si="0">IF(F2&lt;=D2,1,0)</f>
        <v>1</v>
      </c>
      <c r="H2" s="47">
        <f t="shared" ref="H2:H33" si="1">(D2-E2)/ABS(D2)</f>
        <v>-0.01</v>
      </c>
      <c r="I2" s="47">
        <f>IF((D2-E2)/ABS(D2)&gt;-0.35,(IF(FLOOR(E2,100)=0,25,FLOOR(E2,100))),E2)</f>
        <v>1000</v>
      </c>
      <c r="J2" s="47">
        <f>IF((I2-D2)&gt;1,0,1)</f>
        <v>1</v>
      </c>
    </row>
    <row r="3" spans="1:10" x14ac:dyDescent="0.25">
      <c r="A3" s="10">
        <v>653618</v>
      </c>
      <c r="B3" s="10" t="s">
        <v>193</v>
      </c>
      <c r="C3" s="10" t="s">
        <v>333</v>
      </c>
      <c r="D3" s="47">
        <v>1000</v>
      </c>
      <c r="E3" s="47">
        <v>1010</v>
      </c>
      <c r="F3" s="47">
        <f t="shared" ref="F3:F33" si="2">IF(FLOOR(E3,500)=0,25, FLOOR(E3,500))</f>
        <v>1000</v>
      </c>
      <c r="G3" s="47">
        <f t="shared" si="0"/>
        <v>1</v>
      </c>
      <c r="H3" s="47">
        <f t="shared" si="1"/>
        <v>-0.01</v>
      </c>
      <c r="I3" s="47">
        <f t="shared" ref="I3:I66" si="3">IF((D3-E3)/ABS(D3)&gt;-0.35,(IF(FLOOR(E3,100)=0,25,FLOOR(E3,100))),E3)</f>
        <v>1000</v>
      </c>
      <c r="J3" s="47">
        <f t="shared" ref="J3:J66" si="4">IF((I3-D3)&gt;1,0,1)</f>
        <v>1</v>
      </c>
    </row>
    <row r="4" spans="1:10" x14ac:dyDescent="0.25">
      <c r="A4" s="10">
        <v>657288</v>
      </c>
      <c r="B4" s="10" t="s">
        <v>193</v>
      </c>
      <c r="C4" s="10" t="s">
        <v>333</v>
      </c>
      <c r="D4" s="47">
        <v>1000</v>
      </c>
      <c r="E4" s="47">
        <v>1010</v>
      </c>
      <c r="F4" s="47">
        <f t="shared" si="2"/>
        <v>1000</v>
      </c>
      <c r="G4" s="47">
        <f t="shared" si="0"/>
        <v>1</v>
      </c>
      <c r="H4" s="47">
        <f t="shared" si="1"/>
        <v>-0.01</v>
      </c>
      <c r="I4" s="47">
        <f t="shared" si="3"/>
        <v>1000</v>
      </c>
      <c r="J4" s="47">
        <f t="shared" si="4"/>
        <v>1</v>
      </c>
    </row>
    <row r="5" spans="1:10" x14ac:dyDescent="0.25">
      <c r="A5" s="10">
        <v>657548</v>
      </c>
      <c r="B5" s="10" t="s">
        <v>193</v>
      </c>
      <c r="C5" s="10" t="s">
        <v>333</v>
      </c>
      <c r="D5" s="47">
        <v>1000</v>
      </c>
      <c r="E5" s="47">
        <v>1010</v>
      </c>
      <c r="F5" s="47">
        <f t="shared" si="2"/>
        <v>1000</v>
      </c>
      <c r="G5" s="47">
        <f t="shared" si="0"/>
        <v>1</v>
      </c>
      <c r="H5" s="47">
        <f t="shared" si="1"/>
        <v>-0.01</v>
      </c>
      <c r="I5" s="47">
        <f t="shared" si="3"/>
        <v>1000</v>
      </c>
      <c r="J5" s="47">
        <f t="shared" si="4"/>
        <v>1</v>
      </c>
    </row>
    <row r="6" spans="1:10" x14ac:dyDescent="0.25">
      <c r="A6" s="10">
        <v>685475</v>
      </c>
      <c r="B6" s="10" t="s">
        <v>193</v>
      </c>
      <c r="C6" s="10" t="s">
        <v>333</v>
      </c>
      <c r="D6" s="47">
        <v>1000</v>
      </c>
      <c r="E6" s="47">
        <v>1010</v>
      </c>
      <c r="F6" s="47">
        <f t="shared" si="2"/>
        <v>1000</v>
      </c>
      <c r="G6" s="47">
        <f t="shared" si="0"/>
        <v>1</v>
      </c>
      <c r="H6" s="47">
        <f t="shared" si="1"/>
        <v>-0.01</v>
      </c>
      <c r="I6" s="47">
        <f t="shared" si="3"/>
        <v>1000</v>
      </c>
      <c r="J6" s="47">
        <f t="shared" si="4"/>
        <v>1</v>
      </c>
    </row>
    <row r="7" spans="1:10" x14ac:dyDescent="0.25">
      <c r="A7" s="10">
        <v>706234</v>
      </c>
      <c r="B7" s="10" t="s">
        <v>193</v>
      </c>
      <c r="C7" s="10" t="s">
        <v>7992</v>
      </c>
      <c r="D7" s="47">
        <v>1000</v>
      </c>
      <c r="E7" s="47">
        <v>1010</v>
      </c>
      <c r="F7" s="47">
        <f t="shared" si="2"/>
        <v>1000</v>
      </c>
      <c r="G7" s="47">
        <f t="shared" si="0"/>
        <v>1</v>
      </c>
      <c r="H7" s="47">
        <f t="shared" si="1"/>
        <v>-0.01</v>
      </c>
      <c r="I7" s="47">
        <f t="shared" si="3"/>
        <v>1000</v>
      </c>
      <c r="J7" s="47">
        <f t="shared" si="4"/>
        <v>1</v>
      </c>
    </row>
    <row r="8" spans="1:10" x14ac:dyDescent="0.25">
      <c r="A8" s="10">
        <v>626173</v>
      </c>
      <c r="B8" s="10" t="s">
        <v>193</v>
      </c>
      <c r="C8" s="10" t="s">
        <v>194</v>
      </c>
      <c r="D8" s="47">
        <v>1000</v>
      </c>
      <c r="E8" s="47">
        <v>1023</v>
      </c>
      <c r="F8" s="47">
        <f t="shared" si="2"/>
        <v>1000</v>
      </c>
      <c r="G8" s="47">
        <f t="shared" si="0"/>
        <v>1</v>
      </c>
      <c r="H8" s="47">
        <f t="shared" si="1"/>
        <v>-2.3E-2</v>
      </c>
      <c r="I8" s="47">
        <f t="shared" si="3"/>
        <v>1000</v>
      </c>
      <c r="J8" s="47">
        <f t="shared" si="4"/>
        <v>1</v>
      </c>
    </row>
    <row r="9" spans="1:10" x14ac:dyDescent="0.25">
      <c r="A9" s="10">
        <v>640918</v>
      </c>
      <c r="B9" s="10" t="s">
        <v>193</v>
      </c>
      <c r="C9" s="10" t="s">
        <v>194</v>
      </c>
      <c r="D9" s="47">
        <v>1000</v>
      </c>
      <c r="E9" s="47">
        <v>1023</v>
      </c>
      <c r="F9" s="47">
        <f t="shared" si="2"/>
        <v>1000</v>
      </c>
      <c r="G9" s="47">
        <f t="shared" si="0"/>
        <v>1</v>
      </c>
      <c r="H9" s="47">
        <f t="shared" si="1"/>
        <v>-2.3E-2</v>
      </c>
      <c r="I9" s="47">
        <f t="shared" si="3"/>
        <v>1000</v>
      </c>
      <c r="J9" s="47">
        <f t="shared" si="4"/>
        <v>1</v>
      </c>
    </row>
    <row r="10" spans="1:10" x14ac:dyDescent="0.25">
      <c r="A10" s="10">
        <v>657480</v>
      </c>
      <c r="B10" s="10" t="s">
        <v>193</v>
      </c>
      <c r="C10" s="10" t="s">
        <v>194</v>
      </c>
      <c r="D10" s="47">
        <v>1000</v>
      </c>
      <c r="E10" s="47">
        <v>1023</v>
      </c>
      <c r="F10" s="47">
        <f t="shared" si="2"/>
        <v>1000</v>
      </c>
      <c r="G10" s="47">
        <f t="shared" si="0"/>
        <v>1</v>
      </c>
      <c r="H10" s="47">
        <f t="shared" si="1"/>
        <v>-2.3E-2</v>
      </c>
      <c r="I10" s="47">
        <f t="shared" si="3"/>
        <v>1000</v>
      </c>
      <c r="J10" s="47">
        <f t="shared" si="4"/>
        <v>1</v>
      </c>
    </row>
    <row r="11" spans="1:10" x14ac:dyDescent="0.25">
      <c r="A11" s="10">
        <v>657535</v>
      </c>
      <c r="B11" s="10" t="s">
        <v>193</v>
      </c>
      <c r="C11" s="10" t="s">
        <v>194</v>
      </c>
      <c r="D11" s="47">
        <v>1000</v>
      </c>
      <c r="E11" s="47">
        <v>1023</v>
      </c>
      <c r="F11" s="47">
        <f t="shared" si="2"/>
        <v>1000</v>
      </c>
      <c r="G11" s="47">
        <f t="shared" si="0"/>
        <v>1</v>
      </c>
      <c r="H11" s="47">
        <f t="shared" si="1"/>
        <v>-2.3E-2</v>
      </c>
      <c r="I11" s="47">
        <f t="shared" si="3"/>
        <v>1000</v>
      </c>
      <c r="J11" s="47">
        <f t="shared" si="4"/>
        <v>1</v>
      </c>
    </row>
    <row r="12" spans="1:10" x14ac:dyDescent="0.25">
      <c r="A12" s="10">
        <v>666837</v>
      </c>
      <c r="B12" s="10" t="s">
        <v>193</v>
      </c>
      <c r="C12" s="10" t="s">
        <v>194</v>
      </c>
      <c r="D12" s="47">
        <v>1000</v>
      </c>
      <c r="E12" s="47">
        <v>1023</v>
      </c>
      <c r="F12" s="47">
        <f t="shared" si="2"/>
        <v>1000</v>
      </c>
      <c r="G12" s="47">
        <f t="shared" si="0"/>
        <v>1</v>
      </c>
      <c r="H12" s="47">
        <f t="shared" si="1"/>
        <v>-2.3E-2</v>
      </c>
      <c r="I12" s="47">
        <f t="shared" si="3"/>
        <v>1000</v>
      </c>
      <c r="J12" s="47">
        <f t="shared" si="4"/>
        <v>1</v>
      </c>
    </row>
    <row r="13" spans="1:10" x14ac:dyDescent="0.25">
      <c r="A13" s="10">
        <v>684510</v>
      </c>
      <c r="B13" s="10" t="s">
        <v>193</v>
      </c>
      <c r="C13" s="10" t="s">
        <v>194</v>
      </c>
      <c r="D13" s="47">
        <v>1000</v>
      </c>
      <c r="E13" s="47">
        <v>1023</v>
      </c>
      <c r="F13" s="47">
        <f t="shared" si="2"/>
        <v>1000</v>
      </c>
      <c r="G13" s="47">
        <f t="shared" si="0"/>
        <v>1</v>
      </c>
      <c r="H13" s="47">
        <f t="shared" si="1"/>
        <v>-2.3E-2</v>
      </c>
      <c r="I13" s="47">
        <f t="shared" si="3"/>
        <v>1000</v>
      </c>
      <c r="J13" s="47">
        <f t="shared" si="4"/>
        <v>1</v>
      </c>
    </row>
    <row r="14" spans="1:10" x14ac:dyDescent="0.25">
      <c r="A14" s="10">
        <v>706223</v>
      </c>
      <c r="B14" s="10" t="s">
        <v>193</v>
      </c>
      <c r="C14" s="10" t="s">
        <v>7988</v>
      </c>
      <c r="D14" s="47">
        <v>1000</v>
      </c>
      <c r="E14" s="47">
        <v>1023</v>
      </c>
      <c r="F14" s="47">
        <f t="shared" si="2"/>
        <v>1000</v>
      </c>
      <c r="G14" s="47">
        <f t="shared" si="0"/>
        <v>1</v>
      </c>
      <c r="H14" s="47">
        <f t="shared" si="1"/>
        <v>-2.3E-2</v>
      </c>
      <c r="I14" s="47">
        <f t="shared" si="3"/>
        <v>1000</v>
      </c>
      <c r="J14" s="47">
        <f t="shared" si="4"/>
        <v>1</v>
      </c>
    </row>
    <row r="15" spans="1:10" x14ac:dyDescent="0.25">
      <c r="A15" s="10">
        <v>626598</v>
      </c>
      <c r="B15" s="10" t="s">
        <v>65</v>
      </c>
      <c r="C15" s="10" t="s">
        <v>241</v>
      </c>
      <c r="D15" s="47">
        <v>100</v>
      </c>
      <c r="E15" s="47">
        <v>103</v>
      </c>
      <c r="F15" s="47">
        <f t="shared" si="2"/>
        <v>25</v>
      </c>
      <c r="G15" s="47">
        <f t="shared" si="0"/>
        <v>1</v>
      </c>
      <c r="H15" s="47">
        <f t="shared" si="1"/>
        <v>-0.03</v>
      </c>
      <c r="I15" s="47">
        <f t="shared" si="3"/>
        <v>100</v>
      </c>
      <c r="J15" s="47">
        <f t="shared" si="4"/>
        <v>1</v>
      </c>
    </row>
    <row r="16" spans="1:10" x14ac:dyDescent="0.25">
      <c r="A16" s="10">
        <v>641533</v>
      </c>
      <c r="B16" s="10" t="s">
        <v>65</v>
      </c>
      <c r="C16" s="10" t="s">
        <v>241</v>
      </c>
      <c r="D16" s="47">
        <v>100</v>
      </c>
      <c r="E16" s="47">
        <v>103</v>
      </c>
      <c r="F16" s="47">
        <f t="shared" si="2"/>
        <v>25</v>
      </c>
      <c r="G16" s="47">
        <f t="shared" si="0"/>
        <v>1</v>
      </c>
      <c r="H16" s="47">
        <f t="shared" si="1"/>
        <v>-0.03</v>
      </c>
      <c r="I16" s="47">
        <f t="shared" si="3"/>
        <v>100</v>
      </c>
      <c r="J16" s="47">
        <f t="shared" si="4"/>
        <v>1</v>
      </c>
    </row>
    <row r="17" spans="1:10" x14ac:dyDescent="0.25">
      <c r="A17" s="10">
        <v>654748</v>
      </c>
      <c r="B17" s="10" t="s">
        <v>65</v>
      </c>
      <c r="C17" s="10" t="s">
        <v>241</v>
      </c>
      <c r="D17" s="47">
        <v>100</v>
      </c>
      <c r="E17" s="47">
        <v>103</v>
      </c>
      <c r="F17" s="47">
        <f t="shared" si="2"/>
        <v>25</v>
      </c>
      <c r="G17" s="47">
        <f t="shared" si="0"/>
        <v>1</v>
      </c>
      <c r="H17" s="47">
        <f t="shared" si="1"/>
        <v>-0.03</v>
      </c>
      <c r="I17" s="47">
        <f t="shared" si="3"/>
        <v>100</v>
      </c>
      <c r="J17" s="47">
        <f t="shared" si="4"/>
        <v>1</v>
      </c>
    </row>
    <row r="18" spans="1:10" x14ac:dyDescent="0.25">
      <c r="A18" s="10">
        <v>669378</v>
      </c>
      <c r="B18" s="10" t="s">
        <v>65</v>
      </c>
      <c r="C18" s="10" t="s">
        <v>241</v>
      </c>
      <c r="D18" s="47">
        <v>100</v>
      </c>
      <c r="E18" s="47">
        <v>103</v>
      </c>
      <c r="F18" s="47">
        <f t="shared" si="2"/>
        <v>25</v>
      </c>
      <c r="G18" s="47">
        <f t="shared" si="0"/>
        <v>1</v>
      </c>
      <c r="H18" s="47">
        <f t="shared" si="1"/>
        <v>-0.03</v>
      </c>
      <c r="I18" s="47">
        <f t="shared" si="3"/>
        <v>100</v>
      </c>
      <c r="J18" s="47">
        <f t="shared" si="4"/>
        <v>1</v>
      </c>
    </row>
    <row r="19" spans="1:10" x14ac:dyDescent="0.25">
      <c r="A19" s="10">
        <v>680205</v>
      </c>
      <c r="B19" s="10" t="s">
        <v>65</v>
      </c>
      <c r="C19" s="10" t="s">
        <v>241</v>
      </c>
      <c r="D19" s="47">
        <v>100</v>
      </c>
      <c r="E19" s="47">
        <v>103</v>
      </c>
      <c r="F19" s="47">
        <f t="shared" si="2"/>
        <v>25</v>
      </c>
      <c r="G19" s="47">
        <f t="shared" si="0"/>
        <v>1</v>
      </c>
      <c r="H19" s="47">
        <f t="shared" si="1"/>
        <v>-0.03</v>
      </c>
      <c r="I19" s="47">
        <f t="shared" si="3"/>
        <v>100</v>
      </c>
      <c r="J19" s="47">
        <f t="shared" si="4"/>
        <v>1</v>
      </c>
    </row>
    <row r="20" spans="1:10" x14ac:dyDescent="0.25">
      <c r="A20" s="10">
        <v>698538</v>
      </c>
      <c r="B20" s="10" t="s">
        <v>65</v>
      </c>
      <c r="C20" s="10" t="s">
        <v>7294</v>
      </c>
      <c r="D20" s="47">
        <v>100</v>
      </c>
      <c r="E20" s="47">
        <v>103</v>
      </c>
      <c r="F20" s="47">
        <f t="shared" si="2"/>
        <v>25</v>
      </c>
      <c r="G20" s="47">
        <f t="shared" si="0"/>
        <v>1</v>
      </c>
      <c r="H20" s="47">
        <f t="shared" si="1"/>
        <v>-0.03</v>
      </c>
      <c r="I20" s="47">
        <f t="shared" si="3"/>
        <v>100</v>
      </c>
      <c r="J20" s="47">
        <f t="shared" si="4"/>
        <v>1</v>
      </c>
    </row>
    <row r="21" spans="1:10" x14ac:dyDescent="0.25">
      <c r="A21" s="10">
        <v>709914</v>
      </c>
      <c r="B21" s="10" t="s">
        <v>65</v>
      </c>
      <c r="C21" s="10" t="s">
        <v>7294</v>
      </c>
      <c r="D21" s="47">
        <v>100</v>
      </c>
      <c r="E21" s="47">
        <v>103</v>
      </c>
      <c r="F21" s="47">
        <f t="shared" si="2"/>
        <v>25</v>
      </c>
      <c r="G21" s="47">
        <f t="shared" si="0"/>
        <v>1</v>
      </c>
      <c r="H21" s="47">
        <f t="shared" si="1"/>
        <v>-0.03</v>
      </c>
      <c r="I21" s="47">
        <f t="shared" si="3"/>
        <v>100</v>
      </c>
      <c r="J21" s="47">
        <f t="shared" si="4"/>
        <v>1</v>
      </c>
    </row>
    <row r="22" spans="1:10" x14ac:dyDescent="0.25">
      <c r="A22" s="10">
        <v>662320</v>
      </c>
      <c r="B22" s="10" t="s">
        <v>208</v>
      </c>
      <c r="C22" s="10" t="s">
        <v>4425</v>
      </c>
      <c r="D22" s="47">
        <v>200</v>
      </c>
      <c r="E22" s="47">
        <v>209</v>
      </c>
      <c r="F22" s="47">
        <f t="shared" si="2"/>
        <v>25</v>
      </c>
      <c r="G22" s="47">
        <f t="shared" si="0"/>
        <v>1</v>
      </c>
      <c r="H22" s="47">
        <f t="shared" si="1"/>
        <v>-4.4999999999999998E-2</v>
      </c>
      <c r="I22" s="47">
        <f t="shared" si="3"/>
        <v>200</v>
      </c>
      <c r="J22" s="47">
        <f t="shared" si="4"/>
        <v>1</v>
      </c>
    </row>
    <row r="23" spans="1:10" x14ac:dyDescent="0.25">
      <c r="A23" s="10">
        <v>696069</v>
      </c>
      <c r="B23" s="10" t="s">
        <v>5108</v>
      </c>
      <c r="C23" s="10" t="s">
        <v>7042</v>
      </c>
      <c r="D23" s="47">
        <v>1000</v>
      </c>
      <c r="E23" s="47">
        <v>1053</v>
      </c>
      <c r="F23" s="47">
        <f t="shared" si="2"/>
        <v>1000</v>
      </c>
      <c r="G23" s="47">
        <f t="shared" si="0"/>
        <v>1</v>
      </c>
      <c r="H23" s="47">
        <f t="shared" si="1"/>
        <v>-5.2999999999999999E-2</v>
      </c>
      <c r="I23" s="47">
        <f t="shared" si="3"/>
        <v>1000</v>
      </c>
      <c r="J23" s="47">
        <f t="shared" si="4"/>
        <v>1</v>
      </c>
    </row>
    <row r="24" spans="1:10" x14ac:dyDescent="0.25">
      <c r="A24" s="10">
        <v>649283</v>
      </c>
      <c r="B24" s="10" t="s">
        <v>2481</v>
      </c>
      <c r="C24" s="10" t="s">
        <v>3295</v>
      </c>
      <c r="D24" s="47">
        <v>500</v>
      </c>
      <c r="E24" s="47">
        <v>527</v>
      </c>
      <c r="F24" s="47">
        <f t="shared" si="2"/>
        <v>500</v>
      </c>
      <c r="G24" s="47">
        <f t="shared" si="0"/>
        <v>1</v>
      </c>
      <c r="H24" s="47">
        <f t="shared" si="1"/>
        <v>-5.3999999999999999E-2</v>
      </c>
      <c r="I24" s="47">
        <f t="shared" si="3"/>
        <v>500</v>
      </c>
      <c r="J24" s="47">
        <f t="shared" si="4"/>
        <v>1</v>
      </c>
    </row>
    <row r="25" spans="1:10" x14ac:dyDescent="0.25">
      <c r="A25" s="10">
        <v>682047</v>
      </c>
      <c r="B25" s="10" t="s">
        <v>5965</v>
      </c>
      <c r="C25" s="10" t="s">
        <v>5970</v>
      </c>
      <c r="D25" s="47">
        <v>1000</v>
      </c>
      <c r="E25" s="47">
        <v>1065</v>
      </c>
      <c r="F25" s="47">
        <f t="shared" si="2"/>
        <v>1000</v>
      </c>
      <c r="G25" s="47">
        <f t="shared" si="0"/>
        <v>1</v>
      </c>
      <c r="H25" s="47">
        <f t="shared" si="1"/>
        <v>-6.5000000000000002E-2</v>
      </c>
      <c r="I25" s="47">
        <f t="shared" si="3"/>
        <v>1000</v>
      </c>
      <c r="J25" s="47">
        <f t="shared" si="4"/>
        <v>1</v>
      </c>
    </row>
    <row r="26" spans="1:10" x14ac:dyDescent="0.25">
      <c r="A26" s="10">
        <v>702438</v>
      </c>
      <c r="B26" s="10" t="s">
        <v>197</v>
      </c>
      <c r="C26" s="10" t="s">
        <v>7645</v>
      </c>
      <c r="D26" s="47">
        <v>1000</v>
      </c>
      <c r="E26" s="47">
        <v>1065</v>
      </c>
      <c r="F26" s="47">
        <f t="shared" si="2"/>
        <v>1000</v>
      </c>
      <c r="G26" s="47">
        <f t="shared" si="0"/>
        <v>1</v>
      </c>
      <c r="H26" s="47">
        <f t="shared" si="1"/>
        <v>-6.5000000000000002E-2</v>
      </c>
      <c r="I26" s="47">
        <f t="shared" si="3"/>
        <v>1000</v>
      </c>
      <c r="J26" s="47">
        <f t="shared" si="4"/>
        <v>1</v>
      </c>
    </row>
    <row r="27" spans="1:10" x14ac:dyDescent="0.25">
      <c r="A27" s="10">
        <v>654472</v>
      </c>
      <c r="B27" s="10" t="s">
        <v>3832</v>
      </c>
      <c r="C27" s="10" t="s">
        <v>3833</v>
      </c>
      <c r="D27" s="47">
        <v>1500</v>
      </c>
      <c r="E27" s="47">
        <v>1620</v>
      </c>
      <c r="F27" s="47">
        <f t="shared" si="2"/>
        <v>1500</v>
      </c>
      <c r="G27" s="47">
        <f t="shared" si="0"/>
        <v>1</v>
      </c>
      <c r="H27" s="47">
        <f t="shared" si="1"/>
        <v>-0.08</v>
      </c>
      <c r="I27" s="47">
        <f t="shared" si="3"/>
        <v>1600</v>
      </c>
      <c r="J27" s="47">
        <f t="shared" si="4"/>
        <v>0</v>
      </c>
    </row>
    <row r="28" spans="1:10" x14ac:dyDescent="0.25">
      <c r="A28" s="10">
        <v>641357</v>
      </c>
      <c r="B28" s="10" t="s">
        <v>193</v>
      </c>
      <c r="C28" s="10" t="s">
        <v>341</v>
      </c>
      <c r="D28" s="47">
        <v>500</v>
      </c>
      <c r="E28" s="47">
        <v>541</v>
      </c>
      <c r="F28" s="47">
        <f t="shared" si="2"/>
        <v>500</v>
      </c>
      <c r="G28" s="47">
        <f t="shared" si="0"/>
        <v>1</v>
      </c>
      <c r="H28" s="47">
        <f t="shared" si="1"/>
        <v>-8.2000000000000003E-2</v>
      </c>
      <c r="I28" s="47">
        <f t="shared" si="3"/>
        <v>500</v>
      </c>
      <c r="J28" s="47">
        <f t="shared" si="4"/>
        <v>1</v>
      </c>
    </row>
    <row r="29" spans="1:10" x14ac:dyDescent="0.25">
      <c r="A29" s="10">
        <v>657592</v>
      </c>
      <c r="B29" s="10" t="s">
        <v>193</v>
      </c>
      <c r="C29" s="10" t="s">
        <v>341</v>
      </c>
      <c r="D29" s="47">
        <v>500</v>
      </c>
      <c r="E29" s="47">
        <v>541</v>
      </c>
      <c r="F29" s="47">
        <f t="shared" si="2"/>
        <v>500</v>
      </c>
      <c r="G29" s="47">
        <f t="shared" si="0"/>
        <v>1</v>
      </c>
      <c r="H29" s="47">
        <f t="shared" si="1"/>
        <v>-8.2000000000000003E-2</v>
      </c>
      <c r="I29" s="47">
        <f t="shared" si="3"/>
        <v>500</v>
      </c>
      <c r="J29" s="47">
        <f t="shared" si="4"/>
        <v>1</v>
      </c>
    </row>
    <row r="30" spans="1:10" x14ac:dyDescent="0.25">
      <c r="A30" s="10">
        <v>672922</v>
      </c>
      <c r="B30" s="10" t="s">
        <v>193</v>
      </c>
      <c r="C30" s="10" t="s">
        <v>341</v>
      </c>
      <c r="D30" s="47">
        <v>500</v>
      </c>
      <c r="E30" s="47">
        <v>541</v>
      </c>
      <c r="F30" s="47">
        <f t="shared" si="2"/>
        <v>500</v>
      </c>
      <c r="G30" s="47">
        <f t="shared" si="0"/>
        <v>1</v>
      </c>
      <c r="H30" s="47">
        <f t="shared" si="1"/>
        <v>-8.2000000000000003E-2</v>
      </c>
      <c r="I30" s="47">
        <f t="shared" si="3"/>
        <v>500</v>
      </c>
      <c r="J30" s="47">
        <f t="shared" si="4"/>
        <v>1</v>
      </c>
    </row>
    <row r="31" spans="1:10" x14ac:dyDescent="0.25">
      <c r="A31" s="10">
        <v>684449</v>
      </c>
      <c r="B31" s="10" t="s">
        <v>193</v>
      </c>
      <c r="C31" s="10" t="s">
        <v>341</v>
      </c>
      <c r="D31" s="47">
        <v>500</v>
      </c>
      <c r="E31" s="47">
        <v>541</v>
      </c>
      <c r="F31" s="47">
        <f t="shared" si="2"/>
        <v>500</v>
      </c>
      <c r="G31" s="47">
        <f t="shared" si="0"/>
        <v>1</v>
      </c>
      <c r="H31" s="47">
        <f t="shared" si="1"/>
        <v>-8.2000000000000003E-2</v>
      </c>
      <c r="I31" s="47">
        <f t="shared" si="3"/>
        <v>500</v>
      </c>
      <c r="J31" s="47">
        <f t="shared" si="4"/>
        <v>1</v>
      </c>
    </row>
    <row r="32" spans="1:10" x14ac:dyDescent="0.25">
      <c r="A32" s="10">
        <v>705711</v>
      </c>
      <c r="B32" s="10" t="s">
        <v>193</v>
      </c>
      <c r="C32" s="10" t="s">
        <v>7915</v>
      </c>
      <c r="D32" s="47">
        <v>500</v>
      </c>
      <c r="E32" s="47">
        <v>541</v>
      </c>
      <c r="F32" s="47">
        <f t="shared" si="2"/>
        <v>500</v>
      </c>
      <c r="G32" s="47">
        <f t="shared" si="0"/>
        <v>1</v>
      </c>
      <c r="H32" s="47">
        <f t="shared" si="1"/>
        <v>-8.2000000000000003E-2</v>
      </c>
      <c r="I32" s="47">
        <f t="shared" si="3"/>
        <v>500</v>
      </c>
      <c r="J32" s="47">
        <f t="shared" si="4"/>
        <v>1</v>
      </c>
    </row>
    <row r="33" spans="1:10" x14ac:dyDescent="0.25">
      <c r="A33" s="10">
        <v>706271</v>
      </c>
      <c r="B33" s="10" t="s">
        <v>193</v>
      </c>
      <c r="C33" s="10" t="s">
        <v>7915</v>
      </c>
      <c r="D33" s="47">
        <v>500</v>
      </c>
      <c r="E33" s="47">
        <v>541</v>
      </c>
      <c r="F33" s="47">
        <f t="shared" si="2"/>
        <v>500</v>
      </c>
      <c r="G33" s="47">
        <f t="shared" si="0"/>
        <v>1</v>
      </c>
      <c r="H33" s="47">
        <f t="shared" si="1"/>
        <v>-8.2000000000000003E-2</v>
      </c>
      <c r="I33" s="47">
        <f t="shared" si="3"/>
        <v>500</v>
      </c>
      <c r="J33" s="47">
        <f t="shared" si="4"/>
        <v>1</v>
      </c>
    </row>
    <row r="34" spans="1:10" x14ac:dyDescent="0.25">
      <c r="A34" s="10">
        <v>698313</v>
      </c>
      <c r="B34" s="10" t="s">
        <v>7286</v>
      </c>
      <c r="C34" s="10" t="s">
        <v>7287</v>
      </c>
      <c r="D34" s="47">
        <v>1000</v>
      </c>
      <c r="E34" s="47">
        <v>1094</v>
      </c>
      <c r="F34" s="47">
        <f t="shared" ref="F34:F65" si="5">IF(FLOOR(E34,500)=0,25, FLOOR(E34,500))</f>
        <v>1000</v>
      </c>
      <c r="G34" s="47">
        <f t="shared" ref="G34:G65" si="6">IF(F34&lt;=D34,1,0)</f>
        <v>1</v>
      </c>
      <c r="H34" s="47">
        <f t="shared" ref="H34:H65" si="7">(D34-E34)/ABS(D34)</f>
        <v>-9.4E-2</v>
      </c>
      <c r="I34" s="47">
        <f t="shared" si="3"/>
        <v>1000</v>
      </c>
      <c r="J34" s="47">
        <f t="shared" si="4"/>
        <v>1</v>
      </c>
    </row>
    <row r="35" spans="1:10" x14ac:dyDescent="0.25">
      <c r="A35" s="10">
        <v>639204</v>
      </c>
      <c r="B35" s="10" t="s">
        <v>1492</v>
      </c>
      <c r="C35" s="10" t="s">
        <v>2305</v>
      </c>
      <c r="D35" s="47">
        <v>1000</v>
      </c>
      <c r="E35" s="47">
        <v>1094</v>
      </c>
      <c r="F35" s="47">
        <f t="shared" si="5"/>
        <v>1000</v>
      </c>
      <c r="G35" s="47">
        <f t="shared" si="6"/>
        <v>1</v>
      </c>
      <c r="H35" s="47">
        <f t="shared" si="7"/>
        <v>-9.4E-2</v>
      </c>
      <c r="I35" s="47">
        <f t="shared" si="3"/>
        <v>1000</v>
      </c>
      <c r="J35" s="47">
        <f t="shared" si="4"/>
        <v>1</v>
      </c>
    </row>
    <row r="36" spans="1:10" x14ac:dyDescent="0.25">
      <c r="A36" s="10">
        <v>628266</v>
      </c>
      <c r="B36" s="10" t="s">
        <v>193</v>
      </c>
      <c r="C36" s="10" t="s">
        <v>243</v>
      </c>
      <c r="D36" s="47">
        <v>500</v>
      </c>
      <c r="E36" s="47">
        <v>548</v>
      </c>
      <c r="F36" s="47">
        <f t="shared" si="5"/>
        <v>500</v>
      </c>
      <c r="G36" s="47">
        <f t="shared" si="6"/>
        <v>1</v>
      </c>
      <c r="H36" s="47">
        <f t="shared" si="7"/>
        <v>-9.6000000000000002E-2</v>
      </c>
      <c r="I36" s="47">
        <f t="shared" si="3"/>
        <v>500</v>
      </c>
      <c r="J36" s="47">
        <f t="shared" si="4"/>
        <v>1</v>
      </c>
    </row>
    <row r="37" spans="1:10" x14ac:dyDescent="0.25">
      <c r="A37" s="10">
        <v>641368</v>
      </c>
      <c r="B37" s="10" t="s">
        <v>193</v>
      </c>
      <c r="C37" s="10" t="s">
        <v>243</v>
      </c>
      <c r="D37" s="47">
        <v>500</v>
      </c>
      <c r="E37" s="47">
        <v>548</v>
      </c>
      <c r="F37" s="47">
        <f t="shared" si="5"/>
        <v>500</v>
      </c>
      <c r="G37" s="47">
        <f t="shared" si="6"/>
        <v>1</v>
      </c>
      <c r="H37" s="47">
        <f t="shared" si="7"/>
        <v>-9.6000000000000002E-2</v>
      </c>
      <c r="I37" s="47">
        <f t="shared" si="3"/>
        <v>500</v>
      </c>
      <c r="J37" s="47">
        <f t="shared" si="4"/>
        <v>1</v>
      </c>
    </row>
    <row r="38" spans="1:10" x14ac:dyDescent="0.25">
      <c r="A38" s="10">
        <v>657475</v>
      </c>
      <c r="B38" s="10" t="s">
        <v>193</v>
      </c>
      <c r="C38" s="10" t="s">
        <v>243</v>
      </c>
      <c r="D38" s="47">
        <v>500</v>
      </c>
      <c r="E38" s="47">
        <v>548</v>
      </c>
      <c r="F38" s="47">
        <f t="shared" si="5"/>
        <v>500</v>
      </c>
      <c r="G38" s="47">
        <f t="shared" si="6"/>
        <v>1</v>
      </c>
      <c r="H38" s="47">
        <f t="shared" si="7"/>
        <v>-9.6000000000000002E-2</v>
      </c>
      <c r="I38" s="47">
        <f t="shared" si="3"/>
        <v>500</v>
      </c>
      <c r="J38" s="47">
        <f t="shared" si="4"/>
        <v>1</v>
      </c>
    </row>
    <row r="39" spans="1:10" x14ac:dyDescent="0.25">
      <c r="A39" s="10">
        <v>657644</v>
      </c>
      <c r="B39" s="10" t="s">
        <v>193</v>
      </c>
      <c r="C39" s="10" t="s">
        <v>243</v>
      </c>
      <c r="D39" s="47">
        <v>500</v>
      </c>
      <c r="E39" s="47">
        <v>548</v>
      </c>
      <c r="F39" s="47">
        <f t="shared" si="5"/>
        <v>500</v>
      </c>
      <c r="G39" s="47">
        <f t="shared" si="6"/>
        <v>1</v>
      </c>
      <c r="H39" s="47">
        <f t="shared" si="7"/>
        <v>-9.6000000000000002E-2</v>
      </c>
      <c r="I39" s="47">
        <f t="shared" si="3"/>
        <v>500</v>
      </c>
      <c r="J39" s="47">
        <f t="shared" si="4"/>
        <v>1</v>
      </c>
    </row>
    <row r="40" spans="1:10" x14ac:dyDescent="0.25">
      <c r="A40" s="10">
        <v>666821</v>
      </c>
      <c r="B40" s="10" t="s">
        <v>193</v>
      </c>
      <c r="C40" s="10" t="s">
        <v>243</v>
      </c>
      <c r="D40" s="47">
        <v>500</v>
      </c>
      <c r="E40" s="47">
        <v>548</v>
      </c>
      <c r="F40" s="47">
        <f t="shared" si="5"/>
        <v>500</v>
      </c>
      <c r="G40" s="47">
        <f t="shared" si="6"/>
        <v>1</v>
      </c>
      <c r="H40" s="47">
        <f t="shared" si="7"/>
        <v>-9.6000000000000002E-2</v>
      </c>
      <c r="I40" s="47">
        <f t="shared" si="3"/>
        <v>500</v>
      </c>
      <c r="J40" s="47">
        <f t="shared" si="4"/>
        <v>1</v>
      </c>
    </row>
    <row r="41" spans="1:10" x14ac:dyDescent="0.25">
      <c r="A41" s="10">
        <v>679085</v>
      </c>
      <c r="B41" s="10" t="s">
        <v>193</v>
      </c>
      <c r="C41" s="10" t="s">
        <v>243</v>
      </c>
      <c r="D41" s="47">
        <v>500</v>
      </c>
      <c r="E41" s="47">
        <v>548</v>
      </c>
      <c r="F41" s="47">
        <f t="shared" si="5"/>
        <v>500</v>
      </c>
      <c r="G41" s="47">
        <f t="shared" si="6"/>
        <v>1</v>
      </c>
      <c r="H41" s="47">
        <f t="shared" si="7"/>
        <v>-9.6000000000000002E-2</v>
      </c>
      <c r="I41" s="47">
        <f t="shared" si="3"/>
        <v>500</v>
      </c>
      <c r="J41" s="47">
        <f t="shared" si="4"/>
        <v>1</v>
      </c>
    </row>
    <row r="42" spans="1:10" x14ac:dyDescent="0.25">
      <c r="A42" s="10">
        <v>685769</v>
      </c>
      <c r="B42" s="10" t="s">
        <v>193</v>
      </c>
      <c r="C42" s="10" t="s">
        <v>243</v>
      </c>
      <c r="D42" s="47">
        <v>500</v>
      </c>
      <c r="E42" s="47">
        <v>548</v>
      </c>
      <c r="F42" s="47">
        <f t="shared" si="5"/>
        <v>500</v>
      </c>
      <c r="G42" s="47">
        <f t="shared" si="6"/>
        <v>1</v>
      </c>
      <c r="H42" s="47">
        <f t="shared" si="7"/>
        <v>-9.6000000000000002E-2</v>
      </c>
      <c r="I42" s="47">
        <f t="shared" si="3"/>
        <v>500</v>
      </c>
      <c r="J42" s="47">
        <f t="shared" si="4"/>
        <v>1</v>
      </c>
    </row>
    <row r="43" spans="1:10" x14ac:dyDescent="0.25">
      <c r="A43" s="10">
        <v>706284</v>
      </c>
      <c r="B43" s="10" t="s">
        <v>193</v>
      </c>
      <c r="C43" s="10" t="s">
        <v>7993</v>
      </c>
      <c r="D43" s="47">
        <v>500</v>
      </c>
      <c r="E43" s="47">
        <v>548</v>
      </c>
      <c r="F43" s="47">
        <f t="shared" si="5"/>
        <v>500</v>
      </c>
      <c r="G43" s="47">
        <f t="shared" si="6"/>
        <v>1</v>
      </c>
      <c r="H43" s="47">
        <f t="shared" si="7"/>
        <v>-9.6000000000000002E-2</v>
      </c>
      <c r="I43" s="47">
        <f t="shared" si="3"/>
        <v>500</v>
      </c>
      <c r="J43" s="47">
        <f t="shared" si="4"/>
        <v>1</v>
      </c>
    </row>
    <row r="44" spans="1:10" x14ac:dyDescent="0.25">
      <c r="A44" s="10">
        <v>639383</v>
      </c>
      <c r="B44" s="10" t="s">
        <v>97</v>
      </c>
      <c r="C44" s="10" t="s">
        <v>156</v>
      </c>
      <c r="D44" s="47">
        <v>1000</v>
      </c>
      <c r="E44" s="47">
        <v>1111</v>
      </c>
      <c r="F44" s="47">
        <f t="shared" si="5"/>
        <v>1000</v>
      </c>
      <c r="G44" s="47">
        <f t="shared" si="6"/>
        <v>1</v>
      </c>
      <c r="H44" s="47">
        <f t="shared" si="7"/>
        <v>-0.111</v>
      </c>
      <c r="I44" s="47">
        <f t="shared" si="3"/>
        <v>1100</v>
      </c>
      <c r="J44" s="47">
        <f t="shared" si="4"/>
        <v>0</v>
      </c>
    </row>
    <row r="45" spans="1:10" x14ac:dyDescent="0.25">
      <c r="A45" s="10">
        <v>643836</v>
      </c>
      <c r="B45" s="10" t="s">
        <v>97</v>
      </c>
      <c r="C45" s="10" t="s">
        <v>156</v>
      </c>
      <c r="D45" s="47">
        <v>1000</v>
      </c>
      <c r="E45" s="47">
        <v>1111</v>
      </c>
      <c r="F45" s="47">
        <f t="shared" si="5"/>
        <v>1000</v>
      </c>
      <c r="G45" s="47">
        <f t="shared" si="6"/>
        <v>1</v>
      </c>
      <c r="H45" s="47">
        <f t="shared" si="7"/>
        <v>-0.111</v>
      </c>
      <c r="I45" s="47">
        <f t="shared" si="3"/>
        <v>1100</v>
      </c>
      <c r="J45" s="47">
        <f t="shared" si="4"/>
        <v>0</v>
      </c>
    </row>
    <row r="46" spans="1:10" x14ac:dyDescent="0.25">
      <c r="A46" s="10">
        <v>648057</v>
      </c>
      <c r="B46" s="10" t="s">
        <v>97</v>
      </c>
      <c r="C46" s="10" t="s">
        <v>156</v>
      </c>
      <c r="D46" s="47">
        <v>1000</v>
      </c>
      <c r="E46" s="47">
        <v>1111</v>
      </c>
      <c r="F46" s="47">
        <f t="shared" si="5"/>
        <v>1000</v>
      </c>
      <c r="G46" s="47">
        <f t="shared" si="6"/>
        <v>1</v>
      </c>
      <c r="H46" s="47">
        <f t="shared" si="7"/>
        <v>-0.111</v>
      </c>
      <c r="I46" s="47">
        <f t="shared" si="3"/>
        <v>1100</v>
      </c>
      <c r="J46" s="47">
        <f t="shared" si="4"/>
        <v>0</v>
      </c>
    </row>
    <row r="47" spans="1:10" x14ac:dyDescent="0.25">
      <c r="A47" s="10">
        <v>649228</v>
      </c>
      <c r="B47" s="10" t="s">
        <v>97</v>
      </c>
      <c r="C47" s="10" t="s">
        <v>156</v>
      </c>
      <c r="D47" s="47">
        <v>1000</v>
      </c>
      <c r="E47" s="47">
        <v>1111</v>
      </c>
      <c r="F47" s="47">
        <f t="shared" si="5"/>
        <v>1000</v>
      </c>
      <c r="G47" s="47">
        <f t="shared" si="6"/>
        <v>1</v>
      </c>
      <c r="H47" s="47">
        <f t="shared" si="7"/>
        <v>-0.111</v>
      </c>
      <c r="I47" s="47">
        <f t="shared" si="3"/>
        <v>1100</v>
      </c>
      <c r="J47" s="47">
        <f t="shared" si="4"/>
        <v>0</v>
      </c>
    </row>
    <row r="48" spans="1:10" x14ac:dyDescent="0.25">
      <c r="A48" s="10">
        <v>677234</v>
      </c>
      <c r="B48" s="10" t="s">
        <v>97</v>
      </c>
      <c r="C48" s="10" t="s">
        <v>156</v>
      </c>
      <c r="D48" s="47">
        <v>1000</v>
      </c>
      <c r="E48" s="47">
        <v>1111</v>
      </c>
      <c r="F48" s="47">
        <f t="shared" si="5"/>
        <v>1000</v>
      </c>
      <c r="G48" s="47">
        <f t="shared" si="6"/>
        <v>1</v>
      </c>
      <c r="H48" s="47">
        <f t="shared" si="7"/>
        <v>-0.111</v>
      </c>
      <c r="I48" s="47">
        <f t="shared" si="3"/>
        <v>1100</v>
      </c>
      <c r="J48" s="47">
        <f t="shared" si="4"/>
        <v>0</v>
      </c>
    </row>
    <row r="49" spans="1:10" x14ac:dyDescent="0.25">
      <c r="A49" s="10">
        <v>699885</v>
      </c>
      <c r="B49" s="10" t="s">
        <v>97</v>
      </c>
      <c r="C49" s="10" t="s">
        <v>7409</v>
      </c>
      <c r="D49" s="47">
        <v>1000</v>
      </c>
      <c r="E49" s="47">
        <v>1111</v>
      </c>
      <c r="F49" s="47">
        <f t="shared" si="5"/>
        <v>1000</v>
      </c>
      <c r="G49" s="47">
        <f t="shared" si="6"/>
        <v>1</v>
      </c>
      <c r="H49" s="47">
        <f t="shared" si="7"/>
        <v>-0.111</v>
      </c>
      <c r="I49" s="47">
        <f t="shared" si="3"/>
        <v>1100</v>
      </c>
      <c r="J49" s="47">
        <f t="shared" si="4"/>
        <v>0</v>
      </c>
    </row>
    <row r="50" spans="1:10" x14ac:dyDescent="0.25">
      <c r="A50" s="10">
        <v>708882</v>
      </c>
      <c r="B50" s="10" t="s">
        <v>97</v>
      </c>
      <c r="C50" s="10" t="s">
        <v>7409</v>
      </c>
      <c r="D50" s="47">
        <v>1000</v>
      </c>
      <c r="E50" s="47">
        <v>1111</v>
      </c>
      <c r="F50" s="47">
        <f t="shared" si="5"/>
        <v>1000</v>
      </c>
      <c r="G50" s="47">
        <f t="shared" si="6"/>
        <v>1</v>
      </c>
      <c r="H50" s="47">
        <f t="shared" si="7"/>
        <v>-0.111</v>
      </c>
      <c r="I50" s="47">
        <f t="shared" si="3"/>
        <v>1100</v>
      </c>
      <c r="J50" s="47">
        <f t="shared" si="4"/>
        <v>0</v>
      </c>
    </row>
    <row r="51" spans="1:10" x14ac:dyDescent="0.25">
      <c r="A51" s="10">
        <v>669039</v>
      </c>
      <c r="B51" s="10" t="s">
        <v>438</v>
      </c>
      <c r="C51" s="10" t="s">
        <v>439</v>
      </c>
      <c r="D51" s="47">
        <v>1000</v>
      </c>
      <c r="E51" s="47">
        <v>1122</v>
      </c>
      <c r="F51" s="47">
        <f t="shared" si="5"/>
        <v>1000</v>
      </c>
      <c r="G51" s="47">
        <f t="shared" si="6"/>
        <v>1</v>
      </c>
      <c r="H51" s="47">
        <f t="shared" si="7"/>
        <v>-0.122</v>
      </c>
      <c r="I51" s="47">
        <f t="shared" si="3"/>
        <v>1100</v>
      </c>
      <c r="J51" s="47">
        <f t="shared" si="4"/>
        <v>0</v>
      </c>
    </row>
    <row r="52" spans="1:10" x14ac:dyDescent="0.25">
      <c r="A52" s="10">
        <v>700905</v>
      </c>
      <c r="B52" s="10" t="s">
        <v>438</v>
      </c>
      <c r="C52" s="10" t="s">
        <v>7538</v>
      </c>
      <c r="D52" s="47">
        <v>1000</v>
      </c>
      <c r="E52" s="47">
        <v>1122</v>
      </c>
      <c r="F52" s="47">
        <f t="shared" si="5"/>
        <v>1000</v>
      </c>
      <c r="G52" s="47">
        <f t="shared" si="6"/>
        <v>1</v>
      </c>
      <c r="H52" s="47">
        <f t="shared" si="7"/>
        <v>-0.122</v>
      </c>
      <c r="I52" s="47">
        <f t="shared" si="3"/>
        <v>1100</v>
      </c>
      <c r="J52" s="47">
        <f t="shared" si="4"/>
        <v>0</v>
      </c>
    </row>
    <row r="53" spans="1:10" x14ac:dyDescent="0.25">
      <c r="A53" s="10">
        <v>686447</v>
      </c>
      <c r="B53" s="10" t="s">
        <v>6181</v>
      </c>
      <c r="C53" s="10" t="s">
        <v>6182</v>
      </c>
      <c r="D53" s="47">
        <v>250</v>
      </c>
      <c r="E53" s="47">
        <v>281</v>
      </c>
      <c r="F53" s="47">
        <f t="shared" si="5"/>
        <v>25</v>
      </c>
      <c r="G53" s="47">
        <f t="shared" si="6"/>
        <v>1</v>
      </c>
      <c r="H53" s="47">
        <f t="shared" si="7"/>
        <v>-0.124</v>
      </c>
      <c r="I53" s="47">
        <f t="shared" si="3"/>
        <v>200</v>
      </c>
      <c r="J53" s="47">
        <f t="shared" si="4"/>
        <v>1</v>
      </c>
    </row>
    <row r="54" spans="1:10" x14ac:dyDescent="0.25">
      <c r="A54" s="10">
        <v>633798</v>
      </c>
      <c r="B54" s="10" t="s">
        <v>1371</v>
      </c>
      <c r="C54" s="10" t="s">
        <v>1372</v>
      </c>
      <c r="D54" s="47">
        <v>500</v>
      </c>
      <c r="E54" s="47">
        <v>563</v>
      </c>
      <c r="F54" s="47">
        <f t="shared" si="5"/>
        <v>500</v>
      </c>
      <c r="G54" s="47">
        <f t="shared" si="6"/>
        <v>1</v>
      </c>
      <c r="H54" s="47">
        <f t="shared" si="7"/>
        <v>-0.126</v>
      </c>
      <c r="I54" s="47">
        <f t="shared" si="3"/>
        <v>500</v>
      </c>
      <c r="J54" s="47">
        <f t="shared" si="4"/>
        <v>1</v>
      </c>
    </row>
    <row r="55" spans="1:10" x14ac:dyDescent="0.25">
      <c r="A55" s="10">
        <v>647572</v>
      </c>
      <c r="B55" s="10" t="s">
        <v>1371</v>
      </c>
      <c r="C55" s="10" t="s">
        <v>1372</v>
      </c>
      <c r="D55" s="47">
        <v>500</v>
      </c>
      <c r="E55" s="47">
        <v>563</v>
      </c>
      <c r="F55" s="47">
        <f t="shared" si="5"/>
        <v>500</v>
      </c>
      <c r="G55" s="47">
        <f t="shared" si="6"/>
        <v>1</v>
      </c>
      <c r="H55" s="47">
        <f t="shared" si="7"/>
        <v>-0.126</v>
      </c>
      <c r="I55" s="47">
        <f t="shared" si="3"/>
        <v>500</v>
      </c>
      <c r="J55" s="47">
        <f t="shared" si="4"/>
        <v>1</v>
      </c>
    </row>
    <row r="56" spans="1:10" x14ac:dyDescent="0.25">
      <c r="A56" s="10">
        <v>666309</v>
      </c>
      <c r="B56" s="10" t="s">
        <v>1371</v>
      </c>
      <c r="C56" s="10" t="s">
        <v>1372</v>
      </c>
      <c r="D56" s="47">
        <v>500</v>
      </c>
      <c r="E56" s="47">
        <v>563</v>
      </c>
      <c r="F56" s="47">
        <f t="shared" si="5"/>
        <v>500</v>
      </c>
      <c r="G56" s="47">
        <f t="shared" si="6"/>
        <v>1</v>
      </c>
      <c r="H56" s="47">
        <f t="shared" si="7"/>
        <v>-0.126</v>
      </c>
      <c r="I56" s="47">
        <f t="shared" si="3"/>
        <v>500</v>
      </c>
      <c r="J56" s="47">
        <f t="shared" si="4"/>
        <v>1</v>
      </c>
    </row>
    <row r="57" spans="1:10" x14ac:dyDescent="0.25">
      <c r="A57" s="10">
        <v>689293</v>
      </c>
      <c r="B57" s="10" t="s">
        <v>1371</v>
      </c>
      <c r="C57" s="10" t="s">
        <v>1372</v>
      </c>
      <c r="D57" s="47">
        <v>500</v>
      </c>
      <c r="E57" s="47">
        <v>563</v>
      </c>
      <c r="F57" s="47">
        <f t="shared" si="5"/>
        <v>500</v>
      </c>
      <c r="G57" s="47">
        <f t="shared" si="6"/>
        <v>1</v>
      </c>
      <c r="H57" s="47">
        <f t="shared" si="7"/>
        <v>-0.126</v>
      </c>
      <c r="I57" s="47">
        <f t="shared" si="3"/>
        <v>500</v>
      </c>
      <c r="J57" s="47">
        <f t="shared" si="4"/>
        <v>1</v>
      </c>
    </row>
    <row r="58" spans="1:10" x14ac:dyDescent="0.25">
      <c r="A58" s="10">
        <v>687757</v>
      </c>
      <c r="B58" s="10" t="s">
        <v>6235</v>
      </c>
      <c r="C58" s="10" t="s">
        <v>6236</v>
      </c>
      <c r="D58" s="47">
        <v>100</v>
      </c>
      <c r="E58" s="47">
        <v>113</v>
      </c>
      <c r="F58" s="47">
        <f t="shared" si="5"/>
        <v>25</v>
      </c>
      <c r="G58" s="47">
        <f t="shared" si="6"/>
        <v>1</v>
      </c>
      <c r="H58" s="47">
        <f t="shared" si="7"/>
        <v>-0.13</v>
      </c>
      <c r="I58" s="47">
        <f t="shared" si="3"/>
        <v>100</v>
      </c>
      <c r="J58" s="47">
        <f t="shared" si="4"/>
        <v>1</v>
      </c>
    </row>
    <row r="59" spans="1:10" x14ac:dyDescent="0.25">
      <c r="A59" s="10">
        <v>624604</v>
      </c>
      <c r="B59" s="10" t="s">
        <v>766</v>
      </c>
      <c r="C59" s="10" t="s">
        <v>767</v>
      </c>
      <c r="D59" s="47">
        <v>1000</v>
      </c>
      <c r="E59" s="47">
        <v>1154</v>
      </c>
      <c r="F59" s="47">
        <f t="shared" si="5"/>
        <v>1000</v>
      </c>
      <c r="G59" s="47">
        <f t="shared" si="6"/>
        <v>1</v>
      </c>
      <c r="H59" s="47">
        <f t="shared" si="7"/>
        <v>-0.154</v>
      </c>
      <c r="I59" s="47">
        <f t="shared" si="3"/>
        <v>1100</v>
      </c>
      <c r="J59" s="47">
        <f t="shared" si="4"/>
        <v>0</v>
      </c>
    </row>
    <row r="60" spans="1:10" x14ac:dyDescent="0.25">
      <c r="A60" s="10">
        <v>643000</v>
      </c>
      <c r="B60" s="10" t="s">
        <v>97</v>
      </c>
      <c r="C60" s="10" t="s">
        <v>2327</v>
      </c>
      <c r="D60" s="47">
        <v>1000</v>
      </c>
      <c r="E60" s="47">
        <v>1157</v>
      </c>
      <c r="F60" s="47">
        <f t="shared" si="5"/>
        <v>1000</v>
      </c>
      <c r="G60" s="47">
        <f t="shared" si="6"/>
        <v>1</v>
      </c>
      <c r="H60" s="47">
        <f t="shared" si="7"/>
        <v>-0.157</v>
      </c>
      <c r="I60" s="47">
        <f t="shared" si="3"/>
        <v>1100</v>
      </c>
      <c r="J60" s="47">
        <f t="shared" si="4"/>
        <v>0</v>
      </c>
    </row>
    <row r="61" spans="1:10" x14ac:dyDescent="0.25">
      <c r="A61" s="10">
        <v>626222</v>
      </c>
      <c r="B61" s="10" t="s">
        <v>372</v>
      </c>
      <c r="C61" s="10" t="s">
        <v>945</v>
      </c>
      <c r="D61" s="47">
        <v>1000</v>
      </c>
      <c r="E61" s="47">
        <v>1158</v>
      </c>
      <c r="F61" s="47">
        <f t="shared" si="5"/>
        <v>1000</v>
      </c>
      <c r="G61" s="47">
        <f t="shared" si="6"/>
        <v>1</v>
      </c>
      <c r="H61" s="47">
        <f t="shared" si="7"/>
        <v>-0.158</v>
      </c>
      <c r="I61" s="47">
        <f t="shared" si="3"/>
        <v>1100</v>
      </c>
      <c r="J61" s="47">
        <f t="shared" si="4"/>
        <v>0</v>
      </c>
    </row>
    <row r="62" spans="1:10" x14ac:dyDescent="0.25">
      <c r="A62" s="10">
        <v>626235</v>
      </c>
      <c r="B62" s="10" t="s">
        <v>372</v>
      </c>
      <c r="C62" s="10" t="s">
        <v>945</v>
      </c>
      <c r="D62" s="47">
        <v>1000</v>
      </c>
      <c r="E62" s="47">
        <v>1158</v>
      </c>
      <c r="F62" s="47">
        <f t="shared" si="5"/>
        <v>1000</v>
      </c>
      <c r="G62" s="47">
        <f t="shared" si="6"/>
        <v>1</v>
      </c>
      <c r="H62" s="47">
        <f t="shared" si="7"/>
        <v>-0.158</v>
      </c>
      <c r="I62" s="47">
        <f t="shared" si="3"/>
        <v>1100</v>
      </c>
      <c r="J62" s="47">
        <f t="shared" si="4"/>
        <v>0</v>
      </c>
    </row>
    <row r="63" spans="1:10" x14ac:dyDescent="0.25">
      <c r="A63" s="10">
        <v>626237</v>
      </c>
      <c r="B63" s="10" t="s">
        <v>372</v>
      </c>
      <c r="C63" s="10" t="s">
        <v>949</v>
      </c>
      <c r="D63" s="47">
        <v>1000</v>
      </c>
      <c r="E63" s="47">
        <v>1158</v>
      </c>
      <c r="F63" s="47">
        <f t="shared" si="5"/>
        <v>1000</v>
      </c>
      <c r="G63" s="47">
        <f t="shared" si="6"/>
        <v>1</v>
      </c>
      <c r="H63" s="47">
        <f t="shared" si="7"/>
        <v>-0.158</v>
      </c>
      <c r="I63" s="47">
        <f t="shared" si="3"/>
        <v>1100</v>
      </c>
      <c r="J63" s="47">
        <f t="shared" si="4"/>
        <v>0</v>
      </c>
    </row>
    <row r="64" spans="1:10" x14ac:dyDescent="0.25">
      <c r="A64" s="10">
        <v>678150</v>
      </c>
      <c r="B64" s="10" t="s">
        <v>4907</v>
      </c>
      <c r="C64" s="10" t="s">
        <v>5668</v>
      </c>
      <c r="D64" s="47">
        <v>750</v>
      </c>
      <c r="E64" s="47">
        <v>869</v>
      </c>
      <c r="F64" s="47">
        <f t="shared" si="5"/>
        <v>500</v>
      </c>
      <c r="G64" s="47">
        <f t="shared" si="6"/>
        <v>1</v>
      </c>
      <c r="H64" s="47">
        <f t="shared" si="7"/>
        <v>-0.15866666666666668</v>
      </c>
      <c r="I64" s="47">
        <f t="shared" si="3"/>
        <v>800</v>
      </c>
      <c r="J64" s="47">
        <f t="shared" si="4"/>
        <v>0</v>
      </c>
    </row>
    <row r="65" spans="1:10" x14ac:dyDescent="0.25">
      <c r="A65" s="10">
        <v>631541</v>
      </c>
      <c r="B65" s="10" t="s">
        <v>237</v>
      </c>
      <c r="C65" s="10" t="s">
        <v>1515</v>
      </c>
      <c r="D65" s="47">
        <v>100</v>
      </c>
      <c r="E65" s="47">
        <v>122</v>
      </c>
      <c r="F65" s="47">
        <f t="shared" si="5"/>
        <v>25</v>
      </c>
      <c r="G65" s="47">
        <f t="shared" si="6"/>
        <v>1</v>
      </c>
      <c r="H65" s="47">
        <f t="shared" si="7"/>
        <v>-0.22</v>
      </c>
      <c r="I65" s="47">
        <f t="shared" si="3"/>
        <v>100</v>
      </c>
      <c r="J65" s="47">
        <f t="shared" si="4"/>
        <v>1</v>
      </c>
    </row>
    <row r="66" spans="1:10" x14ac:dyDescent="0.25">
      <c r="A66" s="10">
        <v>634272</v>
      </c>
      <c r="B66" s="10" t="s">
        <v>1473</v>
      </c>
      <c r="C66" s="10" t="s">
        <v>1474</v>
      </c>
      <c r="D66" s="47">
        <v>1000</v>
      </c>
      <c r="E66" s="47">
        <v>1240</v>
      </c>
      <c r="F66" s="47">
        <f t="shared" ref="F66:F97" si="8">IF(FLOOR(E66,500)=0,25, FLOOR(E66,500))</f>
        <v>1000</v>
      </c>
      <c r="G66" s="47">
        <f t="shared" ref="G66:G97" si="9">IF(F66&lt;=D66,1,0)</f>
        <v>1</v>
      </c>
      <c r="H66" s="47">
        <f t="shared" ref="H66:H97" si="10">(D66-E66)/ABS(D66)</f>
        <v>-0.24</v>
      </c>
      <c r="I66" s="47">
        <f t="shared" si="3"/>
        <v>1200</v>
      </c>
      <c r="J66" s="47">
        <f t="shared" si="4"/>
        <v>0</v>
      </c>
    </row>
    <row r="67" spans="1:10" x14ac:dyDescent="0.25">
      <c r="A67" s="10">
        <v>638169</v>
      </c>
      <c r="B67" s="10" t="s">
        <v>1473</v>
      </c>
      <c r="C67" s="10" t="s">
        <v>1474</v>
      </c>
      <c r="D67" s="47">
        <v>1000</v>
      </c>
      <c r="E67" s="47">
        <v>1240</v>
      </c>
      <c r="F67" s="47">
        <f t="shared" si="8"/>
        <v>1000</v>
      </c>
      <c r="G67" s="47">
        <f t="shared" si="9"/>
        <v>1</v>
      </c>
      <c r="H67" s="47">
        <f t="shared" si="10"/>
        <v>-0.24</v>
      </c>
      <c r="I67" s="47">
        <f t="shared" ref="I67:I130" si="11">IF((D67-E67)/ABS(D67)&gt;-0.35,(IF(FLOOR(E67,100)=0,25,FLOOR(E67,100))),E67)</f>
        <v>1200</v>
      </c>
      <c r="J67" s="47">
        <f t="shared" ref="J67:J130" si="12">IF((I67-D67)&gt;1,0,1)</f>
        <v>0</v>
      </c>
    </row>
    <row r="68" spans="1:10" x14ac:dyDescent="0.25">
      <c r="A68" s="10">
        <v>644828</v>
      </c>
      <c r="B68" s="10" t="s">
        <v>1473</v>
      </c>
      <c r="C68" s="10" t="s">
        <v>1474</v>
      </c>
      <c r="D68" s="47">
        <v>1000</v>
      </c>
      <c r="E68" s="47">
        <v>1240</v>
      </c>
      <c r="F68" s="47">
        <f t="shared" si="8"/>
        <v>1000</v>
      </c>
      <c r="G68" s="47">
        <f t="shared" si="9"/>
        <v>1</v>
      </c>
      <c r="H68" s="47">
        <f t="shared" si="10"/>
        <v>-0.24</v>
      </c>
      <c r="I68" s="47">
        <f t="shared" si="11"/>
        <v>1200</v>
      </c>
      <c r="J68" s="47">
        <f t="shared" si="12"/>
        <v>0</v>
      </c>
    </row>
    <row r="69" spans="1:10" x14ac:dyDescent="0.25">
      <c r="A69" s="10">
        <v>656782</v>
      </c>
      <c r="B69" s="10" t="s">
        <v>1473</v>
      </c>
      <c r="C69" s="10" t="s">
        <v>1474</v>
      </c>
      <c r="D69" s="47">
        <v>1000</v>
      </c>
      <c r="E69" s="47">
        <v>1240</v>
      </c>
      <c r="F69" s="47">
        <f t="shared" si="8"/>
        <v>1000</v>
      </c>
      <c r="G69" s="47">
        <f t="shared" si="9"/>
        <v>1</v>
      </c>
      <c r="H69" s="47">
        <f t="shared" si="10"/>
        <v>-0.24</v>
      </c>
      <c r="I69" s="47">
        <f t="shared" si="11"/>
        <v>1200</v>
      </c>
      <c r="J69" s="47">
        <f t="shared" si="12"/>
        <v>0</v>
      </c>
    </row>
    <row r="70" spans="1:10" x14ac:dyDescent="0.25">
      <c r="A70" s="10">
        <v>686849</v>
      </c>
      <c r="B70" s="10" t="s">
        <v>1473</v>
      </c>
      <c r="C70" s="10" t="s">
        <v>1474</v>
      </c>
      <c r="D70" s="47">
        <v>1000</v>
      </c>
      <c r="E70" s="47">
        <v>1240</v>
      </c>
      <c r="F70" s="47">
        <f t="shared" si="8"/>
        <v>1000</v>
      </c>
      <c r="G70" s="47">
        <f t="shared" si="9"/>
        <v>1</v>
      </c>
      <c r="H70" s="47">
        <f t="shared" si="10"/>
        <v>-0.24</v>
      </c>
      <c r="I70" s="47">
        <f t="shared" si="11"/>
        <v>1200</v>
      </c>
      <c r="J70" s="47">
        <f t="shared" si="12"/>
        <v>0</v>
      </c>
    </row>
    <row r="71" spans="1:10" x14ac:dyDescent="0.25">
      <c r="A71" s="10">
        <v>694562</v>
      </c>
      <c r="B71" s="10" t="s">
        <v>1473</v>
      </c>
      <c r="C71" s="10" t="s">
        <v>6843</v>
      </c>
      <c r="D71" s="47">
        <v>1000</v>
      </c>
      <c r="E71" s="47">
        <v>1240</v>
      </c>
      <c r="F71" s="47">
        <f t="shared" si="8"/>
        <v>1000</v>
      </c>
      <c r="G71" s="47">
        <f t="shared" si="9"/>
        <v>1</v>
      </c>
      <c r="H71" s="47">
        <f t="shared" si="10"/>
        <v>-0.24</v>
      </c>
      <c r="I71" s="47">
        <f t="shared" si="11"/>
        <v>1200</v>
      </c>
      <c r="J71" s="47">
        <f t="shared" si="12"/>
        <v>0</v>
      </c>
    </row>
    <row r="72" spans="1:10" x14ac:dyDescent="0.25">
      <c r="A72" s="10">
        <v>694562</v>
      </c>
      <c r="B72" s="10" t="s">
        <v>1473</v>
      </c>
      <c r="C72" s="10" t="s">
        <v>6843</v>
      </c>
      <c r="D72" s="47">
        <v>1000</v>
      </c>
      <c r="E72" s="47">
        <v>1240</v>
      </c>
      <c r="F72" s="47">
        <f t="shared" si="8"/>
        <v>1000</v>
      </c>
      <c r="G72" s="47">
        <f t="shared" si="9"/>
        <v>1</v>
      </c>
      <c r="H72" s="47">
        <f t="shared" si="10"/>
        <v>-0.24</v>
      </c>
      <c r="I72" s="47">
        <f t="shared" si="11"/>
        <v>1200</v>
      </c>
      <c r="J72" s="47">
        <f t="shared" si="12"/>
        <v>0</v>
      </c>
    </row>
    <row r="73" spans="1:10" x14ac:dyDescent="0.25">
      <c r="A73" s="10">
        <v>704370</v>
      </c>
      <c r="B73" s="10" t="s">
        <v>1473</v>
      </c>
      <c r="C73" s="10" t="s">
        <v>6843</v>
      </c>
      <c r="D73" s="47">
        <v>1000</v>
      </c>
      <c r="E73" s="47">
        <v>1240</v>
      </c>
      <c r="F73" s="47">
        <f t="shared" si="8"/>
        <v>1000</v>
      </c>
      <c r="G73" s="47">
        <f t="shared" si="9"/>
        <v>1</v>
      </c>
      <c r="H73" s="47">
        <f t="shared" si="10"/>
        <v>-0.24</v>
      </c>
      <c r="I73" s="47">
        <f t="shared" si="11"/>
        <v>1200</v>
      </c>
      <c r="J73" s="47">
        <f t="shared" si="12"/>
        <v>0</v>
      </c>
    </row>
    <row r="74" spans="1:10" x14ac:dyDescent="0.25">
      <c r="A74" s="10">
        <v>708819</v>
      </c>
      <c r="B74" s="10" t="s">
        <v>1473</v>
      </c>
      <c r="C74" s="10" t="s">
        <v>6843</v>
      </c>
      <c r="D74" s="47">
        <v>1000</v>
      </c>
      <c r="E74" s="47">
        <v>1240</v>
      </c>
      <c r="F74" s="47">
        <f t="shared" si="8"/>
        <v>1000</v>
      </c>
      <c r="G74" s="47">
        <f t="shared" si="9"/>
        <v>1</v>
      </c>
      <c r="H74" s="47">
        <f t="shared" si="10"/>
        <v>-0.24</v>
      </c>
      <c r="I74" s="47">
        <f t="shared" si="11"/>
        <v>1200</v>
      </c>
      <c r="J74" s="47">
        <f t="shared" si="12"/>
        <v>0</v>
      </c>
    </row>
    <row r="75" spans="1:10" x14ac:dyDescent="0.25">
      <c r="A75" s="10">
        <v>681927</v>
      </c>
      <c r="B75" s="10" t="s">
        <v>526</v>
      </c>
      <c r="C75" s="10" t="s">
        <v>5699</v>
      </c>
      <c r="D75" s="47">
        <v>1000</v>
      </c>
      <c r="E75" s="47">
        <v>1250</v>
      </c>
      <c r="F75" s="47">
        <f t="shared" si="8"/>
        <v>1000</v>
      </c>
      <c r="G75" s="47">
        <f t="shared" si="9"/>
        <v>1</v>
      </c>
      <c r="H75" s="47">
        <f t="shared" si="10"/>
        <v>-0.25</v>
      </c>
      <c r="I75" s="47">
        <f t="shared" si="11"/>
        <v>1200</v>
      </c>
      <c r="J75" s="47">
        <f t="shared" si="12"/>
        <v>0</v>
      </c>
    </row>
    <row r="76" spans="1:10" x14ac:dyDescent="0.25">
      <c r="A76" s="10">
        <v>681609</v>
      </c>
      <c r="B76" s="10" t="s">
        <v>804</v>
      </c>
      <c r="C76" s="10" t="s">
        <v>5699</v>
      </c>
      <c r="D76" s="47">
        <v>1000</v>
      </c>
      <c r="E76" s="47">
        <v>1250</v>
      </c>
      <c r="F76" s="47">
        <f t="shared" si="8"/>
        <v>1000</v>
      </c>
      <c r="G76" s="47">
        <f t="shared" si="9"/>
        <v>1</v>
      </c>
      <c r="H76" s="47">
        <f t="shared" si="10"/>
        <v>-0.25</v>
      </c>
      <c r="I76" s="47">
        <f t="shared" si="11"/>
        <v>1200</v>
      </c>
      <c r="J76" s="47">
        <f t="shared" si="12"/>
        <v>0</v>
      </c>
    </row>
    <row r="77" spans="1:10" x14ac:dyDescent="0.25">
      <c r="A77" s="10">
        <v>661455</v>
      </c>
      <c r="B77" s="10" t="s">
        <v>48</v>
      </c>
      <c r="C77" s="10" t="s">
        <v>378</v>
      </c>
      <c r="D77" s="47">
        <v>1000</v>
      </c>
      <c r="E77" s="47">
        <v>1250</v>
      </c>
      <c r="F77" s="47">
        <f t="shared" si="8"/>
        <v>1000</v>
      </c>
      <c r="G77" s="47">
        <f t="shared" si="9"/>
        <v>1</v>
      </c>
      <c r="H77" s="47">
        <f t="shared" si="10"/>
        <v>-0.25</v>
      </c>
      <c r="I77" s="47">
        <f t="shared" si="11"/>
        <v>1200</v>
      </c>
      <c r="J77" s="47">
        <f t="shared" si="12"/>
        <v>0</v>
      </c>
    </row>
    <row r="78" spans="1:10" x14ac:dyDescent="0.25">
      <c r="A78" s="10">
        <v>668262</v>
      </c>
      <c r="B78" s="10" t="s">
        <v>804</v>
      </c>
      <c r="C78" s="10" t="s">
        <v>5007</v>
      </c>
      <c r="D78" s="47">
        <v>1000</v>
      </c>
      <c r="E78" s="47">
        <v>1250</v>
      </c>
      <c r="F78" s="47">
        <f t="shared" si="8"/>
        <v>1000</v>
      </c>
      <c r="G78" s="47">
        <f t="shared" si="9"/>
        <v>1</v>
      </c>
      <c r="H78" s="47">
        <f t="shared" si="10"/>
        <v>-0.25</v>
      </c>
      <c r="I78" s="47">
        <f t="shared" si="11"/>
        <v>1200</v>
      </c>
      <c r="J78" s="47">
        <f t="shared" si="12"/>
        <v>0</v>
      </c>
    </row>
    <row r="79" spans="1:10" x14ac:dyDescent="0.25">
      <c r="A79" s="10">
        <v>692852</v>
      </c>
      <c r="B79" s="10" t="s">
        <v>6690</v>
      </c>
      <c r="C79" s="10" t="s">
        <v>6691</v>
      </c>
      <c r="D79" s="47">
        <v>150</v>
      </c>
      <c r="E79" s="47">
        <v>188</v>
      </c>
      <c r="F79" s="47">
        <f t="shared" si="8"/>
        <v>25</v>
      </c>
      <c r="G79" s="47">
        <f t="shared" si="9"/>
        <v>1</v>
      </c>
      <c r="H79" s="47">
        <f t="shared" si="10"/>
        <v>-0.25333333333333335</v>
      </c>
      <c r="I79" s="47">
        <f t="shared" si="11"/>
        <v>100</v>
      </c>
      <c r="J79" s="47">
        <f t="shared" si="12"/>
        <v>1</v>
      </c>
    </row>
    <row r="80" spans="1:10" x14ac:dyDescent="0.25">
      <c r="A80" s="10">
        <v>669382</v>
      </c>
      <c r="B80" s="10" t="s">
        <v>5108</v>
      </c>
      <c r="C80" s="10" t="s">
        <v>5109</v>
      </c>
      <c r="D80" s="47">
        <v>1000</v>
      </c>
      <c r="E80" s="47">
        <v>1262</v>
      </c>
      <c r="F80" s="47">
        <f t="shared" si="8"/>
        <v>1000</v>
      </c>
      <c r="G80" s="47">
        <f t="shared" si="9"/>
        <v>1</v>
      </c>
      <c r="H80" s="47">
        <f t="shared" si="10"/>
        <v>-0.26200000000000001</v>
      </c>
      <c r="I80" s="47">
        <f t="shared" si="11"/>
        <v>1200</v>
      </c>
      <c r="J80" s="47">
        <f t="shared" si="12"/>
        <v>0</v>
      </c>
    </row>
    <row r="81" spans="1:10" x14ac:dyDescent="0.25">
      <c r="A81" s="10">
        <v>674596</v>
      </c>
      <c r="B81" s="10" t="s">
        <v>161</v>
      </c>
      <c r="C81" s="10" t="s">
        <v>5109</v>
      </c>
      <c r="D81" s="47">
        <v>1000</v>
      </c>
      <c r="E81" s="47">
        <v>1262</v>
      </c>
      <c r="F81" s="47">
        <f t="shared" si="8"/>
        <v>1000</v>
      </c>
      <c r="G81" s="47">
        <f t="shared" si="9"/>
        <v>1</v>
      </c>
      <c r="H81" s="47">
        <f t="shared" si="10"/>
        <v>-0.26200000000000001</v>
      </c>
      <c r="I81" s="47">
        <f t="shared" si="11"/>
        <v>1200</v>
      </c>
      <c r="J81" s="47">
        <f t="shared" si="12"/>
        <v>0</v>
      </c>
    </row>
    <row r="82" spans="1:10" x14ac:dyDescent="0.25">
      <c r="A82" s="10">
        <v>674600</v>
      </c>
      <c r="B82" s="10" t="s">
        <v>161</v>
      </c>
      <c r="C82" s="10" t="s">
        <v>5109</v>
      </c>
      <c r="D82" s="47">
        <v>1000</v>
      </c>
      <c r="E82" s="47">
        <v>1262</v>
      </c>
      <c r="F82" s="47">
        <f t="shared" si="8"/>
        <v>1000</v>
      </c>
      <c r="G82" s="47">
        <f t="shared" si="9"/>
        <v>1</v>
      </c>
      <c r="H82" s="47">
        <f t="shared" si="10"/>
        <v>-0.26200000000000001</v>
      </c>
      <c r="I82" s="47">
        <f t="shared" si="11"/>
        <v>1200</v>
      </c>
      <c r="J82" s="47">
        <f t="shared" si="12"/>
        <v>0</v>
      </c>
    </row>
    <row r="83" spans="1:10" x14ac:dyDescent="0.25">
      <c r="A83" s="10">
        <v>674601</v>
      </c>
      <c r="B83" s="10" t="s">
        <v>161</v>
      </c>
      <c r="C83" s="10" t="s">
        <v>5109</v>
      </c>
      <c r="D83" s="47">
        <v>1000</v>
      </c>
      <c r="E83" s="47">
        <v>1262</v>
      </c>
      <c r="F83" s="47">
        <f t="shared" si="8"/>
        <v>1000</v>
      </c>
      <c r="G83" s="47">
        <f t="shared" si="9"/>
        <v>1</v>
      </c>
      <c r="H83" s="47">
        <f t="shared" si="10"/>
        <v>-0.26200000000000001</v>
      </c>
      <c r="I83" s="47">
        <f t="shared" si="11"/>
        <v>1200</v>
      </c>
      <c r="J83" s="47">
        <f t="shared" si="12"/>
        <v>0</v>
      </c>
    </row>
    <row r="84" spans="1:10" x14ac:dyDescent="0.25">
      <c r="A84" s="10">
        <v>680182</v>
      </c>
      <c r="B84" s="10" t="s">
        <v>64</v>
      </c>
      <c r="C84" s="10" t="s">
        <v>5109</v>
      </c>
      <c r="D84" s="47">
        <v>1000</v>
      </c>
      <c r="E84" s="47">
        <v>1262</v>
      </c>
      <c r="F84" s="47">
        <f t="shared" si="8"/>
        <v>1000</v>
      </c>
      <c r="G84" s="47">
        <f t="shared" si="9"/>
        <v>1</v>
      </c>
      <c r="H84" s="47">
        <f t="shared" si="10"/>
        <v>-0.26200000000000001</v>
      </c>
      <c r="I84" s="47">
        <f t="shared" si="11"/>
        <v>1200</v>
      </c>
      <c r="J84" s="47">
        <f t="shared" si="12"/>
        <v>0</v>
      </c>
    </row>
    <row r="85" spans="1:10" x14ac:dyDescent="0.25">
      <c r="A85" s="10">
        <v>688744</v>
      </c>
      <c r="B85" s="10" t="s">
        <v>5108</v>
      </c>
      <c r="C85" s="10" t="s">
        <v>6459</v>
      </c>
      <c r="D85" s="47">
        <v>1000</v>
      </c>
      <c r="E85" s="47">
        <v>1262</v>
      </c>
      <c r="F85" s="47">
        <f t="shared" si="8"/>
        <v>1000</v>
      </c>
      <c r="G85" s="47">
        <f t="shared" si="9"/>
        <v>1</v>
      </c>
      <c r="H85" s="47">
        <f t="shared" si="10"/>
        <v>-0.26200000000000001</v>
      </c>
      <c r="I85" s="47">
        <f t="shared" si="11"/>
        <v>1200</v>
      </c>
      <c r="J85" s="47">
        <f t="shared" si="12"/>
        <v>0</v>
      </c>
    </row>
    <row r="86" spans="1:10" x14ac:dyDescent="0.25">
      <c r="A86" s="10">
        <v>651386</v>
      </c>
      <c r="B86" s="10" t="s">
        <v>3502</v>
      </c>
      <c r="C86" s="10" t="s">
        <v>3503</v>
      </c>
      <c r="D86" s="47">
        <v>1000</v>
      </c>
      <c r="E86" s="47">
        <v>1262</v>
      </c>
      <c r="F86" s="47">
        <f t="shared" si="8"/>
        <v>1000</v>
      </c>
      <c r="G86" s="47">
        <f t="shared" si="9"/>
        <v>1</v>
      </c>
      <c r="H86" s="47">
        <f t="shared" si="10"/>
        <v>-0.26200000000000001</v>
      </c>
      <c r="I86" s="47">
        <f t="shared" si="11"/>
        <v>1200</v>
      </c>
      <c r="J86" s="47">
        <f t="shared" si="12"/>
        <v>0</v>
      </c>
    </row>
    <row r="87" spans="1:10" x14ac:dyDescent="0.25">
      <c r="A87" s="10">
        <v>682368</v>
      </c>
      <c r="B87" s="10" t="s">
        <v>5965</v>
      </c>
      <c r="C87" s="10" t="s">
        <v>3503</v>
      </c>
      <c r="D87" s="47">
        <v>1000</v>
      </c>
      <c r="E87" s="47">
        <v>1262</v>
      </c>
      <c r="F87" s="47">
        <f t="shared" si="8"/>
        <v>1000</v>
      </c>
      <c r="G87" s="47">
        <f t="shared" si="9"/>
        <v>1</v>
      </c>
      <c r="H87" s="47">
        <f t="shared" si="10"/>
        <v>-0.26200000000000001</v>
      </c>
      <c r="I87" s="47">
        <f t="shared" si="11"/>
        <v>1200</v>
      </c>
      <c r="J87" s="47">
        <f t="shared" si="12"/>
        <v>0</v>
      </c>
    </row>
    <row r="88" spans="1:10" x14ac:dyDescent="0.25">
      <c r="A88" s="10">
        <v>654363</v>
      </c>
      <c r="B88" s="10" t="s">
        <v>367</v>
      </c>
      <c r="C88" s="10" t="s">
        <v>368</v>
      </c>
      <c r="D88" s="47">
        <v>100</v>
      </c>
      <c r="E88" s="47">
        <v>127</v>
      </c>
      <c r="F88" s="47">
        <f t="shared" si="8"/>
        <v>25</v>
      </c>
      <c r="G88" s="47">
        <f t="shared" si="9"/>
        <v>1</v>
      </c>
      <c r="H88" s="47">
        <f t="shared" si="10"/>
        <v>-0.27</v>
      </c>
      <c r="I88" s="47">
        <f t="shared" si="11"/>
        <v>100</v>
      </c>
      <c r="J88" s="47">
        <f t="shared" si="12"/>
        <v>1</v>
      </c>
    </row>
    <row r="89" spans="1:10" x14ac:dyDescent="0.25">
      <c r="A89" s="10">
        <v>686453</v>
      </c>
      <c r="B89" s="10" t="s">
        <v>367</v>
      </c>
      <c r="C89" s="10" t="s">
        <v>368</v>
      </c>
      <c r="D89" s="47">
        <v>100</v>
      </c>
      <c r="E89" s="47">
        <v>127</v>
      </c>
      <c r="F89" s="47">
        <f t="shared" si="8"/>
        <v>25</v>
      </c>
      <c r="G89" s="47">
        <f t="shared" si="9"/>
        <v>1</v>
      </c>
      <c r="H89" s="47">
        <f t="shared" si="10"/>
        <v>-0.27</v>
      </c>
      <c r="I89" s="47">
        <f t="shared" si="11"/>
        <v>100</v>
      </c>
      <c r="J89" s="47">
        <f t="shared" si="12"/>
        <v>1</v>
      </c>
    </row>
    <row r="90" spans="1:10" x14ac:dyDescent="0.25">
      <c r="A90" s="10">
        <v>708690</v>
      </c>
      <c r="B90" s="10" t="s">
        <v>367</v>
      </c>
      <c r="C90" s="10" t="s">
        <v>8056</v>
      </c>
      <c r="D90" s="47">
        <v>100</v>
      </c>
      <c r="E90" s="47">
        <v>127</v>
      </c>
      <c r="F90" s="47">
        <f t="shared" si="8"/>
        <v>25</v>
      </c>
      <c r="G90" s="47">
        <f t="shared" si="9"/>
        <v>1</v>
      </c>
      <c r="H90" s="47">
        <f t="shared" si="10"/>
        <v>-0.27</v>
      </c>
      <c r="I90" s="47">
        <f t="shared" si="11"/>
        <v>100</v>
      </c>
      <c r="J90" s="47">
        <f t="shared" si="12"/>
        <v>1</v>
      </c>
    </row>
    <row r="91" spans="1:10" x14ac:dyDescent="0.25">
      <c r="A91" s="10">
        <v>652856</v>
      </c>
      <c r="B91" s="10" t="s">
        <v>215</v>
      </c>
      <c r="C91" s="10" t="s">
        <v>3403</v>
      </c>
      <c r="D91" s="47">
        <v>1000</v>
      </c>
      <c r="E91" s="47">
        <v>1270</v>
      </c>
      <c r="F91" s="47">
        <f t="shared" si="8"/>
        <v>1000</v>
      </c>
      <c r="G91" s="47">
        <f t="shared" si="9"/>
        <v>1</v>
      </c>
      <c r="H91" s="47">
        <f t="shared" si="10"/>
        <v>-0.27</v>
      </c>
      <c r="I91" s="47">
        <f t="shared" si="11"/>
        <v>1200</v>
      </c>
      <c r="J91" s="47">
        <f t="shared" si="12"/>
        <v>0</v>
      </c>
    </row>
    <row r="92" spans="1:10" x14ac:dyDescent="0.25">
      <c r="A92" s="10">
        <v>654522</v>
      </c>
      <c r="B92" s="10" t="s">
        <v>215</v>
      </c>
      <c r="C92" s="10" t="s">
        <v>3403</v>
      </c>
      <c r="D92" s="47">
        <v>1000</v>
      </c>
      <c r="E92" s="47">
        <v>1270</v>
      </c>
      <c r="F92" s="47">
        <f t="shared" si="8"/>
        <v>1000</v>
      </c>
      <c r="G92" s="47">
        <f t="shared" si="9"/>
        <v>1</v>
      </c>
      <c r="H92" s="47">
        <f t="shared" si="10"/>
        <v>-0.27</v>
      </c>
      <c r="I92" s="47">
        <f t="shared" si="11"/>
        <v>1200</v>
      </c>
      <c r="J92" s="47">
        <f t="shared" si="12"/>
        <v>0</v>
      </c>
    </row>
    <row r="93" spans="1:10" x14ac:dyDescent="0.25">
      <c r="A93" s="10">
        <v>673670</v>
      </c>
      <c r="B93" s="10" t="s">
        <v>215</v>
      </c>
      <c r="C93" s="10" t="s">
        <v>3403</v>
      </c>
      <c r="D93" s="47">
        <v>1000</v>
      </c>
      <c r="E93" s="47">
        <v>1270</v>
      </c>
      <c r="F93" s="47">
        <f t="shared" si="8"/>
        <v>1000</v>
      </c>
      <c r="G93" s="47">
        <f t="shared" si="9"/>
        <v>1</v>
      </c>
      <c r="H93" s="47">
        <f t="shared" si="10"/>
        <v>-0.27</v>
      </c>
      <c r="I93" s="47">
        <f t="shared" si="11"/>
        <v>1200</v>
      </c>
      <c r="J93" s="47">
        <f t="shared" si="12"/>
        <v>0</v>
      </c>
    </row>
    <row r="94" spans="1:10" x14ac:dyDescent="0.25">
      <c r="A94" s="10">
        <v>676251</v>
      </c>
      <c r="B94" s="10" t="s">
        <v>215</v>
      </c>
      <c r="C94" s="10" t="s">
        <v>3403</v>
      </c>
      <c r="D94" s="47">
        <v>1000</v>
      </c>
      <c r="E94" s="47">
        <v>1270</v>
      </c>
      <c r="F94" s="47">
        <f t="shared" si="8"/>
        <v>1000</v>
      </c>
      <c r="G94" s="47">
        <f t="shared" si="9"/>
        <v>1</v>
      </c>
      <c r="H94" s="47">
        <f t="shared" si="10"/>
        <v>-0.27</v>
      </c>
      <c r="I94" s="47">
        <f t="shared" si="11"/>
        <v>1200</v>
      </c>
      <c r="J94" s="47">
        <f t="shared" si="12"/>
        <v>0</v>
      </c>
    </row>
    <row r="95" spans="1:10" x14ac:dyDescent="0.25">
      <c r="A95" s="10">
        <v>696898</v>
      </c>
      <c r="B95" s="10" t="s">
        <v>215</v>
      </c>
      <c r="C95" s="10" t="s">
        <v>6815</v>
      </c>
      <c r="D95" s="47">
        <v>1000</v>
      </c>
      <c r="E95" s="47">
        <v>1270</v>
      </c>
      <c r="F95" s="47">
        <f t="shared" si="8"/>
        <v>1000</v>
      </c>
      <c r="G95" s="47">
        <f t="shared" si="9"/>
        <v>1</v>
      </c>
      <c r="H95" s="47">
        <f t="shared" si="10"/>
        <v>-0.27</v>
      </c>
      <c r="I95" s="47">
        <f t="shared" si="11"/>
        <v>1200</v>
      </c>
      <c r="J95" s="47">
        <f t="shared" si="12"/>
        <v>0</v>
      </c>
    </row>
    <row r="96" spans="1:10" x14ac:dyDescent="0.25">
      <c r="A96" s="10">
        <v>694286</v>
      </c>
      <c r="B96" s="10" t="s">
        <v>215</v>
      </c>
      <c r="C96" s="10" t="s">
        <v>6815</v>
      </c>
      <c r="D96" s="47">
        <v>1000</v>
      </c>
      <c r="E96" s="47">
        <v>1270</v>
      </c>
      <c r="F96" s="47">
        <f t="shared" si="8"/>
        <v>1000</v>
      </c>
      <c r="G96" s="47">
        <f t="shared" si="9"/>
        <v>1</v>
      </c>
      <c r="H96" s="47">
        <f t="shared" si="10"/>
        <v>-0.27</v>
      </c>
      <c r="I96" s="47">
        <f t="shared" si="11"/>
        <v>1200</v>
      </c>
      <c r="J96" s="47">
        <f t="shared" si="12"/>
        <v>0</v>
      </c>
    </row>
    <row r="97" spans="1:10" x14ac:dyDescent="0.25">
      <c r="A97" s="10">
        <v>638887</v>
      </c>
      <c r="B97" s="10" t="s">
        <v>215</v>
      </c>
      <c r="C97" s="10" t="s">
        <v>2283</v>
      </c>
      <c r="D97" s="47">
        <v>500</v>
      </c>
      <c r="E97" s="47">
        <v>640</v>
      </c>
      <c r="F97" s="47">
        <f t="shared" si="8"/>
        <v>500</v>
      </c>
      <c r="G97" s="47">
        <f t="shared" si="9"/>
        <v>1</v>
      </c>
      <c r="H97" s="47">
        <f t="shared" si="10"/>
        <v>-0.28000000000000003</v>
      </c>
      <c r="I97" s="47">
        <f t="shared" si="11"/>
        <v>600</v>
      </c>
      <c r="J97" s="47">
        <f t="shared" si="12"/>
        <v>0</v>
      </c>
    </row>
    <row r="98" spans="1:10" x14ac:dyDescent="0.25">
      <c r="A98" s="10">
        <v>649801</v>
      </c>
      <c r="B98" s="10" t="s">
        <v>215</v>
      </c>
      <c r="C98" s="10" t="s">
        <v>2283</v>
      </c>
      <c r="D98" s="47">
        <v>500</v>
      </c>
      <c r="E98" s="47">
        <v>640</v>
      </c>
      <c r="F98" s="47">
        <f t="shared" ref="F98:F129" si="13">IF(FLOOR(E98,500)=0,25, FLOOR(E98,500))</f>
        <v>500</v>
      </c>
      <c r="G98" s="47">
        <f t="shared" ref="G98:G129" si="14">IF(F98&lt;=D98,1,0)</f>
        <v>1</v>
      </c>
      <c r="H98" s="47">
        <f t="shared" ref="H98:H129" si="15">(D98-E98)/ABS(D98)</f>
        <v>-0.28000000000000003</v>
      </c>
      <c r="I98" s="47">
        <f t="shared" si="11"/>
        <v>600</v>
      </c>
      <c r="J98" s="47">
        <f t="shared" si="12"/>
        <v>0</v>
      </c>
    </row>
    <row r="99" spans="1:10" x14ac:dyDescent="0.25">
      <c r="A99" s="10">
        <v>655219</v>
      </c>
      <c r="B99" s="10" t="s">
        <v>215</v>
      </c>
      <c r="C99" s="10" t="s">
        <v>2283</v>
      </c>
      <c r="D99" s="47">
        <v>500</v>
      </c>
      <c r="E99" s="47">
        <v>640</v>
      </c>
      <c r="F99" s="47">
        <f t="shared" si="13"/>
        <v>500</v>
      </c>
      <c r="G99" s="47">
        <f t="shared" si="14"/>
        <v>1</v>
      </c>
      <c r="H99" s="47">
        <f t="shared" si="15"/>
        <v>-0.28000000000000003</v>
      </c>
      <c r="I99" s="47">
        <f t="shared" si="11"/>
        <v>600</v>
      </c>
      <c r="J99" s="47">
        <f t="shared" si="12"/>
        <v>0</v>
      </c>
    </row>
    <row r="100" spans="1:10" x14ac:dyDescent="0.25">
      <c r="A100" s="10">
        <v>679915</v>
      </c>
      <c r="B100" s="10" t="s">
        <v>215</v>
      </c>
      <c r="C100" s="10" t="s">
        <v>2283</v>
      </c>
      <c r="D100" s="47">
        <v>500</v>
      </c>
      <c r="E100" s="47">
        <v>640</v>
      </c>
      <c r="F100" s="47">
        <f t="shared" si="13"/>
        <v>500</v>
      </c>
      <c r="G100" s="47">
        <f t="shared" si="14"/>
        <v>1</v>
      </c>
      <c r="H100" s="47">
        <f t="shared" si="15"/>
        <v>-0.28000000000000003</v>
      </c>
      <c r="I100" s="47">
        <f t="shared" si="11"/>
        <v>600</v>
      </c>
      <c r="J100" s="47">
        <f t="shared" si="12"/>
        <v>0</v>
      </c>
    </row>
    <row r="101" spans="1:10" x14ac:dyDescent="0.25">
      <c r="A101" s="10">
        <v>694342</v>
      </c>
      <c r="B101" s="10" t="s">
        <v>215</v>
      </c>
      <c r="C101" s="10" t="s">
        <v>6820</v>
      </c>
      <c r="D101" s="47">
        <v>500</v>
      </c>
      <c r="E101" s="47">
        <v>640</v>
      </c>
      <c r="F101" s="47">
        <f t="shared" si="13"/>
        <v>500</v>
      </c>
      <c r="G101" s="47">
        <f t="shared" si="14"/>
        <v>1</v>
      </c>
      <c r="H101" s="47">
        <f t="shared" si="15"/>
        <v>-0.28000000000000003</v>
      </c>
      <c r="I101" s="47">
        <f t="shared" si="11"/>
        <v>600</v>
      </c>
      <c r="J101" s="47">
        <f t="shared" si="12"/>
        <v>0</v>
      </c>
    </row>
    <row r="102" spans="1:10" x14ac:dyDescent="0.25">
      <c r="A102" s="10">
        <v>701674</v>
      </c>
      <c r="B102" s="10" t="s">
        <v>1538</v>
      </c>
      <c r="C102" s="10" t="s">
        <v>7577</v>
      </c>
      <c r="D102" s="47">
        <v>100</v>
      </c>
      <c r="E102" s="47">
        <v>128</v>
      </c>
      <c r="F102" s="47">
        <f t="shared" si="13"/>
        <v>25</v>
      </c>
      <c r="G102" s="47">
        <f t="shared" si="14"/>
        <v>1</v>
      </c>
      <c r="H102" s="47">
        <f t="shared" si="15"/>
        <v>-0.28000000000000003</v>
      </c>
      <c r="I102" s="47">
        <f t="shared" si="11"/>
        <v>100</v>
      </c>
      <c r="J102" s="47">
        <f t="shared" si="12"/>
        <v>1</v>
      </c>
    </row>
    <row r="103" spans="1:10" x14ac:dyDescent="0.25">
      <c r="A103" s="10">
        <v>703459</v>
      </c>
      <c r="B103" s="10" t="s">
        <v>97</v>
      </c>
      <c r="C103" s="10" t="s">
        <v>7726</v>
      </c>
      <c r="D103" s="47">
        <v>1000</v>
      </c>
      <c r="E103" s="47">
        <v>1280</v>
      </c>
      <c r="F103" s="47">
        <f t="shared" si="13"/>
        <v>1000</v>
      </c>
      <c r="G103" s="47">
        <f t="shared" si="14"/>
        <v>1</v>
      </c>
      <c r="H103" s="47">
        <f t="shared" si="15"/>
        <v>-0.28000000000000003</v>
      </c>
      <c r="I103" s="47">
        <f t="shared" si="11"/>
        <v>1200</v>
      </c>
      <c r="J103" s="47">
        <f t="shared" si="12"/>
        <v>0</v>
      </c>
    </row>
    <row r="104" spans="1:10" x14ac:dyDescent="0.25">
      <c r="A104" s="10">
        <v>640911</v>
      </c>
      <c r="B104" s="10" t="s">
        <v>193</v>
      </c>
      <c r="C104" s="10" t="s">
        <v>329</v>
      </c>
      <c r="D104" s="47">
        <v>1000</v>
      </c>
      <c r="E104" s="47">
        <v>1299</v>
      </c>
      <c r="F104" s="47">
        <f t="shared" si="13"/>
        <v>1000</v>
      </c>
      <c r="G104" s="47">
        <f t="shared" si="14"/>
        <v>1</v>
      </c>
      <c r="H104" s="47">
        <f t="shared" si="15"/>
        <v>-0.29899999999999999</v>
      </c>
      <c r="I104" s="47">
        <f t="shared" si="11"/>
        <v>1200</v>
      </c>
      <c r="J104" s="47">
        <f t="shared" si="12"/>
        <v>0</v>
      </c>
    </row>
    <row r="105" spans="1:10" x14ac:dyDescent="0.25">
      <c r="A105" s="10">
        <v>657523</v>
      </c>
      <c r="B105" s="10" t="s">
        <v>193</v>
      </c>
      <c r="C105" s="10" t="s">
        <v>329</v>
      </c>
      <c r="D105" s="47">
        <v>1000</v>
      </c>
      <c r="E105" s="47">
        <v>1299</v>
      </c>
      <c r="F105" s="47">
        <f t="shared" si="13"/>
        <v>1000</v>
      </c>
      <c r="G105" s="47">
        <f t="shared" si="14"/>
        <v>1</v>
      </c>
      <c r="H105" s="47">
        <f t="shared" si="15"/>
        <v>-0.29899999999999999</v>
      </c>
      <c r="I105" s="47">
        <f t="shared" si="11"/>
        <v>1200</v>
      </c>
      <c r="J105" s="47">
        <f t="shared" si="12"/>
        <v>0</v>
      </c>
    </row>
    <row r="106" spans="1:10" x14ac:dyDescent="0.25">
      <c r="A106" s="10">
        <v>680240</v>
      </c>
      <c r="B106" s="10" t="s">
        <v>193</v>
      </c>
      <c r="C106" s="10" t="s">
        <v>329</v>
      </c>
      <c r="D106" s="47">
        <v>1000</v>
      </c>
      <c r="E106" s="47">
        <v>1299</v>
      </c>
      <c r="F106" s="47">
        <f t="shared" si="13"/>
        <v>1000</v>
      </c>
      <c r="G106" s="47">
        <f t="shared" si="14"/>
        <v>1</v>
      </c>
      <c r="H106" s="47">
        <f t="shared" si="15"/>
        <v>-0.29899999999999999</v>
      </c>
      <c r="I106" s="47">
        <f t="shared" si="11"/>
        <v>1200</v>
      </c>
      <c r="J106" s="47">
        <f t="shared" si="12"/>
        <v>0</v>
      </c>
    </row>
    <row r="107" spans="1:10" x14ac:dyDescent="0.25">
      <c r="A107" s="10">
        <v>684497</v>
      </c>
      <c r="B107" s="10" t="s">
        <v>193</v>
      </c>
      <c r="C107" s="10" t="s">
        <v>329</v>
      </c>
      <c r="D107" s="47">
        <v>1000</v>
      </c>
      <c r="E107" s="47">
        <v>1299</v>
      </c>
      <c r="F107" s="47">
        <f t="shared" si="13"/>
        <v>1000</v>
      </c>
      <c r="G107" s="47">
        <f t="shared" si="14"/>
        <v>1</v>
      </c>
      <c r="H107" s="47">
        <f t="shared" si="15"/>
        <v>-0.29899999999999999</v>
      </c>
      <c r="I107" s="47">
        <f t="shared" si="11"/>
        <v>1200</v>
      </c>
      <c r="J107" s="47">
        <f t="shared" si="12"/>
        <v>0</v>
      </c>
    </row>
    <row r="108" spans="1:10" x14ac:dyDescent="0.25">
      <c r="A108" s="10">
        <v>706214</v>
      </c>
      <c r="B108" s="10" t="s">
        <v>193</v>
      </c>
      <c r="C108" s="10" t="s">
        <v>7985</v>
      </c>
      <c r="D108" s="47">
        <v>1000</v>
      </c>
      <c r="E108" s="47">
        <v>1299</v>
      </c>
      <c r="F108" s="47">
        <f t="shared" si="13"/>
        <v>1000</v>
      </c>
      <c r="G108" s="47">
        <f t="shared" si="14"/>
        <v>1</v>
      </c>
      <c r="H108" s="47">
        <f t="shared" si="15"/>
        <v>-0.29899999999999999</v>
      </c>
      <c r="I108" s="47">
        <f t="shared" si="11"/>
        <v>1200</v>
      </c>
      <c r="J108" s="47">
        <f t="shared" si="12"/>
        <v>0</v>
      </c>
    </row>
    <row r="109" spans="1:10" x14ac:dyDescent="0.25">
      <c r="A109" s="10">
        <v>633992</v>
      </c>
      <c r="B109" s="10" t="s">
        <v>237</v>
      </c>
      <c r="C109" s="10" t="s">
        <v>1777</v>
      </c>
      <c r="D109" s="47">
        <v>500</v>
      </c>
      <c r="E109" s="47">
        <v>653</v>
      </c>
      <c r="F109" s="47">
        <f t="shared" si="13"/>
        <v>500</v>
      </c>
      <c r="G109" s="47">
        <f t="shared" si="14"/>
        <v>1</v>
      </c>
      <c r="H109" s="47">
        <f t="shared" si="15"/>
        <v>-0.30599999999999999</v>
      </c>
      <c r="I109" s="47">
        <f t="shared" si="11"/>
        <v>600</v>
      </c>
      <c r="J109" s="47">
        <f t="shared" si="12"/>
        <v>0</v>
      </c>
    </row>
    <row r="110" spans="1:10" x14ac:dyDescent="0.25">
      <c r="A110" s="10">
        <v>636034</v>
      </c>
      <c r="B110" s="10" t="s">
        <v>64</v>
      </c>
      <c r="C110" s="10" t="s">
        <v>1975</v>
      </c>
      <c r="D110" s="47">
        <v>1000</v>
      </c>
      <c r="E110" s="47">
        <v>1319</v>
      </c>
      <c r="F110" s="47">
        <f t="shared" si="13"/>
        <v>1000</v>
      </c>
      <c r="G110" s="47">
        <f t="shared" si="14"/>
        <v>1</v>
      </c>
      <c r="H110" s="47">
        <f t="shared" si="15"/>
        <v>-0.31900000000000001</v>
      </c>
      <c r="I110" s="47">
        <f t="shared" si="11"/>
        <v>1300</v>
      </c>
      <c r="J110" s="47">
        <f t="shared" si="12"/>
        <v>0</v>
      </c>
    </row>
    <row r="111" spans="1:10" x14ac:dyDescent="0.25">
      <c r="A111" s="10">
        <v>635017</v>
      </c>
      <c r="B111" s="10" t="s">
        <v>497</v>
      </c>
      <c r="C111" s="10" t="s">
        <v>1858</v>
      </c>
      <c r="D111" s="47">
        <v>1000</v>
      </c>
      <c r="E111" s="47">
        <v>1319</v>
      </c>
      <c r="F111" s="47">
        <f t="shared" si="13"/>
        <v>1000</v>
      </c>
      <c r="G111" s="47">
        <f t="shared" si="14"/>
        <v>1</v>
      </c>
      <c r="H111" s="47">
        <f t="shared" si="15"/>
        <v>-0.31900000000000001</v>
      </c>
      <c r="I111" s="47">
        <f t="shared" si="11"/>
        <v>1300</v>
      </c>
      <c r="J111" s="47">
        <f t="shared" si="12"/>
        <v>0</v>
      </c>
    </row>
    <row r="112" spans="1:10" x14ac:dyDescent="0.25">
      <c r="A112" s="10">
        <v>686649</v>
      </c>
      <c r="B112" s="10" t="s">
        <v>553</v>
      </c>
      <c r="C112" s="10" t="s">
        <v>6095</v>
      </c>
      <c r="D112" s="47">
        <v>100</v>
      </c>
      <c r="E112" s="47">
        <v>136</v>
      </c>
      <c r="F112" s="47">
        <f t="shared" si="13"/>
        <v>25</v>
      </c>
      <c r="G112" s="47">
        <f t="shared" si="14"/>
        <v>1</v>
      </c>
      <c r="H112" s="47">
        <f t="shared" si="15"/>
        <v>-0.36</v>
      </c>
      <c r="I112" s="47">
        <f t="shared" si="11"/>
        <v>136</v>
      </c>
      <c r="J112" s="47">
        <f t="shared" si="12"/>
        <v>0</v>
      </c>
    </row>
    <row r="113" spans="1:10" x14ac:dyDescent="0.25">
      <c r="A113" s="10">
        <v>690693</v>
      </c>
      <c r="B113" s="10" t="s">
        <v>553</v>
      </c>
      <c r="C113" s="10" t="s">
        <v>6508</v>
      </c>
      <c r="D113" s="47">
        <v>100</v>
      </c>
      <c r="E113" s="47">
        <v>136</v>
      </c>
      <c r="F113" s="47">
        <f t="shared" si="13"/>
        <v>25</v>
      </c>
      <c r="G113" s="47">
        <f t="shared" si="14"/>
        <v>1</v>
      </c>
      <c r="H113" s="47">
        <f t="shared" si="15"/>
        <v>-0.36</v>
      </c>
      <c r="I113" s="47">
        <f t="shared" si="11"/>
        <v>136</v>
      </c>
      <c r="J113" s="47">
        <f t="shared" si="12"/>
        <v>0</v>
      </c>
    </row>
    <row r="114" spans="1:10" x14ac:dyDescent="0.25">
      <c r="A114" s="10">
        <v>640917</v>
      </c>
      <c r="B114" s="10" t="s">
        <v>193</v>
      </c>
      <c r="C114" s="10" t="s">
        <v>331</v>
      </c>
      <c r="D114" s="47">
        <v>1000</v>
      </c>
      <c r="E114" s="47">
        <v>1377</v>
      </c>
      <c r="F114" s="47">
        <f t="shared" si="13"/>
        <v>1000</v>
      </c>
      <c r="G114" s="47">
        <f t="shared" si="14"/>
        <v>1</v>
      </c>
      <c r="H114" s="47">
        <f t="shared" si="15"/>
        <v>-0.377</v>
      </c>
      <c r="I114" s="47">
        <f t="shared" si="11"/>
        <v>1377</v>
      </c>
      <c r="J114" s="47">
        <f t="shared" si="12"/>
        <v>0</v>
      </c>
    </row>
    <row r="115" spans="1:10" x14ac:dyDescent="0.25">
      <c r="A115" s="10">
        <v>657532</v>
      </c>
      <c r="B115" s="10" t="s">
        <v>193</v>
      </c>
      <c r="C115" s="10" t="s">
        <v>331</v>
      </c>
      <c r="D115" s="47">
        <v>1000</v>
      </c>
      <c r="E115" s="47">
        <v>1377</v>
      </c>
      <c r="F115" s="47">
        <f t="shared" si="13"/>
        <v>1000</v>
      </c>
      <c r="G115" s="47">
        <f t="shared" si="14"/>
        <v>1</v>
      </c>
      <c r="H115" s="47">
        <f t="shared" si="15"/>
        <v>-0.377</v>
      </c>
      <c r="I115" s="47">
        <f t="shared" si="11"/>
        <v>1377</v>
      </c>
      <c r="J115" s="47">
        <f t="shared" si="12"/>
        <v>0</v>
      </c>
    </row>
    <row r="116" spans="1:10" x14ac:dyDescent="0.25">
      <c r="A116" s="10">
        <v>672975</v>
      </c>
      <c r="B116" s="10" t="s">
        <v>193</v>
      </c>
      <c r="C116" s="10" t="s">
        <v>331</v>
      </c>
      <c r="D116" s="47">
        <v>1000</v>
      </c>
      <c r="E116" s="47">
        <v>1377</v>
      </c>
      <c r="F116" s="47">
        <f t="shared" si="13"/>
        <v>1000</v>
      </c>
      <c r="G116" s="47">
        <f t="shared" si="14"/>
        <v>1</v>
      </c>
      <c r="H116" s="47">
        <f t="shared" si="15"/>
        <v>-0.377</v>
      </c>
      <c r="I116" s="47">
        <f t="shared" si="11"/>
        <v>1377</v>
      </c>
      <c r="J116" s="47">
        <f t="shared" si="12"/>
        <v>0</v>
      </c>
    </row>
    <row r="117" spans="1:10" x14ac:dyDescent="0.25">
      <c r="A117" s="10">
        <v>684508</v>
      </c>
      <c r="B117" s="10" t="s">
        <v>193</v>
      </c>
      <c r="C117" s="10" t="s">
        <v>331</v>
      </c>
      <c r="D117" s="47">
        <v>1000</v>
      </c>
      <c r="E117" s="47">
        <v>1377</v>
      </c>
      <c r="F117" s="47">
        <f t="shared" si="13"/>
        <v>1000</v>
      </c>
      <c r="G117" s="47">
        <f t="shared" si="14"/>
        <v>1</v>
      </c>
      <c r="H117" s="47">
        <f t="shared" si="15"/>
        <v>-0.377</v>
      </c>
      <c r="I117" s="47">
        <f t="shared" si="11"/>
        <v>1377</v>
      </c>
      <c r="J117" s="47">
        <f t="shared" si="12"/>
        <v>0</v>
      </c>
    </row>
    <row r="118" spans="1:10" x14ac:dyDescent="0.25">
      <c r="A118" s="10">
        <v>706221</v>
      </c>
      <c r="B118" s="10" t="s">
        <v>193</v>
      </c>
      <c r="C118" s="10" t="s">
        <v>7987</v>
      </c>
      <c r="D118" s="47">
        <v>1000</v>
      </c>
      <c r="E118" s="47">
        <v>1377</v>
      </c>
      <c r="F118" s="47">
        <f t="shared" si="13"/>
        <v>1000</v>
      </c>
      <c r="G118" s="47">
        <f t="shared" si="14"/>
        <v>1</v>
      </c>
      <c r="H118" s="47">
        <f t="shared" si="15"/>
        <v>-0.377</v>
      </c>
      <c r="I118" s="47">
        <f t="shared" si="11"/>
        <v>1377</v>
      </c>
      <c r="J118" s="47">
        <f t="shared" si="12"/>
        <v>0</v>
      </c>
    </row>
    <row r="119" spans="1:10" x14ac:dyDescent="0.25">
      <c r="A119" s="10">
        <v>657665</v>
      </c>
      <c r="B119" s="10" t="s">
        <v>2512</v>
      </c>
      <c r="C119" s="10" t="s">
        <v>4112</v>
      </c>
      <c r="D119" s="47">
        <v>1000</v>
      </c>
      <c r="E119" s="47">
        <v>1382</v>
      </c>
      <c r="F119" s="47">
        <f t="shared" si="13"/>
        <v>1000</v>
      </c>
      <c r="G119" s="47">
        <f t="shared" si="14"/>
        <v>1</v>
      </c>
      <c r="H119" s="47">
        <f t="shared" si="15"/>
        <v>-0.38200000000000001</v>
      </c>
      <c r="I119" s="47">
        <f t="shared" si="11"/>
        <v>1382</v>
      </c>
      <c r="J119" s="47">
        <f t="shared" si="12"/>
        <v>0</v>
      </c>
    </row>
    <row r="120" spans="1:10" x14ac:dyDescent="0.25">
      <c r="A120" s="10">
        <v>673418</v>
      </c>
      <c r="B120" s="10" t="s">
        <v>2512</v>
      </c>
      <c r="C120" s="10" t="s">
        <v>4112</v>
      </c>
      <c r="D120" s="47">
        <v>1000</v>
      </c>
      <c r="E120" s="47">
        <v>1382</v>
      </c>
      <c r="F120" s="47">
        <f t="shared" si="13"/>
        <v>1000</v>
      </c>
      <c r="G120" s="47">
        <f t="shared" si="14"/>
        <v>1</v>
      </c>
      <c r="H120" s="47">
        <f t="shared" si="15"/>
        <v>-0.38200000000000001</v>
      </c>
      <c r="I120" s="47">
        <f t="shared" si="11"/>
        <v>1382</v>
      </c>
      <c r="J120" s="47">
        <f t="shared" si="12"/>
        <v>0</v>
      </c>
    </row>
    <row r="121" spans="1:10" x14ac:dyDescent="0.25">
      <c r="A121" s="10">
        <v>695152</v>
      </c>
      <c r="B121" s="10" t="s">
        <v>2512</v>
      </c>
      <c r="C121" s="10" t="s">
        <v>6929</v>
      </c>
      <c r="D121" s="47">
        <v>1000</v>
      </c>
      <c r="E121" s="47">
        <v>1382</v>
      </c>
      <c r="F121" s="47">
        <f t="shared" si="13"/>
        <v>1000</v>
      </c>
      <c r="G121" s="47">
        <f t="shared" si="14"/>
        <v>1</v>
      </c>
      <c r="H121" s="47">
        <f t="shared" si="15"/>
        <v>-0.38200000000000001</v>
      </c>
      <c r="I121" s="47">
        <f t="shared" si="11"/>
        <v>1382</v>
      </c>
      <c r="J121" s="47">
        <f t="shared" si="12"/>
        <v>0</v>
      </c>
    </row>
    <row r="122" spans="1:10" x14ac:dyDescent="0.25">
      <c r="A122" s="10">
        <v>695152</v>
      </c>
      <c r="B122" s="10" t="s">
        <v>2512</v>
      </c>
      <c r="C122" s="10" t="s">
        <v>6929</v>
      </c>
      <c r="D122" s="47">
        <v>1000</v>
      </c>
      <c r="E122" s="47">
        <v>1382</v>
      </c>
      <c r="F122" s="47">
        <f t="shared" si="13"/>
        <v>1000</v>
      </c>
      <c r="G122" s="47">
        <f t="shared" si="14"/>
        <v>1</v>
      </c>
      <c r="H122" s="47">
        <f t="shared" si="15"/>
        <v>-0.38200000000000001</v>
      </c>
      <c r="I122" s="47">
        <f t="shared" si="11"/>
        <v>1382</v>
      </c>
      <c r="J122" s="47">
        <f t="shared" si="12"/>
        <v>0</v>
      </c>
    </row>
    <row r="123" spans="1:10" x14ac:dyDescent="0.25">
      <c r="A123" s="10">
        <v>710060</v>
      </c>
      <c r="B123" s="10" t="s">
        <v>2512</v>
      </c>
      <c r="C123" s="10" t="s">
        <v>6929</v>
      </c>
      <c r="D123" s="47">
        <v>1000</v>
      </c>
      <c r="E123" s="47">
        <v>1382</v>
      </c>
      <c r="F123" s="47">
        <f t="shared" si="13"/>
        <v>1000</v>
      </c>
      <c r="G123" s="47">
        <f t="shared" si="14"/>
        <v>1</v>
      </c>
      <c r="H123" s="47">
        <f t="shared" si="15"/>
        <v>-0.38200000000000001</v>
      </c>
      <c r="I123" s="47">
        <f t="shared" si="11"/>
        <v>1382</v>
      </c>
      <c r="J123" s="47">
        <f t="shared" si="12"/>
        <v>0</v>
      </c>
    </row>
    <row r="124" spans="1:10" x14ac:dyDescent="0.25">
      <c r="A124" s="10">
        <v>693412</v>
      </c>
      <c r="B124" s="10" t="s">
        <v>6742</v>
      </c>
      <c r="C124" s="10" t="s">
        <v>6743</v>
      </c>
      <c r="D124" s="47">
        <v>100</v>
      </c>
      <c r="E124" s="47">
        <v>142</v>
      </c>
      <c r="F124" s="47">
        <f t="shared" si="13"/>
        <v>25</v>
      </c>
      <c r="G124" s="47">
        <f t="shared" si="14"/>
        <v>1</v>
      </c>
      <c r="H124" s="47">
        <f t="shared" si="15"/>
        <v>-0.42</v>
      </c>
      <c r="I124" s="47">
        <f t="shared" si="11"/>
        <v>142</v>
      </c>
      <c r="J124" s="47">
        <f t="shared" si="12"/>
        <v>0</v>
      </c>
    </row>
    <row r="125" spans="1:10" x14ac:dyDescent="0.25">
      <c r="A125" s="10">
        <v>638967</v>
      </c>
      <c r="B125" s="10" t="s">
        <v>2264</v>
      </c>
      <c r="C125" s="10" t="s">
        <v>2296</v>
      </c>
      <c r="D125" s="47">
        <v>2000</v>
      </c>
      <c r="E125" s="47">
        <v>2857</v>
      </c>
      <c r="F125" s="47">
        <f t="shared" si="13"/>
        <v>2500</v>
      </c>
      <c r="G125" s="47">
        <f t="shared" si="14"/>
        <v>0</v>
      </c>
      <c r="H125" s="47">
        <f t="shared" si="15"/>
        <v>-0.42849999999999999</v>
      </c>
      <c r="I125" s="47">
        <f t="shared" si="11"/>
        <v>2857</v>
      </c>
      <c r="J125" s="47">
        <f t="shared" si="12"/>
        <v>0</v>
      </c>
    </row>
    <row r="126" spans="1:10" x14ac:dyDescent="0.25">
      <c r="A126" s="10">
        <v>635381</v>
      </c>
      <c r="B126" s="10" t="s">
        <v>1917</v>
      </c>
      <c r="C126" s="10" t="s">
        <v>1920</v>
      </c>
      <c r="D126" s="47">
        <v>2000</v>
      </c>
      <c r="E126" s="47">
        <v>2857</v>
      </c>
      <c r="F126" s="47">
        <f t="shared" si="13"/>
        <v>2500</v>
      </c>
      <c r="G126" s="47">
        <f t="shared" si="14"/>
        <v>0</v>
      </c>
      <c r="H126" s="47">
        <f t="shared" si="15"/>
        <v>-0.42849999999999999</v>
      </c>
      <c r="I126" s="47">
        <f t="shared" si="11"/>
        <v>2857</v>
      </c>
      <c r="J126" s="47">
        <f t="shared" si="12"/>
        <v>0</v>
      </c>
    </row>
    <row r="127" spans="1:10" x14ac:dyDescent="0.25">
      <c r="A127" s="10">
        <v>661085</v>
      </c>
      <c r="B127" s="10" t="s">
        <v>2437</v>
      </c>
      <c r="C127" s="10" t="s">
        <v>4309</v>
      </c>
      <c r="D127" s="47">
        <v>1000</v>
      </c>
      <c r="E127" s="47">
        <v>1438</v>
      </c>
      <c r="F127" s="47">
        <f t="shared" si="13"/>
        <v>1000</v>
      </c>
      <c r="G127" s="47">
        <f t="shared" si="14"/>
        <v>1</v>
      </c>
      <c r="H127" s="47">
        <f t="shared" si="15"/>
        <v>-0.438</v>
      </c>
      <c r="I127" s="47">
        <f t="shared" si="11"/>
        <v>1438</v>
      </c>
      <c r="J127" s="47">
        <f t="shared" si="12"/>
        <v>0</v>
      </c>
    </row>
    <row r="128" spans="1:10" x14ac:dyDescent="0.25">
      <c r="A128" s="10">
        <v>653180</v>
      </c>
      <c r="B128" s="10" t="s">
        <v>3701</v>
      </c>
      <c r="C128" s="10" t="s">
        <v>3702</v>
      </c>
      <c r="D128" s="47">
        <v>250</v>
      </c>
      <c r="E128" s="47">
        <v>362</v>
      </c>
      <c r="F128" s="47">
        <f t="shared" si="13"/>
        <v>25</v>
      </c>
      <c r="G128" s="47">
        <f t="shared" si="14"/>
        <v>1</v>
      </c>
      <c r="H128" s="47">
        <f t="shared" si="15"/>
        <v>-0.44800000000000001</v>
      </c>
      <c r="I128" s="47">
        <f t="shared" si="11"/>
        <v>362</v>
      </c>
      <c r="J128" s="47">
        <f t="shared" si="12"/>
        <v>0</v>
      </c>
    </row>
    <row r="129" spans="1:10" x14ac:dyDescent="0.25">
      <c r="A129" s="10">
        <v>697457</v>
      </c>
      <c r="B129" s="10" t="s">
        <v>452</v>
      </c>
      <c r="C129" s="10" t="s">
        <v>7198</v>
      </c>
      <c r="D129" s="47">
        <v>1000</v>
      </c>
      <c r="E129" s="47">
        <v>1465</v>
      </c>
      <c r="F129" s="47">
        <f t="shared" si="13"/>
        <v>1000</v>
      </c>
      <c r="G129" s="47">
        <f t="shared" si="14"/>
        <v>1</v>
      </c>
      <c r="H129" s="47">
        <f t="shared" si="15"/>
        <v>-0.46500000000000002</v>
      </c>
      <c r="I129" s="47">
        <f t="shared" si="11"/>
        <v>1465</v>
      </c>
      <c r="J129" s="47">
        <f t="shared" si="12"/>
        <v>0</v>
      </c>
    </row>
    <row r="130" spans="1:10" x14ac:dyDescent="0.25">
      <c r="A130" s="10">
        <v>629362</v>
      </c>
      <c r="B130" s="10" t="s">
        <v>97</v>
      </c>
      <c r="C130" s="10" t="s">
        <v>931</v>
      </c>
      <c r="D130" s="47">
        <v>1000</v>
      </c>
      <c r="E130" s="47">
        <v>1481</v>
      </c>
      <c r="F130" s="47">
        <f t="shared" ref="F130:F161" si="16">IF(FLOOR(E130,500)=0,25, FLOOR(E130,500))</f>
        <v>1000</v>
      </c>
      <c r="G130" s="47">
        <f t="shared" ref="G130:G161" si="17">IF(F130&lt;=D130,1,0)</f>
        <v>1</v>
      </c>
      <c r="H130" s="47">
        <f t="shared" ref="H130:H161" si="18">(D130-E130)/ABS(D130)</f>
        <v>-0.48099999999999998</v>
      </c>
      <c r="I130" s="47">
        <f t="shared" si="11"/>
        <v>1481</v>
      </c>
      <c r="J130" s="47">
        <f t="shared" si="12"/>
        <v>0</v>
      </c>
    </row>
    <row r="131" spans="1:10" x14ac:dyDescent="0.25">
      <c r="A131" s="10">
        <v>632541</v>
      </c>
      <c r="B131" s="10" t="s">
        <v>97</v>
      </c>
      <c r="C131" s="10" t="s">
        <v>931</v>
      </c>
      <c r="D131" s="47">
        <v>1000</v>
      </c>
      <c r="E131" s="47">
        <v>1481</v>
      </c>
      <c r="F131" s="47">
        <f t="shared" si="16"/>
        <v>1000</v>
      </c>
      <c r="G131" s="47">
        <f t="shared" si="17"/>
        <v>1</v>
      </c>
      <c r="H131" s="47">
        <f t="shared" si="18"/>
        <v>-0.48099999999999998</v>
      </c>
      <c r="I131" s="47">
        <f t="shared" ref="I131:I176" si="19">IF((D131-E131)/ABS(D131)&gt;-0.35,(IF(FLOOR(E131,100)=0,25,FLOOR(E131,100))),E131)</f>
        <v>1481</v>
      </c>
      <c r="J131" s="47">
        <f t="shared" ref="J131:J176" si="20">IF((I131-D131)&gt;1,0,1)</f>
        <v>0</v>
      </c>
    </row>
    <row r="132" spans="1:10" x14ac:dyDescent="0.25">
      <c r="A132" s="10">
        <v>632634</v>
      </c>
      <c r="B132" s="10" t="s">
        <v>97</v>
      </c>
      <c r="C132" s="10" t="s">
        <v>931</v>
      </c>
      <c r="D132" s="47">
        <v>1000</v>
      </c>
      <c r="E132" s="47">
        <v>1481</v>
      </c>
      <c r="F132" s="47">
        <f t="shared" si="16"/>
        <v>1000</v>
      </c>
      <c r="G132" s="47">
        <f t="shared" si="17"/>
        <v>1</v>
      </c>
      <c r="H132" s="47">
        <f t="shared" si="18"/>
        <v>-0.48099999999999998</v>
      </c>
      <c r="I132" s="47">
        <f t="shared" si="19"/>
        <v>1481</v>
      </c>
      <c r="J132" s="47">
        <f t="shared" si="20"/>
        <v>0</v>
      </c>
    </row>
    <row r="133" spans="1:10" x14ac:dyDescent="0.25">
      <c r="A133" s="10">
        <v>629451</v>
      </c>
      <c r="B133" s="10" t="s">
        <v>97</v>
      </c>
      <c r="C133" s="10" t="s">
        <v>931</v>
      </c>
      <c r="D133" s="47">
        <v>1000</v>
      </c>
      <c r="E133" s="47">
        <v>1481</v>
      </c>
      <c r="F133" s="47">
        <f t="shared" si="16"/>
        <v>1000</v>
      </c>
      <c r="G133" s="47">
        <f t="shared" si="17"/>
        <v>1</v>
      </c>
      <c r="H133" s="47">
        <f t="shared" si="18"/>
        <v>-0.48099999999999998</v>
      </c>
      <c r="I133" s="47">
        <f t="shared" si="19"/>
        <v>1481</v>
      </c>
      <c r="J133" s="47">
        <f t="shared" si="20"/>
        <v>0</v>
      </c>
    </row>
    <row r="134" spans="1:10" x14ac:dyDescent="0.25">
      <c r="A134" s="10">
        <v>629456</v>
      </c>
      <c r="B134" s="10" t="s">
        <v>97</v>
      </c>
      <c r="C134" s="10" t="s">
        <v>931</v>
      </c>
      <c r="D134" s="47">
        <v>1000</v>
      </c>
      <c r="E134" s="47">
        <v>1481</v>
      </c>
      <c r="F134" s="47">
        <f t="shared" si="16"/>
        <v>1000</v>
      </c>
      <c r="G134" s="47">
        <f t="shared" si="17"/>
        <v>1</v>
      </c>
      <c r="H134" s="47">
        <f t="shared" si="18"/>
        <v>-0.48099999999999998</v>
      </c>
      <c r="I134" s="47">
        <f t="shared" si="19"/>
        <v>1481</v>
      </c>
      <c r="J134" s="47">
        <f t="shared" si="20"/>
        <v>0</v>
      </c>
    </row>
    <row r="135" spans="1:10" x14ac:dyDescent="0.25">
      <c r="A135" s="10">
        <v>639048</v>
      </c>
      <c r="B135" s="10" t="s">
        <v>97</v>
      </c>
      <c r="C135" s="10" t="s">
        <v>2297</v>
      </c>
      <c r="D135" s="47">
        <v>1000</v>
      </c>
      <c r="E135" s="47">
        <v>1500</v>
      </c>
      <c r="F135" s="47">
        <f t="shared" si="16"/>
        <v>1500</v>
      </c>
      <c r="G135" s="47">
        <f t="shared" si="17"/>
        <v>0</v>
      </c>
      <c r="H135" s="47">
        <f t="shared" si="18"/>
        <v>-0.5</v>
      </c>
      <c r="I135" s="47">
        <f t="shared" si="19"/>
        <v>1500</v>
      </c>
      <c r="J135" s="47">
        <f t="shared" si="20"/>
        <v>0</v>
      </c>
    </row>
    <row r="136" spans="1:10" x14ac:dyDescent="0.25">
      <c r="A136" s="10">
        <v>626178</v>
      </c>
      <c r="B136" s="10" t="s">
        <v>372</v>
      </c>
      <c r="C136" s="10" t="s">
        <v>936</v>
      </c>
      <c r="D136" s="47">
        <v>1000</v>
      </c>
      <c r="E136" s="47">
        <v>1537</v>
      </c>
      <c r="F136" s="47">
        <f t="shared" si="16"/>
        <v>1500</v>
      </c>
      <c r="G136" s="47">
        <f t="shared" si="17"/>
        <v>0</v>
      </c>
      <c r="H136" s="47">
        <f t="shared" si="18"/>
        <v>-0.53700000000000003</v>
      </c>
      <c r="I136" s="47">
        <f t="shared" si="19"/>
        <v>1537</v>
      </c>
      <c r="J136" s="47">
        <f t="shared" si="20"/>
        <v>0</v>
      </c>
    </row>
    <row r="137" spans="1:10" x14ac:dyDescent="0.25">
      <c r="A137" s="10">
        <v>636032</v>
      </c>
      <c r="B137" s="10" t="s">
        <v>64</v>
      </c>
      <c r="C137" s="10" t="s">
        <v>1974</v>
      </c>
      <c r="D137" s="47">
        <v>1000</v>
      </c>
      <c r="E137" s="47">
        <v>1538</v>
      </c>
      <c r="F137" s="47">
        <f t="shared" si="16"/>
        <v>1500</v>
      </c>
      <c r="G137" s="47">
        <f t="shared" si="17"/>
        <v>0</v>
      </c>
      <c r="H137" s="47">
        <f t="shared" si="18"/>
        <v>-0.53800000000000003</v>
      </c>
      <c r="I137" s="47">
        <f t="shared" si="19"/>
        <v>1538</v>
      </c>
      <c r="J137" s="47">
        <f t="shared" si="20"/>
        <v>0</v>
      </c>
    </row>
    <row r="138" spans="1:10" x14ac:dyDescent="0.25">
      <c r="A138" s="10">
        <v>626287</v>
      </c>
      <c r="B138" s="10" t="s">
        <v>136</v>
      </c>
      <c r="C138" s="10" t="s">
        <v>137</v>
      </c>
      <c r="D138" s="47">
        <v>250</v>
      </c>
      <c r="E138" s="47">
        <v>385</v>
      </c>
      <c r="F138" s="47">
        <f t="shared" si="16"/>
        <v>25</v>
      </c>
      <c r="G138" s="47">
        <f t="shared" si="17"/>
        <v>1</v>
      </c>
      <c r="H138" s="47">
        <f t="shared" si="18"/>
        <v>-0.54</v>
      </c>
      <c r="I138" s="47">
        <f t="shared" si="19"/>
        <v>385</v>
      </c>
      <c r="J138" s="47">
        <f t="shared" si="20"/>
        <v>0</v>
      </c>
    </row>
    <row r="139" spans="1:10" x14ac:dyDescent="0.25">
      <c r="A139" s="10">
        <v>633633</v>
      </c>
      <c r="B139" s="10" t="s">
        <v>136</v>
      </c>
      <c r="C139" s="10" t="s">
        <v>137</v>
      </c>
      <c r="D139" s="47">
        <v>250</v>
      </c>
      <c r="E139" s="47">
        <v>385</v>
      </c>
      <c r="F139" s="47">
        <f t="shared" si="16"/>
        <v>25</v>
      </c>
      <c r="G139" s="47">
        <f t="shared" si="17"/>
        <v>1</v>
      </c>
      <c r="H139" s="47">
        <f t="shared" si="18"/>
        <v>-0.54</v>
      </c>
      <c r="I139" s="47">
        <f t="shared" si="19"/>
        <v>385</v>
      </c>
      <c r="J139" s="47">
        <f t="shared" si="20"/>
        <v>0</v>
      </c>
    </row>
    <row r="140" spans="1:10" x14ac:dyDescent="0.25">
      <c r="A140" s="10">
        <v>638503</v>
      </c>
      <c r="B140" s="10" t="s">
        <v>136</v>
      </c>
      <c r="C140" s="10" t="s">
        <v>137</v>
      </c>
      <c r="D140" s="47">
        <v>250</v>
      </c>
      <c r="E140" s="47">
        <v>385</v>
      </c>
      <c r="F140" s="47">
        <f t="shared" si="16"/>
        <v>25</v>
      </c>
      <c r="G140" s="47">
        <f t="shared" si="17"/>
        <v>1</v>
      </c>
      <c r="H140" s="47">
        <f t="shared" si="18"/>
        <v>-0.54</v>
      </c>
      <c r="I140" s="47">
        <f t="shared" si="19"/>
        <v>385</v>
      </c>
      <c r="J140" s="47">
        <f t="shared" si="20"/>
        <v>0</v>
      </c>
    </row>
    <row r="141" spans="1:10" x14ac:dyDescent="0.25">
      <c r="A141" s="10">
        <v>645869</v>
      </c>
      <c r="B141" s="10" t="s">
        <v>136</v>
      </c>
      <c r="C141" s="10" t="s">
        <v>137</v>
      </c>
      <c r="D141" s="47">
        <v>250</v>
      </c>
      <c r="E141" s="47">
        <v>385</v>
      </c>
      <c r="F141" s="47">
        <f t="shared" si="16"/>
        <v>25</v>
      </c>
      <c r="G141" s="47">
        <f t="shared" si="17"/>
        <v>1</v>
      </c>
      <c r="H141" s="47">
        <f t="shared" si="18"/>
        <v>-0.54</v>
      </c>
      <c r="I141" s="47">
        <f t="shared" si="19"/>
        <v>385</v>
      </c>
      <c r="J141" s="47">
        <f t="shared" si="20"/>
        <v>0</v>
      </c>
    </row>
    <row r="142" spans="1:10" x14ac:dyDescent="0.25">
      <c r="A142" s="10">
        <v>651303</v>
      </c>
      <c r="B142" s="10" t="s">
        <v>136</v>
      </c>
      <c r="C142" s="10" t="s">
        <v>137</v>
      </c>
      <c r="D142" s="47">
        <v>250</v>
      </c>
      <c r="E142" s="47">
        <v>385</v>
      </c>
      <c r="F142" s="47">
        <f t="shared" si="16"/>
        <v>25</v>
      </c>
      <c r="G142" s="47">
        <f t="shared" si="17"/>
        <v>1</v>
      </c>
      <c r="H142" s="47">
        <f t="shared" si="18"/>
        <v>-0.54</v>
      </c>
      <c r="I142" s="47">
        <f t="shared" si="19"/>
        <v>385</v>
      </c>
      <c r="J142" s="47">
        <f t="shared" si="20"/>
        <v>0</v>
      </c>
    </row>
    <row r="143" spans="1:10" x14ac:dyDescent="0.25">
      <c r="A143" s="10">
        <v>659270</v>
      </c>
      <c r="B143" s="10" t="s">
        <v>136</v>
      </c>
      <c r="C143" s="10" t="s">
        <v>137</v>
      </c>
      <c r="D143" s="47">
        <v>250</v>
      </c>
      <c r="E143" s="47">
        <v>385</v>
      </c>
      <c r="F143" s="47">
        <f t="shared" si="16"/>
        <v>25</v>
      </c>
      <c r="G143" s="47">
        <f t="shared" si="17"/>
        <v>1</v>
      </c>
      <c r="H143" s="47">
        <f t="shared" si="18"/>
        <v>-0.54</v>
      </c>
      <c r="I143" s="47">
        <f t="shared" si="19"/>
        <v>385</v>
      </c>
      <c r="J143" s="47">
        <f t="shared" si="20"/>
        <v>0</v>
      </c>
    </row>
    <row r="144" spans="1:10" x14ac:dyDescent="0.25">
      <c r="A144" s="10">
        <v>669194</v>
      </c>
      <c r="B144" s="10" t="s">
        <v>136</v>
      </c>
      <c r="C144" s="10" t="s">
        <v>137</v>
      </c>
      <c r="D144" s="47">
        <v>250</v>
      </c>
      <c r="E144" s="47">
        <v>385</v>
      </c>
      <c r="F144" s="47">
        <f t="shared" si="16"/>
        <v>25</v>
      </c>
      <c r="G144" s="47">
        <f t="shared" si="17"/>
        <v>1</v>
      </c>
      <c r="H144" s="47">
        <f t="shared" si="18"/>
        <v>-0.54</v>
      </c>
      <c r="I144" s="47">
        <f t="shared" si="19"/>
        <v>385</v>
      </c>
      <c r="J144" s="47">
        <f t="shared" si="20"/>
        <v>0</v>
      </c>
    </row>
    <row r="145" spans="1:10" x14ac:dyDescent="0.25">
      <c r="A145" s="10">
        <v>673473</v>
      </c>
      <c r="B145" s="10" t="s">
        <v>136</v>
      </c>
      <c r="C145" s="10" t="s">
        <v>137</v>
      </c>
      <c r="D145" s="47">
        <v>250</v>
      </c>
      <c r="E145" s="47">
        <v>385</v>
      </c>
      <c r="F145" s="47">
        <f t="shared" si="16"/>
        <v>25</v>
      </c>
      <c r="G145" s="47">
        <f t="shared" si="17"/>
        <v>1</v>
      </c>
      <c r="H145" s="47">
        <f t="shared" si="18"/>
        <v>-0.54</v>
      </c>
      <c r="I145" s="47">
        <f t="shared" si="19"/>
        <v>385</v>
      </c>
      <c r="J145" s="47">
        <f t="shared" si="20"/>
        <v>0</v>
      </c>
    </row>
    <row r="146" spans="1:10" x14ac:dyDescent="0.25">
      <c r="A146" s="10">
        <v>674117</v>
      </c>
      <c r="B146" s="10" t="s">
        <v>136</v>
      </c>
      <c r="C146" s="10" t="s">
        <v>137</v>
      </c>
      <c r="D146" s="47">
        <v>250</v>
      </c>
      <c r="E146" s="47">
        <v>385</v>
      </c>
      <c r="F146" s="47">
        <f t="shared" si="16"/>
        <v>25</v>
      </c>
      <c r="G146" s="47">
        <f t="shared" si="17"/>
        <v>1</v>
      </c>
      <c r="H146" s="47">
        <f t="shared" si="18"/>
        <v>-0.54</v>
      </c>
      <c r="I146" s="47">
        <f t="shared" si="19"/>
        <v>385</v>
      </c>
      <c r="J146" s="47">
        <f t="shared" si="20"/>
        <v>0</v>
      </c>
    </row>
    <row r="147" spans="1:10" x14ac:dyDescent="0.25">
      <c r="A147" s="10">
        <v>682123</v>
      </c>
      <c r="B147" s="10" t="s">
        <v>136</v>
      </c>
      <c r="C147" s="10" t="s">
        <v>137</v>
      </c>
      <c r="D147" s="47">
        <v>250</v>
      </c>
      <c r="E147" s="47">
        <v>385</v>
      </c>
      <c r="F147" s="47">
        <f t="shared" si="16"/>
        <v>25</v>
      </c>
      <c r="G147" s="47">
        <f t="shared" si="17"/>
        <v>1</v>
      </c>
      <c r="H147" s="47">
        <f t="shared" si="18"/>
        <v>-0.54</v>
      </c>
      <c r="I147" s="47">
        <f t="shared" si="19"/>
        <v>385</v>
      </c>
      <c r="J147" s="47">
        <f t="shared" si="20"/>
        <v>0</v>
      </c>
    </row>
    <row r="148" spans="1:10" x14ac:dyDescent="0.25">
      <c r="A148" s="10">
        <v>696266</v>
      </c>
      <c r="B148" s="10" t="s">
        <v>136</v>
      </c>
      <c r="C148" s="10" t="s">
        <v>7076</v>
      </c>
      <c r="D148" s="47">
        <v>250</v>
      </c>
      <c r="E148" s="47">
        <v>385</v>
      </c>
      <c r="F148" s="47">
        <f t="shared" si="16"/>
        <v>25</v>
      </c>
      <c r="G148" s="47">
        <f t="shared" si="17"/>
        <v>1</v>
      </c>
      <c r="H148" s="47">
        <f t="shared" si="18"/>
        <v>-0.54</v>
      </c>
      <c r="I148" s="47">
        <f t="shared" si="19"/>
        <v>385</v>
      </c>
      <c r="J148" s="47">
        <f t="shared" si="20"/>
        <v>0</v>
      </c>
    </row>
    <row r="149" spans="1:10" x14ac:dyDescent="0.25">
      <c r="A149" s="10">
        <v>696266</v>
      </c>
      <c r="B149" s="10" t="s">
        <v>136</v>
      </c>
      <c r="C149" s="10" t="s">
        <v>7076</v>
      </c>
      <c r="D149" s="47">
        <v>250</v>
      </c>
      <c r="E149" s="47">
        <v>385</v>
      </c>
      <c r="F149" s="47">
        <f t="shared" si="16"/>
        <v>25</v>
      </c>
      <c r="G149" s="47">
        <f t="shared" si="17"/>
        <v>1</v>
      </c>
      <c r="H149" s="47">
        <f t="shared" si="18"/>
        <v>-0.54</v>
      </c>
      <c r="I149" s="47">
        <f t="shared" si="19"/>
        <v>385</v>
      </c>
      <c r="J149" s="47">
        <f t="shared" si="20"/>
        <v>0</v>
      </c>
    </row>
    <row r="150" spans="1:10" x14ac:dyDescent="0.25">
      <c r="A150" s="10">
        <v>701287</v>
      </c>
      <c r="B150" s="10" t="s">
        <v>136</v>
      </c>
      <c r="C150" s="10" t="s">
        <v>7076</v>
      </c>
      <c r="D150" s="47">
        <v>250</v>
      </c>
      <c r="E150" s="47">
        <v>385</v>
      </c>
      <c r="F150" s="47">
        <f t="shared" si="16"/>
        <v>25</v>
      </c>
      <c r="G150" s="47">
        <f t="shared" si="17"/>
        <v>1</v>
      </c>
      <c r="H150" s="47">
        <f t="shared" si="18"/>
        <v>-0.54</v>
      </c>
      <c r="I150" s="47">
        <f t="shared" si="19"/>
        <v>385</v>
      </c>
      <c r="J150" s="47">
        <f t="shared" si="20"/>
        <v>0</v>
      </c>
    </row>
    <row r="151" spans="1:10" x14ac:dyDescent="0.25">
      <c r="A151" s="10">
        <v>650337</v>
      </c>
      <c r="B151" s="10" t="s">
        <v>446</v>
      </c>
      <c r="C151" s="10" t="s">
        <v>3385</v>
      </c>
      <c r="D151" s="47">
        <v>1000</v>
      </c>
      <c r="E151" s="47">
        <v>1620</v>
      </c>
      <c r="F151" s="47">
        <f t="shared" si="16"/>
        <v>1500</v>
      </c>
      <c r="G151" s="47">
        <f t="shared" si="17"/>
        <v>0</v>
      </c>
      <c r="H151" s="47">
        <f t="shared" si="18"/>
        <v>-0.62</v>
      </c>
      <c r="I151" s="47">
        <f t="shared" si="19"/>
        <v>1620</v>
      </c>
      <c r="J151" s="47">
        <f t="shared" si="20"/>
        <v>0</v>
      </c>
    </row>
    <row r="152" spans="1:10" x14ac:dyDescent="0.25">
      <c r="A152" s="10">
        <v>629683</v>
      </c>
      <c r="B152" s="10" t="s">
        <v>63</v>
      </c>
      <c r="C152" s="10" t="s">
        <v>1264</v>
      </c>
      <c r="D152" s="47">
        <v>100</v>
      </c>
      <c r="E152" s="47">
        <v>174</v>
      </c>
      <c r="F152" s="47">
        <f t="shared" si="16"/>
        <v>25</v>
      </c>
      <c r="G152" s="47">
        <f t="shared" si="17"/>
        <v>1</v>
      </c>
      <c r="H152" s="47">
        <f t="shared" si="18"/>
        <v>-0.74</v>
      </c>
      <c r="I152" s="47">
        <f t="shared" si="19"/>
        <v>174</v>
      </c>
      <c r="J152" s="47">
        <f t="shared" si="20"/>
        <v>0</v>
      </c>
    </row>
    <row r="153" spans="1:10" x14ac:dyDescent="0.25">
      <c r="A153" s="10">
        <v>667596</v>
      </c>
      <c r="B153" s="10" t="s">
        <v>41</v>
      </c>
      <c r="C153" s="10" t="s">
        <v>4912</v>
      </c>
      <c r="D153" s="47">
        <v>500</v>
      </c>
      <c r="E153" s="47">
        <v>872</v>
      </c>
      <c r="F153" s="47">
        <f t="shared" si="16"/>
        <v>500</v>
      </c>
      <c r="G153" s="47">
        <f t="shared" si="17"/>
        <v>1</v>
      </c>
      <c r="H153" s="47">
        <f t="shared" si="18"/>
        <v>-0.74399999999999999</v>
      </c>
      <c r="I153" s="47">
        <f t="shared" si="19"/>
        <v>872</v>
      </c>
      <c r="J153" s="47">
        <f t="shared" si="20"/>
        <v>0</v>
      </c>
    </row>
    <row r="154" spans="1:10" x14ac:dyDescent="0.25">
      <c r="A154" s="10">
        <v>667635</v>
      </c>
      <c r="B154" s="10" t="s">
        <v>41</v>
      </c>
      <c r="C154" s="10" t="s">
        <v>4912</v>
      </c>
      <c r="D154" s="47">
        <v>500</v>
      </c>
      <c r="E154" s="47">
        <v>872</v>
      </c>
      <c r="F154" s="47">
        <f t="shared" si="16"/>
        <v>500</v>
      </c>
      <c r="G154" s="47">
        <f t="shared" si="17"/>
        <v>1</v>
      </c>
      <c r="H154" s="47">
        <f t="shared" si="18"/>
        <v>-0.74399999999999999</v>
      </c>
      <c r="I154" s="47">
        <f t="shared" si="19"/>
        <v>872</v>
      </c>
      <c r="J154" s="47">
        <f t="shared" si="20"/>
        <v>0</v>
      </c>
    </row>
    <row r="155" spans="1:10" x14ac:dyDescent="0.25">
      <c r="A155" s="10">
        <v>669337</v>
      </c>
      <c r="B155" s="10" t="s">
        <v>41</v>
      </c>
      <c r="C155" s="10" t="s">
        <v>4912</v>
      </c>
      <c r="D155" s="47">
        <v>500</v>
      </c>
      <c r="E155" s="47">
        <v>872</v>
      </c>
      <c r="F155" s="47">
        <f t="shared" si="16"/>
        <v>500</v>
      </c>
      <c r="G155" s="47">
        <f t="shared" si="17"/>
        <v>1</v>
      </c>
      <c r="H155" s="47">
        <f t="shared" si="18"/>
        <v>-0.74399999999999999</v>
      </c>
      <c r="I155" s="47">
        <f t="shared" si="19"/>
        <v>872</v>
      </c>
      <c r="J155" s="47">
        <f t="shared" si="20"/>
        <v>0</v>
      </c>
    </row>
    <row r="156" spans="1:10" x14ac:dyDescent="0.25">
      <c r="A156" s="10">
        <v>669596</v>
      </c>
      <c r="B156" s="10" t="s">
        <v>41</v>
      </c>
      <c r="C156" s="10" t="s">
        <v>4912</v>
      </c>
      <c r="D156" s="47">
        <v>500</v>
      </c>
      <c r="E156" s="47">
        <v>872</v>
      </c>
      <c r="F156" s="47">
        <f t="shared" si="16"/>
        <v>500</v>
      </c>
      <c r="G156" s="47">
        <f t="shared" si="17"/>
        <v>1</v>
      </c>
      <c r="H156" s="47">
        <f t="shared" si="18"/>
        <v>-0.74399999999999999</v>
      </c>
      <c r="I156" s="47">
        <f t="shared" si="19"/>
        <v>872</v>
      </c>
      <c r="J156" s="47">
        <f t="shared" si="20"/>
        <v>0</v>
      </c>
    </row>
    <row r="157" spans="1:10" x14ac:dyDescent="0.25">
      <c r="A157" s="10">
        <v>656970</v>
      </c>
      <c r="B157" s="10" t="s">
        <v>4068</v>
      </c>
      <c r="C157" s="10" t="s">
        <v>4069</v>
      </c>
      <c r="D157" s="47">
        <v>100</v>
      </c>
      <c r="E157" s="47">
        <v>176</v>
      </c>
      <c r="F157" s="47">
        <f t="shared" si="16"/>
        <v>25</v>
      </c>
      <c r="G157" s="47">
        <f t="shared" si="17"/>
        <v>1</v>
      </c>
      <c r="H157" s="47">
        <f t="shared" si="18"/>
        <v>-0.76</v>
      </c>
      <c r="I157" s="47">
        <f t="shared" si="19"/>
        <v>176</v>
      </c>
      <c r="J157" s="47">
        <f t="shared" si="20"/>
        <v>0</v>
      </c>
    </row>
    <row r="158" spans="1:10" x14ac:dyDescent="0.25">
      <c r="A158" s="10">
        <v>683116</v>
      </c>
      <c r="B158" s="10" t="s">
        <v>4068</v>
      </c>
      <c r="C158" s="10" t="s">
        <v>4069</v>
      </c>
      <c r="D158" s="47">
        <v>100</v>
      </c>
      <c r="E158" s="47">
        <v>176</v>
      </c>
      <c r="F158" s="47">
        <f t="shared" si="16"/>
        <v>25</v>
      </c>
      <c r="G158" s="47">
        <f t="shared" si="17"/>
        <v>1</v>
      </c>
      <c r="H158" s="47">
        <f t="shared" si="18"/>
        <v>-0.76</v>
      </c>
      <c r="I158" s="47">
        <f t="shared" si="19"/>
        <v>176</v>
      </c>
      <c r="J158" s="47">
        <f t="shared" si="20"/>
        <v>0</v>
      </c>
    </row>
    <row r="159" spans="1:10" x14ac:dyDescent="0.25">
      <c r="A159" s="10">
        <v>695222</v>
      </c>
      <c r="B159" s="10" t="s">
        <v>97</v>
      </c>
      <c r="C159" s="10" t="s">
        <v>6939</v>
      </c>
      <c r="D159" s="47">
        <v>1000</v>
      </c>
      <c r="E159" s="47">
        <v>1852</v>
      </c>
      <c r="F159" s="47">
        <f t="shared" si="16"/>
        <v>1500</v>
      </c>
      <c r="G159" s="47">
        <f t="shared" si="17"/>
        <v>0</v>
      </c>
      <c r="H159" s="47">
        <f t="shared" si="18"/>
        <v>-0.85199999999999998</v>
      </c>
      <c r="I159" s="47">
        <f t="shared" si="19"/>
        <v>1852</v>
      </c>
      <c r="J159" s="47">
        <f t="shared" si="20"/>
        <v>0</v>
      </c>
    </row>
    <row r="160" spans="1:10" x14ac:dyDescent="0.25">
      <c r="A160" s="10">
        <v>686450</v>
      </c>
      <c r="B160" s="10" t="s">
        <v>367</v>
      </c>
      <c r="C160" s="10" t="s">
        <v>6183</v>
      </c>
      <c r="D160" s="47">
        <v>100</v>
      </c>
      <c r="E160" s="47">
        <v>192</v>
      </c>
      <c r="F160" s="47">
        <f t="shared" si="16"/>
        <v>25</v>
      </c>
      <c r="G160" s="47">
        <f t="shared" si="17"/>
        <v>1</v>
      </c>
      <c r="H160" s="47">
        <f t="shared" si="18"/>
        <v>-0.92</v>
      </c>
      <c r="I160" s="47">
        <f t="shared" si="19"/>
        <v>192</v>
      </c>
      <c r="J160" s="47">
        <f t="shared" si="20"/>
        <v>0</v>
      </c>
    </row>
    <row r="161" spans="1:10" x14ac:dyDescent="0.25">
      <c r="A161" s="10">
        <v>628797</v>
      </c>
      <c r="B161" s="10" t="s">
        <v>1001</v>
      </c>
      <c r="C161" s="10" t="s">
        <v>1191</v>
      </c>
      <c r="D161" s="47">
        <v>1000</v>
      </c>
      <c r="E161" s="47">
        <v>1959</v>
      </c>
      <c r="F161" s="47">
        <f t="shared" si="16"/>
        <v>1500</v>
      </c>
      <c r="G161" s="47">
        <f t="shared" si="17"/>
        <v>0</v>
      </c>
      <c r="H161" s="47">
        <f t="shared" si="18"/>
        <v>-0.95899999999999996</v>
      </c>
      <c r="I161" s="47">
        <f t="shared" si="19"/>
        <v>1959</v>
      </c>
      <c r="J161" s="47">
        <f t="shared" si="20"/>
        <v>0</v>
      </c>
    </row>
    <row r="162" spans="1:10" x14ac:dyDescent="0.25">
      <c r="A162" s="10">
        <v>626165</v>
      </c>
      <c r="B162" s="10" t="s">
        <v>193</v>
      </c>
      <c r="C162" s="10" t="s">
        <v>330</v>
      </c>
      <c r="D162" s="47">
        <v>1000</v>
      </c>
      <c r="E162" s="47">
        <v>1989</v>
      </c>
      <c r="F162" s="47">
        <f t="shared" ref="F162:F176" si="21">IF(FLOOR(E162,500)=0,25, FLOOR(E162,500))</f>
        <v>1500</v>
      </c>
      <c r="G162" s="47">
        <f t="shared" ref="G162:G176" si="22">IF(F162&lt;=D162,1,0)</f>
        <v>0</v>
      </c>
      <c r="H162" s="47">
        <f t="shared" ref="H162:H176" si="23">(D162-E162)/ABS(D162)</f>
        <v>-0.98899999999999999</v>
      </c>
      <c r="I162" s="47">
        <f t="shared" si="19"/>
        <v>1989</v>
      </c>
      <c r="J162" s="47">
        <f t="shared" si="20"/>
        <v>0</v>
      </c>
    </row>
    <row r="163" spans="1:10" x14ac:dyDescent="0.25">
      <c r="A163" s="10">
        <v>640912</v>
      </c>
      <c r="B163" s="10" t="s">
        <v>193</v>
      </c>
      <c r="C163" s="10" t="s">
        <v>330</v>
      </c>
      <c r="D163" s="47">
        <v>1000</v>
      </c>
      <c r="E163" s="47">
        <v>1989</v>
      </c>
      <c r="F163" s="47">
        <f t="shared" si="21"/>
        <v>1500</v>
      </c>
      <c r="G163" s="47">
        <f t="shared" si="22"/>
        <v>0</v>
      </c>
      <c r="H163" s="47">
        <f t="shared" si="23"/>
        <v>-0.98899999999999999</v>
      </c>
      <c r="I163" s="47">
        <f t="shared" si="19"/>
        <v>1989</v>
      </c>
      <c r="J163" s="47">
        <f t="shared" si="20"/>
        <v>0</v>
      </c>
    </row>
    <row r="164" spans="1:10" x14ac:dyDescent="0.25">
      <c r="A164" s="10">
        <v>657527</v>
      </c>
      <c r="B164" s="10" t="s">
        <v>193</v>
      </c>
      <c r="C164" s="10" t="s">
        <v>330</v>
      </c>
      <c r="D164" s="47">
        <v>1000</v>
      </c>
      <c r="E164" s="47">
        <v>1989</v>
      </c>
      <c r="F164" s="47">
        <f t="shared" si="21"/>
        <v>1500</v>
      </c>
      <c r="G164" s="47">
        <f t="shared" si="22"/>
        <v>0</v>
      </c>
      <c r="H164" s="47">
        <f t="shared" si="23"/>
        <v>-0.98899999999999999</v>
      </c>
      <c r="I164" s="47">
        <f t="shared" si="19"/>
        <v>1989</v>
      </c>
      <c r="J164" s="47">
        <f t="shared" si="20"/>
        <v>0</v>
      </c>
    </row>
    <row r="165" spans="1:10" x14ac:dyDescent="0.25">
      <c r="A165" s="10">
        <v>684506</v>
      </c>
      <c r="B165" s="10" t="s">
        <v>193</v>
      </c>
      <c r="C165" s="10" t="s">
        <v>330</v>
      </c>
      <c r="D165" s="47">
        <v>1000</v>
      </c>
      <c r="E165" s="47">
        <v>1989</v>
      </c>
      <c r="F165" s="47">
        <f t="shared" si="21"/>
        <v>1500</v>
      </c>
      <c r="G165" s="47">
        <f t="shared" si="22"/>
        <v>0</v>
      </c>
      <c r="H165" s="47">
        <f t="shared" si="23"/>
        <v>-0.98899999999999999</v>
      </c>
      <c r="I165" s="47">
        <f t="shared" si="19"/>
        <v>1989</v>
      </c>
      <c r="J165" s="47">
        <f t="shared" si="20"/>
        <v>0</v>
      </c>
    </row>
    <row r="166" spans="1:10" x14ac:dyDescent="0.25">
      <c r="A166" s="10">
        <v>706217</v>
      </c>
      <c r="B166" s="10" t="s">
        <v>193</v>
      </c>
      <c r="C166" s="10" t="s">
        <v>7986</v>
      </c>
      <c r="D166" s="47">
        <v>1000</v>
      </c>
      <c r="E166" s="47">
        <v>1989</v>
      </c>
      <c r="F166" s="47">
        <f t="shared" si="21"/>
        <v>1500</v>
      </c>
      <c r="G166" s="47">
        <f t="shared" si="22"/>
        <v>0</v>
      </c>
      <c r="H166" s="47">
        <f t="shared" si="23"/>
        <v>-0.98899999999999999</v>
      </c>
      <c r="I166" s="47">
        <f t="shared" si="19"/>
        <v>1989</v>
      </c>
      <c r="J166" s="47">
        <f t="shared" si="20"/>
        <v>0</v>
      </c>
    </row>
    <row r="167" spans="1:10" x14ac:dyDescent="0.25">
      <c r="A167" s="10">
        <v>626252</v>
      </c>
      <c r="B167" s="10" t="s">
        <v>442</v>
      </c>
      <c r="C167" s="10" t="s">
        <v>950</v>
      </c>
      <c r="D167" s="47">
        <v>500</v>
      </c>
      <c r="E167" s="47">
        <v>1014</v>
      </c>
      <c r="F167" s="47">
        <f t="shared" si="21"/>
        <v>1000</v>
      </c>
      <c r="G167" s="47">
        <f t="shared" si="22"/>
        <v>0</v>
      </c>
      <c r="H167" s="47">
        <f t="shared" si="23"/>
        <v>-1.028</v>
      </c>
      <c r="I167" s="47">
        <f t="shared" si="19"/>
        <v>1014</v>
      </c>
      <c r="J167" s="47">
        <f t="shared" si="20"/>
        <v>0</v>
      </c>
    </row>
    <row r="168" spans="1:10" x14ac:dyDescent="0.25">
      <c r="A168" s="10">
        <v>632516</v>
      </c>
      <c r="B168" s="10" t="s">
        <v>442</v>
      </c>
      <c r="C168" s="10" t="s">
        <v>950</v>
      </c>
      <c r="D168" s="47">
        <v>500</v>
      </c>
      <c r="E168" s="47">
        <v>1014</v>
      </c>
      <c r="F168" s="47">
        <f t="shared" si="21"/>
        <v>1000</v>
      </c>
      <c r="G168" s="47">
        <f t="shared" si="22"/>
        <v>0</v>
      </c>
      <c r="H168" s="47">
        <f t="shared" si="23"/>
        <v>-1.028</v>
      </c>
      <c r="I168" s="47">
        <f t="shared" si="19"/>
        <v>1014</v>
      </c>
      <c r="J168" s="47">
        <f t="shared" si="20"/>
        <v>0</v>
      </c>
    </row>
    <row r="169" spans="1:10" x14ac:dyDescent="0.25">
      <c r="A169" s="10">
        <v>660294</v>
      </c>
      <c r="B169" s="10" t="s">
        <v>440</v>
      </c>
      <c r="C169" s="10" t="s">
        <v>4255</v>
      </c>
      <c r="D169" s="47">
        <v>50</v>
      </c>
      <c r="E169" s="47">
        <v>114</v>
      </c>
      <c r="F169" s="47">
        <f t="shared" si="21"/>
        <v>25</v>
      </c>
      <c r="G169" s="47">
        <f t="shared" si="22"/>
        <v>1</v>
      </c>
      <c r="H169" s="47">
        <f t="shared" si="23"/>
        <v>-1.28</v>
      </c>
      <c r="I169" s="47">
        <f t="shared" si="19"/>
        <v>114</v>
      </c>
      <c r="J169" s="47">
        <f t="shared" si="20"/>
        <v>0</v>
      </c>
    </row>
    <row r="170" spans="1:10" x14ac:dyDescent="0.25">
      <c r="A170" s="10">
        <v>695890</v>
      </c>
      <c r="B170" s="10" t="s">
        <v>440</v>
      </c>
      <c r="C170" s="10" t="s">
        <v>7022</v>
      </c>
      <c r="D170" s="47">
        <v>50</v>
      </c>
      <c r="E170" s="47">
        <v>114</v>
      </c>
      <c r="F170" s="47">
        <f t="shared" si="21"/>
        <v>25</v>
      </c>
      <c r="G170" s="47">
        <f t="shared" si="22"/>
        <v>1</v>
      </c>
      <c r="H170" s="47">
        <f t="shared" si="23"/>
        <v>-1.28</v>
      </c>
      <c r="I170" s="47">
        <f t="shared" si="19"/>
        <v>114</v>
      </c>
      <c r="J170" s="47">
        <f t="shared" si="20"/>
        <v>0</v>
      </c>
    </row>
    <row r="171" spans="1:10" x14ac:dyDescent="0.25">
      <c r="A171" s="10">
        <v>696713</v>
      </c>
      <c r="B171" s="10" t="s">
        <v>2437</v>
      </c>
      <c r="C171" s="10" t="s">
        <v>7121</v>
      </c>
      <c r="D171" s="47">
        <v>50</v>
      </c>
      <c r="E171" s="47">
        <v>114</v>
      </c>
      <c r="F171" s="47">
        <f t="shared" si="21"/>
        <v>25</v>
      </c>
      <c r="G171" s="47">
        <f t="shared" si="22"/>
        <v>1</v>
      </c>
      <c r="H171" s="47">
        <f t="shared" si="23"/>
        <v>-1.28</v>
      </c>
      <c r="I171" s="47">
        <f t="shared" si="19"/>
        <v>114</v>
      </c>
      <c r="J171" s="47">
        <f t="shared" si="20"/>
        <v>0</v>
      </c>
    </row>
    <row r="172" spans="1:10" x14ac:dyDescent="0.25">
      <c r="A172" s="10">
        <v>631457</v>
      </c>
      <c r="B172" s="10" t="s">
        <v>172</v>
      </c>
      <c r="C172" s="10" t="s">
        <v>1107</v>
      </c>
      <c r="D172" s="47">
        <v>1000</v>
      </c>
      <c r="E172" s="47">
        <v>2449</v>
      </c>
      <c r="F172" s="47">
        <f t="shared" si="21"/>
        <v>2000</v>
      </c>
      <c r="G172" s="47">
        <f t="shared" si="22"/>
        <v>0</v>
      </c>
      <c r="H172" s="47">
        <f t="shared" si="23"/>
        <v>-1.4490000000000001</v>
      </c>
      <c r="I172" s="47">
        <f t="shared" si="19"/>
        <v>2449</v>
      </c>
      <c r="J172" s="47">
        <f t="shared" si="20"/>
        <v>0</v>
      </c>
    </row>
    <row r="173" spans="1:10" x14ac:dyDescent="0.25">
      <c r="A173" s="10">
        <v>685021</v>
      </c>
      <c r="B173" s="10" t="s">
        <v>97</v>
      </c>
      <c r="C173" s="10" t="s">
        <v>6363</v>
      </c>
      <c r="D173" s="47">
        <v>1000</v>
      </c>
      <c r="E173" s="47">
        <v>2917</v>
      </c>
      <c r="F173" s="47">
        <f t="shared" si="21"/>
        <v>2500</v>
      </c>
      <c r="G173" s="47">
        <f t="shared" si="22"/>
        <v>0</v>
      </c>
      <c r="H173" s="47">
        <f t="shared" si="23"/>
        <v>-1.917</v>
      </c>
      <c r="I173" s="47">
        <f t="shared" si="19"/>
        <v>2917</v>
      </c>
      <c r="J173" s="47">
        <f t="shared" si="20"/>
        <v>0</v>
      </c>
    </row>
    <row r="174" spans="1:10" x14ac:dyDescent="0.25">
      <c r="A174" s="10">
        <v>686310</v>
      </c>
      <c r="B174" s="10" t="s">
        <v>97</v>
      </c>
      <c r="C174" s="10" t="s">
        <v>6098</v>
      </c>
      <c r="D174" s="47">
        <v>1000</v>
      </c>
      <c r="E174" s="47">
        <v>3281</v>
      </c>
      <c r="F174" s="47">
        <f t="shared" si="21"/>
        <v>3000</v>
      </c>
      <c r="G174" s="47">
        <f t="shared" si="22"/>
        <v>0</v>
      </c>
      <c r="H174" s="47">
        <f t="shared" si="23"/>
        <v>-2.2810000000000001</v>
      </c>
      <c r="I174" s="47">
        <f t="shared" si="19"/>
        <v>3281</v>
      </c>
      <c r="J174" s="47">
        <f t="shared" si="20"/>
        <v>0</v>
      </c>
    </row>
    <row r="175" spans="1:10" x14ac:dyDescent="0.25">
      <c r="A175" s="10">
        <v>664957</v>
      </c>
      <c r="B175" s="10" t="s">
        <v>5673</v>
      </c>
      <c r="C175" s="10" t="s">
        <v>5674</v>
      </c>
      <c r="D175" s="47">
        <v>100</v>
      </c>
      <c r="E175" s="47">
        <v>348</v>
      </c>
      <c r="F175" s="47">
        <f t="shared" si="21"/>
        <v>25</v>
      </c>
      <c r="G175" s="47">
        <f t="shared" si="22"/>
        <v>1</v>
      </c>
      <c r="H175" s="47">
        <f t="shared" si="23"/>
        <v>-2.48</v>
      </c>
      <c r="I175" s="47">
        <f t="shared" si="19"/>
        <v>348</v>
      </c>
      <c r="J175" s="47">
        <f t="shared" si="20"/>
        <v>0</v>
      </c>
    </row>
    <row r="176" spans="1:10" x14ac:dyDescent="0.25">
      <c r="A176" s="10">
        <v>646247</v>
      </c>
      <c r="B176" s="10" t="s">
        <v>1510</v>
      </c>
      <c r="C176" s="10" t="s">
        <v>3035</v>
      </c>
      <c r="D176" s="47">
        <v>100</v>
      </c>
      <c r="E176" s="47">
        <v>577</v>
      </c>
      <c r="F176" s="47">
        <f t="shared" si="21"/>
        <v>500</v>
      </c>
      <c r="G176" s="47">
        <f t="shared" si="22"/>
        <v>0</v>
      </c>
      <c r="H176" s="47">
        <f t="shared" si="23"/>
        <v>-4.7699999999999996</v>
      </c>
      <c r="I176" s="47">
        <f t="shared" si="19"/>
        <v>577</v>
      </c>
      <c r="J176" s="47">
        <f t="shared" si="20"/>
        <v>0</v>
      </c>
    </row>
    <row r="177" spans="1:12" x14ac:dyDescent="0.25">
      <c r="A177" s="10"/>
      <c r="B177" s="10"/>
      <c r="C177" s="10"/>
      <c r="F177" s="47">
        <v>175</v>
      </c>
      <c r="G177" s="47">
        <f>SUM(G2:G176)</f>
        <v>156</v>
      </c>
      <c r="I177" s="88"/>
      <c r="J177" s="47">
        <f>SUM(J2:J176)</f>
        <v>53</v>
      </c>
      <c r="K177" s="47">
        <v>175</v>
      </c>
      <c r="L177" s="47">
        <f>J177/K177</f>
        <v>0.30285714285714288</v>
      </c>
    </row>
    <row r="178" spans="1:12" x14ac:dyDescent="0.25">
      <c r="A178" s="10"/>
      <c r="B178" s="10"/>
      <c r="C178" s="10"/>
    </row>
    <row r="179" spans="1:12" x14ac:dyDescent="0.25">
      <c r="A179" s="10"/>
      <c r="B179" s="10"/>
      <c r="C179" s="10"/>
    </row>
    <row r="180" spans="1:12" x14ac:dyDescent="0.25">
      <c r="A180" s="10"/>
      <c r="B180" s="10"/>
      <c r="C180" s="10"/>
    </row>
    <row r="181" spans="1:12" x14ac:dyDescent="0.25">
      <c r="A181" s="10"/>
      <c r="B181" s="10"/>
      <c r="C181" s="10"/>
    </row>
    <row r="182" spans="1:12" x14ac:dyDescent="0.25">
      <c r="A182" s="10"/>
      <c r="B182" s="10"/>
      <c r="C182" s="10"/>
    </row>
    <row r="183" spans="1:12" x14ac:dyDescent="0.25">
      <c r="A183" s="10"/>
      <c r="B183" s="10"/>
      <c r="C183" s="10"/>
    </row>
    <row r="184" spans="1:12" x14ac:dyDescent="0.25">
      <c r="A184" s="10"/>
      <c r="B184" s="10"/>
      <c r="C184" s="10"/>
    </row>
    <row r="185" spans="1:12" x14ac:dyDescent="0.25">
      <c r="A185" s="10"/>
      <c r="B185" s="10"/>
      <c r="C185" s="10"/>
    </row>
    <row r="186" spans="1:12" x14ac:dyDescent="0.25">
      <c r="A186" s="10"/>
      <c r="B186" s="10"/>
      <c r="C186" s="10"/>
    </row>
    <row r="187" spans="1:12" x14ac:dyDescent="0.25">
      <c r="A187" s="10"/>
      <c r="B187" s="10"/>
      <c r="C187" s="10"/>
    </row>
    <row r="188" spans="1:12" x14ac:dyDescent="0.25">
      <c r="A188" s="10"/>
      <c r="B188" s="10"/>
      <c r="C188" s="10"/>
    </row>
    <row r="189" spans="1:12" x14ac:dyDescent="0.25">
      <c r="A189" s="10"/>
      <c r="B189" s="10"/>
      <c r="C189" s="10"/>
    </row>
    <row r="190" spans="1:12" x14ac:dyDescent="0.25">
      <c r="A190" s="10"/>
      <c r="B190" s="10"/>
      <c r="C190" s="10"/>
    </row>
    <row r="191" spans="1:12" x14ac:dyDescent="0.25">
      <c r="A191" s="10"/>
      <c r="B191" s="10"/>
      <c r="C191" s="10"/>
    </row>
    <row r="192" spans="1:12" x14ac:dyDescent="0.25">
      <c r="A192" s="10"/>
      <c r="B192" s="10"/>
      <c r="C192" s="10"/>
    </row>
    <row r="193" spans="1:3" x14ac:dyDescent="0.25">
      <c r="A193" s="10"/>
      <c r="B193" s="10"/>
      <c r="C193" s="10"/>
    </row>
    <row r="194" spans="1:3" x14ac:dyDescent="0.25">
      <c r="A194" s="10"/>
      <c r="B194" s="10"/>
      <c r="C194" s="10"/>
    </row>
    <row r="195" spans="1:3" x14ac:dyDescent="0.25">
      <c r="A195" s="10"/>
      <c r="B195" s="10"/>
      <c r="C195" s="10"/>
    </row>
    <row r="196" spans="1:3" x14ac:dyDescent="0.25">
      <c r="A196" s="10"/>
      <c r="B196" s="10"/>
      <c r="C196" s="10"/>
    </row>
    <row r="197" spans="1:3" x14ac:dyDescent="0.25">
      <c r="A197" s="10"/>
      <c r="B197" s="10"/>
      <c r="C197" s="10"/>
    </row>
    <row r="198" spans="1:3" x14ac:dyDescent="0.25">
      <c r="A198" s="10"/>
      <c r="B198" s="10"/>
      <c r="C198" s="10"/>
    </row>
    <row r="199" spans="1:3" x14ac:dyDescent="0.25">
      <c r="A199" s="10"/>
      <c r="B199" s="10"/>
      <c r="C199" s="10"/>
    </row>
    <row r="200" spans="1:3" x14ac:dyDescent="0.25">
      <c r="A200" s="10"/>
      <c r="B200" s="10"/>
      <c r="C200" s="10"/>
    </row>
    <row r="201" spans="1:3" x14ac:dyDescent="0.25">
      <c r="A201" s="10"/>
      <c r="B201" s="10"/>
      <c r="C201" s="10"/>
    </row>
    <row r="202" spans="1:3" x14ac:dyDescent="0.25">
      <c r="A202" s="10"/>
      <c r="B202" s="10"/>
      <c r="C202" s="10"/>
    </row>
    <row r="203" spans="1:3" x14ac:dyDescent="0.25">
      <c r="A203" s="10"/>
      <c r="B203" s="10"/>
      <c r="C203" s="10"/>
    </row>
  </sheetData>
  <autoFilter ref="A1:I1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filterMode="1"/>
  <dimension ref="A2:I291"/>
  <sheetViews>
    <sheetView topLeftCell="A80" workbookViewId="0">
      <selection activeCell="H271" sqref="H271"/>
    </sheetView>
  </sheetViews>
  <sheetFormatPr defaultRowHeight="15" x14ac:dyDescent="0.25"/>
  <cols>
    <col min="1" max="1" width="10.140625" bestFit="1" customWidth="1"/>
    <col min="2" max="2" width="49.85546875" bestFit="1" customWidth="1"/>
    <col min="3" max="3" width="62.42578125" bestFit="1" customWidth="1"/>
    <col min="4" max="4" width="20.28515625" bestFit="1" customWidth="1"/>
  </cols>
  <sheetData>
    <row r="2" spans="1:5" x14ac:dyDescent="0.25">
      <c r="A2" t="s">
        <v>8538</v>
      </c>
      <c r="B2" t="s">
        <v>8539</v>
      </c>
      <c r="C2" t="s">
        <v>8540</v>
      </c>
      <c r="D2" t="s">
        <v>8542</v>
      </c>
      <c r="E2" t="s">
        <v>8543</v>
      </c>
    </row>
    <row r="3" spans="1:5" hidden="1" x14ac:dyDescent="0.25">
      <c r="A3" s="10">
        <v>693496</v>
      </c>
      <c r="B3" s="10" t="s">
        <v>6261</v>
      </c>
      <c r="C3" s="10" t="s">
        <v>6749</v>
      </c>
    </row>
    <row r="4" spans="1:5" hidden="1" x14ac:dyDescent="0.25">
      <c r="A4" s="10">
        <v>1463</v>
      </c>
      <c r="B4" s="10" t="s">
        <v>6261</v>
      </c>
      <c r="C4" s="10" t="s">
        <v>6405</v>
      </c>
    </row>
    <row r="5" spans="1:5" hidden="1" x14ac:dyDescent="0.25">
      <c r="A5" s="10">
        <v>682299</v>
      </c>
      <c r="B5" s="10" t="s">
        <v>391</v>
      </c>
      <c r="C5" s="10" t="s">
        <v>5978</v>
      </c>
    </row>
    <row r="6" spans="1:5" hidden="1" x14ac:dyDescent="0.25">
      <c r="A6" s="10">
        <v>689334</v>
      </c>
      <c r="B6" s="10" t="s">
        <v>6261</v>
      </c>
      <c r="C6" s="10" t="s">
        <v>8271</v>
      </c>
    </row>
    <row r="7" spans="1:5" hidden="1" x14ac:dyDescent="0.25">
      <c r="A7" s="10">
        <v>661430</v>
      </c>
      <c r="B7" s="10" t="s">
        <v>4338</v>
      </c>
      <c r="C7" s="10" t="s">
        <v>4339</v>
      </c>
    </row>
    <row r="8" spans="1:5" hidden="1" x14ac:dyDescent="0.25">
      <c r="A8" s="10">
        <v>694007</v>
      </c>
      <c r="B8" s="10" t="s">
        <v>6787</v>
      </c>
      <c r="C8" s="10" t="s">
        <v>6788</v>
      </c>
    </row>
    <row r="9" spans="1:5" hidden="1" x14ac:dyDescent="0.25">
      <c r="A9" s="10">
        <v>638297</v>
      </c>
      <c r="B9" s="10" t="s">
        <v>1917</v>
      </c>
      <c r="C9" s="10" t="s">
        <v>2214</v>
      </c>
    </row>
    <row r="10" spans="1:5" hidden="1" x14ac:dyDescent="0.25">
      <c r="A10" s="10">
        <v>638667</v>
      </c>
      <c r="B10" s="10" t="s">
        <v>2264</v>
      </c>
      <c r="C10" s="10" t="s">
        <v>2214</v>
      </c>
    </row>
    <row r="11" spans="1:5" hidden="1" x14ac:dyDescent="0.25">
      <c r="A11" s="10">
        <v>638938</v>
      </c>
      <c r="B11" s="10" t="s">
        <v>2264</v>
      </c>
      <c r="C11" s="10" t="s">
        <v>2214</v>
      </c>
    </row>
    <row r="12" spans="1:5" x14ac:dyDescent="0.25">
      <c r="A12" s="10">
        <v>638328</v>
      </c>
      <c r="B12" s="10" t="s">
        <v>142</v>
      </c>
      <c r="C12" s="10" t="s">
        <v>2219</v>
      </c>
      <c r="D12">
        <v>10</v>
      </c>
      <c r="E12">
        <v>43</v>
      </c>
    </row>
    <row r="13" spans="1:5" hidden="1" x14ac:dyDescent="0.25">
      <c r="A13" s="10">
        <v>628608</v>
      </c>
      <c r="B13" s="10" t="s">
        <v>852</v>
      </c>
      <c r="C13" s="10" t="s">
        <v>853</v>
      </c>
      <c r="D13">
        <v>1</v>
      </c>
    </row>
    <row r="14" spans="1:5" hidden="1" x14ac:dyDescent="0.25">
      <c r="A14" s="10">
        <v>691005</v>
      </c>
      <c r="B14" s="10" t="s">
        <v>6541</v>
      </c>
      <c r="C14" s="10" t="s">
        <v>6542</v>
      </c>
    </row>
    <row r="15" spans="1:5" hidden="1" x14ac:dyDescent="0.25">
      <c r="A15" s="10">
        <v>691005</v>
      </c>
      <c r="B15" s="10" t="s">
        <v>6541</v>
      </c>
      <c r="C15" s="10" t="s">
        <v>6542</v>
      </c>
      <c r="D15">
        <v>2</v>
      </c>
    </row>
    <row r="16" spans="1:5" hidden="1" x14ac:dyDescent="0.25">
      <c r="A16" s="10">
        <v>701771</v>
      </c>
      <c r="B16" s="10" t="s">
        <v>136</v>
      </c>
      <c r="C16" s="10" t="s">
        <v>7583</v>
      </c>
    </row>
    <row r="17" spans="1:9" hidden="1" x14ac:dyDescent="0.25">
      <c r="A17" s="10">
        <v>701777</v>
      </c>
      <c r="B17" s="10" t="s">
        <v>136</v>
      </c>
      <c r="C17" s="10" t="s">
        <v>7587</v>
      </c>
      <c r="D17">
        <v>2</v>
      </c>
    </row>
    <row r="18" spans="1:9" hidden="1" x14ac:dyDescent="0.25">
      <c r="A18" s="10">
        <v>679536</v>
      </c>
      <c r="B18" s="10" t="s">
        <v>554</v>
      </c>
      <c r="C18" s="10" t="s">
        <v>5777</v>
      </c>
    </row>
    <row r="19" spans="1:9" hidden="1" x14ac:dyDescent="0.25">
      <c r="A19" s="10">
        <v>679771</v>
      </c>
      <c r="B19" s="10" t="s">
        <v>554</v>
      </c>
      <c r="C19" s="10" t="s">
        <v>5777</v>
      </c>
      <c r="D19">
        <v>2</v>
      </c>
    </row>
    <row r="20" spans="1:9" hidden="1" x14ac:dyDescent="0.25">
      <c r="A20" s="10">
        <v>659720</v>
      </c>
      <c r="B20" s="10" t="s">
        <v>1917</v>
      </c>
      <c r="C20" s="10" t="s">
        <v>4203</v>
      </c>
      <c r="D20">
        <v>1</v>
      </c>
      <c r="H20" s="47"/>
      <c r="I20" s="47"/>
    </row>
    <row r="21" spans="1:9" hidden="1" x14ac:dyDescent="0.25">
      <c r="A21" s="10">
        <v>626255</v>
      </c>
      <c r="B21" s="10" t="s">
        <v>372</v>
      </c>
      <c r="C21" s="10" t="s">
        <v>951</v>
      </c>
      <c r="D21">
        <v>1</v>
      </c>
      <c r="H21" s="47"/>
      <c r="I21" s="47"/>
    </row>
    <row r="22" spans="1:9" hidden="1" x14ac:dyDescent="0.25">
      <c r="A22" s="10">
        <v>661456</v>
      </c>
      <c r="B22" s="10" t="s">
        <v>48</v>
      </c>
      <c r="C22" s="10" t="s">
        <v>4342</v>
      </c>
    </row>
    <row r="23" spans="1:9" hidden="1" x14ac:dyDescent="0.25">
      <c r="A23" s="10">
        <v>688270</v>
      </c>
      <c r="B23" s="10" t="s">
        <v>6261</v>
      </c>
      <c r="C23" s="10" t="s">
        <v>4342</v>
      </c>
    </row>
    <row r="24" spans="1:9" hidden="1" x14ac:dyDescent="0.25">
      <c r="A24" s="10">
        <v>688270</v>
      </c>
      <c r="B24" s="10" t="s">
        <v>6261</v>
      </c>
      <c r="C24" s="10" t="s">
        <v>7080</v>
      </c>
    </row>
    <row r="25" spans="1:9" hidden="1" x14ac:dyDescent="0.25">
      <c r="A25" s="10">
        <v>696293</v>
      </c>
      <c r="B25" s="10" t="s">
        <v>6261</v>
      </c>
      <c r="C25" s="10" t="s">
        <v>7080</v>
      </c>
    </row>
    <row r="26" spans="1:9" hidden="1" x14ac:dyDescent="0.25">
      <c r="A26" s="10">
        <v>698199</v>
      </c>
      <c r="B26" s="10" t="s">
        <v>6261</v>
      </c>
      <c r="C26" s="10" t="s">
        <v>7080</v>
      </c>
      <c r="D26">
        <v>5</v>
      </c>
    </row>
    <row r="27" spans="1:9" hidden="1" x14ac:dyDescent="0.25">
      <c r="A27" s="10">
        <v>626270</v>
      </c>
      <c r="B27" s="10" t="s">
        <v>372</v>
      </c>
      <c r="C27" s="10" t="s">
        <v>952</v>
      </c>
      <c r="D27">
        <v>1</v>
      </c>
    </row>
    <row r="28" spans="1:9" hidden="1" x14ac:dyDescent="0.25">
      <c r="A28" s="10">
        <v>650449</v>
      </c>
      <c r="B28" s="10" t="s">
        <v>183</v>
      </c>
      <c r="C28" s="10" t="s">
        <v>483</v>
      </c>
    </row>
    <row r="29" spans="1:9" hidden="1" x14ac:dyDescent="0.25">
      <c r="A29" s="10">
        <v>666743</v>
      </c>
      <c r="B29" s="10" t="s">
        <v>183</v>
      </c>
      <c r="C29" s="10" t="s">
        <v>483</v>
      </c>
    </row>
    <row r="30" spans="1:9" hidden="1" x14ac:dyDescent="0.25">
      <c r="A30" s="10">
        <v>666777</v>
      </c>
      <c r="B30" s="10" t="s">
        <v>183</v>
      </c>
      <c r="C30" s="10" t="s">
        <v>483</v>
      </c>
    </row>
    <row r="31" spans="1:9" hidden="1" x14ac:dyDescent="0.25">
      <c r="A31" s="10">
        <v>666792</v>
      </c>
      <c r="B31" s="10" t="s">
        <v>183</v>
      </c>
      <c r="C31" s="10" t="s">
        <v>483</v>
      </c>
    </row>
    <row r="32" spans="1:9" hidden="1" x14ac:dyDescent="0.25">
      <c r="A32" s="10">
        <v>678246</v>
      </c>
      <c r="B32" s="10" t="s">
        <v>183</v>
      </c>
      <c r="C32" s="10" t="s">
        <v>483</v>
      </c>
    </row>
    <row r="33" spans="1:5" hidden="1" x14ac:dyDescent="0.25">
      <c r="A33" s="10">
        <v>688772</v>
      </c>
      <c r="B33" s="10" t="s">
        <v>183</v>
      </c>
      <c r="C33" s="10" t="s">
        <v>483</v>
      </c>
    </row>
    <row r="34" spans="1:5" hidden="1" x14ac:dyDescent="0.25">
      <c r="A34" s="10">
        <v>688772</v>
      </c>
      <c r="B34" s="10" t="s">
        <v>183</v>
      </c>
      <c r="C34" s="10" t="s">
        <v>6786</v>
      </c>
    </row>
    <row r="35" spans="1:5" hidden="1" x14ac:dyDescent="0.25">
      <c r="A35" s="10">
        <v>693994</v>
      </c>
      <c r="B35" s="10" t="s">
        <v>183</v>
      </c>
      <c r="C35" s="10" t="s">
        <v>6786</v>
      </c>
    </row>
    <row r="36" spans="1:5" hidden="1" x14ac:dyDescent="0.25">
      <c r="A36" s="10">
        <v>693994</v>
      </c>
      <c r="B36" s="10" t="s">
        <v>183</v>
      </c>
      <c r="C36" s="10" t="s">
        <v>6786</v>
      </c>
    </row>
    <row r="37" spans="1:5" hidden="1" x14ac:dyDescent="0.25">
      <c r="A37" s="10">
        <v>696071</v>
      </c>
      <c r="B37" s="10" t="s">
        <v>183</v>
      </c>
      <c r="C37" s="10" t="s">
        <v>6786</v>
      </c>
    </row>
    <row r="38" spans="1:5" hidden="1" x14ac:dyDescent="0.25">
      <c r="A38" s="10">
        <v>696071</v>
      </c>
      <c r="B38" s="10" t="s">
        <v>183</v>
      </c>
      <c r="C38" s="10" t="s">
        <v>6786</v>
      </c>
      <c r="D38">
        <v>11</v>
      </c>
    </row>
    <row r="39" spans="1:5" hidden="1" x14ac:dyDescent="0.25">
      <c r="A39" s="10">
        <v>626273</v>
      </c>
      <c r="B39" s="10" t="s">
        <v>372</v>
      </c>
      <c r="C39" s="10" t="s">
        <v>953</v>
      </c>
      <c r="D39">
        <v>1</v>
      </c>
    </row>
    <row r="40" spans="1:5" hidden="1" x14ac:dyDescent="0.25">
      <c r="A40" s="10">
        <v>647755</v>
      </c>
      <c r="B40" s="10" t="s">
        <v>3156</v>
      </c>
      <c r="C40" s="10" t="s">
        <v>3157</v>
      </c>
      <c r="D40">
        <v>2</v>
      </c>
    </row>
    <row r="41" spans="1:5" hidden="1" x14ac:dyDescent="0.25">
      <c r="A41" s="10">
        <v>647756</v>
      </c>
      <c r="B41" s="10" t="s">
        <v>3156</v>
      </c>
      <c r="C41" s="10" t="s">
        <v>3158</v>
      </c>
    </row>
    <row r="42" spans="1:5" hidden="1" x14ac:dyDescent="0.25">
      <c r="A42" s="10">
        <v>635389</v>
      </c>
      <c r="B42" s="10" t="s">
        <v>1917</v>
      </c>
      <c r="C42" s="10" t="s">
        <v>1922</v>
      </c>
      <c r="D42">
        <v>1</v>
      </c>
    </row>
    <row r="43" spans="1:5" hidden="1" x14ac:dyDescent="0.25">
      <c r="A43" s="10">
        <v>660020</v>
      </c>
      <c r="B43" s="10" t="s">
        <v>64</v>
      </c>
      <c r="C43" s="10" t="s">
        <v>4222</v>
      </c>
      <c r="D43">
        <v>2</v>
      </c>
    </row>
    <row r="44" spans="1:5" hidden="1" x14ac:dyDescent="0.25">
      <c r="A44" s="10">
        <v>663786</v>
      </c>
      <c r="B44" s="10" t="s">
        <v>64</v>
      </c>
      <c r="C44" s="10" t="s">
        <v>4222</v>
      </c>
    </row>
    <row r="45" spans="1:5" hidden="1" x14ac:dyDescent="0.25">
      <c r="A45" s="10">
        <v>644163</v>
      </c>
      <c r="B45" s="10" t="s">
        <v>41</v>
      </c>
      <c r="C45" s="10" t="s">
        <v>2765</v>
      </c>
      <c r="D45">
        <v>1</v>
      </c>
    </row>
    <row r="46" spans="1:5" x14ac:dyDescent="0.25">
      <c r="A46" s="10">
        <v>647515</v>
      </c>
      <c r="B46" s="10" t="s">
        <v>249</v>
      </c>
      <c r="C46" s="10" t="s">
        <v>3132</v>
      </c>
      <c r="D46">
        <v>1</v>
      </c>
      <c r="E46">
        <v>14</v>
      </c>
    </row>
    <row r="47" spans="1:5" hidden="1" x14ac:dyDescent="0.25">
      <c r="A47" s="10">
        <v>675809</v>
      </c>
      <c r="B47" s="10" t="s">
        <v>136</v>
      </c>
      <c r="C47" s="10" t="s">
        <v>5535</v>
      </c>
      <c r="D47">
        <v>1</v>
      </c>
    </row>
    <row r="48" spans="1:5" hidden="1" x14ac:dyDescent="0.25">
      <c r="A48" s="10">
        <v>700718</v>
      </c>
      <c r="B48" s="10" t="s">
        <v>2437</v>
      </c>
      <c r="C48" s="10" t="s">
        <v>7514</v>
      </c>
      <c r="D48">
        <v>1</v>
      </c>
    </row>
    <row r="49" spans="1:5" hidden="1" x14ac:dyDescent="0.25">
      <c r="A49" s="10">
        <v>700714</v>
      </c>
      <c r="B49" s="10" t="s">
        <v>2437</v>
      </c>
      <c r="C49" s="10" t="s">
        <v>7513</v>
      </c>
      <c r="D49">
        <v>1</v>
      </c>
    </row>
    <row r="50" spans="1:5" hidden="1" x14ac:dyDescent="0.25">
      <c r="A50" s="10">
        <v>699819</v>
      </c>
      <c r="B50" s="10" t="s">
        <v>265</v>
      </c>
      <c r="C50" s="10" t="s">
        <v>7381</v>
      </c>
      <c r="D50">
        <v>1</v>
      </c>
    </row>
    <row r="51" spans="1:5" hidden="1" x14ac:dyDescent="0.25">
      <c r="A51" s="10">
        <v>626295</v>
      </c>
      <c r="B51" s="10" t="s">
        <v>125</v>
      </c>
      <c r="C51" s="10" t="s">
        <v>192</v>
      </c>
    </row>
    <row r="52" spans="1:5" hidden="1" x14ac:dyDescent="0.25">
      <c r="A52" s="10">
        <v>649976</v>
      </c>
      <c r="B52" s="10" t="s">
        <v>125</v>
      </c>
      <c r="C52" s="10" t="s">
        <v>192</v>
      </c>
    </row>
    <row r="53" spans="1:5" hidden="1" x14ac:dyDescent="0.25">
      <c r="A53" s="10">
        <v>662703</v>
      </c>
      <c r="B53" s="10" t="s">
        <v>125</v>
      </c>
      <c r="C53" s="10" t="s">
        <v>192</v>
      </c>
    </row>
    <row r="54" spans="1:5" hidden="1" x14ac:dyDescent="0.25">
      <c r="A54" s="10">
        <v>660430</v>
      </c>
      <c r="B54" s="10" t="s">
        <v>125</v>
      </c>
      <c r="C54" s="10" t="s">
        <v>192</v>
      </c>
    </row>
    <row r="55" spans="1:5" hidden="1" x14ac:dyDescent="0.25">
      <c r="A55" s="10">
        <v>666720</v>
      </c>
      <c r="B55" s="10" t="s">
        <v>125</v>
      </c>
      <c r="C55" s="10" t="s">
        <v>192</v>
      </c>
    </row>
    <row r="56" spans="1:5" hidden="1" x14ac:dyDescent="0.25">
      <c r="A56" s="10">
        <v>674304</v>
      </c>
      <c r="B56" s="10" t="s">
        <v>125</v>
      </c>
      <c r="C56" s="10" t="s">
        <v>192</v>
      </c>
    </row>
    <row r="57" spans="1:5" hidden="1" x14ac:dyDescent="0.25">
      <c r="A57" s="10">
        <v>685462</v>
      </c>
      <c r="B57" s="10" t="s">
        <v>125</v>
      </c>
      <c r="C57" s="10" t="s">
        <v>5977</v>
      </c>
    </row>
    <row r="58" spans="1:5" hidden="1" x14ac:dyDescent="0.25">
      <c r="A58" s="10">
        <v>707778</v>
      </c>
      <c r="B58" s="10" t="s">
        <v>125</v>
      </c>
      <c r="C58" s="10" t="s">
        <v>8040</v>
      </c>
    </row>
    <row r="59" spans="1:5" hidden="1" x14ac:dyDescent="0.25">
      <c r="A59" s="10">
        <v>662706</v>
      </c>
      <c r="B59" s="10" t="s">
        <v>125</v>
      </c>
      <c r="C59" s="10" t="s">
        <v>4461</v>
      </c>
      <c r="D59">
        <v>9</v>
      </c>
    </row>
    <row r="60" spans="1:5" x14ac:dyDescent="0.25">
      <c r="A60" s="10">
        <v>630608</v>
      </c>
      <c r="B60" s="10" t="s">
        <v>1154</v>
      </c>
      <c r="C60" s="10" t="s">
        <v>1379</v>
      </c>
      <c r="D60">
        <v>1</v>
      </c>
      <c r="E60">
        <v>15</v>
      </c>
    </row>
    <row r="61" spans="1:5" hidden="1" x14ac:dyDescent="0.25">
      <c r="A61" s="10">
        <v>626276</v>
      </c>
      <c r="B61" s="10" t="s">
        <v>372</v>
      </c>
      <c r="C61" s="10" t="s">
        <v>954</v>
      </c>
      <c r="D61">
        <v>1</v>
      </c>
    </row>
    <row r="62" spans="1:5" hidden="1" x14ac:dyDescent="0.25">
      <c r="A62" s="10">
        <v>643179</v>
      </c>
      <c r="B62" s="10" t="s">
        <v>515</v>
      </c>
      <c r="C62" s="10" t="s">
        <v>2658</v>
      </c>
    </row>
    <row r="63" spans="1:5" hidden="1" x14ac:dyDescent="0.25">
      <c r="A63" s="10">
        <v>650909</v>
      </c>
      <c r="B63" s="10" t="s">
        <v>41</v>
      </c>
      <c r="C63" s="10" t="s">
        <v>2658</v>
      </c>
    </row>
    <row r="64" spans="1:5" hidden="1" x14ac:dyDescent="0.25">
      <c r="A64" s="10">
        <v>678156</v>
      </c>
      <c r="B64" s="10" t="s">
        <v>41</v>
      </c>
      <c r="C64" s="10" t="s">
        <v>2658</v>
      </c>
    </row>
    <row r="65" spans="1:5" hidden="1" x14ac:dyDescent="0.25">
      <c r="A65" s="10">
        <v>666501</v>
      </c>
      <c r="B65" s="10" t="s">
        <v>239</v>
      </c>
      <c r="C65" s="10" t="s">
        <v>4817</v>
      </c>
      <c r="D65">
        <v>4</v>
      </c>
    </row>
    <row r="66" spans="1:5" hidden="1" x14ac:dyDescent="0.25">
      <c r="A66" s="10">
        <v>637595</v>
      </c>
      <c r="B66" s="10" t="s">
        <v>2149</v>
      </c>
      <c r="C66" s="10" t="s">
        <v>2150</v>
      </c>
    </row>
    <row r="67" spans="1:5" hidden="1" x14ac:dyDescent="0.25">
      <c r="A67" s="10">
        <v>643697</v>
      </c>
      <c r="B67" s="10" t="s">
        <v>2149</v>
      </c>
      <c r="C67" s="10" t="s">
        <v>2150</v>
      </c>
    </row>
    <row r="68" spans="1:5" hidden="1" x14ac:dyDescent="0.25">
      <c r="A68" s="10">
        <v>683492</v>
      </c>
      <c r="B68" s="10" t="s">
        <v>2149</v>
      </c>
      <c r="C68" s="10" t="s">
        <v>2150</v>
      </c>
      <c r="D68">
        <v>3</v>
      </c>
    </row>
    <row r="69" spans="1:5" hidden="1" x14ac:dyDescent="0.25">
      <c r="A69" s="10">
        <v>626278</v>
      </c>
      <c r="B69" s="10" t="s">
        <v>372</v>
      </c>
      <c r="C69" s="10" t="s">
        <v>955</v>
      </c>
      <c r="D69">
        <v>1</v>
      </c>
    </row>
    <row r="70" spans="1:5" hidden="1" x14ac:dyDescent="0.25">
      <c r="A70" s="10">
        <v>646441</v>
      </c>
      <c r="B70" s="10" t="s">
        <v>2869</v>
      </c>
      <c r="C70" s="10" t="s">
        <v>2870</v>
      </c>
      <c r="D70">
        <v>1</v>
      </c>
    </row>
    <row r="71" spans="1:5" hidden="1" x14ac:dyDescent="0.25">
      <c r="A71" s="10">
        <v>705425</v>
      </c>
      <c r="B71" s="10" t="s">
        <v>2437</v>
      </c>
      <c r="C71" s="10" t="s">
        <v>7899</v>
      </c>
      <c r="D71">
        <v>1</v>
      </c>
    </row>
    <row r="72" spans="1:5" hidden="1" x14ac:dyDescent="0.25">
      <c r="A72" s="10">
        <v>667522</v>
      </c>
      <c r="B72" s="10" t="s">
        <v>237</v>
      </c>
      <c r="C72" s="10" t="s">
        <v>4906</v>
      </c>
      <c r="D72">
        <v>1</v>
      </c>
    </row>
    <row r="73" spans="1:5" hidden="1" x14ac:dyDescent="0.25">
      <c r="A73" s="10">
        <v>702728</v>
      </c>
      <c r="B73" s="10" t="s">
        <v>7680</v>
      </c>
      <c r="C73" s="10" t="s">
        <v>7681</v>
      </c>
      <c r="D73">
        <v>1</v>
      </c>
    </row>
    <row r="74" spans="1:5" hidden="1" x14ac:dyDescent="0.25">
      <c r="A74" s="10">
        <v>644165</v>
      </c>
      <c r="B74" s="10" t="s">
        <v>41</v>
      </c>
      <c r="C74" s="10" t="s">
        <v>2766</v>
      </c>
      <c r="D74">
        <v>1</v>
      </c>
    </row>
    <row r="75" spans="1:5" x14ac:dyDescent="0.25">
      <c r="A75" s="10">
        <v>652762</v>
      </c>
      <c r="B75" s="10" t="s">
        <v>488</v>
      </c>
      <c r="C75" s="10" t="s">
        <v>3663</v>
      </c>
      <c r="D75">
        <v>1</v>
      </c>
      <c r="E75">
        <v>1</v>
      </c>
    </row>
    <row r="76" spans="1:5" x14ac:dyDescent="0.25">
      <c r="A76" s="10">
        <v>706317</v>
      </c>
      <c r="B76" s="10" t="s">
        <v>412</v>
      </c>
      <c r="C76" s="10" t="s">
        <v>7994</v>
      </c>
      <c r="D76">
        <v>2</v>
      </c>
      <c r="E76">
        <v>3</v>
      </c>
    </row>
    <row r="77" spans="1:5" hidden="1" x14ac:dyDescent="0.25">
      <c r="A77" s="10">
        <v>628929</v>
      </c>
      <c r="B77" s="10" t="s">
        <v>929</v>
      </c>
      <c r="C77" s="10" t="s">
        <v>930</v>
      </c>
      <c r="D77">
        <v>1</v>
      </c>
    </row>
    <row r="78" spans="1:5" hidden="1" x14ac:dyDescent="0.25">
      <c r="A78" s="10">
        <v>705477</v>
      </c>
      <c r="B78" s="10" t="s">
        <v>412</v>
      </c>
      <c r="C78" s="10" t="s">
        <v>7901</v>
      </c>
    </row>
    <row r="79" spans="1:5" hidden="1" x14ac:dyDescent="0.25">
      <c r="A79" s="10">
        <v>702740</v>
      </c>
      <c r="B79" s="10" t="s">
        <v>7680</v>
      </c>
      <c r="C79" s="10" t="s">
        <v>7682</v>
      </c>
      <c r="D79">
        <v>1</v>
      </c>
    </row>
    <row r="80" spans="1:5" x14ac:dyDescent="0.25">
      <c r="A80" s="10">
        <v>638327</v>
      </c>
      <c r="B80" s="10" t="s">
        <v>142</v>
      </c>
      <c r="C80" s="10" t="s">
        <v>2218</v>
      </c>
      <c r="D80">
        <v>1</v>
      </c>
      <c r="E80">
        <v>2</v>
      </c>
    </row>
    <row r="81" spans="1:5" hidden="1" x14ac:dyDescent="0.25">
      <c r="A81" s="10">
        <v>652750</v>
      </c>
      <c r="B81" s="10" t="s">
        <v>3657</v>
      </c>
      <c r="C81" s="10" t="s">
        <v>3658</v>
      </c>
      <c r="D81">
        <v>1</v>
      </c>
    </row>
    <row r="82" spans="1:5" x14ac:dyDescent="0.25">
      <c r="A82" s="10">
        <v>667282</v>
      </c>
      <c r="B82" s="10" t="s">
        <v>442</v>
      </c>
      <c r="C82" s="10" t="s">
        <v>4876</v>
      </c>
      <c r="D82">
        <v>2</v>
      </c>
      <c r="E82">
        <v>3</v>
      </c>
    </row>
    <row r="83" spans="1:5" hidden="1" x14ac:dyDescent="0.25">
      <c r="A83" s="10">
        <v>664254</v>
      </c>
      <c r="B83" s="10" t="s">
        <v>4596</v>
      </c>
      <c r="C83" s="10" t="s">
        <v>4597</v>
      </c>
    </row>
    <row r="84" spans="1:5" hidden="1" x14ac:dyDescent="0.25">
      <c r="A84" s="10">
        <v>644168</v>
      </c>
      <c r="B84" s="10" t="s">
        <v>41</v>
      </c>
      <c r="C84" s="10" t="s">
        <v>2767</v>
      </c>
      <c r="D84">
        <v>1</v>
      </c>
    </row>
    <row r="85" spans="1:5" hidden="1" x14ac:dyDescent="0.25">
      <c r="A85" s="10">
        <v>633293</v>
      </c>
      <c r="B85" s="10" t="s">
        <v>115</v>
      </c>
      <c r="C85" s="10" t="s">
        <v>1685</v>
      </c>
      <c r="D85">
        <v>1</v>
      </c>
    </row>
    <row r="86" spans="1:5" hidden="1" x14ac:dyDescent="0.25">
      <c r="A86" s="10">
        <v>631796</v>
      </c>
      <c r="B86" s="10" t="s">
        <v>125</v>
      </c>
      <c r="C86" s="10" t="s">
        <v>261</v>
      </c>
    </row>
    <row r="87" spans="1:5" hidden="1" x14ac:dyDescent="0.25">
      <c r="A87" s="10">
        <v>648323</v>
      </c>
      <c r="B87" s="10" t="s">
        <v>125</v>
      </c>
      <c r="C87" s="10" t="s">
        <v>261</v>
      </c>
    </row>
    <row r="88" spans="1:5" hidden="1" x14ac:dyDescent="0.25">
      <c r="A88" s="10">
        <v>662697</v>
      </c>
      <c r="B88" s="10" t="s">
        <v>125</v>
      </c>
      <c r="C88" s="10" t="s">
        <v>261</v>
      </c>
    </row>
    <row r="89" spans="1:5" hidden="1" x14ac:dyDescent="0.25">
      <c r="A89" s="10">
        <v>674924</v>
      </c>
      <c r="B89" s="10" t="s">
        <v>125</v>
      </c>
      <c r="C89" s="10" t="s">
        <v>5245</v>
      </c>
    </row>
    <row r="90" spans="1:5" hidden="1" x14ac:dyDescent="0.25">
      <c r="A90" s="10">
        <v>689481</v>
      </c>
      <c r="B90" s="10" t="s">
        <v>125</v>
      </c>
      <c r="C90" s="10" t="s">
        <v>5245</v>
      </c>
    </row>
    <row r="91" spans="1:5" hidden="1" x14ac:dyDescent="0.25">
      <c r="A91" s="10">
        <v>661130</v>
      </c>
      <c r="B91" s="10" t="s">
        <v>125</v>
      </c>
      <c r="C91" s="10" t="s">
        <v>4150</v>
      </c>
    </row>
    <row r="92" spans="1:5" hidden="1" x14ac:dyDescent="0.25">
      <c r="A92" s="10">
        <v>703089</v>
      </c>
      <c r="B92" s="10" t="s">
        <v>125</v>
      </c>
      <c r="C92" s="10" t="s">
        <v>7702</v>
      </c>
    </row>
    <row r="93" spans="1:5" x14ac:dyDescent="0.25">
      <c r="A93" s="10">
        <v>703319</v>
      </c>
      <c r="B93" s="10" t="s">
        <v>125</v>
      </c>
      <c r="C93" s="10" t="s">
        <v>7702</v>
      </c>
      <c r="D93">
        <v>8</v>
      </c>
      <c r="E93">
        <v>1</v>
      </c>
    </row>
    <row r="94" spans="1:5" x14ac:dyDescent="0.25">
      <c r="A94" s="10">
        <v>680537</v>
      </c>
      <c r="B94" s="10" t="s">
        <v>525</v>
      </c>
      <c r="C94" s="10" t="s">
        <v>5836</v>
      </c>
      <c r="D94">
        <v>3</v>
      </c>
      <c r="E94">
        <v>3</v>
      </c>
    </row>
    <row r="95" spans="1:5" hidden="1" x14ac:dyDescent="0.25">
      <c r="A95" s="10">
        <v>680540</v>
      </c>
      <c r="B95" s="10" t="s">
        <v>525</v>
      </c>
      <c r="C95" s="10" t="s">
        <v>5837</v>
      </c>
    </row>
    <row r="96" spans="1:5" hidden="1" x14ac:dyDescent="0.25">
      <c r="A96" s="10">
        <v>706739</v>
      </c>
      <c r="B96" s="10" t="s">
        <v>237</v>
      </c>
      <c r="C96" s="10" t="s">
        <v>8026</v>
      </c>
      <c r="D96">
        <v>1</v>
      </c>
    </row>
    <row r="97" spans="1:5" hidden="1" x14ac:dyDescent="0.25">
      <c r="A97" s="10">
        <v>648707</v>
      </c>
      <c r="B97" s="10" t="s">
        <v>64</v>
      </c>
      <c r="C97" s="10" t="s">
        <v>2917</v>
      </c>
    </row>
    <row r="98" spans="1:5" hidden="1" x14ac:dyDescent="0.25">
      <c r="A98" s="10">
        <v>636503</v>
      </c>
      <c r="B98" s="10" t="s">
        <v>2029</v>
      </c>
      <c r="C98" s="10" t="s">
        <v>2030</v>
      </c>
      <c r="D98">
        <v>1</v>
      </c>
    </row>
    <row r="99" spans="1:5" x14ac:dyDescent="0.25">
      <c r="A99" s="10">
        <v>701331</v>
      </c>
      <c r="B99" s="10" t="s">
        <v>236</v>
      </c>
      <c r="C99" s="10" t="s">
        <v>7549</v>
      </c>
      <c r="D99">
        <v>1</v>
      </c>
      <c r="E99">
        <v>4</v>
      </c>
    </row>
    <row r="100" spans="1:5" hidden="1" x14ac:dyDescent="0.25">
      <c r="A100" s="10">
        <v>630542</v>
      </c>
      <c r="B100" s="10" t="s">
        <v>239</v>
      </c>
      <c r="C100" s="10" t="s">
        <v>240</v>
      </c>
    </row>
    <row r="101" spans="1:5" hidden="1" x14ac:dyDescent="0.25">
      <c r="A101" s="10">
        <v>646165</v>
      </c>
      <c r="B101" s="10" t="s">
        <v>239</v>
      </c>
      <c r="C101" s="10" t="s">
        <v>240</v>
      </c>
    </row>
    <row r="102" spans="1:5" hidden="1" x14ac:dyDescent="0.25">
      <c r="A102" s="10">
        <v>657226</v>
      </c>
      <c r="B102" s="10" t="s">
        <v>239</v>
      </c>
      <c r="C102" s="10" t="s">
        <v>240</v>
      </c>
    </row>
    <row r="103" spans="1:5" hidden="1" x14ac:dyDescent="0.25">
      <c r="A103" s="10">
        <v>659243</v>
      </c>
      <c r="B103" s="10" t="s">
        <v>239</v>
      </c>
      <c r="C103" s="10" t="s">
        <v>240</v>
      </c>
    </row>
    <row r="104" spans="1:5" hidden="1" x14ac:dyDescent="0.25">
      <c r="A104" s="10">
        <v>670756</v>
      </c>
      <c r="B104" s="10" t="s">
        <v>239</v>
      </c>
      <c r="C104" s="10" t="s">
        <v>240</v>
      </c>
    </row>
    <row r="105" spans="1:5" hidden="1" x14ac:dyDescent="0.25">
      <c r="A105" s="10">
        <v>681974</v>
      </c>
      <c r="B105" s="10" t="s">
        <v>239</v>
      </c>
      <c r="C105" s="10" t="s">
        <v>240</v>
      </c>
    </row>
    <row r="106" spans="1:5" hidden="1" x14ac:dyDescent="0.25">
      <c r="A106" s="10">
        <v>702420</v>
      </c>
      <c r="B106" s="10" t="s">
        <v>239</v>
      </c>
      <c r="C106" s="10" t="s">
        <v>7641</v>
      </c>
      <c r="D106">
        <v>7</v>
      </c>
    </row>
    <row r="107" spans="1:5" hidden="1" x14ac:dyDescent="0.25">
      <c r="A107" s="10">
        <v>646015</v>
      </c>
      <c r="B107" s="10" t="s">
        <v>183</v>
      </c>
      <c r="C107" s="10" t="s">
        <v>487</v>
      </c>
      <c r="D107">
        <v>1</v>
      </c>
    </row>
    <row r="108" spans="1:5" hidden="1" x14ac:dyDescent="0.25">
      <c r="A108" s="10">
        <v>688945</v>
      </c>
      <c r="B108" s="10" t="s">
        <v>237</v>
      </c>
      <c r="C108" s="10" t="s">
        <v>6384</v>
      </c>
      <c r="D108">
        <v>2</v>
      </c>
    </row>
    <row r="109" spans="1:5" hidden="1" x14ac:dyDescent="0.25">
      <c r="A109" s="10">
        <v>688945</v>
      </c>
      <c r="B109" s="10" t="s">
        <v>237</v>
      </c>
      <c r="C109" s="10" t="s">
        <v>8262</v>
      </c>
    </row>
    <row r="110" spans="1:5" x14ac:dyDescent="0.25">
      <c r="A110" s="10">
        <v>664339</v>
      </c>
      <c r="B110" s="10" t="s">
        <v>4359</v>
      </c>
      <c r="C110" s="10" t="s">
        <v>4360</v>
      </c>
      <c r="D110">
        <v>1</v>
      </c>
      <c r="E110">
        <v>1</v>
      </c>
    </row>
    <row r="111" spans="1:5" x14ac:dyDescent="0.25">
      <c r="A111" s="10">
        <v>679537</v>
      </c>
      <c r="B111" s="10" t="s">
        <v>554</v>
      </c>
      <c r="C111" s="10" t="s">
        <v>5778</v>
      </c>
      <c r="D111">
        <v>1</v>
      </c>
      <c r="E111">
        <v>1</v>
      </c>
    </row>
    <row r="112" spans="1:5" x14ac:dyDescent="0.25">
      <c r="A112" s="10">
        <v>648311</v>
      </c>
      <c r="B112" s="10" t="s">
        <v>1818</v>
      </c>
      <c r="C112" s="10" t="s">
        <v>3407</v>
      </c>
      <c r="D112">
        <v>1</v>
      </c>
      <c r="E112">
        <v>5</v>
      </c>
    </row>
    <row r="113" spans="1:5" hidden="1" x14ac:dyDescent="0.25">
      <c r="A113" s="10">
        <v>634549</v>
      </c>
      <c r="B113" s="10" t="s">
        <v>21</v>
      </c>
      <c r="C113" s="10" t="s">
        <v>1817</v>
      </c>
      <c r="D113">
        <v>1</v>
      </c>
    </row>
    <row r="114" spans="1:5" hidden="1" x14ac:dyDescent="0.25">
      <c r="A114" s="10">
        <v>668297</v>
      </c>
      <c r="B114" s="10" t="s">
        <v>520</v>
      </c>
      <c r="C114" s="10" t="s">
        <v>5011</v>
      </c>
      <c r="D114">
        <v>2</v>
      </c>
    </row>
    <row r="115" spans="1:5" hidden="1" x14ac:dyDescent="0.25">
      <c r="A115" s="10">
        <v>654485</v>
      </c>
      <c r="B115" s="10" t="s">
        <v>3832</v>
      </c>
      <c r="C115" s="10" t="s">
        <v>3837</v>
      </c>
    </row>
    <row r="116" spans="1:5" hidden="1" x14ac:dyDescent="0.25">
      <c r="A116" s="10">
        <v>625128</v>
      </c>
      <c r="B116" s="10" t="s">
        <v>557</v>
      </c>
      <c r="C116" s="10" t="s">
        <v>807</v>
      </c>
      <c r="D116">
        <v>3</v>
      </c>
    </row>
    <row r="117" spans="1:5" hidden="1" x14ac:dyDescent="0.25">
      <c r="A117" s="10">
        <v>625329</v>
      </c>
      <c r="B117" s="10" t="s">
        <v>557</v>
      </c>
      <c r="C117" s="10" t="s">
        <v>558</v>
      </c>
    </row>
    <row r="118" spans="1:5" hidden="1" x14ac:dyDescent="0.25">
      <c r="A118" s="10">
        <v>646002</v>
      </c>
      <c r="B118" s="10" t="s">
        <v>557</v>
      </c>
      <c r="C118" s="10" t="s">
        <v>558</v>
      </c>
    </row>
    <row r="119" spans="1:5" hidden="1" x14ac:dyDescent="0.25">
      <c r="A119" s="10">
        <v>643658</v>
      </c>
      <c r="B119" s="10" t="s">
        <v>41</v>
      </c>
      <c r="C119" s="10" t="s">
        <v>2715</v>
      </c>
      <c r="D119">
        <v>3</v>
      </c>
    </row>
    <row r="120" spans="1:5" hidden="1" x14ac:dyDescent="0.25">
      <c r="A120" s="10">
        <v>651437</v>
      </c>
      <c r="B120" s="10" t="s">
        <v>41</v>
      </c>
      <c r="C120" s="10" t="s">
        <v>2715</v>
      </c>
    </row>
    <row r="121" spans="1:5" hidden="1" x14ac:dyDescent="0.25">
      <c r="A121" s="10">
        <v>643710</v>
      </c>
      <c r="B121" s="10" t="s">
        <v>41</v>
      </c>
      <c r="C121" s="10" t="s">
        <v>2727</v>
      </c>
    </row>
    <row r="122" spans="1:5" x14ac:dyDescent="0.25">
      <c r="A122" s="10">
        <v>644919</v>
      </c>
      <c r="B122" s="10" t="s">
        <v>1710</v>
      </c>
      <c r="C122" s="10" t="s">
        <v>2851</v>
      </c>
      <c r="D122">
        <v>1</v>
      </c>
      <c r="E122">
        <v>2</v>
      </c>
    </row>
    <row r="123" spans="1:5" hidden="1" x14ac:dyDescent="0.25">
      <c r="A123" s="10">
        <v>660403</v>
      </c>
      <c r="B123" s="10" t="s">
        <v>1553</v>
      </c>
      <c r="C123" s="10" t="s">
        <v>4258</v>
      </c>
      <c r="D123">
        <v>1</v>
      </c>
    </row>
    <row r="124" spans="1:5" x14ac:dyDescent="0.25">
      <c r="A124" s="10">
        <v>667627</v>
      </c>
      <c r="B124" s="10" t="s">
        <v>424</v>
      </c>
      <c r="C124" s="10" t="s">
        <v>4919</v>
      </c>
      <c r="D124">
        <v>1</v>
      </c>
      <c r="E124">
        <v>9</v>
      </c>
    </row>
    <row r="125" spans="1:5" hidden="1" x14ac:dyDescent="0.25">
      <c r="A125" s="10">
        <v>634848</v>
      </c>
      <c r="B125" s="10" t="s">
        <v>48</v>
      </c>
      <c r="C125" s="10" t="s">
        <v>158</v>
      </c>
    </row>
    <row r="126" spans="1:5" hidden="1" x14ac:dyDescent="0.25">
      <c r="A126" s="10">
        <v>655283</v>
      </c>
      <c r="B126" s="10" t="s">
        <v>48</v>
      </c>
      <c r="C126" s="10" t="s">
        <v>158</v>
      </c>
    </row>
    <row r="127" spans="1:5" hidden="1" x14ac:dyDescent="0.25">
      <c r="A127" s="10">
        <v>672391</v>
      </c>
      <c r="B127" s="10" t="s">
        <v>48</v>
      </c>
      <c r="C127" s="10" t="s">
        <v>158</v>
      </c>
    </row>
    <row r="128" spans="1:5" hidden="1" x14ac:dyDescent="0.25">
      <c r="A128" s="10">
        <v>700977</v>
      </c>
      <c r="B128" s="10" t="s">
        <v>48</v>
      </c>
      <c r="C128" s="10" t="s">
        <v>7539</v>
      </c>
    </row>
    <row r="129" spans="1:4" hidden="1" x14ac:dyDescent="0.25">
      <c r="A129" s="10">
        <v>709939</v>
      </c>
      <c r="B129" s="10" t="s">
        <v>48</v>
      </c>
      <c r="C129" s="10" t="s">
        <v>7539</v>
      </c>
      <c r="D129">
        <v>5</v>
      </c>
    </row>
    <row r="130" spans="1:4" hidden="1" x14ac:dyDescent="0.25">
      <c r="A130" s="10">
        <v>629705</v>
      </c>
      <c r="B130" s="10" t="s">
        <v>206</v>
      </c>
      <c r="C130" s="10" t="s">
        <v>1012</v>
      </c>
    </row>
    <row r="131" spans="1:4" hidden="1" x14ac:dyDescent="0.25">
      <c r="A131" s="10">
        <v>645516</v>
      </c>
      <c r="B131" s="10" t="s">
        <v>206</v>
      </c>
      <c r="C131" s="10" t="s">
        <v>1012</v>
      </c>
    </row>
    <row r="132" spans="1:4" hidden="1" x14ac:dyDescent="0.25">
      <c r="A132" s="10">
        <v>652882</v>
      </c>
      <c r="B132" s="10" t="s">
        <v>206</v>
      </c>
      <c r="C132" s="10" t="s">
        <v>1012</v>
      </c>
    </row>
    <row r="133" spans="1:4" hidden="1" x14ac:dyDescent="0.25">
      <c r="A133" s="10">
        <v>656734</v>
      </c>
      <c r="B133" s="10" t="s">
        <v>206</v>
      </c>
      <c r="C133" s="10" t="s">
        <v>1012</v>
      </c>
    </row>
    <row r="134" spans="1:4" hidden="1" x14ac:dyDescent="0.25">
      <c r="A134" s="10">
        <v>656538</v>
      </c>
      <c r="B134" s="10" t="s">
        <v>206</v>
      </c>
      <c r="C134" s="10" t="s">
        <v>1012</v>
      </c>
    </row>
    <row r="135" spans="1:4" hidden="1" x14ac:dyDescent="0.25">
      <c r="A135" s="10">
        <v>656545</v>
      </c>
      <c r="B135" s="10" t="s">
        <v>206</v>
      </c>
      <c r="C135" s="10" t="s">
        <v>1012</v>
      </c>
    </row>
    <row r="136" spans="1:4" hidden="1" x14ac:dyDescent="0.25">
      <c r="A136" s="10">
        <v>697132</v>
      </c>
      <c r="B136" s="10" t="s">
        <v>206</v>
      </c>
      <c r="C136" s="10" t="s">
        <v>7178</v>
      </c>
      <c r="D136">
        <v>7</v>
      </c>
    </row>
    <row r="137" spans="1:4" hidden="1" x14ac:dyDescent="0.25">
      <c r="A137" s="10">
        <v>666500</v>
      </c>
      <c r="B137" s="10" t="s">
        <v>239</v>
      </c>
      <c r="C137" s="10" t="s">
        <v>4816</v>
      </c>
      <c r="D137">
        <v>1</v>
      </c>
    </row>
    <row r="138" spans="1:4" hidden="1" x14ac:dyDescent="0.25">
      <c r="A138" s="10">
        <v>626582</v>
      </c>
      <c r="B138" s="10" t="s">
        <v>125</v>
      </c>
      <c r="C138" s="10" t="s">
        <v>213</v>
      </c>
    </row>
    <row r="139" spans="1:4" hidden="1" x14ac:dyDescent="0.25">
      <c r="A139" s="10">
        <v>643162</v>
      </c>
      <c r="B139" s="10" t="s">
        <v>125</v>
      </c>
      <c r="C139" s="10" t="s">
        <v>2344</v>
      </c>
    </row>
    <row r="140" spans="1:4" hidden="1" x14ac:dyDescent="0.25">
      <c r="A140" s="10">
        <v>639696</v>
      </c>
      <c r="B140" s="10" t="s">
        <v>125</v>
      </c>
      <c r="C140" s="10" t="s">
        <v>2344</v>
      </c>
      <c r="D140">
        <v>3</v>
      </c>
    </row>
    <row r="141" spans="1:4" hidden="1" x14ac:dyDescent="0.25">
      <c r="A141" s="10">
        <v>639701</v>
      </c>
      <c r="B141" s="10" t="s">
        <v>125</v>
      </c>
      <c r="C141" s="10" t="s">
        <v>2354</v>
      </c>
    </row>
    <row r="142" spans="1:4" hidden="1" x14ac:dyDescent="0.25">
      <c r="A142" s="10">
        <v>662811</v>
      </c>
      <c r="B142" s="10" t="s">
        <v>125</v>
      </c>
      <c r="C142" s="10" t="s">
        <v>2354</v>
      </c>
      <c r="D142">
        <v>2</v>
      </c>
    </row>
    <row r="143" spans="1:4" hidden="1" x14ac:dyDescent="0.25">
      <c r="A143" s="10">
        <v>664508</v>
      </c>
      <c r="B143" s="10" t="s">
        <v>488</v>
      </c>
      <c r="C143" s="10" t="s">
        <v>5672</v>
      </c>
      <c r="D143">
        <v>1</v>
      </c>
    </row>
    <row r="144" spans="1:4" hidden="1" x14ac:dyDescent="0.25">
      <c r="A144" s="10">
        <v>644377</v>
      </c>
      <c r="B144" s="10" t="s">
        <v>125</v>
      </c>
      <c r="C144" s="10" t="s">
        <v>2440</v>
      </c>
      <c r="D144">
        <v>1</v>
      </c>
    </row>
    <row r="145" spans="1:5" hidden="1" x14ac:dyDescent="0.25">
      <c r="A145" s="10">
        <v>647645</v>
      </c>
      <c r="B145" s="10" t="s">
        <v>2859</v>
      </c>
      <c r="C145" s="10" t="s">
        <v>2860</v>
      </c>
      <c r="D145">
        <v>1</v>
      </c>
    </row>
    <row r="146" spans="1:5" hidden="1" x14ac:dyDescent="0.25">
      <c r="A146" s="10">
        <v>668762</v>
      </c>
      <c r="B146" s="10" t="s">
        <v>5058</v>
      </c>
      <c r="C146" s="10" t="s">
        <v>489</v>
      </c>
    </row>
    <row r="147" spans="1:5" x14ac:dyDescent="0.25">
      <c r="A147" s="10">
        <v>680510</v>
      </c>
      <c r="B147" s="10" t="s">
        <v>497</v>
      </c>
      <c r="C147" s="10" t="s">
        <v>498</v>
      </c>
      <c r="D147">
        <v>2</v>
      </c>
      <c r="E147">
        <v>16</v>
      </c>
    </row>
    <row r="148" spans="1:5" hidden="1" x14ac:dyDescent="0.25">
      <c r="A148" s="10">
        <v>667630</v>
      </c>
      <c r="B148" s="10" t="s">
        <v>424</v>
      </c>
      <c r="C148" s="10" t="s">
        <v>4920</v>
      </c>
      <c r="D148">
        <v>1</v>
      </c>
    </row>
    <row r="149" spans="1:5" hidden="1" x14ac:dyDescent="0.25">
      <c r="A149" s="10">
        <v>626285</v>
      </c>
      <c r="B149" s="10" t="s">
        <v>372</v>
      </c>
      <c r="C149" s="10" t="s">
        <v>958</v>
      </c>
      <c r="D149">
        <v>1</v>
      </c>
    </row>
    <row r="150" spans="1:5" hidden="1" x14ac:dyDescent="0.25">
      <c r="A150" s="10">
        <v>688351</v>
      </c>
      <c r="B150" s="10" t="s">
        <v>6331</v>
      </c>
      <c r="C150" s="10" t="s">
        <v>6332</v>
      </c>
    </row>
    <row r="151" spans="1:5" hidden="1" x14ac:dyDescent="0.25">
      <c r="A151" s="10">
        <v>688556</v>
      </c>
      <c r="B151" s="10" t="s">
        <v>6331</v>
      </c>
      <c r="C151" s="10" t="s">
        <v>6332</v>
      </c>
    </row>
    <row r="152" spans="1:5" hidden="1" x14ac:dyDescent="0.25">
      <c r="A152" s="10">
        <v>688351</v>
      </c>
      <c r="B152" s="10" t="s">
        <v>6331</v>
      </c>
      <c r="C152" s="10" t="s">
        <v>8247</v>
      </c>
    </row>
    <row r="153" spans="1:5" hidden="1" x14ac:dyDescent="0.25">
      <c r="A153" s="10">
        <v>688556</v>
      </c>
      <c r="B153" s="10" t="s">
        <v>6331</v>
      </c>
      <c r="C153" s="10" t="s">
        <v>8247</v>
      </c>
      <c r="D153">
        <v>4</v>
      </c>
    </row>
    <row r="154" spans="1:5" hidden="1" x14ac:dyDescent="0.25">
      <c r="A154" s="10">
        <v>668505</v>
      </c>
      <c r="B154" s="10" t="s">
        <v>773</v>
      </c>
      <c r="C154" s="10" t="s">
        <v>5049</v>
      </c>
      <c r="D154">
        <v>1</v>
      </c>
    </row>
    <row r="155" spans="1:5" hidden="1" x14ac:dyDescent="0.25">
      <c r="A155" s="10">
        <v>626143</v>
      </c>
      <c r="B155" s="10" t="s">
        <v>372</v>
      </c>
      <c r="C155" s="10" t="s">
        <v>935</v>
      </c>
      <c r="D155">
        <v>2</v>
      </c>
    </row>
    <row r="156" spans="1:5" hidden="1" x14ac:dyDescent="0.25">
      <c r="A156" s="10">
        <v>640176</v>
      </c>
      <c r="B156" s="10" t="s">
        <v>2184</v>
      </c>
      <c r="C156" s="10" t="s">
        <v>2401</v>
      </c>
    </row>
    <row r="157" spans="1:5" hidden="1" x14ac:dyDescent="0.25">
      <c r="A157" s="10">
        <v>626149</v>
      </c>
      <c r="B157" s="10" t="s">
        <v>372</v>
      </c>
      <c r="C157" s="10" t="s">
        <v>106</v>
      </c>
      <c r="D157">
        <v>1</v>
      </c>
    </row>
    <row r="158" spans="1:5" hidden="1" x14ac:dyDescent="0.25">
      <c r="A158" s="10">
        <v>644179</v>
      </c>
      <c r="B158" s="10" t="s">
        <v>41</v>
      </c>
      <c r="C158" s="10" t="s">
        <v>2769</v>
      </c>
      <c r="D158">
        <v>1</v>
      </c>
    </row>
    <row r="159" spans="1:5" hidden="1" x14ac:dyDescent="0.25">
      <c r="A159" s="10">
        <v>689881</v>
      </c>
      <c r="B159" s="10" t="s">
        <v>4980</v>
      </c>
      <c r="C159" s="10" t="s">
        <v>6458</v>
      </c>
      <c r="D159">
        <v>4</v>
      </c>
    </row>
    <row r="160" spans="1:5" hidden="1" x14ac:dyDescent="0.25">
      <c r="A160" s="10">
        <v>689927</v>
      </c>
      <c r="B160" s="10" t="s">
        <v>4980</v>
      </c>
      <c r="C160" s="10" t="s">
        <v>6458</v>
      </c>
    </row>
    <row r="161" spans="1:5" hidden="1" x14ac:dyDescent="0.25">
      <c r="A161" s="10">
        <v>689881</v>
      </c>
      <c r="B161" s="10" t="s">
        <v>4980</v>
      </c>
      <c r="C161" s="10" t="s">
        <v>8291</v>
      </c>
    </row>
    <row r="162" spans="1:5" hidden="1" x14ac:dyDescent="0.25">
      <c r="A162" s="10">
        <v>689927</v>
      </c>
      <c r="B162" s="10" t="s">
        <v>4980</v>
      </c>
      <c r="C162" s="10" t="s">
        <v>8291</v>
      </c>
    </row>
    <row r="163" spans="1:5" hidden="1" x14ac:dyDescent="0.25">
      <c r="A163" s="10">
        <v>659224</v>
      </c>
      <c r="B163" s="10" t="s">
        <v>249</v>
      </c>
      <c r="C163" s="10" t="s">
        <v>4172</v>
      </c>
      <c r="D163">
        <v>1</v>
      </c>
    </row>
    <row r="164" spans="1:5" hidden="1" x14ac:dyDescent="0.25">
      <c r="A164" s="10">
        <v>630599</v>
      </c>
      <c r="B164" s="10" t="s">
        <v>24</v>
      </c>
      <c r="C164" s="10" t="s">
        <v>1038</v>
      </c>
      <c r="D164">
        <v>1</v>
      </c>
    </row>
    <row r="165" spans="1:5" hidden="1" x14ac:dyDescent="0.25">
      <c r="A165" s="10">
        <v>635379</v>
      </c>
      <c r="B165" s="10" t="s">
        <v>1917</v>
      </c>
      <c r="C165" s="10" t="s">
        <v>1918</v>
      </c>
      <c r="D165">
        <v>1</v>
      </c>
    </row>
    <row r="166" spans="1:5" hidden="1" x14ac:dyDescent="0.25">
      <c r="A166" s="10">
        <v>626081</v>
      </c>
      <c r="B166" s="10" t="s">
        <v>64</v>
      </c>
      <c r="C166" s="10" t="s">
        <v>932</v>
      </c>
      <c r="D166">
        <v>1</v>
      </c>
    </row>
    <row r="167" spans="1:5" hidden="1" x14ac:dyDescent="0.25">
      <c r="A167" s="10">
        <v>660023</v>
      </c>
      <c r="B167" s="10" t="s">
        <v>64</v>
      </c>
      <c r="C167" s="10" t="s">
        <v>4223</v>
      </c>
      <c r="D167">
        <v>3</v>
      </c>
    </row>
    <row r="168" spans="1:5" hidden="1" x14ac:dyDescent="0.25">
      <c r="A168" s="10">
        <v>660085</v>
      </c>
      <c r="B168" s="10" t="s">
        <v>64</v>
      </c>
      <c r="C168" s="10" t="s">
        <v>4223</v>
      </c>
    </row>
    <row r="169" spans="1:5" hidden="1" x14ac:dyDescent="0.25">
      <c r="A169" s="10">
        <v>663784</v>
      </c>
      <c r="B169" s="10" t="s">
        <v>64</v>
      </c>
      <c r="C169" s="10" t="s">
        <v>4223</v>
      </c>
    </row>
    <row r="170" spans="1:5" hidden="1" x14ac:dyDescent="0.25">
      <c r="A170" s="10">
        <v>697512</v>
      </c>
      <c r="B170" s="10" t="s">
        <v>41</v>
      </c>
      <c r="C170" s="10" t="s">
        <v>7209</v>
      </c>
      <c r="D170">
        <v>2</v>
      </c>
    </row>
    <row r="171" spans="1:5" hidden="1" x14ac:dyDescent="0.25">
      <c r="A171" s="10">
        <v>699576</v>
      </c>
      <c r="B171" s="10" t="s">
        <v>41</v>
      </c>
      <c r="C171" s="10" t="s">
        <v>7209</v>
      </c>
    </row>
    <row r="172" spans="1:5" hidden="1" x14ac:dyDescent="0.25">
      <c r="A172" s="10">
        <v>664510</v>
      </c>
      <c r="B172" s="10" t="s">
        <v>488</v>
      </c>
      <c r="C172" s="10" t="s">
        <v>4628</v>
      </c>
      <c r="D172">
        <v>1</v>
      </c>
    </row>
    <row r="173" spans="1:5" hidden="1" x14ac:dyDescent="0.25">
      <c r="A173" s="10">
        <v>622971</v>
      </c>
      <c r="B173" s="10" t="s">
        <v>188</v>
      </c>
      <c r="C173" s="10" t="s">
        <v>189</v>
      </c>
    </row>
    <row r="174" spans="1:5" hidden="1" x14ac:dyDescent="0.25">
      <c r="A174" s="10">
        <v>693833</v>
      </c>
      <c r="B174" s="10" t="s">
        <v>188</v>
      </c>
      <c r="C174" s="10" t="s">
        <v>6774</v>
      </c>
    </row>
    <row r="175" spans="1:5" x14ac:dyDescent="0.25">
      <c r="A175" s="10">
        <v>693833</v>
      </c>
      <c r="B175" s="10" t="s">
        <v>188</v>
      </c>
      <c r="C175" s="10" t="s">
        <v>6774</v>
      </c>
      <c r="D175">
        <v>3</v>
      </c>
      <c r="E175">
        <v>6</v>
      </c>
    </row>
    <row r="176" spans="1:5" hidden="1" x14ac:dyDescent="0.25">
      <c r="A176" s="10">
        <v>674118</v>
      </c>
      <c r="B176" s="10" t="s">
        <v>24</v>
      </c>
      <c r="C176" s="10" t="s">
        <v>5681</v>
      </c>
    </row>
    <row r="177" spans="1:4" hidden="1" x14ac:dyDescent="0.25">
      <c r="A177" s="10">
        <v>687299</v>
      </c>
      <c r="B177" s="10" t="s">
        <v>24</v>
      </c>
      <c r="C177" s="10" t="s">
        <v>5681</v>
      </c>
    </row>
    <row r="178" spans="1:4" hidden="1" x14ac:dyDescent="0.25">
      <c r="A178" s="10">
        <v>687299</v>
      </c>
      <c r="B178" s="10" t="s">
        <v>24</v>
      </c>
      <c r="C178" s="10" t="s">
        <v>8185</v>
      </c>
      <c r="D178">
        <v>3</v>
      </c>
    </row>
    <row r="179" spans="1:4" hidden="1" x14ac:dyDescent="0.25">
      <c r="A179" s="10">
        <v>626280</v>
      </c>
      <c r="B179" s="10" t="s">
        <v>372</v>
      </c>
      <c r="C179" s="10" t="s">
        <v>956</v>
      </c>
      <c r="D179">
        <v>1</v>
      </c>
    </row>
    <row r="180" spans="1:4" hidden="1" x14ac:dyDescent="0.25">
      <c r="A180" s="10">
        <v>640173</v>
      </c>
      <c r="B180" s="10" t="s">
        <v>2184</v>
      </c>
      <c r="C180" s="10" t="s">
        <v>2185</v>
      </c>
      <c r="D180">
        <v>1</v>
      </c>
    </row>
    <row r="181" spans="1:4" hidden="1" x14ac:dyDescent="0.25">
      <c r="A181" s="10">
        <v>654611</v>
      </c>
      <c r="B181" s="10" t="s">
        <v>1259</v>
      </c>
      <c r="C181" s="10" t="s">
        <v>3852</v>
      </c>
      <c r="D181">
        <v>1</v>
      </c>
    </row>
    <row r="182" spans="1:4" hidden="1" x14ac:dyDescent="0.25">
      <c r="A182" s="10">
        <v>626283</v>
      </c>
      <c r="B182" s="10" t="s">
        <v>372</v>
      </c>
      <c r="C182" s="10" t="s">
        <v>957</v>
      </c>
      <c r="D182">
        <v>1</v>
      </c>
    </row>
    <row r="183" spans="1:4" hidden="1" x14ac:dyDescent="0.25">
      <c r="A183" s="10">
        <v>663958</v>
      </c>
      <c r="B183" s="10" t="s">
        <v>381</v>
      </c>
      <c r="C183" s="10" t="s">
        <v>4560</v>
      </c>
    </row>
    <row r="184" spans="1:4" hidden="1" x14ac:dyDescent="0.25">
      <c r="A184" s="10">
        <v>666493</v>
      </c>
      <c r="B184" s="10" t="s">
        <v>239</v>
      </c>
      <c r="C184" s="10" t="s">
        <v>4815</v>
      </c>
    </row>
    <row r="185" spans="1:4" hidden="1" x14ac:dyDescent="0.25">
      <c r="A185" s="10">
        <v>629111</v>
      </c>
      <c r="B185" s="10" t="s">
        <v>275</v>
      </c>
      <c r="C185" s="10" t="s">
        <v>1212</v>
      </c>
    </row>
    <row r="186" spans="1:4" hidden="1" x14ac:dyDescent="0.25">
      <c r="A186" s="10">
        <v>697290</v>
      </c>
      <c r="B186" s="10" t="s">
        <v>554</v>
      </c>
      <c r="C186" s="10" t="s">
        <v>7189</v>
      </c>
      <c r="D186">
        <v>4</v>
      </c>
    </row>
    <row r="187" spans="1:4" hidden="1" x14ac:dyDescent="0.25">
      <c r="A187" s="10">
        <v>686576</v>
      </c>
      <c r="B187" s="10" t="s">
        <v>1221</v>
      </c>
      <c r="C187" s="10" t="s">
        <v>6074</v>
      </c>
      <c r="D187">
        <v>4</v>
      </c>
    </row>
    <row r="188" spans="1:4" hidden="1" x14ac:dyDescent="0.25">
      <c r="A188" s="10">
        <v>666489</v>
      </c>
      <c r="B188" s="10" t="s">
        <v>239</v>
      </c>
      <c r="C188" s="10" t="s">
        <v>4814</v>
      </c>
    </row>
    <row r="189" spans="1:4" hidden="1" x14ac:dyDescent="0.25">
      <c r="A189" s="10">
        <v>686576</v>
      </c>
      <c r="B189" s="10" t="s">
        <v>1221</v>
      </c>
      <c r="C189" s="10" t="s">
        <v>7927</v>
      </c>
    </row>
    <row r="190" spans="1:4" hidden="1" x14ac:dyDescent="0.25">
      <c r="A190" s="10">
        <v>705908</v>
      </c>
      <c r="B190" s="10" t="s">
        <v>403</v>
      </c>
      <c r="C190" s="10" t="s">
        <v>7927</v>
      </c>
    </row>
    <row r="191" spans="1:4" hidden="1" x14ac:dyDescent="0.25">
      <c r="A191" s="10">
        <v>638301</v>
      </c>
      <c r="B191" s="10" t="s">
        <v>1917</v>
      </c>
      <c r="C191" s="10" t="s">
        <v>2215</v>
      </c>
    </row>
    <row r="192" spans="1:4" hidden="1" x14ac:dyDescent="0.25">
      <c r="A192" s="10">
        <v>638658</v>
      </c>
      <c r="B192" s="10" t="s">
        <v>2264</v>
      </c>
      <c r="C192" s="10" t="s">
        <v>2215</v>
      </c>
    </row>
    <row r="193" spans="1:4" hidden="1" x14ac:dyDescent="0.25">
      <c r="A193" s="10">
        <v>638946</v>
      </c>
      <c r="B193" s="10" t="s">
        <v>2264</v>
      </c>
      <c r="C193" s="10" t="s">
        <v>2215</v>
      </c>
    </row>
    <row r="194" spans="1:4" hidden="1" x14ac:dyDescent="0.25">
      <c r="A194" s="10">
        <v>672445</v>
      </c>
      <c r="B194" s="10" t="s">
        <v>334</v>
      </c>
      <c r="C194" s="10" t="s">
        <v>2215</v>
      </c>
    </row>
    <row r="195" spans="1:4" hidden="1" x14ac:dyDescent="0.25">
      <c r="A195" s="10">
        <v>638326</v>
      </c>
      <c r="B195" s="10" t="s">
        <v>142</v>
      </c>
      <c r="C195" s="10" t="s">
        <v>2217</v>
      </c>
      <c r="D195">
        <v>5</v>
      </c>
    </row>
    <row r="196" spans="1:4" hidden="1" x14ac:dyDescent="0.25">
      <c r="A196" s="10">
        <v>660538</v>
      </c>
      <c r="B196" s="10" t="s">
        <v>64</v>
      </c>
      <c r="C196" s="10" t="s">
        <v>4276</v>
      </c>
      <c r="D196">
        <v>1</v>
      </c>
    </row>
    <row r="197" spans="1:4" hidden="1" x14ac:dyDescent="0.25">
      <c r="A197" s="10">
        <v>673807</v>
      </c>
      <c r="B197" s="10" t="s">
        <v>337</v>
      </c>
      <c r="C197" s="10" t="s">
        <v>338</v>
      </c>
    </row>
    <row r="198" spans="1:4" hidden="1" x14ac:dyDescent="0.25">
      <c r="A198" s="10">
        <v>674577</v>
      </c>
      <c r="B198" s="10" t="s">
        <v>337</v>
      </c>
      <c r="C198" s="10" t="s">
        <v>338</v>
      </c>
      <c r="D198">
        <v>2</v>
      </c>
    </row>
    <row r="199" spans="1:4" hidden="1" x14ac:dyDescent="0.25">
      <c r="A199" s="10">
        <v>626225</v>
      </c>
      <c r="B199" s="10" t="s">
        <v>372</v>
      </c>
      <c r="C199" s="10" t="s">
        <v>946</v>
      </c>
      <c r="D199">
        <v>1</v>
      </c>
    </row>
    <row r="200" spans="1:4" hidden="1" x14ac:dyDescent="0.25">
      <c r="A200" s="10">
        <v>626228</v>
      </c>
      <c r="B200" s="10" t="s">
        <v>372</v>
      </c>
      <c r="C200" s="10" t="s">
        <v>947</v>
      </c>
      <c r="D200">
        <v>1</v>
      </c>
    </row>
    <row r="201" spans="1:4" hidden="1" x14ac:dyDescent="0.25">
      <c r="A201" s="10">
        <v>664444</v>
      </c>
      <c r="B201" s="10" t="s">
        <v>157</v>
      </c>
      <c r="C201" s="10" t="s">
        <v>4620</v>
      </c>
      <c r="D201">
        <v>1</v>
      </c>
    </row>
    <row r="202" spans="1:4" hidden="1" x14ac:dyDescent="0.25">
      <c r="A202" s="10">
        <v>654604</v>
      </c>
      <c r="B202" s="10" t="s">
        <v>357</v>
      </c>
      <c r="C202" s="10" t="s">
        <v>358</v>
      </c>
    </row>
    <row r="203" spans="1:4" hidden="1" x14ac:dyDescent="0.25">
      <c r="A203" s="10">
        <v>686845</v>
      </c>
      <c r="B203" s="10" t="s">
        <v>357</v>
      </c>
      <c r="C203" s="10" t="s">
        <v>358</v>
      </c>
    </row>
    <row r="204" spans="1:4" hidden="1" x14ac:dyDescent="0.25">
      <c r="A204" s="10">
        <v>657160</v>
      </c>
      <c r="B204" s="10" t="s">
        <v>3715</v>
      </c>
      <c r="C204" s="10" t="s">
        <v>3716</v>
      </c>
    </row>
    <row r="205" spans="1:4" hidden="1" x14ac:dyDescent="0.25">
      <c r="A205" s="10">
        <v>686845</v>
      </c>
      <c r="B205" s="10" t="s">
        <v>357</v>
      </c>
      <c r="C205" s="10" t="s">
        <v>8160</v>
      </c>
    </row>
    <row r="206" spans="1:4" hidden="1" x14ac:dyDescent="0.25">
      <c r="A206" s="10">
        <v>708946</v>
      </c>
      <c r="B206" s="10" t="s">
        <v>3715</v>
      </c>
      <c r="C206" s="10" t="s">
        <v>8059</v>
      </c>
      <c r="D206">
        <v>5</v>
      </c>
    </row>
    <row r="207" spans="1:4" hidden="1" x14ac:dyDescent="0.25">
      <c r="A207" s="10">
        <v>626231</v>
      </c>
      <c r="B207" s="10" t="s">
        <v>372</v>
      </c>
      <c r="C207" s="10" t="s">
        <v>948</v>
      </c>
      <c r="D207">
        <v>2</v>
      </c>
    </row>
    <row r="208" spans="1:4" hidden="1" x14ac:dyDescent="0.25">
      <c r="A208" s="10">
        <v>626279</v>
      </c>
      <c r="B208" s="10" t="s">
        <v>372</v>
      </c>
      <c r="C208" s="10" t="s">
        <v>948</v>
      </c>
    </row>
    <row r="209" spans="1:4" hidden="1" x14ac:dyDescent="0.25">
      <c r="A209" s="10">
        <v>644181</v>
      </c>
      <c r="B209" s="10" t="s">
        <v>41</v>
      </c>
      <c r="C209" s="10" t="s">
        <v>2770</v>
      </c>
      <c r="D209">
        <v>1</v>
      </c>
    </row>
    <row r="210" spans="1:4" hidden="1" x14ac:dyDescent="0.25">
      <c r="A210" s="10">
        <v>670887</v>
      </c>
      <c r="B210" s="10" t="s">
        <v>32</v>
      </c>
      <c r="C210" s="10" t="s">
        <v>4863</v>
      </c>
      <c r="D210">
        <v>1</v>
      </c>
    </row>
    <row r="211" spans="1:4" hidden="1" x14ac:dyDescent="0.25">
      <c r="A211" s="10">
        <v>703052</v>
      </c>
      <c r="B211" s="10" t="s">
        <v>2437</v>
      </c>
      <c r="C211" s="10" t="s">
        <v>7698</v>
      </c>
      <c r="D211">
        <v>1</v>
      </c>
    </row>
    <row r="212" spans="1:4" hidden="1" x14ac:dyDescent="0.25">
      <c r="A212" s="10">
        <v>663966</v>
      </c>
      <c r="B212" s="10" t="s">
        <v>381</v>
      </c>
      <c r="C212" s="10" t="s">
        <v>4561</v>
      </c>
      <c r="D212">
        <v>1</v>
      </c>
    </row>
    <row r="213" spans="1:4" hidden="1" x14ac:dyDescent="0.25">
      <c r="A213" s="10">
        <v>635382</v>
      </c>
      <c r="B213" s="10" t="s">
        <v>1917</v>
      </c>
      <c r="C213" s="10" t="s">
        <v>1921</v>
      </c>
      <c r="D213">
        <v>1</v>
      </c>
    </row>
    <row r="214" spans="1:4" hidden="1" x14ac:dyDescent="0.25">
      <c r="A214" s="10">
        <v>665139</v>
      </c>
      <c r="B214" s="10" t="s">
        <v>488</v>
      </c>
      <c r="C214" s="10" t="s">
        <v>4689</v>
      </c>
    </row>
    <row r="215" spans="1:4" hidden="1" x14ac:dyDescent="0.25">
      <c r="A215" s="10">
        <v>669167</v>
      </c>
      <c r="B215" s="10" t="s">
        <v>488</v>
      </c>
      <c r="C215" s="10" t="s">
        <v>4689</v>
      </c>
    </row>
    <row r="216" spans="1:4" hidden="1" x14ac:dyDescent="0.25">
      <c r="A216" s="10">
        <v>698748</v>
      </c>
      <c r="B216" s="10" t="s">
        <v>488</v>
      </c>
      <c r="C216" s="10" t="s">
        <v>7313</v>
      </c>
    </row>
    <row r="217" spans="1:4" hidden="1" x14ac:dyDescent="0.25">
      <c r="A217" s="10">
        <v>698934</v>
      </c>
      <c r="B217" s="10" t="s">
        <v>488</v>
      </c>
      <c r="C217" s="10" t="s">
        <v>7323</v>
      </c>
    </row>
    <row r="218" spans="1:4" hidden="1" x14ac:dyDescent="0.25">
      <c r="A218" s="10">
        <v>665141</v>
      </c>
      <c r="B218" s="10" t="s">
        <v>488</v>
      </c>
      <c r="C218" s="10" t="s">
        <v>4690</v>
      </c>
    </row>
    <row r="219" spans="1:4" hidden="1" x14ac:dyDescent="0.25">
      <c r="A219" s="10">
        <v>665022</v>
      </c>
      <c r="B219" s="10" t="s">
        <v>488</v>
      </c>
      <c r="C219" s="10" t="s">
        <v>4676</v>
      </c>
      <c r="D219">
        <v>6</v>
      </c>
    </row>
    <row r="220" spans="1:4" hidden="1" x14ac:dyDescent="0.25">
      <c r="A220" s="10">
        <v>649810</v>
      </c>
      <c r="B220" s="10" t="s">
        <v>237</v>
      </c>
      <c r="C220" s="10" t="s">
        <v>3045</v>
      </c>
    </row>
    <row r="221" spans="1:4" hidden="1" x14ac:dyDescent="0.25">
      <c r="A221" s="10">
        <v>649813</v>
      </c>
      <c r="B221" s="10" t="s">
        <v>237</v>
      </c>
      <c r="C221" s="10" t="s">
        <v>3045</v>
      </c>
      <c r="D221">
        <v>3</v>
      </c>
    </row>
    <row r="222" spans="1:4" hidden="1" x14ac:dyDescent="0.25">
      <c r="A222" s="10">
        <v>677680</v>
      </c>
      <c r="B222" s="10" t="s">
        <v>237</v>
      </c>
      <c r="C222" s="10" t="s">
        <v>3045</v>
      </c>
    </row>
    <row r="223" spans="1:4" hidden="1" x14ac:dyDescent="0.25">
      <c r="A223" s="10">
        <v>660024</v>
      </c>
      <c r="B223" s="10" t="s">
        <v>64</v>
      </c>
      <c r="C223" s="10" t="s">
        <v>4224</v>
      </c>
    </row>
    <row r="224" spans="1:4" hidden="1" x14ac:dyDescent="0.25">
      <c r="A224" s="10">
        <v>660088</v>
      </c>
      <c r="B224" s="10" t="s">
        <v>64</v>
      </c>
      <c r="C224" s="10" t="s">
        <v>4224</v>
      </c>
    </row>
    <row r="225" spans="1:5" hidden="1" x14ac:dyDescent="0.25">
      <c r="A225" s="10">
        <v>663782</v>
      </c>
      <c r="B225" s="10" t="s">
        <v>64</v>
      </c>
      <c r="C225" s="10" t="s">
        <v>4224</v>
      </c>
      <c r="D225">
        <v>3</v>
      </c>
    </row>
    <row r="226" spans="1:5" hidden="1" x14ac:dyDescent="0.25">
      <c r="A226" s="10">
        <v>656644</v>
      </c>
      <c r="B226" s="10" t="s">
        <v>125</v>
      </c>
      <c r="C226" s="10" t="s">
        <v>3648</v>
      </c>
    </row>
    <row r="227" spans="1:5" hidden="1" x14ac:dyDescent="0.25">
      <c r="A227" s="10">
        <v>662820</v>
      </c>
      <c r="B227" s="10" t="s">
        <v>125</v>
      </c>
      <c r="C227" s="10" t="s">
        <v>4464</v>
      </c>
      <c r="D227">
        <v>2</v>
      </c>
    </row>
    <row r="228" spans="1:5" x14ac:dyDescent="0.25">
      <c r="A228" s="10">
        <v>646402</v>
      </c>
      <c r="B228" s="10" t="s">
        <v>3046</v>
      </c>
      <c r="C228" s="10" t="s">
        <v>3047</v>
      </c>
      <c r="D228">
        <v>1</v>
      </c>
      <c r="E228">
        <v>20</v>
      </c>
    </row>
    <row r="229" spans="1:5" hidden="1" x14ac:dyDescent="0.25">
      <c r="A229" s="10">
        <v>652544</v>
      </c>
      <c r="B229" s="10" t="s">
        <v>125</v>
      </c>
      <c r="C229" s="10" t="s">
        <v>3278</v>
      </c>
    </row>
    <row r="230" spans="1:5" x14ac:dyDescent="0.25">
      <c r="A230" s="10">
        <v>662801</v>
      </c>
      <c r="B230" s="10" t="s">
        <v>125</v>
      </c>
      <c r="C230" s="10" t="s">
        <v>4463</v>
      </c>
      <c r="D230">
        <v>2</v>
      </c>
      <c r="E230">
        <v>19</v>
      </c>
    </row>
    <row r="231" spans="1:5" hidden="1" x14ac:dyDescent="0.25">
      <c r="A231" s="10">
        <v>687797</v>
      </c>
      <c r="B231" s="10" t="s">
        <v>85</v>
      </c>
      <c r="C231" s="10" t="s">
        <v>86</v>
      </c>
      <c r="D231">
        <v>1</v>
      </c>
    </row>
    <row r="232" spans="1:5" hidden="1" x14ac:dyDescent="0.25">
      <c r="A232" s="10">
        <v>696893</v>
      </c>
      <c r="B232" s="10" t="s">
        <v>2819</v>
      </c>
      <c r="C232" s="10" t="s">
        <v>7135</v>
      </c>
      <c r="D232">
        <v>2</v>
      </c>
    </row>
    <row r="233" spans="1:5" hidden="1" x14ac:dyDescent="0.25">
      <c r="A233" s="10">
        <v>710187</v>
      </c>
      <c r="B233" s="10" t="s">
        <v>150</v>
      </c>
      <c r="C233" s="10" t="s">
        <v>8065</v>
      </c>
    </row>
    <row r="234" spans="1:5" hidden="1" x14ac:dyDescent="0.25">
      <c r="A234" s="10">
        <v>645403</v>
      </c>
      <c r="B234" s="10" t="s">
        <v>2819</v>
      </c>
      <c r="C234" s="10" t="s">
        <v>2926</v>
      </c>
    </row>
    <row r="235" spans="1:5" hidden="1" x14ac:dyDescent="0.25">
      <c r="A235" s="10">
        <v>645419</v>
      </c>
      <c r="B235" s="10" t="s">
        <v>2819</v>
      </c>
      <c r="C235" s="10" t="s">
        <v>2927</v>
      </c>
    </row>
    <row r="236" spans="1:5" hidden="1" x14ac:dyDescent="0.25">
      <c r="A236" s="10">
        <v>644725</v>
      </c>
      <c r="B236" s="10" t="s">
        <v>2819</v>
      </c>
      <c r="C236" s="10" t="s">
        <v>2828</v>
      </c>
    </row>
    <row r="237" spans="1:5" hidden="1" x14ac:dyDescent="0.25">
      <c r="A237" s="10">
        <v>645438</v>
      </c>
      <c r="B237" s="10" t="s">
        <v>2819</v>
      </c>
      <c r="C237" s="10" t="s">
        <v>2828</v>
      </c>
    </row>
    <row r="238" spans="1:5" hidden="1" x14ac:dyDescent="0.25">
      <c r="A238" s="10">
        <v>645592</v>
      </c>
      <c r="B238" s="10" t="s">
        <v>2819</v>
      </c>
      <c r="C238" s="10" t="s">
        <v>2957</v>
      </c>
    </row>
    <row r="239" spans="1:5" hidden="1" x14ac:dyDescent="0.25">
      <c r="A239" s="10">
        <v>644724</v>
      </c>
      <c r="B239" s="10" t="s">
        <v>2819</v>
      </c>
      <c r="C239" s="10" t="s">
        <v>2827</v>
      </c>
    </row>
    <row r="240" spans="1:5" hidden="1" x14ac:dyDescent="0.25">
      <c r="A240" s="10">
        <v>645430</v>
      </c>
      <c r="B240" s="10" t="s">
        <v>2819</v>
      </c>
      <c r="C240" s="10" t="s">
        <v>2827</v>
      </c>
    </row>
    <row r="241" spans="1:4" hidden="1" x14ac:dyDescent="0.25">
      <c r="A241" s="10">
        <v>644722</v>
      </c>
      <c r="B241" s="10" t="s">
        <v>2819</v>
      </c>
      <c r="C241" s="10" t="s">
        <v>2826</v>
      </c>
    </row>
    <row r="242" spans="1:4" hidden="1" x14ac:dyDescent="0.25">
      <c r="A242" s="10">
        <v>645446</v>
      </c>
      <c r="B242" s="10" t="s">
        <v>2819</v>
      </c>
      <c r="C242" s="10" t="s">
        <v>2826</v>
      </c>
    </row>
    <row r="243" spans="1:4" hidden="1" x14ac:dyDescent="0.25">
      <c r="A243" s="10">
        <v>645602</v>
      </c>
      <c r="B243" s="10" t="s">
        <v>2819</v>
      </c>
      <c r="C243" s="10" t="s">
        <v>2958</v>
      </c>
    </row>
    <row r="244" spans="1:4" hidden="1" x14ac:dyDescent="0.25">
      <c r="A244" s="10">
        <v>644727</v>
      </c>
      <c r="B244" s="10" t="s">
        <v>2819</v>
      </c>
      <c r="C244" s="10" t="s">
        <v>2829</v>
      </c>
      <c r="D244">
        <v>10</v>
      </c>
    </row>
    <row r="245" spans="1:4" hidden="1" x14ac:dyDescent="0.25">
      <c r="A245" s="10">
        <v>637325</v>
      </c>
      <c r="B245" s="10" t="s">
        <v>2106</v>
      </c>
      <c r="C245" s="10" t="s">
        <v>2119</v>
      </c>
      <c r="D245">
        <v>1</v>
      </c>
    </row>
    <row r="246" spans="1:4" hidden="1" x14ac:dyDescent="0.25">
      <c r="A246" s="10">
        <v>702605</v>
      </c>
      <c r="B246" s="10" t="s">
        <v>4573</v>
      </c>
      <c r="C246" s="10" t="s">
        <v>7660</v>
      </c>
      <c r="D246">
        <v>3</v>
      </c>
    </row>
    <row r="247" spans="1:4" hidden="1" x14ac:dyDescent="0.25">
      <c r="A247" s="10">
        <v>697989</v>
      </c>
      <c r="B247" s="10" t="s">
        <v>4573</v>
      </c>
      <c r="C247" s="10" t="s">
        <v>7265</v>
      </c>
    </row>
    <row r="248" spans="1:4" hidden="1" x14ac:dyDescent="0.25">
      <c r="A248" s="10">
        <v>702428</v>
      </c>
      <c r="B248" s="10" t="s">
        <v>4573</v>
      </c>
      <c r="C248" s="10" t="s">
        <v>7265</v>
      </c>
    </row>
    <row r="249" spans="1:4" hidden="1" x14ac:dyDescent="0.25">
      <c r="A249" s="10">
        <v>652158</v>
      </c>
      <c r="B249" s="10" t="s">
        <v>554</v>
      </c>
      <c r="C249" s="10" t="s">
        <v>3594</v>
      </c>
      <c r="D249">
        <v>1</v>
      </c>
    </row>
    <row r="250" spans="1:4" hidden="1" x14ac:dyDescent="0.25">
      <c r="A250" s="10">
        <v>684644</v>
      </c>
      <c r="B250" s="10" t="s">
        <v>112</v>
      </c>
      <c r="C250" s="10" t="s">
        <v>5894</v>
      </c>
      <c r="D250">
        <v>1</v>
      </c>
    </row>
    <row r="251" spans="1:4" hidden="1" x14ac:dyDescent="0.25">
      <c r="A251" s="10">
        <v>625915</v>
      </c>
      <c r="B251" s="10" t="s">
        <v>927</v>
      </c>
      <c r="C251" s="10" t="s">
        <v>928</v>
      </c>
      <c r="D251">
        <v>1</v>
      </c>
    </row>
    <row r="252" spans="1:4" hidden="1" x14ac:dyDescent="0.25">
      <c r="A252" s="10">
        <v>696985</v>
      </c>
      <c r="B252" s="10" t="s">
        <v>411</v>
      </c>
      <c r="C252" s="10" t="s">
        <v>7152</v>
      </c>
      <c r="D252">
        <v>1</v>
      </c>
    </row>
    <row r="253" spans="1:4" hidden="1" x14ac:dyDescent="0.25">
      <c r="A253" s="10">
        <v>637243</v>
      </c>
      <c r="B253" s="10" t="s">
        <v>2106</v>
      </c>
      <c r="C253" s="10" t="s">
        <v>2107</v>
      </c>
      <c r="D253">
        <v>1</v>
      </c>
    </row>
    <row r="254" spans="1:4" hidden="1" x14ac:dyDescent="0.25">
      <c r="A254" s="10">
        <v>644713</v>
      </c>
      <c r="B254" s="10" t="s">
        <v>2819</v>
      </c>
      <c r="C254" s="10" t="s">
        <v>2824</v>
      </c>
      <c r="D254">
        <v>5</v>
      </c>
    </row>
    <row r="255" spans="1:4" hidden="1" x14ac:dyDescent="0.25">
      <c r="A255" s="10">
        <v>644712</v>
      </c>
      <c r="B255" s="10" t="s">
        <v>2819</v>
      </c>
      <c r="C255" s="10" t="s">
        <v>2823</v>
      </c>
    </row>
    <row r="256" spans="1:4" hidden="1" x14ac:dyDescent="0.25">
      <c r="A256" s="10">
        <v>644702</v>
      </c>
      <c r="B256" s="10" t="s">
        <v>2819</v>
      </c>
      <c r="C256" s="10" t="s">
        <v>2822</v>
      </c>
    </row>
    <row r="257" spans="1:8" hidden="1" x14ac:dyDescent="0.25">
      <c r="A257" s="10">
        <v>644689</v>
      </c>
      <c r="B257" s="10" t="s">
        <v>2819</v>
      </c>
      <c r="C257" s="10" t="s">
        <v>2820</v>
      </c>
    </row>
    <row r="258" spans="1:8" hidden="1" x14ac:dyDescent="0.25">
      <c r="A258" s="10">
        <v>644717</v>
      </c>
      <c r="B258" s="10" t="s">
        <v>2819</v>
      </c>
      <c r="C258" s="10" t="s">
        <v>2825</v>
      </c>
    </row>
    <row r="259" spans="1:8" hidden="1" x14ac:dyDescent="0.25">
      <c r="A259" s="10">
        <v>684018</v>
      </c>
      <c r="B259" s="10" t="s">
        <v>55</v>
      </c>
      <c r="C259" s="10" t="s">
        <v>6195</v>
      </c>
      <c r="D259">
        <v>1</v>
      </c>
    </row>
    <row r="260" spans="1:8" hidden="1" x14ac:dyDescent="0.25">
      <c r="A260" s="10">
        <v>630581</v>
      </c>
      <c r="B260" s="10" t="s">
        <v>1154</v>
      </c>
      <c r="C260" s="10" t="s">
        <v>1378</v>
      </c>
    </row>
    <row r="261" spans="1:8" hidden="1" x14ac:dyDescent="0.25">
      <c r="A261" s="10">
        <v>690522</v>
      </c>
      <c r="B261" s="10" t="s">
        <v>271</v>
      </c>
      <c r="C261" s="10" t="s">
        <v>6499</v>
      </c>
      <c r="D261">
        <v>2</v>
      </c>
    </row>
    <row r="262" spans="1:8" hidden="1" x14ac:dyDescent="0.25">
      <c r="A262" s="10">
        <v>664055</v>
      </c>
      <c r="B262" s="10" t="s">
        <v>4573</v>
      </c>
      <c r="C262" s="10" t="s">
        <v>4574</v>
      </c>
      <c r="D262">
        <v>1</v>
      </c>
    </row>
    <row r="263" spans="1:8" hidden="1" x14ac:dyDescent="0.25">
      <c r="A263" s="10">
        <v>623510</v>
      </c>
      <c r="B263" s="10" t="s">
        <v>55</v>
      </c>
      <c r="C263" s="10" t="s">
        <v>667</v>
      </c>
      <c r="D263">
        <v>3</v>
      </c>
    </row>
    <row r="264" spans="1:8" hidden="1" x14ac:dyDescent="0.25">
      <c r="A264" s="10">
        <v>623626</v>
      </c>
      <c r="B264" s="10" t="s">
        <v>55</v>
      </c>
      <c r="C264" s="10" t="s">
        <v>667</v>
      </c>
    </row>
    <row r="265" spans="1:8" hidden="1" x14ac:dyDescent="0.25">
      <c r="A265" s="10">
        <v>684154</v>
      </c>
      <c r="B265" s="10" t="s">
        <v>55</v>
      </c>
      <c r="C265" s="10" t="s">
        <v>667</v>
      </c>
    </row>
    <row r="266" spans="1:8" hidden="1" x14ac:dyDescent="0.25">
      <c r="A266" s="10">
        <v>662913</v>
      </c>
      <c r="B266" s="10" t="s">
        <v>125</v>
      </c>
      <c r="C266" s="10" t="s">
        <v>4477</v>
      </c>
      <c r="D266">
        <v>1</v>
      </c>
    </row>
    <row r="267" spans="1:8" hidden="1" x14ac:dyDescent="0.25">
      <c r="A267" s="10">
        <v>681051</v>
      </c>
      <c r="B267" s="10" t="s">
        <v>125</v>
      </c>
      <c r="C267" s="10" t="s">
        <v>5751</v>
      </c>
      <c r="D267">
        <v>1</v>
      </c>
    </row>
    <row r="268" spans="1:8" hidden="1" x14ac:dyDescent="0.25">
      <c r="A268" s="10">
        <v>664516</v>
      </c>
      <c r="B268" s="10" t="s">
        <v>488</v>
      </c>
      <c r="C268" s="10" t="s">
        <v>4630</v>
      </c>
      <c r="D268">
        <v>1</v>
      </c>
    </row>
    <row r="269" spans="1:8" x14ac:dyDescent="0.25">
      <c r="F269">
        <f>SUM(E147:E230)</f>
        <v>61</v>
      </c>
      <c r="G269">
        <f>SUM(E12:E60)</f>
        <v>72</v>
      </c>
    </row>
    <row r="270" spans="1:8" x14ac:dyDescent="0.25">
      <c r="F270">
        <f>SUM(E12:E230)</f>
        <v>168</v>
      </c>
      <c r="G270">
        <f>+F269+G269</f>
        <v>133</v>
      </c>
      <c r="H270">
        <f>G270/F270</f>
        <v>0.79166666666666663</v>
      </c>
    </row>
    <row r="272" spans="1:8" x14ac:dyDescent="0.25">
      <c r="C272" t="s">
        <v>8544</v>
      </c>
      <c r="D272" t="s">
        <v>8541</v>
      </c>
    </row>
    <row r="273" spans="3:4" x14ac:dyDescent="0.25">
      <c r="C273">
        <v>4</v>
      </c>
      <c r="D273">
        <v>2</v>
      </c>
    </row>
    <row r="274" spans="3:4" x14ac:dyDescent="0.25">
      <c r="C274">
        <v>5</v>
      </c>
      <c r="D274">
        <v>9</v>
      </c>
    </row>
    <row r="275" spans="3:4" x14ac:dyDescent="0.25">
      <c r="C275">
        <v>6</v>
      </c>
      <c r="D275">
        <v>16</v>
      </c>
    </row>
    <row r="276" spans="3:4" x14ac:dyDescent="0.25">
      <c r="C276">
        <v>7</v>
      </c>
      <c r="D276">
        <v>6</v>
      </c>
    </row>
    <row r="277" spans="3:4" x14ac:dyDescent="0.25">
      <c r="C277">
        <v>8</v>
      </c>
      <c r="D277">
        <v>20</v>
      </c>
    </row>
    <row r="278" spans="3:4" x14ac:dyDescent="0.25">
      <c r="C278">
        <v>9</v>
      </c>
      <c r="D278">
        <v>19</v>
      </c>
    </row>
    <row r="279" spans="3:4" x14ac:dyDescent="0.25">
      <c r="C279">
        <v>10</v>
      </c>
      <c r="D279">
        <v>43</v>
      </c>
    </row>
    <row r="280" spans="3:4" x14ac:dyDescent="0.25">
      <c r="C280">
        <v>11</v>
      </c>
      <c r="D280">
        <v>14</v>
      </c>
    </row>
    <row r="281" spans="3:4" x14ac:dyDescent="0.25">
      <c r="C281">
        <v>12</v>
      </c>
      <c r="D281">
        <v>15</v>
      </c>
    </row>
    <row r="282" spans="3:4" x14ac:dyDescent="0.25">
      <c r="C282">
        <v>13</v>
      </c>
      <c r="D282">
        <v>1</v>
      </c>
    </row>
    <row r="283" spans="3:4" x14ac:dyDescent="0.25">
      <c r="C283">
        <v>14</v>
      </c>
      <c r="D283">
        <v>3</v>
      </c>
    </row>
    <row r="284" spans="3:4" x14ac:dyDescent="0.25">
      <c r="C284">
        <v>15</v>
      </c>
      <c r="D284">
        <v>2</v>
      </c>
    </row>
    <row r="285" spans="3:4" x14ac:dyDescent="0.25">
      <c r="C285">
        <v>16</v>
      </c>
      <c r="D285">
        <v>3</v>
      </c>
    </row>
    <row r="286" spans="3:4" x14ac:dyDescent="0.25">
      <c r="C286">
        <v>17</v>
      </c>
      <c r="D286">
        <v>1</v>
      </c>
    </row>
    <row r="287" spans="3:4" x14ac:dyDescent="0.25">
      <c r="C287">
        <v>18</v>
      </c>
      <c r="D287">
        <v>3</v>
      </c>
    </row>
    <row r="288" spans="3:4" x14ac:dyDescent="0.25">
      <c r="C288">
        <v>20</v>
      </c>
      <c r="D288">
        <v>4</v>
      </c>
    </row>
    <row r="289" spans="3:4" x14ac:dyDescent="0.25">
      <c r="C289">
        <v>22</v>
      </c>
      <c r="D289">
        <v>1</v>
      </c>
    </row>
    <row r="290" spans="3:4" x14ac:dyDescent="0.25">
      <c r="C290">
        <v>23</v>
      </c>
      <c r="D290">
        <v>1</v>
      </c>
    </row>
    <row r="291" spans="3:4" x14ac:dyDescent="0.25">
      <c r="C291">
        <v>24</v>
      </c>
      <c r="D291">
        <v>5</v>
      </c>
    </row>
  </sheetData>
  <autoFilter ref="A2:F268">
    <filterColumn colId="3">
      <customFilters>
        <customFilter operator="notEqual" val=" "/>
      </customFilters>
    </filterColumn>
    <filterColumn colId="4">
      <customFilters>
        <customFilter operator="notEqual" val=" "/>
      </customFilters>
    </filterColumn>
    <sortState ref="A12:F268">
      <sortCondition ref="C2:C268"/>
    </sortState>
  </autoFilter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I121"/>
  <sheetViews>
    <sheetView topLeftCell="A100" workbookViewId="0">
      <selection activeCell="F3" sqref="F3"/>
    </sheetView>
  </sheetViews>
  <sheetFormatPr defaultRowHeight="15" x14ac:dyDescent="0.25"/>
  <cols>
    <col min="1" max="1" width="9.140625" style="47"/>
    <col min="2" max="2" width="37.5703125" style="47" bestFit="1" customWidth="1"/>
    <col min="3" max="3" width="72.85546875" style="47" bestFit="1" customWidth="1"/>
    <col min="4" max="4" width="24.85546875" style="47" bestFit="1" customWidth="1"/>
    <col min="5" max="5" width="18.42578125" style="47" bestFit="1" customWidth="1"/>
    <col min="6" max="6" width="17.42578125" style="47" bestFit="1" customWidth="1"/>
    <col min="7" max="7" width="17.42578125" style="47" customWidth="1"/>
    <col min="8" max="16384" width="9.140625" style="47"/>
  </cols>
  <sheetData>
    <row r="2" spans="1:7" x14ac:dyDescent="0.25">
      <c r="A2" s="47" t="s">
        <v>8511</v>
      </c>
      <c r="B2" s="47" t="s">
        <v>8509</v>
      </c>
      <c r="C2" s="47" t="s">
        <v>2</v>
      </c>
      <c r="D2" s="47" t="s">
        <v>8519</v>
      </c>
      <c r="E2" s="47" t="s">
        <v>8516</v>
      </c>
      <c r="F2" s="47" t="s">
        <v>8517</v>
      </c>
      <c r="G2" s="47" t="s">
        <v>8518</v>
      </c>
    </row>
    <row r="3" spans="1:7" x14ac:dyDescent="0.25">
      <c r="A3" s="10">
        <v>667596</v>
      </c>
      <c r="B3" s="10" t="s">
        <v>41</v>
      </c>
      <c r="C3" s="10" t="s">
        <v>4912</v>
      </c>
      <c r="D3" s="10">
        <v>500</v>
      </c>
      <c r="E3" s="47">
        <v>1259</v>
      </c>
      <c r="F3" s="47">
        <f>IF((D3-E3)/ABS(D3)&gt;-0.35,(IF(FLOOR(E3,25)=0,25,FLOOR(E3,25))),E3)</f>
        <v>1259</v>
      </c>
      <c r="G3" s="47">
        <f t="shared" ref="G3:G34" si="0">IF(F3&lt;=D3,1,0)</f>
        <v>0</v>
      </c>
    </row>
    <row r="4" spans="1:7" x14ac:dyDescent="0.25">
      <c r="A4" s="10">
        <v>667635</v>
      </c>
      <c r="B4" s="10" t="s">
        <v>41</v>
      </c>
      <c r="C4" s="10" t="s">
        <v>4912</v>
      </c>
      <c r="D4" s="10">
        <v>500</v>
      </c>
      <c r="E4" s="47">
        <v>1259</v>
      </c>
      <c r="F4" s="47">
        <f t="shared" ref="F4:F67" si="1">IF((D4-E4)/ABS(D4)&gt;-0.35,(IF(FLOOR(E4,25)=0,25,FLOOR(E4,25))),E4)</f>
        <v>1259</v>
      </c>
      <c r="G4" s="47">
        <f t="shared" si="0"/>
        <v>0</v>
      </c>
    </row>
    <row r="5" spans="1:7" x14ac:dyDescent="0.25">
      <c r="A5" s="10">
        <v>669337</v>
      </c>
      <c r="B5" s="10" t="s">
        <v>41</v>
      </c>
      <c r="C5" s="10" t="s">
        <v>4912</v>
      </c>
      <c r="D5" s="10">
        <v>500</v>
      </c>
      <c r="E5" s="47">
        <v>1259</v>
      </c>
      <c r="F5" s="47">
        <f t="shared" si="1"/>
        <v>1259</v>
      </c>
      <c r="G5" s="47">
        <f t="shared" si="0"/>
        <v>0</v>
      </c>
    </row>
    <row r="6" spans="1:7" x14ac:dyDescent="0.25">
      <c r="A6" s="10">
        <v>669596</v>
      </c>
      <c r="B6" s="10" t="s">
        <v>41</v>
      </c>
      <c r="C6" s="10" t="s">
        <v>4912</v>
      </c>
      <c r="D6" s="10">
        <v>500</v>
      </c>
      <c r="E6" s="47">
        <v>1259</v>
      </c>
      <c r="F6" s="47">
        <f t="shared" si="1"/>
        <v>1259</v>
      </c>
      <c r="G6" s="47">
        <f t="shared" si="0"/>
        <v>0</v>
      </c>
    </row>
    <row r="7" spans="1:7" x14ac:dyDescent="0.25">
      <c r="A7" s="10">
        <v>626503</v>
      </c>
      <c r="B7" s="10" t="s">
        <v>24</v>
      </c>
      <c r="C7" s="10" t="s">
        <v>974</v>
      </c>
      <c r="D7" s="10">
        <v>50</v>
      </c>
      <c r="E7" s="47">
        <v>59</v>
      </c>
      <c r="F7" s="47">
        <f t="shared" si="1"/>
        <v>50</v>
      </c>
      <c r="G7" s="47">
        <f t="shared" si="0"/>
        <v>1</v>
      </c>
    </row>
    <row r="8" spans="1:7" x14ac:dyDescent="0.25">
      <c r="A8" s="10">
        <v>626505</v>
      </c>
      <c r="B8" s="10" t="s">
        <v>665</v>
      </c>
      <c r="C8" s="10" t="s">
        <v>975</v>
      </c>
      <c r="D8" s="10">
        <v>50</v>
      </c>
      <c r="E8" s="47">
        <v>59</v>
      </c>
      <c r="F8" s="47">
        <f t="shared" si="1"/>
        <v>50</v>
      </c>
      <c r="G8" s="47">
        <f t="shared" si="0"/>
        <v>1</v>
      </c>
    </row>
    <row r="9" spans="1:7" x14ac:dyDescent="0.25">
      <c r="A9" s="10">
        <v>633206</v>
      </c>
      <c r="B9" s="10" t="s">
        <v>262</v>
      </c>
      <c r="C9" s="10" t="s">
        <v>544</v>
      </c>
      <c r="D9" s="10">
        <v>100</v>
      </c>
      <c r="E9" s="47">
        <v>154</v>
      </c>
      <c r="F9" s="47">
        <f t="shared" si="1"/>
        <v>154</v>
      </c>
      <c r="G9" s="47">
        <f t="shared" si="0"/>
        <v>0</v>
      </c>
    </row>
    <row r="10" spans="1:7" x14ac:dyDescent="0.25">
      <c r="A10" s="10">
        <v>663861</v>
      </c>
      <c r="B10" s="10" t="s">
        <v>262</v>
      </c>
      <c r="C10" s="10" t="s">
        <v>544</v>
      </c>
      <c r="D10" s="10">
        <v>100</v>
      </c>
      <c r="E10" s="47">
        <v>154</v>
      </c>
      <c r="F10" s="47">
        <f t="shared" si="1"/>
        <v>154</v>
      </c>
      <c r="G10" s="47">
        <f t="shared" si="0"/>
        <v>0</v>
      </c>
    </row>
    <row r="11" spans="1:7" x14ac:dyDescent="0.25">
      <c r="A11" s="10">
        <v>633205</v>
      </c>
      <c r="B11" s="10" t="s">
        <v>262</v>
      </c>
      <c r="C11" s="10" t="s">
        <v>263</v>
      </c>
      <c r="D11" s="10">
        <v>100</v>
      </c>
      <c r="E11" s="47">
        <v>154</v>
      </c>
      <c r="F11" s="47">
        <f t="shared" si="1"/>
        <v>154</v>
      </c>
      <c r="G11" s="47">
        <f t="shared" si="0"/>
        <v>0</v>
      </c>
    </row>
    <row r="12" spans="1:7" x14ac:dyDescent="0.25">
      <c r="A12" s="10">
        <v>647507</v>
      </c>
      <c r="B12" s="10" t="s">
        <v>262</v>
      </c>
      <c r="C12" s="10" t="s">
        <v>263</v>
      </c>
      <c r="D12" s="10">
        <v>100</v>
      </c>
      <c r="E12" s="47">
        <v>154</v>
      </c>
      <c r="F12" s="47">
        <f t="shared" si="1"/>
        <v>154</v>
      </c>
      <c r="G12" s="47">
        <f t="shared" si="0"/>
        <v>0</v>
      </c>
    </row>
    <row r="13" spans="1:7" x14ac:dyDescent="0.25">
      <c r="A13" s="10">
        <v>663858</v>
      </c>
      <c r="B13" s="10" t="s">
        <v>262</v>
      </c>
      <c r="C13" s="10" t="s">
        <v>263</v>
      </c>
      <c r="D13" s="10">
        <v>100</v>
      </c>
      <c r="E13" s="47">
        <v>117</v>
      </c>
      <c r="F13" s="47">
        <f t="shared" si="1"/>
        <v>100</v>
      </c>
      <c r="G13" s="47">
        <f t="shared" si="0"/>
        <v>1</v>
      </c>
    </row>
    <row r="14" spans="1:7" x14ac:dyDescent="0.25">
      <c r="A14" s="10">
        <v>666928</v>
      </c>
      <c r="B14" s="10" t="s">
        <v>262</v>
      </c>
      <c r="C14" s="10" t="s">
        <v>263</v>
      </c>
      <c r="D14" s="10">
        <v>100</v>
      </c>
      <c r="E14" s="47">
        <v>117</v>
      </c>
      <c r="F14" s="47">
        <f t="shared" si="1"/>
        <v>100</v>
      </c>
      <c r="G14" s="47">
        <f t="shared" si="0"/>
        <v>1</v>
      </c>
    </row>
    <row r="15" spans="1:7" x14ac:dyDescent="0.25">
      <c r="A15" s="10">
        <v>673212</v>
      </c>
      <c r="B15" s="10" t="s">
        <v>262</v>
      </c>
      <c r="C15" s="10" t="s">
        <v>263</v>
      </c>
      <c r="D15" s="10">
        <v>100</v>
      </c>
      <c r="E15" s="47">
        <v>117</v>
      </c>
      <c r="F15" s="47">
        <f t="shared" si="1"/>
        <v>100</v>
      </c>
      <c r="G15" s="47">
        <f t="shared" si="0"/>
        <v>1</v>
      </c>
    </row>
    <row r="16" spans="1:7" x14ac:dyDescent="0.25">
      <c r="A16" s="10">
        <v>702380</v>
      </c>
      <c r="B16" s="10" t="s">
        <v>262</v>
      </c>
      <c r="C16" s="10" t="s">
        <v>7630</v>
      </c>
      <c r="D16" s="10">
        <v>100</v>
      </c>
      <c r="E16" s="47">
        <v>117</v>
      </c>
      <c r="F16" s="47">
        <f t="shared" si="1"/>
        <v>100</v>
      </c>
      <c r="G16" s="47">
        <f t="shared" si="0"/>
        <v>1</v>
      </c>
    </row>
    <row r="17" spans="1:7" x14ac:dyDescent="0.25">
      <c r="A17" s="10">
        <v>641777</v>
      </c>
      <c r="B17" s="10" t="s">
        <v>193</v>
      </c>
      <c r="C17" s="10" t="s">
        <v>346</v>
      </c>
      <c r="D17" s="10">
        <v>100</v>
      </c>
      <c r="E17" s="47">
        <v>117</v>
      </c>
      <c r="F17" s="47">
        <f t="shared" si="1"/>
        <v>100</v>
      </c>
      <c r="G17" s="47">
        <f t="shared" si="0"/>
        <v>1</v>
      </c>
    </row>
    <row r="18" spans="1:7" x14ac:dyDescent="0.25">
      <c r="A18" s="10">
        <v>658322</v>
      </c>
      <c r="B18" s="10" t="s">
        <v>193</v>
      </c>
      <c r="C18" s="10" t="s">
        <v>346</v>
      </c>
      <c r="D18" s="10">
        <v>100</v>
      </c>
      <c r="E18" s="47">
        <v>117</v>
      </c>
      <c r="F18" s="47">
        <f t="shared" si="1"/>
        <v>100</v>
      </c>
      <c r="G18" s="47">
        <f t="shared" si="0"/>
        <v>1</v>
      </c>
    </row>
    <row r="19" spans="1:7" x14ac:dyDescent="0.25">
      <c r="A19" s="10">
        <v>686065</v>
      </c>
      <c r="B19" s="10" t="s">
        <v>193</v>
      </c>
      <c r="C19" s="10" t="s">
        <v>346</v>
      </c>
      <c r="D19" s="10">
        <v>100</v>
      </c>
      <c r="E19" s="47">
        <v>117</v>
      </c>
      <c r="F19" s="47">
        <f t="shared" si="1"/>
        <v>100</v>
      </c>
      <c r="G19" s="47">
        <f t="shared" si="0"/>
        <v>1</v>
      </c>
    </row>
    <row r="20" spans="1:7" x14ac:dyDescent="0.25">
      <c r="A20" s="10">
        <v>706442</v>
      </c>
      <c r="B20" s="10" t="s">
        <v>193</v>
      </c>
      <c r="C20" s="10" t="s">
        <v>8000</v>
      </c>
      <c r="D20" s="10">
        <v>100</v>
      </c>
      <c r="E20" s="47">
        <v>117</v>
      </c>
      <c r="F20" s="47">
        <f t="shared" si="1"/>
        <v>100</v>
      </c>
      <c r="G20" s="47">
        <f t="shared" si="0"/>
        <v>1</v>
      </c>
    </row>
    <row r="21" spans="1:7" x14ac:dyDescent="0.25">
      <c r="A21" s="10">
        <v>628193</v>
      </c>
      <c r="B21" s="10" t="s">
        <v>56</v>
      </c>
      <c r="C21" s="10" t="s">
        <v>57</v>
      </c>
      <c r="D21" s="10">
        <v>50</v>
      </c>
      <c r="E21" s="47">
        <v>51</v>
      </c>
      <c r="F21" s="47">
        <f t="shared" si="1"/>
        <v>50</v>
      </c>
      <c r="G21" s="47">
        <f t="shared" si="0"/>
        <v>1</v>
      </c>
    </row>
    <row r="22" spans="1:7" x14ac:dyDescent="0.25">
      <c r="A22" s="10">
        <v>633339</v>
      </c>
      <c r="B22" s="10" t="s">
        <v>56</v>
      </c>
      <c r="C22" s="10" t="s">
        <v>57</v>
      </c>
      <c r="D22" s="10">
        <v>50</v>
      </c>
      <c r="E22" s="47">
        <v>51</v>
      </c>
      <c r="F22" s="47">
        <f t="shared" si="1"/>
        <v>50</v>
      </c>
      <c r="G22" s="47">
        <f t="shared" si="0"/>
        <v>1</v>
      </c>
    </row>
    <row r="23" spans="1:7" x14ac:dyDescent="0.25">
      <c r="A23" s="10">
        <v>639918</v>
      </c>
      <c r="B23" s="10" t="s">
        <v>56</v>
      </c>
      <c r="C23" s="10" t="s">
        <v>57</v>
      </c>
      <c r="D23" s="10">
        <v>50</v>
      </c>
      <c r="E23" s="47">
        <v>51</v>
      </c>
      <c r="F23" s="47">
        <f t="shared" si="1"/>
        <v>50</v>
      </c>
      <c r="G23" s="47">
        <f t="shared" si="0"/>
        <v>1</v>
      </c>
    </row>
    <row r="24" spans="1:7" x14ac:dyDescent="0.25">
      <c r="A24" s="10">
        <v>647888</v>
      </c>
      <c r="B24" s="10" t="s">
        <v>56</v>
      </c>
      <c r="C24" s="10" t="s">
        <v>57</v>
      </c>
      <c r="D24" s="10">
        <v>50</v>
      </c>
      <c r="E24" s="47">
        <v>51</v>
      </c>
      <c r="F24" s="47">
        <f t="shared" si="1"/>
        <v>50</v>
      </c>
      <c r="G24" s="47">
        <f t="shared" si="0"/>
        <v>1</v>
      </c>
    </row>
    <row r="25" spans="1:7" x14ac:dyDescent="0.25">
      <c r="A25" s="10">
        <v>651443</v>
      </c>
      <c r="B25" s="10" t="s">
        <v>56</v>
      </c>
      <c r="C25" s="10" t="s">
        <v>57</v>
      </c>
      <c r="D25" s="10">
        <v>50</v>
      </c>
      <c r="E25" s="47">
        <v>51</v>
      </c>
      <c r="F25" s="47">
        <f t="shared" si="1"/>
        <v>50</v>
      </c>
      <c r="G25" s="47">
        <f t="shared" si="0"/>
        <v>1</v>
      </c>
    </row>
    <row r="26" spans="1:7" x14ac:dyDescent="0.25">
      <c r="A26" s="10">
        <v>656207</v>
      </c>
      <c r="B26" s="10" t="s">
        <v>56</v>
      </c>
      <c r="C26" s="10" t="s">
        <v>57</v>
      </c>
      <c r="D26" s="10">
        <v>50</v>
      </c>
      <c r="E26" s="47">
        <v>51</v>
      </c>
      <c r="F26" s="47">
        <f t="shared" si="1"/>
        <v>50</v>
      </c>
      <c r="G26" s="47">
        <f t="shared" si="0"/>
        <v>1</v>
      </c>
    </row>
    <row r="27" spans="1:7" x14ac:dyDescent="0.25">
      <c r="A27" s="10">
        <v>659680</v>
      </c>
      <c r="B27" s="10" t="s">
        <v>56</v>
      </c>
      <c r="C27" s="10" t="s">
        <v>57</v>
      </c>
      <c r="D27" s="10">
        <v>50</v>
      </c>
      <c r="E27" s="47">
        <v>51</v>
      </c>
      <c r="F27" s="47">
        <f t="shared" si="1"/>
        <v>50</v>
      </c>
      <c r="G27" s="47">
        <f t="shared" si="0"/>
        <v>1</v>
      </c>
    </row>
    <row r="28" spans="1:7" x14ac:dyDescent="0.25">
      <c r="A28" s="10">
        <v>664819</v>
      </c>
      <c r="B28" s="10" t="s">
        <v>56</v>
      </c>
      <c r="C28" s="10" t="s">
        <v>57</v>
      </c>
      <c r="D28" s="10">
        <v>50</v>
      </c>
      <c r="E28" s="47">
        <v>51</v>
      </c>
      <c r="F28" s="47">
        <f t="shared" si="1"/>
        <v>50</v>
      </c>
      <c r="G28" s="47">
        <f t="shared" si="0"/>
        <v>1</v>
      </c>
    </row>
    <row r="29" spans="1:7" x14ac:dyDescent="0.25">
      <c r="A29" s="10">
        <v>670609</v>
      </c>
      <c r="B29" s="10" t="s">
        <v>56</v>
      </c>
      <c r="C29" s="10" t="s">
        <v>57</v>
      </c>
      <c r="D29" s="10">
        <v>50</v>
      </c>
      <c r="E29" s="47">
        <v>51</v>
      </c>
      <c r="F29" s="47">
        <f t="shared" si="1"/>
        <v>50</v>
      </c>
      <c r="G29" s="47">
        <f t="shared" si="0"/>
        <v>1</v>
      </c>
    </row>
    <row r="30" spans="1:7" x14ac:dyDescent="0.25">
      <c r="A30" s="10">
        <v>680450</v>
      </c>
      <c r="B30" s="10" t="s">
        <v>56</v>
      </c>
      <c r="C30" s="10" t="s">
        <v>57</v>
      </c>
      <c r="D30" s="10">
        <v>50</v>
      </c>
      <c r="E30" s="47">
        <v>51</v>
      </c>
      <c r="F30" s="47">
        <f t="shared" si="1"/>
        <v>50</v>
      </c>
      <c r="G30" s="47">
        <f t="shared" si="0"/>
        <v>1</v>
      </c>
    </row>
    <row r="31" spans="1:7" x14ac:dyDescent="0.25">
      <c r="A31" s="10">
        <v>684746</v>
      </c>
      <c r="B31" s="10" t="s">
        <v>56</v>
      </c>
      <c r="C31" s="10" t="s">
        <v>57</v>
      </c>
      <c r="D31" s="10">
        <v>50</v>
      </c>
      <c r="E31" s="47">
        <v>51</v>
      </c>
      <c r="F31" s="47">
        <f t="shared" si="1"/>
        <v>50</v>
      </c>
      <c r="G31" s="47">
        <f t="shared" si="0"/>
        <v>1</v>
      </c>
    </row>
    <row r="32" spans="1:7" x14ac:dyDescent="0.25">
      <c r="A32" s="10">
        <v>688894</v>
      </c>
      <c r="B32" s="10" t="s">
        <v>56</v>
      </c>
      <c r="C32" s="10" t="s">
        <v>57</v>
      </c>
      <c r="D32" s="10">
        <v>50</v>
      </c>
      <c r="E32" s="47">
        <v>51</v>
      </c>
      <c r="F32" s="47">
        <f t="shared" si="1"/>
        <v>50</v>
      </c>
      <c r="G32" s="47">
        <f t="shared" si="0"/>
        <v>1</v>
      </c>
    </row>
    <row r="33" spans="1:7" x14ac:dyDescent="0.25">
      <c r="A33" s="10">
        <v>688894</v>
      </c>
      <c r="B33" s="10" t="s">
        <v>56</v>
      </c>
      <c r="C33" s="10" t="s">
        <v>6659</v>
      </c>
      <c r="D33" s="10">
        <v>50</v>
      </c>
      <c r="E33" s="47">
        <v>51</v>
      </c>
      <c r="F33" s="47">
        <f t="shared" si="1"/>
        <v>50</v>
      </c>
      <c r="G33" s="47">
        <f t="shared" si="0"/>
        <v>1</v>
      </c>
    </row>
    <row r="34" spans="1:7" x14ac:dyDescent="0.25">
      <c r="A34" s="10">
        <v>692506</v>
      </c>
      <c r="B34" s="10" t="s">
        <v>56</v>
      </c>
      <c r="C34" s="10" t="s">
        <v>6659</v>
      </c>
      <c r="D34" s="10">
        <v>50</v>
      </c>
      <c r="E34" s="47">
        <v>51</v>
      </c>
      <c r="F34" s="47">
        <f t="shared" si="1"/>
        <v>50</v>
      </c>
      <c r="G34" s="47">
        <f t="shared" si="0"/>
        <v>1</v>
      </c>
    </row>
    <row r="35" spans="1:7" x14ac:dyDescent="0.25">
      <c r="A35" s="10">
        <v>692506</v>
      </c>
      <c r="B35" s="10" t="s">
        <v>56</v>
      </c>
      <c r="C35" s="10" t="s">
        <v>6659</v>
      </c>
      <c r="D35" s="10">
        <v>50</v>
      </c>
      <c r="E35" s="47">
        <v>51</v>
      </c>
      <c r="F35" s="47">
        <f t="shared" si="1"/>
        <v>50</v>
      </c>
      <c r="G35" s="47">
        <f t="shared" ref="G35:G66" si="2">IF(F35&lt;=D35,1,0)</f>
        <v>1</v>
      </c>
    </row>
    <row r="36" spans="1:7" x14ac:dyDescent="0.25">
      <c r="A36" s="10">
        <v>692513</v>
      </c>
      <c r="B36" s="10" t="s">
        <v>56</v>
      </c>
      <c r="C36" s="10" t="s">
        <v>6659</v>
      </c>
      <c r="D36" s="10">
        <v>50</v>
      </c>
      <c r="E36" s="47">
        <v>51</v>
      </c>
      <c r="F36" s="47">
        <f t="shared" si="1"/>
        <v>50</v>
      </c>
      <c r="G36" s="47">
        <f t="shared" si="2"/>
        <v>1</v>
      </c>
    </row>
    <row r="37" spans="1:7" x14ac:dyDescent="0.25">
      <c r="A37" s="10">
        <v>692513</v>
      </c>
      <c r="B37" s="10" t="s">
        <v>56</v>
      </c>
      <c r="C37" s="10" t="s">
        <v>6659</v>
      </c>
      <c r="D37" s="10">
        <v>50</v>
      </c>
      <c r="E37" s="47">
        <v>51</v>
      </c>
      <c r="F37" s="47">
        <f t="shared" si="1"/>
        <v>50</v>
      </c>
      <c r="G37" s="47">
        <f t="shared" si="2"/>
        <v>1</v>
      </c>
    </row>
    <row r="38" spans="1:7" x14ac:dyDescent="0.25">
      <c r="A38" s="10">
        <v>697526</v>
      </c>
      <c r="B38" s="10" t="s">
        <v>56</v>
      </c>
      <c r="C38" s="10" t="s">
        <v>6659</v>
      </c>
      <c r="D38" s="10">
        <v>50</v>
      </c>
      <c r="E38" s="47">
        <v>51</v>
      </c>
      <c r="F38" s="47">
        <f t="shared" si="1"/>
        <v>50</v>
      </c>
      <c r="G38" s="47">
        <f t="shared" si="2"/>
        <v>1</v>
      </c>
    </row>
    <row r="39" spans="1:7" x14ac:dyDescent="0.25">
      <c r="A39" s="10">
        <v>700822</v>
      </c>
      <c r="B39" s="10" t="s">
        <v>56</v>
      </c>
      <c r="C39" s="10" t="s">
        <v>6659</v>
      </c>
      <c r="D39" s="10">
        <v>50</v>
      </c>
      <c r="E39" s="47">
        <v>51</v>
      </c>
      <c r="F39" s="47">
        <f t="shared" si="1"/>
        <v>50</v>
      </c>
      <c r="G39" s="47">
        <f t="shared" si="2"/>
        <v>1</v>
      </c>
    </row>
    <row r="40" spans="1:7" x14ac:dyDescent="0.25">
      <c r="A40" s="10">
        <v>704756</v>
      </c>
      <c r="B40" s="10" t="s">
        <v>56</v>
      </c>
      <c r="C40" s="10" t="s">
        <v>6659</v>
      </c>
      <c r="D40" s="10">
        <v>50</v>
      </c>
      <c r="E40" s="47">
        <v>51</v>
      </c>
      <c r="F40" s="47">
        <f t="shared" si="1"/>
        <v>50</v>
      </c>
      <c r="G40" s="47">
        <f t="shared" si="2"/>
        <v>1</v>
      </c>
    </row>
    <row r="41" spans="1:7" x14ac:dyDescent="0.25">
      <c r="A41" s="10">
        <v>637746</v>
      </c>
      <c r="B41" s="10" t="s">
        <v>67</v>
      </c>
      <c r="C41" s="10" t="s">
        <v>68</v>
      </c>
      <c r="D41" s="10">
        <v>250</v>
      </c>
      <c r="E41" s="47">
        <v>389</v>
      </c>
      <c r="F41" s="47">
        <f t="shared" si="1"/>
        <v>389</v>
      </c>
      <c r="G41" s="47">
        <f t="shared" si="2"/>
        <v>0</v>
      </c>
    </row>
    <row r="42" spans="1:7" x14ac:dyDescent="0.25">
      <c r="A42" s="10">
        <v>658191</v>
      </c>
      <c r="B42" s="10" t="s">
        <v>1221</v>
      </c>
      <c r="C42" s="10" t="s">
        <v>4134</v>
      </c>
      <c r="D42" s="10">
        <v>1000</v>
      </c>
      <c r="E42" s="47">
        <v>1133</v>
      </c>
      <c r="F42" s="47">
        <f t="shared" si="1"/>
        <v>1125</v>
      </c>
      <c r="G42" s="47">
        <f t="shared" si="2"/>
        <v>0</v>
      </c>
    </row>
    <row r="43" spans="1:7" x14ac:dyDescent="0.25">
      <c r="A43" s="10">
        <v>633210</v>
      </c>
      <c r="B43" s="10" t="s">
        <v>262</v>
      </c>
      <c r="C43" s="10" t="s">
        <v>264</v>
      </c>
      <c r="D43" s="10">
        <v>100</v>
      </c>
      <c r="E43" s="47">
        <v>260</v>
      </c>
      <c r="F43" s="47">
        <f t="shared" si="1"/>
        <v>260</v>
      </c>
      <c r="G43" s="47">
        <f t="shared" si="2"/>
        <v>0</v>
      </c>
    </row>
    <row r="44" spans="1:7" x14ac:dyDescent="0.25">
      <c r="A44" s="10">
        <v>647511</v>
      </c>
      <c r="B44" s="10" t="s">
        <v>262</v>
      </c>
      <c r="C44" s="10" t="s">
        <v>264</v>
      </c>
      <c r="D44" s="10">
        <v>100</v>
      </c>
      <c r="E44" s="47">
        <v>260</v>
      </c>
      <c r="F44" s="47">
        <f t="shared" si="1"/>
        <v>260</v>
      </c>
      <c r="G44" s="47">
        <f t="shared" si="2"/>
        <v>0</v>
      </c>
    </row>
    <row r="45" spans="1:7" x14ac:dyDescent="0.25">
      <c r="A45" s="10">
        <v>673220</v>
      </c>
      <c r="B45" s="10" t="s">
        <v>262</v>
      </c>
      <c r="C45" s="10" t="s">
        <v>264</v>
      </c>
      <c r="D45" s="10">
        <v>100</v>
      </c>
      <c r="E45" s="47">
        <v>260</v>
      </c>
      <c r="F45" s="47">
        <f t="shared" si="1"/>
        <v>260</v>
      </c>
      <c r="G45" s="47">
        <f t="shared" si="2"/>
        <v>0</v>
      </c>
    </row>
    <row r="46" spans="1:7" x14ac:dyDescent="0.25">
      <c r="A46" s="10">
        <v>702381</v>
      </c>
      <c r="B46" s="10" t="s">
        <v>262</v>
      </c>
      <c r="C46" s="10" t="s">
        <v>7631</v>
      </c>
      <c r="D46" s="10">
        <v>100</v>
      </c>
      <c r="E46" s="47">
        <v>260</v>
      </c>
      <c r="F46" s="47">
        <f t="shared" si="1"/>
        <v>260</v>
      </c>
      <c r="G46" s="47">
        <f t="shared" si="2"/>
        <v>0</v>
      </c>
    </row>
    <row r="47" spans="1:7" x14ac:dyDescent="0.25">
      <c r="A47" s="10">
        <v>692945</v>
      </c>
      <c r="B47" s="10" t="s">
        <v>6695</v>
      </c>
      <c r="C47" s="10" t="s">
        <v>6696</v>
      </c>
      <c r="D47" s="10">
        <v>250</v>
      </c>
      <c r="E47" s="47">
        <v>265</v>
      </c>
      <c r="F47" s="47">
        <f t="shared" si="1"/>
        <v>250</v>
      </c>
      <c r="G47" s="47">
        <f t="shared" si="2"/>
        <v>1</v>
      </c>
    </row>
    <row r="48" spans="1:7" x14ac:dyDescent="0.25">
      <c r="A48" s="10">
        <v>692945</v>
      </c>
      <c r="B48" s="10" t="s">
        <v>6695</v>
      </c>
      <c r="C48" s="10" t="s">
        <v>6696</v>
      </c>
      <c r="D48" s="10">
        <v>250</v>
      </c>
      <c r="E48" s="47">
        <v>265</v>
      </c>
      <c r="F48" s="47">
        <f t="shared" si="1"/>
        <v>250</v>
      </c>
      <c r="G48" s="47">
        <f t="shared" si="2"/>
        <v>1</v>
      </c>
    </row>
    <row r="49" spans="1:7" x14ac:dyDescent="0.25">
      <c r="A49" s="10">
        <v>692946</v>
      </c>
      <c r="B49" s="10" t="s">
        <v>6695</v>
      </c>
      <c r="C49" s="10" t="s">
        <v>6696</v>
      </c>
      <c r="D49" s="10">
        <v>250</v>
      </c>
      <c r="E49" s="47">
        <v>265</v>
      </c>
      <c r="F49" s="47">
        <f t="shared" si="1"/>
        <v>250</v>
      </c>
      <c r="G49" s="47">
        <f t="shared" si="2"/>
        <v>1</v>
      </c>
    </row>
    <row r="50" spans="1:7" x14ac:dyDescent="0.25">
      <c r="A50" s="10">
        <v>692946</v>
      </c>
      <c r="B50" s="10" t="s">
        <v>6695</v>
      </c>
      <c r="C50" s="10" t="s">
        <v>6696</v>
      </c>
      <c r="D50" s="10">
        <v>250</v>
      </c>
      <c r="E50" s="47">
        <v>265</v>
      </c>
      <c r="F50" s="47">
        <f t="shared" si="1"/>
        <v>250</v>
      </c>
      <c r="G50" s="47">
        <f t="shared" si="2"/>
        <v>1</v>
      </c>
    </row>
    <row r="51" spans="1:7" x14ac:dyDescent="0.25">
      <c r="A51" s="10">
        <v>673640</v>
      </c>
      <c r="B51" s="10" t="s">
        <v>260</v>
      </c>
      <c r="C51" s="10" t="s">
        <v>5124</v>
      </c>
      <c r="D51" s="10">
        <v>100</v>
      </c>
      <c r="E51" s="47">
        <v>103</v>
      </c>
      <c r="F51" s="47">
        <f t="shared" si="1"/>
        <v>100</v>
      </c>
      <c r="G51" s="47">
        <f t="shared" si="2"/>
        <v>1</v>
      </c>
    </row>
    <row r="52" spans="1:7" x14ac:dyDescent="0.25">
      <c r="A52" s="10">
        <v>703989</v>
      </c>
      <c r="B52" s="10" t="s">
        <v>260</v>
      </c>
      <c r="C52" s="10" t="s">
        <v>7752</v>
      </c>
      <c r="D52" s="10">
        <v>100</v>
      </c>
      <c r="E52" s="47">
        <v>103</v>
      </c>
      <c r="F52" s="47">
        <f t="shared" si="1"/>
        <v>100</v>
      </c>
      <c r="G52" s="47">
        <f t="shared" si="2"/>
        <v>1</v>
      </c>
    </row>
    <row r="53" spans="1:7" x14ac:dyDescent="0.25">
      <c r="A53" s="10">
        <v>676253</v>
      </c>
      <c r="B53" s="10" t="s">
        <v>275</v>
      </c>
      <c r="C53" s="10" t="s">
        <v>276</v>
      </c>
      <c r="D53" s="10">
        <v>50</v>
      </c>
      <c r="E53" s="47">
        <v>66</v>
      </c>
      <c r="F53" s="47">
        <f t="shared" si="1"/>
        <v>50</v>
      </c>
      <c r="G53" s="47">
        <f t="shared" si="2"/>
        <v>1</v>
      </c>
    </row>
    <row r="54" spans="1:7" x14ac:dyDescent="0.25">
      <c r="A54" s="10">
        <v>633208</v>
      </c>
      <c r="B54" s="10" t="s">
        <v>262</v>
      </c>
      <c r="C54" s="10" t="s">
        <v>278</v>
      </c>
      <c r="D54" s="10">
        <v>100</v>
      </c>
      <c r="E54" s="47">
        <v>231</v>
      </c>
      <c r="F54" s="47">
        <f t="shared" si="1"/>
        <v>231</v>
      </c>
      <c r="G54" s="47">
        <f t="shared" si="2"/>
        <v>0</v>
      </c>
    </row>
    <row r="55" spans="1:7" x14ac:dyDescent="0.25">
      <c r="A55" s="10">
        <v>663865</v>
      </c>
      <c r="B55" s="10" t="s">
        <v>262</v>
      </c>
      <c r="C55" s="10" t="s">
        <v>278</v>
      </c>
      <c r="D55" s="10">
        <v>100</v>
      </c>
      <c r="E55" s="47">
        <v>231</v>
      </c>
      <c r="F55" s="47">
        <f t="shared" si="1"/>
        <v>231</v>
      </c>
      <c r="G55" s="47">
        <f t="shared" si="2"/>
        <v>0</v>
      </c>
    </row>
    <row r="56" spans="1:7" x14ac:dyDescent="0.25">
      <c r="A56" s="10">
        <v>673213</v>
      </c>
      <c r="B56" s="10" t="s">
        <v>262</v>
      </c>
      <c r="C56" s="10" t="s">
        <v>278</v>
      </c>
      <c r="D56" s="10">
        <v>100</v>
      </c>
      <c r="E56" s="47">
        <v>231</v>
      </c>
      <c r="F56" s="47">
        <f t="shared" si="1"/>
        <v>231</v>
      </c>
      <c r="G56" s="47">
        <f t="shared" si="2"/>
        <v>0</v>
      </c>
    </row>
    <row r="57" spans="1:7" x14ac:dyDescent="0.25">
      <c r="A57" s="10">
        <v>673218</v>
      </c>
      <c r="B57" s="10" t="s">
        <v>262</v>
      </c>
      <c r="C57" s="10" t="s">
        <v>5123</v>
      </c>
      <c r="D57" s="10">
        <v>100</v>
      </c>
      <c r="E57" s="47">
        <v>231</v>
      </c>
      <c r="F57" s="47">
        <f t="shared" si="1"/>
        <v>231</v>
      </c>
      <c r="G57" s="47">
        <f t="shared" si="2"/>
        <v>0</v>
      </c>
    </row>
    <row r="58" spans="1:7" x14ac:dyDescent="0.25">
      <c r="A58" s="10">
        <v>651766</v>
      </c>
      <c r="B58" s="10" t="s">
        <v>308</v>
      </c>
      <c r="C58" s="10" t="s">
        <v>3543</v>
      </c>
      <c r="D58" s="10">
        <v>250</v>
      </c>
      <c r="E58" s="47">
        <v>462</v>
      </c>
      <c r="F58" s="47">
        <f t="shared" si="1"/>
        <v>462</v>
      </c>
      <c r="G58" s="47">
        <f t="shared" si="2"/>
        <v>0</v>
      </c>
    </row>
    <row r="59" spans="1:7" x14ac:dyDescent="0.25">
      <c r="A59" s="10">
        <v>640469</v>
      </c>
      <c r="B59" s="10" t="s">
        <v>308</v>
      </c>
      <c r="C59" s="10" t="s">
        <v>2419</v>
      </c>
      <c r="D59" s="10">
        <v>250</v>
      </c>
      <c r="E59" s="47">
        <v>462</v>
      </c>
      <c r="F59" s="47">
        <f t="shared" si="1"/>
        <v>462</v>
      </c>
      <c r="G59" s="47">
        <f t="shared" si="2"/>
        <v>0</v>
      </c>
    </row>
    <row r="60" spans="1:7" x14ac:dyDescent="0.25">
      <c r="A60" s="10">
        <v>651641</v>
      </c>
      <c r="B60" s="10" t="s">
        <v>308</v>
      </c>
      <c r="C60" s="10" t="s">
        <v>2419</v>
      </c>
      <c r="D60" s="10">
        <v>250</v>
      </c>
      <c r="E60" s="47">
        <v>320</v>
      </c>
      <c r="F60" s="47">
        <f t="shared" si="1"/>
        <v>300</v>
      </c>
      <c r="G60" s="47">
        <f t="shared" si="2"/>
        <v>0</v>
      </c>
    </row>
    <row r="61" spans="1:7" x14ac:dyDescent="0.25">
      <c r="A61" s="10">
        <v>630928</v>
      </c>
      <c r="B61" s="10" t="s">
        <v>172</v>
      </c>
      <c r="C61" s="10" t="s">
        <v>173</v>
      </c>
      <c r="D61" s="10">
        <v>500</v>
      </c>
      <c r="E61" s="47">
        <v>615</v>
      </c>
      <c r="F61" s="47">
        <f t="shared" si="1"/>
        <v>600</v>
      </c>
      <c r="G61" s="47">
        <f t="shared" si="2"/>
        <v>0</v>
      </c>
    </row>
    <row r="62" spans="1:7" x14ac:dyDescent="0.25">
      <c r="A62" s="10">
        <v>684890</v>
      </c>
      <c r="B62" s="10" t="s">
        <v>172</v>
      </c>
      <c r="C62" s="10" t="s">
        <v>173</v>
      </c>
      <c r="D62" s="10">
        <v>500</v>
      </c>
      <c r="E62" s="47">
        <v>615</v>
      </c>
      <c r="F62" s="47">
        <f t="shared" si="1"/>
        <v>600</v>
      </c>
      <c r="G62" s="47">
        <f t="shared" si="2"/>
        <v>0</v>
      </c>
    </row>
    <row r="63" spans="1:7" x14ac:dyDescent="0.25">
      <c r="A63" s="10">
        <v>693116</v>
      </c>
      <c r="B63" s="10" t="s">
        <v>172</v>
      </c>
      <c r="C63" s="10" t="s">
        <v>6714</v>
      </c>
      <c r="D63" s="10">
        <v>500</v>
      </c>
      <c r="E63" s="47">
        <v>615</v>
      </c>
      <c r="F63" s="47">
        <f t="shared" si="1"/>
        <v>600</v>
      </c>
      <c r="G63" s="47">
        <f t="shared" si="2"/>
        <v>0</v>
      </c>
    </row>
    <row r="64" spans="1:7" x14ac:dyDescent="0.25">
      <c r="A64" s="10">
        <v>693116</v>
      </c>
      <c r="B64" s="10" t="s">
        <v>172</v>
      </c>
      <c r="C64" s="10" t="s">
        <v>6714</v>
      </c>
      <c r="D64" s="10">
        <v>500</v>
      </c>
      <c r="E64" s="47">
        <v>615</v>
      </c>
      <c r="F64" s="47">
        <f t="shared" si="1"/>
        <v>600</v>
      </c>
      <c r="G64" s="47">
        <f t="shared" si="2"/>
        <v>0</v>
      </c>
    </row>
    <row r="65" spans="1:7" x14ac:dyDescent="0.25">
      <c r="A65" s="10">
        <v>693363</v>
      </c>
      <c r="B65" s="10" t="s">
        <v>172</v>
      </c>
      <c r="C65" s="10" t="s">
        <v>6714</v>
      </c>
      <c r="D65" s="10">
        <v>500</v>
      </c>
      <c r="E65" s="47">
        <v>615</v>
      </c>
      <c r="F65" s="47">
        <f t="shared" si="1"/>
        <v>600</v>
      </c>
      <c r="G65" s="47">
        <f t="shared" si="2"/>
        <v>0</v>
      </c>
    </row>
    <row r="66" spans="1:7" x14ac:dyDescent="0.25">
      <c r="A66" s="10">
        <v>693363</v>
      </c>
      <c r="B66" s="10" t="s">
        <v>172</v>
      </c>
      <c r="C66" s="10" t="s">
        <v>6714</v>
      </c>
      <c r="D66" s="10">
        <v>500</v>
      </c>
      <c r="E66" s="47">
        <v>615</v>
      </c>
      <c r="F66" s="47">
        <f t="shared" si="1"/>
        <v>600</v>
      </c>
      <c r="G66" s="47">
        <f t="shared" si="2"/>
        <v>0</v>
      </c>
    </row>
    <row r="67" spans="1:7" x14ac:dyDescent="0.25">
      <c r="A67" s="10">
        <v>646983</v>
      </c>
      <c r="B67" s="10" t="s">
        <v>53</v>
      </c>
      <c r="C67" s="10" t="s">
        <v>54</v>
      </c>
      <c r="D67" s="10">
        <v>50</v>
      </c>
      <c r="E67" s="47">
        <v>67</v>
      </c>
      <c r="F67" s="47">
        <f t="shared" si="1"/>
        <v>50</v>
      </c>
      <c r="G67" s="47">
        <f t="shared" ref="G67:G98" si="3">IF(F67&lt;=D67,1,0)</f>
        <v>1</v>
      </c>
    </row>
    <row r="68" spans="1:7" x14ac:dyDescent="0.25">
      <c r="A68" s="10">
        <v>706721</v>
      </c>
      <c r="B68" s="10" t="s">
        <v>53</v>
      </c>
      <c r="C68" s="10" t="s">
        <v>8025</v>
      </c>
      <c r="D68" s="10">
        <v>50</v>
      </c>
      <c r="E68" s="47">
        <v>67</v>
      </c>
      <c r="F68" s="47">
        <f t="shared" ref="F68:F120" si="4">IF((D68-E68)/ABS(D68)&gt;-0.35,(IF(FLOOR(E68,25)=0,25,FLOOR(E68,25))),E68)</f>
        <v>50</v>
      </c>
      <c r="G68" s="47">
        <f t="shared" si="3"/>
        <v>1</v>
      </c>
    </row>
    <row r="69" spans="1:7" x14ac:dyDescent="0.25">
      <c r="A69" s="10">
        <v>695664</v>
      </c>
      <c r="B69" s="10" t="s">
        <v>6954</v>
      </c>
      <c r="C69" s="10" t="s">
        <v>6997</v>
      </c>
      <c r="D69" s="10">
        <v>50</v>
      </c>
      <c r="E69" s="47">
        <v>51</v>
      </c>
      <c r="F69" s="47">
        <f t="shared" si="4"/>
        <v>50</v>
      </c>
      <c r="G69" s="47">
        <f t="shared" si="3"/>
        <v>1</v>
      </c>
    </row>
    <row r="70" spans="1:7" x14ac:dyDescent="0.25">
      <c r="A70" s="10">
        <v>696753</v>
      </c>
      <c r="B70" s="10" t="s">
        <v>2437</v>
      </c>
      <c r="C70" s="10" t="s">
        <v>7125</v>
      </c>
      <c r="D70" s="10">
        <v>50</v>
      </c>
      <c r="E70" s="47">
        <v>51</v>
      </c>
      <c r="F70" s="47">
        <f t="shared" si="4"/>
        <v>50</v>
      </c>
      <c r="G70" s="47">
        <f t="shared" si="3"/>
        <v>1</v>
      </c>
    </row>
    <row r="71" spans="1:7" x14ac:dyDescent="0.25">
      <c r="A71" s="10">
        <v>624019</v>
      </c>
      <c r="B71" s="10" t="s">
        <v>713</v>
      </c>
      <c r="C71" s="10" t="s">
        <v>714</v>
      </c>
      <c r="D71" s="10">
        <v>100</v>
      </c>
      <c r="E71" s="47">
        <v>108</v>
      </c>
      <c r="F71" s="47">
        <f t="shared" si="4"/>
        <v>100</v>
      </c>
      <c r="G71" s="47">
        <f t="shared" si="3"/>
        <v>1</v>
      </c>
    </row>
    <row r="72" spans="1:7" x14ac:dyDescent="0.25">
      <c r="A72" s="10">
        <v>651314</v>
      </c>
      <c r="B72" s="10" t="s">
        <v>64</v>
      </c>
      <c r="C72" s="10" t="s">
        <v>229</v>
      </c>
      <c r="D72" s="10">
        <v>100</v>
      </c>
      <c r="E72" s="47">
        <v>107</v>
      </c>
      <c r="F72" s="47">
        <f t="shared" si="4"/>
        <v>100</v>
      </c>
      <c r="G72" s="47">
        <f t="shared" si="3"/>
        <v>1</v>
      </c>
    </row>
    <row r="73" spans="1:7" x14ac:dyDescent="0.25">
      <c r="A73" s="10">
        <v>650533</v>
      </c>
      <c r="B73" s="10" t="s">
        <v>64</v>
      </c>
      <c r="C73" s="10" t="s">
        <v>229</v>
      </c>
      <c r="D73" s="10">
        <v>100</v>
      </c>
      <c r="E73" s="47">
        <v>107</v>
      </c>
      <c r="F73" s="47">
        <f t="shared" si="4"/>
        <v>100</v>
      </c>
      <c r="G73" s="47">
        <f t="shared" si="3"/>
        <v>1</v>
      </c>
    </row>
    <row r="74" spans="1:7" x14ac:dyDescent="0.25">
      <c r="A74" s="10">
        <v>694176</v>
      </c>
      <c r="B74" s="10" t="s">
        <v>64</v>
      </c>
      <c r="C74" s="10" t="s">
        <v>6806</v>
      </c>
      <c r="D74" s="10">
        <v>100</v>
      </c>
      <c r="E74" s="47">
        <v>107</v>
      </c>
      <c r="F74" s="47">
        <f t="shared" si="4"/>
        <v>100</v>
      </c>
      <c r="G74" s="47">
        <f t="shared" si="3"/>
        <v>1</v>
      </c>
    </row>
    <row r="75" spans="1:7" x14ac:dyDescent="0.25">
      <c r="A75" s="10">
        <v>694176</v>
      </c>
      <c r="B75" s="10" t="s">
        <v>64</v>
      </c>
      <c r="C75" s="10" t="s">
        <v>6806</v>
      </c>
      <c r="D75" s="10">
        <v>100</v>
      </c>
      <c r="E75" s="47">
        <v>107</v>
      </c>
      <c r="F75" s="47">
        <f t="shared" si="4"/>
        <v>100</v>
      </c>
      <c r="G75" s="47">
        <f t="shared" si="3"/>
        <v>1</v>
      </c>
    </row>
    <row r="76" spans="1:7" x14ac:dyDescent="0.25">
      <c r="A76" s="10">
        <v>694260</v>
      </c>
      <c r="B76" s="10" t="s">
        <v>64</v>
      </c>
      <c r="C76" s="10" t="s">
        <v>6812</v>
      </c>
      <c r="D76" s="10">
        <v>100</v>
      </c>
      <c r="E76" s="47">
        <v>107</v>
      </c>
      <c r="F76" s="47">
        <f t="shared" si="4"/>
        <v>100</v>
      </c>
      <c r="G76" s="47">
        <f t="shared" si="3"/>
        <v>1</v>
      </c>
    </row>
    <row r="77" spans="1:7" x14ac:dyDescent="0.25">
      <c r="A77" s="10">
        <v>638264</v>
      </c>
      <c r="B77" s="10" t="s">
        <v>476</v>
      </c>
      <c r="C77" s="10" t="s">
        <v>560</v>
      </c>
      <c r="D77" s="10">
        <v>100</v>
      </c>
      <c r="E77" s="47">
        <v>115</v>
      </c>
      <c r="F77" s="47">
        <f t="shared" si="4"/>
        <v>100</v>
      </c>
      <c r="G77" s="47">
        <f t="shared" si="3"/>
        <v>1</v>
      </c>
    </row>
    <row r="78" spans="1:7" x14ac:dyDescent="0.25">
      <c r="A78" s="10">
        <v>654707</v>
      </c>
      <c r="B78" s="10" t="s">
        <v>476</v>
      </c>
      <c r="C78" s="10" t="s">
        <v>560</v>
      </c>
      <c r="D78" s="10">
        <v>100</v>
      </c>
      <c r="E78" s="47">
        <v>115</v>
      </c>
      <c r="F78" s="47">
        <f t="shared" si="4"/>
        <v>100</v>
      </c>
      <c r="G78" s="47">
        <f t="shared" si="3"/>
        <v>1</v>
      </c>
    </row>
    <row r="79" spans="1:7" x14ac:dyDescent="0.25">
      <c r="A79" s="10">
        <v>673239</v>
      </c>
      <c r="B79" s="10" t="s">
        <v>476</v>
      </c>
      <c r="C79" s="10" t="s">
        <v>560</v>
      </c>
      <c r="D79" s="10">
        <v>100</v>
      </c>
      <c r="E79" s="47">
        <v>115</v>
      </c>
      <c r="F79" s="47">
        <f t="shared" si="4"/>
        <v>100</v>
      </c>
      <c r="G79" s="47">
        <f t="shared" si="3"/>
        <v>1</v>
      </c>
    </row>
    <row r="80" spans="1:7" x14ac:dyDescent="0.25">
      <c r="A80" s="10">
        <v>696873</v>
      </c>
      <c r="B80" s="10" t="s">
        <v>476</v>
      </c>
      <c r="C80" s="10" t="s">
        <v>7134</v>
      </c>
      <c r="D80" s="10">
        <v>100</v>
      </c>
      <c r="E80" s="47">
        <v>115</v>
      </c>
      <c r="F80" s="47">
        <f t="shared" si="4"/>
        <v>100</v>
      </c>
      <c r="G80" s="47">
        <f t="shared" si="3"/>
        <v>1</v>
      </c>
    </row>
    <row r="81" spans="1:7" x14ac:dyDescent="0.25">
      <c r="A81" s="10">
        <v>654072</v>
      </c>
      <c r="B81" s="10" t="s">
        <v>206</v>
      </c>
      <c r="C81" s="10" t="s">
        <v>3806</v>
      </c>
      <c r="D81" s="10">
        <v>50</v>
      </c>
      <c r="E81" s="47">
        <v>55</v>
      </c>
      <c r="F81" s="47">
        <f t="shared" si="4"/>
        <v>50</v>
      </c>
      <c r="G81" s="47">
        <f t="shared" si="3"/>
        <v>1</v>
      </c>
    </row>
    <row r="82" spans="1:7" x14ac:dyDescent="0.25">
      <c r="A82" s="10">
        <v>683218</v>
      </c>
      <c r="B82" s="10" t="s">
        <v>3043</v>
      </c>
      <c r="C82" s="10" t="s">
        <v>6114</v>
      </c>
      <c r="D82" s="10">
        <v>135</v>
      </c>
      <c r="E82" s="47">
        <v>160</v>
      </c>
      <c r="F82" s="47">
        <f t="shared" si="4"/>
        <v>150</v>
      </c>
      <c r="G82" s="47">
        <f t="shared" si="3"/>
        <v>0</v>
      </c>
    </row>
    <row r="83" spans="1:7" x14ac:dyDescent="0.25">
      <c r="A83" s="10">
        <v>631498</v>
      </c>
      <c r="B83" s="10" t="s">
        <v>43</v>
      </c>
      <c r="C83" s="10" t="s">
        <v>44</v>
      </c>
      <c r="D83" s="10">
        <v>100</v>
      </c>
      <c r="E83" s="47">
        <v>114</v>
      </c>
      <c r="F83" s="47">
        <f t="shared" si="4"/>
        <v>100</v>
      </c>
      <c r="G83" s="47">
        <f t="shared" si="3"/>
        <v>1</v>
      </c>
    </row>
    <row r="84" spans="1:7" x14ac:dyDescent="0.25">
      <c r="A84" s="10">
        <v>635860</v>
      </c>
      <c r="B84" s="10" t="s">
        <v>43</v>
      </c>
      <c r="C84" s="10" t="s">
        <v>44</v>
      </c>
      <c r="D84" s="10">
        <v>100</v>
      </c>
      <c r="E84" s="47">
        <v>114</v>
      </c>
      <c r="F84" s="47">
        <f t="shared" si="4"/>
        <v>100</v>
      </c>
      <c r="G84" s="47">
        <f t="shared" si="3"/>
        <v>1</v>
      </c>
    </row>
    <row r="85" spans="1:7" x14ac:dyDescent="0.25">
      <c r="A85" s="10">
        <v>648086</v>
      </c>
      <c r="B85" s="10" t="s">
        <v>43</v>
      </c>
      <c r="C85" s="10" t="s">
        <v>44</v>
      </c>
      <c r="D85" s="10">
        <v>100</v>
      </c>
      <c r="E85" s="47">
        <v>114</v>
      </c>
      <c r="F85" s="47">
        <f t="shared" si="4"/>
        <v>100</v>
      </c>
      <c r="G85" s="47">
        <f t="shared" si="3"/>
        <v>1</v>
      </c>
    </row>
    <row r="86" spans="1:7" x14ac:dyDescent="0.25">
      <c r="A86" s="10">
        <v>658417</v>
      </c>
      <c r="B86" s="10" t="s">
        <v>43</v>
      </c>
      <c r="C86" s="10" t="s">
        <v>44</v>
      </c>
      <c r="D86" s="10">
        <v>100</v>
      </c>
      <c r="E86" s="47">
        <v>114</v>
      </c>
      <c r="F86" s="47">
        <f t="shared" si="4"/>
        <v>100</v>
      </c>
      <c r="G86" s="47">
        <f t="shared" si="3"/>
        <v>1</v>
      </c>
    </row>
    <row r="87" spans="1:7" x14ac:dyDescent="0.25">
      <c r="A87" s="10">
        <v>666827</v>
      </c>
      <c r="B87" s="10" t="s">
        <v>43</v>
      </c>
      <c r="C87" s="10" t="s">
        <v>44</v>
      </c>
      <c r="D87" s="10">
        <v>100</v>
      </c>
      <c r="E87" s="47">
        <v>114</v>
      </c>
      <c r="F87" s="47">
        <f t="shared" si="4"/>
        <v>100</v>
      </c>
      <c r="G87" s="47">
        <f t="shared" si="3"/>
        <v>1</v>
      </c>
    </row>
    <row r="88" spans="1:7" x14ac:dyDescent="0.25">
      <c r="A88" s="10">
        <v>676848</v>
      </c>
      <c r="B88" s="10" t="s">
        <v>43</v>
      </c>
      <c r="C88" s="10" t="s">
        <v>44</v>
      </c>
      <c r="D88" s="10">
        <v>100</v>
      </c>
      <c r="E88" s="47">
        <v>114</v>
      </c>
      <c r="F88" s="47">
        <f t="shared" si="4"/>
        <v>100</v>
      </c>
      <c r="G88" s="47">
        <f t="shared" si="3"/>
        <v>1</v>
      </c>
    </row>
    <row r="89" spans="1:7" x14ac:dyDescent="0.25">
      <c r="A89" s="10">
        <v>686868</v>
      </c>
      <c r="B89" s="10" t="s">
        <v>43</v>
      </c>
      <c r="C89" s="10" t="s">
        <v>44</v>
      </c>
      <c r="D89" s="10">
        <v>100</v>
      </c>
      <c r="E89" s="47">
        <v>114</v>
      </c>
      <c r="F89" s="47">
        <f t="shared" si="4"/>
        <v>100</v>
      </c>
      <c r="G89" s="47">
        <f t="shared" si="3"/>
        <v>1</v>
      </c>
    </row>
    <row r="90" spans="1:7" x14ac:dyDescent="0.25">
      <c r="A90" s="10">
        <v>695143</v>
      </c>
      <c r="B90" s="10" t="s">
        <v>43</v>
      </c>
      <c r="C90" s="10" t="s">
        <v>6922</v>
      </c>
      <c r="D90" s="10">
        <v>100</v>
      </c>
      <c r="E90" s="47">
        <v>114</v>
      </c>
      <c r="F90" s="47">
        <f t="shared" si="4"/>
        <v>100</v>
      </c>
      <c r="G90" s="47">
        <f t="shared" si="3"/>
        <v>1</v>
      </c>
    </row>
    <row r="91" spans="1:7" x14ac:dyDescent="0.25">
      <c r="A91" s="10">
        <v>695143</v>
      </c>
      <c r="B91" s="10" t="s">
        <v>43</v>
      </c>
      <c r="C91" s="10" t="s">
        <v>6922</v>
      </c>
      <c r="D91" s="10">
        <v>100</v>
      </c>
      <c r="E91" s="47">
        <v>114</v>
      </c>
      <c r="F91" s="47">
        <f t="shared" si="4"/>
        <v>100</v>
      </c>
      <c r="G91" s="47">
        <f t="shared" si="3"/>
        <v>1</v>
      </c>
    </row>
    <row r="92" spans="1:7" x14ac:dyDescent="0.25">
      <c r="A92" s="10">
        <v>705528</v>
      </c>
      <c r="B92" s="10" t="s">
        <v>43</v>
      </c>
      <c r="C92" s="10" t="s">
        <v>6922</v>
      </c>
      <c r="D92" s="10">
        <v>100</v>
      </c>
      <c r="E92" s="47">
        <v>114</v>
      </c>
      <c r="F92" s="47">
        <f t="shared" si="4"/>
        <v>100</v>
      </c>
      <c r="G92" s="47">
        <f t="shared" si="3"/>
        <v>1</v>
      </c>
    </row>
    <row r="93" spans="1:7" x14ac:dyDescent="0.25">
      <c r="A93" s="10">
        <v>633608</v>
      </c>
      <c r="B93" s="10" t="s">
        <v>484</v>
      </c>
      <c r="C93" s="10" t="s">
        <v>485</v>
      </c>
      <c r="D93" s="10">
        <v>100</v>
      </c>
      <c r="E93" s="47">
        <v>114</v>
      </c>
      <c r="F93" s="47">
        <f t="shared" si="4"/>
        <v>100</v>
      </c>
      <c r="G93" s="47">
        <f t="shared" si="3"/>
        <v>1</v>
      </c>
    </row>
    <row r="94" spans="1:7" x14ac:dyDescent="0.25">
      <c r="A94" s="10">
        <v>652151</v>
      </c>
      <c r="B94" s="10" t="s">
        <v>484</v>
      </c>
      <c r="C94" s="10" t="s">
        <v>485</v>
      </c>
      <c r="D94" s="10">
        <v>100</v>
      </c>
      <c r="E94" s="47">
        <v>114</v>
      </c>
      <c r="F94" s="47">
        <f t="shared" si="4"/>
        <v>100</v>
      </c>
      <c r="G94" s="47">
        <f t="shared" si="3"/>
        <v>1</v>
      </c>
    </row>
    <row r="95" spans="1:7" x14ac:dyDescent="0.25">
      <c r="A95" s="10">
        <v>667955</v>
      </c>
      <c r="B95" s="10" t="s">
        <v>484</v>
      </c>
      <c r="C95" s="10" t="s">
        <v>485</v>
      </c>
      <c r="D95" s="10">
        <v>100</v>
      </c>
      <c r="E95" s="47">
        <v>114</v>
      </c>
      <c r="F95" s="47">
        <f t="shared" si="4"/>
        <v>100</v>
      </c>
      <c r="G95" s="47">
        <f t="shared" si="3"/>
        <v>1</v>
      </c>
    </row>
    <row r="96" spans="1:7" x14ac:dyDescent="0.25">
      <c r="A96" s="10">
        <v>683996</v>
      </c>
      <c r="B96" s="10" t="s">
        <v>484</v>
      </c>
      <c r="C96" s="10" t="s">
        <v>485</v>
      </c>
      <c r="D96" s="10">
        <v>100</v>
      </c>
      <c r="E96" s="47">
        <v>114</v>
      </c>
      <c r="F96" s="47">
        <f t="shared" si="4"/>
        <v>100</v>
      </c>
      <c r="G96" s="47">
        <f t="shared" si="3"/>
        <v>1</v>
      </c>
    </row>
    <row r="97" spans="1:7" x14ac:dyDescent="0.25">
      <c r="A97" s="10">
        <v>698069</v>
      </c>
      <c r="B97" s="10" t="s">
        <v>484</v>
      </c>
      <c r="C97" s="10" t="s">
        <v>7279</v>
      </c>
      <c r="D97" s="10">
        <v>100</v>
      </c>
      <c r="E97" s="47">
        <v>114</v>
      </c>
      <c r="F97" s="47">
        <f t="shared" si="4"/>
        <v>100</v>
      </c>
      <c r="G97" s="47">
        <f t="shared" si="3"/>
        <v>1</v>
      </c>
    </row>
    <row r="98" spans="1:7" x14ac:dyDescent="0.25">
      <c r="A98" s="10">
        <v>675250</v>
      </c>
      <c r="B98" s="10" t="s">
        <v>244</v>
      </c>
      <c r="C98" s="10" t="s">
        <v>5242</v>
      </c>
      <c r="D98" s="10">
        <v>50</v>
      </c>
      <c r="E98" s="47">
        <v>51</v>
      </c>
      <c r="F98" s="47">
        <f t="shared" si="4"/>
        <v>50</v>
      </c>
      <c r="G98" s="47">
        <f t="shared" si="3"/>
        <v>1</v>
      </c>
    </row>
    <row r="99" spans="1:7" x14ac:dyDescent="0.25">
      <c r="A99" s="10">
        <v>682908</v>
      </c>
      <c r="B99" s="10" t="s">
        <v>260</v>
      </c>
      <c r="C99" s="10" t="s">
        <v>5793</v>
      </c>
      <c r="D99" s="10">
        <v>25</v>
      </c>
      <c r="E99" s="47">
        <v>28</v>
      </c>
      <c r="F99" s="47">
        <f t="shared" si="4"/>
        <v>25</v>
      </c>
      <c r="G99" s="47">
        <f t="shared" ref="G99:G120" si="5">IF(F99&lt;=D99,1,0)</f>
        <v>1</v>
      </c>
    </row>
    <row r="100" spans="1:7" x14ac:dyDescent="0.25">
      <c r="A100" s="10">
        <v>627329</v>
      </c>
      <c r="B100" s="10" t="s">
        <v>381</v>
      </c>
      <c r="C100" s="10" t="s">
        <v>728</v>
      </c>
      <c r="D100" s="10">
        <v>25</v>
      </c>
      <c r="E100" s="47">
        <v>26</v>
      </c>
      <c r="F100" s="47">
        <f t="shared" si="4"/>
        <v>25</v>
      </c>
      <c r="G100" s="47">
        <f t="shared" si="5"/>
        <v>1</v>
      </c>
    </row>
    <row r="101" spans="1:7" x14ac:dyDescent="0.25">
      <c r="A101" s="10">
        <v>637097</v>
      </c>
      <c r="B101" s="10" t="s">
        <v>260</v>
      </c>
      <c r="C101" s="10" t="s">
        <v>1784</v>
      </c>
      <c r="D101" s="10">
        <v>25</v>
      </c>
      <c r="E101" s="47">
        <v>26</v>
      </c>
      <c r="F101" s="47">
        <f t="shared" si="4"/>
        <v>25</v>
      </c>
      <c r="G101" s="47">
        <f t="shared" si="5"/>
        <v>1</v>
      </c>
    </row>
    <row r="102" spans="1:7" x14ac:dyDescent="0.25">
      <c r="A102" s="10">
        <v>645680</v>
      </c>
      <c r="B102" s="10" t="s">
        <v>432</v>
      </c>
      <c r="C102" s="10" t="s">
        <v>433</v>
      </c>
      <c r="D102" s="10">
        <v>100</v>
      </c>
      <c r="E102" s="47">
        <v>115</v>
      </c>
      <c r="F102" s="47">
        <f t="shared" si="4"/>
        <v>100</v>
      </c>
      <c r="G102" s="47">
        <f t="shared" si="5"/>
        <v>1</v>
      </c>
    </row>
    <row r="103" spans="1:7" x14ac:dyDescent="0.25">
      <c r="A103" s="10">
        <v>705902</v>
      </c>
      <c r="B103" s="10" t="s">
        <v>403</v>
      </c>
      <c r="C103" s="10" t="s">
        <v>7925</v>
      </c>
      <c r="D103" s="10">
        <v>25</v>
      </c>
      <c r="E103" s="47">
        <v>29</v>
      </c>
      <c r="F103" s="47">
        <f t="shared" si="4"/>
        <v>25</v>
      </c>
      <c r="G103" s="47">
        <f t="shared" si="5"/>
        <v>1</v>
      </c>
    </row>
    <row r="104" spans="1:7" x14ac:dyDescent="0.25">
      <c r="A104" s="10">
        <v>631478</v>
      </c>
      <c r="B104" s="10" t="s">
        <v>193</v>
      </c>
      <c r="C104" s="10" t="s">
        <v>345</v>
      </c>
      <c r="D104" s="10">
        <v>50</v>
      </c>
      <c r="E104" s="47">
        <v>54</v>
      </c>
      <c r="F104" s="47">
        <f t="shared" si="4"/>
        <v>50</v>
      </c>
      <c r="G104" s="47">
        <f t="shared" si="5"/>
        <v>1</v>
      </c>
    </row>
    <row r="105" spans="1:7" x14ac:dyDescent="0.25">
      <c r="A105" s="10">
        <v>641767</v>
      </c>
      <c r="B105" s="10" t="s">
        <v>193</v>
      </c>
      <c r="C105" s="10" t="s">
        <v>345</v>
      </c>
      <c r="D105" s="10">
        <v>50</v>
      </c>
      <c r="E105" s="47">
        <v>54</v>
      </c>
      <c r="F105" s="47">
        <f t="shared" si="4"/>
        <v>50</v>
      </c>
      <c r="G105" s="47">
        <f t="shared" si="5"/>
        <v>1</v>
      </c>
    </row>
    <row r="106" spans="1:7" x14ac:dyDescent="0.25">
      <c r="A106" s="10">
        <v>658307</v>
      </c>
      <c r="B106" s="10" t="s">
        <v>193</v>
      </c>
      <c r="C106" s="10" t="s">
        <v>345</v>
      </c>
      <c r="D106" s="10">
        <v>50</v>
      </c>
      <c r="E106" s="47">
        <v>54</v>
      </c>
      <c r="F106" s="47">
        <f t="shared" si="4"/>
        <v>50</v>
      </c>
      <c r="G106" s="47">
        <f t="shared" si="5"/>
        <v>1</v>
      </c>
    </row>
    <row r="107" spans="1:7" x14ac:dyDescent="0.25">
      <c r="A107" s="10">
        <v>686045</v>
      </c>
      <c r="B107" s="10" t="s">
        <v>193</v>
      </c>
      <c r="C107" s="10" t="s">
        <v>345</v>
      </c>
      <c r="D107" s="10">
        <v>50</v>
      </c>
      <c r="E107" s="47">
        <v>54</v>
      </c>
      <c r="F107" s="47">
        <f t="shared" si="4"/>
        <v>50</v>
      </c>
      <c r="G107" s="47">
        <f t="shared" si="5"/>
        <v>1</v>
      </c>
    </row>
    <row r="108" spans="1:7" x14ac:dyDescent="0.25">
      <c r="A108" s="10">
        <v>690390</v>
      </c>
      <c r="B108" s="10" t="s">
        <v>193</v>
      </c>
      <c r="C108" s="10" t="s">
        <v>6482</v>
      </c>
      <c r="D108" s="10">
        <v>50</v>
      </c>
      <c r="E108" s="47">
        <v>54</v>
      </c>
      <c r="F108" s="47">
        <f t="shared" si="4"/>
        <v>50</v>
      </c>
      <c r="G108" s="47">
        <f t="shared" si="5"/>
        <v>1</v>
      </c>
    </row>
    <row r="109" spans="1:7" x14ac:dyDescent="0.25">
      <c r="A109" s="10">
        <v>690390</v>
      </c>
      <c r="B109" s="10" t="s">
        <v>193</v>
      </c>
      <c r="C109" s="10" t="s">
        <v>6482</v>
      </c>
      <c r="D109" s="10">
        <v>50</v>
      </c>
      <c r="E109" s="47">
        <v>54</v>
      </c>
      <c r="F109" s="47">
        <f t="shared" si="4"/>
        <v>50</v>
      </c>
      <c r="G109" s="47">
        <f t="shared" si="5"/>
        <v>1</v>
      </c>
    </row>
    <row r="110" spans="1:7" x14ac:dyDescent="0.25">
      <c r="A110" s="10">
        <v>706428</v>
      </c>
      <c r="B110" s="10" t="s">
        <v>193</v>
      </c>
      <c r="C110" s="10" t="s">
        <v>6482</v>
      </c>
      <c r="D110" s="10">
        <v>50</v>
      </c>
      <c r="E110" s="47">
        <v>54</v>
      </c>
      <c r="F110" s="47">
        <f t="shared" si="4"/>
        <v>50</v>
      </c>
      <c r="G110" s="47">
        <f t="shared" si="5"/>
        <v>1</v>
      </c>
    </row>
    <row r="111" spans="1:7" x14ac:dyDescent="0.25">
      <c r="A111" s="10">
        <v>666644</v>
      </c>
      <c r="B111" s="10" t="s">
        <v>232</v>
      </c>
      <c r="C111" s="10" t="s">
        <v>4833</v>
      </c>
      <c r="D111" s="10">
        <v>25</v>
      </c>
      <c r="E111" s="47">
        <v>32</v>
      </c>
      <c r="F111" s="47">
        <f t="shared" si="4"/>
        <v>25</v>
      </c>
      <c r="G111" s="47">
        <f t="shared" si="5"/>
        <v>1</v>
      </c>
    </row>
    <row r="112" spans="1:7" x14ac:dyDescent="0.25">
      <c r="A112" s="10">
        <v>661443</v>
      </c>
      <c r="B112" s="10" t="s">
        <v>41</v>
      </c>
      <c r="C112" s="10" t="s">
        <v>4340</v>
      </c>
      <c r="D112" s="10">
        <v>75</v>
      </c>
      <c r="E112" s="47">
        <v>83</v>
      </c>
      <c r="F112" s="47">
        <f t="shared" si="4"/>
        <v>75</v>
      </c>
      <c r="G112" s="47">
        <f t="shared" si="5"/>
        <v>1</v>
      </c>
    </row>
    <row r="113" spans="1:9" x14ac:dyDescent="0.25">
      <c r="A113" s="10">
        <v>628145</v>
      </c>
      <c r="B113" s="10" t="s">
        <v>543</v>
      </c>
      <c r="C113" s="10" t="s">
        <v>1117</v>
      </c>
      <c r="D113" s="10">
        <v>75</v>
      </c>
      <c r="E113" s="47">
        <v>93</v>
      </c>
      <c r="F113" s="47">
        <f t="shared" si="4"/>
        <v>75</v>
      </c>
      <c r="G113" s="47">
        <f t="shared" si="5"/>
        <v>1</v>
      </c>
    </row>
    <row r="114" spans="1:9" x14ac:dyDescent="0.25">
      <c r="A114" s="10">
        <v>630695</v>
      </c>
      <c r="B114" s="10" t="s">
        <v>1041</v>
      </c>
      <c r="C114" s="10" t="s">
        <v>1042</v>
      </c>
      <c r="D114" s="10">
        <v>100</v>
      </c>
      <c r="E114" s="47">
        <v>185</v>
      </c>
      <c r="F114" s="47">
        <f t="shared" si="4"/>
        <v>185</v>
      </c>
      <c r="G114" s="47">
        <f t="shared" si="5"/>
        <v>0</v>
      </c>
    </row>
    <row r="115" spans="1:9" x14ac:dyDescent="0.25">
      <c r="A115" s="10">
        <v>702233</v>
      </c>
      <c r="B115" s="10" t="s">
        <v>4440</v>
      </c>
      <c r="C115" s="10" t="s">
        <v>7625</v>
      </c>
      <c r="D115" s="10">
        <v>75</v>
      </c>
      <c r="E115" s="47">
        <v>91</v>
      </c>
      <c r="F115" s="47">
        <f t="shared" si="4"/>
        <v>75</v>
      </c>
      <c r="G115" s="47">
        <f t="shared" si="5"/>
        <v>1</v>
      </c>
    </row>
    <row r="116" spans="1:9" x14ac:dyDescent="0.25">
      <c r="A116" s="10">
        <v>637743</v>
      </c>
      <c r="B116" s="10" t="s">
        <v>67</v>
      </c>
      <c r="C116" s="10" t="s">
        <v>2170</v>
      </c>
      <c r="D116" s="10">
        <v>500</v>
      </c>
      <c r="E116" s="47">
        <v>971</v>
      </c>
      <c r="F116" s="47">
        <f t="shared" si="4"/>
        <v>971</v>
      </c>
      <c r="G116" s="47">
        <f t="shared" si="5"/>
        <v>0</v>
      </c>
    </row>
    <row r="117" spans="1:9" x14ac:dyDescent="0.25">
      <c r="A117" s="10">
        <v>664180</v>
      </c>
      <c r="B117" s="10" t="s">
        <v>4584</v>
      </c>
      <c r="C117" s="10" t="s">
        <v>4585</v>
      </c>
      <c r="D117" s="10">
        <v>2000</v>
      </c>
      <c r="E117" s="47">
        <v>2027</v>
      </c>
      <c r="F117" s="47">
        <f t="shared" si="4"/>
        <v>2025</v>
      </c>
      <c r="G117" s="47">
        <f t="shared" si="5"/>
        <v>0</v>
      </c>
    </row>
    <row r="118" spans="1:9" x14ac:dyDescent="0.25">
      <c r="A118" s="10">
        <v>627375</v>
      </c>
      <c r="B118" s="10" t="s">
        <v>308</v>
      </c>
      <c r="C118" s="10" t="s">
        <v>1036</v>
      </c>
      <c r="D118" s="10">
        <v>150</v>
      </c>
      <c r="E118" s="47">
        <v>158</v>
      </c>
      <c r="F118" s="47">
        <f t="shared" si="4"/>
        <v>150</v>
      </c>
      <c r="G118" s="10">
        <f t="shared" si="5"/>
        <v>1</v>
      </c>
    </row>
    <row r="119" spans="1:9" x14ac:dyDescent="0.25">
      <c r="A119" s="10">
        <v>640455</v>
      </c>
      <c r="B119" s="10" t="s">
        <v>308</v>
      </c>
      <c r="C119" s="10" t="s">
        <v>2418</v>
      </c>
      <c r="D119" s="10">
        <v>150</v>
      </c>
      <c r="E119" s="47">
        <v>158</v>
      </c>
      <c r="F119" s="47">
        <f t="shared" si="4"/>
        <v>150</v>
      </c>
      <c r="G119" s="10">
        <f t="shared" si="5"/>
        <v>1</v>
      </c>
    </row>
    <row r="120" spans="1:9" x14ac:dyDescent="0.25">
      <c r="A120" s="10">
        <v>651473</v>
      </c>
      <c r="B120" s="10" t="s">
        <v>308</v>
      </c>
      <c r="C120" s="10" t="s">
        <v>2418</v>
      </c>
      <c r="D120" s="10">
        <v>150</v>
      </c>
      <c r="E120" s="47">
        <v>158</v>
      </c>
      <c r="F120" s="47">
        <f t="shared" si="4"/>
        <v>150</v>
      </c>
      <c r="G120" s="10">
        <f t="shared" si="5"/>
        <v>1</v>
      </c>
      <c r="I120" s="47" t="s">
        <v>8523</v>
      </c>
    </row>
    <row r="121" spans="1:9" x14ac:dyDescent="0.25">
      <c r="F121" s="47">
        <v>118</v>
      </c>
      <c r="G121" s="10">
        <f>SUM(G2:G120)</f>
        <v>87</v>
      </c>
      <c r="I121" s="88">
        <f>G121/F121</f>
        <v>0.73728813559322037</v>
      </c>
    </row>
  </sheetData>
  <autoFilter ref="A2:G11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Raw Data</vt:lpstr>
      <vt:lpstr>All - P.Table</vt:lpstr>
      <vt:lpstr>New - P.Table</vt:lpstr>
      <vt:lpstr>Summary</vt:lpstr>
      <vt:lpstr>Formula Worksheet</vt:lpstr>
      <vt:lpstr>NS Made Research</vt:lpstr>
      <vt:lpstr>&lt; Min. Case Pack</vt:lpstr>
      <vt:lpstr>SW vs BS</vt:lpstr>
      <vt:lpstr>&lt; MIN BPR</vt:lpstr>
      <vt:lpstr>&lt; Min FPR</vt:lpstr>
      <vt:lpstr>&lt; Min SPR</vt:lpstr>
      <vt:lpstr>PLASTIC CORES</vt:lpstr>
      <vt:lpstr>Ind. Sheet Case Packed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Clifford Ammann</dc:creator>
  <cp:lastModifiedBy>David Wholey</cp:lastModifiedBy>
  <cp:lastPrinted>2013-10-21T17:34:20Z</cp:lastPrinted>
  <dcterms:created xsi:type="dcterms:W3CDTF">2013-10-21T13:30:19Z</dcterms:created>
  <dcterms:modified xsi:type="dcterms:W3CDTF">2014-09-02T14:41:17Z</dcterms:modified>
</cp:coreProperties>
</file>